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월분석"/>
    <sheet r:id="rId2" sheetId="2" name="월별자료_피벗"/>
    <sheet r:id="rId3" sheetId="3" name="그래프"/>
    <sheet r:id="rId4" sheetId="4" name="월별자료"/>
    <sheet r:id="rId5" sheetId="5" name="이상고온판정"/>
    <sheet r:id="rId6" sheetId="6" name="일별기온공급량"/>
    <sheet r:id="rId7" sheetId="7" name="강수량"/>
    <sheet r:id="rId8" sheetId="8" name="바람"/>
    <sheet r:id="rId9" sheetId="9" name="습도"/>
    <sheet r:id="rId10" sheetId="10" name="일조일사"/>
    <sheet r:id="rId11" sheetId="11" name="월별기온공급량"/>
    <sheet r:id="rId12" sheetId="12" name="공휴일"/>
  </sheets>
  <definedNames>
    <definedName name="_xlcn.WorksheetConnection_날씨공급량.xlsm기온">일별기온공급량!$A$1:$N$4200</definedName>
    <definedName name="_월">월별자료!$A$2</definedName>
    <definedName name="ExternalData_1" localSheetId="10">월별기온공급량!$B$1:$J$147</definedName>
    <definedName name="_xlnm.Print_Area" localSheetId="2">그래프!$A$42:$P$74</definedName>
    <definedName name="_xlnm.Print_Area" localSheetId="1">월별자료_피벗!$A$1:$L$27</definedName>
  </definedNames>
  <calcPr fullCalcOnLoad="1"/>
</workbook>
</file>

<file path=xl/sharedStrings.xml><?xml version="1.0" encoding="utf-8"?>
<sst xmlns="http://schemas.openxmlformats.org/spreadsheetml/2006/main" count="382" uniqueCount="85">
  <si>
    <t>날짜</t>
  </si>
  <si>
    <t>공휴일</t>
  </si>
  <si>
    <t>신정연휴</t>
  </si>
  <si>
    <t>설날 전날</t>
  </si>
  <si>
    <t>설날</t>
  </si>
  <si>
    <t>설날 다음날</t>
  </si>
  <si>
    <t>삼일절</t>
  </si>
  <si>
    <t>어린이날</t>
  </si>
  <si>
    <t>석가탄신일</t>
  </si>
  <si>
    <t>현충일</t>
  </si>
  <si>
    <t>광복절</t>
  </si>
  <si>
    <t>추석 전날</t>
  </si>
  <si>
    <t>추석</t>
  </si>
  <si>
    <t>추석 다음날</t>
  </si>
  <si>
    <t>개천절</t>
  </si>
  <si>
    <t>한글날</t>
  </si>
  <si>
    <t>기독탄신일</t>
  </si>
  <si>
    <t>지방선거일</t>
  </si>
  <si>
    <t>추석 대체 휴일</t>
  </si>
  <si>
    <t>임시공휴일</t>
  </si>
  <si>
    <t>설날 대체 휴일</t>
  </si>
  <si>
    <t>국회의원 선거일</t>
  </si>
  <si>
    <t>부처님오신날</t>
  </si>
  <si>
    <t>대통령 선거일</t>
  </si>
  <si>
    <t>개천절; 추석 전날</t>
  </si>
  <si>
    <t>어린이날 대체 휴일</t>
  </si>
  <si>
    <t>광복절 대체 휴일</t>
  </si>
  <si>
    <t>개천절 대체 휴일</t>
  </si>
  <si>
    <t>한글날 대체 휴일</t>
  </si>
  <si>
    <t>부처님오신날 대체 휴일</t>
  </si>
  <si>
    <t>삼일절 대체 휴일</t>
  </si>
  <si>
    <t>부처님오신날; 어린이날</t>
  </si>
  <si>
    <t>부처님오신날 대체 휴일; 어린이날 대체 휴일</t>
  </si>
  <si>
    <t>연</t>
  </si>
  <si>
    <t>월</t>
  </si>
  <si>
    <t>평균기온</t>
  </si>
  <si>
    <t>최고기온</t>
  </si>
  <si>
    <t>최저기온</t>
  </si>
  <si>
    <t>공급량(MJ)_합계</t>
  </si>
  <si>
    <t>공급량(M3)_합계</t>
  </si>
  <si>
    <t>공급량(MJ)_평균</t>
  </si>
  <si>
    <t>공급량(M3)_평균</t>
  </si>
  <si>
    <t>일시</t>
  </si>
  <si>
    <t>일조합(hr)</t>
  </si>
  <si>
    <t>일조율(%)</t>
  </si>
  <si>
    <t>일사합(MJ/m2)</t>
  </si>
  <si>
    <t>평균습도(%rh)</t>
  </si>
  <si>
    <t>최저습도(%rh)</t>
  </si>
  <si>
    <t>평균풍속(m/s)</t>
  </si>
  <si>
    <t>최대풍속(m/s)</t>
  </si>
  <si>
    <t>최대풍속풍향(deg)</t>
  </si>
  <si>
    <t xml:space="preserve">	최대풍속시각</t>
  </si>
  <si>
    <t>최대순간풍속(m/s)</t>
  </si>
  <si>
    <t>최대순간풍속풍향(deg)</t>
  </si>
  <si>
    <t xml:space="preserve">	최대순간풍속시각</t>
  </si>
  <si>
    <t>강수량(mm)</t>
  </si>
  <si>
    <t>1시간최다강수량(mm)</t>
  </si>
  <si>
    <t>1시간최다강수량시각</t>
  </si>
  <si>
    <t>최고기온시간대</t>
  </si>
  <si>
    <t>최저기온시간대</t>
  </si>
  <si>
    <t>TempRange</t>
  </si>
  <si>
    <t>요일</t>
  </si>
  <si>
    <t>공급량(MJ)</t>
  </si>
  <si>
    <t>공급량(M3)</t>
  </si>
  <si>
    <t>연월</t>
  </si>
  <si>
    <t>일</t>
  </si>
  <si>
    <t>구분</t>
  </si>
  <si>
    <t>공급량</t>
  </si>
  <si>
    <t>평균</t>
  </si>
  <si>
    <t>값</t>
  </si>
  <si>
    <t>평균 : 평균기온</t>
  </si>
  <si>
    <t>합계 : 공급량(MJ)</t>
  </si>
  <si>
    <t>2월</t>
  </si>
  <si>
    <t>2월 요약</t>
  </si>
  <si>
    <t>총합계</t>
  </si>
  <si>
    <t>3월</t>
  </si>
  <si>
    <t>3월 요약</t>
  </si>
  <si>
    <t>(모두)</t>
  </si>
  <si>
    <t>합계 : 공급량(M3)</t>
  </si>
  <si>
    <t>7개년 평균(최저, 최고 제외)</t>
  </si>
  <si>
    <t>월 평균기온</t>
  </si>
  <si>
    <t>월 평균 공급량</t>
  </si>
  <si>
    <t>5년 평균 계산</t>
  </si>
  <si>
    <t>표준 편차 계산</t>
  </si>
  <si>
    <t>이상고온판정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</si>
</sst>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맑은 고딕"/>
      <family val="2"/>
    </font>
    <font>
      <sz val="11"/>
      <color rgb="FF000000"/>
      <name val="맑은 고딕"/>
      <family val="2"/>
    </font>
    <font>
      <sz val="11"/>
      <color rgb="FFff0000"/>
      <name val="맑은 고딕"/>
      <family val="2"/>
    </font>
    <font>
      <sz val="10"/>
      <color rgb="FF000000"/>
      <name val="맑은 고딕"/>
      <family val="2"/>
    </font>
    <font>
      <b/>
      <u/>
      <sz val="16"/>
      <color theme="1"/>
      <name val="맑은 고딕"/>
      <family val="2"/>
    </font>
    <font>
      <b/>
      <sz val="16"/>
      <color theme="1"/>
      <name val="맑은 고딕"/>
      <family val="2"/>
    </font>
    <font>
      <sz val="11"/>
      <color theme="1"/>
      <name val="맑은 고딕"/>
      <family val="2"/>
    </font>
    <font>
      <sz val="10"/>
      <color theme="1"/>
      <name val="맑은 고딕"/>
      <family val="2"/>
    </font>
  </fonts>
  <fills count="8">
    <fill>
      <patternFill patternType="none"/>
    </fill>
    <fill>
      <patternFill patternType="gray125"/>
    </fill>
    <fill>
      <patternFill patternType="solid">
        <fgColor rgb="FF156082"/>
      </patternFill>
    </fill>
    <fill>
      <patternFill patternType="solid">
        <fgColor rgb="FFffc000"/>
      </patternFill>
    </fill>
    <fill>
      <patternFill patternType="solid">
        <fgColor rgb="FFc1e5f5"/>
      </patternFill>
    </fill>
    <fill>
      <patternFill patternType="solid">
        <fgColor rgb="FFd1d1d1"/>
      </patternFill>
    </fill>
    <fill>
      <patternFill patternType="solid">
        <fgColor rgb="FFffffcc"/>
      </patternFill>
    </fill>
    <fill>
      <patternFill patternType="solid">
        <fgColor rgb="FFf6c6a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46b1e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20" applyNumberFormat="1" borderId="1" applyBorder="1" fontId="1" applyFont="1" fillId="0" applyAlignment="1">
      <alignment horizontal="left"/>
    </xf>
    <xf xfId="0" numFmtId="46" applyNumberFormat="1" borderId="1" applyBorder="1" fontId="1" applyFont="1" fillId="0" applyAlignment="1">
      <alignment horizontal="left"/>
    </xf>
    <xf xfId="0" numFmtId="20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20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14" applyNumberFormat="1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20" applyNumberFormat="1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46" applyNumberFormat="1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14" applyNumberFormat="1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20" applyNumberFormat="1" borderId="3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1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20" applyNumberFormat="1" borderId="1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left"/>
    </xf>
    <xf xfId="0" numFmtId="14" applyNumberFormat="1" borderId="3" applyBorder="1" fontId="4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4" applyBorder="1" fontId="1" applyFont="1" fillId="0" applyAlignment="1">
      <alignment horizontal="center" vertical="top"/>
    </xf>
    <xf xfId="0" numFmtId="3" applyNumberFormat="1" borderId="5" applyBorder="1" fontId="1" applyFont="1" fillId="3" applyFill="1" applyAlignment="1">
      <alignment horizontal="right"/>
    </xf>
    <xf xfId="0" numFmtId="164" applyNumberFormat="1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0" borderId="7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center"/>
    </xf>
    <xf xfId="0" numFmtId="164" applyNumberFormat="1" borderId="10" applyBorder="1" fontId="5" applyFont="1" fillId="4" applyFill="1" applyAlignment="1">
      <alignment horizontal="center"/>
    </xf>
    <xf xfId="0" numFmtId="164" applyNumberFormat="1" borderId="11" applyBorder="1" fontId="5" applyFont="1" fillId="4" applyFill="1" applyAlignment="1">
      <alignment horizontal="center"/>
    </xf>
    <xf xfId="0" numFmtId="3" applyNumberFormat="1" borderId="12" applyBorder="1" fontId="5" applyFont="1" fillId="4" applyFill="1" applyAlignment="1">
      <alignment horizontal="center"/>
    </xf>
    <xf xfId="0" numFmtId="0" borderId="13" applyBorder="1" fontId="5" applyFont="1" fillId="4" applyFill="1" applyAlignment="1">
      <alignment horizontal="center"/>
    </xf>
    <xf xfId="0" numFmtId="3" applyNumberFormat="1" borderId="10" applyBorder="1" fontId="5" applyFont="1" fillId="4" applyFill="1" applyAlignment="1">
      <alignment horizontal="center"/>
    </xf>
    <xf xfId="0" numFmtId="0" borderId="11" applyBorder="1" fontId="5" applyFont="1" fillId="4" applyFill="1" applyAlignment="1">
      <alignment horizontal="center"/>
    </xf>
    <xf xfId="0" numFmtId="0" borderId="12" applyBorder="1" fontId="5" applyFont="1" fillId="4" applyFill="1" applyAlignment="1">
      <alignment horizontal="center"/>
    </xf>
    <xf xfId="0" numFmtId="3" applyNumberFormat="1" borderId="14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right"/>
    </xf>
    <xf xfId="0" numFmtId="164" applyNumberFormat="1" borderId="16" applyBorder="1" fontId="1" applyFont="1" fillId="0" applyAlignment="1">
      <alignment horizontal="right"/>
    </xf>
    <xf xfId="0" numFmtId="3" applyNumberFormat="1" borderId="17" applyBorder="1" fontId="1" applyFont="1" fillId="0" applyAlignment="1">
      <alignment horizontal="right"/>
    </xf>
    <xf xfId="0" numFmtId="14" applyNumberFormat="1" borderId="18" applyBorder="1" fontId="1" applyFont="1" fillId="0" applyAlignment="1">
      <alignment horizontal="left"/>
    </xf>
    <xf xfId="0" numFmtId="164" applyNumberFormat="1" borderId="15" applyBorder="1" fontId="1" applyFont="1" fillId="0" applyAlignment="1">
      <alignment horizontal="right"/>
    </xf>
    <xf xfId="0" numFmtId="3" applyNumberFormat="1" borderId="18" applyBorder="1" fontId="1" applyFont="1" fillId="0" applyAlignment="1">
      <alignment horizontal="right"/>
    </xf>
    <xf xfId="0" numFmtId="164" applyNumberFormat="1" borderId="17" applyBorder="1" fontId="1" applyFont="1" fillId="0" applyAlignment="1">
      <alignment horizontal="right"/>
    </xf>
    <xf xfId="0" numFmtId="3" applyNumberFormat="1" borderId="19" applyBorder="1" fontId="1" applyFont="1" fillId="0" applyAlignment="1">
      <alignment horizontal="center"/>
    </xf>
    <xf xfId="0" numFmtId="164" applyNumberFormat="1" borderId="20" applyBorder="1" fontId="1" applyFont="1" fillId="0" applyAlignment="1">
      <alignment horizontal="right"/>
    </xf>
    <xf xfId="0" numFmtId="164" applyNumberFormat="1" borderId="21" applyBorder="1" fontId="1" applyFont="1" fillId="0" applyAlignment="1">
      <alignment horizontal="right"/>
    </xf>
    <xf xfId="0" numFmtId="3" applyNumberFormat="1" borderId="22" applyBorder="1" fontId="1" applyFont="1" fillId="0" applyAlignment="1">
      <alignment horizontal="right"/>
    </xf>
    <xf xfId="0" numFmtId="14" applyNumberFormat="1" borderId="23" applyBorder="1" fontId="1" applyFont="1" fillId="0" applyAlignment="1">
      <alignment horizontal="left"/>
    </xf>
    <xf xfId="0" numFmtId="3" applyNumberFormat="1" borderId="23" applyBorder="1" fontId="1" applyFont="1" fillId="0" applyAlignment="1">
      <alignment horizontal="right"/>
    </xf>
    <xf xfId="0" numFmtId="4" applyNumberFormat="1" borderId="21" applyBorder="1" fontId="1" applyFont="1" fillId="0" applyAlignment="1">
      <alignment horizontal="right"/>
    </xf>
    <xf xfId="0" numFmtId="3" applyNumberFormat="1" borderId="24" applyBorder="1" fontId="1" applyFont="1" fillId="0" applyAlignment="1">
      <alignment horizontal="center"/>
    </xf>
    <xf xfId="0" numFmtId="164" applyNumberFormat="1" borderId="25" applyBorder="1" fontId="1" applyFont="1" fillId="0" applyAlignment="1">
      <alignment horizontal="right"/>
    </xf>
    <xf xfId="0" numFmtId="164" applyNumberFormat="1" borderId="26" applyBorder="1" fontId="1" applyFont="1" fillId="0" applyAlignment="1">
      <alignment horizontal="right"/>
    </xf>
    <xf xfId="0" numFmtId="3" applyNumberFormat="1" borderId="27" applyBorder="1" fontId="1" applyFont="1" fillId="0" applyAlignment="1">
      <alignment horizontal="right"/>
    </xf>
    <xf xfId="0" numFmtId="14" applyNumberFormat="1" borderId="28" applyBorder="1" fontId="1" applyFont="1" fillId="0" applyAlignment="1">
      <alignment horizontal="left"/>
    </xf>
    <xf xfId="0" numFmtId="3" applyNumberFormat="1" borderId="29" applyBorder="1" fontId="1" applyFont="1" fillId="0" applyAlignment="1">
      <alignment horizontal="right"/>
    </xf>
    <xf xfId="0" numFmtId="164" applyNumberFormat="1" borderId="30" applyBorder="1" fontId="1" applyFont="1" fillId="0" applyAlignment="1">
      <alignment horizontal="right"/>
    </xf>
    <xf xfId="0" numFmtId="164" applyNumberFormat="1" borderId="31" applyBorder="1" fontId="1" applyFont="1" fillId="0" applyAlignment="1">
      <alignment horizontal="right"/>
    </xf>
    <xf xfId="0" numFmtId="3" applyNumberFormat="1" borderId="32" applyBorder="1" fontId="1" applyFont="1" fillId="0" applyAlignment="1">
      <alignment horizontal="right"/>
    </xf>
    <xf xfId="0" numFmtId="164" applyNumberFormat="1" borderId="10" applyBorder="1" fontId="1" applyFont="1" fillId="0" applyAlignment="1">
      <alignment horizontal="right"/>
    </xf>
    <xf xfId="0" numFmtId="164" applyNumberFormat="1" borderId="11" applyBorder="1" fontId="1" applyFont="1" fillId="0" applyAlignment="1">
      <alignment horizontal="right"/>
    </xf>
    <xf xfId="0" numFmtId="164" applyNumberFormat="1" borderId="12" applyBorder="1" fontId="1" applyFont="1" fillId="0" applyAlignment="1">
      <alignment horizontal="right"/>
    </xf>
    <xf xfId="0" numFmtId="3" applyNumberFormat="1" borderId="33" applyBorder="1" fontId="1" applyFont="1" fillId="5" applyFill="1" applyAlignment="1">
      <alignment horizontal="center"/>
    </xf>
    <xf xfId="0" numFmtId="164" applyNumberFormat="1" borderId="10" applyBorder="1" fontId="1" applyFont="1" fillId="5" applyFill="1" applyAlignment="1">
      <alignment horizontal="right"/>
    </xf>
    <xf xfId="0" numFmtId="3" applyNumberFormat="1" borderId="12" applyBorder="1" fontId="1" applyFont="1" fillId="5" applyFill="1" applyAlignment="1">
      <alignment horizontal="right"/>
    </xf>
    <xf xfId="0" numFmtId="164" applyNumberFormat="1" borderId="34" applyBorder="1" fontId="1" applyFont="1" fillId="5" applyFill="1" applyAlignment="1">
      <alignment horizontal="right"/>
    </xf>
    <xf xfId="0" numFmtId="164" applyNumberFormat="1" borderId="11" applyBorder="1" fontId="1" applyFont="1" fillId="5" applyFill="1" applyAlignment="1">
      <alignment horizontal="right"/>
    </xf>
    <xf xfId="0" numFmtId="3" applyNumberFormat="1" borderId="13" applyBorder="1" fontId="1" applyFont="1" fillId="5" applyFill="1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3" applyNumberFormat="1" borderId="2" applyBorder="1" fontId="6" applyFont="1" fillId="6" applyFill="1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164" applyNumberFormat="1" borderId="1" applyBorder="1" fontId="8" applyFont="1" fillId="0" applyAlignment="1">
      <alignment horizontal="center"/>
    </xf>
    <xf xfId="0" numFmtId="0" borderId="1" applyBorder="1" fontId="8" applyFont="1" fillId="0" applyAlignment="1">
      <alignment horizontal="center"/>
    </xf>
    <xf xfId="0" numFmtId="165" applyNumberFormat="1" borderId="0" fontId="0" fillId="0" applyAlignment="1">
      <alignment horizontal="general"/>
    </xf>
    <xf xfId="0" numFmtId="3" applyNumberFormat="1" borderId="2" applyBorder="1" fontId="8" applyFont="1" fillId="5" applyFill="1" applyAlignment="1">
      <alignment horizontal="center"/>
    </xf>
    <xf xfId="0" numFmtId="165" applyNumberFormat="1" borderId="2" applyBorder="1" fontId="8" applyFont="1" fillId="5" applyFill="1" applyAlignment="1">
      <alignment horizontal="center"/>
    </xf>
    <xf xfId="0" numFmtId="3" applyNumberFormat="1" borderId="1" applyBorder="1" fontId="9" applyFont="1" fillId="0" applyAlignment="1">
      <alignment horizontal="center"/>
    </xf>
    <xf xfId="0" numFmtId="165" applyNumberFormat="1" borderId="1" applyBorder="1" fontId="8" applyFont="1" fillId="0" applyAlignment="1">
      <alignment horizontal="right"/>
    </xf>
    <xf xfId="0" numFmtId="4" applyNumberFormat="1" borderId="1" applyBorder="1" fontId="8" applyFont="1" fillId="0" applyAlignment="1">
      <alignment horizontal="left"/>
    </xf>
    <xf xfId="0" numFmtId="164" applyNumberFormat="1" borderId="1" applyBorder="1" fontId="8" applyFont="1" fillId="0" applyAlignment="1">
      <alignment horizontal="left"/>
    </xf>
    <xf xfId="0" numFmtId="3" applyNumberFormat="1" borderId="1" applyBorder="1" fontId="8" applyFont="1" fillId="0" applyAlignment="1">
      <alignment horizontal="right"/>
    </xf>
    <xf xfId="0" numFmtId="4" applyNumberFormat="1" borderId="1" applyBorder="1" fontId="8" applyFont="1" fillId="0" applyAlignment="1">
      <alignment horizontal="right"/>
    </xf>
    <xf xfId="0" numFmtId="3" applyNumberFormat="1" borderId="2" applyBorder="1" fontId="8" applyFont="1" fillId="7" applyFill="1" applyAlignment="1">
      <alignment horizontal="left"/>
    </xf>
    <xf xfId="0" numFmtId="164" applyNumberFormat="1" borderId="2" applyBorder="1" fontId="8" applyFont="1" fillId="7" applyFill="1" applyAlignment="1">
      <alignment horizontal="right"/>
    </xf>
    <xf xfId="0" numFmtId="165" applyNumberFormat="1" borderId="2" applyBorder="1" fontId="8" applyFont="1" fillId="7" applyFill="1" applyAlignment="1">
      <alignment horizontal="right"/>
    </xf>
    <xf xfId="0" numFmtId="4" applyNumberFormat="1" borderId="2" applyBorder="1" fontId="8" applyFont="1" fillId="7" applyFill="1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1" applyBorder="1" fontId="8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ables/table1.xml><?xml version="1.0" encoding="utf-8"?>
<table xmlns="http://schemas.openxmlformats.org/spreadsheetml/2006/main" ref="A1:B228" displayName="표2" name="표2" id="1" totalsRowShown="0">
  <autoFilter ref="A1:B228"/>
  <tableColumns count="2">
    <tableColumn name="날짜" id="1"/>
    <tableColumn name="공휴일" id="2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1:J147" displayName="기온및공급량_2" name="기온및공급량_2" id="2" totalsRowShown="0">
  <autoFilter ref="B1:J147"/>
  <tableColumns count="9">
    <tableColumn name="연" id="1"/>
    <tableColumn name="월" id="2"/>
    <tableColumn name="평균기온" id="3"/>
    <tableColumn name="최고기온" id="4"/>
    <tableColumn name="최저기온" id="5"/>
    <tableColumn name="공급량(MJ)_합계" id="6"/>
    <tableColumn name="공급량(M3)_합계" id="7"/>
    <tableColumn name="공급량(MJ)_평균" id="8"/>
    <tableColumn name="공급량(M3)_평균" id="9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D4077" displayName="일조일사" name="일조일사" id="3" totalsRowShown="0">
  <autoFilter ref="A1:D4077"/>
  <tableColumns count="4">
    <tableColumn name="일시" id="1"/>
    <tableColumn name="일조합(hr)" id="2"/>
    <tableColumn name="일조율(%)" id="3"/>
    <tableColumn name="일사합(MJ/m2)" id="4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C4077" displayName="습도" name="습도" id="4" totalsRowShown="0">
  <autoFilter ref="A1:C4077"/>
  <tableColumns count="3">
    <tableColumn name="일시" id="1"/>
    <tableColumn name="평균습도(%rh)" id="2"/>
    <tableColumn name="최저습도(%rh)" id="3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H4077" displayName="바람" name="바람" id="5" totalsRowShown="0">
  <autoFilter ref="A1:H4077"/>
  <tableColumns count="8">
    <tableColumn name="일시" id="1"/>
    <tableColumn name="평균풍속(m/s)" id="2"/>
    <tableColumn name="최대풍속(m/s)" id="3"/>
    <tableColumn name="최대풍속풍향(deg)" id="4"/>
    <tableColumn name="_x0009_최대풍속시각" id="5"/>
    <tableColumn name="최대순간풍속(m/s)" id="6"/>
    <tableColumn name="최대순간풍속풍향(deg)" id="7"/>
    <tableColumn name="_x0009_최대순간풍속시각" id="8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D4077" displayName="강수량" name="강수량" id="6" totalsRowShown="0">
  <autoFilter ref="A1:D4077"/>
  <tableColumns count="4">
    <tableColumn name="일시" id="1"/>
    <tableColumn name="강수량(mm)" id="2"/>
    <tableColumn name="1시간최다강수량(mm)" id="3"/>
    <tableColumn name="1시간최다강수량시각" id="4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O4443" displayName="기온및공급량" name="기온및공급량" id="7" totalsRowShown="0">
  <autoFilter ref="A1:O4443"/>
  <tableColumns count="15">
    <tableColumn name="날짜" id="1"/>
    <tableColumn name="평균기온" id="2"/>
    <tableColumn name="최고기온" id="3"/>
    <tableColumn name="최고기온시간대" id="4"/>
    <tableColumn name="최저기온" id="5"/>
    <tableColumn name="최저기온시간대" id="6"/>
    <tableColumn name="TempRange" id="7"/>
    <tableColumn name="요일" id="8"/>
    <tableColumn name="공급량(MJ)" id="9"/>
    <tableColumn name="공급량(M3)" id="10"/>
    <tableColumn name="연월" id="11"/>
    <tableColumn name="연" id="12"/>
    <tableColumn name="월" id="13"/>
    <tableColumn name="일" id="14"/>
    <tableColumn name="공휴일" id="1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1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1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8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9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23" width="12.576428571428572" customWidth="1" bestFit="1"/>
    <col min="2" max="2" style="22" width="17.005" customWidth="1" bestFit="1"/>
    <col min="3" max="3" style="122" width="17.005" customWidth="1" bestFit="1"/>
    <col min="4" max="4" style="22" width="17.005" customWidth="1" bestFit="1"/>
    <col min="5" max="5" style="122" width="17.005" customWidth="1" bestFit="1"/>
    <col min="6" max="6" style="22" width="17.005" customWidth="1" bestFit="1"/>
    <col min="7" max="7" style="22" width="17.005" customWidth="1" bestFit="1"/>
    <col min="8" max="8" style="22" width="17.005" customWidth="1" bestFit="1"/>
    <col min="9" max="9" style="22" width="17.005" customWidth="1" bestFit="1"/>
    <col min="10" max="10" style="122" width="11.43357142857143" customWidth="1" bestFit="1"/>
    <col min="11" max="11" style="4" width="9.005" customWidth="1" bestFit="1"/>
    <col min="12" max="12" style="123" width="26.433571428571426" customWidth="1" bestFit="1"/>
  </cols>
  <sheetData>
    <row x14ac:dyDescent="0.25" r="1" customHeight="1" ht="36">
      <c r="A1" s="103">
        <v>2</v>
      </c>
      <c r="B1" s="104"/>
      <c r="C1" s="104"/>
      <c r="D1" s="104"/>
      <c r="E1" s="104"/>
      <c r="F1" s="104"/>
      <c r="G1" s="104"/>
      <c r="H1" s="104"/>
      <c r="I1" s="104"/>
      <c r="J1" s="105"/>
      <c r="K1" s="106"/>
      <c r="L1" s="107"/>
    </row>
    <row x14ac:dyDescent="0.25" r="2" customHeight="1" ht="18.75">
      <c r="A2" s="108" t="s">
        <v>66</v>
      </c>
      <c r="B2" s="108">
        <v>2017</v>
      </c>
      <c r="C2" s="108">
        <f>B2+1</f>
      </c>
      <c r="D2" s="108">
        <f>C2+1</f>
      </c>
      <c r="E2" s="108">
        <f>D2+1</f>
      </c>
      <c r="F2" s="108">
        <f>E2+1</f>
      </c>
      <c r="G2" s="108">
        <f>F2+1</f>
      </c>
      <c r="H2" s="108">
        <f>G2+1</f>
      </c>
      <c r="I2" s="108">
        <f>H2+1</f>
      </c>
      <c r="J2" s="108">
        <v>2025</v>
      </c>
      <c r="K2" s="51"/>
      <c r="L2" s="109" t="s">
        <v>79</v>
      </c>
    </row>
    <row x14ac:dyDescent="0.25" r="3" customHeight="1" ht="18.75">
      <c r="A3" s="110" t="s">
        <v>80</v>
      </c>
      <c r="B3" s="8">
        <f>AVERAGEIFS(일별기온공급량!$B$2:$B$4443, 일별기온공급량!$A$2:$A$4443, "&gt;="&amp;DATE(B$2, $A$1, 1), 일별기온공급량!$A$2:$A$4443, "&lt;"&amp;DATE(B$2, $A$1+1, 1))</f>
      </c>
      <c r="C3" s="8">
        <f>AVERAGEIFS(일별기온공급량!$B$2:$B$4443, 일별기온공급량!$A$2:$A$4443, "&gt;="&amp;DATE(C$2, $A$1, 1), 일별기온공급량!$A$2:$A$4443, "&lt;"&amp;DATE(C$2, $A$1+1, 1))</f>
      </c>
      <c r="D3" s="8">
        <f>AVERAGEIFS(일별기온공급량!$B$2:$B$4443, 일별기온공급량!$A$2:$A$4443, "&gt;="&amp;DATE(D$2, $A$1, 1), 일별기온공급량!$A$2:$A$4443, "&lt;"&amp;DATE(D$2, $A$1+1, 1))</f>
      </c>
      <c r="E3" s="8">
        <f>AVERAGEIFS(일별기온공급량!$B$2:$B$4443, 일별기온공급량!$A$2:$A$4443, "&gt;="&amp;DATE(E$2, $A$1, 1), 일별기온공급량!$A$2:$A$4443, "&lt;"&amp;DATE(E$2, $A$1+1, 1))</f>
      </c>
      <c r="F3" s="8">
        <f>AVERAGEIFS(일별기온공급량!$B$2:$B$4443, 일별기온공급량!$A$2:$A$4443, "&gt;="&amp;DATE(F$2, $A$1, 1), 일별기온공급량!$A$2:$A$4443, "&lt;"&amp;DATE(F$2, $A$1+1, 1))</f>
      </c>
      <c r="G3" s="8">
        <f>AVERAGEIFS(일별기온공급량!$B$2:$B$4443, 일별기온공급량!$A$2:$A$4443, "&gt;="&amp;DATE(G$2, $A$1, 1), 일별기온공급량!$A$2:$A$4443, "&lt;"&amp;DATE(G$2, $A$1+1, 1))</f>
      </c>
      <c r="H3" s="8">
        <f>AVERAGEIFS(일별기온공급량!$B$2:$B$4443, 일별기온공급량!$A$2:$A$4443, "&gt;="&amp;DATE(H$2, $A$1, 1), 일별기온공급량!$A$2:$A$4443, "&lt;"&amp;DATE(H$2, $A$1+1, 1))</f>
      </c>
      <c r="I3" s="8">
        <f>AVERAGEIFS(일별기온공급량!$B$2:$B$4443, 일별기온공급량!$A$2:$A$4443, "&gt;="&amp;DATE(I$2, $A$1, 1), 일별기온공급량!$A$2:$A$4443, "&lt;"&amp;DATE(I$2, $A$1+1, 1))</f>
      </c>
      <c r="J3" s="8">
        <f>AVERAGEIFS(일별기온공급량!$B$2:$B$4443, 일별기온공급량!$A$2:$A$4443, "&gt;="&amp;DATE(J$2, $A$1, 1), 일별기온공급량!$A$2:$A$4443, "&lt;"&amp;DATE(J$2, $A$1+1, 1))</f>
      </c>
      <c r="K3" s="8"/>
      <c r="L3" s="111">
        <f>(SUM(B3:H3)-MIN(B3:H3)-MAX(B3:H3))/5</f>
      </c>
    </row>
    <row x14ac:dyDescent="0.25" r="4" customHeight="1" ht="18.75">
      <c r="A4" s="110" t="s">
        <v>81</v>
      </c>
      <c r="B4" s="112">
        <f>AVERAGEIFS(#REF!,#REF!, "&gt;="&amp;DATE(B$2, $A$1, 1),#REF!, "&lt;"&amp;DATE(B$2, $A$1+1, 1))</f>
      </c>
      <c r="C4" s="113">
        <f>AVERAGEIFS(#REF!,#REF!, "&gt;="&amp;DATE(C$2, $A$1, 1),#REF!, "&lt;"&amp;DATE(C$2, $A$1+1, 1))</f>
      </c>
      <c r="D4" s="112">
        <f>AVERAGEIFS(#REF!,#REF!, "&gt;="&amp;DATE(D$2, $A$1, 1),#REF!, "&lt;"&amp;DATE(D$2, $A$1+1, 1))</f>
      </c>
      <c r="E4" s="113">
        <f>AVERAGEIFS(#REF!,#REF!, "&gt;="&amp;DATE(E$2, $A$1, 1),#REF!, "&lt;"&amp;DATE(E$2, $A$1+1, 1))</f>
      </c>
      <c r="F4" s="112">
        <f>AVERAGEIFS(#REF!,#REF!, "&gt;="&amp;DATE(F$2, $A$1, 1),#REF!, "&lt;"&amp;DATE(F$2, $A$1+1, 1))</f>
      </c>
      <c r="G4" s="112">
        <f>AVERAGEIFS(#REF!,#REF!, "&gt;="&amp;DATE(G$2, $A$1, 1),#REF!, "&lt;"&amp;DATE(G$2, $A$1+1, 1))</f>
      </c>
      <c r="H4" s="112">
        <f>AVERAGEIFS(#REF!,#REF!, "&gt;="&amp;DATE(H$2, $A$1, 1),#REF!, "&lt;"&amp;DATE(H$2, $A$1+1, 1))</f>
      </c>
      <c r="I4" s="112">
        <f>AVERAGEIFS(#REF!,#REF!, "&gt;="&amp;DATE(I$2, $A$1, 1),#REF!, "&lt;"&amp;DATE(I$2, $A$1+1, 1))</f>
      </c>
      <c r="J4" s="114"/>
      <c r="K4" s="105"/>
      <c r="L4" s="115"/>
    </row>
    <row x14ac:dyDescent="0.25" r="5" customHeight="1" ht="18.75">
      <c r="A5" s="116" t="s">
        <v>82</v>
      </c>
      <c r="B5" s="117">
        <f>IF(OR(B3=MIN($B$3:$H$3),B3=MAX($B$3:$H$3)),"",B3)</f>
      </c>
      <c r="C5" s="117">
        <f>IF(OR(C3=MIN($B$3:$H$3),C3=MAX($B$3:$H$3)),"",C3)</f>
      </c>
      <c r="D5" s="117">
        <f>IF(OR(D3=MIN($B$3:$H$3),D3=MAX($B$3:$H$3)),"",D3)</f>
      </c>
      <c r="E5" s="117">
        <f>IF(OR(E3=MIN($B$3:$H$3),E3=MAX($B$3:$H$3)),"",E3)</f>
      </c>
      <c r="F5" s="117">
        <f>IF(OR(F3=MIN($B$3:$H$3),F3=MAX($B$3:$H$3)),"",F3)</f>
      </c>
      <c r="G5" s="117">
        <f>IF(OR(G3=MIN($B$3:$H$3),G3=MAX($B$3:$H$3)),"",G3)</f>
      </c>
      <c r="H5" s="117">
        <f>IF(OR(H3=MIN($B$3:$H$3),H3=MAX($B$3:$H$3)),"",H3)</f>
      </c>
      <c r="I5" s="117">
        <f>IF(OR(I3=MIN($B$3:$H$3),I3=MAX($B$3:$H$3)),"",I3)</f>
      </c>
      <c r="J5" s="117"/>
      <c r="K5" s="51"/>
      <c r="L5" s="118">
        <f>ROUND(AVERAGE(C5:I5),2)</f>
      </c>
    </row>
    <row x14ac:dyDescent="0.25" r="6" customHeight="1" ht="18.75">
      <c r="A6" s="116" t="s">
        <v>83</v>
      </c>
      <c r="B6" s="119">
        <f>IF(B5="","",(B5-$L$5)^2)</f>
      </c>
      <c r="C6" s="119">
        <f>IF(C5="","",(C5-$L$5)^2)</f>
      </c>
      <c r="D6" s="119">
        <f>IF(D5="","",(D5-$L$5)^2)</f>
      </c>
      <c r="E6" s="119">
        <f>IF(E5="","",(E5-$L$5)^2)</f>
      </c>
      <c r="F6" s="119">
        <f>IF(F5="","",(F5-$L$5)^2)</f>
      </c>
      <c r="G6" s="119">
        <f>IF(G5="","",(G5-$L$5)^2)</f>
      </c>
      <c r="H6" s="119">
        <f>IF(H5="","",(H5-$L$5)^2)</f>
      </c>
      <c r="I6" s="119">
        <f>IF(I5="","",(I5-$L$5)^2)</f>
      </c>
      <c r="J6" s="119"/>
      <c r="K6" s="51"/>
      <c r="L6" s="118">
        <f>(SQRT(AVERAGE(C6:I6)))</f>
      </c>
    </row>
    <row x14ac:dyDescent="0.25" r="7" customHeight="1" ht="18.75">
      <c r="A7" s="20"/>
      <c r="B7" s="21"/>
      <c r="C7" s="120"/>
      <c r="D7" s="21"/>
      <c r="E7" s="120"/>
      <c r="F7" s="21"/>
      <c r="G7" s="21"/>
      <c r="H7" s="21"/>
      <c r="I7" s="21"/>
      <c r="J7" s="120"/>
      <c r="K7" s="51"/>
      <c r="L7" s="107"/>
    </row>
    <row x14ac:dyDescent="0.25" r="8" customHeight="1" ht="18.75">
      <c r="A8" s="20"/>
      <c r="B8" s="21"/>
      <c r="C8" s="120"/>
      <c r="D8" s="21"/>
      <c r="E8" s="120"/>
      <c r="F8" s="21"/>
      <c r="G8" s="21"/>
      <c r="H8" s="21"/>
      <c r="I8" s="21"/>
      <c r="J8" s="120"/>
      <c r="K8" s="51"/>
      <c r="L8" s="109" t="s">
        <v>84</v>
      </c>
    </row>
    <row x14ac:dyDescent="0.25" r="9" customHeight="1" ht="18.75">
      <c r="A9" s="20"/>
      <c r="B9" s="21"/>
      <c r="C9" s="120"/>
      <c r="D9" s="21"/>
      <c r="E9" s="120"/>
      <c r="F9" s="21"/>
      <c r="G9" s="21"/>
      <c r="H9" s="21"/>
      <c r="I9" s="21"/>
      <c r="J9" s="120"/>
      <c r="K9" s="51"/>
      <c r="L9" s="121">
        <f>IF(OR(I3&gt;L5+L6,I3&lt;L5-L6),"이상","정상")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077"/>
  <sheetViews>
    <sheetView workbookViewId="0"/>
  </sheetViews>
  <sheetFormatPr defaultRowHeight="15" x14ac:dyDescent="0.25"/>
  <cols>
    <col min="1" max="1" style="3" width="11.147857142857141" customWidth="1" bestFit="1"/>
    <col min="2" max="2" style="14" width="11.576428571428572" customWidth="1" bestFit="1"/>
    <col min="3" max="3" style="14" width="11.290714285714287" customWidth="1" bestFit="1"/>
    <col min="4" max="4" style="14" width="15.862142857142858" customWidth="1" bestFit="1"/>
  </cols>
  <sheetData>
    <row x14ac:dyDescent="0.25" r="1" customHeight="1" ht="18.75">
      <c r="A1" s="1" t="s">
        <v>42</v>
      </c>
      <c r="B1" s="11" t="s">
        <v>43</v>
      </c>
      <c r="C1" s="11" t="s">
        <v>44</v>
      </c>
      <c r="D1" s="11" t="s">
        <v>45</v>
      </c>
    </row>
    <row x14ac:dyDescent="0.25" r="2" customHeight="1" ht="18.75">
      <c r="A2" s="1">
        <v>41275</v>
      </c>
      <c r="B2" s="7">
        <v>5</v>
      </c>
      <c r="C2" s="7">
        <v>51</v>
      </c>
      <c r="D2" s="12">
        <v>8.18</v>
      </c>
    </row>
    <row x14ac:dyDescent="0.25" r="3" customHeight="1" ht="18.75">
      <c r="A3" s="1">
        <v>41276</v>
      </c>
      <c r="B3" s="12">
        <v>8.7</v>
      </c>
      <c r="C3" s="12">
        <v>88.8</v>
      </c>
      <c r="D3" s="12">
        <v>12.16</v>
      </c>
    </row>
    <row x14ac:dyDescent="0.25" r="4" customHeight="1" ht="18.75">
      <c r="A4" s="1">
        <v>41277</v>
      </c>
      <c r="B4" s="12">
        <v>9.5</v>
      </c>
      <c r="C4" s="12">
        <v>96.9</v>
      </c>
      <c r="D4" s="12">
        <v>12.97</v>
      </c>
    </row>
    <row x14ac:dyDescent="0.25" r="5" customHeight="1" ht="18.75">
      <c r="A5" s="1">
        <v>41278</v>
      </c>
      <c r="B5" s="12">
        <v>9.5</v>
      </c>
      <c r="C5" s="12">
        <v>96.9</v>
      </c>
      <c r="D5" s="12">
        <v>13.08</v>
      </c>
    </row>
    <row x14ac:dyDescent="0.25" r="6" customHeight="1" ht="18.75">
      <c r="A6" s="1">
        <v>41279</v>
      </c>
      <c r="B6" s="12">
        <v>9.2</v>
      </c>
      <c r="C6" s="12">
        <v>93.9</v>
      </c>
      <c r="D6" s="12">
        <v>12.24</v>
      </c>
    </row>
    <row x14ac:dyDescent="0.25" r="7" customHeight="1" ht="18.75">
      <c r="A7" s="1">
        <v>41280</v>
      </c>
      <c r="B7" s="12">
        <v>7.4</v>
      </c>
      <c r="C7" s="12">
        <v>75.5</v>
      </c>
      <c r="D7" s="12">
        <v>10.32</v>
      </c>
    </row>
    <row x14ac:dyDescent="0.25" r="8" customHeight="1" ht="18.75">
      <c r="A8" s="1">
        <v>41281</v>
      </c>
      <c r="B8" s="12">
        <v>9.2</v>
      </c>
      <c r="C8" s="12">
        <v>92.9</v>
      </c>
      <c r="D8" s="12">
        <v>12.68</v>
      </c>
    </row>
    <row x14ac:dyDescent="0.25" r="9" customHeight="1" ht="18.75">
      <c r="A9" s="1">
        <v>41282</v>
      </c>
      <c r="B9" s="12">
        <v>8.9</v>
      </c>
      <c r="C9" s="12">
        <v>89.9</v>
      </c>
      <c r="D9" s="12">
        <v>11.77</v>
      </c>
    </row>
    <row x14ac:dyDescent="0.25" r="10" customHeight="1" ht="18.75">
      <c r="A10" s="1">
        <v>41283</v>
      </c>
      <c r="B10" s="12">
        <v>9.1</v>
      </c>
      <c r="C10" s="12">
        <v>91.9</v>
      </c>
      <c r="D10" s="12">
        <v>13.11</v>
      </c>
    </row>
    <row x14ac:dyDescent="0.25" r="11" customHeight="1" ht="18.75">
      <c r="A11" s="1">
        <v>41284</v>
      </c>
      <c r="B11" s="12">
        <v>9.6</v>
      </c>
      <c r="C11" s="7">
        <v>97</v>
      </c>
      <c r="D11" s="12">
        <v>13.56</v>
      </c>
    </row>
    <row x14ac:dyDescent="0.25" r="12" customHeight="1" ht="18.75">
      <c r="A12" s="1">
        <v>41285</v>
      </c>
      <c r="B12" s="12">
        <v>8.7</v>
      </c>
      <c r="C12" s="12">
        <v>87.9</v>
      </c>
      <c r="D12" s="12">
        <v>12.25</v>
      </c>
    </row>
    <row x14ac:dyDescent="0.25" r="13" customHeight="1" ht="18.75">
      <c r="A13" s="1">
        <v>41286</v>
      </c>
      <c r="B13" s="7">
        <v>9</v>
      </c>
      <c r="C13" s="12">
        <v>90.9</v>
      </c>
      <c r="D13" s="12">
        <v>11.51</v>
      </c>
    </row>
    <row x14ac:dyDescent="0.25" r="14" customHeight="1" ht="18.75">
      <c r="A14" s="1">
        <v>41287</v>
      </c>
      <c r="B14" s="12">
        <v>0.1</v>
      </c>
      <c r="C14" s="7">
        <v>1</v>
      </c>
      <c r="D14" s="12">
        <v>4.19</v>
      </c>
    </row>
    <row x14ac:dyDescent="0.25" r="15" customHeight="1" ht="18.75">
      <c r="A15" s="1">
        <v>41288</v>
      </c>
      <c r="B15" s="7">
        <v>8</v>
      </c>
      <c r="C15" s="7">
        <v>80</v>
      </c>
      <c r="D15" s="12">
        <v>10.81</v>
      </c>
    </row>
    <row x14ac:dyDescent="0.25" r="16" customHeight="1" ht="18.75">
      <c r="A16" s="1">
        <v>41289</v>
      </c>
      <c r="B16" s="12">
        <v>7.4</v>
      </c>
      <c r="C16" s="7">
        <v>74</v>
      </c>
      <c r="D16" s="12">
        <v>9.89</v>
      </c>
    </row>
    <row x14ac:dyDescent="0.25" r="17" customHeight="1" ht="18.75">
      <c r="A17" s="1">
        <v>41290</v>
      </c>
      <c r="B17" s="7">
        <v>6</v>
      </c>
      <c r="C17" s="7">
        <v>60</v>
      </c>
      <c r="D17" s="12">
        <v>9.72</v>
      </c>
    </row>
    <row x14ac:dyDescent="0.25" r="18" customHeight="1" ht="18.75">
      <c r="A18" s="1">
        <v>41291</v>
      </c>
      <c r="B18" s="12">
        <v>7.2</v>
      </c>
      <c r="C18" s="7">
        <v>72</v>
      </c>
      <c r="D18" s="12">
        <v>10.64</v>
      </c>
    </row>
    <row x14ac:dyDescent="0.25" r="19" customHeight="1" ht="18.75">
      <c r="A19" s="1">
        <v>41292</v>
      </c>
      <c r="B19" s="12">
        <v>9.5</v>
      </c>
      <c r="C19" s="12">
        <v>94.1</v>
      </c>
      <c r="D19" s="12">
        <v>13.59</v>
      </c>
    </row>
    <row x14ac:dyDescent="0.25" r="20" customHeight="1" ht="18.75">
      <c r="A20" s="1">
        <v>41293</v>
      </c>
      <c r="B20" s="12">
        <v>7.1</v>
      </c>
      <c r="C20" s="12">
        <v>70.3</v>
      </c>
      <c r="D20" s="12">
        <v>11.27</v>
      </c>
    </row>
    <row x14ac:dyDescent="0.25" r="21" customHeight="1" ht="18.75">
      <c r="A21" s="1">
        <v>41294</v>
      </c>
      <c r="B21" s="12">
        <v>4.1</v>
      </c>
      <c r="C21" s="12">
        <v>40.6</v>
      </c>
      <c r="D21" s="12">
        <v>8.42</v>
      </c>
    </row>
    <row x14ac:dyDescent="0.25" r="22" customHeight="1" ht="18.75">
      <c r="A22" s="1">
        <v>41295</v>
      </c>
      <c r="B22" s="7">
        <v>0</v>
      </c>
      <c r="C22" s="7">
        <v>0</v>
      </c>
      <c r="D22" s="12">
        <v>1.45</v>
      </c>
    </row>
    <row x14ac:dyDescent="0.25" r="23" customHeight="1" ht="18.75">
      <c r="A23" s="1">
        <v>41296</v>
      </c>
      <c r="B23" s="7">
        <v>0</v>
      </c>
      <c r="C23" s="7">
        <v>0</v>
      </c>
      <c r="D23" s="12">
        <v>3.34</v>
      </c>
    </row>
    <row x14ac:dyDescent="0.25" r="24" customHeight="1" ht="18.75">
      <c r="A24" s="1">
        <v>41297</v>
      </c>
      <c r="B24" s="7">
        <v>0</v>
      </c>
      <c r="C24" s="7">
        <v>0</v>
      </c>
      <c r="D24" s="12">
        <v>2.95</v>
      </c>
    </row>
    <row x14ac:dyDescent="0.25" r="25" customHeight="1" ht="18.75">
      <c r="A25" s="1">
        <v>41298</v>
      </c>
      <c r="B25" s="12">
        <v>4.3</v>
      </c>
      <c r="C25" s="12">
        <v>42.2</v>
      </c>
      <c r="D25" s="12">
        <v>9.01</v>
      </c>
    </row>
    <row x14ac:dyDescent="0.25" r="26" customHeight="1" ht="18.75">
      <c r="A26" s="1">
        <v>41299</v>
      </c>
      <c r="B26" s="12">
        <v>9.8</v>
      </c>
      <c r="C26" s="12">
        <v>96.1</v>
      </c>
      <c r="D26" s="12">
        <v>14.79</v>
      </c>
    </row>
    <row x14ac:dyDescent="0.25" r="27" customHeight="1" ht="18.75">
      <c r="A27" s="1">
        <v>41300</v>
      </c>
      <c r="B27" s="7">
        <v>10</v>
      </c>
      <c r="C27" s="12">
        <v>97.1</v>
      </c>
      <c r="D27" s="12">
        <v>15.22</v>
      </c>
    </row>
    <row x14ac:dyDescent="0.25" r="28" customHeight="1" ht="18.75">
      <c r="A28" s="1">
        <v>41301</v>
      </c>
      <c r="B28" s="12">
        <v>9.7</v>
      </c>
      <c r="C28" s="12">
        <v>94.2</v>
      </c>
      <c r="D28" s="12">
        <v>12.85</v>
      </c>
    </row>
    <row x14ac:dyDescent="0.25" r="29" customHeight="1" ht="18.75">
      <c r="A29" s="1">
        <v>41302</v>
      </c>
      <c r="B29" s="12">
        <v>9.7</v>
      </c>
      <c r="C29" s="12">
        <v>94.2</v>
      </c>
      <c r="D29" s="12">
        <v>14.62</v>
      </c>
    </row>
    <row x14ac:dyDescent="0.25" r="30" customHeight="1" ht="18.75">
      <c r="A30" s="1">
        <v>41303</v>
      </c>
      <c r="B30" s="12">
        <v>7.9</v>
      </c>
      <c r="C30" s="7">
        <v>76</v>
      </c>
      <c r="D30" s="12">
        <v>11.91</v>
      </c>
    </row>
    <row x14ac:dyDescent="0.25" r="31" customHeight="1" ht="18.75">
      <c r="A31" s="1">
        <v>41304</v>
      </c>
      <c r="B31" s="12">
        <v>8.1</v>
      </c>
      <c r="C31" s="12">
        <v>77.9</v>
      </c>
      <c r="D31" s="12">
        <v>11.97</v>
      </c>
    </row>
    <row x14ac:dyDescent="0.25" r="32" customHeight="1" ht="18.75">
      <c r="A32" s="1">
        <v>41305</v>
      </c>
      <c r="B32" s="12">
        <v>7.2</v>
      </c>
      <c r="C32" s="12">
        <v>69.2</v>
      </c>
      <c r="D32" s="12">
        <v>10.7</v>
      </c>
    </row>
    <row x14ac:dyDescent="0.25" r="33" customHeight="1" ht="18.75">
      <c r="A33" s="1">
        <v>41306</v>
      </c>
      <c r="B33" s="7">
        <v>0</v>
      </c>
      <c r="C33" s="7">
        <v>0</v>
      </c>
      <c r="D33" s="12">
        <v>1.71</v>
      </c>
    </row>
    <row x14ac:dyDescent="0.25" r="34" customHeight="1" ht="18.75">
      <c r="A34" s="1">
        <v>41307</v>
      </c>
      <c r="B34" s="7">
        <v>9</v>
      </c>
      <c r="C34" s="12">
        <v>85.7</v>
      </c>
      <c r="D34" s="12">
        <v>13.87</v>
      </c>
    </row>
    <row x14ac:dyDescent="0.25" r="35" customHeight="1" ht="18.75">
      <c r="A35" s="1">
        <v>41308</v>
      </c>
      <c r="B35" s="12">
        <v>3.6</v>
      </c>
      <c r="C35" s="12">
        <v>34.3</v>
      </c>
      <c r="D35" s="12">
        <v>5.81</v>
      </c>
    </row>
    <row x14ac:dyDescent="0.25" r="36" customHeight="1" ht="18.75">
      <c r="A36" s="1">
        <v>41309</v>
      </c>
      <c r="B36" s="12">
        <v>6.6</v>
      </c>
      <c r="C36" s="12">
        <v>62.9</v>
      </c>
      <c r="D36" s="12">
        <v>13.15</v>
      </c>
    </row>
    <row x14ac:dyDescent="0.25" r="37" customHeight="1" ht="18.75">
      <c r="A37" s="1">
        <v>41310</v>
      </c>
      <c r="B37" s="7">
        <v>0</v>
      </c>
      <c r="C37" s="7">
        <v>0</v>
      </c>
      <c r="D37" s="12">
        <v>2.94</v>
      </c>
    </row>
    <row x14ac:dyDescent="0.25" r="38" customHeight="1" ht="18.75">
      <c r="A38" s="1">
        <v>41311</v>
      </c>
      <c r="B38" s="12">
        <v>6.5</v>
      </c>
      <c r="C38" s="12">
        <v>61.3</v>
      </c>
      <c r="D38" s="12">
        <v>10.84</v>
      </c>
    </row>
    <row x14ac:dyDescent="0.25" r="39" customHeight="1" ht="18.75">
      <c r="A39" s="1">
        <v>41312</v>
      </c>
      <c r="B39" s="12">
        <v>7.1</v>
      </c>
      <c r="C39" s="7">
        <v>67</v>
      </c>
      <c r="D39" s="12">
        <v>14.99</v>
      </c>
    </row>
    <row x14ac:dyDescent="0.25" r="40" customHeight="1" ht="18.75">
      <c r="A40" s="1">
        <v>41313</v>
      </c>
      <c r="B40" s="12">
        <v>9.7</v>
      </c>
      <c r="C40" s="12">
        <v>90.7</v>
      </c>
      <c r="D40" s="12">
        <v>16.42</v>
      </c>
    </row>
    <row x14ac:dyDescent="0.25" r="41" customHeight="1" ht="18.75">
      <c r="A41" s="1">
        <v>41314</v>
      </c>
      <c r="B41" s="7">
        <v>10</v>
      </c>
      <c r="C41" s="12">
        <v>93.5</v>
      </c>
      <c r="D41" s="12">
        <v>14.8</v>
      </c>
    </row>
    <row x14ac:dyDescent="0.25" r="42" customHeight="1" ht="18.75">
      <c r="A42" s="1">
        <v>41315</v>
      </c>
      <c r="B42" s="7">
        <v>9</v>
      </c>
      <c r="C42" s="12">
        <v>84.1</v>
      </c>
      <c r="D42" s="12">
        <v>14.6</v>
      </c>
    </row>
    <row x14ac:dyDescent="0.25" r="43" customHeight="1" ht="18.75">
      <c r="A43" s="1">
        <v>41316</v>
      </c>
      <c r="B43" s="7">
        <v>10</v>
      </c>
      <c r="C43" s="12">
        <v>92.6</v>
      </c>
      <c r="D43" s="12">
        <v>16.95</v>
      </c>
    </row>
    <row x14ac:dyDescent="0.25" r="44" customHeight="1" ht="18.75">
      <c r="A44" s="1">
        <v>41317</v>
      </c>
      <c r="B44" s="12">
        <v>0.4</v>
      </c>
      <c r="C44" s="12">
        <v>3.7</v>
      </c>
      <c r="D44" s="12">
        <v>3.96</v>
      </c>
    </row>
    <row x14ac:dyDescent="0.25" r="45" customHeight="1" ht="18.75">
      <c r="A45" s="1">
        <v>41318</v>
      </c>
      <c r="B45" s="12">
        <v>10.1</v>
      </c>
      <c r="C45" s="12">
        <v>93.5</v>
      </c>
      <c r="D45" s="12">
        <v>17.34</v>
      </c>
    </row>
    <row x14ac:dyDescent="0.25" r="46" customHeight="1" ht="18.75">
      <c r="A46" s="1">
        <v>41319</v>
      </c>
      <c r="B46" s="12">
        <v>8.1</v>
      </c>
      <c r="C46" s="12">
        <v>74.3</v>
      </c>
      <c r="D46" s="12">
        <v>13.18</v>
      </c>
    </row>
    <row x14ac:dyDescent="0.25" r="47" customHeight="1" ht="18.75">
      <c r="A47" s="1">
        <v>41320</v>
      </c>
      <c r="B47" s="12">
        <v>9.6</v>
      </c>
      <c r="C47" s="12">
        <v>88.1</v>
      </c>
      <c r="D47" s="12">
        <v>15.57</v>
      </c>
    </row>
    <row x14ac:dyDescent="0.25" r="48" customHeight="1" ht="18.75">
      <c r="A48" s="1">
        <v>41321</v>
      </c>
      <c r="B48" s="12">
        <v>10.3</v>
      </c>
      <c r="C48" s="12">
        <v>94.5</v>
      </c>
      <c r="D48" s="12">
        <v>18.57</v>
      </c>
    </row>
    <row x14ac:dyDescent="0.25" r="49" customHeight="1" ht="18.75">
      <c r="A49" s="1">
        <v>41322</v>
      </c>
      <c r="B49" s="12">
        <v>0.9</v>
      </c>
      <c r="C49" s="12">
        <v>8.2</v>
      </c>
      <c r="D49" s="12">
        <v>5.22</v>
      </c>
    </row>
    <row x14ac:dyDescent="0.25" r="50" customHeight="1" ht="18.75">
      <c r="A50" s="1">
        <v>41323</v>
      </c>
      <c r="B50" s="12">
        <v>1.8</v>
      </c>
      <c r="C50" s="12">
        <v>16.4</v>
      </c>
      <c r="D50" s="12">
        <v>5.16</v>
      </c>
    </row>
    <row x14ac:dyDescent="0.25" r="51" customHeight="1" ht="18.75">
      <c r="A51" s="1">
        <v>41324</v>
      </c>
      <c r="B51" s="12">
        <v>5.1</v>
      </c>
      <c r="C51" s="12">
        <v>45.9</v>
      </c>
      <c r="D51" s="12">
        <v>12.29</v>
      </c>
    </row>
    <row x14ac:dyDescent="0.25" r="52" customHeight="1" ht="18.75">
      <c r="A52" s="1">
        <v>41325</v>
      </c>
      <c r="B52" s="12">
        <v>10.5</v>
      </c>
      <c r="C52" s="12">
        <v>94.6</v>
      </c>
      <c r="D52" s="12">
        <v>19.34</v>
      </c>
    </row>
    <row x14ac:dyDescent="0.25" r="53" customHeight="1" ht="18.75">
      <c r="A53" s="1">
        <v>41326</v>
      </c>
      <c r="B53" s="12">
        <v>10.3</v>
      </c>
      <c r="C53" s="12">
        <v>92.8</v>
      </c>
      <c r="D53" s="12">
        <v>18.37</v>
      </c>
    </row>
    <row x14ac:dyDescent="0.25" r="54" customHeight="1" ht="18.75">
      <c r="A54" s="1">
        <v>41327</v>
      </c>
      <c r="B54" s="12">
        <v>4.2</v>
      </c>
      <c r="C54" s="12">
        <v>37.5</v>
      </c>
      <c r="D54" s="12">
        <v>9.97</v>
      </c>
    </row>
    <row x14ac:dyDescent="0.25" r="55" customHeight="1" ht="18.75">
      <c r="A55" s="1">
        <v>41328</v>
      </c>
      <c r="B55" s="12">
        <v>10.7</v>
      </c>
      <c r="C55" s="12">
        <v>95.5</v>
      </c>
      <c r="D55" s="12">
        <v>19.71</v>
      </c>
    </row>
    <row x14ac:dyDescent="0.25" r="56" customHeight="1" ht="18.75">
      <c r="A56" s="1">
        <v>41329</v>
      </c>
      <c r="B56" s="12">
        <v>9.1</v>
      </c>
      <c r="C56" s="12">
        <v>81.3</v>
      </c>
      <c r="D56" s="12">
        <v>17.94</v>
      </c>
    </row>
    <row x14ac:dyDescent="0.25" r="57" customHeight="1" ht="18.75">
      <c r="A57" s="1">
        <v>41330</v>
      </c>
      <c r="B57" s="12">
        <v>8.1</v>
      </c>
      <c r="C57" s="12">
        <v>71.7</v>
      </c>
      <c r="D57" s="12">
        <v>14.53</v>
      </c>
    </row>
    <row x14ac:dyDescent="0.25" r="58" customHeight="1" ht="18.75">
      <c r="A58" s="1">
        <v>41331</v>
      </c>
      <c r="B58" s="12">
        <v>1.2</v>
      </c>
      <c r="C58" s="12">
        <v>10.6</v>
      </c>
      <c r="D58" s="12">
        <v>7.15</v>
      </c>
    </row>
    <row x14ac:dyDescent="0.25" r="59" customHeight="1" ht="18.75">
      <c r="A59" s="1">
        <v>41332</v>
      </c>
      <c r="B59" s="7">
        <v>10</v>
      </c>
      <c r="C59" s="12">
        <v>88.5</v>
      </c>
      <c r="D59" s="12">
        <v>19.07</v>
      </c>
    </row>
    <row x14ac:dyDescent="0.25" r="60" customHeight="1" ht="18.75">
      <c r="A60" s="1">
        <v>41333</v>
      </c>
      <c r="B60" s="12">
        <v>9.4</v>
      </c>
      <c r="C60" s="12">
        <v>82.5</v>
      </c>
      <c r="D60" s="12">
        <v>17.81</v>
      </c>
    </row>
    <row x14ac:dyDescent="0.25" r="61" customHeight="1" ht="18.75">
      <c r="A61" s="1">
        <v>41334</v>
      </c>
      <c r="B61" s="12">
        <v>6.9</v>
      </c>
      <c r="C61" s="12">
        <v>60.5</v>
      </c>
      <c r="D61" s="12">
        <v>13.59</v>
      </c>
    </row>
    <row x14ac:dyDescent="0.25" r="62" customHeight="1" ht="18.75">
      <c r="A62" s="1">
        <v>41335</v>
      </c>
      <c r="B62" s="12">
        <v>10.5</v>
      </c>
      <c r="C62" s="12">
        <v>92.1</v>
      </c>
      <c r="D62" s="12">
        <v>19.6</v>
      </c>
    </row>
    <row x14ac:dyDescent="0.25" r="63" customHeight="1" ht="18.75">
      <c r="A63" s="1">
        <v>41336</v>
      </c>
      <c r="B63" s="12">
        <v>10.6</v>
      </c>
      <c r="C63" s="12">
        <v>92.2</v>
      </c>
      <c r="D63" s="12">
        <v>20.9</v>
      </c>
    </row>
    <row x14ac:dyDescent="0.25" r="64" customHeight="1" ht="18.75">
      <c r="A64" s="1">
        <v>41337</v>
      </c>
      <c r="B64" s="7">
        <v>10</v>
      </c>
      <c r="C64" s="7">
        <v>87</v>
      </c>
      <c r="D64" s="12">
        <v>17.11</v>
      </c>
    </row>
    <row x14ac:dyDescent="0.25" r="65" customHeight="1" ht="18.75">
      <c r="A65" s="1">
        <v>41338</v>
      </c>
      <c r="B65" s="7">
        <v>11</v>
      </c>
      <c r="C65" s="12">
        <v>94.8</v>
      </c>
      <c r="D65" s="12">
        <v>20.85</v>
      </c>
    </row>
    <row x14ac:dyDescent="0.25" r="66" customHeight="1" ht="18.75">
      <c r="A66" s="1">
        <v>41339</v>
      </c>
      <c r="B66" s="12">
        <v>9.1</v>
      </c>
      <c r="C66" s="12">
        <v>78.4</v>
      </c>
      <c r="D66" s="12">
        <v>16.73</v>
      </c>
    </row>
    <row x14ac:dyDescent="0.25" r="67" customHeight="1" ht="18.75">
      <c r="A67" s="1">
        <v>41340</v>
      </c>
      <c r="B67" s="12">
        <v>4.7</v>
      </c>
      <c r="C67" s="12">
        <v>40.5</v>
      </c>
      <c r="D67" s="12">
        <v>10.2</v>
      </c>
    </row>
    <row x14ac:dyDescent="0.25" r="68" customHeight="1" ht="18.75">
      <c r="A68" s="1">
        <v>41341</v>
      </c>
      <c r="B68" s="12">
        <v>7.3</v>
      </c>
      <c r="C68" s="12">
        <v>62.4</v>
      </c>
      <c r="D68" s="12">
        <v>14.79</v>
      </c>
    </row>
    <row x14ac:dyDescent="0.25" r="69" customHeight="1" ht="18.75">
      <c r="A69" s="1">
        <v>41342</v>
      </c>
      <c r="B69" s="7">
        <v>10</v>
      </c>
      <c r="C69" s="12">
        <v>85.5</v>
      </c>
      <c r="D69" s="12">
        <v>18.79</v>
      </c>
    </row>
    <row x14ac:dyDescent="0.25" r="70" customHeight="1" ht="18.75">
      <c r="A70" s="1">
        <v>41343</v>
      </c>
      <c r="B70" s="12">
        <v>10.4</v>
      </c>
      <c r="C70" s="12">
        <v>88.9</v>
      </c>
      <c r="D70" s="12">
        <v>22.09</v>
      </c>
    </row>
    <row x14ac:dyDescent="0.25" r="71" customHeight="1" ht="18.75">
      <c r="A71" s="1">
        <v>41344</v>
      </c>
      <c r="B71" s="12">
        <v>11.1</v>
      </c>
      <c r="C71" s="12">
        <v>94.1</v>
      </c>
      <c r="D71" s="12">
        <v>20.99</v>
      </c>
    </row>
    <row x14ac:dyDescent="0.25" r="72" customHeight="1" ht="18.75">
      <c r="A72" s="1">
        <v>41345</v>
      </c>
      <c r="B72" s="12">
        <v>8.9</v>
      </c>
      <c r="C72" s="12">
        <v>75.4</v>
      </c>
      <c r="D72" s="12">
        <v>17.89</v>
      </c>
    </row>
    <row x14ac:dyDescent="0.25" r="73" customHeight="1" ht="18.75">
      <c r="A73" s="1">
        <v>41346</v>
      </c>
      <c r="B73" s="7">
        <v>0</v>
      </c>
      <c r="C73" s="7">
        <v>0</v>
      </c>
      <c r="D73" s="12">
        <v>3.44</v>
      </c>
    </row>
    <row x14ac:dyDescent="0.25" r="74" customHeight="1" ht="18.75">
      <c r="A74" s="1">
        <v>41347</v>
      </c>
      <c r="B74" s="7">
        <v>6</v>
      </c>
      <c r="C74" s="12">
        <v>50.4</v>
      </c>
      <c r="D74" s="12">
        <v>14.11</v>
      </c>
    </row>
    <row x14ac:dyDescent="0.25" r="75" customHeight="1" ht="18.75">
      <c r="A75" s="1">
        <v>41348</v>
      </c>
      <c r="B75" s="12">
        <v>10.8</v>
      </c>
      <c r="C75" s="12">
        <v>90.8</v>
      </c>
      <c r="D75" s="12">
        <v>22.23</v>
      </c>
    </row>
    <row x14ac:dyDescent="0.25" r="76" customHeight="1" ht="18.75">
      <c r="A76" s="1">
        <v>41349</v>
      </c>
      <c r="B76" s="12">
        <v>10.4</v>
      </c>
      <c r="C76" s="12">
        <v>86.7</v>
      </c>
      <c r="D76" s="12">
        <v>19.7</v>
      </c>
    </row>
    <row x14ac:dyDescent="0.25" r="77" customHeight="1" ht="18.75">
      <c r="A77" s="1">
        <v>41350</v>
      </c>
      <c r="B77" s="12">
        <v>9.1</v>
      </c>
      <c r="C77" s="12">
        <v>75.8</v>
      </c>
      <c r="D77" s="12">
        <v>18.71</v>
      </c>
    </row>
    <row x14ac:dyDescent="0.25" r="78" customHeight="1" ht="18.75">
      <c r="A78" s="1">
        <v>41351</v>
      </c>
      <c r="B78" s="12">
        <v>8.4</v>
      </c>
      <c r="C78" s="7">
        <v>70</v>
      </c>
      <c r="D78" s="12">
        <v>18.7</v>
      </c>
    </row>
    <row x14ac:dyDescent="0.25" r="79" customHeight="1" ht="18.75">
      <c r="A79" s="1">
        <v>41352</v>
      </c>
      <c r="B79" s="12">
        <v>8.3</v>
      </c>
      <c r="C79" s="12">
        <v>68.6</v>
      </c>
      <c r="D79" s="12">
        <v>17.54</v>
      </c>
    </row>
    <row x14ac:dyDescent="0.25" r="80" customHeight="1" ht="18.75">
      <c r="A80" s="1">
        <v>41353</v>
      </c>
      <c r="B80" s="7">
        <v>5</v>
      </c>
      <c r="C80" s="12">
        <v>41.3</v>
      </c>
      <c r="D80" s="12">
        <v>8.7</v>
      </c>
    </row>
    <row x14ac:dyDescent="0.25" r="81" customHeight="1" ht="18.75">
      <c r="A81" s="1">
        <v>41354</v>
      </c>
      <c r="B81" s="12">
        <v>11.5</v>
      </c>
      <c r="C81" s="12">
        <v>94.3</v>
      </c>
      <c r="D81" s="12">
        <v>24.11</v>
      </c>
    </row>
    <row x14ac:dyDescent="0.25" r="82" customHeight="1" ht="18.75">
      <c r="A82" s="1">
        <v>41355</v>
      </c>
      <c r="B82" s="7">
        <v>3</v>
      </c>
      <c r="C82" s="12">
        <v>24.6</v>
      </c>
      <c r="D82" s="12">
        <v>12.86</v>
      </c>
    </row>
    <row x14ac:dyDescent="0.25" r="83" customHeight="1" ht="18.75">
      <c r="A83" s="1">
        <v>41356</v>
      </c>
      <c r="B83" s="12">
        <v>9.2</v>
      </c>
      <c r="C83" s="12">
        <v>74.8</v>
      </c>
      <c r="D83" s="12">
        <v>21.24</v>
      </c>
    </row>
    <row x14ac:dyDescent="0.25" r="84" customHeight="1" ht="18.75">
      <c r="A84" s="1">
        <v>41357</v>
      </c>
      <c r="B84" s="12">
        <v>9.6</v>
      </c>
      <c r="C84" s="7">
        <v>78</v>
      </c>
      <c r="D84" s="12">
        <v>20.76</v>
      </c>
    </row>
    <row x14ac:dyDescent="0.25" r="85" customHeight="1" ht="18.75">
      <c r="A85" s="1">
        <v>41358</v>
      </c>
      <c r="B85" s="12">
        <v>11.6</v>
      </c>
      <c r="C85" s="12">
        <v>94.3</v>
      </c>
      <c r="D85" s="12">
        <v>24.35</v>
      </c>
    </row>
    <row x14ac:dyDescent="0.25" r="86" customHeight="1" ht="18.75">
      <c r="A86" s="1">
        <v>41359</v>
      </c>
      <c r="B86" s="7">
        <v>11</v>
      </c>
      <c r="C86" s="12">
        <v>88.7</v>
      </c>
      <c r="D86" s="12">
        <v>23.29</v>
      </c>
    </row>
    <row x14ac:dyDescent="0.25" r="87" customHeight="1" ht="18.75">
      <c r="A87" s="1">
        <v>41360</v>
      </c>
      <c r="B87" s="12">
        <v>11.1</v>
      </c>
      <c r="C87" s="12">
        <v>89.5</v>
      </c>
      <c r="D87" s="12">
        <v>22.97</v>
      </c>
    </row>
    <row x14ac:dyDescent="0.25" r="88" customHeight="1" ht="18.75">
      <c r="A88" s="1">
        <v>41361</v>
      </c>
      <c r="B88" s="12">
        <v>11.1</v>
      </c>
      <c r="C88" s="12">
        <v>89.5</v>
      </c>
      <c r="D88" s="12">
        <v>22.38</v>
      </c>
    </row>
    <row x14ac:dyDescent="0.25" r="89" customHeight="1" ht="18.75">
      <c r="A89" s="1">
        <v>41362</v>
      </c>
      <c r="B89" s="12">
        <v>10.4</v>
      </c>
      <c r="C89" s="12">
        <v>83.2</v>
      </c>
      <c r="D89" s="12">
        <v>24.21</v>
      </c>
    </row>
    <row x14ac:dyDescent="0.25" r="90" customHeight="1" ht="18.75">
      <c r="A90" s="1">
        <v>41363</v>
      </c>
      <c r="B90" s="12">
        <v>6.3</v>
      </c>
      <c r="C90" s="12">
        <v>50.4</v>
      </c>
      <c r="D90" s="12">
        <v>16.19</v>
      </c>
    </row>
    <row x14ac:dyDescent="0.25" r="91" customHeight="1" ht="18.75">
      <c r="A91" s="1">
        <v>41364</v>
      </c>
      <c r="B91" s="12">
        <v>8.5</v>
      </c>
      <c r="C91" s="7">
        <v>68</v>
      </c>
      <c r="D91" s="12">
        <v>20.89</v>
      </c>
    </row>
    <row x14ac:dyDescent="0.25" r="92" customHeight="1" ht="18.75">
      <c r="A92" s="1">
        <v>41365</v>
      </c>
      <c r="B92" s="12">
        <v>9.5</v>
      </c>
      <c r="C92" s="12">
        <v>75.4</v>
      </c>
      <c r="D92" s="12">
        <v>18.6</v>
      </c>
    </row>
    <row x14ac:dyDescent="0.25" r="93" customHeight="1" ht="18.75">
      <c r="A93" s="1">
        <v>41366</v>
      </c>
      <c r="B93" s="12">
        <v>7.7</v>
      </c>
      <c r="C93" s="12">
        <v>61.1</v>
      </c>
      <c r="D93" s="12">
        <v>18.31</v>
      </c>
    </row>
    <row x14ac:dyDescent="0.25" r="94" customHeight="1" ht="18.75">
      <c r="A94" s="1">
        <v>41367</v>
      </c>
      <c r="B94" s="12">
        <v>10.4</v>
      </c>
      <c r="C94" s="12">
        <v>81.9</v>
      </c>
      <c r="D94" s="12">
        <v>25.46</v>
      </c>
    </row>
    <row x14ac:dyDescent="0.25" r="95" customHeight="1" ht="18.75">
      <c r="A95" s="1">
        <v>41368</v>
      </c>
      <c r="B95" s="12">
        <v>9.8</v>
      </c>
      <c r="C95" s="12">
        <v>77.2</v>
      </c>
      <c r="D95" s="12">
        <v>21.15</v>
      </c>
    </row>
    <row x14ac:dyDescent="0.25" r="96" customHeight="1" ht="18.75">
      <c r="A96" s="1">
        <v>41369</v>
      </c>
      <c r="B96" s="12">
        <v>6.2</v>
      </c>
      <c r="C96" s="12">
        <v>48.8</v>
      </c>
      <c r="D96" s="12">
        <v>18.15</v>
      </c>
    </row>
    <row x14ac:dyDescent="0.25" r="97" customHeight="1" ht="18.75">
      <c r="A97" s="1">
        <v>41370</v>
      </c>
      <c r="B97" s="7">
        <v>0</v>
      </c>
      <c r="C97" s="7">
        <v>0</v>
      </c>
      <c r="D97" s="12">
        <v>3.22</v>
      </c>
    </row>
    <row x14ac:dyDescent="0.25" r="98" customHeight="1" ht="18.75">
      <c r="A98" s="1">
        <v>41371</v>
      </c>
      <c r="B98" s="12">
        <v>7.8</v>
      </c>
      <c r="C98" s="12">
        <v>60.9</v>
      </c>
      <c r="D98" s="12">
        <v>16.85</v>
      </c>
    </row>
    <row x14ac:dyDescent="0.25" r="99" customHeight="1" ht="18.75">
      <c r="A99" s="1">
        <v>41372</v>
      </c>
      <c r="B99" s="7">
        <v>11</v>
      </c>
      <c r="C99" s="12">
        <v>85.9</v>
      </c>
      <c r="D99" s="12">
        <v>24.15</v>
      </c>
    </row>
    <row x14ac:dyDescent="0.25" r="100" customHeight="1" ht="18.75">
      <c r="A100" s="1">
        <v>41373</v>
      </c>
      <c r="B100" s="12">
        <v>11.2</v>
      </c>
      <c r="C100" s="12">
        <v>86.8</v>
      </c>
      <c r="D100" s="12">
        <v>25.95</v>
      </c>
    </row>
    <row x14ac:dyDescent="0.25" r="101" customHeight="1" ht="18.75">
      <c r="A101" s="1">
        <v>41374</v>
      </c>
      <c r="B101" s="12">
        <v>8.8</v>
      </c>
      <c r="C101" s="12">
        <v>68.2</v>
      </c>
      <c r="D101" s="12">
        <v>15.99</v>
      </c>
    </row>
    <row x14ac:dyDescent="0.25" r="102" customHeight="1" ht="18.75">
      <c r="A102" s="1">
        <v>41375</v>
      </c>
      <c r="B102" s="12">
        <v>11.7</v>
      </c>
      <c r="C102" s="7">
        <v>90</v>
      </c>
      <c r="D102" s="12">
        <v>25.04</v>
      </c>
    </row>
    <row x14ac:dyDescent="0.25" r="103" customHeight="1" ht="18.75">
      <c r="A103" s="1">
        <v>41376</v>
      </c>
      <c r="B103" s="7">
        <v>12</v>
      </c>
      <c r="C103" s="12">
        <v>92.3</v>
      </c>
      <c r="D103" s="12">
        <v>26.37</v>
      </c>
    </row>
    <row x14ac:dyDescent="0.25" r="104" customHeight="1" ht="18.75">
      <c r="A104" s="1">
        <v>41377</v>
      </c>
      <c r="B104" s="12">
        <v>11.7</v>
      </c>
      <c r="C104" s="7">
        <v>90</v>
      </c>
      <c r="D104" s="12">
        <v>25.32</v>
      </c>
    </row>
    <row x14ac:dyDescent="0.25" r="105" customHeight="1" ht="18.75">
      <c r="A105" s="1">
        <v>41378</v>
      </c>
      <c r="B105" s="12">
        <v>7.9</v>
      </c>
      <c r="C105" s="12">
        <v>60.3</v>
      </c>
      <c r="D105" s="12">
        <v>15.24</v>
      </c>
    </row>
    <row x14ac:dyDescent="0.25" r="106" customHeight="1" ht="18.75">
      <c r="A106" s="1">
        <v>41379</v>
      </c>
      <c r="B106" s="12">
        <v>6.3</v>
      </c>
      <c r="C106" s="12">
        <v>48.1</v>
      </c>
      <c r="D106" s="12">
        <v>14.18</v>
      </c>
    </row>
    <row x14ac:dyDescent="0.25" r="107" customHeight="1" ht="18.75">
      <c r="A107" s="1">
        <v>41380</v>
      </c>
      <c r="B107" s="12">
        <v>8.1</v>
      </c>
      <c r="C107" s="12">
        <v>61.8</v>
      </c>
      <c r="D107" s="12">
        <v>20.53</v>
      </c>
    </row>
    <row x14ac:dyDescent="0.25" r="108" customHeight="1" ht="18.75">
      <c r="A108" s="1">
        <v>41381</v>
      </c>
      <c r="B108" s="7">
        <v>0</v>
      </c>
      <c r="C108" s="7">
        <v>0</v>
      </c>
      <c r="D108" s="12">
        <v>3.92</v>
      </c>
    </row>
    <row x14ac:dyDescent="0.25" r="109" customHeight="1" ht="18.75">
      <c r="A109" s="1">
        <v>41382</v>
      </c>
      <c r="B109" s="12">
        <v>7.4</v>
      </c>
      <c r="C109" s="12">
        <v>56.1</v>
      </c>
      <c r="D109" s="12">
        <v>19.68</v>
      </c>
    </row>
    <row x14ac:dyDescent="0.25" r="110" customHeight="1" ht="18.75">
      <c r="A110" s="1">
        <v>41383</v>
      </c>
      <c r="B110" s="12">
        <v>11.1</v>
      </c>
      <c r="C110" s="12">
        <v>84.1</v>
      </c>
      <c r="D110" s="12">
        <v>25.41</v>
      </c>
    </row>
    <row x14ac:dyDescent="0.25" r="111" customHeight="1" ht="18.75">
      <c r="A111" s="1">
        <v>41384</v>
      </c>
      <c r="B111" s="7">
        <v>0</v>
      </c>
      <c r="C111" s="7">
        <v>0</v>
      </c>
      <c r="D111" s="12">
        <v>4.65</v>
      </c>
    </row>
    <row x14ac:dyDescent="0.25" r="112" customHeight="1" ht="18.75">
      <c r="A112" s="1">
        <v>41385</v>
      </c>
      <c r="B112" s="12">
        <v>11.8</v>
      </c>
      <c r="C112" s="12">
        <v>88.7</v>
      </c>
      <c r="D112" s="12">
        <v>26.25</v>
      </c>
    </row>
    <row x14ac:dyDescent="0.25" r="113" customHeight="1" ht="18.75">
      <c r="A113" s="1">
        <v>41386</v>
      </c>
      <c r="B113" s="12">
        <v>11.7</v>
      </c>
      <c r="C113" s="12">
        <v>87.3</v>
      </c>
      <c r="D113" s="12">
        <v>27.42</v>
      </c>
    </row>
    <row x14ac:dyDescent="0.25" r="114" customHeight="1" ht="18.75">
      <c r="A114" s="1">
        <v>41387</v>
      </c>
      <c r="B114" s="7">
        <v>0</v>
      </c>
      <c r="C114" s="7">
        <v>0</v>
      </c>
      <c r="D114" s="12">
        <v>2.71</v>
      </c>
    </row>
    <row x14ac:dyDescent="0.25" r="115" customHeight="1" ht="18.75">
      <c r="A115" s="1">
        <v>41388</v>
      </c>
      <c r="B115" s="12">
        <v>10.6</v>
      </c>
      <c r="C115" s="12">
        <v>79.1</v>
      </c>
      <c r="D115" s="12">
        <v>24.91</v>
      </c>
    </row>
    <row x14ac:dyDescent="0.25" r="116" customHeight="1" ht="18.75">
      <c r="A116" s="1">
        <v>41389</v>
      </c>
      <c r="B116" s="12">
        <v>8.2</v>
      </c>
      <c r="C116" s="12">
        <v>60.7</v>
      </c>
      <c r="D116" s="12">
        <v>17.34</v>
      </c>
    </row>
    <row x14ac:dyDescent="0.25" r="117" customHeight="1" ht="18.75">
      <c r="A117" s="1">
        <v>41390</v>
      </c>
      <c r="B117" s="12">
        <v>11.5</v>
      </c>
      <c r="C117" s="12">
        <v>85.2</v>
      </c>
      <c r="D117" s="12">
        <v>21.74</v>
      </c>
    </row>
    <row x14ac:dyDescent="0.25" r="118" customHeight="1" ht="18.75">
      <c r="A118" s="1">
        <v>41391</v>
      </c>
      <c r="B118" s="12">
        <v>7.6</v>
      </c>
      <c r="C118" s="12">
        <v>56.3</v>
      </c>
      <c r="D118" s="12">
        <v>19.93</v>
      </c>
    </row>
    <row x14ac:dyDescent="0.25" r="119" customHeight="1" ht="18.75">
      <c r="A119" s="1">
        <v>41392</v>
      </c>
      <c r="B119" s="7">
        <v>10</v>
      </c>
      <c r="C119" s="12">
        <v>73.5</v>
      </c>
      <c r="D119" s="12">
        <v>23.81</v>
      </c>
    </row>
    <row x14ac:dyDescent="0.25" r="120" customHeight="1" ht="18.75">
      <c r="A120" s="1">
        <v>41393</v>
      </c>
      <c r="B120" s="7">
        <v>0</v>
      </c>
      <c r="C120" s="7">
        <v>0</v>
      </c>
      <c r="D120" s="12">
        <v>2.99</v>
      </c>
    </row>
    <row x14ac:dyDescent="0.25" r="121" customHeight="1" ht="18.75">
      <c r="A121" s="1">
        <v>41394</v>
      </c>
      <c r="B121" s="7">
        <v>12</v>
      </c>
      <c r="C121" s="12">
        <v>88.2</v>
      </c>
      <c r="D121" s="12">
        <v>26.66</v>
      </c>
    </row>
    <row x14ac:dyDescent="0.25" r="122" customHeight="1" ht="18.75">
      <c r="A122" s="1">
        <v>41395</v>
      </c>
      <c r="B122" s="12">
        <v>5.3</v>
      </c>
      <c r="C122" s="7">
        <v>39</v>
      </c>
      <c r="D122" s="12">
        <v>18.29</v>
      </c>
    </row>
    <row x14ac:dyDescent="0.25" r="123" customHeight="1" ht="18.75">
      <c r="A123" s="1">
        <v>41396</v>
      </c>
      <c r="B123" s="12">
        <v>6.5</v>
      </c>
      <c r="C123" s="12">
        <v>47.4</v>
      </c>
      <c r="D123" s="12">
        <v>18.89</v>
      </c>
    </row>
    <row x14ac:dyDescent="0.25" r="124" customHeight="1" ht="18.75">
      <c r="A124" s="1">
        <v>41397</v>
      </c>
      <c r="B124" s="7">
        <v>8</v>
      </c>
      <c r="C124" s="12">
        <v>58.4</v>
      </c>
      <c r="D124" s="12">
        <v>21.8</v>
      </c>
    </row>
    <row x14ac:dyDescent="0.25" r="125" customHeight="1" ht="18.75">
      <c r="A125" s="1">
        <v>41398</v>
      </c>
      <c r="B125" s="12">
        <v>11.7</v>
      </c>
      <c r="C125" s="12">
        <v>84.8</v>
      </c>
      <c r="D125" s="12">
        <v>23.83</v>
      </c>
    </row>
    <row x14ac:dyDescent="0.25" r="126" customHeight="1" ht="18.75">
      <c r="A126" s="1">
        <v>41399</v>
      </c>
      <c r="B126" s="12">
        <v>12.6</v>
      </c>
      <c r="C126" s="12">
        <v>91.3</v>
      </c>
      <c r="D126" s="12">
        <v>28.69</v>
      </c>
    </row>
    <row x14ac:dyDescent="0.25" r="127" customHeight="1" ht="18.75">
      <c r="A127" s="1">
        <v>41400</v>
      </c>
      <c r="B127" s="12">
        <v>12.2</v>
      </c>
      <c r="C127" s="12">
        <v>88.4</v>
      </c>
      <c r="D127" s="12">
        <v>27.66</v>
      </c>
    </row>
    <row x14ac:dyDescent="0.25" r="128" customHeight="1" ht="18.75">
      <c r="A128" s="1">
        <v>41401</v>
      </c>
      <c r="B128" s="12">
        <v>11.8</v>
      </c>
      <c r="C128" s="12">
        <v>85.5</v>
      </c>
      <c r="D128" s="12">
        <v>26.73</v>
      </c>
    </row>
    <row x14ac:dyDescent="0.25" r="129" customHeight="1" ht="18.75">
      <c r="A129" s="1">
        <v>41402</v>
      </c>
      <c r="B129" s="12">
        <v>12.1</v>
      </c>
      <c r="C129" s="12">
        <v>87.1</v>
      </c>
      <c r="D129" s="12">
        <v>27.27</v>
      </c>
    </row>
    <row x14ac:dyDescent="0.25" r="130" customHeight="1" ht="18.75">
      <c r="A130" s="1">
        <v>41403</v>
      </c>
      <c r="B130" s="12">
        <v>4.8</v>
      </c>
      <c r="C130" s="12">
        <v>34.5</v>
      </c>
      <c r="D130" s="12">
        <v>16.84</v>
      </c>
    </row>
    <row x14ac:dyDescent="0.25" r="131" customHeight="1" ht="18.75">
      <c r="A131" s="1">
        <v>41404</v>
      </c>
      <c r="B131" s="12">
        <v>2.2</v>
      </c>
      <c r="C131" s="12">
        <v>15.8</v>
      </c>
      <c r="D131" s="12">
        <v>8.88</v>
      </c>
    </row>
    <row x14ac:dyDescent="0.25" r="132" customHeight="1" ht="18.75">
      <c r="A132" s="1">
        <v>41405</v>
      </c>
      <c r="B132" s="12">
        <v>11.1</v>
      </c>
      <c r="C132" s="12">
        <v>79.3</v>
      </c>
      <c r="D132" s="12">
        <v>29.14</v>
      </c>
    </row>
    <row x14ac:dyDescent="0.25" r="133" customHeight="1" ht="18.75">
      <c r="A133" s="1">
        <v>41406</v>
      </c>
      <c r="B133" s="12">
        <v>12.3</v>
      </c>
      <c r="C133" s="12">
        <v>87.9</v>
      </c>
      <c r="D133" s="12">
        <v>27.38</v>
      </c>
    </row>
    <row x14ac:dyDescent="0.25" r="134" customHeight="1" ht="18.75">
      <c r="A134" s="1">
        <v>41407</v>
      </c>
      <c r="B134" s="12">
        <v>12.3</v>
      </c>
      <c r="C134" s="12">
        <v>87.9</v>
      </c>
      <c r="D134" s="12">
        <v>28.46</v>
      </c>
    </row>
    <row x14ac:dyDescent="0.25" r="135" customHeight="1" ht="18.75">
      <c r="A135" s="1">
        <v>41408</v>
      </c>
      <c r="B135" s="12">
        <v>12.6</v>
      </c>
      <c r="C135" s="7">
        <v>90</v>
      </c>
      <c r="D135" s="12">
        <v>26.85</v>
      </c>
    </row>
    <row x14ac:dyDescent="0.25" r="136" customHeight="1" ht="18.75">
      <c r="A136" s="1">
        <v>41409</v>
      </c>
      <c r="B136" s="12">
        <v>10.3</v>
      </c>
      <c r="C136" s="7">
        <v>73</v>
      </c>
      <c r="D136" s="12">
        <v>24.51</v>
      </c>
    </row>
    <row x14ac:dyDescent="0.25" r="137" customHeight="1" ht="18.75">
      <c r="A137" s="1">
        <v>41410</v>
      </c>
      <c r="B137" s="12">
        <v>7.8</v>
      </c>
      <c r="C137" s="12">
        <v>55.3</v>
      </c>
      <c r="D137" s="12">
        <v>22.44</v>
      </c>
    </row>
    <row x14ac:dyDescent="0.25" r="138" customHeight="1" ht="18.75">
      <c r="A138" s="1">
        <v>41411</v>
      </c>
      <c r="B138" s="12">
        <v>8.7</v>
      </c>
      <c r="C138" s="12">
        <v>61.7</v>
      </c>
      <c r="D138" s="12">
        <v>22.84</v>
      </c>
    </row>
    <row x14ac:dyDescent="0.25" r="139" customHeight="1" ht="18.75">
      <c r="A139" s="1">
        <v>41412</v>
      </c>
      <c r="B139" s="12">
        <v>8.2</v>
      </c>
      <c r="C139" s="12">
        <v>58.2</v>
      </c>
      <c r="D139" s="12">
        <v>22.4</v>
      </c>
    </row>
    <row x14ac:dyDescent="0.25" r="140" customHeight="1" ht="18.75">
      <c r="A140" s="1">
        <v>41413</v>
      </c>
      <c r="B140" s="12">
        <v>1.2</v>
      </c>
      <c r="C140" s="12">
        <v>8.5</v>
      </c>
      <c r="D140" s="12">
        <v>7.5</v>
      </c>
    </row>
    <row x14ac:dyDescent="0.25" r="141" customHeight="1" ht="18.75">
      <c r="A141" s="1">
        <v>41414</v>
      </c>
      <c r="B141" s="12">
        <v>8.8</v>
      </c>
      <c r="C141" s="7">
        <v>62</v>
      </c>
      <c r="D141" s="12">
        <v>21.16</v>
      </c>
    </row>
    <row x14ac:dyDescent="0.25" r="142" customHeight="1" ht="18.75">
      <c r="A142" s="1">
        <v>41415</v>
      </c>
      <c r="B142" s="12">
        <v>13.3</v>
      </c>
      <c r="C142" s="12">
        <v>93.7</v>
      </c>
      <c r="D142" s="12">
        <v>31.39</v>
      </c>
    </row>
    <row x14ac:dyDescent="0.25" r="143" customHeight="1" ht="18.75">
      <c r="A143" s="1">
        <v>41416</v>
      </c>
      <c r="B143" s="12">
        <v>10.3</v>
      </c>
      <c r="C143" s="12">
        <v>72.5</v>
      </c>
      <c r="D143" s="12">
        <v>25.23</v>
      </c>
    </row>
    <row x14ac:dyDescent="0.25" r="144" customHeight="1" ht="18.75">
      <c r="A144" s="1">
        <v>41417</v>
      </c>
      <c r="B144" s="12">
        <v>11.4</v>
      </c>
      <c r="C144" s="12">
        <v>79.7</v>
      </c>
      <c r="D144" s="12">
        <v>27.27</v>
      </c>
    </row>
    <row x14ac:dyDescent="0.25" r="145" customHeight="1" ht="18.75">
      <c r="A145" s="1">
        <v>41418</v>
      </c>
      <c r="B145" s="12">
        <v>12.8</v>
      </c>
      <c r="C145" s="12">
        <v>89.5</v>
      </c>
      <c r="D145" s="12">
        <v>29.03</v>
      </c>
    </row>
    <row x14ac:dyDescent="0.25" r="146" customHeight="1" ht="18.75">
      <c r="A146" s="1">
        <v>41419</v>
      </c>
      <c r="B146" s="12">
        <v>10.9</v>
      </c>
      <c r="C146" s="12">
        <v>76.2</v>
      </c>
      <c r="D146" s="12">
        <v>24.86</v>
      </c>
    </row>
    <row x14ac:dyDescent="0.25" r="147" customHeight="1" ht="18.75">
      <c r="A147" s="1">
        <v>41420</v>
      </c>
      <c r="B147" s="12">
        <v>7.4</v>
      </c>
      <c r="C147" s="12">
        <v>51.7</v>
      </c>
      <c r="D147" s="12">
        <v>21.76</v>
      </c>
    </row>
    <row x14ac:dyDescent="0.25" r="148" customHeight="1" ht="18.75">
      <c r="A148" s="1">
        <v>41421</v>
      </c>
      <c r="B148" s="12">
        <v>0.2</v>
      </c>
      <c r="C148" s="12">
        <v>1.4</v>
      </c>
      <c r="D148" s="12">
        <v>8.14</v>
      </c>
    </row>
    <row x14ac:dyDescent="0.25" r="149" customHeight="1" ht="18.75">
      <c r="A149" s="1">
        <v>41422</v>
      </c>
      <c r="B149" s="12">
        <v>0.2</v>
      </c>
      <c r="C149" s="12">
        <v>1.4</v>
      </c>
      <c r="D149" s="12">
        <v>5.43</v>
      </c>
    </row>
    <row x14ac:dyDescent="0.25" r="150" customHeight="1" ht="18.75">
      <c r="A150" s="1">
        <v>41423</v>
      </c>
      <c r="B150" s="12">
        <v>0.2</v>
      </c>
      <c r="C150" s="12">
        <v>1.4</v>
      </c>
      <c r="D150" s="12">
        <v>7.96</v>
      </c>
    </row>
    <row x14ac:dyDescent="0.25" r="151" customHeight="1" ht="18.75">
      <c r="A151" s="1">
        <v>41424</v>
      </c>
      <c r="B151" s="12">
        <v>12.1</v>
      </c>
      <c r="C151" s="7">
        <v>84</v>
      </c>
      <c r="D151" s="12">
        <v>27.74</v>
      </c>
    </row>
    <row x14ac:dyDescent="0.25" r="152" customHeight="1" ht="18.75">
      <c r="A152" s="1">
        <v>41425</v>
      </c>
      <c r="B152" s="7">
        <v>5</v>
      </c>
      <c r="C152" s="12">
        <v>34.7</v>
      </c>
      <c r="D152" s="12">
        <v>16.5</v>
      </c>
    </row>
    <row x14ac:dyDescent="0.25" r="153" customHeight="1" ht="18.75">
      <c r="A153" s="1">
        <v>41426</v>
      </c>
      <c r="B153" s="12">
        <v>1.3</v>
      </c>
      <c r="C153" s="7">
        <v>9</v>
      </c>
      <c r="D153" s="12">
        <v>14.09</v>
      </c>
    </row>
    <row x14ac:dyDescent="0.25" r="154" customHeight="1" ht="18.75">
      <c r="A154" s="1">
        <v>41427</v>
      </c>
      <c r="B154" s="12">
        <v>12.8</v>
      </c>
      <c r="C154" s="12">
        <v>88.3</v>
      </c>
      <c r="D154" s="12">
        <v>29.46</v>
      </c>
    </row>
    <row x14ac:dyDescent="0.25" r="155" customHeight="1" ht="18.75">
      <c r="A155" s="1">
        <v>41428</v>
      </c>
      <c r="B155" s="12">
        <v>12.4</v>
      </c>
      <c r="C155" s="12">
        <v>85.5</v>
      </c>
      <c r="D155" s="12">
        <v>29.51</v>
      </c>
    </row>
    <row x14ac:dyDescent="0.25" r="156" customHeight="1" ht="18.75">
      <c r="A156" s="1">
        <v>41429</v>
      </c>
      <c r="B156" s="12">
        <v>11.9</v>
      </c>
      <c r="C156" s="12">
        <v>82.1</v>
      </c>
      <c r="D156" s="12">
        <v>27.04</v>
      </c>
    </row>
    <row x14ac:dyDescent="0.25" r="157" customHeight="1" ht="18.75">
      <c r="A157" s="1">
        <v>41430</v>
      </c>
      <c r="B157" s="12">
        <v>11.3</v>
      </c>
      <c r="C157" s="12">
        <v>77.9</v>
      </c>
      <c r="D157" s="12">
        <v>25.53</v>
      </c>
    </row>
    <row x14ac:dyDescent="0.25" r="158" customHeight="1" ht="18.75">
      <c r="A158" s="1">
        <v>41431</v>
      </c>
      <c r="B158" s="12">
        <v>9.5</v>
      </c>
      <c r="C158" s="12">
        <v>65.5</v>
      </c>
      <c r="D158" s="12">
        <v>25.15</v>
      </c>
    </row>
    <row x14ac:dyDescent="0.25" r="159" customHeight="1" ht="18.75">
      <c r="A159" s="1">
        <v>41432</v>
      </c>
      <c r="B159" s="12">
        <v>11.8</v>
      </c>
      <c r="C159" s="12">
        <v>81.4</v>
      </c>
      <c r="D159" s="12">
        <v>28.01</v>
      </c>
    </row>
    <row x14ac:dyDescent="0.25" r="160" customHeight="1" ht="18.75">
      <c r="A160" s="1">
        <v>41433</v>
      </c>
      <c r="B160" s="12">
        <v>4.6</v>
      </c>
      <c r="C160" s="12">
        <v>31.7</v>
      </c>
      <c r="D160" s="12">
        <v>21.39</v>
      </c>
    </row>
    <row x14ac:dyDescent="0.25" r="161" customHeight="1" ht="18.75">
      <c r="A161" s="1">
        <v>41434</v>
      </c>
      <c r="B161" s="12">
        <v>6.1</v>
      </c>
      <c r="C161" s="12">
        <v>42.1</v>
      </c>
      <c r="D161" s="12">
        <v>19.5</v>
      </c>
    </row>
    <row x14ac:dyDescent="0.25" r="162" customHeight="1" ht="18.75">
      <c r="A162" s="1">
        <v>41435</v>
      </c>
      <c r="B162" s="12">
        <v>12.3</v>
      </c>
      <c r="C162" s="12">
        <v>84.8</v>
      </c>
      <c r="D162" s="12">
        <v>28.57</v>
      </c>
    </row>
    <row x14ac:dyDescent="0.25" r="163" customHeight="1" ht="18.75">
      <c r="A163" s="1">
        <v>41436</v>
      </c>
      <c r="B163" s="7">
        <v>0</v>
      </c>
      <c r="C163" s="7">
        <v>0</v>
      </c>
      <c r="D163" s="12">
        <v>7.55</v>
      </c>
    </row>
    <row x14ac:dyDescent="0.25" r="164" customHeight="1" ht="18.75">
      <c r="A164" s="1">
        <v>41437</v>
      </c>
      <c r="B164" s="12">
        <v>0.9</v>
      </c>
      <c r="C164" s="12">
        <v>6.2</v>
      </c>
      <c r="D164" s="12">
        <v>11.47</v>
      </c>
    </row>
    <row x14ac:dyDescent="0.25" r="165" customHeight="1" ht="18.75">
      <c r="A165" s="1">
        <v>41438</v>
      </c>
      <c r="B165" s="12">
        <v>1.2</v>
      </c>
      <c r="C165" s="12">
        <v>8.2</v>
      </c>
      <c r="D165" s="12">
        <v>16.71</v>
      </c>
    </row>
    <row x14ac:dyDescent="0.25" r="166" customHeight="1" ht="18.75">
      <c r="A166" s="1">
        <v>41439</v>
      </c>
      <c r="B166" s="12">
        <v>0.7</v>
      </c>
      <c r="C166" s="12">
        <v>4.8</v>
      </c>
      <c r="D166" s="12">
        <v>8.89</v>
      </c>
    </row>
    <row x14ac:dyDescent="0.25" r="167" customHeight="1" ht="18.75">
      <c r="A167" s="1">
        <v>41440</v>
      </c>
      <c r="B167" s="12">
        <v>10.8</v>
      </c>
      <c r="C167" s="7">
        <v>74</v>
      </c>
      <c r="D167" s="12">
        <v>26.34</v>
      </c>
    </row>
    <row x14ac:dyDescent="0.25" r="168" customHeight="1" ht="18.75">
      <c r="A168" s="1">
        <v>41441</v>
      </c>
      <c r="B168" s="12">
        <v>12.2</v>
      </c>
      <c r="C168" s="12">
        <v>83.6</v>
      </c>
      <c r="D168" s="12">
        <v>28.67</v>
      </c>
    </row>
    <row x14ac:dyDescent="0.25" r="169" customHeight="1" ht="18.75">
      <c r="A169" s="1">
        <v>41442</v>
      </c>
      <c r="B169" s="12">
        <v>10.3</v>
      </c>
      <c r="C169" s="12">
        <v>70.5</v>
      </c>
      <c r="D169" s="12">
        <v>24.58</v>
      </c>
    </row>
    <row x14ac:dyDescent="0.25" r="170" customHeight="1" ht="18.75">
      <c r="A170" s="1">
        <v>41443</v>
      </c>
      <c r="B170" s="12">
        <v>0.1</v>
      </c>
      <c r="C170" s="12">
        <v>0.7</v>
      </c>
      <c r="D170" s="12">
        <v>3.73</v>
      </c>
    </row>
    <row x14ac:dyDescent="0.25" r="171" customHeight="1" ht="18.75">
      <c r="A171" s="1">
        <v>41444</v>
      </c>
      <c r="B171" s="12">
        <v>6.3</v>
      </c>
      <c r="C171" s="12">
        <v>43.2</v>
      </c>
      <c r="D171" s="12">
        <v>21.28</v>
      </c>
    </row>
    <row x14ac:dyDescent="0.25" r="172" customHeight="1" ht="18.75">
      <c r="A172" s="1">
        <v>41445</v>
      </c>
      <c r="B172" s="12">
        <v>7.9</v>
      </c>
      <c r="C172" s="12">
        <v>54.1</v>
      </c>
      <c r="D172" s="12">
        <v>21.6</v>
      </c>
    </row>
    <row x14ac:dyDescent="0.25" r="173" customHeight="1" ht="18.75">
      <c r="A173" s="1">
        <v>41446</v>
      </c>
      <c r="B173" s="12">
        <v>0.9</v>
      </c>
      <c r="C173" s="12">
        <v>6.2</v>
      </c>
      <c r="D173" s="12">
        <v>9.63</v>
      </c>
    </row>
    <row x14ac:dyDescent="0.25" r="174" customHeight="1" ht="18.75">
      <c r="A174" s="1">
        <v>41447</v>
      </c>
      <c r="B174" s="12">
        <v>5.1</v>
      </c>
      <c r="C174" s="12">
        <v>34.9</v>
      </c>
      <c r="D174" s="12">
        <v>18.64</v>
      </c>
    </row>
    <row x14ac:dyDescent="0.25" r="175" customHeight="1" ht="18.75">
      <c r="A175" s="1">
        <v>41448</v>
      </c>
      <c r="B175" s="7">
        <v>1</v>
      </c>
      <c r="C175" s="12">
        <v>6.8</v>
      </c>
      <c r="D175" s="12">
        <v>12.01</v>
      </c>
    </row>
    <row x14ac:dyDescent="0.25" r="176" customHeight="1" ht="18.75">
      <c r="A176" s="1">
        <v>41449</v>
      </c>
      <c r="B176" s="12">
        <v>8.8</v>
      </c>
      <c r="C176" s="12">
        <v>60.3</v>
      </c>
      <c r="D176" s="12">
        <v>23.81</v>
      </c>
    </row>
    <row x14ac:dyDescent="0.25" r="177" customHeight="1" ht="18.75">
      <c r="A177" s="1">
        <v>41450</v>
      </c>
      <c r="B177" s="12">
        <v>3.9</v>
      </c>
      <c r="C177" s="12">
        <v>26.7</v>
      </c>
      <c r="D177" s="12">
        <v>15.49</v>
      </c>
    </row>
    <row x14ac:dyDescent="0.25" r="178" customHeight="1" ht="18.75">
      <c r="A178" s="1">
        <v>41451</v>
      </c>
      <c r="B178" s="12">
        <v>7.7</v>
      </c>
      <c r="C178" s="12">
        <v>52.7</v>
      </c>
      <c r="D178" s="12">
        <v>20.94</v>
      </c>
    </row>
    <row x14ac:dyDescent="0.25" r="179" customHeight="1" ht="18.75">
      <c r="A179" s="1">
        <v>41452</v>
      </c>
      <c r="B179" s="12">
        <v>3.9</v>
      </c>
      <c r="C179" s="12">
        <v>26.7</v>
      </c>
      <c r="D179" s="12">
        <v>18.73</v>
      </c>
    </row>
    <row x14ac:dyDescent="0.25" r="180" customHeight="1" ht="18.75">
      <c r="A180" s="1">
        <v>41453</v>
      </c>
      <c r="B180" s="12">
        <v>9.1</v>
      </c>
      <c r="C180" s="12">
        <v>62.3</v>
      </c>
      <c r="D180" s="12">
        <v>22.95</v>
      </c>
    </row>
    <row x14ac:dyDescent="0.25" r="181" customHeight="1" ht="18.75">
      <c r="A181" s="1">
        <v>41454</v>
      </c>
      <c r="B181" s="12">
        <v>9.9</v>
      </c>
      <c r="C181" s="12">
        <v>67.8</v>
      </c>
      <c r="D181" s="12">
        <v>28.09</v>
      </c>
    </row>
    <row x14ac:dyDescent="0.25" r="182" customHeight="1" ht="18.75">
      <c r="A182" s="1">
        <v>41455</v>
      </c>
      <c r="B182" s="12">
        <v>10.8</v>
      </c>
      <c r="C182" s="7">
        <v>74</v>
      </c>
      <c r="D182" s="12">
        <v>24.84</v>
      </c>
    </row>
    <row x14ac:dyDescent="0.25" r="183" customHeight="1" ht="18.75">
      <c r="A183" s="1">
        <v>41456</v>
      </c>
      <c r="B183" s="12">
        <v>8.7</v>
      </c>
      <c r="C183" s="12">
        <v>59.6</v>
      </c>
      <c r="D183" s="12">
        <v>19.58</v>
      </c>
    </row>
    <row x14ac:dyDescent="0.25" r="184" customHeight="1" ht="18.75">
      <c r="A184" s="1">
        <v>41457</v>
      </c>
      <c r="B184" s="12">
        <v>0.3</v>
      </c>
      <c r="C184" s="12">
        <v>2.1</v>
      </c>
      <c r="D184" s="12">
        <v>7.75</v>
      </c>
    </row>
    <row x14ac:dyDescent="0.25" r="185" customHeight="1" ht="18.75">
      <c r="A185" s="1">
        <v>41458</v>
      </c>
      <c r="B185" s="12">
        <v>5.5</v>
      </c>
      <c r="C185" s="12">
        <v>37.9</v>
      </c>
      <c r="D185" s="12">
        <v>16.07</v>
      </c>
    </row>
    <row x14ac:dyDescent="0.25" r="186" customHeight="1" ht="18.75">
      <c r="A186" s="1">
        <v>41459</v>
      </c>
      <c r="B186" s="12">
        <v>0.1</v>
      </c>
      <c r="C186" s="12">
        <v>0.7</v>
      </c>
      <c r="D186" s="12">
        <v>6.74</v>
      </c>
    </row>
    <row x14ac:dyDescent="0.25" r="187" customHeight="1" ht="18.75">
      <c r="A187" s="1">
        <v>41460</v>
      </c>
      <c r="B187" s="12">
        <v>0.1</v>
      </c>
      <c r="C187" s="12">
        <v>0.7</v>
      </c>
      <c r="D187" s="12">
        <v>2.85</v>
      </c>
    </row>
    <row x14ac:dyDescent="0.25" r="188" customHeight="1" ht="18.75">
      <c r="A188" s="1">
        <v>41461</v>
      </c>
      <c r="B188" s="12">
        <v>6.1</v>
      </c>
      <c r="C188" s="12">
        <v>42.1</v>
      </c>
      <c r="D188" s="12">
        <v>21.49</v>
      </c>
    </row>
    <row x14ac:dyDescent="0.25" r="189" customHeight="1" ht="18.75">
      <c r="A189" s="1">
        <v>41462</v>
      </c>
      <c r="B189" s="12">
        <v>0.1</v>
      </c>
      <c r="C189" s="12">
        <v>0.7</v>
      </c>
      <c r="D189" s="12">
        <v>5.43</v>
      </c>
    </row>
    <row x14ac:dyDescent="0.25" r="190" customHeight="1" ht="18.75">
      <c r="A190" s="1">
        <v>41463</v>
      </c>
      <c r="B190" s="12">
        <v>10.5</v>
      </c>
      <c r="C190" s="12">
        <v>72.4</v>
      </c>
      <c r="D190" s="12">
        <v>26.54</v>
      </c>
    </row>
    <row x14ac:dyDescent="0.25" r="191" customHeight="1" ht="18.75">
      <c r="A191" s="1">
        <v>41464</v>
      </c>
      <c r="B191" s="12">
        <v>8.7</v>
      </c>
      <c r="C191" s="7">
        <v>60</v>
      </c>
      <c r="D191" s="12">
        <v>22.46</v>
      </c>
    </row>
    <row x14ac:dyDescent="0.25" r="192" customHeight="1" ht="18.75">
      <c r="A192" s="1">
        <v>41465</v>
      </c>
      <c r="B192" s="7">
        <v>12</v>
      </c>
      <c r="C192" s="12">
        <v>82.8</v>
      </c>
      <c r="D192" s="12">
        <v>28.15</v>
      </c>
    </row>
    <row x14ac:dyDescent="0.25" r="193" customHeight="1" ht="18.75">
      <c r="A193" s="1">
        <v>41466</v>
      </c>
      <c r="B193" s="7">
        <v>12</v>
      </c>
      <c r="C193" s="12">
        <v>83.3</v>
      </c>
      <c r="D193" s="12">
        <v>27.37</v>
      </c>
    </row>
    <row x14ac:dyDescent="0.25" r="194" customHeight="1" ht="18.75">
      <c r="A194" s="1">
        <v>41467</v>
      </c>
      <c r="B194" s="12">
        <v>5.5</v>
      </c>
      <c r="C194" s="12">
        <v>38.2</v>
      </c>
      <c r="D194" s="12">
        <v>20.54</v>
      </c>
    </row>
    <row x14ac:dyDescent="0.25" r="195" customHeight="1" ht="18.75">
      <c r="A195" s="1">
        <v>41468</v>
      </c>
      <c r="B195" s="12">
        <v>4.9</v>
      </c>
      <c r="C195" s="7">
        <v>34</v>
      </c>
      <c r="D195" s="12">
        <v>17.54</v>
      </c>
    </row>
    <row x14ac:dyDescent="0.25" r="196" customHeight="1" ht="18.75">
      <c r="A196" s="1">
        <v>41469</v>
      </c>
      <c r="B196" s="12">
        <v>3.9</v>
      </c>
      <c r="C196" s="12">
        <v>27.1</v>
      </c>
      <c r="D196" s="12">
        <v>17.73</v>
      </c>
    </row>
    <row x14ac:dyDescent="0.25" r="197" customHeight="1" ht="18.75">
      <c r="A197" s="1">
        <v>41470</v>
      </c>
      <c r="B197" s="12">
        <v>5.3</v>
      </c>
      <c r="C197" s="12">
        <v>36.8</v>
      </c>
      <c r="D197" s="12">
        <v>15.56</v>
      </c>
    </row>
    <row x14ac:dyDescent="0.25" r="198" customHeight="1" ht="18.75">
      <c r="A198" s="1">
        <v>41471</v>
      </c>
      <c r="B198" s="12">
        <v>13.5</v>
      </c>
      <c r="C198" s="12">
        <v>93.8</v>
      </c>
      <c r="D198" s="12">
        <v>29.11</v>
      </c>
    </row>
    <row x14ac:dyDescent="0.25" r="199" customHeight="1" ht="18.75">
      <c r="A199" s="1">
        <v>41472</v>
      </c>
      <c r="B199" s="12">
        <v>7.6</v>
      </c>
      <c r="C199" s="12">
        <v>53.1</v>
      </c>
      <c r="D199" s="12">
        <v>20.32</v>
      </c>
    </row>
    <row x14ac:dyDescent="0.25" r="200" customHeight="1" ht="18.75">
      <c r="A200" s="1">
        <v>41473</v>
      </c>
      <c r="B200" s="12">
        <v>9.7</v>
      </c>
      <c r="C200" s="12">
        <v>67.8</v>
      </c>
      <c r="D200" s="12">
        <v>22.95</v>
      </c>
    </row>
    <row x14ac:dyDescent="0.25" r="201" customHeight="1" ht="18.75">
      <c r="A201" s="1">
        <v>41474</v>
      </c>
      <c r="B201" s="7">
        <v>9</v>
      </c>
      <c r="C201" s="12">
        <v>62.9</v>
      </c>
      <c r="D201" s="12">
        <v>24.03</v>
      </c>
    </row>
    <row x14ac:dyDescent="0.25" r="202" customHeight="1" ht="18.75">
      <c r="A202" s="1">
        <v>41475</v>
      </c>
      <c r="B202" s="12">
        <v>8.4</v>
      </c>
      <c r="C202" s="12">
        <v>58.7</v>
      </c>
      <c r="D202" s="12">
        <v>22.48</v>
      </c>
    </row>
    <row x14ac:dyDescent="0.25" r="203" customHeight="1" ht="18.75">
      <c r="A203" s="1">
        <v>41476</v>
      </c>
      <c r="B203" s="12">
        <v>8.4</v>
      </c>
      <c r="C203" s="12">
        <v>59.2</v>
      </c>
      <c r="D203" s="12">
        <v>17.76</v>
      </c>
    </row>
    <row x14ac:dyDescent="0.25" r="204" customHeight="1" ht="18.75">
      <c r="A204" s="1">
        <v>41477</v>
      </c>
      <c r="B204" s="12">
        <v>9.7</v>
      </c>
      <c r="C204" s="12">
        <v>68.3</v>
      </c>
      <c r="D204" s="12">
        <v>22.28</v>
      </c>
    </row>
    <row x14ac:dyDescent="0.25" r="205" customHeight="1" ht="18.75">
      <c r="A205" s="1">
        <v>41478</v>
      </c>
      <c r="B205" s="12">
        <v>0.5</v>
      </c>
      <c r="C205" s="12">
        <v>3.5</v>
      </c>
      <c r="D205" s="12">
        <v>8.43</v>
      </c>
    </row>
    <row x14ac:dyDescent="0.25" r="206" customHeight="1" ht="18.75">
      <c r="A206" s="1">
        <v>41479</v>
      </c>
      <c r="B206" s="12">
        <v>7.8</v>
      </c>
      <c r="C206" s="12">
        <v>54.9</v>
      </c>
      <c r="D206" s="12">
        <v>20.02</v>
      </c>
    </row>
    <row x14ac:dyDescent="0.25" r="207" customHeight="1" ht="18.75">
      <c r="A207" s="1">
        <v>41480</v>
      </c>
      <c r="B207" s="12">
        <v>10.9</v>
      </c>
      <c r="C207" s="12">
        <v>76.8</v>
      </c>
      <c r="D207" s="12">
        <v>26.16</v>
      </c>
    </row>
    <row x14ac:dyDescent="0.25" r="208" customHeight="1" ht="18.75">
      <c r="A208" s="1">
        <v>41481</v>
      </c>
      <c r="B208" s="12">
        <v>11.4</v>
      </c>
      <c r="C208" s="12">
        <v>80.9</v>
      </c>
      <c r="D208" s="12">
        <v>25.92</v>
      </c>
    </row>
    <row x14ac:dyDescent="0.25" r="209" customHeight="1" ht="18.75">
      <c r="A209" s="1">
        <v>41482</v>
      </c>
      <c r="B209" s="7">
        <v>8</v>
      </c>
      <c r="C209" s="12">
        <v>56.7</v>
      </c>
      <c r="D209" s="12">
        <v>23.73</v>
      </c>
    </row>
    <row x14ac:dyDescent="0.25" r="210" customHeight="1" ht="18.75">
      <c r="A210" s="1">
        <v>41483</v>
      </c>
      <c r="B210" s="12">
        <v>0.2</v>
      </c>
      <c r="C210" s="12">
        <v>1.4</v>
      </c>
      <c r="D210" s="12">
        <v>11.01</v>
      </c>
    </row>
    <row x14ac:dyDescent="0.25" r="211" customHeight="1" ht="18.75">
      <c r="A211" s="1">
        <v>41484</v>
      </c>
      <c r="B211" s="12">
        <v>7.8</v>
      </c>
      <c r="C211" s="12">
        <v>55.7</v>
      </c>
      <c r="D211" s="12">
        <v>18.99</v>
      </c>
    </row>
    <row x14ac:dyDescent="0.25" r="212" customHeight="1" ht="18.75">
      <c r="A212" s="1">
        <v>41485</v>
      </c>
      <c r="B212" s="12">
        <v>5.7</v>
      </c>
      <c r="C212" s="12">
        <v>40.7</v>
      </c>
      <c r="D212" s="12">
        <v>15.8</v>
      </c>
    </row>
    <row x14ac:dyDescent="0.25" r="213" customHeight="1" ht="18.75">
      <c r="A213" s="1">
        <v>41486</v>
      </c>
      <c r="B213" s="12">
        <v>5.9</v>
      </c>
      <c r="C213" s="12">
        <v>42.1</v>
      </c>
      <c r="D213" s="12">
        <v>13.99</v>
      </c>
    </row>
    <row x14ac:dyDescent="0.25" r="214" customHeight="1" ht="18.75">
      <c r="A214" s="1">
        <v>41487</v>
      </c>
      <c r="B214" s="12">
        <v>4.6</v>
      </c>
      <c r="C214" s="12">
        <v>32.9</v>
      </c>
      <c r="D214" s="12">
        <v>13.12</v>
      </c>
    </row>
    <row x14ac:dyDescent="0.25" r="215" customHeight="1" ht="18.75">
      <c r="A215" s="1">
        <v>41488</v>
      </c>
      <c r="B215" s="12">
        <v>3.8</v>
      </c>
      <c r="C215" s="12">
        <v>27.3</v>
      </c>
      <c r="D215" s="12">
        <v>14.92</v>
      </c>
    </row>
    <row x14ac:dyDescent="0.25" r="216" customHeight="1" ht="18.75">
      <c r="A216" s="1">
        <v>41489</v>
      </c>
      <c r="B216" s="7">
        <v>2</v>
      </c>
      <c r="C216" s="12">
        <v>14.4</v>
      </c>
      <c r="D216" s="12">
        <v>13.86</v>
      </c>
    </row>
    <row x14ac:dyDescent="0.25" r="217" customHeight="1" ht="18.75">
      <c r="A217" s="1">
        <v>41490</v>
      </c>
      <c r="B217" s="12">
        <v>6.1</v>
      </c>
      <c r="C217" s="12">
        <v>43.9</v>
      </c>
      <c r="D217" s="12">
        <v>17.13</v>
      </c>
    </row>
    <row x14ac:dyDescent="0.25" r="218" customHeight="1" ht="18.75">
      <c r="A218" s="1">
        <v>41491</v>
      </c>
      <c r="B218" s="12">
        <v>8.2</v>
      </c>
      <c r="C218" s="7">
        <v>59</v>
      </c>
      <c r="D218" s="12">
        <v>20.03</v>
      </c>
    </row>
    <row x14ac:dyDescent="0.25" r="219" customHeight="1" ht="18.75">
      <c r="A219" s="1">
        <v>41492</v>
      </c>
      <c r="B219" s="12">
        <v>8.8</v>
      </c>
      <c r="C219" s="12">
        <v>63.8</v>
      </c>
      <c r="D219" s="12">
        <v>21.39</v>
      </c>
    </row>
    <row x14ac:dyDescent="0.25" r="220" customHeight="1" ht="18.75">
      <c r="A220" s="1">
        <v>41493</v>
      </c>
      <c r="B220" s="12">
        <v>7.1</v>
      </c>
      <c r="C220" s="12">
        <v>51.4</v>
      </c>
      <c r="D220" s="12">
        <v>21.16</v>
      </c>
    </row>
    <row x14ac:dyDescent="0.25" r="221" customHeight="1" ht="18.75">
      <c r="A221" s="1">
        <v>41494</v>
      </c>
      <c r="B221" s="12">
        <v>9.7</v>
      </c>
      <c r="C221" s="12">
        <v>70.3</v>
      </c>
      <c r="D221" s="12">
        <v>22.34</v>
      </c>
    </row>
    <row x14ac:dyDescent="0.25" r="222" customHeight="1" ht="18.75">
      <c r="A222" s="1">
        <v>41495</v>
      </c>
      <c r="B222" s="12">
        <v>9.7</v>
      </c>
      <c r="C222" s="12">
        <v>70.8</v>
      </c>
      <c r="D222" s="12">
        <v>21.36</v>
      </c>
    </row>
    <row x14ac:dyDescent="0.25" r="223" customHeight="1" ht="18.75">
      <c r="A223" s="1">
        <v>41496</v>
      </c>
      <c r="B223" s="7">
        <v>11</v>
      </c>
      <c r="C223" s="12">
        <v>80.3</v>
      </c>
      <c r="D223" s="12">
        <v>22.69</v>
      </c>
    </row>
    <row x14ac:dyDescent="0.25" r="224" customHeight="1" ht="18.75">
      <c r="A224" s="1">
        <v>41497</v>
      </c>
      <c r="B224" s="12">
        <v>11.3</v>
      </c>
      <c r="C224" s="12">
        <v>82.5</v>
      </c>
      <c r="D224" s="12">
        <v>22.1</v>
      </c>
    </row>
    <row x14ac:dyDescent="0.25" r="225" customHeight="1" ht="18.75">
      <c r="A225" s="1">
        <v>41498</v>
      </c>
      <c r="B225" s="7">
        <v>11</v>
      </c>
      <c r="C225" s="12">
        <v>80.9</v>
      </c>
      <c r="D225" s="12">
        <v>23.61</v>
      </c>
    </row>
    <row x14ac:dyDescent="0.25" r="226" customHeight="1" ht="18.75">
      <c r="A226" s="1">
        <v>41499</v>
      </c>
      <c r="B226" s="12">
        <v>11.8</v>
      </c>
      <c r="C226" s="12">
        <v>86.8</v>
      </c>
      <c r="D226" s="12">
        <v>24.21</v>
      </c>
    </row>
    <row x14ac:dyDescent="0.25" r="227" customHeight="1" ht="18.75">
      <c r="A227" s="1">
        <v>41500</v>
      </c>
      <c r="B227" s="12">
        <v>11.2</v>
      </c>
      <c r="C227" s="12">
        <v>82.4</v>
      </c>
      <c r="D227" s="12">
        <v>26.9</v>
      </c>
    </row>
    <row x14ac:dyDescent="0.25" r="228" customHeight="1" ht="18.75">
      <c r="A228" s="1">
        <v>41501</v>
      </c>
      <c r="B228" s="12">
        <v>12.7</v>
      </c>
      <c r="C228" s="12">
        <v>94.1</v>
      </c>
      <c r="D228" s="12">
        <v>23.52</v>
      </c>
    </row>
    <row x14ac:dyDescent="0.25" r="229" customHeight="1" ht="18.75">
      <c r="A229" s="1">
        <v>41502</v>
      </c>
      <c r="B229" s="7">
        <v>11</v>
      </c>
      <c r="C229" s="12">
        <v>81.5</v>
      </c>
      <c r="D229" s="12">
        <v>20.96</v>
      </c>
    </row>
    <row x14ac:dyDescent="0.25" r="230" customHeight="1" ht="18.75">
      <c r="A230" s="1">
        <v>41503</v>
      </c>
      <c r="B230" s="7">
        <v>12</v>
      </c>
      <c r="C230" s="12">
        <v>88.9</v>
      </c>
      <c r="D230" s="12">
        <v>24.06</v>
      </c>
    </row>
    <row x14ac:dyDescent="0.25" r="231" customHeight="1" ht="18.75">
      <c r="A231" s="1">
        <v>41504</v>
      </c>
      <c r="B231" s="12">
        <v>11.1</v>
      </c>
      <c r="C231" s="12">
        <v>82.8</v>
      </c>
      <c r="D231" s="12">
        <v>24.38</v>
      </c>
    </row>
    <row x14ac:dyDescent="0.25" r="232" customHeight="1" ht="18.75">
      <c r="A232" s="1">
        <v>41505</v>
      </c>
      <c r="B232" s="12">
        <v>9.5</v>
      </c>
      <c r="C232" s="12">
        <v>70.9</v>
      </c>
      <c r="D232" s="12">
        <v>20.45</v>
      </c>
    </row>
    <row x14ac:dyDescent="0.25" r="233" customHeight="1" ht="18.75">
      <c r="A233" s="1">
        <v>41506</v>
      </c>
      <c r="B233" s="12">
        <v>7.9</v>
      </c>
      <c r="C233" s="7">
        <v>59</v>
      </c>
      <c r="D233" s="12">
        <v>18.56</v>
      </c>
    </row>
    <row x14ac:dyDescent="0.25" r="234" customHeight="1" ht="18.75">
      <c r="A234" s="1">
        <v>41507</v>
      </c>
      <c r="B234" s="12">
        <v>8.3</v>
      </c>
      <c r="C234" s="12">
        <v>62.4</v>
      </c>
      <c r="D234" s="12">
        <v>21.67</v>
      </c>
    </row>
    <row x14ac:dyDescent="0.25" r="235" customHeight="1" ht="18.75">
      <c r="A235" s="1">
        <v>41508</v>
      </c>
      <c r="B235" s="12">
        <v>3.9</v>
      </c>
      <c r="C235" s="12">
        <v>29.3</v>
      </c>
      <c r="D235" s="12">
        <v>13.48</v>
      </c>
    </row>
    <row x14ac:dyDescent="0.25" r="236" customHeight="1" ht="18.75">
      <c r="A236" s="1">
        <v>41509</v>
      </c>
      <c r="B236" s="12">
        <v>0.1</v>
      </c>
      <c r="C236" s="12">
        <v>0.8</v>
      </c>
      <c r="D236" s="12">
        <v>4.6</v>
      </c>
    </row>
    <row x14ac:dyDescent="0.25" r="237" customHeight="1" ht="18.75">
      <c r="A237" s="1">
        <v>41510</v>
      </c>
      <c r="B237" s="7">
        <v>0</v>
      </c>
      <c r="C237" s="7">
        <v>0</v>
      </c>
      <c r="D237" s="12">
        <v>5.57</v>
      </c>
    </row>
    <row x14ac:dyDescent="0.25" r="238" customHeight="1" ht="18.75">
      <c r="A238" s="1">
        <v>41511</v>
      </c>
      <c r="B238" s="12">
        <v>9.7</v>
      </c>
      <c r="C238" s="12">
        <v>73.5</v>
      </c>
      <c r="D238" s="12">
        <v>23.14</v>
      </c>
    </row>
    <row x14ac:dyDescent="0.25" r="239" customHeight="1" ht="18.75">
      <c r="A239" s="1">
        <v>41512</v>
      </c>
      <c r="B239" s="12">
        <v>9.2</v>
      </c>
      <c r="C239" s="12">
        <v>69.7</v>
      </c>
      <c r="D239" s="12">
        <v>21.74</v>
      </c>
    </row>
    <row x14ac:dyDescent="0.25" r="240" customHeight="1" ht="18.75">
      <c r="A240" s="1">
        <v>41513</v>
      </c>
      <c r="B240" s="12">
        <v>10.4</v>
      </c>
      <c r="C240" s="12">
        <v>79.4</v>
      </c>
      <c r="D240" s="12">
        <v>21.82</v>
      </c>
    </row>
    <row x14ac:dyDescent="0.25" r="241" customHeight="1" ht="18.75">
      <c r="A241" s="1">
        <v>41514</v>
      </c>
      <c r="B241" s="12">
        <v>8.9</v>
      </c>
      <c r="C241" s="12">
        <v>67.9</v>
      </c>
      <c r="D241" s="12">
        <v>20.6</v>
      </c>
    </row>
    <row x14ac:dyDescent="0.25" r="242" customHeight="1" ht="18.75">
      <c r="A242" s="1">
        <v>41515</v>
      </c>
      <c r="B242" s="12">
        <v>6.1</v>
      </c>
      <c r="C242" s="12">
        <v>46.6</v>
      </c>
      <c r="D242" s="12">
        <v>15.51</v>
      </c>
    </row>
    <row x14ac:dyDescent="0.25" r="243" customHeight="1" ht="18.75">
      <c r="A243" s="1">
        <v>41516</v>
      </c>
      <c r="B243" s="12">
        <v>1.3</v>
      </c>
      <c r="C243" s="7">
        <v>10</v>
      </c>
      <c r="D243" s="12">
        <v>8.08</v>
      </c>
    </row>
    <row x14ac:dyDescent="0.25" r="244" customHeight="1" ht="18.75">
      <c r="A244" s="1">
        <v>41517</v>
      </c>
      <c r="B244" s="12">
        <v>9.4</v>
      </c>
      <c r="C244" s="12">
        <v>72.3</v>
      </c>
      <c r="D244" s="12">
        <v>20.65</v>
      </c>
    </row>
    <row x14ac:dyDescent="0.25" r="245" customHeight="1" ht="18.75">
      <c r="A245" s="1">
        <v>41518</v>
      </c>
      <c r="B245" s="12">
        <v>11.1</v>
      </c>
      <c r="C245" s="7">
        <v>86</v>
      </c>
      <c r="D245" s="12">
        <v>22.9</v>
      </c>
    </row>
    <row x14ac:dyDescent="0.25" r="246" customHeight="1" ht="18.75">
      <c r="A246" s="1">
        <v>41519</v>
      </c>
      <c r="B246" s="12">
        <v>7.9</v>
      </c>
      <c r="C246" s="12">
        <v>61.2</v>
      </c>
      <c r="D246" s="12">
        <v>18.34</v>
      </c>
    </row>
    <row x14ac:dyDescent="0.25" r="247" customHeight="1" ht="18.75">
      <c r="A247" s="1">
        <v>41520</v>
      </c>
      <c r="B247" s="12">
        <v>0.1</v>
      </c>
      <c r="C247" s="12">
        <v>0.8</v>
      </c>
      <c r="D247" s="12">
        <v>4.91</v>
      </c>
    </row>
    <row x14ac:dyDescent="0.25" r="248" customHeight="1" ht="18.75">
      <c r="A248" s="1">
        <v>41521</v>
      </c>
      <c r="B248" s="12">
        <v>10.5</v>
      </c>
      <c r="C248" s="7">
        <v>82</v>
      </c>
      <c r="D248" s="12">
        <v>22.86</v>
      </c>
    </row>
    <row x14ac:dyDescent="0.25" r="249" customHeight="1" ht="18.75">
      <c r="A249" s="1">
        <v>41522</v>
      </c>
      <c r="B249" s="12">
        <v>4.2</v>
      </c>
      <c r="C249" s="12">
        <v>32.8</v>
      </c>
      <c r="D249" s="12">
        <v>13.09</v>
      </c>
    </row>
    <row x14ac:dyDescent="0.25" r="250" customHeight="1" ht="18.75">
      <c r="A250" s="1">
        <v>41523</v>
      </c>
      <c r="B250" s="7">
        <v>0</v>
      </c>
      <c r="C250" s="7">
        <v>0</v>
      </c>
      <c r="D250" s="12">
        <v>6.41</v>
      </c>
    </row>
    <row x14ac:dyDescent="0.25" r="251" customHeight="1" ht="18.75">
      <c r="A251" s="1">
        <v>41524</v>
      </c>
      <c r="B251" s="12">
        <v>0.7</v>
      </c>
      <c r="C251" s="12">
        <v>5.5</v>
      </c>
      <c r="D251" s="12">
        <v>9.7</v>
      </c>
    </row>
    <row x14ac:dyDescent="0.25" r="252" customHeight="1" ht="18.75">
      <c r="A252" s="1">
        <v>41525</v>
      </c>
      <c r="B252" s="12">
        <v>9.7</v>
      </c>
      <c r="C252" s="12">
        <v>76.4</v>
      </c>
      <c r="D252" s="12">
        <v>23.46</v>
      </c>
    </row>
    <row x14ac:dyDescent="0.25" r="253" customHeight="1" ht="18.75">
      <c r="A253" s="1">
        <v>41526</v>
      </c>
      <c r="B253" s="12">
        <v>8.7</v>
      </c>
      <c r="C253" s="12">
        <v>68.5</v>
      </c>
      <c r="D253" s="12">
        <v>20.36</v>
      </c>
    </row>
    <row x14ac:dyDescent="0.25" r="254" customHeight="1" ht="18.75">
      <c r="A254" s="1">
        <v>41527</v>
      </c>
      <c r="B254" s="12">
        <v>5.3</v>
      </c>
      <c r="C254" s="12">
        <v>42.1</v>
      </c>
      <c r="D254" s="12">
        <v>15.77</v>
      </c>
    </row>
    <row x14ac:dyDescent="0.25" r="255" customHeight="1" ht="18.75">
      <c r="A255" s="1">
        <v>41528</v>
      </c>
      <c r="B255" s="12">
        <v>0.8</v>
      </c>
      <c r="C255" s="12">
        <v>6.3</v>
      </c>
      <c r="D255" s="12">
        <v>8.57</v>
      </c>
    </row>
    <row x14ac:dyDescent="0.25" r="256" customHeight="1" ht="18.75">
      <c r="A256" s="1">
        <v>41529</v>
      </c>
      <c r="B256" s="7">
        <v>0</v>
      </c>
      <c r="C256" s="7">
        <v>0</v>
      </c>
      <c r="D256" s="12">
        <v>3.96</v>
      </c>
    </row>
    <row x14ac:dyDescent="0.25" r="257" customHeight="1" ht="18.75">
      <c r="A257" s="1">
        <v>41530</v>
      </c>
      <c r="B257" s="12">
        <v>7.4</v>
      </c>
      <c r="C257" s="12">
        <v>59.2</v>
      </c>
      <c r="D257" s="12">
        <v>16.53</v>
      </c>
    </row>
    <row x14ac:dyDescent="0.25" r="258" customHeight="1" ht="18.75">
      <c r="A258" s="1">
        <v>41531</v>
      </c>
      <c r="B258" s="12">
        <v>0.3</v>
      </c>
      <c r="C258" s="12">
        <v>2.4</v>
      </c>
      <c r="D258" s="12">
        <v>4.65</v>
      </c>
    </row>
    <row x14ac:dyDescent="0.25" r="259" customHeight="1" ht="18.75">
      <c r="A259" s="1">
        <v>41532</v>
      </c>
      <c r="B259" s="7">
        <v>11</v>
      </c>
      <c r="C259" s="12">
        <v>88.7</v>
      </c>
      <c r="D259" s="12">
        <v>22.34</v>
      </c>
    </row>
    <row x14ac:dyDescent="0.25" r="260" customHeight="1" ht="18.75">
      <c r="A260" s="1">
        <v>41533</v>
      </c>
      <c r="B260" s="12">
        <v>11.8</v>
      </c>
      <c r="C260" s="12">
        <v>95.2</v>
      </c>
      <c r="D260" s="12">
        <v>23.77</v>
      </c>
    </row>
    <row x14ac:dyDescent="0.25" r="261" customHeight="1" ht="18.75">
      <c r="A261" s="1">
        <v>41534</v>
      </c>
      <c r="B261" s="12">
        <v>10.9</v>
      </c>
      <c r="C261" s="12">
        <v>87.9</v>
      </c>
      <c r="D261" s="12">
        <v>20.83</v>
      </c>
    </row>
    <row x14ac:dyDescent="0.25" r="262" customHeight="1" ht="18.75">
      <c r="A262" s="1">
        <v>41535</v>
      </c>
      <c r="B262" s="12">
        <v>10.7</v>
      </c>
      <c r="C262" s="7">
        <v>87</v>
      </c>
      <c r="D262" s="12">
        <v>20.95</v>
      </c>
    </row>
    <row x14ac:dyDescent="0.25" r="263" customHeight="1" ht="18.75">
      <c r="A263" s="1">
        <v>41536</v>
      </c>
      <c r="B263" s="12">
        <v>10.7</v>
      </c>
      <c r="C263" s="7">
        <v>87</v>
      </c>
      <c r="D263" s="12">
        <v>18.66</v>
      </c>
    </row>
    <row x14ac:dyDescent="0.25" r="264" customHeight="1" ht="18.75">
      <c r="A264" s="1">
        <v>41537</v>
      </c>
      <c r="B264" s="12">
        <v>10.9</v>
      </c>
      <c r="C264" s="12">
        <v>89.3</v>
      </c>
      <c r="D264" s="12">
        <v>21.71</v>
      </c>
    </row>
    <row x14ac:dyDescent="0.25" r="265" customHeight="1" ht="18.75">
      <c r="A265" s="1">
        <v>41538</v>
      </c>
      <c r="B265" s="12">
        <v>10.9</v>
      </c>
      <c r="C265" s="12">
        <v>89.3</v>
      </c>
      <c r="D265" s="12">
        <v>21.49</v>
      </c>
    </row>
    <row x14ac:dyDescent="0.25" r="266" customHeight="1" ht="18.75">
      <c r="A266" s="1">
        <v>41539</v>
      </c>
      <c r="B266" s="12">
        <v>7.6</v>
      </c>
      <c r="C266" s="12">
        <v>62.3</v>
      </c>
      <c r="D266" s="12">
        <v>17.19</v>
      </c>
    </row>
    <row x14ac:dyDescent="0.25" r="267" customHeight="1" ht="18.75">
      <c r="A267" s="1">
        <v>41540</v>
      </c>
      <c r="B267" s="12">
        <v>10.7</v>
      </c>
      <c r="C267" s="12">
        <v>88.4</v>
      </c>
      <c r="D267" s="12">
        <v>21.16</v>
      </c>
    </row>
    <row x14ac:dyDescent="0.25" r="268" customHeight="1" ht="18.75">
      <c r="A268" s="1">
        <v>41541</v>
      </c>
      <c r="B268" s="12">
        <v>5.3</v>
      </c>
      <c r="C268" s="12">
        <v>43.8</v>
      </c>
      <c r="D268" s="12">
        <v>13.55</v>
      </c>
    </row>
    <row x14ac:dyDescent="0.25" r="269" customHeight="1" ht="18.75">
      <c r="A269" s="1">
        <v>41542</v>
      </c>
      <c r="B269" s="12">
        <v>6.4</v>
      </c>
      <c r="C269" s="12">
        <v>52.9</v>
      </c>
      <c r="D269" s="12">
        <v>15.2</v>
      </c>
    </row>
    <row x14ac:dyDescent="0.25" r="270" customHeight="1" ht="18.75">
      <c r="A270" s="1">
        <v>41543</v>
      </c>
      <c r="B270" s="12">
        <v>9.6</v>
      </c>
      <c r="C270" s="7">
        <v>80</v>
      </c>
      <c r="D270" s="12">
        <v>19.7</v>
      </c>
    </row>
    <row x14ac:dyDescent="0.25" r="271" customHeight="1" ht="18.75">
      <c r="A271" s="1">
        <v>41544</v>
      </c>
      <c r="B271" s="12">
        <v>10.5</v>
      </c>
      <c r="C271" s="12">
        <v>87.5</v>
      </c>
      <c r="D271" s="12">
        <v>20.01</v>
      </c>
    </row>
    <row x14ac:dyDescent="0.25" r="272" customHeight="1" ht="18.75">
      <c r="A272" s="1">
        <v>41545</v>
      </c>
      <c r="B272" s="12">
        <v>0.3</v>
      </c>
      <c r="C272" s="12">
        <v>2.5</v>
      </c>
      <c r="D272" s="12">
        <v>7.44</v>
      </c>
    </row>
    <row x14ac:dyDescent="0.25" r="273" customHeight="1" ht="18.75">
      <c r="A273" s="1">
        <v>41546</v>
      </c>
      <c r="B273" s="7">
        <v>0</v>
      </c>
      <c r="C273" s="7">
        <v>0</v>
      </c>
      <c r="D273" s="12">
        <v>3.02</v>
      </c>
    </row>
    <row x14ac:dyDescent="0.25" r="274" customHeight="1" ht="18.75">
      <c r="A274" s="1">
        <v>41547</v>
      </c>
      <c r="B274" s="7">
        <v>0</v>
      </c>
      <c r="C274" s="7">
        <v>0</v>
      </c>
      <c r="D274" s="12">
        <v>0.69</v>
      </c>
    </row>
    <row x14ac:dyDescent="0.25" r="275" customHeight="1" ht="18.75">
      <c r="A275" s="1">
        <v>41548</v>
      </c>
      <c r="B275" s="7">
        <v>7</v>
      </c>
      <c r="C275" s="12">
        <v>59.3</v>
      </c>
      <c r="D275" s="12">
        <v>16.64</v>
      </c>
    </row>
    <row x14ac:dyDescent="0.25" r="276" customHeight="1" ht="18.75">
      <c r="A276" s="1">
        <v>41549</v>
      </c>
      <c r="B276" s="13"/>
      <c r="C276" s="7">
        <v>0</v>
      </c>
      <c r="D276" s="13"/>
    </row>
    <row x14ac:dyDescent="0.25" r="277" customHeight="1" ht="18.75">
      <c r="A277" s="1">
        <v>41550</v>
      </c>
      <c r="B277" s="7">
        <v>9</v>
      </c>
      <c r="C277" s="12">
        <v>76.3</v>
      </c>
      <c r="D277" s="12">
        <v>18.19</v>
      </c>
    </row>
    <row x14ac:dyDescent="0.25" r="278" customHeight="1" ht="18.75">
      <c r="A278" s="1">
        <v>41551</v>
      </c>
      <c r="B278" s="12">
        <v>11.2</v>
      </c>
      <c r="C278" s="12">
        <v>95.7</v>
      </c>
      <c r="D278" s="12">
        <v>20.39</v>
      </c>
    </row>
    <row x14ac:dyDescent="0.25" r="279" customHeight="1" ht="18.75">
      <c r="A279" s="1">
        <v>41552</v>
      </c>
      <c r="B279" s="12">
        <v>8.4</v>
      </c>
      <c r="C279" s="12">
        <v>71.8</v>
      </c>
      <c r="D279" s="12">
        <v>15.33</v>
      </c>
    </row>
    <row x14ac:dyDescent="0.25" r="280" customHeight="1" ht="18.75">
      <c r="A280" s="1">
        <v>41553</v>
      </c>
      <c r="B280" s="7">
        <v>0</v>
      </c>
      <c r="C280" s="7">
        <v>0</v>
      </c>
      <c r="D280" s="12">
        <v>3.44</v>
      </c>
    </row>
    <row x14ac:dyDescent="0.25" r="281" customHeight="1" ht="18.75">
      <c r="A281" s="1">
        <v>41554</v>
      </c>
      <c r="B281" s="12">
        <v>2.9</v>
      </c>
      <c r="C281" s="7">
        <v>25</v>
      </c>
      <c r="D281" s="12">
        <v>10.49</v>
      </c>
    </row>
    <row x14ac:dyDescent="0.25" r="282" customHeight="1" ht="18.75">
      <c r="A282" s="1">
        <v>41555</v>
      </c>
      <c r="B282" s="7">
        <v>0</v>
      </c>
      <c r="C282" s="7">
        <v>0</v>
      </c>
      <c r="D282" s="12">
        <v>1.99</v>
      </c>
    </row>
    <row x14ac:dyDescent="0.25" r="283" customHeight="1" ht="18.75">
      <c r="A283" s="1">
        <v>41556</v>
      </c>
      <c r="B283" s="12">
        <v>1.4</v>
      </c>
      <c r="C283" s="12">
        <v>12.2</v>
      </c>
      <c r="D283" s="12">
        <v>10.74</v>
      </c>
    </row>
    <row x14ac:dyDescent="0.25" r="284" customHeight="1" ht="18.75">
      <c r="A284" s="1">
        <v>41557</v>
      </c>
      <c r="B284" s="12">
        <v>0.1</v>
      </c>
      <c r="C284" s="12">
        <v>0.9</v>
      </c>
      <c r="D284" s="12">
        <v>4.98</v>
      </c>
    </row>
    <row x14ac:dyDescent="0.25" r="285" customHeight="1" ht="18.75">
      <c r="A285" s="1">
        <v>41558</v>
      </c>
      <c r="B285" s="12">
        <v>9.6</v>
      </c>
      <c r="C285" s="12">
        <v>83.5</v>
      </c>
      <c r="D285" s="12">
        <v>15.21</v>
      </c>
    </row>
    <row x14ac:dyDescent="0.25" r="286" customHeight="1" ht="18.75">
      <c r="A286" s="1">
        <v>41559</v>
      </c>
      <c r="B286" s="7">
        <v>11</v>
      </c>
      <c r="C286" s="12">
        <v>96.5</v>
      </c>
      <c r="D286" s="12">
        <v>19.39</v>
      </c>
    </row>
    <row x14ac:dyDescent="0.25" r="287" customHeight="1" ht="18.75">
      <c r="A287" s="1">
        <v>41560</v>
      </c>
      <c r="B287" s="12">
        <v>10.4</v>
      </c>
      <c r="C287" s="12">
        <v>91.2</v>
      </c>
      <c r="D287" s="12">
        <v>18.02</v>
      </c>
    </row>
    <row x14ac:dyDescent="0.25" r="288" customHeight="1" ht="18.75">
      <c r="A288" s="1">
        <v>41561</v>
      </c>
      <c r="B288" s="12">
        <v>10.4</v>
      </c>
      <c r="C288" s="12">
        <v>91.2</v>
      </c>
      <c r="D288" s="12">
        <v>17.42</v>
      </c>
    </row>
    <row x14ac:dyDescent="0.25" r="289" customHeight="1" ht="18.75">
      <c r="A289" s="1">
        <v>41562</v>
      </c>
      <c r="B289" s="12">
        <v>5.7</v>
      </c>
      <c r="C289" s="12">
        <v>50.4</v>
      </c>
      <c r="D289" s="12">
        <v>10.58</v>
      </c>
    </row>
    <row x14ac:dyDescent="0.25" r="290" customHeight="1" ht="18.75">
      <c r="A290" s="1">
        <v>41563</v>
      </c>
      <c r="B290" s="12">
        <v>10.8</v>
      </c>
      <c r="C290" s="12">
        <v>95.6</v>
      </c>
      <c r="D290" s="12">
        <v>18.99</v>
      </c>
    </row>
    <row x14ac:dyDescent="0.25" r="291" customHeight="1" ht="18.75">
      <c r="A291" s="1">
        <v>41564</v>
      </c>
      <c r="B291" s="12">
        <v>8.2</v>
      </c>
      <c r="C291" s="12">
        <v>73.2</v>
      </c>
      <c r="D291" s="12">
        <v>14.12</v>
      </c>
    </row>
    <row x14ac:dyDescent="0.25" r="292" customHeight="1" ht="18.75">
      <c r="A292" s="1">
        <v>41565</v>
      </c>
      <c r="B292" s="12">
        <v>8.2</v>
      </c>
      <c r="C292" s="12">
        <v>73.2</v>
      </c>
      <c r="D292" s="12">
        <v>15.38</v>
      </c>
    </row>
    <row x14ac:dyDescent="0.25" r="293" customHeight="1" ht="18.75">
      <c r="A293" s="1">
        <v>41566</v>
      </c>
      <c r="B293" s="12">
        <v>5.8</v>
      </c>
      <c r="C293" s="12">
        <v>51.8</v>
      </c>
      <c r="D293" s="12">
        <v>11.37</v>
      </c>
    </row>
    <row x14ac:dyDescent="0.25" r="294" customHeight="1" ht="18.75">
      <c r="A294" s="1">
        <v>41567</v>
      </c>
      <c r="B294" s="12">
        <v>10.3</v>
      </c>
      <c r="C294" s="12">
        <v>92.8</v>
      </c>
      <c r="D294" s="12">
        <v>16.45</v>
      </c>
    </row>
    <row x14ac:dyDescent="0.25" r="295" customHeight="1" ht="18.75">
      <c r="A295" s="1">
        <v>41568</v>
      </c>
      <c r="B295" s="12">
        <v>6.1</v>
      </c>
      <c r="C295" s="7">
        <v>55</v>
      </c>
      <c r="D295" s="12">
        <v>12.43</v>
      </c>
    </row>
    <row x14ac:dyDescent="0.25" r="296" customHeight="1" ht="18.75">
      <c r="A296" s="1">
        <v>41569</v>
      </c>
      <c r="B296" s="12">
        <v>4.8</v>
      </c>
      <c r="C296" s="12">
        <v>43.2</v>
      </c>
      <c r="D296" s="12">
        <v>8.72</v>
      </c>
    </row>
    <row x14ac:dyDescent="0.25" r="297" customHeight="1" ht="18.75">
      <c r="A297" s="1">
        <v>41570</v>
      </c>
      <c r="B297" s="12">
        <v>8.4</v>
      </c>
      <c r="C297" s="12">
        <v>76.4</v>
      </c>
      <c r="D297" s="12">
        <v>13.03</v>
      </c>
    </row>
    <row x14ac:dyDescent="0.25" r="298" customHeight="1" ht="18.75">
      <c r="A298" s="1">
        <v>41571</v>
      </c>
      <c r="B298" s="12">
        <v>8.4</v>
      </c>
      <c r="C298" s="12">
        <v>76.4</v>
      </c>
      <c r="D298" s="12">
        <v>15.25</v>
      </c>
    </row>
    <row x14ac:dyDescent="0.25" r="299" customHeight="1" ht="18.75">
      <c r="A299" s="1">
        <v>41572</v>
      </c>
      <c r="B299" s="12">
        <v>9.6</v>
      </c>
      <c r="C299" s="12">
        <v>87.3</v>
      </c>
      <c r="D299" s="12">
        <v>16.61</v>
      </c>
    </row>
    <row x14ac:dyDescent="0.25" r="300" customHeight="1" ht="18.75">
      <c r="A300" s="1">
        <v>41573</v>
      </c>
      <c r="B300" s="12">
        <v>9.9</v>
      </c>
      <c r="C300" s="12">
        <v>90.8</v>
      </c>
      <c r="D300" s="12">
        <v>15.71</v>
      </c>
    </row>
    <row x14ac:dyDescent="0.25" r="301" customHeight="1" ht="18.75">
      <c r="A301" s="1">
        <v>41574</v>
      </c>
      <c r="B301" s="12">
        <v>10.1</v>
      </c>
      <c r="C301" s="12">
        <v>92.7</v>
      </c>
      <c r="D301" s="12">
        <v>16.39</v>
      </c>
    </row>
    <row x14ac:dyDescent="0.25" r="302" customHeight="1" ht="18.75">
      <c r="A302" s="1">
        <v>41575</v>
      </c>
      <c r="B302" s="12">
        <v>7.9</v>
      </c>
      <c r="C302" s="12">
        <v>73.1</v>
      </c>
      <c r="D302" s="12">
        <v>13.2</v>
      </c>
    </row>
    <row x14ac:dyDescent="0.25" r="303" customHeight="1" ht="18.75">
      <c r="A303" s="1">
        <v>41576</v>
      </c>
      <c r="B303" s="7">
        <v>9</v>
      </c>
      <c r="C303" s="12">
        <v>83.3</v>
      </c>
      <c r="D303" s="12">
        <v>13.61</v>
      </c>
    </row>
    <row x14ac:dyDescent="0.25" r="304" customHeight="1" ht="18.75">
      <c r="A304" s="1">
        <v>41577</v>
      </c>
      <c r="B304" s="12">
        <v>9.7</v>
      </c>
      <c r="C304" s="12">
        <v>89.8</v>
      </c>
      <c r="D304" s="12">
        <v>15.97</v>
      </c>
    </row>
    <row x14ac:dyDescent="0.25" r="305" customHeight="1" ht="18.75">
      <c r="A305" s="1">
        <v>41578</v>
      </c>
      <c r="B305" s="12">
        <v>7.4</v>
      </c>
      <c r="C305" s="12">
        <v>69.2</v>
      </c>
      <c r="D305" s="12">
        <v>11.64</v>
      </c>
    </row>
    <row x14ac:dyDescent="0.25" r="306" customHeight="1" ht="18.75">
      <c r="A306" s="1">
        <v>41579</v>
      </c>
      <c r="B306" s="12">
        <v>8.4</v>
      </c>
      <c r="C306" s="12">
        <v>78.5</v>
      </c>
      <c r="D306" s="12">
        <v>14.08</v>
      </c>
    </row>
    <row x14ac:dyDescent="0.25" r="307" customHeight="1" ht="18.75">
      <c r="A307" s="1">
        <v>41580</v>
      </c>
      <c r="B307" s="12">
        <v>5.4</v>
      </c>
      <c r="C307" s="12">
        <v>50.5</v>
      </c>
      <c r="D307" s="12">
        <v>9.99</v>
      </c>
    </row>
    <row x14ac:dyDescent="0.25" r="308" customHeight="1" ht="18.75">
      <c r="A308" s="1">
        <v>41581</v>
      </c>
      <c r="B308" s="12">
        <v>2.1</v>
      </c>
      <c r="C308" s="12">
        <v>19.8</v>
      </c>
      <c r="D308" s="12">
        <v>6.44</v>
      </c>
    </row>
    <row x14ac:dyDescent="0.25" r="309" customHeight="1" ht="18.75">
      <c r="A309" s="1">
        <v>41582</v>
      </c>
      <c r="B309" s="12">
        <v>8.3</v>
      </c>
      <c r="C309" s="12">
        <v>78.3</v>
      </c>
      <c r="D309" s="12">
        <v>12.39</v>
      </c>
    </row>
    <row x14ac:dyDescent="0.25" r="310" customHeight="1" ht="18.75">
      <c r="A310" s="1">
        <v>41583</v>
      </c>
      <c r="B310" s="12">
        <v>9.5</v>
      </c>
      <c r="C310" s="12">
        <v>89.6</v>
      </c>
      <c r="D310" s="12">
        <v>14.35</v>
      </c>
    </row>
    <row x14ac:dyDescent="0.25" r="311" customHeight="1" ht="18.75">
      <c r="A311" s="1">
        <v>41584</v>
      </c>
      <c r="B311" s="12">
        <v>3.7</v>
      </c>
      <c r="C311" s="12">
        <v>34.9</v>
      </c>
      <c r="D311" s="12">
        <v>7.11</v>
      </c>
    </row>
    <row x14ac:dyDescent="0.25" r="312" customHeight="1" ht="18.75">
      <c r="A312" s="1">
        <v>41585</v>
      </c>
      <c r="B312" s="12">
        <v>8.4</v>
      </c>
      <c r="C312" s="7">
        <v>80</v>
      </c>
      <c r="D312" s="12">
        <v>13.16</v>
      </c>
    </row>
    <row x14ac:dyDescent="0.25" r="313" customHeight="1" ht="18.75">
      <c r="A313" s="1">
        <v>41586</v>
      </c>
      <c r="B313" s="12">
        <v>7.4</v>
      </c>
      <c r="C313" s="12">
        <v>70.5</v>
      </c>
      <c r="D313" s="12">
        <v>12.04</v>
      </c>
    </row>
    <row x14ac:dyDescent="0.25" r="314" customHeight="1" ht="18.75">
      <c r="A314" s="1">
        <v>41587</v>
      </c>
      <c r="B314" s="12">
        <v>1.6</v>
      </c>
      <c r="C314" s="12">
        <v>15.2</v>
      </c>
      <c r="D314" s="12">
        <v>5.4</v>
      </c>
    </row>
    <row x14ac:dyDescent="0.25" r="315" customHeight="1" ht="18.75">
      <c r="A315" s="1">
        <v>41588</v>
      </c>
      <c r="B315" s="12">
        <v>8.3</v>
      </c>
      <c r="C315" s="12">
        <v>79.8</v>
      </c>
      <c r="D315" s="12">
        <v>14.02</v>
      </c>
    </row>
    <row x14ac:dyDescent="0.25" r="316" customHeight="1" ht="18.75">
      <c r="A316" s="1">
        <v>41589</v>
      </c>
      <c r="B316" s="12">
        <v>9.7</v>
      </c>
      <c r="C316" s="12">
        <v>93.3</v>
      </c>
      <c r="D316" s="12">
        <v>15.45</v>
      </c>
    </row>
    <row x14ac:dyDescent="0.25" r="317" customHeight="1" ht="18.75">
      <c r="A317" s="1">
        <v>41590</v>
      </c>
      <c r="B317" s="12">
        <v>9.8</v>
      </c>
      <c r="C317" s="12">
        <v>94.2</v>
      </c>
      <c r="D317" s="12">
        <v>15.05</v>
      </c>
    </row>
    <row x14ac:dyDescent="0.25" r="318" customHeight="1" ht="18.75">
      <c r="A318" s="1">
        <v>41591</v>
      </c>
      <c r="B318" s="12">
        <v>9.8</v>
      </c>
      <c r="C318" s="12">
        <v>94.2</v>
      </c>
      <c r="D318" s="12">
        <v>13.99</v>
      </c>
    </row>
    <row x14ac:dyDescent="0.25" r="319" customHeight="1" ht="18.75">
      <c r="A319" s="1">
        <v>41592</v>
      </c>
      <c r="B319" s="7">
        <v>3</v>
      </c>
      <c r="C319" s="12">
        <v>29.1</v>
      </c>
      <c r="D319" s="12">
        <v>7.96</v>
      </c>
    </row>
    <row x14ac:dyDescent="0.25" r="320" customHeight="1" ht="18.75">
      <c r="A320" s="1">
        <v>41593</v>
      </c>
      <c r="B320" s="12">
        <v>6.5</v>
      </c>
      <c r="C320" s="12">
        <v>63.1</v>
      </c>
      <c r="D320" s="12">
        <v>11.06</v>
      </c>
    </row>
    <row x14ac:dyDescent="0.25" r="321" customHeight="1" ht="18.75">
      <c r="A321" s="1">
        <v>41594</v>
      </c>
      <c r="B321" s="12">
        <v>9.2</v>
      </c>
      <c r="C321" s="12">
        <v>89.3</v>
      </c>
      <c r="D321" s="12">
        <v>12.69</v>
      </c>
    </row>
    <row x14ac:dyDescent="0.25" r="322" customHeight="1" ht="18.75">
      <c r="A322" s="1">
        <v>41595</v>
      </c>
      <c r="B322" s="12">
        <v>8.7</v>
      </c>
      <c r="C322" s="12">
        <v>85.3</v>
      </c>
      <c r="D322" s="12">
        <v>12.88</v>
      </c>
    </row>
    <row x14ac:dyDescent="0.25" r="323" customHeight="1" ht="18.75">
      <c r="A323" s="1">
        <v>41596</v>
      </c>
      <c r="B323" s="12">
        <v>7.3</v>
      </c>
      <c r="C323" s="12">
        <v>71.6</v>
      </c>
      <c r="D323" s="12">
        <v>9.52</v>
      </c>
    </row>
    <row x14ac:dyDescent="0.25" r="324" customHeight="1" ht="18.75">
      <c r="A324" s="1">
        <v>41597</v>
      </c>
      <c r="B324" s="12">
        <v>8.5</v>
      </c>
      <c r="C324" s="12">
        <v>83.3</v>
      </c>
      <c r="D324" s="12">
        <v>9.33</v>
      </c>
    </row>
    <row x14ac:dyDescent="0.25" r="325" customHeight="1" ht="18.75">
      <c r="A325" s="1">
        <v>41598</v>
      </c>
      <c r="B325" s="12">
        <v>9.6</v>
      </c>
      <c r="C325" s="12">
        <v>94.1</v>
      </c>
      <c r="D325" s="12">
        <v>11.95</v>
      </c>
    </row>
    <row x14ac:dyDescent="0.25" r="326" customHeight="1" ht="18.75">
      <c r="A326" s="1">
        <v>41599</v>
      </c>
      <c r="B326" s="12">
        <v>9.7</v>
      </c>
      <c r="C326" s="7">
        <v>96</v>
      </c>
      <c r="D326" s="12">
        <v>13.13</v>
      </c>
    </row>
    <row x14ac:dyDescent="0.25" r="327" customHeight="1" ht="18.75">
      <c r="A327" s="1">
        <v>41600</v>
      </c>
      <c r="B327" s="12">
        <v>9.6</v>
      </c>
      <c r="C327" s="7">
        <v>95</v>
      </c>
      <c r="D327" s="12">
        <v>12.55</v>
      </c>
    </row>
    <row x14ac:dyDescent="0.25" r="328" customHeight="1" ht="18.75">
      <c r="A328" s="1">
        <v>41601</v>
      </c>
      <c r="B328" s="12">
        <v>8.9</v>
      </c>
      <c r="C328" s="12">
        <v>88.1</v>
      </c>
      <c r="D328" s="12">
        <v>11.71</v>
      </c>
    </row>
    <row x14ac:dyDescent="0.25" r="329" customHeight="1" ht="18.75">
      <c r="A329" s="1">
        <v>41602</v>
      </c>
      <c r="B329" s="12">
        <v>5.9</v>
      </c>
      <c r="C329" s="12">
        <v>58.4</v>
      </c>
      <c r="D329" s="12">
        <v>9.25</v>
      </c>
    </row>
    <row x14ac:dyDescent="0.25" r="330" customHeight="1" ht="18.75">
      <c r="A330" s="1">
        <v>41603</v>
      </c>
      <c r="B330" s="12">
        <v>3.4</v>
      </c>
      <c r="C330" s="7">
        <v>34</v>
      </c>
      <c r="D330" s="12">
        <v>4.85</v>
      </c>
    </row>
    <row x14ac:dyDescent="0.25" r="331" customHeight="1" ht="18.75">
      <c r="A331" s="1">
        <v>41604</v>
      </c>
      <c r="B331" s="12">
        <v>8.6</v>
      </c>
      <c r="C331" s="7">
        <v>86</v>
      </c>
      <c r="D331" s="12">
        <v>11.36</v>
      </c>
    </row>
    <row x14ac:dyDescent="0.25" r="332" customHeight="1" ht="18.75">
      <c r="A332" s="1">
        <v>41605</v>
      </c>
      <c r="B332" s="12">
        <v>1.2</v>
      </c>
      <c r="C332" s="7">
        <v>12</v>
      </c>
      <c r="D332" s="12">
        <v>3.22</v>
      </c>
    </row>
    <row x14ac:dyDescent="0.25" r="333" customHeight="1" ht="18.75">
      <c r="A333" s="1">
        <v>41606</v>
      </c>
      <c r="B333" s="12">
        <v>9.3</v>
      </c>
      <c r="C333" s="7">
        <v>93</v>
      </c>
      <c r="D333" s="12">
        <v>12.72</v>
      </c>
    </row>
    <row x14ac:dyDescent="0.25" r="334" customHeight="1" ht="18.75">
      <c r="A334" s="1">
        <v>41607</v>
      </c>
      <c r="B334" s="12">
        <v>9.2</v>
      </c>
      <c r="C334" s="7">
        <v>92</v>
      </c>
      <c r="D334" s="12">
        <v>11.93</v>
      </c>
    </row>
    <row x14ac:dyDescent="0.25" r="335" customHeight="1" ht="18.75">
      <c r="A335" s="1">
        <v>41608</v>
      </c>
      <c r="B335" s="12">
        <v>9.3</v>
      </c>
      <c r="C335" s="12">
        <v>93.9</v>
      </c>
      <c r="D335" s="12">
        <v>12.33</v>
      </c>
    </row>
    <row x14ac:dyDescent="0.25" r="336" customHeight="1" ht="18.75">
      <c r="A336" s="1">
        <v>41609</v>
      </c>
      <c r="B336" s="12">
        <v>7.8</v>
      </c>
      <c r="C336" s="12">
        <v>78.8</v>
      </c>
      <c r="D336" s="12">
        <v>10.5</v>
      </c>
    </row>
    <row x14ac:dyDescent="0.25" r="337" customHeight="1" ht="18.75">
      <c r="A337" s="1">
        <v>41610</v>
      </c>
      <c r="B337" s="12">
        <v>9.3</v>
      </c>
      <c r="C337" s="12">
        <v>93.9</v>
      </c>
      <c r="D337" s="12">
        <v>11.89</v>
      </c>
    </row>
    <row x14ac:dyDescent="0.25" r="338" customHeight="1" ht="18.75">
      <c r="A338" s="1">
        <v>41611</v>
      </c>
      <c r="B338" s="12">
        <v>8.6</v>
      </c>
      <c r="C338" s="12">
        <v>86.9</v>
      </c>
      <c r="D338" s="12">
        <v>10.93</v>
      </c>
    </row>
    <row x14ac:dyDescent="0.25" r="339" customHeight="1" ht="18.75">
      <c r="A339" s="1">
        <v>41612</v>
      </c>
      <c r="B339" s="12">
        <v>8.5</v>
      </c>
      <c r="C339" s="12">
        <v>85.9</v>
      </c>
      <c r="D339" s="12">
        <v>10.8</v>
      </c>
    </row>
    <row x14ac:dyDescent="0.25" r="340" customHeight="1" ht="18.75">
      <c r="A340" s="1">
        <v>41613</v>
      </c>
      <c r="B340" s="12">
        <v>4.7</v>
      </c>
      <c r="C340" s="7">
        <v>48</v>
      </c>
      <c r="D340" s="12">
        <v>8.33</v>
      </c>
    </row>
    <row x14ac:dyDescent="0.25" r="341" customHeight="1" ht="18.75">
      <c r="A341" s="1">
        <v>41614</v>
      </c>
      <c r="B341" s="12">
        <v>9.1</v>
      </c>
      <c r="C341" s="12">
        <v>92.9</v>
      </c>
      <c r="D341" s="12">
        <v>12.33</v>
      </c>
    </row>
    <row x14ac:dyDescent="0.25" r="342" customHeight="1" ht="18.75">
      <c r="A342" s="1">
        <v>41615</v>
      </c>
      <c r="B342" s="12">
        <v>8.1</v>
      </c>
      <c r="C342" s="12">
        <v>82.7</v>
      </c>
      <c r="D342" s="12">
        <v>9.71</v>
      </c>
    </row>
    <row x14ac:dyDescent="0.25" r="343" customHeight="1" ht="18.75">
      <c r="A343" s="1">
        <v>41616</v>
      </c>
      <c r="B343" s="12">
        <v>9.1</v>
      </c>
      <c r="C343" s="12">
        <v>92.9</v>
      </c>
      <c r="D343" s="12">
        <v>11.01</v>
      </c>
    </row>
    <row x14ac:dyDescent="0.25" r="344" customHeight="1" ht="18.75">
      <c r="A344" s="1">
        <v>41617</v>
      </c>
      <c r="B344" s="12">
        <v>0.2</v>
      </c>
      <c r="C344" s="7">
        <v>2</v>
      </c>
      <c r="D344" s="12">
        <v>2.35</v>
      </c>
    </row>
    <row x14ac:dyDescent="0.25" r="345" customHeight="1" ht="18.75">
      <c r="A345" s="1">
        <v>41618</v>
      </c>
      <c r="B345" s="12">
        <v>5.7</v>
      </c>
      <c r="C345" s="12">
        <v>58.2</v>
      </c>
      <c r="D345" s="12">
        <v>7.78</v>
      </c>
    </row>
    <row x14ac:dyDescent="0.25" r="346" customHeight="1" ht="18.75">
      <c r="A346" s="1">
        <v>41619</v>
      </c>
      <c r="B346" s="12">
        <v>4.9</v>
      </c>
      <c r="C346" s="7">
        <v>50</v>
      </c>
      <c r="D346" s="12">
        <v>6.3</v>
      </c>
    </row>
    <row x14ac:dyDescent="0.25" r="347" customHeight="1" ht="18.75">
      <c r="A347" s="1">
        <v>41620</v>
      </c>
      <c r="B347" s="12">
        <v>8.3</v>
      </c>
      <c r="C347" s="12">
        <v>84.7</v>
      </c>
      <c r="D347" s="12">
        <v>10.95</v>
      </c>
    </row>
    <row x14ac:dyDescent="0.25" r="348" customHeight="1" ht="18.75">
      <c r="A348" s="1">
        <v>41621</v>
      </c>
      <c r="B348" s="12">
        <v>6.4</v>
      </c>
      <c r="C348" s="12">
        <v>65.3</v>
      </c>
      <c r="D348" s="12">
        <v>8.27</v>
      </c>
    </row>
    <row x14ac:dyDescent="0.25" r="349" customHeight="1" ht="18.75">
      <c r="A349" s="1">
        <v>41622</v>
      </c>
      <c r="B349" s="12">
        <v>7.8</v>
      </c>
      <c r="C349" s="12">
        <v>79.6</v>
      </c>
      <c r="D349" s="12">
        <v>10.92</v>
      </c>
    </row>
    <row x14ac:dyDescent="0.25" r="350" customHeight="1" ht="18.75">
      <c r="A350" s="1">
        <v>41623</v>
      </c>
      <c r="B350" s="12">
        <v>9.2</v>
      </c>
      <c r="C350" s="12">
        <v>93.9</v>
      </c>
      <c r="D350" s="7">
        <v>10</v>
      </c>
    </row>
    <row x14ac:dyDescent="0.25" r="351" customHeight="1" ht="18.75">
      <c r="A351" s="1">
        <v>41624</v>
      </c>
      <c r="B351" s="7">
        <v>1</v>
      </c>
      <c r="C351" s="12">
        <v>10.3</v>
      </c>
      <c r="D351" s="12">
        <v>5.92</v>
      </c>
    </row>
    <row x14ac:dyDescent="0.25" r="352" customHeight="1" ht="18.75">
      <c r="A352" s="1">
        <v>41625</v>
      </c>
      <c r="B352" s="12">
        <v>0.6</v>
      </c>
      <c r="C352" s="12">
        <v>6.2</v>
      </c>
      <c r="D352" s="12">
        <v>6.1</v>
      </c>
    </row>
    <row x14ac:dyDescent="0.25" r="353" customHeight="1" ht="18.75">
      <c r="A353" s="1">
        <v>41626</v>
      </c>
      <c r="B353" s="7">
        <v>0</v>
      </c>
      <c r="C353" s="7">
        <v>0</v>
      </c>
      <c r="D353" s="12">
        <v>3.86</v>
      </c>
    </row>
    <row x14ac:dyDescent="0.25" r="354" customHeight="1" ht="18.75">
      <c r="A354" s="1">
        <v>41627</v>
      </c>
      <c r="B354" s="12">
        <v>7.7</v>
      </c>
      <c r="C354" s="12">
        <v>79.4</v>
      </c>
      <c r="D354" s="12">
        <v>8.88</v>
      </c>
    </row>
    <row x14ac:dyDescent="0.25" r="355" customHeight="1" ht="18.75">
      <c r="A355" s="1">
        <v>41628</v>
      </c>
      <c r="B355" s="12">
        <v>8.1</v>
      </c>
      <c r="C355" s="12">
        <v>83.5</v>
      </c>
      <c r="D355" s="12">
        <v>9.46</v>
      </c>
    </row>
    <row x14ac:dyDescent="0.25" r="356" customHeight="1" ht="18.75">
      <c r="A356" s="1">
        <v>41629</v>
      </c>
      <c r="B356" s="12">
        <v>8.9</v>
      </c>
      <c r="C356" s="12">
        <v>91.8</v>
      </c>
      <c r="D356" s="12">
        <v>10.87</v>
      </c>
    </row>
    <row x14ac:dyDescent="0.25" r="357" customHeight="1" ht="18.75">
      <c r="A357" s="1">
        <v>41630</v>
      </c>
      <c r="B357" s="12">
        <v>9.1</v>
      </c>
      <c r="C357" s="12">
        <v>93.8</v>
      </c>
      <c r="D357" s="12">
        <v>11.81</v>
      </c>
    </row>
    <row x14ac:dyDescent="0.25" r="358" customHeight="1" ht="18.75">
      <c r="A358" s="1">
        <v>41631</v>
      </c>
      <c r="B358" s="12">
        <v>8.5</v>
      </c>
      <c r="C358" s="12">
        <v>87.6</v>
      </c>
      <c r="D358" s="12">
        <v>11.24</v>
      </c>
    </row>
    <row x14ac:dyDescent="0.25" r="359" customHeight="1" ht="18.75">
      <c r="A359" s="1">
        <v>41632</v>
      </c>
      <c r="B359" s="7">
        <v>9</v>
      </c>
      <c r="C359" s="12">
        <v>92.8</v>
      </c>
      <c r="D359" s="12">
        <v>11.22</v>
      </c>
    </row>
    <row x14ac:dyDescent="0.25" r="360" customHeight="1" ht="18.75">
      <c r="A360" s="1">
        <v>41633</v>
      </c>
      <c r="B360" s="12">
        <v>5.9</v>
      </c>
      <c r="C360" s="12">
        <v>60.8</v>
      </c>
      <c r="D360" s="12">
        <v>9.7</v>
      </c>
    </row>
    <row x14ac:dyDescent="0.25" r="361" customHeight="1" ht="18.75">
      <c r="A361" s="1">
        <v>41634</v>
      </c>
      <c r="B361" s="7">
        <v>0</v>
      </c>
      <c r="C361" s="7">
        <v>0</v>
      </c>
      <c r="D361" s="12">
        <v>3.47</v>
      </c>
    </row>
    <row x14ac:dyDescent="0.25" r="362" customHeight="1" ht="18.75">
      <c r="A362" s="1">
        <v>41635</v>
      </c>
      <c r="B362" s="12">
        <v>8.8</v>
      </c>
      <c r="C362" s="12">
        <v>89.8</v>
      </c>
      <c r="D362" s="12">
        <v>11.36</v>
      </c>
    </row>
    <row x14ac:dyDescent="0.25" r="363" customHeight="1" ht="18.75">
      <c r="A363" s="1">
        <v>41636</v>
      </c>
      <c r="B363" s="12">
        <v>9.3</v>
      </c>
      <c r="C363" s="12">
        <v>95.9</v>
      </c>
      <c r="D363" s="12">
        <v>11.89</v>
      </c>
    </row>
    <row x14ac:dyDescent="0.25" r="364" customHeight="1" ht="18.75">
      <c r="A364" s="1">
        <v>41637</v>
      </c>
      <c r="B364" s="12">
        <v>8.8</v>
      </c>
      <c r="C364" s="12">
        <v>89.8</v>
      </c>
      <c r="D364" s="12">
        <v>11.96</v>
      </c>
    </row>
    <row x14ac:dyDescent="0.25" r="365" customHeight="1" ht="18.75">
      <c r="A365" s="1">
        <v>41638</v>
      </c>
      <c r="B365" s="12">
        <v>4.8</v>
      </c>
      <c r="C365" s="7">
        <v>49</v>
      </c>
      <c r="D365" s="12">
        <v>7.51</v>
      </c>
    </row>
    <row x14ac:dyDescent="0.25" r="366" customHeight="1" ht="18.75">
      <c r="A366" s="1">
        <v>41639</v>
      </c>
      <c r="B366" s="12">
        <v>8.5</v>
      </c>
      <c r="C366" s="12">
        <v>86.7</v>
      </c>
      <c r="D366" s="12">
        <v>10.52</v>
      </c>
    </row>
    <row x14ac:dyDescent="0.25" r="367" customHeight="1" ht="18.75">
      <c r="A367" s="1">
        <v>41640</v>
      </c>
      <c r="B367" s="12">
        <v>8.8</v>
      </c>
      <c r="C367" s="12">
        <v>89.8</v>
      </c>
      <c r="D367" s="12">
        <v>11.46</v>
      </c>
    </row>
    <row x14ac:dyDescent="0.25" r="368" customHeight="1" ht="18.75">
      <c r="A368" s="1">
        <v>41641</v>
      </c>
      <c r="B368" s="7">
        <v>9</v>
      </c>
      <c r="C368" s="12">
        <v>91.8</v>
      </c>
      <c r="D368" s="12">
        <v>11.41</v>
      </c>
    </row>
    <row x14ac:dyDescent="0.25" r="369" customHeight="1" ht="18.75">
      <c r="A369" s="1">
        <v>41642</v>
      </c>
      <c r="B369" s="12">
        <v>5.7</v>
      </c>
      <c r="C369" s="12">
        <v>58.2</v>
      </c>
      <c r="D369" s="12">
        <v>7.87</v>
      </c>
    </row>
    <row x14ac:dyDescent="0.25" r="370" customHeight="1" ht="18.75">
      <c r="A370" s="1">
        <v>41643</v>
      </c>
      <c r="B370" s="12">
        <v>8.8</v>
      </c>
      <c r="C370" s="12">
        <v>89.8</v>
      </c>
      <c r="D370" s="12">
        <v>10.93</v>
      </c>
    </row>
    <row x14ac:dyDescent="0.25" r="371" customHeight="1" ht="18.75">
      <c r="A371" s="1">
        <v>41644</v>
      </c>
      <c r="B371" s="7">
        <v>7</v>
      </c>
      <c r="C371" s="12">
        <v>71.4</v>
      </c>
      <c r="D371" s="12">
        <v>10.83</v>
      </c>
    </row>
    <row x14ac:dyDescent="0.25" r="372" customHeight="1" ht="18.75">
      <c r="A372" s="1">
        <v>41645</v>
      </c>
      <c r="B372" s="12">
        <v>8.9</v>
      </c>
      <c r="C372" s="12">
        <v>90.8</v>
      </c>
      <c r="D372" s="12">
        <v>11.27</v>
      </c>
    </row>
    <row x14ac:dyDescent="0.25" r="373" customHeight="1" ht="18.75">
      <c r="A373" s="1">
        <v>41646</v>
      </c>
      <c r="B373" s="12">
        <v>5.9</v>
      </c>
      <c r="C373" s="12">
        <v>59.6</v>
      </c>
      <c r="D373" s="12">
        <v>9.05</v>
      </c>
    </row>
    <row x14ac:dyDescent="0.25" r="374" customHeight="1" ht="18.75">
      <c r="A374" s="1">
        <v>41647</v>
      </c>
      <c r="B374" s="7">
        <v>0</v>
      </c>
      <c r="C374" s="7">
        <v>0</v>
      </c>
      <c r="D374" s="12">
        <v>2.56</v>
      </c>
    </row>
    <row x14ac:dyDescent="0.25" r="375" customHeight="1" ht="18.75">
      <c r="A375" s="1">
        <v>41648</v>
      </c>
      <c r="B375" s="12">
        <v>9.6</v>
      </c>
      <c r="C375" s="7">
        <v>97</v>
      </c>
      <c r="D375" s="12">
        <v>13.63</v>
      </c>
    </row>
    <row x14ac:dyDescent="0.25" r="376" customHeight="1" ht="18.75">
      <c r="A376" s="1">
        <v>41649</v>
      </c>
      <c r="B376" s="12">
        <v>9.1</v>
      </c>
      <c r="C376" s="12">
        <v>91.9</v>
      </c>
      <c r="D376" s="12">
        <v>11.94</v>
      </c>
    </row>
    <row x14ac:dyDescent="0.25" r="377" customHeight="1" ht="18.75">
      <c r="A377" s="1">
        <v>41650</v>
      </c>
      <c r="B377" s="12">
        <v>7.6</v>
      </c>
      <c r="C377" s="12">
        <v>76.8</v>
      </c>
      <c r="D377" s="12">
        <v>10.56</v>
      </c>
    </row>
    <row x14ac:dyDescent="0.25" r="378" customHeight="1" ht="18.75">
      <c r="A378" s="1">
        <v>41651</v>
      </c>
      <c r="B378" s="12">
        <v>4.1</v>
      </c>
      <c r="C378" s="12">
        <v>41.4</v>
      </c>
      <c r="D378" s="12">
        <v>8.09</v>
      </c>
    </row>
    <row x14ac:dyDescent="0.25" r="379" customHeight="1" ht="18.75">
      <c r="A379" s="1">
        <v>41652</v>
      </c>
      <c r="B379" s="12">
        <v>9.5</v>
      </c>
      <c r="C379" s="7">
        <v>95</v>
      </c>
      <c r="D379" s="12">
        <v>13.58</v>
      </c>
    </row>
    <row x14ac:dyDescent="0.25" r="380" customHeight="1" ht="18.75">
      <c r="A380" s="1">
        <v>41653</v>
      </c>
      <c r="B380" s="12">
        <v>9.5</v>
      </c>
      <c r="C380" s="7">
        <v>95</v>
      </c>
      <c r="D380" s="12">
        <v>13.26</v>
      </c>
    </row>
    <row x14ac:dyDescent="0.25" r="381" customHeight="1" ht="18.75">
      <c r="A381" s="1">
        <v>41654</v>
      </c>
      <c r="B381" s="12">
        <v>9.4</v>
      </c>
      <c r="C381" s="7">
        <v>94</v>
      </c>
      <c r="D381" s="12">
        <v>13.18</v>
      </c>
    </row>
    <row x14ac:dyDescent="0.25" r="382" customHeight="1" ht="18.75">
      <c r="A382" s="1">
        <v>41655</v>
      </c>
      <c r="B382" s="12">
        <v>8.4</v>
      </c>
      <c r="C382" s="7">
        <v>84</v>
      </c>
      <c r="D382" s="12">
        <v>11.76</v>
      </c>
    </row>
    <row x14ac:dyDescent="0.25" r="383" customHeight="1" ht="18.75">
      <c r="A383" s="1">
        <v>41656</v>
      </c>
      <c r="B383" s="12">
        <v>7.1</v>
      </c>
      <c r="C383" s="7">
        <v>71</v>
      </c>
      <c r="D383" s="12">
        <v>10.09</v>
      </c>
    </row>
    <row x14ac:dyDescent="0.25" r="384" customHeight="1" ht="18.75">
      <c r="A384" s="1">
        <v>41657</v>
      </c>
      <c r="B384" s="12">
        <v>8.4</v>
      </c>
      <c r="C384" s="12">
        <v>83.2</v>
      </c>
      <c r="D384" s="12">
        <v>9.41</v>
      </c>
    </row>
    <row x14ac:dyDescent="0.25" r="385" customHeight="1" ht="18.75">
      <c r="A385" s="1">
        <v>41658</v>
      </c>
      <c r="B385" s="12">
        <v>9.4</v>
      </c>
      <c r="C385" s="12">
        <v>93.1</v>
      </c>
      <c r="D385" s="12">
        <v>13.49</v>
      </c>
    </row>
    <row x14ac:dyDescent="0.25" r="386" customHeight="1" ht="18.75">
      <c r="A386" s="1">
        <v>41659</v>
      </c>
      <c r="B386" s="12">
        <v>4.6</v>
      </c>
      <c r="C386" s="12">
        <v>45.5</v>
      </c>
      <c r="D386" s="12">
        <v>7.98</v>
      </c>
    </row>
    <row x14ac:dyDescent="0.25" r="387" customHeight="1" ht="18.75">
      <c r="A387" s="1">
        <v>41660</v>
      </c>
      <c r="B387" s="12">
        <v>7.3</v>
      </c>
      <c r="C387" s="12">
        <v>72.3</v>
      </c>
      <c r="D387" s="12">
        <v>9.47</v>
      </c>
    </row>
    <row x14ac:dyDescent="0.25" r="388" customHeight="1" ht="18.75">
      <c r="A388" s="1">
        <v>41661</v>
      </c>
      <c r="B388" s="12">
        <v>8.8</v>
      </c>
      <c r="C388" s="12">
        <v>86.3</v>
      </c>
      <c r="D388" s="12">
        <v>13.55</v>
      </c>
    </row>
    <row x14ac:dyDescent="0.25" r="389" customHeight="1" ht="18.75">
      <c r="A389" s="1">
        <v>41662</v>
      </c>
      <c r="B389" s="12">
        <v>9.6</v>
      </c>
      <c r="C389" s="12">
        <v>94.1</v>
      </c>
      <c r="D389" s="12">
        <v>13.31</v>
      </c>
    </row>
    <row x14ac:dyDescent="0.25" r="390" customHeight="1" ht="18.75">
      <c r="A390" s="1">
        <v>41663</v>
      </c>
      <c r="B390" s="12">
        <v>8.7</v>
      </c>
      <c r="C390" s="12">
        <v>85.3</v>
      </c>
      <c r="D390" s="12">
        <v>12.03</v>
      </c>
    </row>
    <row x14ac:dyDescent="0.25" r="391" customHeight="1" ht="18.75">
      <c r="A391" s="1">
        <v>41664</v>
      </c>
      <c r="B391" s="7">
        <v>0</v>
      </c>
      <c r="C391" s="7">
        <v>0</v>
      </c>
      <c r="D391" s="12">
        <v>2.35</v>
      </c>
    </row>
    <row x14ac:dyDescent="0.25" r="392" customHeight="1" ht="18.75">
      <c r="A392" s="1">
        <v>41665</v>
      </c>
      <c r="B392" s="12">
        <v>9.8</v>
      </c>
      <c r="C392" s="12">
        <v>95.1</v>
      </c>
      <c r="D392" s="12">
        <v>13.27</v>
      </c>
    </row>
    <row x14ac:dyDescent="0.25" r="393" customHeight="1" ht="18.75">
      <c r="A393" s="1">
        <v>41666</v>
      </c>
      <c r="B393" s="12">
        <v>9.6</v>
      </c>
      <c r="C393" s="12">
        <v>93.2</v>
      </c>
      <c r="D393" s="12">
        <v>13.37</v>
      </c>
    </row>
    <row x14ac:dyDescent="0.25" r="394" customHeight="1" ht="18.75">
      <c r="A394" s="1">
        <v>41667</v>
      </c>
      <c r="B394" s="12">
        <v>7.6</v>
      </c>
      <c r="C394" s="12">
        <v>73.8</v>
      </c>
      <c r="D394" s="12">
        <v>11.23</v>
      </c>
    </row>
    <row x14ac:dyDescent="0.25" r="395" customHeight="1" ht="18.75">
      <c r="A395" s="1">
        <v>41668</v>
      </c>
      <c r="B395" s="12">
        <v>7.7</v>
      </c>
      <c r="C395" s="12">
        <v>74.8</v>
      </c>
      <c r="D395" s="12">
        <v>12.55</v>
      </c>
    </row>
    <row x14ac:dyDescent="0.25" r="396" customHeight="1" ht="18.75">
      <c r="A396" s="1">
        <v>41669</v>
      </c>
      <c r="B396" s="12">
        <v>3.6</v>
      </c>
      <c r="C396" s="12">
        <v>34.6</v>
      </c>
      <c r="D396" s="12">
        <v>7.55</v>
      </c>
    </row>
    <row x14ac:dyDescent="0.25" r="397" customHeight="1" ht="18.75">
      <c r="A397" s="1">
        <v>41670</v>
      </c>
      <c r="B397" s="12">
        <v>9.5</v>
      </c>
      <c r="C397" s="12">
        <v>91.3</v>
      </c>
      <c r="D397" s="12">
        <v>12.81</v>
      </c>
    </row>
    <row x14ac:dyDescent="0.25" r="398" customHeight="1" ht="18.75">
      <c r="A398" s="1">
        <v>41671</v>
      </c>
      <c r="B398" s="12">
        <v>7.1</v>
      </c>
      <c r="C398" s="12">
        <v>68.3</v>
      </c>
      <c r="D398" s="12">
        <v>10.57</v>
      </c>
    </row>
    <row x14ac:dyDescent="0.25" r="399" customHeight="1" ht="18.75">
      <c r="A399" s="1">
        <v>41672</v>
      </c>
      <c r="B399" s="12">
        <v>6.4</v>
      </c>
      <c r="C399" s="7">
        <v>61</v>
      </c>
      <c r="D399" s="12">
        <v>11.46</v>
      </c>
    </row>
    <row x14ac:dyDescent="0.25" r="400" customHeight="1" ht="18.75">
      <c r="A400" s="1">
        <v>41673</v>
      </c>
      <c r="B400" s="12">
        <v>4.3</v>
      </c>
      <c r="C400" s="7">
        <v>41</v>
      </c>
      <c r="D400" s="12">
        <v>9.35</v>
      </c>
    </row>
    <row x14ac:dyDescent="0.25" r="401" customHeight="1" ht="18.75">
      <c r="A401" s="1">
        <v>41674</v>
      </c>
      <c r="B401" s="12">
        <v>10.2</v>
      </c>
      <c r="C401" s="12">
        <v>97.1</v>
      </c>
      <c r="D401" s="12">
        <v>15.37</v>
      </c>
    </row>
    <row x14ac:dyDescent="0.25" r="402" customHeight="1" ht="18.75">
      <c r="A402" s="1">
        <v>41675</v>
      </c>
      <c r="B402" s="12">
        <v>4.9</v>
      </c>
      <c r="C402" s="12">
        <v>46.2</v>
      </c>
      <c r="D402" s="12">
        <v>10.43</v>
      </c>
    </row>
    <row x14ac:dyDescent="0.25" r="403" customHeight="1" ht="18.75">
      <c r="A403" s="1">
        <v>41676</v>
      </c>
      <c r="B403" s="12">
        <v>0.9</v>
      </c>
      <c r="C403" s="12">
        <v>8.5</v>
      </c>
      <c r="D403" s="12">
        <v>6.24</v>
      </c>
    </row>
    <row x14ac:dyDescent="0.25" r="404" customHeight="1" ht="18.75">
      <c r="A404" s="1">
        <v>41677</v>
      </c>
      <c r="B404" s="7">
        <v>0</v>
      </c>
      <c r="C404" s="7">
        <v>0</v>
      </c>
      <c r="D404" s="12">
        <v>3.99</v>
      </c>
    </row>
    <row x14ac:dyDescent="0.25" r="405" customHeight="1" ht="18.75">
      <c r="A405" s="1">
        <v>41678</v>
      </c>
      <c r="B405" s="12">
        <v>0.2</v>
      </c>
      <c r="C405" s="12">
        <v>1.9</v>
      </c>
      <c r="D405" s="12">
        <v>5.24</v>
      </c>
    </row>
    <row x14ac:dyDescent="0.25" r="406" customHeight="1" ht="18.75">
      <c r="A406" s="1">
        <v>41679</v>
      </c>
      <c r="B406" s="12">
        <v>2.4</v>
      </c>
      <c r="C406" s="12">
        <v>22.4</v>
      </c>
      <c r="D406" s="12">
        <v>8.17</v>
      </c>
    </row>
    <row x14ac:dyDescent="0.25" r="407" customHeight="1" ht="18.75">
      <c r="A407" s="1">
        <v>41680</v>
      </c>
      <c r="B407" s="7">
        <v>1</v>
      </c>
      <c r="C407" s="12">
        <v>9.3</v>
      </c>
      <c r="D407" s="12">
        <v>5.82</v>
      </c>
    </row>
    <row x14ac:dyDescent="0.25" r="408" customHeight="1" ht="18.75">
      <c r="A408" s="1">
        <v>41681</v>
      </c>
      <c r="B408" s="12">
        <v>7.9</v>
      </c>
      <c r="C408" s="12">
        <v>73.1</v>
      </c>
      <c r="D408" s="12">
        <v>12.19</v>
      </c>
    </row>
    <row x14ac:dyDescent="0.25" r="409" customHeight="1" ht="18.75">
      <c r="A409" s="1">
        <v>41682</v>
      </c>
      <c r="B409" s="12">
        <v>6.9</v>
      </c>
      <c r="C409" s="12">
        <v>63.9</v>
      </c>
      <c r="D409" s="12">
        <v>12.94</v>
      </c>
    </row>
    <row x14ac:dyDescent="0.25" r="410" customHeight="1" ht="18.75">
      <c r="A410" s="1">
        <v>41683</v>
      </c>
      <c r="B410" s="7">
        <v>0</v>
      </c>
      <c r="C410" s="7">
        <v>0</v>
      </c>
      <c r="D410" s="12">
        <v>4.81</v>
      </c>
    </row>
    <row x14ac:dyDescent="0.25" r="411" customHeight="1" ht="18.75">
      <c r="A411" s="1">
        <v>41684</v>
      </c>
      <c r="B411" s="12">
        <v>0.7</v>
      </c>
      <c r="C411" s="12">
        <v>6.4</v>
      </c>
      <c r="D411" s="12">
        <v>5.16</v>
      </c>
    </row>
    <row x14ac:dyDescent="0.25" r="412" customHeight="1" ht="18.75">
      <c r="A412" s="1">
        <v>41685</v>
      </c>
      <c r="B412" s="12">
        <v>10.3</v>
      </c>
      <c r="C412" s="12">
        <v>94.5</v>
      </c>
      <c r="D412" s="12">
        <v>17.03</v>
      </c>
    </row>
    <row x14ac:dyDescent="0.25" r="413" customHeight="1" ht="18.75">
      <c r="A413" s="1">
        <v>41686</v>
      </c>
      <c r="B413" s="7">
        <v>7</v>
      </c>
      <c r="C413" s="12">
        <v>64.2</v>
      </c>
      <c r="D413" s="12">
        <v>13.06</v>
      </c>
    </row>
    <row x14ac:dyDescent="0.25" r="414" customHeight="1" ht="18.75">
      <c r="A414" s="1">
        <v>41687</v>
      </c>
      <c r="B414" s="12">
        <v>2.5</v>
      </c>
      <c r="C414" s="12">
        <v>22.7</v>
      </c>
      <c r="D414" s="12">
        <v>7.52</v>
      </c>
    </row>
    <row x14ac:dyDescent="0.25" r="415" customHeight="1" ht="18.75">
      <c r="A415" s="1">
        <v>41688</v>
      </c>
      <c r="B415" s="12">
        <v>1.8</v>
      </c>
      <c r="C415" s="12">
        <v>16.4</v>
      </c>
      <c r="D415" s="12">
        <v>8.49</v>
      </c>
    </row>
    <row x14ac:dyDescent="0.25" r="416" customHeight="1" ht="18.75">
      <c r="A416" s="1">
        <v>41689</v>
      </c>
      <c r="B416" s="12">
        <v>1.8</v>
      </c>
      <c r="C416" s="12">
        <v>16.4</v>
      </c>
      <c r="D416" s="12">
        <v>8.57</v>
      </c>
    </row>
    <row x14ac:dyDescent="0.25" r="417" customHeight="1" ht="18.75">
      <c r="A417" s="1">
        <v>41690</v>
      </c>
      <c r="B417" s="12">
        <v>9.5</v>
      </c>
      <c r="C417" s="12">
        <v>85.6</v>
      </c>
      <c r="D417" s="12">
        <v>16.43</v>
      </c>
    </row>
    <row x14ac:dyDescent="0.25" r="418" customHeight="1" ht="18.75">
      <c r="A418" s="1">
        <v>41691</v>
      </c>
      <c r="B418" s="12">
        <v>10.1</v>
      </c>
      <c r="C418" s="7">
        <v>91</v>
      </c>
      <c r="D418" s="12">
        <v>16.95</v>
      </c>
    </row>
    <row x14ac:dyDescent="0.25" r="419" customHeight="1" ht="18.75">
      <c r="A419" s="1">
        <v>41692</v>
      </c>
      <c r="B419" s="12">
        <v>9.9</v>
      </c>
      <c r="C419" s="12">
        <v>89.2</v>
      </c>
      <c r="D419" s="12">
        <v>16.39</v>
      </c>
    </row>
    <row x14ac:dyDescent="0.25" r="420" customHeight="1" ht="18.75">
      <c r="A420" s="1">
        <v>41693</v>
      </c>
      <c r="B420" s="12">
        <v>8.3</v>
      </c>
      <c r="C420" s="12">
        <v>74.1</v>
      </c>
      <c r="D420" s="12">
        <v>15.17</v>
      </c>
    </row>
    <row x14ac:dyDescent="0.25" r="421" customHeight="1" ht="18.75">
      <c r="A421" s="1">
        <v>41694</v>
      </c>
      <c r="B421" s="12">
        <v>8.3</v>
      </c>
      <c r="C421" s="12">
        <v>74.1</v>
      </c>
      <c r="D421" s="12">
        <v>14.82</v>
      </c>
    </row>
    <row x14ac:dyDescent="0.25" r="422" customHeight="1" ht="18.75">
      <c r="A422" s="1">
        <v>41695</v>
      </c>
      <c r="B422" s="12">
        <v>7.4</v>
      </c>
      <c r="C422" s="12">
        <v>65.5</v>
      </c>
      <c r="D422" s="12">
        <v>14.91</v>
      </c>
    </row>
    <row x14ac:dyDescent="0.25" r="423" customHeight="1" ht="18.75">
      <c r="A423" s="1">
        <v>41696</v>
      </c>
      <c r="B423" s="7">
        <v>0</v>
      </c>
      <c r="C423" s="7">
        <v>0</v>
      </c>
      <c r="D423" s="12">
        <v>3.02</v>
      </c>
    </row>
    <row x14ac:dyDescent="0.25" r="424" customHeight="1" ht="18.75">
      <c r="A424" s="1">
        <v>41697</v>
      </c>
      <c r="B424" s="12">
        <v>6.8</v>
      </c>
      <c r="C424" s="12">
        <v>60.2</v>
      </c>
      <c r="D424" s="12">
        <v>15.14</v>
      </c>
    </row>
    <row x14ac:dyDescent="0.25" r="425" customHeight="1" ht="18.75">
      <c r="A425" s="1">
        <v>41698</v>
      </c>
      <c r="B425" s="12">
        <v>0.7</v>
      </c>
      <c r="C425" s="12">
        <v>6.1</v>
      </c>
      <c r="D425" s="12">
        <v>8.3</v>
      </c>
    </row>
    <row x14ac:dyDescent="0.25" r="426" customHeight="1" ht="18.75">
      <c r="A426" s="1">
        <v>41699</v>
      </c>
      <c r="B426" s="7">
        <v>0</v>
      </c>
      <c r="C426" s="7">
        <v>0</v>
      </c>
      <c r="D426" s="12">
        <v>5.34</v>
      </c>
    </row>
    <row x14ac:dyDescent="0.25" r="427" customHeight="1" ht="18.75">
      <c r="A427" s="1">
        <v>41700</v>
      </c>
      <c r="B427" s="12">
        <v>8.6</v>
      </c>
      <c r="C427" s="12">
        <v>75.4</v>
      </c>
      <c r="D427" s="12">
        <v>14.46</v>
      </c>
    </row>
    <row x14ac:dyDescent="0.25" r="428" customHeight="1" ht="18.75">
      <c r="A428" s="1">
        <v>41701</v>
      </c>
      <c r="B428" s="12">
        <v>10.8</v>
      </c>
      <c r="C428" s="12">
        <v>93.9</v>
      </c>
      <c r="D428" s="12">
        <v>20.01</v>
      </c>
    </row>
    <row x14ac:dyDescent="0.25" r="429" customHeight="1" ht="18.75">
      <c r="A429" s="1">
        <v>41702</v>
      </c>
      <c r="B429" s="12">
        <v>3.5</v>
      </c>
      <c r="C429" s="12">
        <v>30.4</v>
      </c>
      <c r="D429" s="12">
        <v>10.66</v>
      </c>
    </row>
    <row x14ac:dyDescent="0.25" r="430" customHeight="1" ht="18.75">
      <c r="A430" s="1">
        <v>41703</v>
      </c>
      <c r="B430" s="12">
        <v>10.6</v>
      </c>
      <c r="C430" s="12">
        <v>91.4</v>
      </c>
      <c r="D430" s="12">
        <v>20.59</v>
      </c>
    </row>
    <row x14ac:dyDescent="0.25" r="431" customHeight="1" ht="18.75">
      <c r="A431" s="1">
        <v>41704</v>
      </c>
      <c r="B431" s="12">
        <v>9.6</v>
      </c>
      <c r="C431" s="12">
        <v>82.8</v>
      </c>
      <c r="D431" s="12">
        <v>18.71</v>
      </c>
    </row>
    <row x14ac:dyDescent="0.25" r="432" customHeight="1" ht="18.75">
      <c r="A432" s="1">
        <v>41705</v>
      </c>
      <c r="B432" s="12">
        <v>11.1</v>
      </c>
      <c r="C432" s="12">
        <v>95.7</v>
      </c>
      <c r="D432" s="12">
        <v>21.69</v>
      </c>
    </row>
    <row x14ac:dyDescent="0.25" r="433" customHeight="1" ht="18.75">
      <c r="A433" s="1">
        <v>41706</v>
      </c>
      <c r="B433" s="12">
        <v>7.5</v>
      </c>
      <c r="C433" s="12">
        <v>64.1</v>
      </c>
      <c r="D433" s="12">
        <v>15.89</v>
      </c>
    </row>
    <row x14ac:dyDescent="0.25" r="434" customHeight="1" ht="18.75">
      <c r="A434" s="1">
        <v>41707</v>
      </c>
      <c r="B434" s="12">
        <v>6.6</v>
      </c>
      <c r="C434" s="12">
        <v>56.4</v>
      </c>
      <c r="D434" s="12">
        <v>11.27</v>
      </c>
    </row>
    <row x14ac:dyDescent="0.25" r="435" customHeight="1" ht="18.75">
      <c r="A435" s="1">
        <v>41708</v>
      </c>
      <c r="B435" s="12">
        <v>11.2</v>
      </c>
      <c r="C435" s="12">
        <v>95.7</v>
      </c>
      <c r="D435" s="12">
        <v>22.04</v>
      </c>
    </row>
    <row x14ac:dyDescent="0.25" r="436" customHeight="1" ht="18.75">
      <c r="A436" s="1">
        <v>41709</v>
      </c>
      <c r="B436" s="12">
        <v>10.3</v>
      </c>
      <c r="C436" s="12">
        <v>87.3</v>
      </c>
      <c r="D436" s="12">
        <v>19.66</v>
      </c>
    </row>
    <row x14ac:dyDescent="0.25" r="437" customHeight="1" ht="18.75">
      <c r="A437" s="1">
        <v>41710</v>
      </c>
      <c r="B437" s="12">
        <v>0.1</v>
      </c>
      <c r="C437" s="12">
        <v>0.8</v>
      </c>
      <c r="D437" s="12">
        <v>2.35</v>
      </c>
    </row>
    <row x14ac:dyDescent="0.25" r="438" customHeight="1" ht="18.75">
      <c r="A438" s="1">
        <v>41711</v>
      </c>
      <c r="B438" s="7">
        <v>0</v>
      </c>
      <c r="C438" s="7">
        <v>0</v>
      </c>
      <c r="D438" s="12">
        <v>4.46</v>
      </c>
    </row>
    <row x14ac:dyDescent="0.25" r="439" customHeight="1" ht="18.75">
      <c r="A439" s="1">
        <v>41712</v>
      </c>
      <c r="B439" s="12">
        <v>9.6</v>
      </c>
      <c r="C439" s="12">
        <v>80.7</v>
      </c>
      <c r="D439" s="12">
        <v>19.35</v>
      </c>
    </row>
    <row x14ac:dyDescent="0.25" r="440" customHeight="1" ht="18.75">
      <c r="A440" s="1">
        <v>41713</v>
      </c>
      <c r="B440" s="12">
        <v>10.7</v>
      </c>
      <c r="C440" s="12">
        <v>89.9</v>
      </c>
      <c r="D440" s="12">
        <v>20.74</v>
      </c>
    </row>
    <row x14ac:dyDescent="0.25" r="441" customHeight="1" ht="18.75">
      <c r="A441" s="1">
        <v>41714</v>
      </c>
      <c r="B441" s="12">
        <v>9.5</v>
      </c>
      <c r="C441" s="12">
        <v>79.2</v>
      </c>
      <c r="D441" s="12">
        <v>17.07</v>
      </c>
    </row>
    <row x14ac:dyDescent="0.25" r="442" customHeight="1" ht="18.75">
      <c r="A442" s="1">
        <v>41715</v>
      </c>
      <c r="B442" s="12">
        <v>9.8</v>
      </c>
      <c r="C442" s="12">
        <v>81.7</v>
      </c>
      <c r="D442" s="12">
        <v>20.6</v>
      </c>
    </row>
    <row x14ac:dyDescent="0.25" r="443" customHeight="1" ht="18.75">
      <c r="A443" s="1">
        <v>41716</v>
      </c>
      <c r="B443" s="12">
        <v>9.1</v>
      </c>
      <c r="C443" s="12">
        <v>75.8</v>
      </c>
      <c r="D443" s="12">
        <v>18.01</v>
      </c>
    </row>
    <row x14ac:dyDescent="0.25" r="444" customHeight="1" ht="18.75">
      <c r="A444" s="1">
        <v>41717</v>
      </c>
      <c r="B444" s="12">
        <v>2.7</v>
      </c>
      <c r="C444" s="12">
        <v>22.3</v>
      </c>
      <c r="D444" s="12">
        <v>11.07</v>
      </c>
    </row>
    <row x14ac:dyDescent="0.25" r="445" customHeight="1" ht="18.75">
      <c r="A445" s="1">
        <v>41718</v>
      </c>
      <c r="B445" s="12">
        <v>3.2</v>
      </c>
      <c r="C445" s="12">
        <v>26.4</v>
      </c>
      <c r="D445" s="12">
        <v>9.85</v>
      </c>
    </row>
    <row x14ac:dyDescent="0.25" r="446" customHeight="1" ht="18.75">
      <c r="A446" s="1">
        <v>41719</v>
      </c>
      <c r="B446" s="12">
        <v>11.3</v>
      </c>
      <c r="C446" s="12">
        <v>92.6</v>
      </c>
      <c r="D446" s="12">
        <v>18.31</v>
      </c>
    </row>
    <row x14ac:dyDescent="0.25" r="447" customHeight="1" ht="18.75">
      <c r="A447" s="1">
        <v>41720</v>
      </c>
      <c r="B447" s="12">
        <v>11.3</v>
      </c>
      <c r="C447" s="12">
        <v>92.6</v>
      </c>
      <c r="D447" s="12">
        <v>22.82</v>
      </c>
    </row>
    <row x14ac:dyDescent="0.25" r="448" customHeight="1" ht="18.75">
      <c r="A448" s="1">
        <v>41721</v>
      </c>
      <c r="B448" s="12">
        <v>11.1</v>
      </c>
      <c r="C448" s="7">
        <v>91</v>
      </c>
      <c r="D448" s="12">
        <v>21.89</v>
      </c>
    </row>
    <row x14ac:dyDescent="0.25" r="449" customHeight="1" ht="18.75">
      <c r="A449" s="1">
        <v>41722</v>
      </c>
      <c r="B449" s="12">
        <v>9.2</v>
      </c>
      <c r="C449" s="12">
        <v>74.8</v>
      </c>
      <c r="D449" s="12">
        <v>20.59</v>
      </c>
    </row>
    <row x14ac:dyDescent="0.25" r="450" customHeight="1" ht="18.75">
      <c r="A450" s="1">
        <v>41723</v>
      </c>
      <c r="B450" s="12">
        <v>2.1</v>
      </c>
      <c r="C450" s="12">
        <v>17.1</v>
      </c>
      <c r="D450" s="12">
        <v>9.05</v>
      </c>
    </row>
    <row x14ac:dyDescent="0.25" r="451" customHeight="1" ht="18.75">
      <c r="A451" s="1">
        <v>41724</v>
      </c>
      <c r="B451" s="12">
        <v>1.1</v>
      </c>
      <c r="C451" s="12">
        <v>8.9</v>
      </c>
      <c r="D451" s="12">
        <v>6.02</v>
      </c>
    </row>
    <row x14ac:dyDescent="0.25" r="452" customHeight="1" ht="18.75">
      <c r="A452" s="1">
        <v>41725</v>
      </c>
      <c r="B452" s="12">
        <v>8.8</v>
      </c>
      <c r="C452" s="7">
        <v>71</v>
      </c>
      <c r="D452" s="12">
        <v>19.91</v>
      </c>
    </row>
    <row x14ac:dyDescent="0.25" r="453" customHeight="1" ht="18.75">
      <c r="A453" s="1">
        <v>41726</v>
      </c>
      <c r="B453" s="12">
        <v>8.2</v>
      </c>
      <c r="C453" s="12">
        <v>66.1</v>
      </c>
      <c r="D453" s="12">
        <v>19.91</v>
      </c>
    </row>
    <row x14ac:dyDescent="0.25" r="454" customHeight="1" ht="18.75">
      <c r="A454" s="1">
        <v>41727</v>
      </c>
      <c r="B454" s="7">
        <v>0</v>
      </c>
      <c r="C454" s="7">
        <v>0</v>
      </c>
      <c r="D454" s="12">
        <v>3.18</v>
      </c>
    </row>
    <row x14ac:dyDescent="0.25" r="455" customHeight="1" ht="18.75">
      <c r="A455" s="1">
        <v>41728</v>
      </c>
      <c r="B455" s="12">
        <v>5.5</v>
      </c>
      <c r="C455" s="7">
        <v>44</v>
      </c>
      <c r="D455" s="12">
        <v>12.47</v>
      </c>
    </row>
    <row x14ac:dyDescent="0.25" r="456" customHeight="1" ht="18.75">
      <c r="A456" s="1">
        <v>41729</v>
      </c>
      <c r="B456" s="12">
        <v>6.3</v>
      </c>
      <c r="C456" s="12">
        <v>50.4</v>
      </c>
      <c r="D456" s="12">
        <v>16.73</v>
      </c>
    </row>
    <row x14ac:dyDescent="0.25" r="457" customHeight="1" ht="18.75">
      <c r="A457" s="1">
        <v>41730</v>
      </c>
      <c r="B457" s="12">
        <v>10.9</v>
      </c>
      <c r="C457" s="12">
        <v>86.5</v>
      </c>
      <c r="D457" s="7">
        <v>23</v>
      </c>
    </row>
    <row x14ac:dyDescent="0.25" r="458" customHeight="1" ht="18.75">
      <c r="A458" s="1">
        <v>41731</v>
      </c>
      <c r="B458" s="12">
        <v>10.8</v>
      </c>
      <c r="C458" s="12">
        <v>85.7</v>
      </c>
      <c r="D458" s="12">
        <v>22.16</v>
      </c>
    </row>
    <row x14ac:dyDescent="0.25" r="459" customHeight="1" ht="18.75">
      <c r="A459" s="1">
        <v>41732</v>
      </c>
      <c r="B459" s="12">
        <v>1.8</v>
      </c>
      <c r="C459" s="12">
        <v>14.2</v>
      </c>
      <c r="D459" s="12">
        <v>11.17</v>
      </c>
    </row>
    <row x14ac:dyDescent="0.25" r="460" customHeight="1" ht="18.75">
      <c r="A460" s="1">
        <v>41733</v>
      </c>
      <c r="B460" s="12">
        <v>10.5</v>
      </c>
      <c r="C460" s="12">
        <v>82.7</v>
      </c>
      <c r="D460" s="12">
        <v>22.49</v>
      </c>
    </row>
    <row x14ac:dyDescent="0.25" r="461" customHeight="1" ht="18.75">
      <c r="A461" s="1">
        <v>41734</v>
      </c>
      <c r="B461" s="12">
        <v>9.4</v>
      </c>
      <c r="C461" s="7">
        <v>74</v>
      </c>
      <c r="D461" s="12">
        <v>22.51</v>
      </c>
    </row>
    <row x14ac:dyDescent="0.25" r="462" customHeight="1" ht="18.75">
      <c r="A462" s="1">
        <v>41735</v>
      </c>
      <c r="B462" s="12">
        <v>12.1</v>
      </c>
      <c r="C462" s="12">
        <v>94.5</v>
      </c>
      <c r="D462" s="12">
        <v>26.5</v>
      </c>
    </row>
    <row x14ac:dyDescent="0.25" r="463" customHeight="1" ht="18.75">
      <c r="A463" s="1">
        <v>41736</v>
      </c>
      <c r="B463" s="12">
        <v>9.7</v>
      </c>
      <c r="C463" s="12">
        <v>75.8</v>
      </c>
      <c r="D463" s="12">
        <v>21.76</v>
      </c>
    </row>
    <row x14ac:dyDescent="0.25" r="464" customHeight="1" ht="18.75">
      <c r="A464" s="1">
        <v>41737</v>
      </c>
      <c r="B464" s="12">
        <v>11.8</v>
      </c>
      <c r="C464" s="12">
        <v>92.2</v>
      </c>
      <c r="D464" s="12">
        <v>25.3</v>
      </c>
    </row>
    <row x14ac:dyDescent="0.25" r="465" customHeight="1" ht="18.75">
      <c r="A465" s="1">
        <v>41738</v>
      </c>
      <c r="B465" s="12">
        <v>11.5</v>
      </c>
      <c r="C465" s="12">
        <v>89.1</v>
      </c>
      <c r="D465" s="12">
        <v>24.74</v>
      </c>
    </row>
    <row x14ac:dyDescent="0.25" r="466" customHeight="1" ht="18.75">
      <c r="A466" s="1">
        <v>41739</v>
      </c>
      <c r="B466" s="7">
        <v>10</v>
      </c>
      <c r="C466" s="12">
        <v>77.5</v>
      </c>
      <c r="D466" s="12">
        <v>22.34</v>
      </c>
    </row>
    <row x14ac:dyDescent="0.25" r="467" customHeight="1" ht="18.75">
      <c r="A467" s="1">
        <v>41740</v>
      </c>
      <c r="B467" s="12">
        <v>0.4</v>
      </c>
      <c r="C467" s="12">
        <v>3.1</v>
      </c>
      <c r="D467" s="12">
        <v>8.32</v>
      </c>
    </row>
    <row x14ac:dyDescent="0.25" r="468" customHeight="1" ht="18.75">
      <c r="A468" s="1">
        <v>41741</v>
      </c>
      <c r="B468" s="7">
        <v>0</v>
      </c>
      <c r="C468" s="7">
        <v>0</v>
      </c>
      <c r="D468" s="12">
        <v>6.45</v>
      </c>
    </row>
    <row x14ac:dyDescent="0.25" r="469" customHeight="1" ht="18.75">
      <c r="A469" s="1">
        <v>41742</v>
      </c>
      <c r="B469" s="12">
        <v>3.8</v>
      </c>
      <c r="C469" s="12">
        <v>29.2</v>
      </c>
      <c r="D469" s="12">
        <v>13.63</v>
      </c>
    </row>
    <row x14ac:dyDescent="0.25" r="470" customHeight="1" ht="18.75">
      <c r="A470" s="1">
        <v>41743</v>
      </c>
      <c r="B470" s="12">
        <v>11.8</v>
      </c>
      <c r="C470" s="12">
        <v>90.1</v>
      </c>
      <c r="D470" s="12">
        <v>25.06</v>
      </c>
    </row>
    <row x14ac:dyDescent="0.25" r="471" customHeight="1" ht="18.75">
      <c r="A471" s="1">
        <v>41744</v>
      </c>
      <c r="B471" s="12">
        <v>10.1</v>
      </c>
      <c r="C471" s="12">
        <v>77.1</v>
      </c>
      <c r="D471" s="12">
        <v>23.56</v>
      </c>
    </row>
    <row x14ac:dyDescent="0.25" r="472" customHeight="1" ht="18.75">
      <c r="A472" s="1">
        <v>41745</v>
      </c>
      <c r="B472" s="12">
        <v>6.8</v>
      </c>
      <c r="C472" s="12">
        <v>51.9</v>
      </c>
      <c r="D472" s="12">
        <v>19.68</v>
      </c>
    </row>
    <row x14ac:dyDescent="0.25" r="473" customHeight="1" ht="18.75">
      <c r="A473" s="1">
        <v>41746</v>
      </c>
      <c r="B473" s="12">
        <v>5.7</v>
      </c>
      <c r="C473" s="12">
        <v>43.2</v>
      </c>
      <c r="D473" s="12">
        <v>13.87</v>
      </c>
    </row>
    <row x14ac:dyDescent="0.25" r="474" customHeight="1" ht="18.75">
      <c r="A474" s="1">
        <v>41747</v>
      </c>
      <c r="B474" s="12">
        <v>0.9</v>
      </c>
      <c r="C474" s="12">
        <v>6.8</v>
      </c>
      <c r="D474" s="12">
        <v>6.56</v>
      </c>
    </row>
    <row x14ac:dyDescent="0.25" r="475" customHeight="1" ht="18.75">
      <c r="A475" s="1">
        <v>41748</v>
      </c>
      <c r="B475" s="12">
        <v>2.4</v>
      </c>
      <c r="C475" s="12">
        <v>18.2</v>
      </c>
      <c r="D475" s="12">
        <v>13.93</v>
      </c>
    </row>
    <row x14ac:dyDescent="0.25" r="476" customHeight="1" ht="18.75">
      <c r="A476" s="1">
        <v>41749</v>
      </c>
      <c r="B476" s="12">
        <v>8.8</v>
      </c>
      <c r="C476" s="12">
        <v>66.2</v>
      </c>
      <c r="D476" s="12">
        <v>24.87</v>
      </c>
    </row>
    <row x14ac:dyDescent="0.25" r="477" customHeight="1" ht="18.75">
      <c r="A477" s="1">
        <v>41750</v>
      </c>
      <c r="B477" s="12">
        <v>11.5</v>
      </c>
      <c r="C477" s="12">
        <v>86.5</v>
      </c>
      <c r="D477" s="12">
        <v>24.58</v>
      </c>
    </row>
    <row x14ac:dyDescent="0.25" r="478" customHeight="1" ht="18.75">
      <c r="A478" s="1">
        <v>41751</v>
      </c>
      <c r="B478" s="12">
        <v>8.8</v>
      </c>
      <c r="C478" s="12">
        <v>66.2</v>
      </c>
      <c r="D478" s="12">
        <v>21.53</v>
      </c>
    </row>
    <row x14ac:dyDescent="0.25" r="479" customHeight="1" ht="18.75">
      <c r="A479" s="1">
        <v>41752</v>
      </c>
      <c r="B479" s="7">
        <v>12</v>
      </c>
      <c r="C479" s="12">
        <v>89.6</v>
      </c>
      <c r="D479" s="12">
        <v>25.98</v>
      </c>
    </row>
    <row x14ac:dyDescent="0.25" r="480" customHeight="1" ht="18.75">
      <c r="A480" s="1">
        <v>41753</v>
      </c>
      <c r="B480" s="12">
        <v>11.1</v>
      </c>
      <c r="C480" s="12">
        <v>82.8</v>
      </c>
      <c r="D480" s="12">
        <v>24.94</v>
      </c>
    </row>
    <row x14ac:dyDescent="0.25" r="481" customHeight="1" ht="18.75">
      <c r="A481" s="1">
        <v>41754</v>
      </c>
      <c r="B481" s="7">
        <v>11</v>
      </c>
      <c r="C481" s="12">
        <v>82.1</v>
      </c>
      <c r="D481" s="12">
        <v>24.12</v>
      </c>
    </row>
    <row x14ac:dyDescent="0.25" r="482" customHeight="1" ht="18.75">
      <c r="A482" s="1">
        <v>41755</v>
      </c>
      <c r="B482" s="12">
        <v>6.1</v>
      </c>
      <c r="C482" s="12">
        <v>45.2</v>
      </c>
      <c r="D482" s="12">
        <v>18.16</v>
      </c>
    </row>
    <row x14ac:dyDescent="0.25" r="483" customHeight="1" ht="18.75">
      <c r="A483" s="1">
        <v>41756</v>
      </c>
      <c r="B483" s="7">
        <v>0</v>
      </c>
      <c r="C483" s="7">
        <v>0</v>
      </c>
      <c r="D483" s="12">
        <v>7.21</v>
      </c>
    </row>
    <row x14ac:dyDescent="0.25" r="484" customHeight="1" ht="18.75">
      <c r="A484" s="1">
        <v>41757</v>
      </c>
      <c r="B484" s="7">
        <v>0</v>
      </c>
      <c r="C484" s="7">
        <v>0</v>
      </c>
      <c r="D484" s="12">
        <v>4.98</v>
      </c>
    </row>
    <row x14ac:dyDescent="0.25" r="485" customHeight="1" ht="18.75">
      <c r="A485" s="1">
        <v>41758</v>
      </c>
      <c r="B485" s="7">
        <v>0</v>
      </c>
      <c r="C485" s="7">
        <v>0</v>
      </c>
      <c r="D485" s="12">
        <v>2.85</v>
      </c>
    </row>
    <row x14ac:dyDescent="0.25" r="486" customHeight="1" ht="18.75">
      <c r="A486" s="1">
        <v>41759</v>
      </c>
      <c r="B486" s="12">
        <v>1.4</v>
      </c>
      <c r="C486" s="12">
        <v>10.3</v>
      </c>
      <c r="D486" s="12">
        <v>10.64</v>
      </c>
    </row>
    <row x14ac:dyDescent="0.25" r="487" customHeight="1" ht="18.75">
      <c r="A487" s="1">
        <v>41760</v>
      </c>
      <c r="B487" s="12">
        <v>11.8</v>
      </c>
      <c r="C487" s="12">
        <v>86.8</v>
      </c>
      <c r="D487" s="12">
        <v>26.15</v>
      </c>
    </row>
    <row x14ac:dyDescent="0.25" r="488" customHeight="1" ht="18.75">
      <c r="A488" s="1">
        <v>41761</v>
      </c>
      <c r="B488" s="12">
        <v>11.1</v>
      </c>
      <c r="C488" s="7">
        <v>81</v>
      </c>
      <c r="D488" s="12">
        <v>26.2</v>
      </c>
    </row>
    <row x14ac:dyDescent="0.25" r="489" customHeight="1" ht="18.75">
      <c r="A489" s="1">
        <v>41762</v>
      </c>
      <c r="B489" s="12">
        <v>12.4</v>
      </c>
      <c r="C489" s="12">
        <v>90.5</v>
      </c>
      <c r="D489" s="12">
        <v>30.05</v>
      </c>
    </row>
    <row x14ac:dyDescent="0.25" r="490" customHeight="1" ht="18.75">
      <c r="A490" s="1">
        <v>41763</v>
      </c>
      <c r="B490" s="7">
        <v>1</v>
      </c>
      <c r="C490" s="12">
        <v>7.3</v>
      </c>
      <c r="D490" s="12">
        <v>12.51</v>
      </c>
    </row>
    <row x14ac:dyDescent="0.25" r="491" customHeight="1" ht="18.75">
      <c r="A491" s="1">
        <v>41764</v>
      </c>
      <c r="B491" s="12">
        <v>12.5</v>
      </c>
      <c r="C491" s="12">
        <v>90.6</v>
      </c>
      <c r="D491" s="12">
        <v>30.17</v>
      </c>
    </row>
    <row x14ac:dyDescent="0.25" r="492" customHeight="1" ht="18.75">
      <c r="A492" s="1">
        <v>41765</v>
      </c>
      <c r="B492" s="12">
        <v>12.9</v>
      </c>
      <c r="C492" s="12">
        <v>93.5</v>
      </c>
      <c r="D492" s="12">
        <v>30.03</v>
      </c>
    </row>
    <row x14ac:dyDescent="0.25" r="493" customHeight="1" ht="18.75">
      <c r="A493" s="1">
        <v>41766</v>
      </c>
      <c r="B493" s="12">
        <v>12.9</v>
      </c>
      <c r="C493" s="12">
        <v>93.5</v>
      </c>
      <c r="D493" s="12">
        <v>29.19</v>
      </c>
    </row>
    <row x14ac:dyDescent="0.25" r="494" customHeight="1" ht="18.75">
      <c r="A494" s="1">
        <v>41767</v>
      </c>
      <c r="B494" s="12">
        <v>9.7</v>
      </c>
      <c r="C494" s="12">
        <v>69.8</v>
      </c>
      <c r="D494" s="12">
        <v>22.15</v>
      </c>
    </row>
    <row x14ac:dyDescent="0.25" r="495" customHeight="1" ht="18.75">
      <c r="A495" s="1">
        <v>41768</v>
      </c>
      <c r="B495" s="12">
        <v>12.2</v>
      </c>
      <c r="C495" s="12">
        <v>87.8</v>
      </c>
      <c r="D495" s="12">
        <v>27.8</v>
      </c>
    </row>
    <row x14ac:dyDescent="0.25" r="496" customHeight="1" ht="18.75">
      <c r="A496" s="1">
        <v>41769</v>
      </c>
      <c r="B496" s="12">
        <v>12.8</v>
      </c>
      <c r="C496" s="12">
        <v>92.1</v>
      </c>
      <c r="D496" s="12">
        <v>29.27</v>
      </c>
    </row>
    <row x14ac:dyDescent="0.25" r="497" customHeight="1" ht="18.75">
      <c r="A497" s="1">
        <v>41770</v>
      </c>
      <c r="B497" s="12">
        <v>8.3</v>
      </c>
      <c r="C497" s="12">
        <v>59.7</v>
      </c>
      <c r="D497" s="12">
        <v>22.47</v>
      </c>
    </row>
    <row x14ac:dyDescent="0.25" r="498" customHeight="1" ht="18.75">
      <c r="A498" s="1">
        <v>41771</v>
      </c>
      <c r="B498" s="12">
        <v>9.9</v>
      </c>
      <c r="C498" s="12">
        <v>70.7</v>
      </c>
      <c r="D498" s="12">
        <v>24.21</v>
      </c>
    </row>
    <row x14ac:dyDescent="0.25" r="499" customHeight="1" ht="18.75">
      <c r="A499" s="1">
        <v>41772</v>
      </c>
      <c r="B499" s="12">
        <v>12.3</v>
      </c>
      <c r="C499" s="12">
        <v>87.9</v>
      </c>
      <c r="D499" s="12">
        <v>27.96</v>
      </c>
    </row>
    <row x14ac:dyDescent="0.25" r="500" customHeight="1" ht="18.75">
      <c r="A500" s="1">
        <v>41773</v>
      </c>
      <c r="B500" s="12">
        <v>1.4</v>
      </c>
      <c r="C500" s="7">
        <v>10</v>
      </c>
      <c r="D500" s="12">
        <v>9.89</v>
      </c>
    </row>
    <row x14ac:dyDescent="0.25" r="501" customHeight="1" ht="18.75">
      <c r="A501" s="1">
        <v>41774</v>
      </c>
      <c r="B501" s="12">
        <v>9.7</v>
      </c>
      <c r="C501" s="12">
        <v>68.8</v>
      </c>
      <c r="D501" s="12">
        <v>24.68</v>
      </c>
    </row>
    <row x14ac:dyDescent="0.25" r="502" customHeight="1" ht="18.75">
      <c r="A502" s="1">
        <v>41775</v>
      </c>
      <c r="B502" s="12">
        <v>12.3</v>
      </c>
      <c r="C502" s="12">
        <v>87.2</v>
      </c>
      <c r="D502" s="12">
        <v>28.38</v>
      </c>
    </row>
    <row x14ac:dyDescent="0.25" r="503" customHeight="1" ht="18.75">
      <c r="A503" s="1">
        <v>41776</v>
      </c>
      <c r="B503" s="12">
        <v>11.9</v>
      </c>
      <c r="C503" s="12">
        <v>84.4</v>
      </c>
      <c r="D503" s="12">
        <v>27.01</v>
      </c>
    </row>
    <row x14ac:dyDescent="0.25" r="504" customHeight="1" ht="18.75">
      <c r="A504" s="1">
        <v>41777</v>
      </c>
      <c r="B504" s="7">
        <v>12</v>
      </c>
      <c r="C504" s="12">
        <v>85.1</v>
      </c>
      <c r="D504" s="12">
        <v>27.86</v>
      </c>
    </row>
    <row x14ac:dyDescent="0.25" r="505" customHeight="1" ht="18.75">
      <c r="A505" s="1">
        <v>41778</v>
      </c>
      <c r="B505" s="12">
        <v>10.1</v>
      </c>
      <c r="C505" s="12">
        <v>71.1</v>
      </c>
      <c r="D505" s="12">
        <v>26.18</v>
      </c>
    </row>
    <row x14ac:dyDescent="0.25" r="506" customHeight="1" ht="18.75">
      <c r="A506" s="1">
        <v>41779</v>
      </c>
      <c r="B506" s="12">
        <v>0.5</v>
      </c>
      <c r="C506" s="12">
        <v>3.5</v>
      </c>
      <c r="D506" s="12">
        <v>8.67</v>
      </c>
    </row>
    <row x14ac:dyDescent="0.25" r="507" customHeight="1" ht="18.75">
      <c r="A507" s="1">
        <v>41780</v>
      </c>
      <c r="B507" s="12">
        <v>12.1</v>
      </c>
      <c r="C507" s="12">
        <v>85.2</v>
      </c>
      <c r="D507" s="12">
        <v>27.7</v>
      </c>
    </row>
    <row x14ac:dyDescent="0.25" r="508" customHeight="1" ht="18.75">
      <c r="A508" s="1">
        <v>41781</v>
      </c>
      <c r="B508" s="12">
        <v>12.7</v>
      </c>
      <c r="C508" s="12">
        <v>89.4</v>
      </c>
      <c r="D508" s="12">
        <v>29.24</v>
      </c>
    </row>
    <row x14ac:dyDescent="0.25" r="509" customHeight="1" ht="18.75">
      <c r="A509" s="1">
        <v>41782</v>
      </c>
      <c r="B509" s="12">
        <v>4.7</v>
      </c>
      <c r="C509" s="12">
        <v>32.9</v>
      </c>
      <c r="D509" s="12">
        <v>19.48</v>
      </c>
    </row>
    <row x14ac:dyDescent="0.25" r="510" customHeight="1" ht="18.75">
      <c r="A510" s="1">
        <v>41783</v>
      </c>
      <c r="B510" s="12">
        <v>8.2</v>
      </c>
      <c r="C510" s="12">
        <v>57.3</v>
      </c>
      <c r="D510" s="12">
        <v>23.31</v>
      </c>
    </row>
    <row x14ac:dyDescent="0.25" r="511" customHeight="1" ht="18.75">
      <c r="A511" s="1">
        <v>41784</v>
      </c>
      <c r="B511" s="12">
        <v>5.1</v>
      </c>
      <c r="C511" s="12">
        <v>35.7</v>
      </c>
      <c r="D511" s="12">
        <v>17.67</v>
      </c>
    </row>
    <row x14ac:dyDescent="0.25" r="512" customHeight="1" ht="18.75">
      <c r="A512" s="1">
        <v>41785</v>
      </c>
      <c r="B512" s="12">
        <v>7.2</v>
      </c>
      <c r="C512" s="12">
        <v>50.3</v>
      </c>
      <c r="D512" s="12">
        <v>20.04</v>
      </c>
    </row>
    <row x14ac:dyDescent="0.25" r="513" customHeight="1" ht="18.75">
      <c r="A513" s="1">
        <v>41786</v>
      </c>
      <c r="B513" s="12">
        <v>12.6</v>
      </c>
      <c r="C513" s="12">
        <v>88.1</v>
      </c>
      <c r="D513" s="12">
        <v>27.32</v>
      </c>
    </row>
    <row x14ac:dyDescent="0.25" r="514" customHeight="1" ht="18.75">
      <c r="A514" s="1">
        <v>41787</v>
      </c>
      <c r="B514" s="12">
        <v>6.2</v>
      </c>
      <c r="C514" s="12">
        <v>43.1</v>
      </c>
      <c r="D514" s="12">
        <v>17.58</v>
      </c>
    </row>
    <row x14ac:dyDescent="0.25" r="515" customHeight="1" ht="18.75">
      <c r="A515" s="1">
        <v>41788</v>
      </c>
      <c r="B515" s="12">
        <v>12.8</v>
      </c>
      <c r="C515" s="12">
        <v>88.9</v>
      </c>
      <c r="D515" s="12">
        <v>29.6</v>
      </c>
    </row>
    <row x14ac:dyDescent="0.25" r="516" customHeight="1" ht="18.75">
      <c r="A516" s="1">
        <v>41789</v>
      </c>
      <c r="B516" s="12">
        <v>12.6</v>
      </c>
      <c r="C516" s="12">
        <v>87.5</v>
      </c>
      <c r="D516" s="12">
        <v>29.62</v>
      </c>
    </row>
    <row x14ac:dyDescent="0.25" r="517" customHeight="1" ht="18.75">
      <c r="A517" s="1">
        <v>41790</v>
      </c>
      <c r="B517" s="12">
        <v>12.4</v>
      </c>
      <c r="C517" s="12">
        <v>86.1</v>
      </c>
      <c r="D517" s="12">
        <v>28.95</v>
      </c>
    </row>
    <row x14ac:dyDescent="0.25" r="518" customHeight="1" ht="18.75">
      <c r="A518" s="1">
        <v>41791</v>
      </c>
      <c r="B518" s="7">
        <v>2</v>
      </c>
      <c r="C518" s="12">
        <v>13.9</v>
      </c>
      <c r="D518" s="12">
        <v>16.89</v>
      </c>
    </row>
    <row x14ac:dyDescent="0.25" r="519" customHeight="1" ht="18.75">
      <c r="A519" s="1">
        <v>41792</v>
      </c>
      <c r="B519" s="12">
        <v>0.3</v>
      </c>
      <c r="C519" s="12">
        <v>2.1</v>
      </c>
      <c r="D519" s="12">
        <v>6.79</v>
      </c>
    </row>
    <row x14ac:dyDescent="0.25" r="520" customHeight="1" ht="18.75">
      <c r="A520" s="1">
        <v>41793</v>
      </c>
      <c r="B520" s="7">
        <v>0</v>
      </c>
      <c r="C520" s="7">
        <v>0</v>
      </c>
      <c r="D520" s="12">
        <v>6.18</v>
      </c>
    </row>
    <row x14ac:dyDescent="0.25" r="521" customHeight="1" ht="18.75">
      <c r="A521" s="1">
        <v>41794</v>
      </c>
      <c r="B521" s="12">
        <v>0.7</v>
      </c>
      <c r="C521" s="12">
        <v>4.8</v>
      </c>
      <c r="D521" s="12">
        <v>10.99</v>
      </c>
    </row>
    <row x14ac:dyDescent="0.25" r="522" customHeight="1" ht="18.75">
      <c r="A522" s="1">
        <v>41795</v>
      </c>
      <c r="B522" s="7">
        <v>0</v>
      </c>
      <c r="C522" s="7">
        <v>0</v>
      </c>
      <c r="D522" s="12">
        <v>6.76</v>
      </c>
    </row>
    <row x14ac:dyDescent="0.25" r="523" customHeight="1" ht="18.75">
      <c r="A523" s="1">
        <v>41796</v>
      </c>
      <c r="B523" s="12">
        <v>7.3</v>
      </c>
      <c r="C523" s="12">
        <v>50.3</v>
      </c>
      <c r="D523" s="12">
        <v>21.3</v>
      </c>
    </row>
    <row x14ac:dyDescent="0.25" r="524" customHeight="1" ht="18.75">
      <c r="A524" s="1">
        <v>41797</v>
      </c>
      <c r="B524" s="12">
        <v>10.5</v>
      </c>
      <c r="C524" s="12">
        <v>72.4</v>
      </c>
      <c r="D524" s="12">
        <v>25.93</v>
      </c>
    </row>
    <row x14ac:dyDescent="0.25" r="525" customHeight="1" ht="18.75">
      <c r="A525" s="1">
        <v>41798</v>
      </c>
      <c r="B525" s="12">
        <v>2.2</v>
      </c>
      <c r="C525" s="12">
        <v>15.2</v>
      </c>
      <c r="D525" s="12">
        <v>12.31</v>
      </c>
    </row>
    <row x14ac:dyDescent="0.25" r="526" customHeight="1" ht="18.75">
      <c r="A526" s="1">
        <v>41799</v>
      </c>
      <c r="B526" s="7">
        <v>4</v>
      </c>
      <c r="C526" s="12">
        <v>27.6</v>
      </c>
      <c r="D526" s="12">
        <v>17.86</v>
      </c>
    </row>
    <row x14ac:dyDescent="0.25" r="527" customHeight="1" ht="18.75">
      <c r="A527" s="1">
        <v>41800</v>
      </c>
      <c r="B527" s="7">
        <v>1</v>
      </c>
      <c r="C527" s="12">
        <v>6.9</v>
      </c>
      <c r="D527" s="12">
        <v>15.03</v>
      </c>
    </row>
    <row x14ac:dyDescent="0.25" r="528" customHeight="1" ht="18.75">
      <c r="A528" s="1">
        <v>41801</v>
      </c>
      <c r="B528" s="12">
        <v>7.2</v>
      </c>
      <c r="C528" s="12">
        <v>49.3</v>
      </c>
      <c r="D528" s="12">
        <v>21.68</v>
      </c>
    </row>
    <row x14ac:dyDescent="0.25" r="529" customHeight="1" ht="18.75">
      <c r="A529" s="1">
        <v>41802</v>
      </c>
      <c r="B529" s="12">
        <v>1.5</v>
      </c>
      <c r="C529" s="12">
        <v>10.3</v>
      </c>
      <c r="D529" s="12">
        <v>11.42</v>
      </c>
    </row>
    <row x14ac:dyDescent="0.25" r="530" customHeight="1" ht="18.75">
      <c r="A530" s="1">
        <v>41803</v>
      </c>
      <c r="B530" s="12">
        <v>8.8</v>
      </c>
      <c r="C530" s="12">
        <v>60.3</v>
      </c>
      <c r="D530" s="12">
        <v>21.19</v>
      </c>
    </row>
    <row x14ac:dyDescent="0.25" r="531" customHeight="1" ht="18.75">
      <c r="A531" s="1">
        <v>41804</v>
      </c>
      <c r="B531" s="12">
        <v>12.6</v>
      </c>
      <c r="C531" s="12">
        <v>86.3</v>
      </c>
      <c r="D531" s="12">
        <v>27.84</v>
      </c>
    </row>
    <row x14ac:dyDescent="0.25" r="532" customHeight="1" ht="18.75">
      <c r="A532" s="1">
        <v>41805</v>
      </c>
      <c r="B532" s="12">
        <v>13.6</v>
      </c>
      <c r="C532" s="12">
        <v>93.2</v>
      </c>
      <c r="D532" s="12">
        <v>27.12</v>
      </c>
    </row>
    <row x14ac:dyDescent="0.25" r="533" customHeight="1" ht="18.75">
      <c r="A533" s="1">
        <v>41806</v>
      </c>
      <c r="B533" s="12">
        <v>7.1</v>
      </c>
      <c r="C533" s="12">
        <v>48.6</v>
      </c>
      <c r="D533" s="12">
        <v>23.25</v>
      </c>
    </row>
    <row x14ac:dyDescent="0.25" r="534" customHeight="1" ht="18.75">
      <c r="A534" s="1">
        <v>41807</v>
      </c>
      <c r="B534" s="12">
        <v>0.4</v>
      </c>
      <c r="C534" s="12">
        <v>2.7</v>
      </c>
      <c r="D534" s="12">
        <v>9.52</v>
      </c>
    </row>
    <row x14ac:dyDescent="0.25" r="535" customHeight="1" ht="18.75">
      <c r="A535" s="1">
        <v>41808</v>
      </c>
      <c r="B535" s="12">
        <v>10.4</v>
      </c>
      <c r="C535" s="12">
        <v>71.2</v>
      </c>
      <c r="D535" s="12">
        <v>24.63</v>
      </c>
    </row>
    <row x14ac:dyDescent="0.25" r="536" customHeight="1" ht="18.75">
      <c r="A536" s="1">
        <v>41809</v>
      </c>
      <c r="B536" s="12">
        <v>9.3</v>
      </c>
      <c r="C536" s="12">
        <v>63.7</v>
      </c>
      <c r="D536" s="12">
        <v>23.37</v>
      </c>
    </row>
    <row x14ac:dyDescent="0.25" r="537" customHeight="1" ht="18.75">
      <c r="A537" s="1">
        <v>41810</v>
      </c>
      <c r="B537" s="12">
        <v>0.7</v>
      </c>
      <c r="C537" s="12">
        <v>4.8</v>
      </c>
      <c r="D537" s="12">
        <v>15.46</v>
      </c>
    </row>
    <row x14ac:dyDescent="0.25" r="538" customHeight="1" ht="18.75">
      <c r="A538" s="1">
        <v>41811</v>
      </c>
      <c r="B538" s="12">
        <v>0.2</v>
      </c>
      <c r="C538" s="12">
        <v>1.4</v>
      </c>
      <c r="D538" s="12">
        <v>6.7</v>
      </c>
    </row>
    <row x14ac:dyDescent="0.25" r="539" customHeight="1" ht="18.75">
      <c r="A539" s="1">
        <v>41812</v>
      </c>
      <c r="B539" s="12">
        <v>5.6</v>
      </c>
      <c r="C539" s="12">
        <v>38.4</v>
      </c>
      <c r="D539" s="12">
        <v>18.54</v>
      </c>
    </row>
    <row x14ac:dyDescent="0.25" r="540" customHeight="1" ht="18.75">
      <c r="A540" s="1">
        <v>41813</v>
      </c>
      <c r="B540" s="12">
        <v>3.3</v>
      </c>
      <c r="C540" s="12">
        <v>22.6</v>
      </c>
      <c r="D540" s="12">
        <v>15.08</v>
      </c>
    </row>
    <row x14ac:dyDescent="0.25" r="541" customHeight="1" ht="18.75">
      <c r="A541" s="1">
        <v>41814</v>
      </c>
      <c r="B541" s="12">
        <v>6.4</v>
      </c>
      <c r="C541" s="12">
        <v>43.8</v>
      </c>
      <c r="D541" s="12">
        <v>19.49</v>
      </c>
    </row>
    <row x14ac:dyDescent="0.25" r="542" customHeight="1" ht="18.75">
      <c r="A542" s="1">
        <v>41815</v>
      </c>
      <c r="B542" s="12">
        <v>4.1</v>
      </c>
      <c r="C542" s="12">
        <v>28.1</v>
      </c>
      <c r="D542" s="7">
        <v>20</v>
      </c>
    </row>
    <row x14ac:dyDescent="0.25" r="543" customHeight="1" ht="18.75">
      <c r="A543" s="1">
        <v>41816</v>
      </c>
      <c r="B543" s="12">
        <v>9.3</v>
      </c>
      <c r="C543" s="12">
        <v>63.7</v>
      </c>
      <c r="D543" s="12">
        <v>24.15</v>
      </c>
    </row>
    <row x14ac:dyDescent="0.25" r="544" customHeight="1" ht="18.75">
      <c r="A544" s="1">
        <v>41817</v>
      </c>
      <c r="B544" s="12">
        <v>10.7</v>
      </c>
      <c r="C544" s="12">
        <v>73.3</v>
      </c>
      <c r="D544" s="12">
        <v>28.11</v>
      </c>
    </row>
    <row x14ac:dyDescent="0.25" r="545" customHeight="1" ht="18.75">
      <c r="A545" s="1">
        <v>41818</v>
      </c>
      <c r="B545" s="12">
        <v>9.6</v>
      </c>
      <c r="C545" s="12">
        <v>65.8</v>
      </c>
      <c r="D545" s="12">
        <v>21.67</v>
      </c>
    </row>
    <row x14ac:dyDescent="0.25" r="546" customHeight="1" ht="18.75">
      <c r="A546" s="1">
        <v>41819</v>
      </c>
      <c r="B546" s="12">
        <v>7.4</v>
      </c>
      <c r="C546" s="12">
        <v>50.7</v>
      </c>
      <c r="D546" s="12">
        <v>19.53</v>
      </c>
    </row>
    <row x14ac:dyDescent="0.25" r="547" customHeight="1" ht="18.75">
      <c r="A547" s="1">
        <v>41820</v>
      </c>
      <c r="B547" s="12">
        <v>5.6</v>
      </c>
      <c r="C547" s="12">
        <v>38.4</v>
      </c>
      <c r="D547" s="12">
        <v>19.28</v>
      </c>
    </row>
    <row x14ac:dyDescent="0.25" r="548" customHeight="1" ht="18.75">
      <c r="A548" s="1">
        <v>41821</v>
      </c>
      <c r="B548" s="12">
        <v>9.1</v>
      </c>
      <c r="C548" s="12">
        <v>62.3</v>
      </c>
      <c r="D548" s="12">
        <v>26.2</v>
      </c>
    </row>
    <row x14ac:dyDescent="0.25" r="549" customHeight="1" ht="18.75">
      <c r="A549" s="1">
        <v>41822</v>
      </c>
      <c r="B549" s="12">
        <v>0.1</v>
      </c>
      <c r="C549" s="12">
        <v>0.7</v>
      </c>
      <c r="D549" s="12">
        <v>15.02</v>
      </c>
    </row>
    <row x14ac:dyDescent="0.25" r="550" customHeight="1" ht="18.75">
      <c r="A550" s="1">
        <v>41823</v>
      </c>
      <c r="B550" s="7">
        <v>0</v>
      </c>
      <c r="C550" s="7">
        <v>0</v>
      </c>
      <c r="D550" s="12">
        <v>5.2</v>
      </c>
    </row>
    <row x14ac:dyDescent="0.25" r="551" customHeight="1" ht="18.75">
      <c r="A551" s="1">
        <v>41824</v>
      </c>
      <c r="B551" s="12">
        <v>6.3</v>
      </c>
      <c r="C551" s="12">
        <v>43.4</v>
      </c>
      <c r="D551" s="12">
        <v>18.52</v>
      </c>
    </row>
    <row x14ac:dyDescent="0.25" r="552" customHeight="1" ht="18.75">
      <c r="A552" s="1">
        <v>41825</v>
      </c>
      <c r="B552" s="7">
        <v>0</v>
      </c>
      <c r="C552" s="7">
        <v>0</v>
      </c>
      <c r="D552" s="12">
        <v>15.71</v>
      </c>
    </row>
    <row x14ac:dyDescent="0.25" r="553" customHeight="1" ht="18.75">
      <c r="A553" s="1">
        <v>41826</v>
      </c>
      <c r="B553" s="7">
        <v>0</v>
      </c>
      <c r="C553" s="7">
        <v>0</v>
      </c>
      <c r="D553" s="12">
        <v>6.57</v>
      </c>
    </row>
    <row x14ac:dyDescent="0.25" r="554" customHeight="1" ht="18.75">
      <c r="A554" s="1">
        <v>41827</v>
      </c>
      <c r="B554" s="12">
        <v>0.7</v>
      </c>
      <c r="C554" s="12">
        <v>4.8</v>
      </c>
      <c r="D554" s="12">
        <v>13.06</v>
      </c>
    </row>
    <row x14ac:dyDescent="0.25" r="555" customHeight="1" ht="18.75">
      <c r="A555" s="1">
        <v>41828</v>
      </c>
      <c r="B555" s="12">
        <v>0.9</v>
      </c>
      <c r="C555" s="12">
        <v>6.2</v>
      </c>
      <c r="D555" s="12">
        <v>10.74</v>
      </c>
    </row>
    <row x14ac:dyDescent="0.25" r="556" customHeight="1" ht="18.75">
      <c r="A556" s="1">
        <v>41829</v>
      </c>
      <c r="B556" s="12">
        <v>1.5</v>
      </c>
      <c r="C556" s="12">
        <v>10.3</v>
      </c>
      <c r="D556" s="12">
        <v>13.4</v>
      </c>
    </row>
    <row x14ac:dyDescent="0.25" r="557" customHeight="1" ht="18.75">
      <c r="A557" s="1">
        <v>41830</v>
      </c>
      <c r="B557" s="12">
        <v>9.8</v>
      </c>
      <c r="C557" s="12">
        <v>67.6</v>
      </c>
      <c r="D557" s="12">
        <v>23.75</v>
      </c>
    </row>
    <row x14ac:dyDescent="0.25" r="558" customHeight="1" ht="18.75">
      <c r="A558" s="1">
        <v>41831</v>
      </c>
      <c r="B558" s="12">
        <v>11.4</v>
      </c>
      <c r="C558" s="12">
        <v>79.2</v>
      </c>
      <c r="D558" s="12">
        <v>26.5</v>
      </c>
    </row>
    <row x14ac:dyDescent="0.25" r="559" customHeight="1" ht="18.75">
      <c r="A559" s="1">
        <v>41832</v>
      </c>
      <c r="B559" s="7">
        <v>4</v>
      </c>
      <c r="C559" s="12">
        <v>27.8</v>
      </c>
      <c r="D559" s="12">
        <v>17.1</v>
      </c>
    </row>
    <row x14ac:dyDescent="0.25" r="560" customHeight="1" ht="18.75">
      <c r="A560" s="1">
        <v>41833</v>
      </c>
      <c r="B560" s="12">
        <v>5.9</v>
      </c>
      <c r="C560" s="7">
        <v>41</v>
      </c>
      <c r="D560" s="12">
        <v>18.29</v>
      </c>
    </row>
    <row x14ac:dyDescent="0.25" r="561" customHeight="1" ht="18.75">
      <c r="A561" s="1">
        <v>41834</v>
      </c>
      <c r="B561" s="12">
        <v>11.8</v>
      </c>
      <c r="C561" s="12">
        <v>81.9</v>
      </c>
      <c r="D561" s="12">
        <v>27.74</v>
      </c>
    </row>
    <row x14ac:dyDescent="0.25" r="562" customHeight="1" ht="18.75">
      <c r="A562" s="1">
        <v>41835</v>
      </c>
      <c r="B562" s="7">
        <v>0</v>
      </c>
      <c r="C562" s="7">
        <v>0</v>
      </c>
      <c r="D562" s="12">
        <v>7.16</v>
      </c>
    </row>
    <row x14ac:dyDescent="0.25" r="563" customHeight="1" ht="18.75">
      <c r="A563" s="1">
        <v>41836</v>
      </c>
      <c r="B563" s="12">
        <v>7.1</v>
      </c>
      <c r="C563" s="12">
        <v>49.3</v>
      </c>
      <c r="D563" s="12">
        <v>22.11</v>
      </c>
    </row>
    <row x14ac:dyDescent="0.25" r="564" customHeight="1" ht="18.75">
      <c r="A564" s="1">
        <v>41837</v>
      </c>
      <c r="B564" s="7">
        <v>1</v>
      </c>
      <c r="C564" s="7">
        <v>7</v>
      </c>
      <c r="D564" s="12">
        <v>9.92</v>
      </c>
    </row>
    <row x14ac:dyDescent="0.25" r="565" customHeight="1" ht="18.75">
      <c r="A565" s="1">
        <v>41838</v>
      </c>
      <c r="B565" s="12">
        <v>3.6</v>
      </c>
      <c r="C565" s="12">
        <v>25.2</v>
      </c>
      <c r="D565" s="12">
        <v>8.67</v>
      </c>
    </row>
    <row x14ac:dyDescent="0.25" r="566" customHeight="1" ht="18.75">
      <c r="A566" s="1">
        <v>41839</v>
      </c>
      <c r="B566" s="12">
        <v>7.8</v>
      </c>
      <c r="C566" s="12">
        <v>54.5</v>
      </c>
      <c r="D566" s="12">
        <v>21.93</v>
      </c>
    </row>
    <row x14ac:dyDescent="0.25" r="567" customHeight="1" ht="18.75">
      <c r="A567" s="1">
        <v>41840</v>
      </c>
      <c r="B567" s="12">
        <v>10.1</v>
      </c>
      <c r="C567" s="12">
        <v>70.6</v>
      </c>
      <c r="D567" s="12">
        <v>23.5</v>
      </c>
    </row>
    <row x14ac:dyDescent="0.25" r="568" customHeight="1" ht="18.75">
      <c r="A568" s="1">
        <v>41841</v>
      </c>
      <c r="B568" s="12">
        <v>11.8</v>
      </c>
      <c r="C568" s="12">
        <v>82.5</v>
      </c>
      <c r="D568" s="12">
        <v>26.56</v>
      </c>
    </row>
    <row x14ac:dyDescent="0.25" r="569" customHeight="1" ht="18.75">
      <c r="A569" s="1">
        <v>41842</v>
      </c>
      <c r="B569" s="12">
        <v>9.4</v>
      </c>
      <c r="C569" s="12">
        <v>66.2</v>
      </c>
      <c r="D569" s="12">
        <v>20.95</v>
      </c>
    </row>
    <row x14ac:dyDescent="0.25" r="570" customHeight="1" ht="18.75">
      <c r="A570" s="1">
        <v>41843</v>
      </c>
      <c r="B570" s="12">
        <v>4.3</v>
      </c>
      <c r="C570" s="12">
        <v>30.3</v>
      </c>
      <c r="D570" s="12">
        <v>15.4</v>
      </c>
    </row>
    <row x14ac:dyDescent="0.25" r="571" customHeight="1" ht="18.75">
      <c r="A571" s="1">
        <v>41844</v>
      </c>
      <c r="B571" s="12">
        <v>10.6</v>
      </c>
      <c r="C571" s="12">
        <v>74.6</v>
      </c>
      <c r="D571" s="12">
        <v>23.11</v>
      </c>
    </row>
    <row x14ac:dyDescent="0.25" r="572" customHeight="1" ht="18.75">
      <c r="A572" s="1">
        <v>41845</v>
      </c>
      <c r="B572" s="12">
        <v>8.7</v>
      </c>
      <c r="C572" s="12">
        <v>61.3</v>
      </c>
      <c r="D572" s="12">
        <v>18.04</v>
      </c>
    </row>
    <row x14ac:dyDescent="0.25" r="573" customHeight="1" ht="18.75">
      <c r="A573" s="1">
        <v>41846</v>
      </c>
      <c r="B573" s="12">
        <v>10.8</v>
      </c>
      <c r="C573" s="12">
        <v>76.6</v>
      </c>
      <c r="D573" s="12">
        <v>22.52</v>
      </c>
    </row>
    <row x14ac:dyDescent="0.25" r="574" customHeight="1" ht="18.75">
      <c r="A574" s="1">
        <v>41847</v>
      </c>
      <c r="B574" s="12">
        <v>11.4</v>
      </c>
      <c r="C574" s="12">
        <v>80.9</v>
      </c>
      <c r="D574" s="12">
        <v>25.84</v>
      </c>
    </row>
    <row x14ac:dyDescent="0.25" r="575" customHeight="1" ht="18.75">
      <c r="A575" s="1">
        <v>41848</v>
      </c>
      <c r="B575" s="12">
        <v>7.9</v>
      </c>
      <c r="C575" s="7">
        <v>56</v>
      </c>
      <c r="D575" s="12">
        <v>20.88</v>
      </c>
    </row>
    <row x14ac:dyDescent="0.25" r="576" customHeight="1" ht="18.75">
      <c r="A576" s="1">
        <v>41849</v>
      </c>
      <c r="B576" s="12">
        <v>6.2</v>
      </c>
      <c r="C576" s="7">
        <v>44</v>
      </c>
      <c r="D576" s="12">
        <v>17.58</v>
      </c>
    </row>
    <row x14ac:dyDescent="0.25" r="577" customHeight="1" ht="18.75">
      <c r="A577" s="1">
        <v>41850</v>
      </c>
      <c r="B577" s="12">
        <v>11.7</v>
      </c>
      <c r="C577" s="12">
        <v>83.6</v>
      </c>
      <c r="D577" s="12">
        <v>22.66</v>
      </c>
    </row>
    <row x14ac:dyDescent="0.25" r="578" customHeight="1" ht="18.75">
      <c r="A578" s="1">
        <v>41851</v>
      </c>
      <c r="B578" s="12">
        <v>9.1</v>
      </c>
      <c r="C578" s="7">
        <v>65</v>
      </c>
      <c r="D578" s="12">
        <v>19.87</v>
      </c>
    </row>
    <row x14ac:dyDescent="0.25" r="579" customHeight="1" ht="18.75">
      <c r="A579" s="1">
        <v>41852</v>
      </c>
      <c r="B579" s="12">
        <v>2.8</v>
      </c>
      <c r="C579" s="7">
        <v>20</v>
      </c>
      <c r="D579" s="12">
        <v>16.04</v>
      </c>
    </row>
    <row x14ac:dyDescent="0.25" r="580" customHeight="1" ht="18.75">
      <c r="A580" s="1">
        <v>41853</v>
      </c>
      <c r="B580" s="12">
        <v>2.6</v>
      </c>
      <c r="C580" s="12">
        <v>18.6</v>
      </c>
      <c r="D580" s="12">
        <v>10.79</v>
      </c>
    </row>
    <row x14ac:dyDescent="0.25" r="581" customHeight="1" ht="18.75">
      <c r="A581" s="1">
        <v>41854</v>
      </c>
      <c r="B581" s="7">
        <v>0</v>
      </c>
      <c r="C581" s="7">
        <v>0</v>
      </c>
      <c r="D581" s="12">
        <v>3.53</v>
      </c>
    </row>
    <row x14ac:dyDescent="0.25" r="582" customHeight="1" ht="18.75">
      <c r="A582" s="1">
        <v>41855</v>
      </c>
      <c r="B582" s="7">
        <v>0</v>
      </c>
      <c r="C582" s="7">
        <v>0</v>
      </c>
      <c r="D582" s="12">
        <v>3.19</v>
      </c>
    </row>
    <row x14ac:dyDescent="0.25" r="583" customHeight="1" ht="18.75">
      <c r="A583" s="1">
        <v>41856</v>
      </c>
      <c r="B583" s="12">
        <v>6.8</v>
      </c>
      <c r="C583" s="12">
        <v>48.9</v>
      </c>
      <c r="D583" s="12">
        <v>16.62</v>
      </c>
    </row>
    <row x14ac:dyDescent="0.25" r="584" customHeight="1" ht="18.75">
      <c r="A584" s="1">
        <v>41857</v>
      </c>
      <c r="B584" s="12">
        <v>3.8</v>
      </c>
      <c r="C584" s="12">
        <v>27.5</v>
      </c>
      <c r="D584" s="12">
        <v>16.5</v>
      </c>
    </row>
    <row x14ac:dyDescent="0.25" r="585" customHeight="1" ht="18.75">
      <c r="A585" s="1">
        <v>41858</v>
      </c>
      <c r="B585" s="7">
        <v>0</v>
      </c>
      <c r="C585" s="7">
        <v>0</v>
      </c>
      <c r="D585" s="12">
        <v>2.7</v>
      </c>
    </row>
    <row x14ac:dyDescent="0.25" r="586" customHeight="1" ht="18.75">
      <c r="A586" s="1">
        <v>41859</v>
      </c>
      <c r="B586" s="7">
        <v>0</v>
      </c>
      <c r="C586" s="7">
        <v>0</v>
      </c>
      <c r="D586" s="12">
        <v>8.25</v>
      </c>
    </row>
    <row x14ac:dyDescent="0.25" r="587" customHeight="1" ht="18.75">
      <c r="A587" s="1">
        <v>41860</v>
      </c>
      <c r="B587" s="12">
        <v>1.3</v>
      </c>
      <c r="C587" s="12">
        <v>9.5</v>
      </c>
      <c r="D587" s="12">
        <v>8.78</v>
      </c>
    </row>
    <row x14ac:dyDescent="0.25" r="588" customHeight="1" ht="18.75">
      <c r="A588" s="1">
        <v>41861</v>
      </c>
      <c r="B588" s="12">
        <v>2.6</v>
      </c>
      <c r="C588" s="7">
        <v>19</v>
      </c>
      <c r="D588" s="12">
        <v>10.67</v>
      </c>
    </row>
    <row x14ac:dyDescent="0.25" r="589" customHeight="1" ht="18.75">
      <c r="A589" s="1">
        <v>41862</v>
      </c>
      <c r="B589" s="12">
        <v>10.4</v>
      </c>
      <c r="C589" s="12">
        <v>75.9</v>
      </c>
      <c r="D589" s="12">
        <v>20.45</v>
      </c>
    </row>
    <row x14ac:dyDescent="0.25" r="590" customHeight="1" ht="18.75">
      <c r="A590" s="1">
        <v>41863</v>
      </c>
      <c r="B590" s="12">
        <v>11.9</v>
      </c>
      <c r="C590" s="12">
        <v>87.5</v>
      </c>
      <c r="D590" s="12">
        <v>26.07</v>
      </c>
    </row>
    <row x14ac:dyDescent="0.25" r="591" customHeight="1" ht="18.75">
      <c r="A591" s="1">
        <v>41864</v>
      </c>
      <c r="B591" s="12">
        <v>0.1</v>
      </c>
      <c r="C591" s="12">
        <v>0.7</v>
      </c>
      <c r="D591" s="12">
        <v>7.39</v>
      </c>
    </row>
    <row x14ac:dyDescent="0.25" r="592" customHeight="1" ht="18.75">
      <c r="A592" s="1">
        <v>41865</v>
      </c>
      <c r="B592" s="7">
        <v>0</v>
      </c>
      <c r="C592" s="7">
        <v>0</v>
      </c>
      <c r="D592" s="12">
        <v>3.95</v>
      </c>
    </row>
    <row x14ac:dyDescent="0.25" r="593" customHeight="1" ht="18.75">
      <c r="A593" s="1">
        <v>41866</v>
      </c>
      <c r="B593" s="12">
        <v>6.1</v>
      </c>
      <c r="C593" s="12">
        <v>45.2</v>
      </c>
      <c r="D593" s="12">
        <v>18.51</v>
      </c>
    </row>
    <row x14ac:dyDescent="0.25" r="594" customHeight="1" ht="18.75">
      <c r="A594" s="1">
        <v>41867</v>
      </c>
      <c r="B594" s="12">
        <v>4.6</v>
      </c>
      <c r="C594" s="12">
        <v>34.1</v>
      </c>
      <c r="D594" s="12">
        <v>15.19</v>
      </c>
    </row>
    <row x14ac:dyDescent="0.25" r="595" customHeight="1" ht="18.75">
      <c r="A595" s="1">
        <v>41868</v>
      </c>
      <c r="B595" s="7">
        <v>1</v>
      </c>
      <c r="C595" s="12">
        <v>7.4</v>
      </c>
      <c r="D595" s="12">
        <v>12.29</v>
      </c>
    </row>
    <row x14ac:dyDescent="0.25" r="596" customHeight="1" ht="18.75">
      <c r="A596" s="1">
        <v>41869</v>
      </c>
      <c r="B596" s="7">
        <v>0</v>
      </c>
      <c r="C596" s="7">
        <v>0</v>
      </c>
      <c r="D596" s="12">
        <v>2.46</v>
      </c>
    </row>
    <row x14ac:dyDescent="0.25" r="597" customHeight="1" ht="18.75">
      <c r="A597" s="1">
        <v>41870</v>
      </c>
      <c r="B597" s="12">
        <v>0.9</v>
      </c>
      <c r="C597" s="12">
        <v>6.7</v>
      </c>
      <c r="D597" s="12">
        <v>10.28</v>
      </c>
    </row>
    <row x14ac:dyDescent="0.25" r="598" customHeight="1" ht="18.75">
      <c r="A598" s="1">
        <v>41871</v>
      </c>
      <c r="B598" s="7">
        <v>0</v>
      </c>
      <c r="C598" s="7">
        <v>0</v>
      </c>
      <c r="D598" s="12">
        <v>6.67</v>
      </c>
    </row>
    <row x14ac:dyDescent="0.25" r="599" customHeight="1" ht="18.75">
      <c r="A599" s="1">
        <v>41872</v>
      </c>
      <c r="B599" s="12">
        <v>8.6</v>
      </c>
      <c r="C599" s="12">
        <v>64.2</v>
      </c>
      <c r="D599" s="12">
        <v>17.58</v>
      </c>
    </row>
    <row x14ac:dyDescent="0.25" r="600" customHeight="1" ht="18.75">
      <c r="A600" s="1">
        <v>41873</v>
      </c>
      <c r="B600" s="12">
        <v>11.8</v>
      </c>
      <c r="C600" s="12">
        <v>88.7</v>
      </c>
      <c r="D600" s="12">
        <v>22.45</v>
      </c>
    </row>
    <row x14ac:dyDescent="0.25" r="601" customHeight="1" ht="18.75">
      <c r="A601" s="1">
        <v>41874</v>
      </c>
      <c r="B601" s="12">
        <v>9.9</v>
      </c>
      <c r="C601" s="12">
        <v>74.4</v>
      </c>
      <c r="D601" s="12">
        <v>21.11</v>
      </c>
    </row>
    <row x14ac:dyDescent="0.25" r="602" customHeight="1" ht="18.75">
      <c r="A602" s="1">
        <v>41875</v>
      </c>
      <c r="B602" s="7">
        <v>1</v>
      </c>
      <c r="C602" s="12">
        <v>7.6</v>
      </c>
      <c r="D602" s="12">
        <v>11.68</v>
      </c>
    </row>
    <row x14ac:dyDescent="0.25" r="603" customHeight="1" ht="18.75">
      <c r="A603" s="1">
        <v>41876</v>
      </c>
      <c r="B603" s="7">
        <v>0</v>
      </c>
      <c r="C603" s="7">
        <v>0</v>
      </c>
      <c r="D603" s="12">
        <v>2.19</v>
      </c>
    </row>
    <row x14ac:dyDescent="0.25" r="604" customHeight="1" ht="18.75">
      <c r="A604" s="1">
        <v>41877</v>
      </c>
      <c r="B604" s="12">
        <v>4.6</v>
      </c>
      <c r="C604" s="12">
        <v>34.8</v>
      </c>
      <c r="D604" s="12">
        <v>14.65</v>
      </c>
    </row>
    <row x14ac:dyDescent="0.25" r="605" customHeight="1" ht="18.75">
      <c r="A605" s="1">
        <v>41878</v>
      </c>
      <c r="B605" s="12">
        <v>2.1</v>
      </c>
      <c r="C605" s="7">
        <v>16</v>
      </c>
      <c r="D605" s="12">
        <v>11.08</v>
      </c>
    </row>
    <row x14ac:dyDescent="0.25" r="606" customHeight="1" ht="18.75">
      <c r="A606" s="1">
        <v>41879</v>
      </c>
      <c r="B606" s="12">
        <v>6.1</v>
      </c>
      <c r="C606" s="12">
        <v>46.6</v>
      </c>
      <c r="D606" s="12">
        <v>16.27</v>
      </c>
    </row>
    <row x14ac:dyDescent="0.25" r="607" customHeight="1" ht="18.75">
      <c r="A607" s="1">
        <v>41880</v>
      </c>
      <c r="B607" s="12">
        <v>6.9</v>
      </c>
      <c r="C607" s="12">
        <v>52.7</v>
      </c>
      <c r="D607" s="12">
        <v>16.85</v>
      </c>
    </row>
    <row x14ac:dyDescent="0.25" r="608" customHeight="1" ht="18.75">
      <c r="A608" s="1">
        <v>41881</v>
      </c>
      <c r="B608" s="12">
        <v>9.2</v>
      </c>
      <c r="C608" s="12">
        <v>70.8</v>
      </c>
      <c r="D608" s="12">
        <v>17.33</v>
      </c>
    </row>
    <row x14ac:dyDescent="0.25" r="609" customHeight="1" ht="18.75">
      <c r="A609" s="1">
        <v>41882</v>
      </c>
      <c r="B609" s="7">
        <v>7</v>
      </c>
      <c r="C609" s="12">
        <v>53.8</v>
      </c>
      <c r="D609" s="12">
        <v>17.33</v>
      </c>
    </row>
    <row x14ac:dyDescent="0.25" r="610" customHeight="1" ht="18.75">
      <c r="A610" s="1">
        <v>41883</v>
      </c>
      <c r="B610" s="12">
        <v>11.8</v>
      </c>
      <c r="C610" s="12">
        <v>90.8</v>
      </c>
      <c r="D610" s="12">
        <v>23.13</v>
      </c>
    </row>
    <row x14ac:dyDescent="0.25" r="611" customHeight="1" ht="18.75">
      <c r="A611" s="1">
        <v>41884</v>
      </c>
      <c r="B611" s="12">
        <v>0.7</v>
      </c>
      <c r="C611" s="12">
        <v>5.4</v>
      </c>
      <c r="D611" s="12">
        <v>10.02</v>
      </c>
    </row>
    <row x14ac:dyDescent="0.25" r="612" customHeight="1" ht="18.75">
      <c r="A612" s="1">
        <v>41885</v>
      </c>
      <c r="B612" s="12">
        <v>0.1</v>
      </c>
      <c r="C612" s="12">
        <v>0.8</v>
      </c>
      <c r="D612" s="12">
        <v>4.52</v>
      </c>
    </row>
    <row x14ac:dyDescent="0.25" r="613" customHeight="1" ht="18.75">
      <c r="A613" s="1">
        <v>41886</v>
      </c>
      <c r="B613" s="12">
        <v>11.5</v>
      </c>
      <c r="C613" s="12">
        <v>89.1</v>
      </c>
      <c r="D613" s="12">
        <v>20.87</v>
      </c>
    </row>
    <row x14ac:dyDescent="0.25" r="614" customHeight="1" ht="18.75">
      <c r="A614" s="1">
        <v>41887</v>
      </c>
      <c r="B614" s="12">
        <v>11.1</v>
      </c>
      <c r="C614" s="12">
        <v>86.7</v>
      </c>
      <c r="D614" s="12">
        <v>23.04</v>
      </c>
    </row>
    <row x14ac:dyDescent="0.25" r="615" customHeight="1" ht="18.75">
      <c r="A615" s="1">
        <v>41888</v>
      </c>
      <c r="B615" s="12">
        <v>6.5</v>
      </c>
      <c r="C615" s="12">
        <v>50.8</v>
      </c>
      <c r="D615" s="12">
        <v>13.9</v>
      </c>
    </row>
    <row x14ac:dyDescent="0.25" r="616" customHeight="1" ht="18.75">
      <c r="A616" s="1">
        <v>41889</v>
      </c>
      <c r="B616" s="12">
        <v>6.5</v>
      </c>
      <c r="C616" s="12">
        <v>51.2</v>
      </c>
      <c r="D616" s="12">
        <v>19.19</v>
      </c>
    </row>
    <row x14ac:dyDescent="0.25" r="617" customHeight="1" ht="18.75">
      <c r="A617" s="1">
        <v>41890</v>
      </c>
      <c r="B617" s="7">
        <v>10</v>
      </c>
      <c r="C617" s="12">
        <v>78.7</v>
      </c>
      <c r="D617" s="12">
        <v>22.24</v>
      </c>
    </row>
    <row x14ac:dyDescent="0.25" r="618" customHeight="1" ht="18.75">
      <c r="A618" s="1">
        <v>41891</v>
      </c>
      <c r="B618" s="12">
        <v>7.4</v>
      </c>
      <c r="C618" s="12">
        <v>58.3</v>
      </c>
      <c r="D618" s="12">
        <v>17.15</v>
      </c>
    </row>
    <row x14ac:dyDescent="0.25" r="619" customHeight="1" ht="18.75">
      <c r="A619" s="1">
        <v>41892</v>
      </c>
      <c r="B619" s="12">
        <v>8.5</v>
      </c>
      <c r="C619" s="12">
        <v>67.5</v>
      </c>
      <c r="D619" s="12">
        <v>17.79</v>
      </c>
    </row>
    <row x14ac:dyDescent="0.25" r="620" customHeight="1" ht="18.75">
      <c r="A620" s="1">
        <v>41893</v>
      </c>
      <c r="B620" s="12">
        <v>10.2</v>
      </c>
      <c r="C620" s="7">
        <v>81</v>
      </c>
      <c r="D620" s="12">
        <v>21.7</v>
      </c>
    </row>
    <row x14ac:dyDescent="0.25" r="621" customHeight="1" ht="18.75">
      <c r="A621" s="1">
        <v>41894</v>
      </c>
      <c r="B621" s="12">
        <v>1.4</v>
      </c>
      <c r="C621" s="12">
        <v>11.1</v>
      </c>
      <c r="D621" s="12">
        <v>10.3</v>
      </c>
    </row>
    <row x14ac:dyDescent="0.25" r="622" customHeight="1" ht="18.75">
      <c r="A622" s="1">
        <v>41895</v>
      </c>
      <c r="B622" s="12">
        <v>11.5</v>
      </c>
      <c r="C622" s="7">
        <v>92</v>
      </c>
      <c r="D622" s="7">
        <v>22</v>
      </c>
    </row>
    <row x14ac:dyDescent="0.25" r="623" customHeight="1" ht="18.75">
      <c r="A623" s="1">
        <v>41896</v>
      </c>
      <c r="B623" s="12">
        <v>10.3</v>
      </c>
      <c r="C623" s="12">
        <v>82.4</v>
      </c>
      <c r="D623" s="12">
        <v>20.24</v>
      </c>
    </row>
    <row x14ac:dyDescent="0.25" r="624" customHeight="1" ht="18.75">
      <c r="A624" s="1">
        <v>41897</v>
      </c>
      <c r="B624" s="12">
        <v>5.7</v>
      </c>
      <c r="C624" s="7">
        <v>46</v>
      </c>
      <c r="D624" s="12">
        <v>15.2</v>
      </c>
    </row>
    <row x14ac:dyDescent="0.25" r="625" customHeight="1" ht="18.75">
      <c r="A625" s="1">
        <v>41898</v>
      </c>
      <c r="B625" s="12">
        <v>8.6</v>
      </c>
      <c r="C625" s="12">
        <v>69.4</v>
      </c>
      <c r="D625" s="12">
        <v>18.45</v>
      </c>
    </row>
    <row x14ac:dyDescent="0.25" r="626" customHeight="1" ht="18.75">
      <c r="A626" s="1">
        <v>41899</v>
      </c>
      <c r="B626" s="12">
        <v>0.1</v>
      </c>
      <c r="C626" s="12">
        <v>0.8</v>
      </c>
      <c r="D626" s="12">
        <v>6.38</v>
      </c>
    </row>
    <row x14ac:dyDescent="0.25" r="627" customHeight="1" ht="18.75">
      <c r="A627" s="1">
        <v>41900</v>
      </c>
      <c r="B627" s="12">
        <v>7.9</v>
      </c>
      <c r="C627" s="12">
        <v>64.2</v>
      </c>
      <c r="D627" s="12">
        <v>17.19</v>
      </c>
    </row>
    <row x14ac:dyDescent="0.25" r="628" customHeight="1" ht="18.75">
      <c r="A628" s="1">
        <v>41901</v>
      </c>
      <c r="B628" s="12">
        <v>7.1</v>
      </c>
      <c r="C628" s="12">
        <v>57.7</v>
      </c>
      <c r="D628" s="12">
        <v>12.79</v>
      </c>
    </row>
    <row x14ac:dyDescent="0.25" r="629" customHeight="1" ht="18.75">
      <c r="A629" s="1">
        <v>41902</v>
      </c>
      <c r="B629" s="12">
        <v>10.4</v>
      </c>
      <c r="C629" s="12">
        <v>84.6</v>
      </c>
      <c r="D629" s="12">
        <v>22.25</v>
      </c>
    </row>
    <row x14ac:dyDescent="0.25" r="630" customHeight="1" ht="18.75">
      <c r="A630" s="1">
        <v>41903</v>
      </c>
      <c r="B630" s="12">
        <v>10.2</v>
      </c>
      <c r="C630" s="12">
        <v>83.6</v>
      </c>
      <c r="D630" s="12">
        <v>20.57</v>
      </c>
    </row>
    <row x14ac:dyDescent="0.25" r="631" customHeight="1" ht="18.75">
      <c r="A631" s="1">
        <v>41904</v>
      </c>
      <c r="B631" s="12">
        <v>11.6</v>
      </c>
      <c r="C631" s="12">
        <v>95.1</v>
      </c>
      <c r="D631" s="12">
        <v>21.94</v>
      </c>
    </row>
    <row x14ac:dyDescent="0.25" r="632" customHeight="1" ht="18.75">
      <c r="A632" s="1">
        <v>41905</v>
      </c>
      <c r="B632" s="12">
        <v>8.2</v>
      </c>
      <c r="C632" s="12">
        <v>67.8</v>
      </c>
      <c r="D632" s="12">
        <v>17.87</v>
      </c>
    </row>
    <row x14ac:dyDescent="0.25" r="633" customHeight="1" ht="18.75">
      <c r="A633" s="1">
        <v>41906</v>
      </c>
      <c r="B633" s="7">
        <v>0</v>
      </c>
      <c r="C633" s="7">
        <v>0</v>
      </c>
      <c r="D633" s="12">
        <v>2.07</v>
      </c>
    </row>
    <row x14ac:dyDescent="0.25" r="634" customHeight="1" ht="18.75">
      <c r="A634" s="1">
        <v>41907</v>
      </c>
      <c r="B634" s="7">
        <v>6</v>
      </c>
      <c r="C634" s="12">
        <v>49.6</v>
      </c>
      <c r="D634" s="12">
        <v>14.86</v>
      </c>
    </row>
    <row x14ac:dyDescent="0.25" r="635" customHeight="1" ht="18.75">
      <c r="A635" s="1">
        <v>41908</v>
      </c>
      <c r="B635" s="12">
        <v>7.6</v>
      </c>
      <c r="C635" s="12">
        <v>63.3</v>
      </c>
      <c r="D635" s="12">
        <v>15.38</v>
      </c>
    </row>
    <row x14ac:dyDescent="0.25" r="636" customHeight="1" ht="18.75">
      <c r="A636" s="1">
        <v>41909</v>
      </c>
      <c r="B636" s="12">
        <v>8.5</v>
      </c>
      <c r="C636" s="12">
        <v>70.8</v>
      </c>
      <c r="D636" s="12">
        <v>18.34</v>
      </c>
    </row>
    <row x14ac:dyDescent="0.25" r="637" customHeight="1" ht="18.75">
      <c r="A637" s="1">
        <v>41910</v>
      </c>
      <c r="B637" s="12">
        <v>9.2</v>
      </c>
      <c r="C637" s="12">
        <v>77.3</v>
      </c>
      <c r="D637" s="12">
        <v>17.66</v>
      </c>
    </row>
    <row x14ac:dyDescent="0.25" r="638" customHeight="1" ht="18.75">
      <c r="A638" s="1">
        <v>41911</v>
      </c>
      <c r="B638" s="7">
        <v>0</v>
      </c>
      <c r="C638" s="7">
        <v>0</v>
      </c>
      <c r="D638" s="12">
        <v>3.87</v>
      </c>
    </row>
    <row x14ac:dyDescent="0.25" r="639" customHeight="1" ht="18.75">
      <c r="A639" s="1">
        <v>41912</v>
      </c>
      <c r="B639" s="12">
        <v>1.2</v>
      </c>
      <c r="C639" s="12">
        <v>10.1</v>
      </c>
      <c r="D639" s="12">
        <v>6.65</v>
      </c>
    </row>
    <row x14ac:dyDescent="0.25" r="640" customHeight="1" ht="18.75">
      <c r="A640" s="1">
        <v>41913</v>
      </c>
      <c r="B640" s="12">
        <v>4.3</v>
      </c>
      <c r="C640" s="12">
        <v>36.4</v>
      </c>
      <c r="D640" s="12">
        <v>14.26</v>
      </c>
    </row>
    <row x14ac:dyDescent="0.25" r="641" customHeight="1" ht="18.75">
      <c r="A641" s="1">
        <v>41914</v>
      </c>
      <c r="B641" s="12">
        <v>7.7</v>
      </c>
      <c r="C641" s="12">
        <v>65.3</v>
      </c>
      <c r="D641" s="12">
        <v>14.44</v>
      </c>
    </row>
    <row x14ac:dyDescent="0.25" r="642" customHeight="1" ht="18.75">
      <c r="A642" s="1">
        <v>41915</v>
      </c>
      <c r="B642" s="12">
        <v>10.5</v>
      </c>
      <c r="C642" s="7">
        <v>89</v>
      </c>
      <c r="D642" s="12">
        <v>18.95</v>
      </c>
    </row>
    <row x14ac:dyDescent="0.25" r="643" customHeight="1" ht="18.75">
      <c r="A643" s="1">
        <v>41916</v>
      </c>
      <c r="B643" s="12">
        <v>8.9</v>
      </c>
      <c r="C643" s="12">
        <v>76.1</v>
      </c>
      <c r="D643" s="12">
        <v>15.32</v>
      </c>
    </row>
    <row x14ac:dyDescent="0.25" r="644" customHeight="1" ht="18.75">
      <c r="A644" s="1">
        <v>41917</v>
      </c>
      <c r="B644" s="12">
        <v>10.5</v>
      </c>
      <c r="C644" s="12">
        <v>89.7</v>
      </c>
      <c r="D644" s="12">
        <v>16.01</v>
      </c>
    </row>
    <row x14ac:dyDescent="0.25" r="645" customHeight="1" ht="18.75">
      <c r="A645" s="1">
        <v>41918</v>
      </c>
      <c r="B645" s="7">
        <v>11</v>
      </c>
      <c r="C645" s="7">
        <v>94</v>
      </c>
      <c r="D645" s="12">
        <v>19.04</v>
      </c>
    </row>
    <row x14ac:dyDescent="0.25" r="646" customHeight="1" ht="18.75">
      <c r="A646" s="1">
        <v>41919</v>
      </c>
      <c r="B646" s="12">
        <v>10.9</v>
      </c>
      <c r="C646" s="7">
        <v>94</v>
      </c>
      <c r="D646" s="12">
        <v>19.26</v>
      </c>
    </row>
    <row x14ac:dyDescent="0.25" r="647" customHeight="1" ht="18.75">
      <c r="A647" s="1">
        <v>41920</v>
      </c>
      <c r="B647" s="12">
        <v>10.7</v>
      </c>
      <c r="C647" s="12">
        <v>92.2</v>
      </c>
      <c r="D647" s="12">
        <v>18.14</v>
      </c>
    </row>
    <row x14ac:dyDescent="0.25" r="648" customHeight="1" ht="18.75">
      <c r="A648" s="1">
        <v>41921</v>
      </c>
      <c r="B648" s="7">
        <v>10</v>
      </c>
      <c r="C648" s="7">
        <v>87</v>
      </c>
      <c r="D648" s="12">
        <v>18.45</v>
      </c>
    </row>
    <row x14ac:dyDescent="0.25" r="649" customHeight="1" ht="18.75">
      <c r="A649" s="1">
        <v>41922</v>
      </c>
      <c r="B649" s="12">
        <v>10.9</v>
      </c>
      <c r="C649" s="12">
        <v>94.8</v>
      </c>
      <c r="D649" s="12">
        <v>19.62</v>
      </c>
    </row>
    <row x14ac:dyDescent="0.25" r="650" customHeight="1" ht="18.75">
      <c r="A650" s="1">
        <v>41923</v>
      </c>
      <c r="B650" s="12">
        <v>10.2</v>
      </c>
      <c r="C650" s="12">
        <v>88.7</v>
      </c>
      <c r="D650" s="12">
        <v>19.07</v>
      </c>
    </row>
    <row x14ac:dyDescent="0.25" r="651" customHeight="1" ht="18.75">
      <c r="A651" s="1">
        <v>41924</v>
      </c>
      <c r="B651" s="7">
        <v>0</v>
      </c>
      <c r="C651" s="7">
        <v>0</v>
      </c>
      <c r="D651" s="12">
        <v>3.78</v>
      </c>
    </row>
    <row x14ac:dyDescent="0.25" r="652" customHeight="1" ht="18.75">
      <c r="A652" s="1">
        <v>41925</v>
      </c>
      <c r="B652" s="7">
        <v>0</v>
      </c>
      <c r="C652" s="7">
        <v>0</v>
      </c>
      <c r="D652" s="12">
        <v>2.92</v>
      </c>
    </row>
    <row x14ac:dyDescent="0.25" r="653" customHeight="1" ht="18.75">
      <c r="A653" s="1">
        <v>41926</v>
      </c>
      <c r="B653" s="12">
        <v>9.1</v>
      </c>
      <c r="C653" s="12">
        <v>79.8</v>
      </c>
      <c r="D653" s="12">
        <v>16.4</v>
      </c>
    </row>
    <row x14ac:dyDescent="0.25" r="654" customHeight="1" ht="18.75">
      <c r="A654" s="1">
        <v>41927</v>
      </c>
      <c r="B654" s="12">
        <v>9.5</v>
      </c>
      <c r="C654" s="12">
        <v>84.1</v>
      </c>
      <c r="D654" s="12">
        <v>17.79</v>
      </c>
    </row>
    <row x14ac:dyDescent="0.25" r="655" customHeight="1" ht="18.75">
      <c r="A655" s="1">
        <v>41928</v>
      </c>
      <c r="B655" s="12">
        <v>9.3</v>
      </c>
      <c r="C655" s="12">
        <v>82.3</v>
      </c>
      <c r="D655" s="12">
        <v>15.25</v>
      </c>
    </row>
    <row x14ac:dyDescent="0.25" r="656" customHeight="1" ht="18.75">
      <c r="A656" s="1">
        <v>41929</v>
      </c>
      <c r="B656" s="12">
        <v>10.8</v>
      </c>
      <c r="C656" s="12">
        <v>95.6</v>
      </c>
      <c r="D656" s="12">
        <v>18.41</v>
      </c>
    </row>
    <row x14ac:dyDescent="0.25" r="657" customHeight="1" ht="18.75">
      <c r="A657" s="1">
        <v>41930</v>
      </c>
      <c r="B657" s="12">
        <v>10.4</v>
      </c>
      <c r="C657" s="12">
        <v>92.9</v>
      </c>
      <c r="D657" s="12">
        <v>16.83</v>
      </c>
    </row>
    <row x14ac:dyDescent="0.25" r="658" customHeight="1" ht="18.75">
      <c r="A658" s="1">
        <v>41931</v>
      </c>
      <c r="B658" s="12">
        <v>8.7</v>
      </c>
      <c r="C658" s="12">
        <v>77.7</v>
      </c>
      <c r="D658" s="12">
        <v>15.02</v>
      </c>
    </row>
    <row x14ac:dyDescent="0.25" r="659" customHeight="1" ht="18.75">
      <c r="A659" s="1">
        <v>41932</v>
      </c>
      <c r="B659" s="7">
        <v>0</v>
      </c>
      <c r="C659" s="7">
        <v>0</v>
      </c>
      <c r="D659" s="12">
        <v>2.35</v>
      </c>
    </row>
    <row x14ac:dyDescent="0.25" r="660" customHeight="1" ht="18.75">
      <c r="A660" s="1">
        <v>41933</v>
      </c>
      <c r="B660" s="7">
        <v>0</v>
      </c>
      <c r="C660" s="7">
        <v>0</v>
      </c>
      <c r="D660" s="12">
        <v>2.2</v>
      </c>
    </row>
    <row x14ac:dyDescent="0.25" r="661" customHeight="1" ht="18.75">
      <c r="A661" s="1">
        <v>41934</v>
      </c>
      <c r="B661" s="7">
        <v>0</v>
      </c>
      <c r="C661" s="7">
        <v>0</v>
      </c>
      <c r="D661" s="12">
        <v>2.08</v>
      </c>
    </row>
    <row x14ac:dyDescent="0.25" r="662" customHeight="1" ht="18.75">
      <c r="A662" s="1">
        <v>41935</v>
      </c>
      <c r="B662" s="7">
        <v>8</v>
      </c>
      <c r="C662" s="12">
        <v>72.7</v>
      </c>
      <c r="D662" s="12">
        <v>15.13</v>
      </c>
    </row>
    <row x14ac:dyDescent="0.25" r="663" customHeight="1" ht="18.75">
      <c r="A663" s="1">
        <v>41936</v>
      </c>
      <c r="B663" s="12">
        <v>7.9</v>
      </c>
      <c r="C663" s="12">
        <v>71.8</v>
      </c>
      <c r="D663" s="12">
        <v>14.94</v>
      </c>
    </row>
    <row x14ac:dyDescent="0.25" r="664" customHeight="1" ht="18.75">
      <c r="A664" s="1">
        <v>41937</v>
      </c>
      <c r="B664" s="12">
        <v>7.4</v>
      </c>
      <c r="C664" s="12">
        <v>67.3</v>
      </c>
      <c r="D664" s="12">
        <v>14.59</v>
      </c>
    </row>
    <row x14ac:dyDescent="0.25" r="665" customHeight="1" ht="18.75">
      <c r="A665" s="1">
        <v>41938</v>
      </c>
      <c r="B665" s="12">
        <v>8.4</v>
      </c>
      <c r="C665" s="12">
        <v>77.1</v>
      </c>
      <c r="D665" s="12">
        <v>15.77</v>
      </c>
    </row>
    <row x14ac:dyDescent="0.25" r="666" customHeight="1" ht="18.75">
      <c r="A666" s="1">
        <v>41939</v>
      </c>
      <c r="B666" s="12">
        <v>9.9</v>
      </c>
      <c r="C666" s="12">
        <v>90.8</v>
      </c>
      <c r="D666" s="12">
        <v>15.44</v>
      </c>
    </row>
    <row x14ac:dyDescent="0.25" r="667" customHeight="1" ht="18.75">
      <c r="A667" s="1">
        <v>41940</v>
      </c>
      <c r="B667" s="12">
        <v>10.3</v>
      </c>
      <c r="C667" s="12">
        <v>94.5</v>
      </c>
      <c r="D667" s="12">
        <v>16.29</v>
      </c>
    </row>
    <row x14ac:dyDescent="0.25" r="668" customHeight="1" ht="18.75">
      <c r="A668" s="1">
        <v>41941</v>
      </c>
      <c r="B668" s="12">
        <v>8.8</v>
      </c>
      <c r="C668" s="12">
        <v>81.5</v>
      </c>
      <c r="D668" s="12">
        <v>13.56</v>
      </c>
    </row>
    <row x14ac:dyDescent="0.25" r="669" customHeight="1" ht="18.75">
      <c r="A669" s="1">
        <v>41942</v>
      </c>
      <c r="B669" s="7">
        <v>6</v>
      </c>
      <c r="C669" s="12">
        <v>55.6</v>
      </c>
      <c r="D669" s="12">
        <v>10.59</v>
      </c>
    </row>
    <row x14ac:dyDescent="0.25" r="670" customHeight="1" ht="18.75">
      <c r="A670" s="1">
        <v>41943</v>
      </c>
      <c r="B670" s="7">
        <v>0</v>
      </c>
      <c r="C670" s="7">
        <v>0</v>
      </c>
      <c r="D670" s="12">
        <v>1.5</v>
      </c>
    </row>
    <row x14ac:dyDescent="0.25" r="671" customHeight="1" ht="18.75">
      <c r="A671" s="1">
        <v>41944</v>
      </c>
      <c r="B671" s="12">
        <v>0.3</v>
      </c>
      <c r="C671" s="12">
        <v>2.8</v>
      </c>
      <c r="D671" s="12">
        <v>5.9</v>
      </c>
    </row>
    <row x14ac:dyDescent="0.25" r="672" customHeight="1" ht="18.75">
      <c r="A672" s="1">
        <v>41945</v>
      </c>
      <c r="B672" s="7">
        <v>3</v>
      </c>
      <c r="C672" s="7">
        <v>28</v>
      </c>
      <c r="D672" s="12">
        <v>5.82</v>
      </c>
    </row>
    <row x14ac:dyDescent="0.25" r="673" customHeight="1" ht="18.75">
      <c r="A673" s="1">
        <v>41946</v>
      </c>
      <c r="B673" s="12">
        <v>10.2</v>
      </c>
      <c r="C673" s="12">
        <v>95.3</v>
      </c>
      <c r="D673" s="12">
        <v>16.27</v>
      </c>
    </row>
    <row x14ac:dyDescent="0.25" r="674" customHeight="1" ht="18.75">
      <c r="A674" s="1">
        <v>41947</v>
      </c>
      <c r="B674" s="12">
        <v>10.2</v>
      </c>
      <c r="C674" s="12">
        <v>96.2</v>
      </c>
      <c r="D674" s="12">
        <v>15.67</v>
      </c>
    </row>
    <row x14ac:dyDescent="0.25" r="675" customHeight="1" ht="18.75">
      <c r="A675" s="1">
        <v>41948</v>
      </c>
      <c r="B675" s="12">
        <v>9.6</v>
      </c>
      <c r="C675" s="12">
        <v>90.6</v>
      </c>
      <c r="D675" s="12">
        <v>15.09</v>
      </c>
    </row>
    <row x14ac:dyDescent="0.25" r="676" customHeight="1" ht="18.75">
      <c r="A676" s="1">
        <v>41949</v>
      </c>
      <c r="B676" s="12">
        <v>7.2</v>
      </c>
      <c r="C676" s="12">
        <v>67.9</v>
      </c>
      <c r="D676" s="12">
        <v>29.61</v>
      </c>
    </row>
    <row x14ac:dyDescent="0.25" r="677" customHeight="1" ht="18.75">
      <c r="A677" s="1">
        <v>41950</v>
      </c>
      <c r="B677" s="12">
        <v>3.5</v>
      </c>
      <c r="C677" s="12">
        <v>33.3</v>
      </c>
      <c r="D677" s="12">
        <v>6.57</v>
      </c>
    </row>
    <row x14ac:dyDescent="0.25" r="678" customHeight="1" ht="18.75">
      <c r="A678" s="1">
        <v>41951</v>
      </c>
      <c r="B678" s="7">
        <v>0</v>
      </c>
      <c r="C678" s="7">
        <v>0</v>
      </c>
      <c r="D678" s="12">
        <v>4.86</v>
      </c>
    </row>
    <row x14ac:dyDescent="0.25" r="679" customHeight="1" ht="18.75">
      <c r="A679" s="1">
        <v>41952</v>
      </c>
      <c r="B679" s="12">
        <v>9.6</v>
      </c>
      <c r="C679" s="12">
        <v>91.4</v>
      </c>
      <c r="D679" s="12">
        <v>14.19</v>
      </c>
    </row>
    <row x14ac:dyDescent="0.25" r="680" customHeight="1" ht="18.75">
      <c r="A680" s="1">
        <v>41953</v>
      </c>
      <c r="B680" s="12">
        <v>9.5</v>
      </c>
      <c r="C680" s="12">
        <v>91.3</v>
      </c>
      <c r="D680" s="12">
        <v>13.82</v>
      </c>
    </row>
    <row x14ac:dyDescent="0.25" r="681" customHeight="1" ht="18.75">
      <c r="A681" s="1">
        <v>41954</v>
      </c>
      <c r="B681" s="12">
        <v>8.9</v>
      </c>
      <c r="C681" s="12">
        <v>85.6</v>
      </c>
      <c r="D681" s="12">
        <v>12.51</v>
      </c>
    </row>
    <row x14ac:dyDescent="0.25" r="682" customHeight="1" ht="18.75">
      <c r="A682" s="1">
        <v>41955</v>
      </c>
      <c r="B682" s="12">
        <v>6.5</v>
      </c>
      <c r="C682" s="12">
        <v>62.5</v>
      </c>
      <c r="D682" s="12">
        <v>10.53</v>
      </c>
    </row>
    <row x14ac:dyDescent="0.25" r="683" customHeight="1" ht="18.75">
      <c r="A683" s="1">
        <v>41956</v>
      </c>
      <c r="B683" s="12">
        <v>9.8</v>
      </c>
      <c r="C683" s="12">
        <v>94.2</v>
      </c>
      <c r="D683" s="12">
        <v>14.63</v>
      </c>
    </row>
    <row x14ac:dyDescent="0.25" r="684" customHeight="1" ht="18.75">
      <c r="A684" s="1">
        <v>41957</v>
      </c>
      <c r="B684" s="12">
        <v>8.7</v>
      </c>
      <c r="C684" s="12">
        <v>84.5</v>
      </c>
      <c r="D684" s="12">
        <v>13.13</v>
      </c>
    </row>
    <row x14ac:dyDescent="0.25" r="685" customHeight="1" ht="18.75">
      <c r="A685" s="1">
        <v>41958</v>
      </c>
      <c r="B685" s="12">
        <v>9.5</v>
      </c>
      <c r="C685" s="12">
        <v>92.2</v>
      </c>
      <c r="D685" s="12">
        <v>13.2</v>
      </c>
    </row>
    <row x14ac:dyDescent="0.25" r="686" customHeight="1" ht="18.75">
      <c r="A686" s="1">
        <v>41959</v>
      </c>
      <c r="B686" s="7">
        <v>6</v>
      </c>
      <c r="C686" s="12">
        <v>58.3</v>
      </c>
      <c r="D686" s="12">
        <v>10.84</v>
      </c>
    </row>
    <row x14ac:dyDescent="0.25" r="687" customHeight="1" ht="18.75">
      <c r="A687" s="1">
        <v>41960</v>
      </c>
      <c r="B687" s="12">
        <v>8.3</v>
      </c>
      <c r="C687" s="12">
        <v>81.4</v>
      </c>
      <c r="D687" s="12">
        <v>10.22</v>
      </c>
    </row>
    <row x14ac:dyDescent="0.25" r="688" customHeight="1" ht="18.75">
      <c r="A688" s="1">
        <v>41961</v>
      </c>
      <c r="B688" s="12">
        <v>9.8</v>
      </c>
      <c r="C688" s="12">
        <v>96.1</v>
      </c>
      <c r="D688" s="12">
        <v>14.04</v>
      </c>
    </row>
    <row x14ac:dyDescent="0.25" r="689" customHeight="1" ht="18.75">
      <c r="A689" s="1">
        <v>41962</v>
      </c>
      <c r="B689" s="12">
        <v>9.3</v>
      </c>
      <c r="C689" s="12">
        <v>91.2</v>
      </c>
      <c r="D689" s="12">
        <v>13.25</v>
      </c>
    </row>
    <row x14ac:dyDescent="0.25" r="690" customHeight="1" ht="18.75">
      <c r="A690" s="1">
        <v>41963</v>
      </c>
      <c r="B690" s="12">
        <v>9.6</v>
      </c>
      <c r="C690" s="12">
        <v>94.1</v>
      </c>
      <c r="D690" s="12">
        <v>12.87</v>
      </c>
    </row>
    <row x14ac:dyDescent="0.25" r="691" customHeight="1" ht="18.75">
      <c r="A691" s="1">
        <v>41964</v>
      </c>
      <c r="B691" s="7">
        <v>7</v>
      </c>
      <c r="C691" s="12">
        <v>69.3</v>
      </c>
      <c r="D691" s="12">
        <v>9.82</v>
      </c>
    </row>
    <row x14ac:dyDescent="0.25" r="692" customHeight="1" ht="18.75">
      <c r="A692" s="1">
        <v>41965</v>
      </c>
      <c r="B692" s="12">
        <v>7.9</v>
      </c>
      <c r="C692" s="12">
        <v>78.2</v>
      </c>
      <c r="D692" s="12">
        <v>11.36</v>
      </c>
    </row>
    <row x14ac:dyDescent="0.25" r="693" customHeight="1" ht="18.75">
      <c r="A693" s="1">
        <v>41966</v>
      </c>
      <c r="B693" s="12">
        <v>5.4</v>
      </c>
      <c r="C693" s="12">
        <v>53.5</v>
      </c>
      <c r="D693" s="12">
        <v>9.66</v>
      </c>
    </row>
    <row x14ac:dyDescent="0.25" r="694" customHeight="1" ht="18.75">
      <c r="A694" s="1">
        <v>41967</v>
      </c>
      <c r="B694" s="7">
        <v>0</v>
      </c>
      <c r="C694" s="7">
        <v>0</v>
      </c>
      <c r="D694" s="12">
        <v>1.15</v>
      </c>
    </row>
    <row x14ac:dyDescent="0.25" r="695" customHeight="1" ht="18.75">
      <c r="A695" s="1">
        <v>41968</v>
      </c>
      <c r="B695" s="7">
        <v>0</v>
      </c>
      <c r="C695" s="7">
        <v>0</v>
      </c>
      <c r="D695" s="12">
        <v>2.02</v>
      </c>
    </row>
    <row x14ac:dyDescent="0.25" r="696" customHeight="1" ht="18.75">
      <c r="A696" s="1">
        <v>41969</v>
      </c>
      <c r="B696" s="12">
        <v>6.9</v>
      </c>
      <c r="C696" s="7">
        <v>69</v>
      </c>
      <c r="D696" s="12">
        <v>10.16</v>
      </c>
    </row>
    <row x14ac:dyDescent="0.25" r="697" customHeight="1" ht="18.75">
      <c r="A697" s="1">
        <v>41970</v>
      </c>
      <c r="B697" s="12">
        <v>8.3</v>
      </c>
      <c r="C697" s="7">
        <v>83</v>
      </c>
      <c r="D697" s="12">
        <v>10.59</v>
      </c>
    </row>
    <row x14ac:dyDescent="0.25" r="698" customHeight="1" ht="18.75">
      <c r="A698" s="1">
        <v>41971</v>
      </c>
      <c r="B698" s="12">
        <v>0.3</v>
      </c>
      <c r="C698" s="7">
        <v>3</v>
      </c>
      <c r="D698" s="12">
        <v>1.82</v>
      </c>
    </row>
    <row x14ac:dyDescent="0.25" r="699" customHeight="1" ht="18.75">
      <c r="A699" s="1">
        <v>41972</v>
      </c>
      <c r="B699" s="12">
        <v>6.7</v>
      </c>
      <c r="C699" s="7">
        <v>67</v>
      </c>
      <c r="D699" s="12">
        <v>10.33</v>
      </c>
    </row>
    <row x14ac:dyDescent="0.25" r="700" customHeight="1" ht="18.75">
      <c r="A700" s="1">
        <v>41973</v>
      </c>
      <c r="B700" s="7">
        <v>0</v>
      </c>
      <c r="C700" s="7">
        <v>0</v>
      </c>
      <c r="D700" s="12">
        <v>2.54</v>
      </c>
    </row>
    <row x14ac:dyDescent="0.25" r="701" customHeight="1" ht="18.75">
      <c r="A701" s="1">
        <v>41974</v>
      </c>
      <c r="B701" s="12">
        <v>6.4</v>
      </c>
      <c r="C701" s="12">
        <v>64.6</v>
      </c>
      <c r="D701" s="12">
        <v>9.14</v>
      </c>
    </row>
    <row x14ac:dyDescent="0.25" r="702" customHeight="1" ht="18.75">
      <c r="A702" s="1">
        <v>41975</v>
      </c>
      <c r="B702" s="12">
        <v>9.4</v>
      </c>
      <c r="C702" s="12">
        <v>94.9</v>
      </c>
      <c r="D702" s="12">
        <v>12.87</v>
      </c>
    </row>
    <row x14ac:dyDescent="0.25" r="703" customHeight="1" ht="18.75">
      <c r="A703" s="1">
        <v>41976</v>
      </c>
      <c r="B703" s="7">
        <v>6</v>
      </c>
      <c r="C703" s="12">
        <v>60.6</v>
      </c>
      <c r="D703" s="12">
        <v>8.35</v>
      </c>
    </row>
    <row x14ac:dyDescent="0.25" r="704" customHeight="1" ht="18.75">
      <c r="A704" s="1">
        <v>41977</v>
      </c>
      <c r="B704" s="12">
        <v>4.8</v>
      </c>
      <c r="C704" s="12">
        <v>48.5</v>
      </c>
      <c r="D704" s="12">
        <v>7.52</v>
      </c>
    </row>
    <row x14ac:dyDescent="0.25" r="705" customHeight="1" ht="18.75">
      <c r="A705" s="1">
        <v>41978</v>
      </c>
      <c r="B705" s="12">
        <v>9.4</v>
      </c>
      <c r="C705" s="12">
        <v>94.9</v>
      </c>
      <c r="D705" s="12">
        <v>12.41</v>
      </c>
    </row>
    <row x14ac:dyDescent="0.25" r="706" customHeight="1" ht="18.75">
      <c r="A706" s="1">
        <v>41979</v>
      </c>
      <c r="B706" s="12">
        <v>9.4</v>
      </c>
      <c r="C706" s="12">
        <v>95.9</v>
      </c>
      <c r="D706" s="12">
        <v>12.41</v>
      </c>
    </row>
    <row x14ac:dyDescent="0.25" r="707" customHeight="1" ht="18.75">
      <c r="A707" s="1">
        <v>41980</v>
      </c>
      <c r="B707" s="7">
        <v>5</v>
      </c>
      <c r="C707" s="7">
        <v>51</v>
      </c>
      <c r="D707" s="12">
        <v>7.83</v>
      </c>
    </row>
    <row x14ac:dyDescent="0.25" r="708" customHeight="1" ht="18.75">
      <c r="A708" s="1">
        <v>41981</v>
      </c>
      <c r="B708" s="7">
        <v>8</v>
      </c>
      <c r="C708" s="12">
        <v>81.6</v>
      </c>
      <c r="D708" s="12">
        <v>11.79</v>
      </c>
    </row>
    <row x14ac:dyDescent="0.25" r="709" customHeight="1" ht="18.75">
      <c r="A709" s="1">
        <v>41982</v>
      </c>
      <c r="B709" s="12">
        <v>9.3</v>
      </c>
      <c r="C709" s="12">
        <v>94.9</v>
      </c>
      <c r="D709" s="12">
        <v>12.44</v>
      </c>
    </row>
    <row x14ac:dyDescent="0.25" r="710" customHeight="1" ht="18.75">
      <c r="A710" s="1">
        <v>41983</v>
      </c>
      <c r="B710" s="12">
        <v>3.7</v>
      </c>
      <c r="C710" s="12">
        <v>37.8</v>
      </c>
      <c r="D710" s="12">
        <v>7.64</v>
      </c>
    </row>
    <row x14ac:dyDescent="0.25" r="711" customHeight="1" ht="18.75">
      <c r="A711" s="1">
        <v>41984</v>
      </c>
      <c r="B711" s="12">
        <v>3.8</v>
      </c>
      <c r="C711" s="12">
        <v>38.8</v>
      </c>
      <c r="D711" s="12">
        <v>7.74</v>
      </c>
    </row>
    <row x14ac:dyDescent="0.25" r="712" customHeight="1" ht="18.75">
      <c r="A712" s="1">
        <v>41985</v>
      </c>
      <c r="B712" s="12">
        <v>6.7</v>
      </c>
      <c r="C712" s="12">
        <v>68.4</v>
      </c>
      <c r="D712" s="12">
        <v>10.46</v>
      </c>
    </row>
    <row x14ac:dyDescent="0.25" r="713" customHeight="1" ht="18.75">
      <c r="A713" s="1">
        <v>41986</v>
      </c>
      <c r="B713" s="12">
        <v>9.2</v>
      </c>
      <c r="C713" s="12">
        <v>93.9</v>
      </c>
      <c r="D713" s="12">
        <v>11.44</v>
      </c>
    </row>
    <row x14ac:dyDescent="0.25" r="714" customHeight="1" ht="18.75">
      <c r="A714" s="1">
        <v>41987</v>
      </c>
      <c r="B714" s="12">
        <v>9.4</v>
      </c>
      <c r="C714" s="12">
        <v>95.9</v>
      </c>
      <c r="D714" s="12">
        <v>11.98</v>
      </c>
    </row>
    <row x14ac:dyDescent="0.25" r="715" customHeight="1" ht="18.75">
      <c r="A715" s="1">
        <v>41988</v>
      </c>
      <c r="B715" s="12">
        <v>1.1</v>
      </c>
      <c r="C715" s="12">
        <v>11.2</v>
      </c>
      <c r="D715" s="12">
        <v>5.87</v>
      </c>
    </row>
    <row x14ac:dyDescent="0.25" r="716" customHeight="1" ht="18.75">
      <c r="A716" s="1">
        <v>41989</v>
      </c>
      <c r="B716" s="12">
        <v>7.5</v>
      </c>
      <c r="C716" s="12">
        <v>77.3</v>
      </c>
      <c r="D716" s="12">
        <v>10.02</v>
      </c>
    </row>
    <row x14ac:dyDescent="0.25" r="717" customHeight="1" ht="18.75">
      <c r="A717" s="1">
        <v>41990</v>
      </c>
      <c r="B717" s="12">
        <v>9.2</v>
      </c>
      <c r="C717" s="12">
        <v>94.8</v>
      </c>
      <c r="D717" s="12">
        <v>12.03</v>
      </c>
    </row>
    <row x14ac:dyDescent="0.25" r="718" customHeight="1" ht="18.75">
      <c r="A718" s="1">
        <v>41991</v>
      </c>
      <c r="B718" s="12">
        <v>9.3</v>
      </c>
      <c r="C718" s="12">
        <v>95.9</v>
      </c>
      <c r="D718" s="12">
        <v>12.79</v>
      </c>
    </row>
    <row x14ac:dyDescent="0.25" r="719" customHeight="1" ht="18.75">
      <c r="A719" s="1">
        <v>41992</v>
      </c>
      <c r="B719" s="12">
        <v>4.4</v>
      </c>
      <c r="C719" s="12">
        <v>45.4</v>
      </c>
      <c r="D719" s="12">
        <v>7.14</v>
      </c>
    </row>
    <row x14ac:dyDescent="0.25" r="720" customHeight="1" ht="18.75">
      <c r="A720" s="1">
        <v>41993</v>
      </c>
      <c r="B720" s="12">
        <v>6.9</v>
      </c>
      <c r="C720" s="12">
        <v>71.1</v>
      </c>
      <c r="D720" s="12">
        <v>8.09</v>
      </c>
    </row>
    <row x14ac:dyDescent="0.25" r="721" customHeight="1" ht="18.75">
      <c r="A721" s="1">
        <v>41994</v>
      </c>
      <c r="B721" s="12">
        <v>8.6</v>
      </c>
      <c r="C721" s="12">
        <v>88.7</v>
      </c>
      <c r="D721" s="12">
        <v>11.3</v>
      </c>
    </row>
    <row x14ac:dyDescent="0.25" r="722" customHeight="1" ht="18.75">
      <c r="A722" s="1">
        <v>41995</v>
      </c>
      <c r="B722" s="12">
        <v>5.9</v>
      </c>
      <c r="C722" s="12">
        <v>60.8</v>
      </c>
      <c r="D722" s="7">
        <v>8</v>
      </c>
    </row>
    <row x14ac:dyDescent="0.25" r="723" customHeight="1" ht="18.75">
      <c r="A723" s="1">
        <v>41996</v>
      </c>
      <c r="B723" s="12">
        <v>5.5</v>
      </c>
      <c r="C723" s="12">
        <v>56.7</v>
      </c>
      <c r="D723" s="12">
        <v>7.61</v>
      </c>
    </row>
    <row x14ac:dyDescent="0.25" r="724" customHeight="1" ht="18.75">
      <c r="A724" s="1">
        <v>41997</v>
      </c>
      <c r="B724" s="12">
        <v>6.1</v>
      </c>
      <c r="C724" s="12">
        <v>62.9</v>
      </c>
      <c r="D724" s="12">
        <v>7.09</v>
      </c>
    </row>
    <row x14ac:dyDescent="0.25" r="725" customHeight="1" ht="18.75">
      <c r="A725" s="1">
        <v>41998</v>
      </c>
      <c r="B725" s="12">
        <v>9.1</v>
      </c>
      <c r="C725" s="12">
        <v>93.8</v>
      </c>
      <c r="D725" s="12">
        <v>12.28</v>
      </c>
    </row>
    <row x14ac:dyDescent="0.25" r="726" customHeight="1" ht="18.75">
      <c r="A726" s="1">
        <v>41999</v>
      </c>
      <c r="B726" s="12">
        <v>9.4</v>
      </c>
      <c r="C726" s="12">
        <v>96.9</v>
      </c>
      <c r="D726" s="12">
        <v>12.4</v>
      </c>
    </row>
    <row x14ac:dyDescent="0.25" r="727" customHeight="1" ht="18.75">
      <c r="A727" s="1">
        <v>42000</v>
      </c>
      <c r="B727" s="12">
        <v>9.1</v>
      </c>
      <c r="C727" s="12">
        <v>93.8</v>
      </c>
      <c r="D727" s="12">
        <v>10.64</v>
      </c>
    </row>
    <row x14ac:dyDescent="0.25" r="728" customHeight="1" ht="18.75">
      <c r="A728" s="1">
        <v>42001</v>
      </c>
      <c r="B728" s="12">
        <v>3.9</v>
      </c>
      <c r="C728" s="12">
        <v>40.2</v>
      </c>
      <c r="D728" s="12">
        <v>7.06</v>
      </c>
    </row>
    <row x14ac:dyDescent="0.25" r="729" customHeight="1" ht="18.75">
      <c r="A729" s="1">
        <v>42002</v>
      </c>
      <c r="B729" s="12">
        <v>6.2</v>
      </c>
      <c r="C729" s="12">
        <v>63.3</v>
      </c>
      <c r="D729" s="12">
        <v>8.58</v>
      </c>
    </row>
    <row x14ac:dyDescent="0.25" r="730" customHeight="1" ht="18.75">
      <c r="A730" s="1">
        <v>42003</v>
      </c>
      <c r="B730" s="12">
        <v>8.5</v>
      </c>
      <c r="C730" s="12">
        <v>86.7</v>
      </c>
      <c r="D730" s="12">
        <v>10.87</v>
      </c>
    </row>
    <row x14ac:dyDescent="0.25" r="731" customHeight="1" ht="18.75">
      <c r="A731" s="1">
        <v>42004</v>
      </c>
      <c r="B731" s="12">
        <v>3.3</v>
      </c>
      <c r="C731" s="12">
        <v>33.7</v>
      </c>
      <c r="D731" s="12">
        <v>4.25</v>
      </c>
    </row>
    <row x14ac:dyDescent="0.25" r="732" customHeight="1" ht="18.75">
      <c r="A732" s="1">
        <v>42005</v>
      </c>
      <c r="B732" s="12">
        <v>9.1</v>
      </c>
      <c r="C732" s="12">
        <v>92.9</v>
      </c>
      <c r="D732" s="12">
        <v>12.32</v>
      </c>
    </row>
    <row x14ac:dyDescent="0.25" r="733" customHeight="1" ht="18.75">
      <c r="A733" s="1">
        <v>42006</v>
      </c>
      <c r="B733" s="7">
        <v>9</v>
      </c>
      <c r="C733" s="12">
        <v>91.8</v>
      </c>
      <c r="D733" s="12">
        <v>10.65</v>
      </c>
    </row>
    <row x14ac:dyDescent="0.25" r="734" customHeight="1" ht="18.75">
      <c r="A734" s="1">
        <v>42007</v>
      </c>
      <c r="B734" s="12">
        <v>9.3</v>
      </c>
      <c r="C734" s="12">
        <v>94.9</v>
      </c>
      <c r="D734" s="12">
        <v>12.33</v>
      </c>
    </row>
    <row x14ac:dyDescent="0.25" r="735" customHeight="1" ht="18.75">
      <c r="A735" s="1">
        <v>42008</v>
      </c>
      <c r="B735" s="7">
        <v>9</v>
      </c>
      <c r="C735" s="12">
        <v>91.8</v>
      </c>
      <c r="D735" s="12">
        <v>10.91</v>
      </c>
    </row>
    <row x14ac:dyDescent="0.25" r="736" customHeight="1" ht="18.75">
      <c r="A736" s="1">
        <v>42009</v>
      </c>
      <c r="B736" s="12">
        <v>4.6</v>
      </c>
      <c r="C736" s="12">
        <v>46.9</v>
      </c>
      <c r="D736" s="12">
        <v>7.95</v>
      </c>
    </row>
    <row x14ac:dyDescent="0.25" r="737" customHeight="1" ht="18.75">
      <c r="A737" s="1">
        <v>42010</v>
      </c>
      <c r="B737" s="12">
        <v>9.2</v>
      </c>
      <c r="C737" s="12">
        <v>93.9</v>
      </c>
      <c r="D737" s="12">
        <v>12.45</v>
      </c>
    </row>
    <row x14ac:dyDescent="0.25" r="738" customHeight="1" ht="18.75">
      <c r="A738" s="1">
        <v>42011</v>
      </c>
      <c r="B738" s="12">
        <v>9.3</v>
      </c>
      <c r="C738" s="12">
        <v>93.9</v>
      </c>
      <c r="D738" s="12">
        <v>13.16</v>
      </c>
    </row>
    <row x14ac:dyDescent="0.25" r="739" customHeight="1" ht="18.75">
      <c r="A739" s="1">
        <v>42012</v>
      </c>
      <c r="B739" s="12">
        <v>9.5</v>
      </c>
      <c r="C739" s="7">
        <v>96</v>
      </c>
      <c r="D739" s="12">
        <v>12.79</v>
      </c>
    </row>
    <row x14ac:dyDescent="0.25" r="740" customHeight="1" ht="18.75">
      <c r="A740" s="1">
        <v>42013</v>
      </c>
      <c r="B740" s="12">
        <v>8.2</v>
      </c>
      <c r="C740" s="12">
        <v>82.8</v>
      </c>
      <c r="D740" s="12">
        <v>8.33</v>
      </c>
    </row>
    <row x14ac:dyDescent="0.25" r="741" customHeight="1" ht="18.75">
      <c r="A741" s="1">
        <v>42014</v>
      </c>
      <c r="B741" s="12">
        <v>9.6</v>
      </c>
      <c r="C741" s="7">
        <v>97</v>
      </c>
      <c r="D741" s="12">
        <v>12.81</v>
      </c>
    </row>
    <row x14ac:dyDescent="0.25" r="742" customHeight="1" ht="18.75">
      <c r="A742" s="1">
        <v>42015</v>
      </c>
      <c r="B742" s="12">
        <v>8.6</v>
      </c>
      <c r="C742" s="12">
        <v>86.9</v>
      </c>
      <c r="D742" s="12">
        <v>11.53</v>
      </c>
    </row>
    <row x14ac:dyDescent="0.25" r="743" customHeight="1" ht="18.75">
      <c r="A743" s="1">
        <v>42016</v>
      </c>
      <c r="B743" s="12">
        <v>9.3</v>
      </c>
      <c r="C743" s="12">
        <v>93.9</v>
      </c>
      <c r="D743" s="12">
        <v>12.24</v>
      </c>
    </row>
    <row x14ac:dyDescent="0.25" r="744" customHeight="1" ht="18.75">
      <c r="A744" s="1">
        <v>42017</v>
      </c>
      <c r="B744" s="12">
        <v>7.2</v>
      </c>
      <c r="C744" s="12">
        <v>72.7</v>
      </c>
      <c r="D744" s="12">
        <v>11.12</v>
      </c>
    </row>
    <row x14ac:dyDescent="0.25" r="745" customHeight="1" ht="18.75">
      <c r="A745" s="1">
        <v>42018</v>
      </c>
      <c r="B745" s="7">
        <v>0</v>
      </c>
      <c r="C745" s="7">
        <v>0</v>
      </c>
      <c r="D745" s="12">
        <v>2.99</v>
      </c>
    </row>
    <row x14ac:dyDescent="0.25" r="746" customHeight="1" ht="18.75">
      <c r="A746" s="1">
        <v>42019</v>
      </c>
      <c r="B746" s="12">
        <v>3.1</v>
      </c>
      <c r="C746" s="7">
        <v>31</v>
      </c>
      <c r="D746" s="12">
        <v>6.22</v>
      </c>
    </row>
    <row x14ac:dyDescent="0.25" r="747" customHeight="1" ht="18.75">
      <c r="A747" s="1">
        <v>42020</v>
      </c>
      <c r="B747" s="12">
        <v>5.9</v>
      </c>
      <c r="C747" s="7">
        <v>59</v>
      </c>
      <c r="D747" s="12">
        <v>7.21</v>
      </c>
    </row>
    <row x14ac:dyDescent="0.25" r="748" customHeight="1" ht="18.75">
      <c r="A748" s="1">
        <v>42021</v>
      </c>
      <c r="B748" s="12">
        <v>9.6</v>
      </c>
      <c r="C748" s="7">
        <v>96</v>
      </c>
      <c r="D748" s="12">
        <v>13.59</v>
      </c>
    </row>
    <row x14ac:dyDescent="0.25" r="749" customHeight="1" ht="18.75">
      <c r="A749" s="1">
        <v>42022</v>
      </c>
      <c r="B749" s="12">
        <v>9.6</v>
      </c>
      <c r="C749" s="7">
        <v>95</v>
      </c>
      <c r="D749" s="12">
        <v>13.55</v>
      </c>
    </row>
    <row x14ac:dyDescent="0.25" r="750" customHeight="1" ht="18.75">
      <c r="A750" s="1">
        <v>42023</v>
      </c>
      <c r="B750" s="12">
        <v>6.3</v>
      </c>
      <c r="C750" s="12">
        <v>62.4</v>
      </c>
      <c r="D750" s="12">
        <v>9.01</v>
      </c>
    </row>
    <row x14ac:dyDescent="0.25" r="751" customHeight="1" ht="18.75">
      <c r="A751" s="1">
        <v>42024</v>
      </c>
      <c r="B751" s="12">
        <v>9.2</v>
      </c>
      <c r="C751" s="12">
        <v>91.1</v>
      </c>
      <c r="D751" s="12">
        <v>12.11</v>
      </c>
    </row>
    <row x14ac:dyDescent="0.25" r="752" customHeight="1" ht="18.75">
      <c r="A752" s="1">
        <v>42025</v>
      </c>
      <c r="B752" s="7">
        <v>0</v>
      </c>
      <c r="C752" s="7">
        <v>0</v>
      </c>
      <c r="D752" s="12">
        <v>2.66</v>
      </c>
    </row>
    <row x14ac:dyDescent="0.25" r="753" customHeight="1" ht="18.75">
      <c r="A753" s="1">
        <v>42026</v>
      </c>
      <c r="B753" s="7">
        <v>0</v>
      </c>
      <c r="C753" s="7">
        <v>0</v>
      </c>
      <c r="D753" s="12">
        <v>4.04</v>
      </c>
    </row>
    <row x14ac:dyDescent="0.25" r="754" customHeight="1" ht="18.75">
      <c r="A754" s="1">
        <v>42027</v>
      </c>
      <c r="B754" s="12">
        <v>8.4</v>
      </c>
      <c r="C754" s="12">
        <v>82.4</v>
      </c>
      <c r="D754" s="12">
        <v>11.13</v>
      </c>
    </row>
    <row x14ac:dyDescent="0.25" r="755" customHeight="1" ht="18.75">
      <c r="A755" s="1">
        <v>42028</v>
      </c>
      <c r="B755" s="12">
        <v>9.6</v>
      </c>
      <c r="C755" s="12">
        <v>94.1</v>
      </c>
      <c r="D755" s="12">
        <v>12.94</v>
      </c>
    </row>
    <row x14ac:dyDescent="0.25" r="756" customHeight="1" ht="18.75">
      <c r="A756" s="1">
        <v>42029</v>
      </c>
      <c r="B756" s="12">
        <v>0.1</v>
      </c>
      <c r="C756" s="7">
        <v>1</v>
      </c>
      <c r="D756" s="12">
        <v>3.72</v>
      </c>
    </row>
    <row x14ac:dyDescent="0.25" r="757" customHeight="1" ht="18.75">
      <c r="A757" s="1">
        <v>42030</v>
      </c>
      <c r="B757" s="12">
        <v>0.7</v>
      </c>
      <c r="C757" s="12">
        <v>6.8</v>
      </c>
      <c r="D757" s="12">
        <v>4.9</v>
      </c>
    </row>
    <row x14ac:dyDescent="0.25" r="758" customHeight="1" ht="18.75">
      <c r="A758" s="1">
        <v>42031</v>
      </c>
      <c r="B758" s="12">
        <v>8.9</v>
      </c>
      <c r="C758" s="12">
        <v>86.4</v>
      </c>
      <c r="D758" s="12">
        <v>13.68</v>
      </c>
    </row>
    <row x14ac:dyDescent="0.25" r="759" customHeight="1" ht="18.75">
      <c r="A759" s="1">
        <v>42032</v>
      </c>
      <c r="B759" s="12">
        <v>5.3</v>
      </c>
      <c r="C759" s="12">
        <v>51.5</v>
      </c>
      <c r="D759" s="12">
        <v>10.4</v>
      </c>
    </row>
    <row x14ac:dyDescent="0.25" r="760" customHeight="1" ht="18.75">
      <c r="A760" s="1">
        <v>42033</v>
      </c>
      <c r="B760" s="12">
        <v>0.3</v>
      </c>
      <c r="C760" s="12">
        <v>2.9</v>
      </c>
      <c r="D760" s="12">
        <v>5.22</v>
      </c>
    </row>
    <row x14ac:dyDescent="0.25" r="761" customHeight="1" ht="18.75">
      <c r="A761" s="1">
        <v>42034</v>
      </c>
      <c r="B761" s="7">
        <v>9</v>
      </c>
      <c r="C761" s="12">
        <v>86.5</v>
      </c>
      <c r="D761" s="12">
        <v>13.5</v>
      </c>
    </row>
    <row x14ac:dyDescent="0.25" r="762" customHeight="1" ht="18.75">
      <c r="A762" s="1">
        <v>42035</v>
      </c>
      <c r="B762" s="7">
        <v>10</v>
      </c>
      <c r="C762" s="12">
        <v>96.2</v>
      </c>
      <c r="D762" s="12">
        <v>15.36</v>
      </c>
    </row>
    <row x14ac:dyDescent="0.25" r="763" customHeight="1" ht="18.75">
      <c r="A763" s="1">
        <v>42036</v>
      </c>
      <c r="B763" s="12">
        <v>10.1</v>
      </c>
      <c r="C763" s="12">
        <v>97.1</v>
      </c>
      <c r="D763" s="12">
        <v>15.55</v>
      </c>
    </row>
    <row x14ac:dyDescent="0.25" r="764" customHeight="1" ht="18.75">
      <c r="A764" s="1">
        <v>42037</v>
      </c>
      <c r="B764" s="12">
        <v>8.7</v>
      </c>
      <c r="C764" s="12">
        <v>82.9</v>
      </c>
      <c r="D764" s="12">
        <v>11.91</v>
      </c>
    </row>
    <row x14ac:dyDescent="0.25" r="765" customHeight="1" ht="18.75">
      <c r="A765" s="1">
        <v>42038</v>
      </c>
      <c r="B765" s="12">
        <v>7.1</v>
      </c>
      <c r="C765" s="12">
        <v>67.6</v>
      </c>
      <c r="D765" s="12">
        <v>11.61</v>
      </c>
    </row>
    <row x14ac:dyDescent="0.25" r="766" customHeight="1" ht="18.75">
      <c r="A766" s="1">
        <v>42039</v>
      </c>
      <c r="B766" s="12">
        <v>5.7</v>
      </c>
      <c r="C766" s="12">
        <v>54.3</v>
      </c>
      <c r="D766" s="12">
        <v>12.11</v>
      </c>
    </row>
    <row x14ac:dyDescent="0.25" r="767" customHeight="1" ht="18.75">
      <c r="A767" s="1">
        <v>42040</v>
      </c>
      <c r="B767" s="12">
        <v>8.6</v>
      </c>
      <c r="C767" s="12">
        <v>81.1</v>
      </c>
      <c r="D767" s="12">
        <v>12.73</v>
      </c>
    </row>
    <row x14ac:dyDescent="0.25" r="768" customHeight="1" ht="18.75">
      <c r="A768" s="1">
        <v>42041</v>
      </c>
      <c r="B768" s="12">
        <v>9.8</v>
      </c>
      <c r="C768" s="12">
        <v>92.5</v>
      </c>
      <c r="D768" s="12">
        <v>15.11</v>
      </c>
    </row>
    <row x14ac:dyDescent="0.25" r="769" customHeight="1" ht="18.75">
      <c r="A769" s="1">
        <v>42042</v>
      </c>
      <c r="B769" s="12">
        <v>6.4</v>
      </c>
      <c r="C769" s="12">
        <v>60.4</v>
      </c>
      <c r="D769" s="12">
        <v>13.58</v>
      </c>
    </row>
    <row x14ac:dyDescent="0.25" r="770" customHeight="1" ht="18.75">
      <c r="A770" s="1">
        <v>42043</v>
      </c>
      <c r="B770" s="12">
        <v>10.1</v>
      </c>
      <c r="C770" s="12">
        <v>95.3</v>
      </c>
      <c r="D770" s="12">
        <v>16.95</v>
      </c>
    </row>
    <row x14ac:dyDescent="0.25" r="771" customHeight="1" ht="18.75">
      <c r="A771" s="1">
        <v>42044</v>
      </c>
      <c r="B771" s="12">
        <v>10.4</v>
      </c>
      <c r="C771" s="12">
        <v>97.2</v>
      </c>
      <c r="D771" s="12">
        <v>17.04</v>
      </c>
    </row>
    <row x14ac:dyDescent="0.25" r="772" customHeight="1" ht="18.75">
      <c r="A772" s="1">
        <v>42045</v>
      </c>
      <c r="B772" s="12">
        <v>9.5</v>
      </c>
      <c r="C772" s="12">
        <v>88.8</v>
      </c>
      <c r="D772" s="12">
        <v>13.99</v>
      </c>
    </row>
    <row x14ac:dyDescent="0.25" r="773" customHeight="1" ht="18.75">
      <c r="A773" s="1">
        <v>42046</v>
      </c>
      <c r="B773" s="12">
        <v>7.7</v>
      </c>
      <c r="C773" s="7">
        <v>72</v>
      </c>
      <c r="D773" s="12">
        <v>12.26</v>
      </c>
    </row>
    <row x14ac:dyDescent="0.25" r="774" customHeight="1" ht="18.75">
      <c r="A774" s="1">
        <v>42047</v>
      </c>
      <c r="B774" s="12">
        <v>10.3</v>
      </c>
      <c r="C774" s="12">
        <v>95.4</v>
      </c>
      <c r="D774" s="12">
        <v>17.12</v>
      </c>
    </row>
    <row x14ac:dyDescent="0.25" r="775" customHeight="1" ht="18.75">
      <c r="A775" s="1">
        <v>42048</v>
      </c>
      <c r="B775" s="12">
        <v>10.3</v>
      </c>
      <c r="C775" s="12">
        <v>95.4</v>
      </c>
      <c r="D775" s="12">
        <v>17.27</v>
      </c>
    </row>
    <row x14ac:dyDescent="0.25" r="776" customHeight="1" ht="18.75">
      <c r="A776" s="1">
        <v>42049</v>
      </c>
      <c r="B776" s="12">
        <v>10.1</v>
      </c>
      <c r="C776" s="12">
        <v>93.5</v>
      </c>
      <c r="D776" s="12">
        <v>16.16</v>
      </c>
    </row>
    <row x14ac:dyDescent="0.25" r="777" customHeight="1" ht="18.75">
      <c r="A777" s="1">
        <v>42050</v>
      </c>
      <c r="B777" s="12">
        <v>2.5</v>
      </c>
      <c r="C777" s="12">
        <v>22.9</v>
      </c>
      <c r="D777" s="12">
        <v>7.51</v>
      </c>
    </row>
    <row x14ac:dyDescent="0.25" r="778" customHeight="1" ht="18.75">
      <c r="A778" s="1">
        <v>42051</v>
      </c>
      <c r="B778" s="7">
        <v>0</v>
      </c>
      <c r="C778" s="7">
        <v>0</v>
      </c>
      <c r="D778" s="12">
        <v>1.77</v>
      </c>
    </row>
    <row x14ac:dyDescent="0.25" r="779" customHeight="1" ht="18.75">
      <c r="A779" s="1">
        <v>42052</v>
      </c>
      <c r="B779" s="7">
        <v>5</v>
      </c>
      <c r="C779" s="12">
        <v>45.5</v>
      </c>
      <c r="D779" s="12">
        <v>10.86</v>
      </c>
    </row>
    <row x14ac:dyDescent="0.25" r="780" customHeight="1" ht="18.75">
      <c r="A780" s="1">
        <v>42053</v>
      </c>
      <c r="B780" s="12">
        <v>3.7</v>
      </c>
      <c r="C780" s="12">
        <v>33.6</v>
      </c>
      <c r="D780" s="12">
        <v>9.17</v>
      </c>
    </row>
    <row x14ac:dyDescent="0.25" r="781" customHeight="1" ht="18.75">
      <c r="A781" s="1">
        <v>42054</v>
      </c>
      <c r="B781" s="12">
        <v>9.9</v>
      </c>
      <c r="C781" s="7">
        <v>90</v>
      </c>
      <c r="D781" s="12">
        <v>16.87</v>
      </c>
    </row>
    <row x14ac:dyDescent="0.25" r="782" customHeight="1" ht="18.75">
      <c r="A782" s="1">
        <v>42055</v>
      </c>
      <c r="B782" s="12">
        <v>9.2</v>
      </c>
      <c r="C782" s="12">
        <v>82.9</v>
      </c>
      <c r="D782" s="12">
        <v>16.57</v>
      </c>
    </row>
    <row x14ac:dyDescent="0.25" r="783" customHeight="1" ht="18.75">
      <c r="A783" s="1">
        <v>42056</v>
      </c>
      <c r="B783" s="7">
        <v>0</v>
      </c>
      <c r="C783" s="7">
        <v>0</v>
      </c>
      <c r="D783" s="12">
        <v>3.06</v>
      </c>
    </row>
    <row x14ac:dyDescent="0.25" r="784" customHeight="1" ht="18.75">
      <c r="A784" s="1">
        <v>42057</v>
      </c>
      <c r="B784" s="12">
        <v>5.3</v>
      </c>
      <c r="C784" s="12">
        <v>47.7</v>
      </c>
      <c r="D784" s="12">
        <v>10.27</v>
      </c>
    </row>
    <row x14ac:dyDescent="0.25" r="785" customHeight="1" ht="18.75">
      <c r="A785" s="1">
        <v>42058</v>
      </c>
      <c r="B785" s="12">
        <v>6.9</v>
      </c>
      <c r="C785" s="12">
        <v>61.6</v>
      </c>
      <c r="D785" s="12">
        <v>15.13</v>
      </c>
    </row>
    <row x14ac:dyDescent="0.25" r="786" customHeight="1" ht="18.75">
      <c r="A786" s="1">
        <v>42059</v>
      </c>
      <c r="B786" s="12">
        <v>8.3</v>
      </c>
      <c r="C786" s="12">
        <v>74.1</v>
      </c>
      <c r="D786" s="12">
        <v>16.5</v>
      </c>
    </row>
    <row x14ac:dyDescent="0.25" r="787" customHeight="1" ht="18.75">
      <c r="A787" s="1">
        <v>42060</v>
      </c>
      <c r="B787" s="12">
        <v>2.2</v>
      </c>
      <c r="C787" s="12">
        <v>19.6</v>
      </c>
      <c r="D787" s="12">
        <v>8.68</v>
      </c>
    </row>
    <row x14ac:dyDescent="0.25" r="788" customHeight="1" ht="18.75">
      <c r="A788" s="1">
        <v>42061</v>
      </c>
      <c r="B788" s="12">
        <v>6.9</v>
      </c>
      <c r="C788" s="12">
        <v>61.1</v>
      </c>
      <c r="D788" s="12">
        <v>13.09</v>
      </c>
    </row>
    <row x14ac:dyDescent="0.25" r="789" customHeight="1" ht="18.75">
      <c r="A789" s="1">
        <v>42062</v>
      </c>
      <c r="B789" s="12">
        <v>10.1</v>
      </c>
      <c r="C789" s="12">
        <v>89.4</v>
      </c>
      <c r="D789" s="12">
        <v>17.26</v>
      </c>
    </row>
    <row x14ac:dyDescent="0.25" r="790" customHeight="1" ht="18.75">
      <c r="A790" s="1">
        <v>42063</v>
      </c>
      <c r="B790" s="12">
        <v>0.7</v>
      </c>
      <c r="C790" s="12">
        <v>6.1</v>
      </c>
      <c r="D790" s="12">
        <v>6.14</v>
      </c>
    </row>
    <row x14ac:dyDescent="0.25" r="791" customHeight="1" ht="18.75">
      <c r="A791" s="1">
        <v>42064</v>
      </c>
      <c r="B791" s="7">
        <v>7</v>
      </c>
      <c r="C791" s="12">
        <v>61.4</v>
      </c>
      <c r="D791" s="12">
        <v>13.83</v>
      </c>
    </row>
    <row x14ac:dyDescent="0.25" r="792" customHeight="1" ht="18.75">
      <c r="A792" s="1">
        <v>42065</v>
      </c>
      <c r="B792" s="12">
        <v>10.8</v>
      </c>
      <c r="C792" s="12">
        <v>94.7</v>
      </c>
      <c r="D792" s="12">
        <v>19.43</v>
      </c>
    </row>
    <row x14ac:dyDescent="0.25" r="793" customHeight="1" ht="18.75">
      <c r="A793" s="1">
        <v>42066</v>
      </c>
      <c r="B793" s="12">
        <v>0.4</v>
      </c>
      <c r="C793" s="12">
        <v>3.5</v>
      </c>
      <c r="D793" s="12">
        <v>3.56</v>
      </c>
    </row>
    <row x14ac:dyDescent="0.25" r="794" customHeight="1" ht="18.75">
      <c r="A794" s="1">
        <v>42067</v>
      </c>
      <c r="B794" s="12">
        <v>10.5</v>
      </c>
      <c r="C794" s="12">
        <v>91.3</v>
      </c>
      <c r="D794" s="12">
        <v>21.17</v>
      </c>
    </row>
    <row x14ac:dyDescent="0.25" r="795" customHeight="1" ht="18.75">
      <c r="A795" s="1">
        <v>42068</v>
      </c>
      <c r="B795" s="12">
        <v>9.7</v>
      </c>
      <c r="C795" s="12">
        <v>84.3</v>
      </c>
      <c r="D795" s="12">
        <v>19.01</v>
      </c>
    </row>
    <row x14ac:dyDescent="0.25" r="796" customHeight="1" ht="18.75">
      <c r="A796" s="1">
        <v>42069</v>
      </c>
      <c r="B796" s="12">
        <v>10.7</v>
      </c>
      <c r="C796" s="12">
        <v>92.2</v>
      </c>
      <c r="D796" s="12">
        <v>20.29</v>
      </c>
    </row>
    <row x14ac:dyDescent="0.25" r="797" customHeight="1" ht="18.75">
      <c r="A797" s="1">
        <v>42070</v>
      </c>
      <c r="B797" s="12">
        <v>10.8</v>
      </c>
      <c r="C797" s="12">
        <v>93.1</v>
      </c>
      <c r="D797" s="12">
        <v>19.95</v>
      </c>
    </row>
    <row x14ac:dyDescent="0.25" r="798" customHeight="1" ht="18.75">
      <c r="A798" s="1">
        <v>42071</v>
      </c>
      <c r="B798" s="7">
        <v>10</v>
      </c>
      <c r="C798" s="12">
        <v>85.5</v>
      </c>
      <c r="D798" s="12">
        <v>19.04</v>
      </c>
    </row>
    <row x14ac:dyDescent="0.25" r="799" customHeight="1" ht="18.75">
      <c r="A799" s="1">
        <v>42072</v>
      </c>
      <c r="B799" s="7">
        <v>9</v>
      </c>
      <c r="C799" s="12">
        <v>76.9</v>
      </c>
      <c r="D799" s="12">
        <v>18.37</v>
      </c>
    </row>
    <row x14ac:dyDescent="0.25" r="800" customHeight="1" ht="18.75">
      <c r="A800" s="1">
        <v>42073</v>
      </c>
      <c r="B800" s="12">
        <v>11.4</v>
      </c>
      <c r="C800" s="12">
        <v>97.4</v>
      </c>
      <c r="D800" s="12">
        <v>22.86</v>
      </c>
    </row>
    <row x14ac:dyDescent="0.25" r="801" customHeight="1" ht="18.75">
      <c r="A801" s="1">
        <v>42074</v>
      </c>
      <c r="B801" s="12">
        <v>10.7</v>
      </c>
      <c r="C801" s="12">
        <v>90.7</v>
      </c>
      <c r="D801" s="12">
        <v>19.86</v>
      </c>
    </row>
    <row x14ac:dyDescent="0.25" r="802" customHeight="1" ht="18.75">
      <c r="A802" s="1">
        <v>42075</v>
      </c>
      <c r="B802" s="12">
        <v>11.1</v>
      </c>
      <c r="C802" s="12">
        <v>94.1</v>
      </c>
      <c r="D802" s="12">
        <v>22.11</v>
      </c>
    </row>
    <row x14ac:dyDescent="0.25" r="803" customHeight="1" ht="18.75">
      <c r="A803" s="1">
        <v>42076</v>
      </c>
      <c r="B803" s="7">
        <v>2</v>
      </c>
      <c r="C803" s="12">
        <v>16.8</v>
      </c>
      <c r="D803" s="12">
        <v>6.81</v>
      </c>
    </row>
    <row x14ac:dyDescent="0.25" r="804" customHeight="1" ht="18.75">
      <c r="A804" s="1">
        <v>42077</v>
      </c>
      <c r="B804" s="12">
        <v>9.6</v>
      </c>
      <c r="C804" s="12">
        <v>80.7</v>
      </c>
      <c r="D804" s="12">
        <v>21.14</v>
      </c>
    </row>
    <row x14ac:dyDescent="0.25" r="805" customHeight="1" ht="18.75">
      <c r="A805" s="1">
        <v>42078</v>
      </c>
      <c r="B805" s="12">
        <v>10.4</v>
      </c>
      <c r="C805" s="12">
        <v>87.4</v>
      </c>
      <c r="D805" s="12">
        <v>19.54</v>
      </c>
    </row>
    <row x14ac:dyDescent="0.25" r="806" customHeight="1" ht="18.75">
      <c r="A806" s="1">
        <v>42079</v>
      </c>
      <c r="B806" s="12">
        <v>9.1</v>
      </c>
      <c r="C806" s="12">
        <v>75.8</v>
      </c>
      <c r="D806" s="12">
        <v>19.57</v>
      </c>
    </row>
    <row x14ac:dyDescent="0.25" r="807" customHeight="1" ht="18.75">
      <c r="A807" s="1">
        <v>42080</v>
      </c>
      <c r="B807" s="12">
        <v>8.2</v>
      </c>
      <c r="C807" s="12">
        <v>68.3</v>
      </c>
      <c r="D807" s="12">
        <v>16.93</v>
      </c>
    </row>
    <row x14ac:dyDescent="0.25" r="808" customHeight="1" ht="18.75">
      <c r="A808" s="1">
        <v>42081</v>
      </c>
      <c r="B808" s="7">
        <v>0</v>
      </c>
      <c r="C808" s="7">
        <v>0</v>
      </c>
      <c r="D808" s="12">
        <v>1.5</v>
      </c>
    </row>
    <row x14ac:dyDescent="0.25" r="809" customHeight="1" ht="18.75">
      <c r="A809" s="1">
        <v>42082</v>
      </c>
      <c r="B809" s="12">
        <v>6.7</v>
      </c>
      <c r="C809" s="12">
        <v>55.4</v>
      </c>
      <c r="D809" s="12">
        <v>17.09</v>
      </c>
    </row>
    <row x14ac:dyDescent="0.25" r="810" customHeight="1" ht="18.75">
      <c r="A810" s="1">
        <v>42083</v>
      </c>
      <c r="B810" s="12">
        <v>6.6</v>
      </c>
      <c r="C810" s="12">
        <v>54.5</v>
      </c>
      <c r="D810" s="12">
        <v>15.81</v>
      </c>
    </row>
    <row x14ac:dyDescent="0.25" r="811" customHeight="1" ht="18.75">
      <c r="A811" s="1">
        <v>42084</v>
      </c>
      <c r="B811" s="12">
        <v>10.3</v>
      </c>
      <c r="C811" s="12">
        <v>85.1</v>
      </c>
      <c r="D811" s="12">
        <v>21.1</v>
      </c>
    </row>
    <row x14ac:dyDescent="0.25" r="812" customHeight="1" ht="18.75">
      <c r="A812" s="1">
        <v>42085</v>
      </c>
      <c r="B812" s="12">
        <v>10.2</v>
      </c>
      <c r="C812" s="12">
        <v>83.6</v>
      </c>
      <c r="D812" s="12">
        <v>21.79</v>
      </c>
    </row>
    <row x14ac:dyDescent="0.25" r="813" customHeight="1" ht="18.75">
      <c r="A813" s="1">
        <v>42086</v>
      </c>
      <c r="B813" s="12">
        <v>11.8</v>
      </c>
      <c r="C813" s="12">
        <v>96.7</v>
      </c>
      <c r="D813" s="12">
        <v>24.73</v>
      </c>
    </row>
    <row x14ac:dyDescent="0.25" r="814" customHeight="1" ht="18.75">
      <c r="A814" s="1">
        <v>42087</v>
      </c>
      <c r="B814" s="12">
        <v>11.4</v>
      </c>
      <c r="C814" s="12">
        <v>92.7</v>
      </c>
      <c r="D814" s="12">
        <v>24.07</v>
      </c>
    </row>
    <row x14ac:dyDescent="0.25" r="815" customHeight="1" ht="18.75">
      <c r="A815" s="1">
        <v>42088</v>
      </c>
      <c r="B815" s="12">
        <v>11.6</v>
      </c>
      <c r="C815" s="12">
        <v>94.3</v>
      </c>
      <c r="D815" s="12">
        <v>23.72</v>
      </c>
    </row>
    <row x14ac:dyDescent="0.25" r="816" customHeight="1" ht="18.75">
      <c r="A816" s="1">
        <v>42089</v>
      </c>
      <c r="B816" s="12">
        <v>11.9</v>
      </c>
      <c r="C816" s="12">
        <v>96.7</v>
      </c>
      <c r="D816" s="12">
        <v>24.38</v>
      </c>
    </row>
    <row x14ac:dyDescent="0.25" r="817" customHeight="1" ht="18.75">
      <c r="A817" s="1">
        <v>42090</v>
      </c>
      <c r="B817" s="12">
        <v>8.5</v>
      </c>
      <c r="C817" s="12">
        <v>68.5</v>
      </c>
      <c r="D817" s="12">
        <v>19.04</v>
      </c>
    </row>
    <row x14ac:dyDescent="0.25" r="818" customHeight="1" ht="18.75">
      <c r="A818" s="1">
        <v>42091</v>
      </c>
      <c r="B818" s="12">
        <v>9.6</v>
      </c>
      <c r="C818" s="12">
        <v>77.4</v>
      </c>
      <c r="D818" s="12">
        <v>22.33</v>
      </c>
    </row>
    <row x14ac:dyDescent="0.25" r="819" customHeight="1" ht="18.75">
      <c r="A819" s="1">
        <v>42092</v>
      </c>
      <c r="B819" s="12">
        <v>10.1</v>
      </c>
      <c r="C819" s="12">
        <v>80.8</v>
      </c>
      <c r="D819" s="12">
        <v>21.17</v>
      </c>
    </row>
    <row x14ac:dyDescent="0.25" r="820" customHeight="1" ht="18.75">
      <c r="A820" s="1">
        <v>42093</v>
      </c>
      <c r="B820" s="12">
        <v>10.8</v>
      </c>
      <c r="C820" s="12">
        <v>86.4</v>
      </c>
      <c r="D820" s="12">
        <v>22.31</v>
      </c>
    </row>
    <row x14ac:dyDescent="0.25" r="821" customHeight="1" ht="18.75">
      <c r="A821" s="1">
        <v>42094</v>
      </c>
      <c r="B821" s="12">
        <v>0.5</v>
      </c>
      <c r="C821" s="7">
        <v>4</v>
      </c>
      <c r="D821" s="12">
        <v>3.81</v>
      </c>
    </row>
    <row x14ac:dyDescent="0.25" r="822" customHeight="1" ht="18.75">
      <c r="A822" s="1">
        <v>42095</v>
      </c>
      <c r="B822" s="7">
        <v>0</v>
      </c>
      <c r="C822" s="7">
        <v>0</v>
      </c>
      <c r="D822" s="12">
        <v>3.68</v>
      </c>
    </row>
    <row x14ac:dyDescent="0.25" r="823" customHeight="1" ht="18.75">
      <c r="A823" s="1">
        <v>42096</v>
      </c>
      <c r="B823" s="12">
        <v>0.8</v>
      </c>
      <c r="C823" s="12">
        <v>6.3</v>
      </c>
      <c r="D823" s="12">
        <v>8.18</v>
      </c>
    </row>
    <row x14ac:dyDescent="0.25" r="824" customHeight="1" ht="18.75">
      <c r="A824" s="1">
        <v>42097</v>
      </c>
      <c r="B824" s="12">
        <v>7.5</v>
      </c>
      <c r="C824" s="12">
        <v>59.5</v>
      </c>
      <c r="D824" s="12">
        <v>16.95</v>
      </c>
    </row>
    <row x14ac:dyDescent="0.25" r="825" customHeight="1" ht="18.75">
      <c r="A825" s="1">
        <v>42098</v>
      </c>
      <c r="B825" s="12">
        <v>6.2</v>
      </c>
      <c r="C825" s="12">
        <v>48.8</v>
      </c>
      <c r="D825" s="12">
        <v>16.4</v>
      </c>
    </row>
    <row x14ac:dyDescent="0.25" r="826" customHeight="1" ht="18.75">
      <c r="A826" s="1">
        <v>42099</v>
      </c>
      <c r="B826" s="12">
        <v>0.2</v>
      </c>
      <c r="C826" s="12">
        <v>1.6</v>
      </c>
      <c r="D826" s="12">
        <v>6.99</v>
      </c>
    </row>
    <row x14ac:dyDescent="0.25" r="827" customHeight="1" ht="18.75">
      <c r="A827" s="1">
        <v>42100</v>
      </c>
      <c r="B827" s="7">
        <v>0</v>
      </c>
      <c r="C827" s="7">
        <v>0</v>
      </c>
      <c r="D827" s="12">
        <v>3.1</v>
      </c>
    </row>
    <row x14ac:dyDescent="0.25" r="828" customHeight="1" ht="18.75">
      <c r="A828" s="1">
        <v>42101</v>
      </c>
      <c r="B828" s="12">
        <v>0.4</v>
      </c>
      <c r="C828" s="12">
        <v>3.1</v>
      </c>
      <c r="D828" s="12">
        <v>8.83</v>
      </c>
    </row>
    <row x14ac:dyDescent="0.25" r="829" customHeight="1" ht="18.75">
      <c r="A829" s="1">
        <v>42102</v>
      </c>
      <c r="B829" s="12">
        <v>1.8</v>
      </c>
      <c r="C829" s="12">
        <v>14.1</v>
      </c>
      <c r="D829" s="12">
        <v>11.52</v>
      </c>
    </row>
    <row x14ac:dyDescent="0.25" r="830" customHeight="1" ht="18.75">
      <c r="A830" s="1">
        <v>42103</v>
      </c>
      <c r="B830" s="12">
        <v>11.1</v>
      </c>
      <c r="C830" s="7">
        <v>86</v>
      </c>
      <c r="D830" s="12">
        <v>23.43</v>
      </c>
    </row>
    <row x14ac:dyDescent="0.25" r="831" customHeight="1" ht="18.75">
      <c r="A831" s="1">
        <v>42104</v>
      </c>
      <c r="B831" s="12">
        <v>10.7</v>
      </c>
      <c r="C831" s="12">
        <v>82.9</v>
      </c>
      <c r="D831" s="12">
        <v>22.91</v>
      </c>
    </row>
    <row x14ac:dyDescent="0.25" r="832" customHeight="1" ht="18.75">
      <c r="A832" s="1">
        <v>42105</v>
      </c>
      <c r="B832" s="12">
        <v>11.9</v>
      </c>
      <c r="C832" s="12">
        <v>92.2</v>
      </c>
      <c r="D832" s="12">
        <v>25.96</v>
      </c>
    </row>
    <row x14ac:dyDescent="0.25" r="833" customHeight="1" ht="18.75">
      <c r="A833" s="1">
        <v>42106</v>
      </c>
      <c r="B833" s="12">
        <v>3.8</v>
      </c>
      <c r="C833" s="12">
        <v>29.2</v>
      </c>
      <c r="D833" s="12">
        <v>15.17</v>
      </c>
    </row>
    <row x14ac:dyDescent="0.25" r="834" customHeight="1" ht="18.75">
      <c r="A834" s="1">
        <v>42107</v>
      </c>
      <c r="B834" s="7">
        <v>0</v>
      </c>
      <c r="C834" s="7">
        <v>0</v>
      </c>
      <c r="D834" s="12">
        <v>3.36</v>
      </c>
    </row>
    <row x14ac:dyDescent="0.25" r="835" customHeight="1" ht="18.75">
      <c r="A835" s="1">
        <v>42108</v>
      </c>
      <c r="B835" s="12">
        <v>7.2</v>
      </c>
      <c r="C835" s="12">
        <v>55.4</v>
      </c>
      <c r="D835" s="12">
        <v>17.04</v>
      </c>
    </row>
    <row x14ac:dyDescent="0.25" r="836" customHeight="1" ht="18.75">
      <c r="A836" s="1">
        <v>42109</v>
      </c>
      <c r="B836" s="12">
        <v>10.1</v>
      </c>
      <c r="C836" s="12">
        <v>77.1</v>
      </c>
      <c r="D836" s="12">
        <v>23.64</v>
      </c>
    </row>
    <row x14ac:dyDescent="0.25" r="837" customHeight="1" ht="18.75">
      <c r="A837" s="1">
        <v>42110</v>
      </c>
      <c r="B837" s="12">
        <v>7.4</v>
      </c>
      <c r="C837" s="12">
        <v>56.5</v>
      </c>
      <c r="D837" s="12">
        <v>15.48</v>
      </c>
    </row>
    <row x14ac:dyDescent="0.25" r="838" customHeight="1" ht="18.75">
      <c r="A838" s="1">
        <v>42111</v>
      </c>
      <c r="B838" s="12">
        <v>11.3</v>
      </c>
      <c r="C838" s="12">
        <v>85.6</v>
      </c>
      <c r="D838" s="12">
        <v>26.22</v>
      </c>
    </row>
    <row x14ac:dyDescent="0.25" r="839" customHeight="1" ht="18.75">
      <c r="A839" s="1">
        <v>42112</v>
      </c>
      <c r="B839" s="12">
        <v>6.1</v>
      </c>
      <c r="C839" s="12">
        <v>46.2</v>
      </c>
      <c r="D839" s="12">
        <v>16.07</v>
      </c>
    </row>
    <row x14ac:dyDescent="0.25" r="840" customHeight="1" ht="18.75">
      <c r="A840" s="1">
        <v>42113</v>
      </c>
      <c r="B840" s="7">
        <v>0</v>
      </c>
      <c r="C840" s="7">
        <v>0</v>
      </c>
      <c r="D840" s="12">
        <v>3.61</v>
      </c>
    </row>
    <row x14ac:dyDescent="0.25" r="841" customHeight="1" ht="18.75">
      <c r="A841" s="1">
        <v>42114</v>
      </c>
      <c r="B841" s="7">
        <v>0</v>
      </c>
      <c r="C841" s="7">
        <v>0</v>
      </c>
      <c r="D841" s="12">
        <v>2.96</v>
      </c>
    </row>
    <row x14ac:dyDescent="0.25" r="842" customHeight="1" ht="18.75">
      <c r="A842" s="1">
        <v>42115</v>
      </c>
      <c r="B842" s="12">
        <v>9.8</v>
      </c>
      <c r="C842" s="12">
        <v>73.7</v>
      </c>
      <c r="D842" s="12">
        <v>25.23</v>
      </c>
    </row>
    <row x14ac:dyDescent="0.25" r="843" customHeight="1" ht="18.75">
      <c r="A843" s="1">
        <v>42116</v>
      </c>
      <c r="B843" s="12">
        <v>9.5</v>
      </c>
      <c r="C843" s="12">
        <v>71.4</v>
      </c>
      <c r="D843" s="12">
        <v>23.3</v>
      </c>
    </row>
    <row x14ac:dyDescent="0.25" r="844" customHeight="1" ht="18.75">
      <c r="A844" s="1">
        <v>42117</v>
      </c>
      <c r="B844" s="12">
        <v>9.3</v>
      </c>
      <c r="C844" s="12">
        <v>69.4</v>
      </c>
      <c r="D844" s="12">
        <v>24.01</v>
      </c>
    </row>
    <row x14ac:dyDescent="0.25" r="845" customHeight="1" ht="18.75">
      <c r="A845" s="1">
        <v>42118</v>
      </c>
      <c r="B845" s="12">
        <v>10.5</v>
      </c>
      <c r="C845" s="12">
        <v>78.4</v>
      </c>
      <c r="D845" s="12">
        <v>22.56</v>
      </c>
    </row>
    <row x14ac:dyDescent="0.25" r="846" customHeight="1" ht="18.75">
      <c r="A846" s="1">
        <v>42119</v>
      </c>
      <c r="B846" s="12">
        <v>12.7</v>
      </c>
      <c r="C846" s="12">
        <v>94.8</v>
      </c>
      <c r="D846" s="12">
        <v>28.12</v>
      </c>
    </row>
    <row x14ac:dyDescent="0.25" r="847" customHeight="1" ht="18.75">
      <c r="A847" s="1">
        <v>42120</v>
      </c>
      <c r="B847" s="12">
        <v>12.6</v>
      </c>
      <c r="C847" s="12">
        <v>93.3</v>
      </c>
      <c r="D847" s="12">
        <v>27.34</v>
      </c>
    </row>
    <row x14ac:dyDescent="0.25" r="848" customHeight="1" ht="18.75">
      <c r="A848" s="1">
        <v>42121</v>
      </c>
      <c r="B848" s="12">
        <v>12.1</v>
      </c>
      <c r="C848" s="12">
        <v>89.6</v>
      </c>
      <c r="D848" s="12">
        <v>24.69</v>
      </c>
    </row>
    <row x14ac:dyDescent="0.25" r="849" customHeight="1" ht="18.75">
      <c r="A849" s="1">
        <v>42122</v>
      </c>
      <c r="B849" s="12">
        <v>5.7</v>
      </c>
      <c r="C849" s="12">
        <v>42.2</v>
      </c>
      <c r="D849" s="12">
        <v>16.85</v>
      </c>
    </row>
    <row x14ac:dyDescent="0.25" r="850" customHeight="1" ht="18.75">
      <c r="A850" s="1">
        <v>42123</v>
      </c>
      <c r="B850" s="7">
        <v>0</v>
      </c>
      <c r="C850" s="7">
        <v>0</v>
      </c>
      <c r="D850" s="12">
        <v>5.22</v>
      </c>
    </row>
    <row x14ac:dyDescent="0.25" r="851" customHeight="1" ht="18.75">
      <c r="A851" s="1">
        <v>42124</v>
      </c>
      <c r="B851" s="12">
        <v>6.2</v>
      </c>
      <c r="C851" s="12">
        <v>45.6</v>
      </c>
      <c r="D851" s="12">
        <v>19.9</v>
      </c>
    </row>
    <row x14ac:dyDescent="0.25" r="852" customHeight="1" ht="18.75">
      <c r="A852" s="1">
        <v>42125</v>
      </c>
      <c r="B852" s="12">
        <v>11.2</v>
      </c>
      <c r="C852" s="12">
        <v>82.4</v>
      </c>
      <c r="D852" s="12">
        <v>24.15</v>
      </c>
    </row>
    <row x14ac:dyDescent="0.25" r="853" customHeight="1" ht="18.75">
      <c r="A853" s="1">
        <v>42126</v>
      </c>
      <c r="B853" s="7">
        <v>10</v>
      </c>
      <c r="C853" s="7">
        <v>73</v>
      </c>
      <c r="D853" s="12">
        <v>20.96</v>
      </c>
    </row>
    <row x14ac:dyDescent="0.25" r="854" customHeight="1" ht="18.75">
      <c r="A854" s="1">
        <v>42127</v>
      </c>
      <c r="B854" s="7">
        <v>0</v>
      </c>
      <c r="C854" s="7">
        <v>0</v>
      </c>
      <c r="D854" s="12">
        <v>4.29</v>
      </c>
    </row>
    <row x14ac:dyDescent="0.25" r="855" customHeight="1" ht="18.75">
      <c r="A855" s="1">
        <v>42128</v>
      </c>
      <c r="B855" s="12">
        <v>12.2</v>
      </c>
      <c r="C855" s="12">
        <v>89.1</v>
      </c>
      <c r="D855" s="12">
        <v>26.88</v>
      </c>
    </row>
    <row x14ac:dyDescent="0.25" r="856" customHeight="1" ht="18.75">
      <c r="A856" s="1">
        <v>42129</v>
      </c>
      <c r="B856" s="7">
        <v>13</v>
      </c>
      <c r="C856" s="12">
        <v>94.2</v>
      </c>
      <c r="D856" s="12">
        <v>30.08</v>
      </c>
    </row>
    <row x14ac:dyDescent="0.25" r="857" customHeight="1" ht="18.75">
      <c r="A857" s="1">
        <v>42130</v>
      </c>
      <c r="B857" s="12">
        <v>9.1</v>
      </c>
      <c r="C857" s="12">
        <v>65.9</v>
      </c>
      <c r="D857" s="12">
        <v>21.6</v>
      </c>
    </row>
    <row x14ac:dyDescent="0.25" r="858" customHeight="1" ht="18.75">
      <c r="A858" s="1">
        <v>42131</v>
      </c>
      <c r="B858" s="12">
        <v>11.1</v>
      </c>
      <c r="C858" s="12">
        <v>80.4</v>
      </c>
      <c r="D858" s="12">
        <v>25.88</v>
      </c>
    </row>
    <row x14ac:dyDescent="0.25" r="859" customHeight="1" ht="18.75">
      <c r="A859" s="1">
        <v>42132</v>
      </c>
      <c r="B859" s="12">
        <v>7.9</v>
      </c>
      <c r="C859" s="12">
        <v>56.8</v>
      </c>
      <c r="D859" s="12">
        <v>22.45</v>
      </c>
    </row>
    <row x14ac:dyDescent="0.25" r="860" customHeight="1" ht="18.75">
      <c r="A860" s="1">
        <v>42133</v>
      </c>
      <c r="B860" s="12">
        <v>9.5</v>
      </c>
      <c r="C860" s="12">
        <v>68.3</v>
      </c>
      <c r="D860" s="12">
        <v>25.6</v>
      </c>
    </row>
    <row x14ac:dyDescent="0.25" r="861" customHeight="1" ht="18.75">
      <c r="A861" s="1">
        <v>42134</v>
      </c>
      <c r="B861" s="12">
        <v>11.5</v>
      </c>
      <c r="C861" s="12">
        <v>82.7</v>
      </c>
      <c r="D861" s="12">
        <v>27.16</v>
      </c>
    </row>
    <row x14ac:dyDescent="0.25" r="862" customHeight="1" ht="18.75">
      <c r="A862" s="1">
        <v>42135</v>
      </c>
      <c r="B862" s="12">
        <v>4.7</v>
      </c>
      <c r="C862" s="12">
        <v>33.8</v>
      </c>
      <c r="D862" s="12">
        <v>14.98</v>
      </c>
    </row>
    <row x14ac:dyDescent="0.25" r="863" customHeight="1" ht="18.75">
      <c r="A863" s="1">
        <v>42136</v>
      </c>
      <c r="B863" s="12">
        <v>9.6</v>
      </c>
      <c r="C863" s="12">
        <v>68.6</v>
      </c>
      <c r="D863" s="12">
        <v>22.76</v>
      </c>
    </row>
    <row x14ac:dyDescent="0.25" r="864" customHeight="1" ht="18.75">
      <c r="A864" s="1">
        <v>42137</v>
      </c>
      <c r="B864" s="7">
        <v>13</v>
      </c>
      <c r="C864" s="12">
        <v>92.9</v>
      </c>
      <c r="D864" s="12">
        <v>29.04</v>
      </c>
    </row>
    <row x14ac:dyDescent="0.25" r="865" customHeight="1" ht="18.75">
      <c r="A865" s="1">
        <v>42138</v>
      </c>
      <c r="B865" s="12">
        <v>11.7</v>
      </c>
      <c r="C865" s="12">
        <v>83.6</v>
      </c>
      <c r="D865" s="12">
        <v>26.34</v>
      </c>
    </row>
    <row x14ac:dyDescent="0.25" r="866" customHeight="1" ht="18.75">
      <c r="A866" s="1">
        <v>42139</v>
      </c>
      <c r="B866" s="7">
        <v>2</v>
      </c>
      <c r="C866" s="12">
        <v>14.2</v>
      </c>
      <c r="D866" s="12">
        <v>13.4</v>
      </c>
    </row>
    <row x14ac:dyDescent="0.25" r="867" customHeight="1" ht="18.75">
      <c r="A867" s="1">
        <v>42140</v>
      </c>
      <c r="B867" s="12">
        <v>12.5</v>
      </c>
      <c r="C867" s="12">
        <v>88.7</v>
      </c>
      <c r="D867" s="12">
        <v>28.5</v>
      </c>
    </row>
    <row x14ac:dyDescent="0.25" r="868" customHeight="1" ht="18.75">
      <c r="A868" s="1">
        <v>42141</v>
      </c>
      <c r="B868" s="12">
        <v>11.6</v>
      </c>
      <c r="C868" s="12">
        <v>82.3</v>
      </c>
      <c r="D868" s="12">
        <v>25.31</v>
      </c>
    </row>
    <row x14ac:dyDescent="0.25" r="869" customHeight="1" ht="18.75">
      <c r="A869" s="1">
        <v>42142</v>
      </c>
      <c r="B869" s="7">
        <v>0</v>
      </c>
      <c r="C869" s="7">
        <v>0</v>
      </c>
      <c r="D869" s="12">
        <v>4.52</v>
      </c>
    </row>
    <row x14ac:dyDescent="0.25" r="870" customHeight="1" ht="18.75">
      <c r="A870" s="1">
        <v>42143</v>
      </c>
      <c r="B870" s="12">
        <v>10.6</v>
      </c>
      <c r="C870" s="12">
        <v>74.6</v>
      </c>
      <c r="D870" s="12">
        <v>26.04</v>
      </c>
    </row>
    <row x14ac:dyDescent="0.25" r="871" customHeight="1" ht="18.75">
      <c r="A871" s="1">
        <v>42144</v>
      </c>
      <c r="B871" s="12">
        <v>13.5</v>
      </c>
      <c r="C871" s="12">
        <v>95.1</v>
      </c>
      <c r="D871" s="12">
        <v>30.35</v>
      </c>
    </row>
    <row x14ac:dyDescent="0.25" r="872" customHeight="1" ht="18.75">
      <c r="A872" s="1">
        <v>42145</v>
      </c>
      <c r="B872" s="12">
        <v>13.5</v>
      </c>
      <c r="C872" s="12">
        <v>95.1</v>
      </c>
      <c r="D872" s="12">
        <v>30.88</v>
      </c>
    </row>
    <row x14ac:dyDescent="0.25" r="873" customHeight="1" ht="18.75">
      <c r="A873" s="1">
        <v>42146</v>
      </c>
      <c r="B873" s="12">
        <v>10.2</v>
      </c>
      <c r="C873" s="12">
        <v>71.8</v>
      </c>
      <c r="D873" s="12">
        <v>27.9</v>
      </c>
    </row>
    <row x14ac:dyDescent="0.25" r="874" customHeight="1" ht="18.75">
      <c r="A874" s="1">
        <v>42147</v>
      </c>
      <c r="B874" s="12">
        <v>10.6</v>
      </c>
      <c r="C874" s="12">
        <v>74.1</v>
      </c>
      <c r="D874" s="12">
        <v>24.75</v>
      </c>
    </row>
    <row x14ac:dyDescent="0.25" r="875" customHeight="1" ht="18.75">
      <c r="A875" s="1">
        <v>42148</v>
      </c>
      <c r="B875" s="12">
        <v>13.5</v>
      </c>
      <c r="C875" s="12">
        <v>94.4</v>
      </c>
      <c r="D875" s="12">
        <v>30.42</v>
      </c>
    </row>
    <row x14ac:dyDescent="0.25" r="876" customHeight="1" ht="18.75">
      <c r="A876" s="1">
        <v>42149</v>
      </c>
      <c r="B876" s="12">
        <v>13.5</v>
      </c>
      <c r="C876" s="12">
        <v>94.4</v>
      </c>
      <c r="D876" s="12">
        <v>30.26</v>
      </c>
    </row>
    <row x14ac:dyDescent="0.25" r="877" customHeight="1" ht="18.75">
      <c r="A877" s="1">
        <v>42150</v>
      </c>
      <c r="B877" s="12">
        <v>13.3</v>
      </c>
      <c r="C877" s="7">
        <v>93</v>
      </c>
      <c r="D877" s="12">
        <v>31.02</v>
      </c>
    </row>
    <row x14ac:dyDescent="0.25" r="878" customHeight="1" ht="18.75">
      <c r="A878" s="1">
        <v>42151</v>
      </c>
      <c r="B878" s="12">
        <v>13.2</v>
      </c>
      <c r="C878" s="12">
        <v>92.3</v>
      </c>
      <c r="D878" s="12">
        <v>30.1</v>
      </c>
    </row>
    <row x14ac:dyDescent="0.25" r="879" customHeight="1" ht="18.75">
      <c r="A879" s="1">
        <v>42152</v>
      </c>
      <c r="B879" s="12">
        <v>8.6</v>
      </c>
      <c r="C879" s="12">
        <v>59.7</v>
      </c>
      <c r="D879" s="12">
        <v>24.76</v>
      </c>
    </row>
    <row x14ac:dyDescent="0.25" r="880" customHeight="1" ht="18.75">
      <c r="A880" s="1">
        <v>42153</v>
      </c>
      <c r="B880" s="12">
        <v>12.9</v>
      </c>
      <c r="C880" s="12">
        <v>89.6</v>
      </c>
      <c r="D880" s="12">
        <v>28.95</v>
      </c>
    </row>
    <row x14ac:dyDescent="0.25" r="881" customHeight="1" ht="18.75">
      <c r="A881" s="1">
        <v>42154</v>
      </c>
      <c r="B881" s="7">
        <v>3</v>
      </c>
      <c r="C881" s="12">
        <v>20.8</v>
      </c>
      <c r="D881" s="12">
        <v>12.09</v>
      </c>
    </row>
    <row x14ac:dyDescent="0.25" r="882" customHeight="1" ht="18.75">
      <c r="A882" s="1">
        <v>42155</v>
      </c>
      <c r="B882" s="12">
        <v>12.6</v>
      </c>
      <c r="C882" s="12">
        <v>87.5</v>
      </c>
      <c r="D882" s="12">
        <v>28.63</v>
      </c>
    </row>
    <row x14ac:dyDescent="0.25" r="883" customHeight="1" ht="18.75">
      <c r="A883" s="1">
        <v>42156</v>
      </c>
      <c r="B883" s="12">
        <v>12.5</v>
      </c>
      <c r="C883" s="12">
        <v>86.8</v>
      </c>
      <c r="D883" s="12">
        <v>27.74</v>
      </c>
    </row>
    <row x14ac:dyDescent="0.25" r="884" customHeight="1" ht="18.75">
      <c r="A884" s="1">
        <v>42157</v>
      </c>
      <c r="B884" s="12">
        <v>1.5</v>
      </c>
      <c r="C884" s="12">
        <v>10.3</v>
      </c>
      <c r="D884" s="12">
        <v>13.15</v>
      </c>
    </row>
    <row x14ac:dyDescent="0.25" r="885" customHeight="1" ht="18.75">
      <c r="A885" s="1">
        <v>42158</v>
      </c>
      <c r="B885" s="12">
        <v>11.1</v>
      </c>
      <c r="C885" s="12">
        <v>76.6</v>
      </c>
      <c r="D885" s="12">
        <v>27.77</v>
      </c>
    </row>
    <row x14ac:dyDescent="0.25" r="886" customHeight="1" ht="18.75">
      <c r="A886" s="1">
        <v>42159</v>
      </c>
      <c r="B886" s="12">
        <v>10.4</v>
      </c>
      <c r="C886" s="12">
        <v>71.7</v>
      </c>
      <c r="D886" s="12">
        <v>28.04</v>
      </c>
    </row>
    <row x14ac:dyDescent="0.25" r="887" customHeight="1" ht="18.75">
      <c r="A887" s="1">
        <v>42160</v>
      </c>
      <c r="B887" s="12">
        <v>0.1</v>
      </c>
      <c r="C887" s="12">
        <v>0.7</v>
      </c>
      <c r="D887" s="12">
        <v>4.9</v>
      </c>
    </row>
    <row x14ac:dyDescent="0.25" r="888" customHeight="1" ht="18.75">
      <c r="A888" s="1">
        <v>42161</v>
      </c>
      <c r="B888" s="12">
        <v>9.8</v>
      </c>
      <c r="C888" s="12">
        <v>67.6</v>
      </c>
      <c r="D888" s="12">
        <v>25.99</v>
      </c>
    </row>
    <row x14ac:dyDescent="0.25" r="889" customHeight="1" ht="18.75">
      <c r="A889" s="1">
        <v>42162</v>
      </c>
      <c r="B889" s="12">
        <v>11.3</v>
      </c>
      <c r="C889" s="12">
        <v>77.9</v>
      </c>
      <c r="D889" s="12">
        <v>26.96</v>
      </c>
    </row>
    <row x14ac:dyDescent="0.25" r="890" customHeight="1" ht="18.75">
      <c r="A890" s="1">
        <v>42163</v>
      </c>
      <c r="B890" s="12">
        <v>3.9</v>
      </c>
      <c r="C890" s="12">
        <v>26.9</v>
      </c>
      <c r="D890" s="12">
        <v>12.94</v>
      </c>
    </row>
    <row x14ac:dyDescent="0.25" r="891" customHeight="1" ht="18.75">
      <c r="A891" s="1">
        <v>42164</v>
      </c>
      <c r="B891" s="12">
        <v>10.4</v>
      </c>
      <c r="C891" s="12">
        <v>71.7</v>
      </c>
      <c r="D891" s="12">
        <v>25.8</v>
      </c>
    </row>
    <row x14ac:dyDescent="0.25" r="892" customHeight="1" ht="18.75">
      <c r="A892" s="1">
        <v>42165</v>
      </c>
      <c r="B892" s="12">
        <v>11.8</v>
      </c>
      <c r="C892" s="12">
        <v>81.4</v>
      </c>
      <c r="D892" s="12">
        <v>25.78</v>
      </c>
    </row>
    <row x14ac:dyDescent="0.25" r="893" customHeight="1" ht="18.75">
      <c r="A893" s="1">
        <v>42166</v>
      </c>
      <c r="B893" s="7">
        <v>0</v>
      </c>
      <c r="C893" s="7">
        <v>0</v>
      </c>
      <c r="D893" s="12">
        <v>7.79</v>
      </c>
    </row>
    <row x14ac:dyDescent="0.25" r="894" customHeight="1" ht="18.75">
      <c r="A894" s="1">
        <v>42167</v>
      </c>
      <c r="B894" s="12">
        <v>10.3</v>
      </c>
      <c r="C894" s="12">
        <v>70.5</v>
      </c>
      <c r="D894" s="12">
        <v>25.26</v>
      </c>
    </row>
    <row x14ac:dyDescent="0.25" r="895" customHeight="1" ht="18.75">
      <c r="A895" s="1">
        <v>42168</v>
      </c>
      <c r="B895" s="12">
        <v>1.2</v>
      </c>
      <c r="C895" s="12">
        <v>8.2</v>
      </c>
      <c r="D895" s="12">
        <v>14.2</v>
      </c>
    </row>
    <row x14ac:dyDescent="0.25" r="896" customHeight="1" ht="18.75">
      <c r="A896" s="1">
        <v>42169</v>
      </c>
      <c r="B896" s="12">
        <v>7.7</v>
      </c>
      <c r="C896" s="12">
        <v>52.7</v>
      </c>
      <c r="D896" s="12">
        <v>19.52</v>
      </c>
    </row>
    <row x14ac:dyDescent="0.25" r="897" customHeight="1" ht="18.75">
      <c r="A897" s="1">
        <v>42170</v>
      </c>
      <c r="B897" s="12">
        <v>3.1</v>
      </c>
      <c r="C897" s="12">
        <v>21.2</v>
      </c>
      <c r="D897" s="12">
        <v>16.23</v>
      </c>
    </row>
    <row x14ac:dyDescent="0.25" r="898" customHeight="1" ht="18.75">
      <c r="A898" s="1">
        <v>42171</v>
      </c>
      <c r="B898" s="12">
        <v>4.6</v>
      </c>
      <c r="C898" s="12">
        <v>31.5</v>
      </c>
      <c r="D898" s="12">
        <v>19.16</v>
      </c>
    </row>
    <row x14ac:dyDescent="0.25" r="899" customHeight="1" ht="18.75">
      <c r="A899" s="1">
        <v>42172</v>
      </c>
      <c r="B899" s="12">
        <v>1.4</v>
      </c>
      <c r="C899" s="12">
        <v>9.6</v>
      </c>
      <c r="D899" s="12">
        <v>16.11</v>
      </c>
    </row>
    <row x14ac:dyDescent="0.25" r="900" customHeight="1" ht="18.75">
      <c r="A900" s="1">
        <v>42173</v>
      </c>
      <c r="B900" s="12">
        <v>2.1</v>
      </c>
      <c r="C900" s="12">
        <v>14.4</v>
      </c>
      <c r="D900" s="12">
        <v>12.85</v>
      </c>
    </row>
    <row x14ac:dyDescent="0.25" r="901" customHeight="1" ht="18.75">
      <c r="A901" s="1">
        <v>42174</v>
      </c>
      <c r="B901" s="12">
        <v>6.4</v>
      </c>
      <c r="C901" s="12">
        <v>43.8</v>
      </c>
      <c r="D901" s="12">
        <v>20.89</v>
      </c>
    </row>
    <row x14ac:dyDescent="0.25" r="902" customHeight="1" ht="18.75">
      <c r="A902" s="1">
        <v>42175</v>
      </c>
      <c r="B902" s="7">
        <v>0</v>
      </c>
      <c r="C902" s="7">
        <v>0</v>
      </c>
      <c r="D902" s="12">
        <v>4.59</v>
      </c>
    </row>
    <row x14ac:dyDescent="0.25" r="903" customHeight="1" ht="18.75">
      <c r="A903" s="1">
        <v>42176</v>
      </c>
      <c r="B903" s="12">
        <v>6.5</v>
      </c>
      <c r="C903" s="12">
        <v>44.5</v>
      </c>
      <c r="D903" s="12">
        <v>22.71</v>
      </c>
    </row>
    <row x14ac:dyDescent="0.25" r="904" customHeight="1" ht="18.75">
      <c r="A904" s="1">
        <v>42177</v>
      </c>
      <c r="B904" s="12">
        <v>5.5</v>
      </c>
      <c r="C904" s="12">
        <v>37.7</v>
      </c>
      <c r="D904" s="12">
        <v>17.98</v>
      </c>
    </row>
    <row x14ac:dyDescent="0.25" r="905" customHeight="1" ht="18.75">
      <c r="A905" s="1">
        <v>42178</v>
      </c>
      <c r="B905" s="12">
        <v>8.2</v>
      </c>
      <c r="C905" s="12">
        <v>56.2</v>
      </c>
      <c r="D905" s="12">
        <v>22.03</v>
      </c>
    </row>
    <row x14ac:dyDescent="0.25" r="906" customHeight="1" ht="18.75">
      <c r="A906" s="1">
        <v>42179</v>
      </c>
      <c r="B906" s="12">
        <v>0.8</v>
      </c>
      <c r="C906" s="12">
        <v>5.5</v>
      </c>
      <c r="D906" s="12">
        <v>14.05</v>
      </c>
    </row>
    <row x14ac:dyDescent="0.25" r="907" customHeight="1" ht="18.75">
      <c r="A907" s="1">
        <v>42180</v>
      </c>
      <c r="B907" s="12">
        <v>1.7</v>
      </c>
      <c r="C907" s="12">
        <v>11.6</v>
      </c>
      <c r="D907" s="12">
        <v>13.51</v>
      </c>
    </row>
    <row x14ac:dyDescent="0.25" r="908" customHeight="1" ht="18.75">
      <c r="A908" s="1">
        <v>42181</v>
      </c>
      <c r="B908" s="12">
        <v>0.2</v>
      </c>
      <c r="C908" s="12">
        <v>1.4</v>
      </c>
      <c r="D908" s="12">
        <v>5.88</v>
      </c>
    </row>
    <row x14ac:dyDescent="0.25" r="909" customHeight="1" ht="18.75">
      <c r="A909" s="1">
        <v>42182</v>
      </c>
      <c r="B909" s="12">
        <v>2.1</v>
      </c>
      <c r="C909" s="12">
        <v>14.4</v>
      </c>
      <c r="D909" s="12">
        <v>11.96</v>
      </c>
    </row>
    <row x14ac:dyDescent="0.25" r="910" customHeight="1" ht="18.75">
      <c r="A910" s="1">
        <v>42183</v>
      </c>
      <c r="B910" s="12">
        <v>5.6</v>
      </c>
      <c r="C910" s="12">
        <v>38.4</v>
      </c>
      <c r="D910" s="7">
        <v>22</v>
      </c>
    </row>
    <row x14ac:dyDescent="0.25" r="911" customHeight="1" ht="18.75">
      <c r="A911" s="1">
        <v>42184</v>
      </c>
      <c r="B911" s="12">
        <v>9.5</v>
      </c>
      <c r="C911" s="12">
        <v>65.1</v>
      </c>
      <c r="D911" s="12">
        <v>24.44</v>
      </c>
    </row>
    <row x14ac:dyDescent="0.25" r="912" customHeight="1" ht="18.75">
      <c r="A912" s="1">
        <v>42185</v>
      </c>
      <c r="B912" s="7">
        <v>0</v>
      </c>
      <c r="C912" s="7">
        <v>0</v>
      </c>
      <c r="D912" s="12">
        <v>4.69</v>
      </c>
    </row>
    <row x14ac:dyDescent="0.25" r="913" customHeight="1" ht="18.75">
      <c r="A913" s="1">
        <v>42186</v>
      </c>
      <c r="B913" s="7">
        <v>6</v>
      </c>
      <c r="C913" s="12">
        <v>41.1</v>
      </c>
      <c r="D913" s="12">
        <v>19.71</v>
      </c>
    </row>
    <row x14ac:dyDescent="0.25" r="914" customHeight="1" ht="18.75">
      <c r="A914" s="1">
        <v>42187</v>
      </c>
      <c r="B914" s="12">
        <v>12.5</v>
      </c>
      <c r="C914" s="12">
        <v>85.6</v>
      </c>
      <c r="D914" s="12">
        <v>27.2</v>
      </c>
    </row>
    <row x14ac:dyDescent="0.25" r="915" customHeight="1" ht="18.75">
      <c r="A915" s="1">
        <v>42188</v>
      </c>
      <c r="B915" s="7">
        <v>8</v>
      </c>
      <c r="C915" s="12">
        <v>54.8</v>
      </c>
      <c r="D915" s="12">
        <v>21.91</v>
      </c>
    </row>
    <row x14ac:dyDescent="0.25" r="916" customHeight="1" ht="18.75">
      <c r="A916" s="1">
        <v>42189</v>
      </c>
      <c r="B916" s="12">
        <v>6.2</v>
      </c>
      <c r="C916" s="12">
        <v>42.8</v>
      </c>
      <c r="D916" s="12">
        <v>20.08</v>
      </c>
    </row>
    <row x14ac:dyDescent="0.25" r="917" customHeight="1" ht="18.75">
      <c r="A917" s="1">
        <v>42190</v>
      </c>
      <c r="B917" s="12">
        <v>8.8</v>
      </c>
      <c r="C917" s="12">
        <v>60.7</v>
      </c>
      <c r="D917" s="12">
        <v>21.98</v>
      </c>
    </row>
    <row x14ac:dyDescent="0.25" r="918" customHeight="1" ht="18.75">
      <c r="A918" s="1">
        <v>42191</v>
      </c>
      <c r="B918" s="7">
        <v>4</v>
      </c>
      <c r="C918" s="12">
        <v>27.6</v>
      </c>
      <c r="D918" s="12">
        <v>18.95</v>
      </c>
    </row>
    <row x14ac:dyDescent="0.25" r="919" customHeight="1" ht="18.75">
      <c r="A919" s="1">
        <v>42192</v>
      </c>
      <c r="B919" s="7">
        <v>0</v>
      </c>
      <c r="C919" s="7">
        <v>0</v>
      </c>
      <c r="D919" s="12">
        <v>4.63</v>
      </c>
    </row>
    <row x14ac:dyDescent="0.25" r="920" customHeight="1" ht="18.75">
      <c r="A920" s="1">
        <v>42193</v>
      </c>
      <c r="B920" s="7">
        <v>0</v>
      </c>
      <c r="C920" s="7">
        <v>0</v>
      </c>
      <c r="D920" s="12">
        <v>5.78</v>
      </c>
    </row>
    <row x14ac:dyDescent="0.25" r="921" customHeight="1" ht="18.75">
      <c r="A921" s="1">
        <v>42194</v>
      </c>
      <c r="B921" s="7">
        <v>0</v>
      </c>
      <c r="C921" s="7">
        <v>0</v>
      </c>
      <c r="D921" s="12">
        <v>5.08</v>
      </c>
    </row>
    <row x14ac:dyDescent="0.25" r="922" customHeight="1" ht="18.75">
      <c r="A922" s="1">
        <v>42195</v>
      </c>
      <c r="B922" s="12">
        <v>8.7</v>
      </c>
      <c r="C922" s="7">
        <v>60</v>
      </c>
      <c r="D922" s="12">
        <v>21.75</v>
      </c>
    </row>
    <row x14ac:dyDescent="0.25" r="923" customHeight="1" ht="18.75">
      <c r="A923" s="1">
        <v>42196</v>
      </c>
      <c r="B923" s="12">
        <v>6.2</v>
      </c>
      <c r="C923" s="12">
        <v>43.1</v>
      </c>
      <c r="D923" s="12">
        <v>18.19</v>
      </c>
    </row>
    <row x14ac:dyDescent="0.25" r="924" customHeight="1" ht="18.75">
      <c r="A924" s="1">
        <v>42197</v>
      </c>
      <c r="B924" s="7">
        <v>0</v>
      </c>
      <c r="C924" s="7">
        <v>0</v>
      </c>
      <c r="D924" s="12">
        <v>4.58</v>
      </c>
    </row>
    <row x14ac:dyDescent="0.25" r="925" customHeight="1" ht="18.75">
      <c r="A925" s="1">
        <v>42198</v>
      </c>
      <c r="B925" s="12">
        <v>3.2</v>
      </c>
      <c r="C925" s="12">
        <v>22.2</v>
      </c>
      <c r="D925" s="12">
        <v>9.97</v>
      </c>
    </row>
    <row x14ac:dyDescent="0.25" r="926" customHeight="1" ht="18.75">
      <c r="A926" s="1">
        <v>42199</v>
      </c>
      <c r="B926" s="12">
        <v>8.1</v>
      </c>
      <c r="C926" s="12">
        <v>56.3</v>
      </c>
      <c r="D926" s="12">
        <v>21.09</v>
      </c>
    </row>
    <row x14ac:dyDescent="0.25" r="927" customHeight="1" ht="18.75">
      <c r="A927" s="1">
        <v>42200</v>
      </c>
      <c r="B927" s="12">
        <v>9.4</v>
      </c>
      <c r="C927" s="12">
        <v>65.3</v>
      </c>
      <c r="D927" s="12">
        <v>22.94</v>
      </c>
    </row>
    <row x14ac:dyDescent="0.25" r="928" customHeight="1" ht="18.75">
      <c r="A928" s="1">
        <v>42201</v>
      </c>
      <c r="B928" s="12">
        <v>6.7</v>
      </c>
      <c r="C928" s="12">
        <v>46.5</v>
      </c>
      <c r="D928" s="12">
        <v>16.86</v>
      </c>
    </row>
    <row x14ac:dyDescent="0.25" r="929" customHeight="1" ht="18.75">
      <c r="A929" s="1">
        <v>42202</v>
      </c>
      <c r="B929" s="12">
        <v>0.5</v>
      </c>
      <c r="C929" s="12">
        <v>3.5</v>
      </c>
      <c r="D929" s="12">
        <v>12.63</v>
      </c>
    </row>
    <row x14ac:dyDescent="0.25" r="930" customHeight="1" ht="18.75">
      <c r="A930" s="1">
        <v>42203</v>
      </c>
      <c r="B930" s="12">
        <v>1.8</v>
      </c>
      <c r="C930" s="12">
        <v>12.6</v>
      </c>
      <c r="D930" s="12">
        <v>15.22</v>
      </c>
    </row>
    <row x14ac:dyDescent="0.25" r="931" customHeight="1" ht="18.75">
      <c r="A931" s="1">
        <v>42204</v>
      </c>
      <c r="B931" s="12">
        <v>3.5</v>
      </c>
      <c r="C931" s="12">
        <v>24.5</v>
      </c>
      <c r="D931" s="12">
        <v>14.27</v>
      </c>
    </row>
    <row x14ac:dyDescent="0.25" r="932" customHeight="1" ht="18.75">
      <c r="A932" s="1">
        <v>42205</v>
      </c>
      <c r="B932" s="7">
        <v>0</v>
      </c>
      <c r="C932" s="7">
        <v>0</v>
      </c>
      <c r="D932" s="12">
        <v>9.31</v>
      </c>
    </row>
    <row x14ac:dyDescent="0.25" r="933" customHeight="1" ht="18.75">
      <c r="A933" s="1">
        <v>42206</v>
      </c>
      <c r="B933" s="12">
        <v>1.1</v>
      </c>
      <c r="C933" s="12">
        <v>7.7</v>
      </c>
      <c r="D933" s="12">
        <v>13.51</v>
      </c>
    </row>
    <row x14ac:dyDescent="0.25" r="934" customHeight="1" ht="18.75">
      <c r="A934" s="1">
        <v>42207</v>
      </c>
      <c r="B934" s="12">
        <v>3.6</v>
      </c>
      <c r="C934" s="12">
        <v>25.4</v>
      </c>
      <c r="D934" s="12">
        <v>15.29</v>
      </c>
    </row>
    <row x14ac:dyDescent="0.25" r="935" customHeight="1" ht="18.75">
      <c r="A935" s="1">
        <v>42208</v>
      </c>
      <c r="B935" s="12">
        <v>0.9</v>
      </c>
      <c r="C935" s="12">
        <v>6.3</v>
      </c>
      <c r="D935" s="12">
        <v>7.52</v>
      </c>
    </row>
    <row x14ac:dyDescent="0.25" r="936" customHeight="1" ht="18.75">
      <c r="A936" s="1">
        <v>42209</v>
      </c>
      <c r="B936" s="12">
        <v>1.1</v>
      </c>
      <c r="C936" s="12">
        <v>7.7</v>
      </c>
      <c r="D936" s="12">
        <v>6.44</v>
      </c>
    </row>
    <row x14ac:dyDescent="0.25" r="937" customHeight="1" ht="18.75">
      <c r="A937" s="1">
        <v>42210</v>
      </c>
      <c r="B937" s="12">
        <v>8.7</v>
      </c>
      <c r="C937" s="12">
        <v>61.3</v>
      </c>
      <c r="D937" s="12">
        <v>18.51</v>
      </c>
    </row>
    <row x14ac:dyDescent="0.25" r="938" customHeight="1" ht="18.75">
      <c r="A938" s="1">
        <v>42211</v>
      </c>
      <c r="B938" s="12">
        <v>9.5</v>
      </c>
      <c r="C938" s="12">
        <v>67.4</v>
      </c>
      <c r="D938" s="12">
        <v>22.12</v>
      </c>
    </row>
    <row x14ac:dyDescent="0.25" r="939" customHeight="1" ht="18.75">
      <c r="A939" s="1">
        <v>42212</v>
      </c>
      <c r="B939" s="12">
        <v>4.9</v>
      </c>
      <c r="C939" s="12">
        <v>34.8</v>
      </c>
      <c r="D939" s="12">
        <v>17.31</v>
      </c>
    </row>
    <row x14ac:dyDescent="0.25" r="940" customHeight="1" ht="18.75">
      <c r="A940" s="1">
        <v>42213</v>
      </c>
      <c r="B940" s="12">
        <v>4.7</v>
      </c>
      <c r="C940" s="12">
        <v>33.3</v>
      </c>
      <c r="D940" s="12">
        <v>17.28</v>
      </c>
    </row>
    <row x14ac:dyDescent="0.25" r="941" customHeight="1" ht="18.75">
      <c r="A941" s="1">
        <v>42214</v>
      </c>
      <c r="B941" s="12">
        <v>5.3</v>
      </c>
      <c r="C941" s="12">
        <v>37.6</v>
      </c>
      <c r="D941" s="12">
        <v>15.41</v>
      </c>
    </row>
    <row x14ac:dyDescent="0.25" r="942" customHeight="1" ht="18.75">
      <c r="A942" s="1">
        <v>42215</v>
      </c>
      <c r="B942" s="12">
        <v>9.1</v>
      </c>
      <c r="C942" s="7">
        <v>65</v>
      </c>
      <c r="D942" s="12">
        <v>19.77</v>
      </c>
    </row>
    <row x14ac:dyDescent="0.25" r="943" customHeight="1" ht="18.75">
      <c r="A943" s="1">
        <v>42216</v>
      </c>
      <c r="B943" s="12">
        <v>7.7</v>
      </c>
      <c r="C943" s="7">
        <v>55</v>
      </c>
      <c r="D943" s="12">
        <v>18.95</v>
      </c>
    </row>
    <row x14ac:dyDescent="0.25" r="944" customHeight="1" ht="18.75">
      <c r="A944" s="1">
        <v>42217</v>
      </c>
      <c r="B944" s="12">
        <v>11.2</v>
      </c>
      <c r="C944" s="7">
        <v>80</v>
      </c>
      <c r="D944" s="12">
        <v>22.02</v>
      </c>
    </row>
    <row x14ac:dyDescent="0.25" r="945" customHeight="1" ht="18.75">
      <c r="A945" s="1">
        <v>42218</v>
      </c>
      <c r="B945" s="12">
        <v>7.2</v>
      </c>
      <c r="C945" s="12">
        <v>51.4</v>
      </c>
      <c r="D945" s="12">
        <v>18.43</v>
      </c>
    </row>
    <row x14ac:dyDescent="0.25" r="946" customHeight="1" ht="18.75">
      <c r="A946" s="1">
        <v>42219</v>
      </c>
      <c r="B946" s="12">
        <v>11.7</v>
      </c>
      <c r="C946" s="12">
        <v>84.2</v>
      </c>
      <c r="D946" s="12">
        <v>24.89</v>
      </c>
    </row>
    <row x14ac:dyDescent="0.25" r="947" customHeight="1" ht="18.75">
      <c r="A947" s="1">
        <v>42220</v>
      </c>
      <c r="B947" s="7">
        <v>13</v>
      </c>
      <c r="C947" s="12">
        <v>93.5</v>
      </c>
      <c r="D947" s="12">
        <v>26.24</v>
      </c>
    </row>
    <row x14ac:dyDescent="0.25" r="948" customHeight="1" ht="18.75">
      <c r="A948" s="1">
        <v>42221</v>
      </c>
      <c r="B948" s="12">
        <v>12.8</v>
      </c>
      <c r="C948" s="12">
        <v>92.1</v>
      </c>
      <c r="D948" s="12">
        <v>25.75</v>
      </c>
    </row>
    <row x14ac:dyDescent="0.25" r="949" customHeight="1" ht="18.75">
      <c r="A949" s="1">
        <v>42222</v>
      </c>
      <c r="B949" s="12">
        <v>11.5</v>
      </c>
      <c r="C949" s="12">
        <v>83.3</v>
      </c>
      <c r="D949" s="12">
        <v>23.84</v>
      </c>
    </row>
    <row x14ac:dyDescent="0.25" r="950" customHeight="1" ht="18.75">
      <c r="A950" s="1">
        <v>42223</v>
      </c>
      <c r="B950" s="12">
        <v>8.8</v>
      </c>
      <c r="C950" s="12">
        <v>63.8</v>
      </c>
      <c r="D950" s="12">
        <v>20.1</v>
      </c>
    </row>
    <row x14ac:dyDescent="0.25" r="951" customHeight="1" ht="18.75">
      <c r="A951" s="1">
        <v>42224</v>
      </c>
      <c r="B951" s="7">
        <v>8</v>
      </c>
      <c r="C951" s="7">
        <v>58</v>
      </c>
      <c r="D951" s="12">
        <v>19.17</v>
      </c>
    </row>
    <row x14ac:dyDescent="0.25" r="952" customHeight="1" ht="18.75">
      <c r="A952" s="1">
        <v>42225</v>
      </c>
      <c r="B952" s="12">
        <v>8.6</v>
      </c>
      <c r="C952" s="12">
        <v>62.8</v>
      </c>
      <c r="D952" s="12">
        <v>22.19</v>
      </c>
    </row>
    <row x14ac:dyDescent="0.25" r="953" customHeight="1" ht="18.75">
      <c r="A953" s="1">
        <v>42226</v>
      </c>
      <c r="B953" s="12">
        <v>2.8</v>
      </c>
      <c r="C953" s="12">
        <v>20.4</v>
      </c>
      <c r="D953" s="12">
        <v>15.65</v>
      </c>
    </row>
    <row x14ac:dyDescent="0.25" r="954" customHeight="1" ht="18.75">
      <c r="A954" s="1">
        <v>42227</v>
      </c>
      <c r="B954" s="7">
        <v>0</v>
      </c>
      <c r="C954" s="7">
        <v>0</v>
      </c>
      <c r="D954" s="12">
        <v>9.08</v>
      </c>
    </row>
    <row x14ac:dyDescent="0.25" r="955" customHeight="1" ht="18.75">
      <c r="A955" s="1">
        <v>42228</v>
      </c>
      <c r="B955" s="7">
        <v>0</v>
      </c>
      <c r="C955" s="7">
        <v>0</v>
      </c>
      <c r="D955" s="12">
        <v>5.13</v>
      </c>
    </row>
    <row x14ac:dyDescent="0.25" r="956" customHeight="1" ht="18.75">
      <c r="A956" s="1">
        <v>42229</v>
      </c>
      <c r="B956" s="12">
        <v>6.6</v>
      </c>
      <c r="C956" s="12">
        <v>48.5</v>
      </c>
      <c r="D956" s="12">
        <v>18.45</v>
      </c>
    </row>
    <row x14ac:dyDescent="0.25" r="957" customHeight="1" ht="18.75">
      <c r="A957" s="1">
        <v>42230</v>
      </c>
      <c r="B957" s="12">
        <v>9.2</v>
      </c>
      <c r="C957" s="12">
        <v>67.6</v>
      </c>
      <c r="D957" s="12">
        <v>21.28</v>
      </c>
    </row>
    <row x14ac:dyDescent="0.25" r="958" customHeight="1" ht="18.75">
      <c r="A958" s="1">
        <v>42231</v>
      </c>
      <c r="B958" s="12">
        <v>8.1</v>
      </c>
      <c r="C958" s="7">
        <v>60</v>
      </c>
      <c r="D958" s="12">
        <v>20.28</v>
      </c>
    </row>
    <row x14ac:dyDescent="0.25" r="959" customHeight="1" ht="18.75">
      <c r="A959" s="1">
        <v>42232</v>
      </c>
      <c r="B959" s="12">
        <v>1.5</v>
      </c>
      <c r="C959" s="12">
        <v>11.1</v>
      </c>
      <c r="D959" s="12">
        <v>12.32</v>
      </c>
    </row>
    <row x14ac:dyDescent="0.25" r="960" customHeight="1" ht="18.75">
      <c r="A960" s="1">
        <v>42233</v>
      </c>
      <c r="B960" s="12">
        <v>5.7</v>
      </c>
      <c r="C960" s="12">
        <v>42.2</v>
      </c>
      <c r="D960" s="12">
        <v>16.92</v>
      </c>
    </row>
    <row x14ac:dyDescent="0.25" r="961" customHeight="1" ht="18.75">
      <c r="A961" s="1">
        <v>42234</v>
      </c>
      <c r="B961" s="12">
        <v>3.3</v>
      </c>
      <c r="C961" s="12">
        <v>24.4</v>
      </c>
      <c r="D961" s="12">
        <v>13.05</v>
      </c>
    </row>
    <row x14ac:dyDescent="0.25" r="962" customHeight="1" ht="18.75">
      <c r="A962" s="1">
        <v>42235</v>
      </c>
      <c r="B962" s="12">
        <v>1.3</v>
      </c>
      <c r="C962" s="12">
        <v>9.7</v>
      </c>
      <c r="D962" s="12">
        <v>12.17</v>
      </c>
    </row>
    <row x14ac:dyDescent="0.25" r="963" customHeight="1" ht="18.75">
      <c r="A963" s="1">
        <v>42236</v>
      </c>
      <c r="B963" s="7">
        <v>0</v>
      </c>
      <c r="C963" s="7">
        <v>0</v>
      </c>
      <c r="D963" s="12">
        <v>4.94</v>
      </c>
    </row>
    <row x14ac:dyDescent="0.25" r="964" customHeight="1" ht="18.75">
      <c r="A964" s="1">
        <v>42237</v>
      </c>
      <c r="B964" s="12">
        <v>4.2</v>
      </c>
      <c r="C964" s="12">
        <v>31.3</v>
      </c>
      <c r="D964" s="12">
        <v>11.66</v>
      </c>
    </row>
    <row x14ac:dyDescent="0.25" r="965" customHeight="1" ht="18.75">
      <c r="A965" s="1">
        <v>42238</v>
      </c>
      <c r="B965" s="12">
        <v>1.5</v>
      </c>
      <c r="C965" s="12">
        <v>11.3</v>
      </c>
      <c r="D965" s="12">
        <v>13.14</v>
      </c>
    </row>
    <row x14ac:dyDescent="0.25" r="966" customHeight="1" ht="18.75">
      <c r="A966" s="1">
        <v>42239</v>
      </c>
      <c r="B966" s="12">
        <v>1.8</v>
      </c>
      <c r="C966" s="12">
        <v>13.5</v>
      </c>
      <c r="D966" s="12">
        <v>12.62</v>
      </c>
    </row>
    <row x14ac:dyDescent="0.25" r="967" customHeight="1" ht="18.75">
      <c r="A967" s="1">
        <v>42240</v>
      </c>
      <c r="B967" s="12">
        <v>0.2</v>
      </c>
      <c r="C967" s="12">
        <v>1.5</v>
      </c>
      <c r="D967" s="12">
        <v>8.37</v>
      </c>
    </row>
    <row x14ac:dyDescent="0.25" r="968" customHeight="1" ht="18.75">
      <c r="A968" s="1">
        <v>42241</v>
      </c>
      <c r="B968" s="7">
        <v>0</v>
      </c>
      <c r="C968" s="7">
        <v>0</v>
      </c>
      <c r="D968" s="12">
        <v>2.16</v>
      </c>
    </row>
    <row x14ac:dyDescent="0.25" r="969" customHeight="1" ht="18.75">
      <c r="A969" s="1">
        <v>42242</v>
      </c>
      <c r="B969" s="12">
        <v>7.6</v>
      </c>
      <c r="C969" s="12">
        <v>57.6</v>
      </c>
      <c r="D969" s="12">
        <v>19.27</v>
      </c>
    </row>
    <row x14ac:dyDescent="0.25" r="970" customHeight="1" ht="18.75">
      <c r="A970" s="1">
        <v>42243</v>
      </c>
      <c r="B970" s="12">
        <v>7.2</v>
      </c>
      <c r="C970" s="7">
        <v>55</v>
      </c>
      <c r="D970" s="12">
        <v>15.55</v>
      </c>
    </row>
    <row x14ac:dyDescent="0.25" r="971" customHeight="1" ht="18.75">
      <c r="A971" s="1">
        <v>42244</v>
      </c>
      <c r="B971" s="12">
        <v>5.1</v>
      </c>
      <c r="C971" s="12">
        <v>38.9</v>
      </c>
      <c r="D971" s="12">
        <v>16.09</v>
      </c>
    </row>
    <row x14ac:dyDescent="0.25" r="972" customHeight="1" ht="18.75">
      <c r="A972" s="1">
        <v>42245</v>
      </c>
      <c r="B972" s="12">
        <v>5.3</v>
      </c>
      <c r="C972" s="12">
        <v>40.5</v>
      </c>
      <c r="D972" s="12">
        <v>14.82</v>
      </c>
    </row>
    <row x14ac:dyDescent="0.25" r="973" customHeight="1" ht="18.75">
      <c r="A973" s="1">
        <v>42246</v>
      </c>
      <c r="B973" s="12">
        <v>6.8</v>
      </c>
      <c r="C973" s="12">
        <v>52.3</v>
      </c>
      <c r="D973" s="12">
        <v>18.04</v>
      </c>
    </row>
    <row x14ac:dyDescent="0.25" r="974" customHeight="1" ht="18.75">
      <c r="A974" s="1">
        <v>42247</v>
      </c>
      <c r="B974" s="7">
        <v>7</v>
      </c>
      <c r="C974" s="12">
        <v>53.8</v>
      </c>
      <c r="D974" s="12">
        <v>17.04</v>
      </c>
    </row>
    <row x14ac:dyDescent="0.25" r="975" customHeight="1" ht="18.75">
      <c r="A975" s="1">
        <v>42248</v>
      </c>
      <c r="B975" s="12">
        <v>1.7</v>
      </c>
      <c r="C975" s="12">
        <v>13.1</v>
      </c>
      <c r="D975" s="12">
        <v>11.35</v>
      </c>
    </row>
    <row x14ac:dyDescent="0.25" r="976" customHeight="1" ht="18.75">
      <c r="A976" s="1">
        <v>42249</v>
      </c>
      <c r="B976" s="12">
        <v>3.8</v>
      </c>
      <c r="C976" s="12">
        <v>29.5</v>
      </c>
      <c r="D976" s="12">
        <v>13.39</v>
      </c>
    </row>
    <row x14ac:dyDescent="0.25" r="977" customHeight="1" ht="18.75">
      <c r="A977" s="1">
        <v>42250</v>
      </c>
      <c r="B977" s="12">
        <v>5.1</v>
      </c>
      <c r="C977" s="12">
        <v>39.5</v>
      </c>
      <c r="D977" s="12">
        <v>13.46</v>
      </c>
    </row>
    <row x14ac:dyDescent="0.25" r="978" customHeight="1" ht="18.75">
      <c r="A978" s="1">
        <v>42251</v>
      </c>
      <c r="B978" s="12">
        <v>8.5</v>
      </c>
      <c r="C978" s="12">
        <v>65.9</v>
      </c>
      <c r="D978" s="12">
        <v>18.04</v>
      </c>
    </row>
    <row x14ac:dyDescent="0.25" r="979" customHeight="1" ht="18.75">
      <c r="A979" s="1">
        <v>42252</v>
      </c>
      <c r="B979" s="12">
        <v>1.7</v>
      </c>
      <c r="C979" s="12">
        <v>13.3</v>
      </c>
      <c r="D979" s="12">
        <v>9.71</v>
      </c>
    </row>
    <row x14ac:dyDescent="0.25" r="980" customHeight="1" ht="18.75">
      <c r="A980" s="1">
        <v>42253</v>
      </c>
      <c r="B980" s="12">
        <v>1.2</v>
      </c>
      <c r="C980" s="12">
        <v>9.4</v>
      </c>
      <c r="D980" s="12">
        <v>6.82</v>
      </c>
    </row>
    <row x14ac:dyDescent="0.25" r="981" customHeight="1" ht="18.75">
      <c r="A981" s="1">
        <v>42254</v>
      </c>
      <c r="B981" s="12">
        <v>10.2</v>
      </c>
      <c r="C981" s="12">
        <v>79.7</v>
      </c>
      <c r="D981" s="12">
        <v>19.73</v>
      </c>
    </row>
    <row x14ac:dyDescent="0.25" r="982" customHeight="1" ht="18.75">
      <c r="A982" s="1">
        <v>42255</v>
      </c>
      <c r="B982" s="12">
        <v>11.3</v>
      </c>
      <c r="C982" s="7">
        <v>89</v>
      </c>
      <c r="D982" s="12">
        <v>22.12</v>
      </c>
    </row>
    <row x14ac:dyDescent="0.25" r="983" customHeight="1" ht="18.75">
      <c r="A983" s="1">
        <v>42256</v>
      </c>
      <c r="B983" s="12">
        <v>12.1</v>
      </c>
      <c r="C983" s="12">
        <v>95.3</v>
      </c>
      <c r="D983" s="12">
        <v>22.88</v>
      </c>
    </row>
    <row x14ac:dyDescent="0.25" r="984" customHeight="1" ht="18.75">
      <c r="A984" s="1">
        <v>42257</v>
      </c>
      <c r="B984" s="7">
        <v>12</v>
      </c>
      <c r="C984" s="12">
        <v>95.2</v>
      </c>
      <c r="D984" s="12">
        <v>22.03</v>
      </c>
    </row>
    <row x14ac:dyDescent="0.25" r="985" customHeight="1" ht="18.75">
      <c r="A985" s="1">
        <v>42258</v>
      </c>
      <c r="B985" s="12">
        <v>9.3</v>
      </c>
      <c r="C985" s="12">
        <v>73.8</v>
      </c>
      <c r="D985" s="12">
        <v>19.29</v>
      </c>
    </row>
    <row x14ac:dyDescent="0.25" r="986" customHeight="1" ht="18.75">
      <c r="A986" s="1">
        <v>42259</v>
      </c>
      <c r="B986" s="7">
        <v>0</v>
      </c>
      <c r="C986" s="7">
        <v>0</v>
      </c>
      <c r="D986" s="12">
        <v>3.42</v>
      </c>
    </row>
    <row x14ac:dyDescent="0.25" r="987" customHeight="1" ht="18.75">
      <c r="A987" s="1">
        <v>42260</v>
      </c>
      <c r="B987" s="12">
        <v>11.8</v>
      </c>
      <c r="C987" s="12">
        <v>94.4</v>
      </c>
      <c r="D987" s="12">
        <v>21.79</v>
      </c>
    </row>
    <row x14ac:dyDescent="0.25" r="988" customHeight="1" ht="18.75">
      <c r="A988" s="1">
        <v>42261</v>
      </c>
      <c r="B988" s="12">
        <v>11.8</v>
      </c>
      <c r="C988" s="12">
        <v>94.4</v>
      </c>
      <c r="D988" s="12">
        <v>21.02</v>
      </c>
    </row>
    <row x14ac:dyDescent="0.25" r="989" customHeight="1" ht="18.75">
      <c r="A989" s="1">
        <v>42262</v>
      </c>
      <c r="B989" s="12">
        <v>9.9</v>
      </c>
      <c r="C989" s="12">
        <v>79.2</v>
      </c>
      <c r="D989" s="12">
        <v>18.77</v>
      </c>
    </row>
    <row x14ac:dyDescent="0.25" r="990" customHeight="1" ht="18.75">
      <c r="A990" s="1">
        <v>42263</v>
      </c>
      <c r="B990" s="12">
        <v>5.5</v>
      </c>
      <c r="C990" s="12">
        <v>44.4</v>
      </c>
      <c r="D990" s="12">
        <v>15.26</v>
      </c>
    </row>
    <row x14ac:dyDescent="0.25" r="991" customHeight="1" ht="18.75">
      <c r="A991" s="1">
        <v>42264</v>
      </c>
      <c r="B991" s="7">
        <v>0</v>
      </c>
      <c r="C991" s="7">
        <v>0</v>
      </c>
      <c r="D991" s="12">
        <v>5.64</v>
      </c>
    </row>
    <row x14ac:dyDescent="0.25" r="992" customHeight="1" ht="18.75">
      <c r="A992" s="1">
        <v>42265</v>
      </c>
      <c r="B992" s="12">
        <v>8.8</v>
      </c>
      <c r="C992" s="12">
        <v>71.5</v>
      </c>
      <c r="D992" s="12">
        <v>17.46</v>
      </c>
    </row>
    <row x14ac:dyDescent="0.25" r="993" customHeight="1" ht="18.75">
      <c r="A993" s="1">
        <v>42266</v>
      </c>
      <c r="B993" s="12">
        <v>8.5</v>
      </c>
      <c r="C993" s="12">
        <v>69.1</v>
      </c>
      <c r="D993" s="12">
        <v>19.01</v>
      </c>
    </row>
    <row x14ac:dyDescent="0.25" r="994" customHeight="1" ht="18.75">
      <c r="A994" s="1">
        <v>42267</v>
      </c>
      <c r="B994" s="12">
        <v>5.5</v>
      </c>
      <c r="C994" s="12">
        <v>44.7</v>
      </c>
      <c r="D994" s="12">
        <v>15.51</v>
      </c>
    </row>
    <row x14ac:dyDescent="0.25" r="995" customHeight="1" ht="18.75">
      <c r="A995" s="1">
        <v>42268</v>
      </c>
      <c r="B995" s="12">
        <v>10.2</v>
      </c>
      <c r="C995" s="12">
        <v>83.6</v>
      </c>
      <c r="D995" s="12">
        <v>18.98</v>
      </c>
    </row>
    <row x14ac:dyDescent="0.25" r="996" customHeight="1" ht="18.75">
      <c r="A996" s="1">
        <v>42269</v>
      </c>
      <c r="B996" s="12">
        <v>10.3</v>
      </c>
      <c r="C996" s="12">
        <v>84.4</v>
      </c>
      <c r="D996" s="12">
        <v>19.66</v>
      </c>
    </row>
    <row x14ac:dyDescent="0.25" r="997" customHeight="1" ht="18.75">
      <c r="A997" s="1">
        <v>42270</v>
      </c>
      <c r="B997" s="12">
        <v>0.2</v>
      </c>
      <c r="C997" s="12">
        <v>1.7</v>
      </c>
      <c r="D997" s="12">
        <v>5.89</v>
      </c>
    </row>
    <row x14ac:dyDescent="0.25" r="998" customHeight="1" ht="18.75">
      <c r="A998" s="1">
        <v>42271</v>
      </c>
      <c r="B998" s="12">
        <v>0.1</v>
      </c>
      <c r="C998" s="12">
        <v>0.8</v>
      </c>
      <c r="D998" s="12">
        <v>4.14</v>
      </c>
    </row>
    <row x14ac:dyDescent="0.25" r="999" customHeight="1" ht="18.75">
      <c r="A999" s="1">
        <v>42272</v>
      </c>
      <c r="B999" s="12">
        <v>3.3</v>
      </c>
      <c r="C999" s="12">
        <v>27.3</v>
      </c>
      <c r="D999" s="12">
        <v>12.27</v>
      </c>
    </row>
    <row x14ac:dyDescent="0.25" r="1000" customHeight="1" ht="18.75">
      <c r="A1000" s="1">
        <v>42273</v>
      </c>
      <c r="B1000" s="12">
        <v>5.7</v>
      </c>
      <c r="C1000" s="12">
        <v>47.5</v>
      </c>
      <c r="D1000" s="12">
        <v>13.57</v>
      </c>
    </row>
    <row x14ac:dyDescent="0.25" r="1001" customHeight="1" ht="18.75">
      <c r="A1001" s="1">
        <v>42274</v>
      </c>
      <c r="B1001" s="12">
        <v>8.4</v>
      </c>
      <c r="C1001" s="7">
        <v>70</v>
      </c>
      <c r="D1001" s="12">
        <v>17.69</v>
      </c>
    </row>
    <row x14ac:dyDescent="0.25" r="1002" customHeight="1" ht="18.75">
      <c r="A1002" s="1">
        <v>42275</v>
      </c>
      <c r="B1002" s="12">
        <v>6.8</v>
      </c>
      <c r="C1002" s="12">
        <v>56.7</v>
      </c>
      <c r="D1002" s="12">
        <v>17.07</v>
      </c>
    </row>
    <row x14ac:dyDescent="0.25" r="1003" customHeight="1" ht="18.75">
      <c r="A1003" s="1">
        <v>42276</v>
      </c>
      <c r="B1003" s="12">
        <v>10.9</v>
      </c>
      <c r="C1003" s="12">
        <v>91.6</v>
      </c>
      <c r="D1003" s="12">
        <v>18.67</v>
      </c>
    </row>
    <row x14ac:dyDescent="0.25" r="1004" customHeight="1" ht="18.75">
      <c r="A1004" s="1">
        <v>42277</v>
      </c>
      <c r="B1004" s="12">
        <v>3.3</v>
      </c>
      <c r="C1004" s="12">
        <v>27.7</v>
      </c>
      <c r="D1004" s="12">
        <v>11.14</v>
      </c>
    </row>
    <row x14ac:dyDescent="0.25" r="1005" customHeight="1" ht="18.75">
      <c r="A1005" s="1">
        <v>42278</v>
      </c>
      <c r="B1005" s="7">
        <v>0</v>
      </c>
      <c r="C1005" s="7">
        <v>0</v>
      </c>
      <c r="D1005" s="12">
        <v>2.47</v>
      </c>
    </row>
    <row x14ac:dyDescent="0.25" r="1006" customHeight="1" ht="18.75">
      <c r="A1006" s="1">
        <v>42279</v>
      </c>
      <c r="B1006" s="12">
        <v>11.2</v>
      </c>
      <c r="C1006" s="12">
        <v>94.9</v>
      </c>
      <c r="D1006" s="12">
        <v>20.06</v>
      </c>
    </row>
    <row x14ac:dyDescent="0.25" r="1007" customHeight="1" ht="18.75">
      <c r="A1007" s="1">
        <v>42280</v>
      </c>
      <c r="B1007" s="7">
        <v>9</v>
      </c>
      <c r="C1007" s="12">
        <v>76.3</v>
      </c>
      <c r="D1007" s="12">
        <v>15.38</v>
      </c>
    </row>
    <row x14ac:dyDescent="0.25" r="1008" customHeight="1" ht="18.75">
      <c r="A1008" s="1">
        <v>42281</v>
      </c>
      <c r="B1008" s="12">
        <v>8.2</v>
      </c>
      <c r="C1008" s="12">
        <v>70.1</v>
      </c>
      <c r="D1008" s="12">
        <v>16.52</v>
      </c>
    </row>
    <row x14ac:dyDescent="0.25" r="1009" customHeight="1" ht="18.75">
      <c r="A1009" s="1">
        <v>42282</v>
      </c>
      <c r="B1009" s="12">
        <v>9.5</v>
      </c>
      <c r="C1009" s="12">
        <v>81.2</v>
      </c>
      <c r="D1009" s="12">
        <v>17.79</v>
      </c>
    </row>
    <row x14ac:dyDescent="0.25" r="1010" customHeight="1" ht="18.75">
      <c r="A1010" s="1">
        <v>42283</v>
      </c>
      <c r="B1010" s="12">
        <v>10.6</v>
      </c>
      <c r="C1010" s="12">
        <v>90.6</v>
      </c>
      <c r="D1010" s="12">
        <v>16.86</v>
      </c>
    </row>
    <row x14ac:dyDescent="0.25" r="1011" customHeight="1" ht="18.75">
      <c r="A1011" s="1">
        <v>42284</v>
      </c>
      <c r="B1011" s="12">
        <v>8.6</v>
      </c>
      <c r="C1011" s="12">
        <v>74.1</v>
      </c>
      <c r="D1011" s="12">
        <v>16.7</v>
      </c>
    </row>
    <row x14ac:dyDescent="0.25" r="1012" customHeight="1" ht="18.75">
      <c r="A1012" s="1">
        <v>42285</v>
      </c>
      <c r="B1012" s="12">
        <v>9.1</v>
      </c>
      <c r="C1012" s="12">
        <v>78.4</v>
      </c>
      <c r="D1012" s="12">
        <v>14.42</v>
      </c>
    </row>
    <row x14ac:dyDescent="0.25" r="1013" customHeight="1" ht="18.75">
      <c r="A1013" s="1">
        <v>42286</v>
      </c>
      <c r="B1013" s="12">
        <v>7.5</v>
      </c>
      <c r="C1013" s="12">
        <v>64.7</v>
      </c>
      <c r="D1013" s="12">
        <v>15.43</v>
      </c>
    </row>
    <row x14ac:dyDescent="0.25" r="1014" customHeight="1" ht="18.75">
      <c r="A1014" s="1">
        <v>42287</v>
      </c>
      <c r="B1014" s="12">
        <v>10.3</v>
      </c>
      <c r="C1014" s="12">
        <v>89.6</v>
      </c>
      <c r="D1014" s="12">
        <v>17.2</v>
      </c>
    </row>
    <row x14ac:dyDescent="0.25" r="1015" customHeight="1" ht="18.75">
      <c r="A1015" s="1">
        <v>42288</v>
      </c>
      <c r="B1015" s="12">
        <v>6.6</v>
      </c>
      <c r="C1015" s="12">
        <v>57.4</v>
      </c>
      <c r="D1015" s="12">
        <v>12.37</v>
      </c>
    </row>
    <row x14ac:dyDescent="0.25" r="1016" customHeight="1" ht="18.75">
      <c r="A1016" s="1">
        <v>42289</v>
      </c>
      <c r="B1016" s="12">
        <v>5.4</v>
      </c>
      <c r="C1016" s="12">
        <v>47.4</v>
      </c>
      <c r="D1016" s="12">
        <v>11.21</v>
      </c>
    </row>
    <row x14ac:dyDescent="0.25" r="1017" customHeight="1" ht="18.75">
      <c r="A1017" s="1">
        <v>42290</v>
      </c>
      <c r="B1017" s="12">
        <v>10.6</v>
      </c>
      <c r="C1017" s="7">
        <v>93</v>
      </c>
      <c r="D1017" s="12">
        <v>17.16</v>
      </c>
    </row>
    <row x14ac:dyDescent="0.25" r="1018" customHeight="1" ht="18.75">
      <c r="A1018" s="1">
        <v>42291</v>
      </c>
      <c r="B1018" s="12">
        <v>10.5</v>
      </c>
      <c r="C1018" s="12">
        <v>92.1</v>
      </c>
      <c r="D1018" s="12">
        <v>16.53</v>
      </c>
    </row>
    <row x14ac:dyDescent="0.25" r="1019" customHeight="1" ht="18.75">
      <c r="A1019" s="1">
        <v>42292</v>
      </c>
      <c r="B1019" s="12">
        <v>8.6</v>
      </c>
      <c r="C1019" s="12">
        <v>76.1</v>
      </c>
      <c r="D1019" s="12">
        <v>14.39</v>
      </c>
    </row>
    <row x14ac:dyDescent="0.25" r="1020" customHeight="1" ht="18.75">
      <c r="A1020" s="1">
        <v>42293</v>
      </c>
      <c r="B1020" s="12">
        <v>8.5</v>
      </c>
      <c r="C1020" s="12">
        <v>75.2</v>
      </c>
      <c r="D1020" s="12">
        <v>15.06</v>
      </c>
    </row>
    <row x14ac:dyDescent="0.25" r="1021" customHeight="1" ht="18.75">
      <c r="A1021" s="1">
        <v>42294</v>
      </c>
      <c r="B1021" s="12">
        <v>7.4</v>
      </c>
      <c r="C1021" s="12">
        <v>65.5</v>
      </c>
      <c r="D1021" s="12">
        <v>14.59</v>
      </c>
    </row>
    <row x14ac:dyDescent="0.25" r="1022" customHeight="1" ht="18.75">
      <c r="A1022" s="1">
        <v>42295</v>
      </c>
      <c r="B1022" s="12">
        <v>10.4</v>
      </c>
      <c r="C1022" s="12">
        <v>92.9</v>
      </c>
      <c r="D1022" s="12">
        <v>15.64</v>
      </c>
    </row>
    <row x14ac:dyDescent="0.25" r="1023" customHeight="1" ht="18.75">
      <c r="A1023" s="1">
        <v>42296</v>
      </c>
      <c r="B1023" s="12">
        <v>7.7</v>
      </c>
      <c r="C1023" s="12">
        <v>68.8</v>
      </c>
      <c r="D1023" s="12">
        <v>13.4</v>
      </c>
    </row>
    <row x14ac:dyDescent="0.25" r="1024" customHeight="1" ht="18.75">
      <c r="A1024" s="1">
        <v>42297</v>
      </c>
      <c r="B1024" s="7">
        <v>8</v>
      </c>
      <c r="C1024" s="12">
        <v>72.1</v>
      </c>
      <c r="D1024" s="12">
        <v>11.95</v>
      </c>
    </row>
    <row x14ac:dyDescent="0.25" r="1025" customHeight="1" ht="18.75">
      <c r="A1025" s="1">
        <v>42298</v>
      </c>
      <c r="B1025" s="12">
        <v>7.8</v>
      </c>
      <c r="C1025" s="12">
        <v>70.3</v>
      </c>
      <c r="D1025" s="12">
        <v>12.39</v>
      </c>
    </row>
    <row x14ac:dyDescent="0.25" r="1026" customHeight="1" ht="18.75">
      <c r="A1026" s="1">
        <v>42299</v>
      </c>
      <c r="B1026" s="12">
        <v>8.3</v>
      </c>
      <c r="C1026" s="12">
        <v>74.8</v>
      </c>
      <c r="D1026" s="12">
        <v>14.2</v>
      </c>
    </row>
    <row x14ac:dyDescent="0.25" r="1027" customHeight="1" ht="18.75">
      <c r="A1027" s="1">
        <v>42300</v>
      </c>
      <c r="B1027" s="12">
        <v>6.4</v>
      </c>
      <c r="C1027" s="12">
        <v>58.2</v>
      </c>
      <c r="D1027" s="12">
        <v>11.94</v>
      </c>
    </row>
    <row x14ac:dyDescent="0.25" r="1028" customHeight="1" ht="18.75">
      <c r="A1028" s="1">
        <v>42301</v>
      </c>
      <c r="B1028" s="12">
        <v>5.3</v>
      </c>
      <c r="C1028" s="12">
        <v>48.2</v>
      </c>
      <c r="D1028" s="12">
        <v>9.96</v>
      </c>
    </row>
    <row x14ac:dyDescent="0.25" r="1029" customHeight="1" ht="18.75">
      <c r="A1029" s="1">
        <v>42302</v>
      </c>
      <c r="B1029" s="12">
        <v>10.3</v>
      </c>
      <c r="C1029" s="12">
        <v>93.6</v>
      </c>
      <c r="D1029" s="12">
        <v>15.32</v>
      </c>
    </row>
    <row x14ac:dyDescent="0.25" r="1030" customHeight="1" ht="18.75">
      <c r="A1030" s="1">
        <v>42303</v>
      </c>
      <c r="B1030" s="12">
        <v>8.3</v>
      </c>
      <c r="C1030" s="12">
        <v>76.1</v>
      </c>
      <c r="D1030" s="12">
        <v>13.66</v>
      </c>
    </row>
    <row x14ac:dyDescent="0.25" r="1031" customHeight="1" ht="18.75">
      <c r="A1031" s="1">
        <v>42304</v>
      </c>
      <c r="B1031" s="7">
        <v>3</v>
      </c>
      <c r="C1031" s="12">
        <v>27.5</v>
      </c>
      <c r="D1031" s="12">
        <v>6.63</v>
      </c>
    </row>
    <row x14ac:dyDescent="0.25" r="1032" customHeight="1" ht="18.75">
      <c r="A1032" s="1">
        <v>42305</v>
      </c>
      <c r="B1032" s="12">
        <v>9.9</v>
      </c>
      <c r="C1032" s="12">
        <v>90.8</v>
      </c>
      <c r="D1032" s="12">
        <v>14.88</v>
      </c>
    </row>
    <row x14ac:dyDescent="0.25" r="1033" customHeight="1" ht="18.75">
      <c r="A1033" s="1">
        <v>42306</v>
      </c>
      <c r="B1033" s="12">
        <v>6.8</v>
      </c>
      <c r="C1033" s="7">
        <v>63</v>
      </c>
      <c r="D1033" s="12">
        <v>11.83</v>
      </c>
    </row>
    <row x14ac:dyDescent="0.25" r="1034" customHeight="1" ht="18.75">
      <c r="A1034" s="1">
        <v>42307</v>
      </c>
      <c r="B1034" s="7">
        <v>10</v>
      </c>
      <c r="C1034" s="12">
        <v>92.6</v>
      </c>
      <c r="D1034" s="12">
        <v>15.3</v>
      </c>
    </row>
    <row x14ac:dyDescent="0.25" r="1035" customHeight="1" ht="18.75">
      <c r="A1035" s="1">
        <v>42308</v>
      </c>
      <c r="B1035" s="12">
        <v>10.1</v>
      </c>
      <c r="C1035" s="12">
        <v>93.5</v>
      </c>
      <c r="D1035" s="12">
        <v>15.19</v>
      </c>
    </row>
    <row x14ac:dyDescent="0.25" r="1036" customHeight="1" ht="18.75">
      <c r="A1036" s="1">
        <v>42309</v>
      </c>
      <c r="B1036" s="7">
        <v>0</v>
      </c>
      <c r="C1036" s="7">
        <v>0</v>
      </c>
      <c r="D1036" s="12">
        <v>4.42</v>
      </c>
    </row>
    <row x14ac:dyDescent="0.25" r="1037" customHeight="1" ht="18.75">
      <c r="A1037" s="1">
        <v>42310</v>
      </c>
      <c r="B1037" s="12">
        <v>8.8</v>
      </c>
      <c r="C1037" s="12">
        <v>82.2</v>
      </c>
      <c r="D1037" s="12">
        <v>12.19</v>
      </c>
    </row>
    <row x14ac:dyDescent="0.25" r="1038" customHeight="1" ht="18.75">
      <c r="A1038" s="1">
        <v>42311</v>
      </c>
      <c r="B1038" s="12">
        <v>9.7</v>
      </c>
      <c r="C1038" s="12">
        <v>90.7</v>
      </c>
      <c r="D1038" s="12">
        <v>13.76</v>
      </c>
    </row>
    <row x14ac:dyDescent="0.25" r="1039" customHeight="1" ht="18.75">
      <c r="A1039" s="1">
        <v>42312</v>
      </c>
      <c r="B1039" s="12">
        <v>9.7</v>
      </c>
      <c r="C1039" s="12">
        <v>91.5</v>
      </c>
      <c r="D1039" s="12">
        <v>13.35</v>
      </c>
    </row>
    <row x14ac:dyDescent="0.25" r="1040" customHeight="1" ht="18.75">
      <c r="A1040" s="1">
        <v>42313</v>
      </c>
      <c r="B1040" s="12">
        <v>5.6</v>
      </c>
      <c r="C1040" s="12">
        <v>52.8</v>
      </c>
      <c r="D1040" s="12">
        <v>10.66</v>
      </c>
    </row>
    <row x14ac:dyDescent="0.25" r="1041" customHeight="1" ht="18.75">
      <c r="A1041" s="1">
        <v>42314</v>
      </c>
      <c r="B1041" s="12">
        <v>6.2</v>
      </c>
      <c r="C1041" s="12">
        <v>58.5</v>
      </c>
      <c r="D1041" s="12">
        <v>9.78</v>
      </c>
    </row>
    <row x14ac:dyDescent="0.25" r="1042" customHeight="1" ht="18.75">
      <c r="A1042" s="1">
        <v>42315</v>
      </c>
      <c r="B1042" s="7">
        <v>0</v>
      </c>
      <c r="C1042" s="7">
        <v>0</v>
      </c>
      <c r="D1042" s="12">
        <v>1.14</v>
      </c>
    </row>
    <row x14ac:dyDescent="0.25" r="1043" customHeight="1" ht="18.75">
      <c r="A1043" s="1">
        <v>42316</v>
      </c>
      <c r="B1043" s="7">
        <v>0</v>
      </c>
      <c r="C1043" s="7">
        <v>0</v>
      </c>
      <c r="D1043" s="12">
        <v>1.47</v>
      </c>
    </row>
    <row x14ac:dyDescent="0.25" r="1044" customHeight="1" ht="18.75">
      <c r="A1044" s="1">
        <v>42317</v>
      </c>
      <c r="B1044" s="12">
        <v>3.3</v>
      </c>
      <c r="C1044" s="12">
        <v>31.4</v>
      </c>
      <c r="D1044" s="12">
        <v>7.49</v>
      </c>
    </row>
    <row x14ac:dyDescent="0.25" r="1045" customHeight="1" ht="18.75">
      <c r="A1045" s="1">
        <v>42318</v>
      </c>
      <c r="B1045" s="12">
        <v>2.1</v>
      </c>
      <c r="C1045" s="12">
        <v>20.2</v>
      </c>
      <c r="D1045" s="12">
        <v>8.28</v>
      </c>
    </row>
    <row x14ac:dyDescent="0.25" r="1046" customHeight="1" ht="18.75">
      <c r="A1046" s="1">
        <v>42319</v>
      </c>
      <c r="B1046" s="12">
        <v>5.9</v>
      </c>
      <c r="C1046" s="12">
        <v>56.7</v>
      </c>
      <c r="D1046" s="12">
        <v>9.39</v>
      </c>
    </row>
    <row x14ac:dyDescent="0.25" r="1047" customHeight="1" ht="18.75">
      <c r="A1047" s="1">
        <v>42320</v>
      </c>
      <c r="B1047" s="7">
        <v>1</v>
      </c>
      <c r="C1047" s="12">
        <v>9.6</v>
      </c>
      <c r="D1047" s="12">
        <v>5.67</v>
      </c>
    </row>
    <row x14ac:dyDescent="0.25" r="1048" customHeight="1" ht="18.75">
      <c r="A1048" s="1">
        <v>42321</v>
      </c>
      <c r="B1048" s="7">
        <v>0</v>
      </c>
      <c r="C1048" s="7">
        <v>0</v>
      </c>
      <c r="D1048" s="12">
        <v>1.33</v>
      </c>
    </row>
    <row x14ac:dyDescent="0.25" r="1049" customHeight="1" ht="18.75">
      <c r="A1049" s="1">
        <v>42322</v>
      </c>
      <c r="B1049" s="7">
        <v>0</v>
      </c>
      <c r="C1049" s="7">
        <v>0</v>
      </c>
      <c r="D1049" s="12">
        <v>3.35</v>
      </c>
    </row>
    <row x14ac:dyDescent="0.25" r="1050" customHeight="1" ht="18.75">
      <c r="A1050" s="1">
        <v>42323</v>
      </c>
      <c r="B1050" s="12">
        <v>0.5</v>
      </c>
      <c r="C1050" s="12">
        <v>4.9</v>
      </c>
      <c r="D1050" s="12">
        <v>6.1</v>
      </c>
    </row>
    <row x14ac:dyDescent="0.25" r="1051" customHeight="1" ht="18.75">
      <c r="A1051" s="1">
        <v>42324</v>
      </c>
      <c r="B1051" s="12">
        <v>0.5</v>
      </c>
      <c r="C1051" s="12">
        <v>4.9</v>
      </c>
      <c r="D1051" s="12">
        <v>3.28</v>
      </c>
    </row>
    <row x14ac:dyDescent="0.25" r="1052" customHeight="1" ht="18.75">
      <c r="A1052" s="1">
        <v>42325</v>
      </c>
      <c r="B1052" s="7">
        <v>0</v>
      </c>
      <c r="C1052" s="7">
        <v>0</v>
      </c>
      <c r="D1052" s="12">
        <v>1.48</v>
      </c>
    </row>
    <row x14ac:dyDescent="0.25" r="1053" customHeight="1" ht="18.75">
      <c r="A1053" s="1">
        <v>42326</v>
      </c>
      <c r="B1053" s="7">
        <v>0</v>
      </c>
      <c r="C1053" s="7">
        <v>0</v>
      </c>
      <c r="D1053" s="12">
        <v>1.55</v>
      </c>
    </row>
    <row x14ac:dyDescent="0.25" r="1054" customHeight="1" ht="18.75">
      <c r="A1054" s="1">
        <v>42327</v>
      </c>
      <c r="B1054" s="7">
        <v>0</v>
      </c>
      <c r="C1054" s="7">
        <v>0</v>
      </c>
      <c r="D1054" s="12">
        <v>3.94</v>
      </c>
    </row>
    <row x14ac:dyDescent="0.25" r="1055" customHeight="1" ht="18.75">
      <c r="A1055" s="1">
        <v>42328</v>
      </c>
      <c r="B1055" s="12">
        <v>5.8</v>
      </c>
      <c r="C1055" s="12">
        <v>56.9</v>
      </c>
      <c r="D1055" s="12">
        <v>9.45</v>
      </c>
    </row>
    <row x14ac:dyDescent="0.25" r="1056" customHeight="1" ht="18.75">
      <c r="A1056" s="1">
        <v>42329</v>
      </c>
      <c r="B1056" s="7">
        <v>0</v>
      </c>
      <c r="C1056" s="7">
        <v>0</v>
      </c>
      <c r="D1056" s="12">
        <v>1.89</v>
      </c>
    </row>
    <row x14ac:dyDescent="0.25" r="1057" customHeight="1" ht="18.75">
      <c r="A1057" s="1">
        <v>42330</v>
      </c>
      <c r="B1057" s="12">
        <v>0.1</v>
      </c>
      <c r="C1057" s="7">
        <v>1</v>
      </c>
      <c r="D1057" s="12">
        <v>4.44</v>
      </c>
    </row>
    <row x14ac:dyDescent="0.25" r="1058" customHeight="1" ht="18.75">
      <c r="A1058" s="1">
        <v>42331</v>
      </c>
      <c r="B1058" s="7">
        <v>0</v>
      </c>
      <c r="C1058" s="7">
        <v>0</v>
      </c>
      <c r="D1058" s="12">
        <v>2.97</v>
      </c>
    </row>
    <row x14ac:dyDescent="0.25" r="1059" customHeight="1" ht="18.75">
      <c r="A1059" s="1">
        <v>42332</v>
      </c>
      <c r="B1059" s="12">
        <v>2.6</v>
      </c>
      <c r="C1059" s="12">
        <v>25.7</v>
      </c>
      <c r="D1059" s="12">
        <v>7.15</v>
      </c>
    </row>
    <row x14ac:dyDescent="0.25" r="1060" customHeight="1" ht="18.75">
      <c r="A1060" s="1">
        <v>42333</v>
      </c>
      <c r="B1060" s="7">
        <v>0</v>
      </c>
      <c r="C1060" s="7">
        <v>0</v>
      </c>
      <c r="D1060" s="12">
        <v>1.96</v>
      </c>
    </row>
    <row x14ac:dyDescent="0.25" r="1061" customHeight="1" ht="18.75">
      <c r="A1061" s="1">
        <v>42334</v>
      </c>
      <c r="B1061" s="12">
        <v>6.9</v>
      </c>
      <c r="C1061" s="7">
        <v>69</v>
      </c>
      <c r="D1061" s="12">
        <v>8.43</v>
      </c>
    </row>
    <row x14ac:dyDescent="0.25" r="1062" customHeight="1" ht="18.75">
      <c r="A1062" s="1">
        <v>42335</v>
      </c>
      <c r="B1062" s="12">
        <v>7.1</v>
      </c>
      <c r="C1062" s="7">
        <v>71</v>
      </c>
      <c r="D1062" s="12">
        <v>10.45</v>
      </c>
    </row>
    <row x14ac:dyDescent="0.25" r="1063" customHeight="1" ht="18.75">
      <c r="A1063" s="1">
        <v>42336</v>
      </c>
      <c r="B1063" s="12">
        <v>3.8</v>
      </c>
      <c r="C1063" s="7">
        <v>38</v>
      </c>
      <c r="D1063" s="12">
        <v>8.29</v>
      </c>
    </row>
    <row x14ac:dyDescent="0.25" r="1064" customHeight="1" ht="18.75">
      <c r="A1064" s="1">
        <v>42337</v>
      </c>
      <c r="B1064" s="12">
        <v>5.4</v>
      </c>
      <c r="C1064" s="7">
        <v>54</v>
      </c>
      <c r="D1064" s="12">
        <v>8.45</v>
      </c>
    </row>
    <row x14ac:dyDescent="0.25" r="1065" customHeight="1" ht="18.75">
      <c r="A1065" s="1">
        <v>42338</v>
      </c>
      <c r="B1065" s="7">
        <v>8</v>
      </c>
      <c r="C1065" s="12">
        <v>80.8</v>
      </c>
      <c r="D1065" s="12">
        <v>9.49</v>
      </c>
    </row>
    <row x14ac:dyDescent="0.25" r="1066" customHeight="1" ht="18.75">
      <c r="A1066" s="1">
        <v>42339</v>
      </c>
      <c r="B1066" s="12">
        <v>8.6</v>
      </c>
      <c r="C1066" s="12">
        <v>86.9</v>
      </c>
      <c r="D1066" s="12">
        <v>9.43</v>
      </c>
    </row>
    <row x14ac:dyDescent="0.25" r="1067" customHeight="1" ht="18.75">
      <c r="A1067" s="1">
        <v>42340</v>
      </c>
      <c r="B1067" s="7">
        <v>0</v>
      </c>
      <c r="C1067" s="7">
        <v>0</v>
      </c>
      <c r="D1067" s="12">
        <v>2.49</v>
      </c>
    </row>
    <row x14ac:dyDescent="0.25" r="1068" customHeight="1" ht="18.75">
      <c r="A1068" s="1">
        <v>42341</v>
      </c>
      <c r="B1068" s="12">
        <v>6.2</v>
      </c>
      <c r="C1068" s="12">
        <v>62.6</v>
      </c>
      <c r="D1068" s="12">
        <v>8.67</v>
      </c>
    </row>
    <row x14ac:dyDescent="0.25" r="1069" customHeight="1" ht="18.75">
      <c r="A1069" s="1">
        <v>42342</v>
      </c>
      <c r="B1069" s="12">
        <v>7.8</v>
      </c>
      <c r="C1069" s="12">
        <v>78.8</v>
      </c>
      <c r="D1069" s="12">
        <v>10.28</v>
      </c>
    </row>
    <row x14ac:dyDescent="0.25" r="1070" customHeight="1" ht="18.75">
      <c r="A1070" s="1">
        <v>42343</v>
      </c>
      <c r="B1070" s="12">
        <v>1.6</v>
      </c>
      <c r="C1070" s="12">
        <v>16.2</v>
      </c>
      <c r="D1070" s="12">
        <v>5.46</v>
      </c>
    </row>
    <row x14ac:dyDescent="0.25" r="1071" customHeight="1" ht="18.75">
      <c r="A1071" s="1">
        <v>42344</v>
      </c>
      <c r="B1071" s="12">
        <v>1.8</v>
      </c>
      <c r="C1071" s="12">
        <v>18.4</v>
      </c>
      <c r="D1071" s="12">
        <v>5.15</v>
      </c>
    </row>
    <row x14ac:dyDescent="0.25" r="1072" customHeight="1" ht="18.75">
      <c r="A1072" s="1">
        <v>42345</v>
      </c>
      <c r="B1072" s="12">
        <v>2.9</v>
      </c>
      <c r="C1072" s="12">
        <v>29.6</v>
      </c>
      <c r="D1072" s="12">
        <v>6.13</v>
      </c>
    </row>
    <row x14ac:dyDescent="0.25" r="1073" customHeight="1" ht="18.75">
      <c r="A1073" s="1">
        <v>42346</v>
      </c>
      <c r="B1073" s="12">
        <v>7.7</v>
      </c>
      <c r="C1073" s="12">
        <v>78.6</v>
      </c>
      <c r="D1073" s="12">
        <v>9.35</v>
      </c>
    </row>
    <row x14ac:dyDescent="0.25" r="1074" customHeight="1" ht="18.75">
      <c r="A1074" s="1">
        <v>42347</v>
      </c>
      <c r="B1074" s="12">
        <v>4.5</v>
      </c>
      <c r="C1074" s="12">
        <v>45.9</v>
      </c>
      <c r="D1074" s="12">
        <v>7.1</v>
      </c>
    </row>
    <row x14ac:dyDescent="0.25" r="1075" customHeight="1" ht="18.75">
      <c r="A1075" s="1">
        <v>42348</v>
      </c>
      <c r="B1075" s="7">
        <v>0</v>
      </c>
      <c r="C1075" s="7">
        <v>0</v>
      </c>
      <c r="D1075" s="12">
        <v>1.28</v>
      </c>
    </row>
    <row x14ac:dyDescent="0.25" r="1076" customHeight="1" ht="18.75">
      <c r="A1076" s="1">
        <v>42349</v>
      </c>
      <c r="B1076" s="7">
        <v>0</v>
      </c>
      <c r="C1076" s="7">
        <v>0</v>
      </c>
      <c r="D1076" s="12">
        <v>2.27</v>
      </c>
    </row>
    <row x14ac:dyDescent="0.25" r="1077" customHeight="1" ht="18.75">
      <c r="A1077" s="1">
        <v>42350</v>
      </c>
      <c r="B1077" s="12">
        <v>8.4</v>
      </c>
      <c r="C1077" s="12">
        <v>85.7</v>
      </c>
      <c r="D1077" s="12">
        <v>10.1</v>
      </c>
    </row>
    <row x14ac:dyDescent="0.25" r="1078" customHeight="1" ht="18.75">
      <c r="A1078" s="1">
        <v>42351</v>
      </c>
      <c r="B1078" s="12">
        <v>4.3</v>
      </c>
      <c r="C1078" s="12">
        <v>43.9</v>
      </c>
      <c r="D1078" s="12">
        <v>7.48</v>
      </c>
    </row>
    <row x14ac:dyDescent="0.25" r="1079" customHeight="1" ht="18.75">
      <c r="A1079" s="1">
        <v>42352</v>
      </c>
      <c r="B1079" s="7">
        <v>0</v>
      </c>
      <c r="C1079" s="7">
        <v>0</v>
      </c>
      <c r="D1079" s="12">
        <v>2.91</v>
      </c>
    </row>
    <row x14ac:dyDescent="0.25" r="1080" customHeight="1" ht="18.75">
      <c r="A1080" s="1">
        <v>42353</v>
      </c>
      <c r="B1080" s="12">
        <v>3.9</v>
      </c>
      <c r="C1080" s="12">
        <v>39.8</v>
      </c>
      <c r="D1080" s="12">
        <v>5.55</v>
      </c>
    </row>
    <row x14ac:dyDescent="0.25" r="1081" customHeight="1" ht="18.75">
      <c r="A1081" s="1">
        <v>42354</v>
      </c>
      <c r="B1081" s="12">
        <v>0.3</v>
      </c>
      <c r="C1081" s="12">
        <v>3.1</v>
      </c>
      <c r="D1081" s="12">
        <v>2.74</v>
      </c>
    </row>
    <row x14ac:dyDescent="0.25" r="1082" customHeight="1" ht="18.75">
      <c r="A1082" s="1">
        <v>42355</v>
      </c>
      <c r="B1082" s="12">
        <v>9.2</v>
      </c>
      <c r="C1082" s="12">
        <v>94.8</v>
      </c>
      <c r="D1082" s="12">
        <v>10.66</v>
      </c>
    </row>
    <row x14ac:dyDescent="0.25" r="1083" customHeight="1" ht="18.75">
      <c r="A1083" s="1">
        <v>42356</v>
      </c>
      <c r="B1083" s="12">
        <v>8.3</v>
      </c>
      <c r="C1083" s="12">
        <v>85.6</v>
      </c>
      <c r="D1083" s="12">
        <v>10.3</v>
      </c>
    </row>
    <row x14ac:dyDescent="0.25" r="1084" customHeight="1" ht="18.75">
      <c r="A1084" s="1">
        <v>42357</v>
      </c>
      <c r="B1084" s="7">
        <v>9</v>
      </c>
      <c r="C1084" s="12">
        <v>92.8</v>
      </c>
      <c r="D1084" s="12">
        <v>10.27</v>
      </c>
    </row>
    <row x14ac:dyDescent="0.25" r="1085" customHeight="1" ht="18.75">
      <c r="A1085" s="1">
        <v>42358</v>
      </c>
      <c r="B1085" s="7">
        <v>0</v>
      </c>
      <c r="C1085" s="7">
        <v>0</v>
      </c>
      <c r="D1085" s="12">
        <v>1.95</v>
      </c>
    </row>
    <row x14ac:dyDescent="0.25" r="1086" customHeight="1" ht="18.75">
      <c r="A1086" s="1">
        <v>42359</v>
      </c>
      <c r="B1086" s="12">
        <v>5.4</v>
      </c>
      <c r="C1086" s="12">
        <v>55.7</v>
      </c>
      <c r="D1086" s="12">
        <v>7.83</v>
      </c>
    </row>
    <row x14ac:dyDescent="0.25" r="1087" customHeight="1" ht="18.75">
      <c r="A1087" s="1">
        <v>42360</v>
      </c>
      <c r="B1087" s="12">
        <v>4.9</v>
      </c>
      <c r="C1087" s="12">
        <v>50.5</v>
      </c>
      <c r="D1087" s="12">
        <v>7.17</v>
      </c>
    </row>
    <row x14ac:dyDescent="0.25" r="1088" customHeight="1" ht="18.75">
      <c r="A1088" s="1">
        <v>42361</v>
      </c>
      <c r="B1088" s="7">
        <v>0</v>
      </c>
      <c r="C1088" s="7">
        <v>0</v>
      </c>
      <c r="D1088" s="12">
        <v>2.25</v>
      </c>
    </row>
    <row x14ac:dyDescent="0.25" r="1089" customHeight="1" ht="18.75">
      <c r="A1089" s="1">
        <v>42362</v>
      </c>
      <c r="B1089" s="12">
        <v>6.1</v>
      </c>
      <c r="C1089" s="12">
        <v>62.9</v>
      </c>
      <c r="D1089" s="12">
        <v>8.31</v>
      </c>
    </row>
    <row x14ac:dyDescent="0.25" r="1090" customHeight="1" ht="18.75">
      <c r="A1090" s="1">
        <v>42363</v>
      </c>
      <c r="B1090" s="12">
        <v>8.9</v>
      </c>
      <c r="C1090" s="12">
        <v>91.8</v>
      </c>
      <c r="D1090" s="12">
        <v>10.89</v>
      </c>
    </row>
    <row x14ac:dyDescent="0.25" r="1091" customHeight="1" ht="18.75">
      <c r="A1091" s="1">
        <v>42364</v>
      </c>
      <c r="B1091" s="12">
        <v>7.8</v>
      </c>
      <c r="C1091" s="12">
        <v>80.4</v>
      </c>
      <c r="D1091" s="12">
        <v>8.72</v>
      </c>
    </row>
    <row x14ac:dyDescent="0.25" r="1092" customHeight="1" ht="18.75">
      <c r="A1092" s="1">
        <v>42365</v>
      </c>
      <c r="B1092" s="12">
        <v>8.9</v>
      </c>
      <c r="C1092" s="12">
        <v>91.8</v>
      </c>
      <c r="D1092" s="12">
        <v>10.88</v>
      </c>
    </row>
    <row x14ac:dyDescent="0.25" r="1093" customHeight="1" ht="18.75">
      <c r="A1093" s="1">
        <v>42366</v>
      </c>
      <c r="B1093" s="12">
        <v>9.2</v>
      </c>
      <c r="C1093" s="12">
        <v>94.8</v>
      </c>
      <c r="D1093" s="12">
        <v>10.75</v>
      </c>
    </row>
    <row x14ac:dyDescent="0.25" r="1094" customHeight="1" ht="18.75">
      <c r="A1094" s="1">
        <v>42367</v>
      </c>
      <c r="B1094" s="12">
        <v>8.9</v>
      </c>
      <c r="C1094" s="12">
        <v>90.8</v>
      </c>
      <c r="D1094" s="7">
        <v>10</v>
      </c>
    </row>
    <row x14ac:dyDescent="0.25" r="1095" customHeight="1" ht="18.75">
      <c r="A1095" s="1">
        <v>42368</v>
      </c>
      <c r="B1095" s="12">
        <v>8.9</v>
      </c>
      <c r="C1095" s="12">
        <v>90.8</v>
      </c>
      <c r="D1095" s="12">
        <v>9.84</v>
      </c>
    </row>
    <row x14ac:dyDescent="0.25" r="1096" customHeight="1" ht="18.75">
      <c r="A1096" s="1">
        <v>42369</v>
      </c>
      <c r="B1096" s="12">
        <v>6.5</v>
      </c>
      <c r="C1096" s="12">
        <v>66.3</v>
      </c>
      <c r="D1096" s="12">
        <v>7.96</v>
      </c>
    </row>
    <row x14ac:dyDescent="0.25" r="1097" customHeight="1" ht="18.75">
      <c r="A1097" s="1">
        <v>42370</v>
      </c>
      <c r="B1097" s="12">
        <v>8.7</v>
      </c>
      <c r="C1097" s="12">
        <v>88.8</v>
      </c>
      <c r="D1097" s="12">
        <v>10.42</v>
      </c>
    </row>
    <row x14ac:dyDescent="0.25" r="1098" customHeight="1" ht="18.75">
      <c r="A1098" s="1">
        <v>42371</v>
      </c>
      <c r="B1098" s="12">
        <v>8.3</v>
      </c>
      <c r="C1098" s="12">
        <v>84.7</v>
      </c>
      <c r="D1098" s="12">
        <v>8.27</v>
      </c>
    </row>
    <row x14ac:dyDescent="0.25" r="1099" customHeight="1" ht="18.75">
      <c r="A1099" s="1">
        <v>42372</v>
      </c>
      <c r="B1099" s="12">
        <v>8.4</v>
      </c>
      <c r="C1099" s="12">
        <v>85.7</v>
      </c>
      <c r="D1099" s="12">
        <v>9.46</v>
      </c>
    </row>
    <row x14ac:dyDescent="0.25" r="1100" customHeight="1" ht="18.75">
      <c r="A1100" s="1">
        <v>42373</v>
      </c>
      <c r="B1100" s="12">
        <v>7.4</v>
      </c>
      <c r="C1100" s="12">
        <v>75.5</v>
      </c>
      <c r="D1100" s="12">
        <v>8.58</v>
      </c>
    </row>
    <row x14ac:dyDescent="0.25" r="1101" customHeight="1" ht="18.75">
      <c r="A1101" s="1">
        <v>42374</v>
      </c>
      <c r="B1101" s="12">
        <v>1.7</v>
      </c>
      <c r="C1101" s="12">
        <v>17.3</v>
      </c>
      <c r="D1101" s="12">
        <v>4.4</v>
      </c>
    </row>
    <row x14ac:dyDescent="0.25" r="1102" customHeight="1" ht="18.75">
      <c r="A1102" s="1">
        <v>42375</v>
      </c>
      <c r="B1102" s="7">
        <v>8</v>
      </c>
      <c r="C1102" s="12">
        <v>81.6</v>
      </c>
      <c r="D1102" s="12">
        <v>9.37</v>
      </c>
    </row>
    <row x14ac:dyDescent="0.25" r="1103" customHeight="1" ht="18.75">
      <c r="A1103" s="1">
        <v>42376</v>
      </c>
      <c r="B1103" s="12">
        <v>8.4</v>
      </c>
      <c r="C1103" s="12">
        <v>84.8</v>
      </c>
      <c r="D1103" s="12">
        <v>10.16</v>
      </c>
    </row>
    <row x14ac:dyDescent="0.25" r="1104" customHeight="1" ht="18.75">
      <c r="A1104" s="1">
        <v>42377</v>
      </c>
      <c r="B1104" s="7">
        <v>9</v>
      </c>
      <c r="C1104" s="12">
        <v>90.9</v>
      </c>
      <c r="D1104" s="12">
        <v>10.64</v>
      </c>
    </row>
    <row x14ac:dyDescent="0.25" r="1105" customHeight="1" ht="18.75">
      <c r="A1105" s="1">
        <v>42378</v>
      </c>
      <c r="B1105" s="12">
        <v>7.9</v>
      </c>
      <c r="C1105" s="12">
        <v>79.8</v>
      </c>
      <c r="D1105" s="12">
        <v>10.16</v>
      </c>
    </row>
    <row x14ac:dyDescent="0.25" r="1106" customHeight="1" ht="18.75">
      <c r="A1106" s="1">
        <v>42379</v>
      </c>
      <c r="B1106" s="12">
        <v>8.6</v>
      </c>
      <c r="C1106" s="12">
        <v>86.9</v>
      </c>
      <c r="D1106" s="12">
        <v>9.84</v>
      </c>
    </row>
    <row x14ac:dyDescent="0.25" r="1107" customHeight="1" ht="18.75">
      <c r="A1107" s="1">
        <v>42380</v>
      </c>
      <c r="B1107" s="12">
        <v>7.9</v>
      </c>
      <c r="C1107" s="12">
        <v>79.8</v>
      </c>
      <c r="D1107" s="12">
        <v>9.93</v>
      </c>
    </row>
    <row x14ac:dyDescent="0.25" r="1108" customHeight="1" ht="18.75">
      <c r="A1108" s="1">
        <v>42381</v>
      </c>
      <c r="B1108" s="12">
        <v>8.3</v>
      </c>
      <c r="C1108" s="12">
        <v>83.8</v>
      </c>
      <c r="D1108" s="7">
        <v>11</v>
      </c>
    </row>
    <row x14ac:dyDescent="0.25" r="1109" customHeight="1" ht="18.75">
      <c r="A1109" s="1">
        <v>42382</v>
      </c>
      <c r="B1109" s="12">
        <v>8.1</v>
      </c>
      <c r="C1109" s="12">
        <v>81.8</v>
      </c>
      <c r="D1109" s="12">
        <v>9.97</v>
      </c>
    </row>
    <row x14ac:dyDescent="0.25" r="1110" customHeight="1" ht="18.75">
      <c r="A1110" s="1">
        <v>42383</v>
      </c>
      <c r="B1110" s="12">
        <v>6.9</v>
      </c>
      <c r="C1110" s="7">
        <v>69</v>
      </c>
      <c r="D1110" s="12">
        <v>9.89</v>
      </c>
    </row>
    <row x14ac:dyDescent="0.25" r="1111" customHeight="1" ht="18.75">
      <c r="A1111" s="1">
        <v>42384</v>
      </c>
      <c r="B1111" s="12">
        <v>6.9</v>
      </c>
      <c r="C1111" s="7">
        <v>69</v>
      </c>
      <c r="D1111" s="12">
        <v>9.16</v>
      </c>
    </row>
    <row x14ac:dyDescent="0.25" r="1112" customHeight="1" ht="18.75">
      <c r="A1112" s="1">
        <v>42385</v>
      </c>
      <c r="B1112" s="12">
        <v>4.7</v>
      </c>
      <c r="C1112" s="7">
        <v>47</v>
      </c>
      <c r="D1112" s="12">
        <v>6.95</v>
      </c>
    </row>
    <row x14ac:dyDescent="0.25" r="1113" customHeight="1" ht="18.75">
      <c r="A1113" s="1">
        <v>42386</v>
      </c>
      <c r="B1113" s="7">
        <v>0</v>
      </c>
      <c r="C1113" s="7">
        <v>0</v>
      </c>
      <c r="D1113" s="12">
        <v>2.35</v>
      </c>
    </row>
    <row x14ac:dyDescent="0.25" r="1114" customHeight="1" ht="18.75">
      <c r="A1114" s="1">
        <v>42387</v>
      </c>
      <c r="B1114" s="12">
        <v>4.5</v>
      </c>
      <c r="C1114" s="7">
        <v>45</v>
      </c>
      <c r="D1114" s="12">
        <v>7.28</v>
      </c>
    </row>
    <row x14ac:dyDescent="0.25" r="1115" customHeight="1" ht="18.75">
      <c r="A1115" s="1">
        <v>42388</v>
      </c>
      <c r="B1115" s="12">
        <v>9.3</v>
      </c>
      <c r="C1115" s="12">
        <v>92.1</v>
      </c>
      <c r="D1115" s="12">
        <v>11.42</v>
      </c>
    </row>
    <row x14ac:dyDescent="0.25" r="1116" customHeight="1" ht="18.75">
      <c r="A1116" s="1">
        <v>42389</v>
      </c>
      <c r="B1116" s="12">
        <v>6.3</v>
      </c>
      <c r="C1116" s="12">
        <v>62.4</v>
      </c>
      <c r="D1116" s="12">
        <v>8.82</v>
      </c>
    </row>
    <row x14ac:dyDescent="0.25" r="1117" customHeight="1" ht="18.75">
      <c r="A1117" s="1">
        <v>42390</v>
      </c>
      <c r="B1117" s="12">
        <v>1.5</v>
      </c>
      <c r="C1117" s="12">
        <v>14.9</v>
      </c>
      <c r="D1117" s="12">
        <v>5.8</v>
      </c>
    </row>
    <row x14ac:dyDescent="0.25" r="1118" customHeight="1" ht="18.75">
      <c r="A1118" s="1">
        <v>42391</v>
      </c>
      <c r="B1118" s="12">
        <v>6.5</v>
      </c>
      <c r="C1118" s="12">
        <v>64.4</v>
      </c>
      <c r="D1118" s="12">
        <v>10.06</v>
      </c>
    </row>
    <row x14ac:dyDescent="0.25" r="1119" customHeight="1" ht="18.75">
      <c r="A1119" s="1">
        <v>42392</v>
      </c>
      <c r="B1119" s="7">
        <v>6</v>
      </c>
      <c r="C1119" s="12">
        <v>58.8</v>
      </c>
      <c r="D1119" s="12">
        <v>9.47</v>
      </c>
    </row>
    <row x14ac:dyDescent="0.25" r="1120" customHeight="1" ht="18.75">
      <c r="A1120" s="1">
        <v>42393</v>
      </c>
      <c r="B1120" s="12">
        <v>9.4</v>
      </c>
      <c r="C1120" s="12">
        <v>92.2</v>
      </c>
      <c r="D1120" s="12">
        <v>12.26</v>
      </c>
    </row>
    <row x14ac:dyDescent="0.25" r="1121" customHeight="1" ht="18.75">
      <c r="A1121" s="1">
        <v>42394</v>
      </c>
      <c r="B1121" s="12">
        <v>9.5</v>
      </c>
      <c r="C1121" s="12">
        <v>93.1</v>
      </c>
      <c r="D1121" s="12">
        <v>12.66</v>
      </c>
    </row>
    <row x14ac:dyDescent="0.25" r="1122" customHeight="1" ht="18.75">
      <c r="A1122" s="1">
        <v>42395</v>
      </c>
      <c r="B1122" s="12">
        <v>8.8</v>
      </c>
      <c r="C1122" s="12">
        <v>86.3</v>
      </c>
      <c r="D1122" s="12">
        <v>11.78</v>
      </c>
    </row>
    <row x14ac:dyDescent="0.25" r="1123" customHeight="1" ht="18.75">
      <c r="A1123" s="1">
        <v>42396</v>
      </c>
      <c r="B1123" s="12">
        <v>8.5</v>
      </c>
      <c r="C1123" s="12">
        <v>82.5</v>
      </c>
      <c r="D1123" s="12">
        <v>10.76</v>
      </c>
    </row>
    <row x14ac:dyDescent="0.25" r="1124" customHeight="1" ht="18.75">
      <c r="A1124" s="1">
        <v>42397</v>
      </c>
      <c r="B1124" s="7">
        <v>0</v>
      </c>
      <c r="C1124" s="7">
        <v>0</v>
      </c>
      <c r="D1124" s="12">
        <v>1.52</v>
      </c>
    </row>
    <row x14ac:dyDescent="0.25" r="1125" customHeight="1" ht="18.75">
      <c r="A1125" s="1">
        <v>42398</v>
      </c>
      <c r="B1125" s="7">
        <v>0</v>
      </c>
      <c r="C1125" s="7">
        <v>0</v>
      </c>
      <c r="D1125" s="12">
        <v>1.28</v>
      </c>
    </row>
    <row x14ac:dyDescent="0.25" r="1126" customHeight="1" ht="18.75">
      <c r="A1126" s="1">
        <v>42399</v>
      </c>
      <c r="B1126" s="12">
        <v>0.3</v>
      </c>
      <c r="C1126" s="12">
        <v>2.9</v>
      </c>
      <c r="D1126" s="12">
        <v>3.15</v>
      </c>
    </row>
    <row x14ac:dyDescent="0.25" r="1127" customHeight="1" ht="18.75">
      <c r="A1127" s="1">
        <v>42400</v>
      </c>
      <c r="B1127" s="12">
        <v>5.4</v>
      </c>
      <c r="C1127" s="12">
        <v>51.9</v>
      </c>
      <c r="D1127" s="12">
        <v>9.13</v>
      </c>
    </row>
    <row x14ac:dyDescent="0.25" r="1128" customHeight="1" ht="18.75">
      <c r="A1128" s="1">
        <v>42401</v>
      </c>
      <c r="B1128" s="12">
        <v>9.6</v>
      </c>
      <c r="C1128" s="12">
        <v>92.3</v>
      </c>
      <c r="D1128" s="12">
        <v>13.92</v>
      </c>
    </row>
    <row x14ac:dyDescent="0.25" r="1129" customHeight="1" ht="18.75">
      <c r="A1129" s="1">
        <v>42402</v>
      </c>
      <c r="B1129" s="7">
        <v>10</v>
      </c>
      <c r="C1129" s="12">
        <v>95.2</v>
      </c>
      <c r="D1129" s="12">
        <v>14.35</v>
      </c>
    </row>
    <row x14ac:dyDescent="0.25" r="1130" customHeight="1" ht="18.75">
      <c r="A1130" s="1">
        <v>42403</v>
      </c>
      <c r="B1130" s="12">
        <v>9.9</v>
      </c>
      <c r="C1130" s="12">
        <v>94.3</v>
      </c>
      <c r="D1130" s="12">
        <v>13.85</v>
      </c>
    </row>
    <row x14ac:dyDescent="0.25" r="1131" customHeight="1" ht="18.75">
      <c r="A1131" s="1">
        <v>42404</v>
      </c>
      <c r="B1131" s="12">
        <v>7.6</v>
      </c>
      <c r="C1131" s="12">
        <v>72.4</v>
      </c>
      <c r="D1131" s="12">
        <v>10.34</v>
      </c>
    </row>
    <row x14ac:dyDescent="0.25" r="1132" customHeight="1" ht="18.75">
      <c r="A1132" s="1">
        <v>42405</v>
      </c>
      <c r="B1132" s="12">
        <v>9.8</v>
      </c>
      <c r="C1132" s="12">
        <v>93.3</v>
      </c>
      <c r="D1132" s="12">
        <v>13.98</v>
      </c>
    </row>
    <row x14ac:dyDescent="0.25" r="1133" customHeight="1" ht="18.75">
      <c r="A1133" s="1">
        <v>42406</v>
      </c>
      <c r="B1133" s="12">
        <v>9.4</v>
      </c>
      <c r="C1133" s="12">
        <v>88.7</v>
      </c>
      <c r="D1133" s="12">
        <v>13.89</v>
      </c>
    </row>
    <row x14ac:dyDescent="0.25" r="1134" customHeight="1" ht="18.75">
      <c r="A1134" s="1">
        <v>42407</v>
      </c>
      <c r="B1134" s="12">
        <v>9.7</v>
      </c>
      <c r="C1134" s="12">
        <v>91.5</v>
      </c>
      <c r="D1134" s="12">
        <v>14.32</v>
      </c>
    </row>
    <row x14ac:dyDescent="0.25" r="1135" customHeight="1" ht="18.75">
      <c r="A1135" s="1">
        <v>42408</v>
      </c>
      <c r="B1135" s="12">
        <v>8.8</v>
      </c>
      <c r="C1135" s="7">
        <v>83</v>
      </c>
      <c r="D1135" s="12">
        <v>12.64</v>
      </c>
    </row>
    <row x14ac:dyDescent="0.25" r="1136" customHeight="1" ht="18.75">
      <c r="A1136" s="1">
        <v>42409</v>
      </c>
      <c r="B1136" s="12">
        <v>10.1</v>
      </c>
      <c r="C1136" s="12">
        <v>94.4</v>
      </c>
      <c r="D1136" s="12">
        <v>15.08</v>
      </c>
    </row>
    <row x14ac:dyDescent="0.25" r="1137" customHeight="1" ht="18.75">
      <c r="A1137" s="1">
        <v>42410</v>
      </c>
      <c r="B1137" s="12">
        <v>10.2</v>
      </c>
      <c r="C1137" s="12">
        <v>95.3</v>
      </c>
      <c r="D1137" s="12">
        <v>14.81</v>
      </c>
    </row>
    <row x14ac:dyDescent="0.25" r="1138" customHeight="1" ht="18.75">
      <c r="A1138" s="1">
        <v>42411</v>
      </c>
      <c r="B1138" s="12">
        <v>4.9</v>
      </c>
      <c r="C1138" s="12">
        <v>45.8</v>
      </c>
      <c r="D1138" s="12">
        <v>9.8</v>
      </c>
    </row>
    <row x14ac:dyDescent="0.25" r="1139" customHeight="1" ht="18.75">
      <c r="A1139" s="1">
        <v>42412</v>
      </c>
      <c r="B1139" s="7">
        <v>0</v>
      </c>
      <c r="C1139" s="7">
        <v>0</v>
      </c>
      <c r="D1139" s="12">
        <v>1.8</v>
      </c>
    </row>
    <row x14ac:dyDescent="0.25" r="1140" customHeight="1" ht="18.75">
      <c r="A1140" s="1">
        <v>42413</v>
      </c>
      <c r="B1140" s="12">
        <v>0.2</v>
      </c>
      <c r="C1140" s="12">
        <v>1.9</v>
      </c>
      <c r="D1140" s="12">
        <v>4.65</v>
      </c>
    </row>
    <row x14ac:dyDescent="0.25" r="1141" customHeight="1" ht="18.75">
      <c r="A1141" s="1">
        <v>42414</v>
      </c>
      <c r="B1141" s="12">
        <v>4.5</v>
      </c>
      <c r="C1141" s="12">
        <v>41.7</v>
      </c>
      <c r="D1141" s="12">
        <v>10.52</v>
      </c>
    </row>
    <row x14ac:dyDescent="0.25" r="1142" customHeight="1" ht="18.75">
      <c r="A1142" s="1">
        <v>42415</v>
      </c>
      <c r="B1142" s="12">
        <v>10.3</v>
      </c>
      <c r="C1142" s="12">
        <v>94.5</v>
      </c>
      <c r="D1142" s="12">
        <v>16.32</v>
      </c>
    </row>
    <row x14ac:dyDescent="0.25" r="1143" customHeight="1" ht="18.75">
      <c r="A1143" s="1">
        <v>42416</v>
      </c>
      <c r="B1143" s="12">
        <v>5.2</v>
      </c>
      <c r="C1143" s="12">
        <v>47.7</v>
      </c>
      <c r="D1143" s="12">
        <v>11.27</v>
      </c>
    </row>
    <row x14ac:dyDescent="0.25" r="1144" customHeight="1" ht="18.75">
      <c r="A1144" s="1">
        <v>42417</v>
      </c>
      <c r="B1144" s="12">
        <v>10.3</v>
      </c>
      <c r="C1144" s="12">
        <v>94.5</v>
      </c>
      <c r="D1144" s="12">
        <v>16.37</v>
      </c>
    </row>
    <row x14ac:dyDescent="0.25" r="1145" customHeight="1" ht="18.75">
      <c r="A1145" s="1">
        <v>42418</v>
      </c>
      <c r="B1145" s="12">
        <v>8.4</v>
      </c>
      <c r="C1145" s="12">
        <v>76.4</v>
      </c>
      <c r="D1145" s="12">
        <v>12.56</v>
      </c>
    </row>
    <row x14ac:dyDescent="0.25" r="1146" customHeight="1" ht="18.75">
      <c r="A1146" s="1">
        <v>42419</v>
      </c>
      <c r="B1146" s="12">
        <v>4.9</v>
      </c>
      <c r="C1146" s="12">
        <v>44.5</v>
      </c>
      <c r="D1146" s="12">
        <v>10.16</v>
      </c>
    </row>
    <row x14ac:dyDescent="0.25" r="1147" customHeight="1" ht="18.75">
      <c r="A1147" s="1">
        <v>42420</v>
      </c>
      <c r="B1147" s="12">
        <v>6.5</v>
      </c>
      <c r="C1147" s="12">
        <v>58.6</v>
      </c>
      <c r="D1147" s="12">
        <v>11.63</v>
      </c>
    </row>
    <row x14ac:dyDescent="0.25" r="1148" customHeight="1" ht="18.75">
      <c r="A1148" s="1">
        <v>42421</v>
      </c>
      <c r="B1148" s="12">
        <v>10.2</v>
      </c>
      <c r="C1148" s="12">
        <v>91.9</v>
      </c>
      <c r="D1148" s="12">
        <v>16.95</v>
      </c>
    </row>
    <row x14ac:dyDescent="0.25" r="1149" customHeight="1" ht="18.75">
      <c r="A1149" s="1">
        <v>42422</v>
      </c>
      <c r="B1149" s="12">
        <v>2.6</v>
      </c>
      <c r="C1149" s="12">
        <v>23.4</v>
      </c>
      <c r="D1149" s="12">
        <v>8.47</v>
      </c>
    </row>
    <row x14ac:dyDescent="0.25" r="1150" customHeight="1" ht="18.75">
      <c r="A1150" s="1">
        <v>42423</v>
      </c>
      <c r="B1150" s="12">
        <v>6.3</v>
      </c>
      <c r="C1150" s="12">
        <v>56.3</v>
      </c>
      <c r="D1150" s="12">
        <v>12.79</v>
      </c>
    </row>
    <row x14ac:dyDescent="0.25" r="1151" customHeight="1" ht="18.75">
      <c r="A1151" s="1">
        <v>42424</v>
      </c>
      <c r="B1151" s="12">
        <v>4.8</v>
      </c>
      <c r="C1151" s="12">
        <v>42.9</v>
      </c>
      <c r="D1151" s="12">
        <v>10.54</v>
      </c>
    </row>
    <row x14ac:dyDescent="0.25" r="1152" customHeight="1" ht="18.75">
      <c r="A1152" s="1">
        <v>42425</v>
      </c>
      <c r="B1152" s="12">
        <v>10.4</v>
      </c>
      <c r="C1152" s="12">
        <v>92.9</v>
      </c>
      <c r="D1152" s="12">
        <v>16.7</v>
      </c>
    </row>
    <row x14ac:dyDescent="0.25" r="1153" customHeight="1" ht="18.75">
      <c r="A1153" s="1">
        <v>42426</v>
      </c>
      <c r="B1153" s="12">
        <v>4.2</v>
      </c>
      <c r="C1153" s="12">
        <v>37.2</v>
      </c>
      <c r="D1153" s="12">
        <v>10.63</v>
      </c>
    </row>
    <row x14ac:dyDescent="0.25" r="1154" customHeight="1" ht="18.75">
      <c r="A1154" s="1">
        <v>42427</v>
      </c>
      <c r="B1154" s="12">
        <v>6.9</v>
      </c>
      <c r="C1154" s="12">
        <v>61.1</v>
      </c>
      <c r="D1154" s="12">
        <v>12.32</v>
      </c>
    </row>
    <row x14ac:dyDescent="0.25" r="1155" customHeight="1" ht="18.75">
      <c r="A1155" s="1">
        <v>42428</v>
      </c>
      <c r="B1155" s="12">
        <v>2.7</v>
      </c>
      <c r="C1155" s="12">
        <v>23.7</v>
      </c>
      <c r="D1155" s="12">
        <v>8.87</v>
      </c>
    </row>
    <row x14ac:dyDescent="0.25" r="1156" customHeight="1" ht="18.75">
      <c r="A1156" s="1">
        <v>42429</v>
      </c>
      <c r="B1156" s="12">
        <v>7.6</v>
      </c>
      <c r="C1156" s="12">
        <v>66.7</v>
      </c>
      <c r="D1156" s="12">
        <v>12.54</v>
      </c>
    </row>
    <row x14ac:dyDescent="0.25" r="1157" customHeight="1" ht="18.75">
      <c r="A1157" s="1">
        <v>42430</v>
      </c>
      <c r="B1157" s="12">
        <v>10.7</v>
      </c>
      <c r="C1157" s="12">
        <v>93.9</v>
      </c>
      <c r="D1157" s="12">
        <v>18.57</v>
      </c>
    </row>
    <row x14ac:dyDescent="0.25" r="1158" customHeight="1" ht="18.75">
      <c r="A1158" s="1">
        <v>42431</v>
      </c>
      <c r="B1158" s="12">
        <v>10.5</v>
      </c>
      <c r="C1158" s="12">
        <v>91.3</v>
      </c>
      <c r="D1158" s="12">
        <v>17.64</v>
      </c>
    </row>
    <row x14ac:dyDescent="0.25" r="1159" customHeight="1" ht="18.75">
      <c r="A1159" s="1">
        <v>42432</v>
      </c>
      <c r="B1159" s="12">
        <v>10.6</v>
      </c>
      <c r="C1159" s="12">
        <v>92.2</v>
      </c>
      <c r="D1159" s="12">
        <v>17.33</v>
      </c>
    </row>
    <row x14ac:dyDescent="0.25" r="1160" customHeight="1" ht="18.75">
      <c r="A1160" s="1">
        <v>42433</v>
      </c>
      <c r="B1160" s="7">
        <v>0</v>
      </c>
      <c r="C1160" s="7">
        <v>0</v>
      </c>
      <c r="D1160" s="12">
        <v>2.36</v>
      </c>
    </row>
    <row x14ac:dyDescent="0.25" r="1161" customHeight="1" ht="18.75">
      <c r="A1161" s="1">
        <v>42434</v>
      </c>
      <c r="B1161" s="12">
        <v>0.4</v>
      </c>
      <c r="C1161" s="12">
        <v>3.4</v>
      </c>
      <c r="D1161" s="12">
        <v>6.33</v>
      </c>
    </row>
    <row x14ac:dyDescent="0.25" r="1162" customHeight="1" ht="18.75">
      <c r="A1162" s="1">
        <v>42435</v>
      </c>
      <c r="B1162" s="12">
        <v>4.3</v>
      </c>
      <c r="C1162" s="12">
        <v>37.1</v>
      </c>
      <c r="D1162" s="12">
        <v>9.51</v>
      </c>
    </row>
    <row x14ac:dyDescent="0.25" r="1163" customHeight="1" ht="18.75">
      <c r="A1163" s="1">
        <v>42436</v>
      </c>
      <c r="B1163" s="12">
        <v>6.6</v>
      </c>
      <c r="C1163" s="12">
        <v>56.9</v>
      </c>
      <c r="D1163" s="12">
        <v>15.38</v>
      </c>
    </row>
    <row x14ac:dyDescent="0.25" r="1164" customHeight="1" ht="18.75">
      <c r="A1164" s="1">
        <v>42437</v>
      </c>
      <c r="B1164" s="7">
        <v>0</v>
      </c>
      <c r="C1164" s="7">
        <v>0</v>
      </c>
      <c r="D1164" s="12">
        <v>4.62</v>
      </c>
    </row>
    <row x14ac:dyDescent="0.25" r="1165" customHeight="1" ht="18.75">
      <c r="A1165" s="1">
        <v>42438</v>
      </c>
      <c r="B1165" s="12">
        <v>6.1</v>
      </c>
      <c r="C1165" s="12">
        <v>52.1</v>
      </c>
      <c r="D1165" s="12">
        <v>14.71</v>
      </c>
    </row>
    <row x14ac:dyDescent="0.25" r="1166" customHeight="1" ht="18.75">
      <c r="A1166" s="1">
        <v>42439</v>
      </c>
      <c r="B1166" s="12">
        <v>9.5</v>
      </c>
      <c r="C1166" s="12">
        <v>80.5</v>
      </c>
      <c r="D1166" s="12">
        <v>18.27</v>
      </c>
    </row>
    <row x14ac:dyDescent="0.25" r="1167" customHeight="1" ht="18.75">
      <c r="A1167" s="1">
        <v>42440</v>
      </c>
      <c r="B1167" s="7">
        <v>11</v>
      </c>
      <c r="C1167" s="12">
        <v>93.2</v>
      </c>
      <c r="D1167" s="12">
        <v>20.19</v>
      </c>
    </row>
    <row x14ac:dyDescent="0.25" r="1168" customHeight="1" ht="18.75">
      <c r="A1168" s="1">
        <v>42441</v>
      </c>
      <c r="B1168" s="12">
        <v>10.4</v>
      </c>
      <c r="C1168" s="12">
        <v>88.1</v>
      </c>
      <c r="D1168" s="12">
        <v>18.9</v>
      </c>
    </row>
    <row x14ac:dyDescent="0.25" r="1169" customHeight="1" ht="18.75">
      <c r="A1169" s="1">
        <v>42442</v>
      </c>
      <c r="B1169" s="7">
        <v>0</v>
      </c>
      <c r="C1169" s="7">
        <v>0</v>
      </c>
      <c r="D1169" s="12">
        <v>8.02</v>
      </c>
    </row>
    <row x14ac:dyDescent="0.25" r="1170" customHeight="1" ht="18.75">
      <c r="A1170" s="1">
        <v>42443</v>
      </c>
      <c r="B1170" s="12">
        <v>10.2</v>
      </c>
      <c r="C1170" s="12">
        <v>85.7</v>
      </c>
      <c r="D1170" s="12">
        <v>17.91</v>
      </c>
    </row>
    <row x14ac:dyDescent="0.25" r="1171" customHeight="1" ht="18.75">
      <c r="A1171" s="1">
        <v>42444</v>
      </c>
      <c r="B1171" s="12">
        <v>9.8</v>
      </c>
      <c r="C1171" s="12">
        <v>81.7</v>
      </c>
      <c r="D1171" s="12">
        <v>20.18</v>
      </c>
    </row>
    <row x14ac:dyDescent="0.25" r="1172" customHeight="1" ht="18.75">
      <c r="A1172" s="1">
        <v>42445</v>
      </c>
      <c r="B1172" s="12">
        <v>7.5</v>
      </c>
      <c r="C1172" s="12">
        <v>62.5</v>
      </c>
      <c r="D1172" s="12">
        <v>16.29</v>
      </c>
    </row>
    <row x14ac:dyDescent="0.25" r="1173" customHeight="1" ht="18.75">
      <c r="A1173" s="1">
        <v>42446</v>
      </c>
      <c r="B1173" s="7">
        <v>10</v>
      </c>
      <c r="C1173" s="12">
        <v>83.3</v>
      </c>
      <c r="D1173" s="12">
        <v>18.11</v>
      </c>
    </row>
    <row x14ac:dyDescent="0.25" r="1174" customHeight="1" ht="18.75">
      <c r="A1174" s="1">
        <v>42447</v>
      </c>
      <c r="B1174" s="7">
        <v>0</v>
      </c>
      <c r="C1174" s="7">
        <v>0</v>
      </c>
      <c r="D1174" s="12">
        <v>2.76</v>
      </c>
    </row>
    <row x14ac:dyDescent="0.25" r="1175" customHeight="1" ht="18.75">
      <c r="A1175" s="1">
        <v>42448</v>
      </c>
      <c r="B1175" s="12">
        <v>6.8</v>
      </c>
      <c r="C1175" s="12">
        <v>56.2</v>
      </c>
      <c r="D1175" s="12">
        <v>15.35</v>
      </c>
    </row>
    <row x14ac:dyDescent="0.25" r="1176" customHeight="1" ht="18.75">
      <c r="A1176" s="1">
        <v>42449</v>
      </c>
      <c r="B1176" s="12">
        <v>1.3</v>
      </c>
      <c r="C1176" s="12">
        <v>10.7</v>
      </c>
      <c r="D1176" s="12">
        <v>9.63</v>
      </c>
    </row>
    <row x14ac:dyDescent="0.25" r="1177" customHeight="1" ht="18.75">
      <c r="A1177" s="1">
        <v>42450</v>
      </c>
      <c r="B1177" s="12">
        <v>9.9</v>
      </c>
      <c r="C1177" s="12">
        <v>81.1</v>
      </c>
      <c r="D1177" s="12">
        <v>20.45</v>
      </c>
    </row>
    <row x14ac:dyDescent="0.25" r="1178" customHeight="1" ht="18.75">
      <c r="A1178" s="1">
        <v>42451</v>
      </c>
      <c r="B1178" s="7">
        <v>11</v>
      </c>
      <c r="C1178" s="12">
        <v>90.2</v>
      </c>
      <c r="D1178" s="12">
        <v>20.07</v>
      </c>
    </row>
    <row x14ac:dyDescent="0.25" r="1179" customHeight="1" ht="18.75">
      <c r="A1179" s="1">
        <v>42452</v>
      </c>
      <c r="B1179" s="7">
        <v>7</v>
      </c>
      <c r="C1179" s="12">
        <v>56.9</v>
      </c>
      <c r="D1179" s="12">
        <v>17.16</v>
      </c>
    </row>
    <row x14ac:dyDescent="0.25" r="1180" customHeight="1" ht="18.75">
      <c r="A1180" s="1">
        <v>42453</v>
      </c>
      <c r="B1180" s="12">
        <v>5.2</v>
      </c>
      <c r="C1180" s="12">
        <v>42.3</v>
      </c>
      <c r="D1180" s="12">
        <v>11.77</v>
      </c>
    </row>
    <row x14ac:dyDescent="0.25" r="1181" customHeight="1" ht="18.75">
      <c r="A1181" s="1">
        <v>42454</v>
      </c>
      <c r="B1181" s="12">
        <v>2.2</v>
      </c>
      <c r="C1181" s="12">
        <v>17.9</v>
      </c>
      <c r="D1181" s="12">
        <v>12.03</v>
      </c>
    </row>
    <row x14ac:dyDescent="0.25" r="1182" customHeight="1" ht="18.75">
      <c r="A1182" s="1">
        <v>42455</v>
      </c>
      <c r="B1182" s="12">
        <v>4.9</v>
      </c>
      <c r="C1182" s="12">
        <v>39.5</v>
      </c>
      <c r="D1182" s="12">
        <v>15.52</v>
      </c>
    </row>
    <row x14ac:dyDescent="0.25" r="1183" customHeight="1" ht="18.75">
      <c r="A1183" s="1">
        <v>42456</v>
      </c>
      <c r="B1183" s="12">
        <v>10.7</v>
      </c>
      <c r="C1183" s="12">
        <v>86.3</v>
      </c>
      <c r="D1183" s="12">
        <v>20.55</v>
      </c>
    </row>
    <row x14ac:dyDescent="0.25" r="1184" customHeight="1" ht="18.75">
      <c r="A1184" s="1">
        <v>42457</v>
      </c>
      <c r="B1184" s="12">
        <v>11.5</v>
      </c>
      <c r="C1184" s="12">
        <v>92.7</v>
      </c>
      <c r="D1184" s="12">
        <v>21.23</v>
      </c>
    </row>
    <row x14ac:dyDescent="0.25" r="1185" customHeight="1" ht="18.75">
      <c r="A1185" s="1">
        <v>42458</v>
      </c>
      <c r="B1185" s="7">
        <v>5</v>
      </c>
      <c r="C1185" s="7">
        <v>40</v>
      </c>
      <c r="D1185" s="12">
        <v>14.02</v>
      </c>
    </row>
    <row x14ac:dyDescent="0.25" r="1186" customHeight="1" ht="18.75">
      <c r="A1186" s="1">
        <v>42459</v>
      </c>
      <c r="B1186" s="12">
        <v>10.7</v>
      </c>
      <c r="C1186" s="12">
        <v>85.6</v>
      </c>
      <c r="D1186" s="12">
        <v>21.44</v>
      </c>
    </row>
    <row x14ac:dyDescent="0.25" r="1187" customHeight="1" ht="18.75">
      <c r="A1187" s="1">
        <v>42460</v>
      </c>
      <c r="B1187" s="12">
        <v>1.6</v>
      </c>
      <c r="C1187" s="12">
        <v>12.7</v>
      </c>
      <c r="D1187" s="7">
        <v>13</v>
      </c>
    </row>
    <row x14ac:dyDescent="0.25" r="1188" customHeight="1" ht="18.75">
      <c r="A1188" s="1">
        <v>42461</v>
      </c>
      <c r="B1188" s="12">
        <v>11.2</v>
      </c>
      <c r="C1188" s="12">
        <v>88.9</v>
      </c>
      <c r="D1188" s="12">
        <v>21.95</v>
      </c>
    </row>
    <row x14ac:dyDescent="0.25" r="1189" customHeight="1" ht="18.75">
      <c r="A1189" s="1">
        <v>42462</v>
      </c>
      <c r="B1189" s="12">
        <v>6.7</v>
      </c>
      <c r="C1189" s="12">
        <v>53.2</v>
      </c>
      <c r="D1189" s="12">
        <v>15.8</v>
      </c>
    </row>
    <row x14ac:dyDescent="0.25" r="1190" customHeight="1" ht="18.75">
      <c r="A1190" s="1">
        <v>42463</v>
      </c>
      <c r="B1190" s="7">
        <v>0</v>
      </c>
      <c r="C1190" s="7">
        <v>0</v>
      </c>
      <c r="D1190" s="12">
        <v>2.8</v>
      </c>
    </row>
    <row x14ac:dyDescent="0.25" r="1191" customHeight="1" ht="18.75">
      <c r="A1191" s="1">
        <v>42464</v>
      </c>
      <c r="B1191" s="12">
        <v>0.1</v>
      </c>
      <c r="C1191" s="12">
        <v>0.8</v>
      </c>
      <c r="D1191" s="12">
        <v>5.84</v>
      </c>
    </row>
    <row x14ac:dyDescent="0.25" r="1192" customHeight="1" ht="18.75">
      <c r="A1192" s="1">
        <v>42465</v>
      </c>
      <c r="B1192" s="7">
        <v>9</v>
      </c>
      <c r="C1192" s="12">
        <v>70.3</v>
      </c>
      <c r="D1192" s="12">
        <v>22.09</v>
      </c>
    </row>
    <row x14ac:dyDescent="0.25" r="1193" customHeight="1" ht="18.75">
      <c r="A1193" s="1">
        <v>42466</v>
      </c>
      <c r="B1193" s="12">
        <v>3.2</v>
      </c>
      <c r="C1193" s="7">
        <v>25</v>
      </c>
      <c r="D1193" s="12">
        <v>13.66</v>
      </c>
    </row>
    <row x14ac:dyDescent="0.25" r="1194" customHeight="1" ht="18.75">
      <c r="A1194" s="1">
        <v>42467</v>
      </c>
      <c r="B1194" s="12">
        <v>1.1</v>
      </c>
      <c r="C1194" s="12">
        <v>8.6</v>
      </c>
      <c r="D1194" s="12">
        <v>7.86</v>
      </c>
    </row>
    <row x14ac:dyDescent="0.25" r="1195" customHeight="1" ht="18.75">
      <c r="A1195" s="1">
        <v>42468</v>
      </c>
      <c r="B1195" s="12">
        <v>10.4</v>
      </c>
      <c r="C1195" s="12">
        <v>80.6</v>
      </c>
      <c r="D1195" s="12">
        <v>22.45</v>
      </c>
    </row>
    <row x14ac:dyDescent="0.25" r="1196" customHeight="1" ht="18.75">
      <c r="A1196" s="1">
        <v>42469</v>
      </c>
      <c r="B1196" s="12">
        <v>8.3</v>
      </c>
      <c r="C1196" s="12">
        <v>64.3</v>
      </c>
      <c r="D1196" s="12">
        <v>18.21</v>
      </c>
    </row>
    <row x14ac:dyDescent="0.25" r="1197" customHeight="1" ht="18.75">
      <c r="A1197" s="1">
        <v>42470</v>
      </c>
      <c r="B1197" s="12">
        <v>8.4</v>
      </c>
      <c r="C1197" s="12">
        <v>65.1</v>
      </c>
      <c r="D1197" s="12">
        <v>19.16</v>
      </c>
    </row>
    <row x14ac:dyDescent="0.25" r="1198" customHeight="1" ht="18.75">
      <c r="A1198" s="1">
        <v>42471</v>
      </c>
      <c r="B1198" s="12">
        <v>6.3</v>
      </c>
      <c r="C1198" s="12">
        <v>48.5</v>
      </c>
      <c r="D1198" s="12">
        <v>18.28</v>
      </c>
    </row>
    <row x14ac:dyDescent="0.25" r="1199" customHeight="1" ht="18.75">
      <c r="A1199" s="1">
        <v>42472</v>
      </c>
      <c r="B1199" s="12">
        <v>8.1</v>
      </c>
      <c r="C1199" s="12">
        <v>62.3</v>
      </c>
      <c r="D1199" s="12">
        <v>19.17</v>
      </c>
    </row>
    <row x14ac:dyDescent="0.25" r="1200" customHeight="1" ht="18.75">
      <c r="A1200" s="1">
        <v>42473</v>
      </c>
      <c r="B1200" s="7">
        <v>0</v>
      </c>
      <c r="C1200" s="7">
        <v>0</v>
      </c>
      <c r="D1200" s="12">
        <v>4.03</v>
      </c>
    </row>
    <row x14ac:dyDescent="0.25" r="1201" customHeight="1" ht="18.75">
      <c r="A1201" s="1">
        <v>42474</v>
      </c>
      <c r="B1201" s="12">
        <v>11.5</v>
      </c>
      <c r="C1201" s="12">
        <v>87.8</v>
      </c>
      <c r="D1201" s="12">
        <v>22.92</v>
      </c>
    </row>
    <row x14ac:dyDescent="0.25" r="1202" customHeight="1" ht="18.75">
      <c r="A1202" s="1">
        <v>42475</v>
      </c>
      <c r="B1202" s="12">
        <v>11.5</v>
      </c>
      <c r="C1202" s="12">
        <v>87.8</v>
      </c>
      <c r="D1202" s="12">
        <v>24.36</v>
      </c>
    </row>
    <row x14ac:dyDescent="0.25" r="1203" customHeight="1" ht="18.75">
      <c r="A1203" s="1">
        <v>42476</v>
      </c>
      <c r="B1203" s="12">
        <v>2.4</v>
      </c>
      <c r="C1203" s="12">
        <v>18.2</v>
      </c>
      <c r="D1203" s="12">
        <v>10.96</v>
      </c>
    </row>
    <row x14ac:dyDescent="0.25" r="1204" customHeight="1" ht="18.75">
      <c r="A1204" s="1">
        <v>42477</v>
      </c>
      <c r="B1204" s="12">
        <v>9.8</v>
      </c>
      <c r="C1204" s="12">
        <v>74.2</v>
      </c>
      <c r="D1204" s="12">
        <v>23.89</v>
      </c>
    </row>
    <row x14ac:dyDescent="0.25" r="1205" customHeight="1" ht="18.75">
      <c r="A1205" s="1">
        <v>42478</v>
      </c>
      <c r="B1205" s="12">
        <v>6.7</v>
      </c>
      <c r="C1205" s="12">
        <v>50.8</v>
      </c>
      <c r="D1205" s="12">
        <v>20.71</v>
      </c>
    </row>
    <row x14ac:dyDescent="0.25" r="1206" customHeight="1" ht="18.75">
      <c r="A1206" s="1">
        <v>42479</v>
      </c>
      <c r="B1206" s="12">
        <v>12.3</v>
      </c>
      <c r="C1206" s="12">
        <v>93.2</v>
      </c>
      <c r="D1206" s="12">
        <v>25.69</v>
      </c>
    </row>
    <row x14ac:dyDescent="0.25" r="1207" customHeight="1" ht="18.75">
      <c r="A1207" s="1">
        <v>42480</v>
      </c>
      <c r="B1207" s="12">
        <v>7.3</v>
      </c>
      <c r="C1207" s="12">
        <v>54.9</v>
      </c>
      <c r="D1207" s="12">
        <v>18.26</v>
      </c>
    </row>
    <row x14ac:dyDescent="0.25" r="1208" customHeight="1" ht="18.75">
      <c r="A1208" s="1">
        <v>42481</v>
      </c>
      <c r="B1208" s="12">
        <v>0.1</v>
      </c>
      <c r="C1208" s="12">
        <v>0.8</v>
      </c>
      <c r="D1208" s="12">
        <v>4.92</v>
      </c>
    </row>
    <row x14ac:dyDescent="0.25" r="1209" customHeight="1" ht="18.75">
      <c r="A1209" s="1">
        <v>42482</v>
      </c>
      <c r="B1209" s="7">
        <v>9</v>
      </c>
      <c r="C1209" s="12">
        <v>67.2</v>
      </c>
      <c r="D1209" s="12">
        <v>22.37</v>
      </c>
    </row>
    <row x14ac:dyDescent="0.25" r="1210" customHeight="1" ht="18.75">
      <c r="A1210" s="1">
        <v>42483</v>
      </c>
      <c r="B1210" s="12">
        <v>1.4</v>
      </c>
      <c r="C1210" s="12">
        <v>10.4</v>
      </c>
      <c r="D1210" s="12">
        <v>11.51</v>
      </c>
    </row>
    <row x14ac:dyDescent="0.25" r="1211" customHeight="1" ht="18.75">
      <c r="A1211" s="1">
        <v>42484</v>
      </c>
      <c r="B1211" s="12">
        <v>10.2</v>
      </c>
      <c r="C1211" s="12">
        <v>76.1</v>
      </c>
      <c r="D1211" s="12">
        <v>23.48</v>
      </c>
    </row>
    <row x14ac:dyDescent="0.25" r="1212" customHeight="1" ht="18.75">
      <c r="A1212" s="1">
        <v>42485</v>
      </c>
      <c r="B1212" s="7">
        <v>11</v>
      </c>
      <c r="C1212" s="12">
        <v>81.5</v>
      </c>
      <c r="D1212" s="12">
        <v>23.69</v>
      </c>
    </row>
    <row x14ac:dyDescent="0.25" r="1213" customHeight="1" ht="18.75">
      <c r="A1213" s="1">
        <v>42486</v>
      </c>
      <c r="B1213" s="12">
        <v>10.7</v>
      </c>
      <c r="C1213" s="12">
        <v>79.3</v>
      </c>
      <c r="D1213" s="12">
        <v>22.2</v>
      </c>
    </row>
    <row x14ac:dyDescent="0.25" r="1214" customHeight="1" ht="18.75">
      <c r="A1214" s="1">
        <v>42487</v>
      </c>
      <c r="B1214" s="7">
        <v>0</v>
      </c>
      <c r="C1214" s="7">
        <v>0</v>
      </c>
      <c r="D1214" s="12">
        <v>2.61</v>
      </c>
    </row>
    <row x14ac:dyDescent="0.25" r="1215" customHeight="1" ht="18.75">
      <c r="A1215" s="1">
        <v>42488</v>
      </c>
      <c r="B1215" s="12">
        <v>1.2</v>
      </c>
      <c r="C1215" s="12">
        <v>8.8</v>
      </c>
      <c r="D1215" s="12">
        <v>13.01</v>
      </c>
    </row>
    <row x14ac:dyDescent="0.25" r="1216" customHeight="1" ht="18.75">
      <c r="A1216" s="1">
        <v>42489</v>
      </c>
      <c r="B1216" s="12">
        <v>8.6</v>
      </c>
      <c r="C1216" s="12">
        <v>63.2</v>
      </c>
      <c r="D1216" s="12">
        <v>21.44</v>
      </c>
    </row>
    <row x14ac:dyDescent="0.25" r="1217" customHeight="1" ht="18.75">
      <c r="A1217" s="1">
        <v>42490</v>
      </c>
      <c r="B1217" s="12">
        <v>11.9</v>
      </c>
      <c r="C1217" s="12">
        <v>87.5</v>
      </c>
      <c r="D1217" s="12">
        <v>23.68</v>
      </c>
    </row>
    <row x14ac:dyDescent="0.25" r="1218" customHeight="1" ht="18.75">
      <c r="A1218" s="1">
        <v>42491</v>
      </c>
      <c r="B1218" s="12">
        <v>12.3</v>
      </c>
      <c r="C1218" s="12">
        <v>89.8</v>
      </c>
      <c r="D1218" s="12">
        <v>23.88</v>
      </c>
    </row>
    <row x14ac:dyDescent="0.25" r="1219" customHeight="1" ht="18.75">
      <c r="A1219" s="1">
        <v>42492</v>
      </c>
      <c r="B1219" s="12">
        <v>8.9</v>
      </c>
      <c r="C1219" s="7">
        <v>65</v>
      </c>
      <c r="D1219" s="12">
        <v>21.07</v>
      </c>
    </row>
    <row x14ac:dyDescent="0.25" r="1220" customHeight="1" ht="18.75">
      <c r="A1220" s="1">
        <v>42493</v>
      </c>
      <c r="B1220" s="12">
        <v>1.9</v>
      </c>
      <c r="C1220" s="12">
        <v>13.9</v>
      </c>
      <c r="D1220" s="12">
        <v>7.55</v>
      </c>
    </row>
    <row x14ac:dyDescent="0.25" r="1221" customHeight="1" ht="18.75">
      <c r="A1221" s="1">
        <v>42494</v>
      </c>
      <c r="B1221" s="12">
        <v>12.9</v>
      </c>
      <c r="C1221" s="12">
        <v>93.5</v>
      </c>
      <c r="D1221" s="12">
        <v>27.67</v>
      </c>
    </row>
    <row x14ac:dyDescent="0.25" r="1222" customHeight="1" ht="18.75">
      <c r="A1222" s="1">
        <v>42495</v>
      </c>
      <c r="B1222" s="12">
        <v>11.1</v>
      </c>
      <c r="C1222" s="12">
        <v>80.4</v>
      </c>
      <c r="D1222" s="12">
        <v>24.68</v>
      </c>
    </row>
    <row x14ac:dyDescent="0.25" r="1223" customHeight="1" ht="18.75">
      <c r="A1223" s="1">
        <v>42496</v>
      </c>
      <c r="B1223" s="12">
        <v>2.5</v>
      </c>
      <c r="C1223" s="12">
        <v>18.1</v>
      </c>
      <c r="D1223" s="12">
        <v>9.64</v>
      </c>
    </row>
    <row x14ac:dyDescent="0.25" r="1224" customHeight="1" ht="18.75">
      <c r="A1224" s="1">
        <v>42497</v>
      </c>
      <c r="B1224" s="12">
        <v>10.1</v>
      </c>
      <c r="C1224" s="12">
        <v>72.7</v>
      </c>
      <c r="D1224" s="12">
        <v>24.51</v>
      </c>
    </row>
    <row x14ac:dyDescent="0.25" r="1225" customHeight="1" ht="18.75">
      <c r="A1225" s="1">
        <v>42498</v>
      </c>
      <c r="B1225" s="12">
        <v>8.8</v>
      </c>
      <c r="C1225" s="12">
        <v>63.3</v>
      </c>
      <c r="D1225" s="12">
        <v>21.02</v>
      </c>
    </row>
    <row x14ac:dyDescent="0.25" r="1226" customHeight="1" ht="18.75">
      <c r="A1226" s="1">
        <v>42499</v>
      </c>
      <c r="B1226" s="12">
        <v>1.5</v>
      </c>
      <c r="C1226" s="12">
        <v>10.8</v>
      </c>
      <c r="D1226" s="12">
        <v>13.29</v>
      </c>
    </row>
    <row x14ac:dyDescent="0.25" r="1227" customHeight="1" ht="18.75">
      <c r="A1227" s="1">
        <v>42500</v>
      </c>
      <c r="B1227" s="7">
        <v>0</v>
      </c>
      <c r="C1227" s="7">
        <v>0</v>
      </c>
      <c r="D1227" s="12">
        <v>3.05</v>
      </c>
    </row>
    <row x14ac:dyDescent="0.25" r="1228" customHeight="1" ht="18.75">
      <c r="A1228" s="1">
        <v>42501</v>
      </c>
      <c r="B1228" s="12">
        <v>8.1</v>
      </c>
      <c r="C1228" s="12">
        <v>57.9</v>
      </c>
      <c r="D1228" s="12">
        <v>21.36</v>
      </c>
    </row>
    <row x14ac:dyDescent="0.25" r="1229" customHeight="1" ht="18.75">
      <c r="A1229" s="1">
        <v>42502</v>
      </c>
      <c r="B1229" s="12">
        <v>10.6</v>
      </c>
      <c r="C1229" s="12">
        <v>75.7</v>
      </c>
      <c r="D1229" s="12">
        <v>26.32</v>
      </c>
    </row>
    <row x14ac:dyDescent="0.25" r="1230" customHeight="1" ht="18.75">
      <c r="A1230" s="1">
        <v>42503</v>
      </c>
      <c r="B1230" s="12">
        <v>6.2</v>
      </c>
      <c r="C1230" s="12">
        <v>44.3</v>
      </c>
      <c r="D1230" s="12">
        <v>15.41</v>
      </c>
    </row>
    <row x14ac:dyDescent="0.25" r="1231" customHeight="1" ht="18.75">
      <c r="A1231" s="1">
        <v>42504</v>
      </c>
      <c r="B1231" s="12">
        <v>11.9</v>
      </c>
      <c r="C1231" s="7">
        <v>85</v>
      </c>
      <c r="D1231" s="12">
        <v>27.36</v>
      </c>
    </row>
    <row x14ac:dyDescent="0.25" r="1232" customHeight="1" ht="18.75">
      <c r="A1232" s="1">
        <v>42505</v>
      </c>
      <c r="B1232" s="12">
        <v>5.7</v>
      </c>
      <c r="C1232" s="12">
        <v>40.4</v>
      </c>
      <c r="D1232" s="12">
        <v>16.41</v>
      </c>
    </row>
    <row x14ac:dyDescent="0.25" r="1233" customHeight="1" ht="18.75">
      <c r="A1233" s="1">
        <v>42506</v>
      </c>
      <c r="B1233" s="12">
        <v>8.1</v>
      </c>
      <c r="C1233" s="12">
        <v>57.4</v>
      </c>
      <c r="D1233" s="12">
        <v>20.94</v>
      </c>
    </row>
    <row x14ac:dyDescent="0.25" r="1234" customHeight="1" ht="18.75">
      <c r="A1234" s="1">
        <v>42507</v>
      </c>
      <c r="B1234" s="12">
        <v>13.2</v>
      </c>
      <c r="C1234" s="12">
        <v>93.6</v>
      </c>
      <c r="D1234" s="12">
        <v>28.04</v>
      </c>
    </row>
    <row x14ac:dyDescent="0.25" r="1235" customHeight="1" ht="18.75">
      <c r="A1235" s="1">
        <v>42508</v>
      </c>
      <c r="B1235" s="12">
        <v>13.1</v>
      </c>
      <c r="C1235" s="12">
        <v>92.3</v>
      </c>
      <c r="D1235" s="12">
        <v>27.5</v>
      </c>
    </row>
    <row x14ac:dyDescent="0.25" r="1236" customHeight="1" ht="18.75">
      <c r="A1236" s="1">
        <v>42509</v>
      </c>
      <c r="B1236" s="12">
        <v>11.9</v>
      </c>
      <c r="C1236" s="12">
        <v>83.8</v>
      </c>
      <c r="D1236" s="12">
        <v>26.27</v>
      </c>
    </row>
    <row x14ac:dyDescent="0.25" r="1237" customHeight="1" ht="18.75">
      <c r="A1237" s="1">
        <v>42510</v>
      </c>
      <c r="B1237" s="12">
        <v>12.7</v>
      </c>
      <c r="C1237" s="12">
        <v>89.4</v>
      </c>
      <c r="D1237" s="12">
        <v>27.5</v>
      </c>
    </row>
    <row x14ac:dyDescent="0.25" r="1238" customHeight="1" ht="18.75">
      <c r="A1238" s="1">
        <v>42511</v>
      </c>
      <c r="B1238" s="7">
        <v>13</v>
      </c>
      <c r="C1238" s="12">
        <v>91.5</v>
      </c>
      <c r="D1238" s="12">
        <v>26.72</v>
      </c>
    </row>
    <row x14ac:dyDescent="0.25" r="1239" customHeight="1" ht="18.75">
      <c r="A1239" s="1">
        <v>42512</v>
      </c>
      <c r="B1239" s="7">
        <v>13</v>
      </c>
      <c r="C1239" s="12">
        <v>90.9</v>
      </c>
      <c r="D1239" s="12">
        <v>27.28</v>
      </c>
    </row>
    <row x14ac:dyDescent="0.25" r="1240" customHeight="1" ht="18.75">
      <c r="A1240" s="1">
        <v>42513</v>
      </c>
      <c r="B1240" s="12">
        <v>12.3</v>
      </c>
      <c r="C1240" s="7">
        <v>86</v>
      </c>
      <c r="D1240" s="12">
        <v>25.98</v>
      </c>
    </row>
    <row x14ac:dyDescent="0.25" r="1241" customHeight="1" ht="18.75">
      <c r="A1241" s="1">
        <v>42514</v>
      </c>
      <c r="B1241" s="12">
        <v>0.2</v>
      </c>
      <c r="C1241" s="12">
        <v>1.4</v>
      </c>
      <c r="D1241" s="12">
        <v>3.39</v>
      </c>
    </row>
    <row x14ac:dyDescent="0.25" r="1242" customHeight="1" ht="18.75">
      <c r="A1242" s="1">
        <v>42515</v>
      </c>
      <c r="B1242" s="12">
        <v>12.2</v>
      </c>
      <c r="C1242" s="12">
        <v>85.3</v>
      </c>
      <c r="D1242" s="12">
        <v>26.31</v>
      </c>
    </row>
    <row x14ac:dyDescent="0.25" r="1243" customHeight="1" ht="18.75">
      <c r="A1243" s="1">
        <v>42516</v>
      </c>
      <c r="B1243" s="12">
        <v>6.7</v>
      </c>
      <c r="C1243" s="12">
        <v>46.9</v>
      </c>
      <c r="D1243" s="12">
        <v>20.29</v>
      </c>
    </row>
    <row x14ac:dyDescent="0.25" r="1244" customHeight="1" ht="18.75">
      <c r="A1244" s="1">
        <v>42517</v>
      </c>
      <c r="B1244" s="12">
        <v>8.8</v>
      </c>
      <c r="C1244" s="12">
        <v>61.1</v>
      </c>
      <c r="D1244" s="12">
        <v>22.88</v>
      </c>
    </row>
    <row x14ac:dyDescent="0.25" r="1245" customHeight="1" ht="18.75">
      <c r="A1245" s="1">
        <v>42518</v>
      </c>
      <c r="B1245" s="12">
        <v>6.6</v>
      </c>
      <c r="C1245" s="12">
        <v>45.8</v>
      </c>
      <c r="D1245" s="12">
        <v>18.78</v>
      </c>
    </row>
    <row x14ac:dyDescent="0.25" r="1246" customHeight="1" ht="18.75">
      <c r="A1246" s="1">
        <v>42519</v>
      </c>
      <c r="B1246" s="12">
        <v>6.6</v>
      </c>
      <c r="C1246" s="12">
        <v>45.8</v>
      </c>
      <c r="D1246" s="12">
        <v>18.64</v>
      </c>
    </row>
    <row x14ac:dyDescent="0.25" r="1247" customHeight="1" ht="18.75">
      <c r="A1247" s="1">
        <v>42520</v>
      </c>
      <c r="B1247" s="12">
        <v>13.1</v>
      </c>
      <c r="C1247" s="7">
        <v>91</v>
      </c>
      <c r="D1247" s="12">
        <v>28.24</v>
      </c>
    </row>
    <row x14ac:dyDescent="0.25" r="1248" customHeight="1" ht="18.75">
      <c r="A1248" s="1">
        <v>42521</v>
      </c>
      <c r="B1248" s="12">
        <v>11.1</v>
      </c>
      <c r="C1248" s="12">
        <v>77.1</v>
      </c>
      <c r="D1248" s="12">
        <v>23.47</v>
      </c>
    </row>
    <row x14ac:dyDescent="0.25" r="1249" customHeight="1" ht="18.75">
      <c r="A1249" s="1">
        <v>42522</v>
      </c>
      <c r="B1249" s="12">
        <v>12.4</v>
      </c>
      <c r="C1249" s="12">
        <v>85.5</v>
      </c>
      <c r="D1249" s="12">
        <v>27.81</v>
      </c>
    </row>
    <row x14ac:dyDescent="0.25" r="1250" customHeight="1" ht="18.75">
      <c r="A1250" s="1">
        <v>42523</v>
      </c>
      <c r="B1250" s="12">
        <v>13.1</v>
      </c>
      <c r="C1250" s="12">
        <v>90.3</v>
      </c>
      <c r="D1250" s="12">
        <v>27.76</v>
      </c>
    </row>
    <row x14ac:dyDescent="0.25" r="1251" customHeight="1" ht="18.75">
      <c r="A1251" s="1">
        <v>42524</v>
      </c>
      <c r="B1251" s="12">
        <v>11.4</v>
      </c>
      <c r="C1251" s="12">
        <v>78.6</v>
      </c>
      <c r="D1251" s="12">
        <v>25.35</v>
      </c>
    </row>
    <row x14ac:dyDescent="0.25" r="1252" customHeight="1" ht="18.75">
      <c r="A1252" s="1">
        <v>42525</v>
      </c>
      <c r="B1252" s="12">
        <v>0.1</v>
      </c>
      <c r="C1252" s="12">
        <v>0.7</v>
      </c>
      <c r="D1252" s="12">
        <v>5.55</v>
      </c>
    </row>
    <row x14ac:dyDescent="0.25" r="1253" customHeight="1" ht="18.75">
      <c r="A1253" s="1">
        <v>42526</v>
      </c>
      <c r="B1253" s="7">
        <v>12</v>
      </c>
      <c r="C1253" s="12">
        <v>82.8</v>
      </c>
      <c r="D1253" s="12">
        <v>26.52</v>
      </c>
    </row>
    <row x14ac:dyDescent="0.25" r="1254" customHeight="1" ht="18.75">
      <c r="A1254" s="1">
        <v>42527</v>
      </c>
      <c r="B1254" s="7">
        <v>0</v>
      </c>
      <c r="C1254" s="7">
        <v>0</v>
      </c>
      <c r="D1254" s="12">
        <v>4.57</v>
      </c>
    </row>
    <row x14ac:dyDescent="0.25" r="1255" customHeight="1" ht="18.75">
      <c r="A1255" s="1">
        <v>42528</v>
      </c>
      <c r="B1255" s="12">
        <v>4.6</v>
      </c>
      <c r="C1255" s="12">
        <v>31.7</v>
      </c>
      <c r="D1255" s="12">
        <v>18.29</v>
      </c>
    </row>
    <row x14ac:dyDescent="0.25" r="1256" customHeight="1" ht="18.75">
      <c r="A1256" s="1">
        <v>42529</v>
      </c>
      <c r="B1256" s="7">
        <v>0</v>
      </c>
      <c r="C1256" s="7">
        <v>0</v>
      </c>
      <c r="D1256" s="12">
        <v>6.52</v>
      </c>
    </row>
    <row x14ac:dyDescent="0.25" r="1257" customHeight="1" ht="18.75">
      <c r="A1257" s="1">
        <v>42530</v>
      </c>
      <c r="B1257" s="12">
        <v>7.9</v>
      </c>
      <c r="C1257" s="12">
        <v>54.5</v>
      </c>
      <c r="D1257" s="12">
        <v>20.82</v>
      </c>
    </row>
    <row x14ac:dyDescent="0.25" r="1258" customHeight="1" ht="18.75">
      <c r="A1258" s="1">
        <v>42531</v>
      </c>
      <c r="B1258" s="12">
        <v>9.8</v>
      </c>
      <c r="C1258" s="12">
        <v>67.1</v>
      </c>
      <c r="D1258" s="12">
        <v>24.22</v>
      </c>
    </row>
    <row x14ac:dyDescent="0.25" r="1259" customHeight="1" ht="18.75">
      <c r="A1259" s="1">
        <v>42532</v>
      </c>
      <c r="B1259" s="12">
        <v>6.8</v>
      </c>
      <c r="C1259" s="12">
        <v>46.6</v>
      </c>
      <c r="D1259" s="12">
        <v>19.42</v>
      </c>
    </row>
    <row x14ac:dyDescent="0.25" r="1260" customHeight="1" ht="18.75">
      <c r="A1260" s="1">
        <v>42533</v>
      </c>
      <c r="B1260" s="7">
        <v>0</v>
      </c>
      <c r="C1260" s="7">
        <v>0</v>
      </c>
      <c r="D1260" s="12">
        <v>6.82</v>
      </c>
    </row>
    <row x14ac:dyDescent="0.25" r="1261" customHeight="1" ht="18.75">
      <c r="A1261" s="1">
        <v>42534</v>
      </c>
      <c r="B1261" s="12">
        <v>7.7</v>
      </c>
      <c r="C1261" s="12">
        <v>52.7</v>
      </c>
      <c r="D1261" s="12">
        <v>23.87</v>
      </c>
    </row>
    <row x14ac:dyDescent="0.25" r="1262" customHeight="1" ht="18.75">
      <c r="A1262" s="1">
        <v>42535</v>
      </c>
      <c r="B1262" s="12">
        <v>5.7</v>
      </c>
      <c r="C1262" s="7">
        <v>39</v>
      </c>
      <c r="D1262" s="12">
        <v>18.99</v>
      </c>
    </row>
    <row x14ac:dyDescent="0.25" r="1263" customHeight="1" ht="18.75">
      <c r="A1263" s="1">
        <v>42536</v>
      </c>
      <c r="B1263" s="12">
        <v>0.6</v>
      </c>
      <c r="C1263" s="12">
        <v>4.1</v>
      </c>
      <c r="D1263" s="12">
        <v>8.66</v>
      </c>
    </row>
    <row x14ac:dyDescent="0.25" r="1264" customHeight="1" ht="18.75">
      <c r="A1264" s="1">
        <v>42537</v>
      </c>
      <c r="B1264" s="12">
        <v>4.3</v>
      </c>
      <c r="C1264" s="12">
        <v>29.5</v>
      </c>
      <c r="D1264" s="12">
        <v>16.07</v>
      </c>
    </row>
    <row x14ac:dyDescent="0.25" r="1265" customHeight="1" ht="18.75">
      <c r="A1265" s="1">
        <v>42538</v>
      </c>
      <c r="B1265" s="12">
        <v>13.1</v>
      </c>
      <c r="C1265" s="12">
        <v>89.7</v>
      </c>
      <c r="D1265" s="12">
        <v>27.33</v>
      </c>
    </row>
    <row x14ac:dyDescent="0.25" r="1266" customHeight="1" ht="18.75">
      <c r="A1266" s="1">
        <v>42539</v>
      </c>
      <c r="B1266" s="12">
        <v>11.3</v>
      </c>
      <c r="C1266" s="12">
        <v>77.4</v>
      </c>
      <c r="D1266" s="12">
        <v>24.68</v>
      </c>
    </row>
    <row x14ac:dyDescent="0.25" r="1267" customHeight="1" ht="18.75">
      <c r="A1267" s="1">
        <v>42540</v>
      </c>
      <c r="B1267" s="12">
        <v>8.8</v>
      </c>
      <c r="C1267" s="12">
        <v>60.3</v>
      </c>
      <c r="D1267" s="12">
        <v>22.49</v>
      </c>
    </row>
    <row x14ac:dyDescent="0.25" r="1268" customHeight="1" ht="18.75">
      <c r="A1268" s="1">
        <v>42541</v>
      </c>
      <c r="B1268" s="12">
        <v>5.9</v>
      </c>
      <c r="C1268" s="12">
        <v>40.4</v>
      </c>
      <c r="D1268" s="12">
        <v>16.93</v>
      </c>
    </row>
    <row x14ac:dyDescent="0.25" r="1269" customHeight="1" ht="18.75">
      <c r="A1269" s="1">
        <v>42542</v>
      </c>
      <c r="B1269" s="12">
        <v>0.3</v>
      </c>
      <c r="C1269" s="12">
        <v>2.1</v>
      </c>
      <c r="D1269" s="12">
        <v>8.45</v>
      </c>
    </row>
    <row x14ac:dyDescent="0.25" r="1270" customHeight="1" ht="18.75">
      <c r="A1270" s="1">
        <v>42543</v>
      </c>
      <c r="B1270" s="7">
        <v>0</v>
      </c>
      <c r="C1270" s="7">
        <v>0</v>
      </c>
      <c r="D1270" s="12">
        <v>7.44</v>
      </c>
    </row>
    <row x14ac:dyDescent="0.25" r="1271" customHeight="1" ht="18.75">
      <c r="A1271" s="1">
        <v>42544</v>
      </c>
      <c r="B1271" s="12">
        <v>9.7</v>
      </c>
      <c r="C1271" s="12">
        <v>66.4</v>
      </c>
      <c r="D1271" s="12">
        <v>24.1</v>
      </c>
    </row>
    <row x14ac:dyDescent="0.25" r="1272" customHeight="1" ht="18.75">
      <c r="A1272" s="1">
        <v>42545</v>
      </c>
      <c r="B1272" s="12">
        <v>0.4</v>
      </c>
      <c r="C1272" s="12">
        <v>2.7</v>
      </c>
      <c r="D1272" s="12">
        <v>4.6</v>
      </c>
    </row>
    <row x14ac:dyDescent="0.25" r="1273" customHeight="1" ht="18.75">
      <c r="A1273" s="1">
        <v>42546</v>
      </c>
      <c r="B1273" s="7">
        <v>9</v>
      </c>
      <c r="C1273" s="12">
        <v>61.6</v>
      </c>
      <c r="D1273" s="12">
        <v>20.55</v>
      </c>
    </row>
    <row x14ac:dyDescent="0.25" r="1274" customHeight="1" ht="18.75">
      <c r="A1274" s="1">
        <v>42547</v>
      </c>
      <c r="B1274" s="12">
        <v>12.5</v>
      </c>
      <c r="C1274" s="12">
        <v>85.6</v>
      </c>
      <c r="D1274" s="12">
        <v>25.36</v>
      </c>
    </row>
    <row x14ac:dyDescent="0.25" r="1275" customHeight="1" ht="18.75">
      <c r="A1275" s="1">
        <v>42548</v>
      </c>
      <c r="B1275" s="12">
        <v>2.4</v>
      </c>
      <c r="C1275" s="12">
        <v>16.4</v>
      </c>
      <c r="D1275" s="12">
        <v>11.05</v>
      </c>
    </row>
    <row x14ac:dyDescent="0.25" r="1276" customHeight="1" ht="18.75">
      <c r="A1276" s="1">
        <v>42549</v>
      </c>
      <c r="B1276" s="12">
        <v>4.7</v>
      </c>
      <c r="C1276" s="12">
        <v>32.2</v>
      </c>
      <c r="D1276" s="12">
        <v>18.57</v>
      </c>
    </row>
    <row x14ac:dyDescent="0.25" r="1277" customHeight="1" ht="18.75">
      <c r="A1277" s="1">
        <v>42550</v>
      </c>
      <c r="B1277" s="12">
        <v>1.4</v>
      </c>
      <c r="C1277" s="12">
        <v>9.6</v>
      </c>
      <c r="D1277" s="12">
        <v>12.71</v>
      </c>
    </row>
    <row x14ac:dyDescent="0.25" r="1278" customHeight="1" ht="18.75">
      <c r="A1278" s="1">
        <v>42551</v>
      </c>
      <c r="B1278" s="12">
        <v>6.4</v>
      </c>
      <c r="C1278" s="12">
        <v>43.8</v>
      </c>
      <c r="D1278" s="12">
        <v>19.16</v>
      </c>
    </row>
    <row x14ac:dyDescent="0.25" r="1279" customHeight="1" ht="18.75">
      <c r="A1279" s="1">
        <v>42552</v>
      </c>
      <c r="B1279" s="12">
        <v>1.1</v>
      </c>
      <c r="C1279" s="12">
        <v>7.5</v>
      </c>
      <c r="D1279" s="12">
        <v>7.45</v>
      </c>
    </row>
    <row x14ac:dyDescent="0.25" r="1280" customHeight="1" ht="18.75">
      <c r="A1280" s="1">
        <v>42553</v>
      </c>
      <c r="B1280" s="7">
        <v>0</v>
      </c>
      <c r="C1280" s="7">
        <v>0</v>
      </c>
      <c r="D1280" s="12">
        <v>6.74</v>
      </c>
    </row>
    <row x14ac:dyDescent="0.25" r="1281" customHeight="1" ht="18.75">
      <c r="A1281" s="1">
        <v>42554</v>
      </c>
      <c r="B1281" s="7">
        <v>0</v>
      </c>
      <c r="C1281" s="7">
        <v>0</v>
      </c>
      <c r="D1281" s="12">
        <v>7.19</v>
      </c>
    </row>
    <row x14ac:dyDescent="0.25" r="1282" customHeight="1" ht="18.75">
      <c r="A1282" s="1">
        <v>42555</v>
      </c>
      <c r="B1282" s="7">
        <v>0</v>
      </c>
      <c r="C1282" s="7">
        <v>0</v>
      </c>
      <c r="D1282" s="12">
        <v>7.43</v>
      </c>
    </row>
    <row x14ac:dyDescent="0.25" r="1283" customHeight="1" ht="18.75">
      <c r="A1283" s="1">
        <v>42556</v>
      </c>
      <c r="B1283" s="12">
        <v>5.2</v>
      </c>
      <c r="C1283" s="12">
        <v>35.9</v>
      </c>
      <c r="D1283" s="12">
        <v>17.33</v>
      </c>
    </row>
    <row x14ac:dyDescent="0.25" r="1284" customHeight="1" ht="18.75">
      <c r="A1284" s="1">
        <v>42557</v>
      </c>
      <c r="B1284" s="12">
        <v>2.6</v>
      </c>
      <c r="C1284" s="12">
        <v>17.9</v>
      </c>
      <c r="D1284" s="12">
        <v>8.5</v>
      </c>
    </row>
    <row x14ac:dyDescent="0.25" r="1285" customHeight="1" ht="18.75">
      <c r="A1285" s="1">
        <v>42558</v>
      </c>
      <c r="B1285" s="12">
        <v>7.2</v>
      </c>
      <c r="C1285" s="12">
        <v>49.7</v>
      </c>
      <c r="D1285" s="12">
        <v>21.19</v>
      </c>
    </row>
    <row x14ac:dyDescent="0.25" r="1286" customHeight="1" ht="18.75">
      <c r="A1286" s="1">
        <v>42559</v>
      </c>
      <c r="B1286" s="12">
        <v>7.5</v>
      </c>
      <c r="C1286" s="12">
        <v>51.7</v>
      </c>
      <c r="D1286" s="12">
        <v>19.23</v>
      </c>
    </row>
    <row x14ac:dyDescent="0.25" r="1287" customHeight="1" ht="18.75">
      <c r="A1287" s="1">
        <v>42560</v>
      </c>
      <c r="B1287" s="12">
        <v>7.3</v>
      </c>
      <c r="C1287" s="12">
        <v>50.3</v>
      </c>
      <c r="D1287" s="12">
        <v>21.63</v>
      </c>
    </row>
    <row x14ac:dyDescent="0.25" r="1288" customHeight="1" ht="18.75">
      <c r="A1288" s="1">
        <v>42561</v>
      </c>
      <c r="B1288" s="12">
        <v>9.2</v>
      </c>
      <c r="C1288" s="12">
        <v>63.4</v>
      </c>
      <c r="D1288" s="12">
        <v>20.79</v>
      </c>
    </row>
    <row x14ac:dyDescent="0.25" r="1289" customHeight="1" ht="18.75">
      <c r="A1289" s="1">
        <v>42562</v>
      </c>
      <c r="B1289" s="7">
        <v>0</v>
      </c>
      <c r="C1289" s="7">
        <v>0</v>
      </c>
      <c r="D1289" s="12">
        <v>9.45</v>
      </c>
    </row>
    <row x14ac:dyDescent="0.25" r="1290" customHeight="1" ht="18.75">
      <c r="A1290" s="1">
        <v>42563</v>
      </c>
      <c r="B1290" s="12">
        <v>1.6</v>
      </c>
      <c r="C1290" s="12">
        <v>11.1</v>
      </c>
      <c r="D1290" s="12">
        <v>9.64</v>
      </c>
    </row>
    <row x14ac:dyDescent="0.25" r="1291" customHeight="1" ht="18.75">
      <c r="A1291" s="1">
        <v>42564</v>
      </c>
      <c r="B1291" s="7">
        <v>7</v>
      </c>
      <c r="C1291" s="12">
        <v>48.6</v>
      </c>
      <c r="D1291" s="12">
        <v>20.35</v>
      </c>
    </row>
    <row x14ac:dyDescent="0.25" r="1292" customHeight="1" ht="18.75">
      <c r="A1292" s="1">
        <v>42565</v>
      </c>
      <c r="B1292" s="12">
        <v>7.8</v>
      </c>
      <c r="C1292" s="12">
        <v>54.2</v>
      </c>
      <c r="D1292" s="12">
        <v>20.71</v>
      </c>
    </row>
    <row x14ac:dyDescent="0.25" r="1293" customHeight="1" ht="18.75">
      <c r="A1293" s="1">
        <v>42566</v>
      </c>
      <c r="B1293" s="12">
        <v>5.6</v>
      </c>
      <c r="C1293" s="12">
        <v>38.9</v>
      </c>
      <c r="D1293" s="12">
        <v>20.11</v>
      </c>
    </row>
    <row x14ac:dyDescent="0.25" r="1294" customHeight="1" ht="18.75">
      <c r="A1294" s="1">
        <v>42567</v>
      </c>
      <c r="B1294" s="12">
        <v>0.1</v>
      </c>
      <c r="C1294" s="12">
        <v>0.7</v>
      </c>
      <c r="D1294" s="12">
        <v>2.24</v>
      </c>
    </row>
    <row x14ac:dyDescent="0.25" r="1295" customHeight="1" ht="18.75">
      <c r="A1295" s="1">
        <v>42568</v>
      </c>
      <c r="B1295" s="12">
        <v>5.4</v>
      </c>
      <c r="C1295" s="12">
        <v>37.8</v>
      </c>
      <c r="D1295" s="12">
        <v>17.91</v>
      </c>
    </row>
    <row x14ac:dyDescent="0.25" r="1296" customHeight="1" ht="18.75">
      <c r="A1296" s="1">
        <v>42569</v>
      </c>
      <c r="B1296" s="12">
        <v>11.4</v>
      </c>
      <c r="C1296" s="12">
        <v>79.7</v>
      </c>
      <c r="D1296" s="12">
        <v>24.4</v>
      </c>
    </row>
    <row x14ac:dyDescent="0.25" r="1297" customHeight="1" ht="18.75">
      <c r="A1297" s="1">
        <v>42570</v>
      </c>
      <c r="B1297" s="12">
        <v>2.8</v>
      </c>
      <c r="C1297" s="12">
        <v>19.6</v>
      </c>
      <c r="D1297" s="12">
        <v>15.6</v>
      </c>
    </row>
    <row x14ac:dyDescent="0.25" r="1298" customHeight="1" ht="18.75">
      <c r="A1298" s="1">
        <v>42571</v>
      </c>
      <c r="B1298" s="12">
        <v>9.2</v>
      </c>
      <c r="C1298" s="12">
        <v>64.3</v>
      </c>
      <c r="D1298" s="12">
        <v>22.93</v>
      </c>
    </row>
    <row x14ac:dyDescent="0.25" r="1299" customHeight="1" ht="18.75">
      <c r="A1299" s="1">
        <v>42572</v>
      </c>
      <c r="B1299" s="12">
        <v>5.2</v>
      </c>
      <c r="C1299" s="12">
        <v>36.6</v>
      </c>
      <c r="D1299" s="12">
        <v>18.86</v>
      </c>
    </row>
    <row x14ac:dyDescent="0.25" r="1300" customHeight="1" ht="18.75">
      <c r="A1300" s="1">
        <v>42573</v>
      </c>
      <c r="B1300" s="12">
        <v>10.5</v>
      </c>
      <c r="C1300" s="12">
        <v>73.9</v>
      </c>
      <c r="D1300" s="12">
        <v>25.57</v>
      </c>
    </row>
    <row x14ac:dyDescent="0.25" r="1301" customHeight="1" ht="18.75">
      <c r="A1301" s="1">
        <v>42574</v>
      </c>
      <c r="B1301" s="12">
        <v>11.9</v>
      </c>
      <c r="C1301" s="12">
        <v>83.8</v>
      </c>
      <c r="D1301" s="12">
        <v>26.34</v>
      </c>
    </row>
    <row x14ac:dyDescent="0.25" r="1302" customHeight="1" ht="18.75">
      <c r="A1302" s="1">
        <v>42575</v>
      </c>
      <c r="B1302" s="12">
        <v>8.3</v>
      </c>
      <c r="C1302" s="12">
        <v>58.5</v>
      </c>
      <c r="D1302" s="12">
        <v>20.99</v>
      </c>
    </row>
    <row x14ac:dyDescent="0.25" r="1303" customHeight="1" ht="18.75">
      <c r="A1303" s="1">
        <v>42576</v>
      </c>
      <c r="B1303" s="12">
        <v>2.3</v>
      </c>
      <c r="C1303" s="12">
        <v>16.3</v>
      </c>
      <c r="D1303" s="12">
        <v>11.47</v>
      </c>
    </row>
    <row x14ac:dyDescent="0.25" r="1304" customHeight="1" ht="18.75">
      <c r="A1304" s="1">
        <v>42577</v>
      </c>
      <c r="B1304" s="12">
        <v>7.7</v>
      </c>
      <c r="C1304" s="12">
        <v>54.6</v>
      </c>
      <c r="D1304" s="12">
        <v>18.11</v>
      </c>
    </row>
    <row x14ac:dyDescent="0.25" r="1305" customHeight="1" ht="18.75">
      <c r="A1305" s="1">
        <v>42578</v>
      </c>
      <c r="B1305" s="12">
        <v>9.1</v>
      </c>
      <c r="C1305" s="12">
        <v>64.5</v>
      </c>
      <c r="D1305" s="12">
        <v>23.54</v>
      </c>
    </row>
    <row x14ac:dyDescent="0.25" r="1306" customHeight="1" ht="18.75">
      <c r="A1306" s="1">
        <v>42579</v>
      </c>
      <c r="B1306" s="12">
        <v>6.2</v>
      </c>
      <c r="C1306" s="7">
        <v>44</v>
      </c>
      <c r="D1306" s="12">
        <v>15.6</v>
      </c>
    </row>
    <row x14ac:dyDescent="0.25" r="1307" customHeight="1" ht="18.75">
      <c r="A1307" s="1">
        <v>42580</v>
      </c>
      <c r="B1307" s="7">
        <v>7</v>
      </c>
      <c r="C1307" s="7">
        <v>50</v>
      </c>
      <c r="D1307" s="12">
        <v>18.92</v>
      </c>
    </row>
    <row x14ac:dyDescent="0.25" r="1308" customHeight="1" ht="18.75">
      <c r="A1308" s="1">
        <v>42581</v>
      </c>
      <c r="B1308" s="12">
        <v>6.5</v>
      </c>
      <c r="C1308" s="12">
        <v>46.4</v>
      </c>
      <c r="D1308" s="12">
        <v>17.34</v>
      </c>
    </row>
    <row x14ac:dyDescent="0.25" r="1309" customHeight="1" ht="18.75">
      <c r="A1309" s="1">
        <v>42582</v>
      </c>
      <c r="B1309" s="12">
        <v>7.7</v>
      </c>
      <c r="C1309" s="7">
        <v>55</v>
      </c>
      <c r="D1309" s="12">
        <v>18.7</v>
      </c>
    </row>
    <row x14ac:dyDescent="0.25" r="1310" customHeight="1" ht="18.75">
      <c r="A1310" s="1">
        <v>42583</v>
      </c>
      <c r="B1310" s="12">
        <v>8.6</v>
      </c>
      <c r="C1310" s="12">
        <v>61.4</v>
      </c>
      <c r="D1310" s="12">
        <v>19.57</v>
      </c>
    </row>
    <row x14ac:dyDescent="0.25" r="1311" customHeight="1" ht="18.75">
      <c r="A1311" s="1">
        <v>42584</v>
      </c>
      <c r="B1311" s="12">
        <v>1.6</v>
      </c>
      <c r="C1311" s="12">
        <v>11.5</v>
      </c>
      <c r="D1311" s="12">
        <v>12.04</v>
      </c>
    </row>
    <row x14ac:dyDescent="0.25" r="1312" customHeight="1" ht="18.75">
      <c r="A1312" s="1">
        <v>42585</v>
      </c>
      <c r="B1312" s="12">
        <v>4.3</v>
      </c>
      <c r="C1312" s="12">
        <v>30.9</v>
      </c>
      <c r="D1312" s="12">
        <v>14.76</v>
      </c>
    </row>
    <row x14ac:dyDescent="0.25" r="1313" customHeight="1" ht="18.75">
      <c r="A1313" s="1">
        <v>42586</v>
      </c>
      <c r="B1313" s="7">
        <v>9</v>
      </c>
      <c r="C1313" s="12">
        <v>64.7</v>
      </c>
      <c r="D1313" s="12">
        <v>22.42</v>
      </c>
    </row>
    <row x14ac:dyDescent="0.25" r="1314" customHeight="1" ht="18.75">
      <c r="A1314" s="1">
        <v>42587</v>
      </c>
      <c r="B1314" s="12">
        <v>11.5</v>
      </c>
      <c r="C1314" s="12">
        <v>83.3</v>
      </c>
      <c r="D1314" s="12">
        <v>25.44</v>
      </c>
    </row>
    <row x14ac:dyDescent="0.25" r="1315" customHeight="1" ht="18.75">
      <c r="A1315" s="1">
        <v>42588</v>
      </c>
      <c r="B1315" s="12">
        <v>9.3</v>
      </c>
      <c r="C1315" s="12">
        <v>67.4</v>
      </c>
      <c r="D1315" s="12">
        <v>22.5</v>
      </c>
    </row>
    <row x14ac:dyDescent="0.25" r="1316" customHeight="1" ht="18.75">
      <c r="A1316" s="1">
        <v>42589</v>
      </c>
      <c r="B1316" s="12">
        <v>8.6</v>
      </c>
      <c r="C1316" s="12">
        <v>62.3</v>
      </c>
      <c r="D1316" s="12">
        <v>19.2</v>
      </c>
    </row>
    <row x14ac:dyDescent="0.25" r="1317" customHeight="1" ht="18.75">
      <c r="A1317" s="1">
        <v>42590</v>
      </c>
      <c r="B1317" s="12">
        <v>7.5</v>
      </c>
      <c r="C1317" s="12">
        <v>54.7</v>
      </c>
      <c r="D1317" s="12">
        <v>18.14</v>
      </c>
    </row>
    <row x14ac:dyDescent="0.25" r="1318" customHeight="1" ht="18.75">
      <c r="A1318" s="1">
        <v>42591</v>
      </c>
      <c r="B1318" s="12">
        <v>9.2</v>
      </c>
      <c r="C1318" s="12">
        <v>67.2</v>
      </c>
      <c r="D1318" s="12">
        <v>20.71</v>
      </c>
    </row>
    <row x14ac:dyDescent="0.25" r="1319" customHeight="1" ht="18.75">
      <c r="A1319" s="1">
        <v>42592</v>
      </c>
      <c r="B1319" s="12">
        <v>11.3</v>
      </c>
      <c r="C1319" s="12">
        <v>82.5</v>
      </c>
      <c r="D1319" s="12">
        <v>21.82</v>
      </c>
    </row>
    <row x14ac:dyDescent="0.25" r="1320" customHeight="1" ht="18.75">
      <c r="A1320" s="1">
        <v>42593</v>
      </c>
      <c r="B1320" s="12">
        <v>12.2</v>
      </c>
      <c r="C1320" s="12">
        <v>89.1</v>
      </c>
      <c r="D1320" s="12">
        <v>24.6</v>
      </c>
    </row>
    <row x14ac:dyDescent="0.25" r="1321" customHeight="1" ht="18.75">
      <c r="A1321" s="1">
        <v>42594</v>
      </c>
      <c r="B1321" s="12">
        <v>11.9</v>
      </c>
      <c r="C1321" s="12">
        <v>87.5</v>
      </c>
      <c r="D1321" s="12">
        <v>22.45</v>
      </c>
    </row>
    <row x14ac:dyDescent="0.25" r="1322" customHeight="1" ht="18.75">
      <c r="A1322" s="1">
        <v>42595</v>
      </c>
      <c r="B1322" s="7">
        <v>12</v>
      </c>
      <c r="C1322" s="12">
        <v>88.2</v>
      </c>
      <c r="D1322" s="12">
        <v>23.95</v>
      </c>
    </row>
    <row x14ac:dyDescent="0.25" r="1323" customHeight="1" ht="18.75">
      <c r="A1323" s="1">
        <v>42596</v>
      </c>
      <c r="B1323" s="12">
        <v>11.4</v>
      </c>
      <c r="C1323" s="12">
        <v>83.8</v>
      </c>
      <c r="D1323" s="12">
        <v>23.07</v>
      </c>
    </row>
    <row x14ac:dyDescent="0.25" r="1324" customHeight="1" ht="18.75">
      <c r="A1324" s="1">
        <v>42597</v>
      </c>
      <c r="B1324" s="12">
        <v>8.7</v>
      </c>
      <c r="C1324" s="12">
        <v>64.4</v>
      </c>
      <c r="D1324" s="12">
        <v>20.61</v>
      </c>
    </row>
    <row x14ac:dyDescent="0.25" r="1325" customHeight="1" ht="18.75">
      <c r="A1325" s="1">
        <v>42598</v>
      </c>
      <c r="B1325" s="12">
        <v>5.3</v>
      </c>
      <c r="C1325" s="12">
        <v>39.3</v>
      </c>
      <c r="D1325" s="12">
        <v>15.36</v>
      </c>
    </row>
    <row x14ac:dyDescent="0.25" r="1326" customHeight="1" ht="18.75">
      <c r="A1326" s="1">
        <v>42599</v>
      </c>
      <c r="B1326" s="12">
        <v>9.4</v>
      </c>
      <c r="C1326" s="12">
        <v>69.6</v>
      </c>
      <c r="D1326" s="12">
        <v>20.99</v>
      </c>
    </row>
    <row x14ac:dyDescent="0.25" r="1327" customHeight="1" ht="18.75">
      <c r="A1327" s="1">
        <v>42600</v>
      </c>
      <c r="B1327" s="12">
        <v>9.8</v>
      </c>
      <c r="C1327" s="12">
        <v>73.1</v>
      </c>
      <c r="D1327" s="12">
        <v>22.15</v>
      </c>
    </row>
    <row x14ac:dyDescent="0.25" r="1328" customHeight="1" ht="18.75">
      <c r="A1328" s="1">
        <v>42601</v>
      </c>
      <c r="B1328" s="12">
        <v>11.6</v>
      </c>
      <c r="C1328" s="12">
        <v>86.6</v>
      </c>
      <c r="D1328" s="12">
        <v>23.77</v>
      </c>
    </row>
    <row x14ac:dyDescent="0.25" r="1329" customHeight="1" ht="18.75">
      <c r="A1329" s="1">
        <v>42602</v>
      </c>
      <c r="B1329" s="12">
        <v>11.6</v>
      </c>
      <c r="C1329" s="12">
        <v>86.6</v>
      </c>
      <c r="D1329" s="12">
        <v>23.91</v>
      </c>
    </row>
    <row x14ac:dyDescent="0.25" r="1330" customHeight="1" ht="18.75">
      <c r="A1330" s="1">
        <v>42603</v>
      </c>
      <c r="B1330" s="12">
        <v>10.1</v>
      </c>
      <c r="C1330" s="12">
        <v>75.9</v>
      </c>
      <c r="D1330" s="12">
        <v>20.94</v>
      </c>
    </row>
    <row x14ac:dyDescent="0.25" r="1331" customHeight="1" ht="18.75">
      <c r="A1331" s="1">
        <v>42604</v>
      </c>
      <c r="B1331" s="12">
        <v>11.2</v>
      </c>
      <c r="C1331" s="12">
        <v>84.2</v>
      </c>
      <c r="D1331" s="12">
        <v>21.79</v>
      </c>
    </row>
    <row x14ac:dyDescent="0.25" r="1332" customHeight="1" ht="18.75">
      <c r="A1332" s="1">
        <v>42605</v>
      </c>
      <c r="B1332" s="12">
        <v>7.5</v>
      </c>
      <c r="C1332" s="12">
        <v>56.4</v>
      </c>
      <c r="D1332" s="12">
        <v>18.95</v>
      </c>
    </row>
    <row x14ac:dyDescent="0.25" r="1333" customHeight="1" ht="18.75">
      <c r="A1333" s="1">
        <v>42606</v>
      </c>
      <c r="B1333" s="12">
        <v>12.4</v>
      </c>
      <c r="C1333" s="12">
        <v>93.9</v>
      </c>
      <c r="D1333" s="12">
        <v>23.68</v>
      </c>
    </row>
    <row x14ac:dyDescent="0.25" r="1334" customHeight="1" ht="18.75">
      <c r="A1334" s="1">
        <v>42607</v>
      </c>
      <c r="B1334" s="12">
        <v>11.2</v>
      </c>
      <c r="C1334" s="12">
        <v>84.8</v>
      </c>
      <c r="D1334" s="12">
        <v>23.01</v>
      </c>
    </row>
    <row x14ac:dyDescent="0.25" r="1335" customHeight="1" ht="18.75">
      <c r="A1335" s="1">
        <v>42608</v>
      </c>
      <c r="B1335" s="7">
        <v>0</v>
      </c>
      <c r="C1335" s="7">
        <v>0</v>
      </c>
      <c r="D1335" s="12">
        <v>3.77</v>
      </c>
    </row>
    <row x14ac:dyDescent="0.25" r="1336" customHeight="1" ht="18.75">
      <c r="A1336" s="1">
        <v>42609</v>
      </c>
      <c r="B1336" s="12">
        <v>8.4</v>
      </c>
      <c r="C1336" s="12">
        <v>64.1</v>
      </c>
      <c r="D1336" s="12">
        <v>21.31</v>
      </c>
    </row>
    <row x14ac:dyDescent="0.25" r="1337" customHeight="1" ht="18.75">
      <c r="A1337" s="1">
        <v>42610</v>
      </c>
      <c r="B1337" s="7">
        <v>0</v>
      </c>
      <c r="C1337" s="7">
        <v>0</v>
      </c>
      <c r="D1337" s="12">
        <v>4.07</v>
      </c>
    </row>
    <row x14ac:dyDescent="0.25" r="1338" customHeight="1" ht="18.75">
      <c r="A1338" s="1">
        <v>42611</v>
      </c>
      <c r="B1338" s="12">
        <v>6.4</v>
      </c>
      <c r="C1338" s="12">
        <v>49.2</v>
      </c>
      <c r="D1338" s="12">
        <v>14.62</v>
      </c>
    </row>
    <row x14ac:dyDescent="0.25" r="1339" customHeight="1" ht="18.75">
      <c r="A1339" s="1">
        <v>42612</v>
      </c>
      <c r="B1339" s="12">
        <v>4.4</v>
      </c>
      <c r="C1339" s="12">
        <v>33.8</v>
      </c>
      <c r="D1339" s="12">
        <v>10.98</v>
      </c>
    </row>
    <row x14ac:dyDescent="0.25" r="1340" customHeight="1" ht="18.75">
      <c r="A1340" s="1">
        <v>42613</v>
      </c>
      <c r="B1340" s="12">
        <v>6.7</v>
      </c>
      <c r="C1340" s="12">
        <v>51.5</v>
      </c>
      <c r="D1340" s="12">
        <v>17.79</v>
      </c>
    </row>
    <row x14ac:dyDescent="0.25" r="1341" customHeight="1" ht="18.75">
      <c r="A1341" s="1">
        <v>42614</v>
      </c>
      <c r="B1341" s="12">
        <v>10.5</v>
      </c>
      <c r="C1341" s="12">
        <v>81.4</v>
      </c>
      <c r="D1341" s="12">
        <v>20.44</v>
      </c>
    </row>
    <row x14ac:dyDescent="0.25" r="1342" customHeight="1" ht="18.75">
      <c r="A1342" s="1">
        <v>42615</v>
      </c>
      <c r="B1342" s="7">
        <v>0</v>
      </c>
      <c r="C1342" s="7">
        <v>0</v>
      </c>
      <c r="D1342" s="12">
        <v>2.08</v>
      </c>
    </row>
    <row x14ac:dyDescent="0.25" r="1343" customHeight="1" ht="18.75">
      <c r="A1343" s="1">
        <v>42616</v>
      </c>
      <c r="B1343" s="12">
        <v>0.2</v>
      </c>
      <c r="C1343" s="12">
        <v>1.6</v>
      </c>
      <c r="D1343" s="12">
        <v>5.16</v>
      </c>
    </row>
    <row x14ac:dyDescent="0.25" r="1344" customHeight="1" ht="18.75">
      <c r="A1344" s="1">
        <v>42617</v>
      </c>
      <c r="B1344" s="12">
        <v>0.8</v>
      </c>
      <c r="C1344" s="12">
        <v>6.3</v>
      </c>
      <c r="D1344" s="12">
        <v>10.52</v>
      </c>
    </row>
    <row x14ac:dyDescent="0.25" r="1345" customHeight="1" ht="18.75">
      <c r="A1345" s="1">
        <v>42618</v>
      </c>
      <c r="B1345" s="12">
        <v>1.2</v>
      </c>
      <c r="C1345" s="12">
        <v>9.4</v>
      </c>
      <c r="D1345" s="12">
        <v>11.34</v>
      </c>
    </row>
    <row x14ac:dyDescent="0.25" r="1346" customHeight="1" ht="18.75">
      <c r="A1346" s="1">
        <v>42619</v>
      </c>
      <c r="B1346" s="12">
        <v>0.4</v>
      </c>
      <c r="C1346" s="12">
        <v>3.1</v>
      </c>
      <c r="D1346" s="12">
        <v>8.93</v>
      </c>
    </row>
    <row x14ac:dyDescent="0.25" r="1347" customHeight="1" ht="18.75">
      <c r="A1347" s="1">
        <v>42620</v>
      </c>
      <c r="B1347" s="12">
        <v>2.4</v>
      </c>
      <c r="C1347" s="12">
        <v>18.9</v>
      </c>
      <c r="D1347" s="12">
        <v>11.46</v>
      </c>
    </row>
    <row x14ac:dyDescent="0.25" r="1348" customHeight="1" ht="18.75">
      <c r="A1348" s="1">
        <v>42621</v>
      </c>
      <c r="B1348" s="7">
        <v>9</v>
      </c>
      <c r="C1348" s="12">
        <v>70.9</v>
      </c>
      <c r="D1348" s="12">
        <v>19.29</v>
      </c>
    </row>
    <row x14ac:dyDescent="0.25" r="1349" customHeight="1" ht="18.75">
      <c r="A1349" s="1">
        <v>42622</v>
      </c>
      <c r="B1349" s="12">
        <v>7.5</v>
      </c>
      <c r="C1349" s="12">
        <v>59.1</v>
      </c>
      <c r="D1349" s="12">
        <v>18.17</v>
      </c>
    </row>
    <row x14ac:dyDescent="0.25" r="1350" customHeight="1" ht="18.75">
      <c r="A1350" s="1">
        <v>42623</v>
      </c>
      <c r="B1350" s="12">
        <v>0.9</v>
      </c>
      <c r="C1350" s="12">
        <v>7.1</v>
      </c>
      <c r="D1350" s="12">
        <v>8.85</v>
      </c>
    </row>
    <row x14ac:dyDescent="0.25" r="1351" customHeight="1" ht="18.75">
      <c r="A1351" s="1">
        <v>42624</v>
      </c>
      <c r="B1351" s="12">
        <v>1.7</v>
      </c>
      <c r="C1351" s="12">
        <v>13.5</v>
      </c>
      <c r="D1351" s="12">
        <v>12.08</v>
      </c>
    </row>
    <row x14ac:dyDescent="0.25" r="1352" customHeight="1" ht="18.75">
      <c r="A1352" s="1">
        <v>42625</v>
      </c>
      <c r="B1352" s="12">
        <v>0.5</v>
      </c>
      <c r="C1352" s="7">
        <v>4</v>
      </c>
      <c r="D1352" s="12">
        <v>4.38</v>
      </c>
    </row>
    <row x14ac:dyDescent="0.25" r="1353" customHeight="1" ht="18.75">
      <c r="A1353" s="1">
        <v>42626</v>
      </c>
      <c r="B1353" s="12">
        <v>8.2</v>
      </c>
      <c r="C1353" s="12">
        <v>65.6</v>
      </c>
      <c r="D1353" s="12">
        <v>18.56</v>
      </c>
    </row>
    <row x14ac:dyDescent="0.25" r="1354" customHeight="1" ht="18.75">
      <c r="A1354" s="1">
        <v>42627</v>
      </c>
      <c r="B1354" s="12">
        <v>5.7</v>
      </c>
      <c r="C1354" s="12">
        <v>45.6</v>
      </c>
      <c r="D1354" s="12">
        <v>15.05</v>
      </c>
    </row>
    <row x14ac:dyDescent="0.25" r="1355" customHeight="1" ht="18.75">
      <c r="A1355" s="1">
        <v>42628</v>
      </c>
      <c r="B1355" s="12">
        <v>4.4</v>
      </c>
      <c r="C1355" s="12">
        <v>35.5</v>
      </c>
      <c r="D1355" s="12">
        <v>14.4</v>
      </c>
    </row>
    <row x14ac:dyDescent="0.25" r="1356" customHeight="1" ht="18.75">
      <c r="A1356" s="1">
        <v>42629</v>
      </c>
      <c r="B1356" s="7">
        <v>0</v>
      </c>
      <c r="C1356" s="7">
        <v>0</v>
      </c>
      <c r="D1356" s="12">
        <v>4.9</v>
      </c>
    </row>
    <row x14ac:dyDescent="0.25" r="1357" customHeight="1" ht="18.75">
      <c r="A1357" s="1">
        <v>42630</v>
      </c>
      <c r="B1357" s="7">
        <v>0</v>
      </c>
      <c r="C1357" s="7">
        <v>0</v>
      </c>
      <c r="D1357" s="12">
        <v>0.7</v>
      </c>
    </row>
    <row x14ac:dyDescent="0.25" r="1358" customHeight="1" ht="18.75">
      <c r="A1358" s="1">
        <v>42631</v>
      </c>
      <c r="B1358" s="7">
        <v>0</v>
      </c>
      <c r="C1358" s="7">
        <v>0</v>
      </c>
      <c r="D1358" s="12">
        <v>2.07</v>
      </c>
    </row>
    <row x14ac:dyDescent="0.25" r="1359" customHeight="1" ht="18.75">
      <c r="A1359" s="1">
        <v>42632</v>
      </c>
      <c r="B1359" s="12">
        <v>0.4</v>
      </c>
      <c r="C1359" s="12">
        <v>3.3</v>
      </c>
      <c r="D1359" s="12">
        <v>8.31</v>
      </c>
    </row>
    <row x14ac:dyDescent="0.25" r="1360" customHeight="1" ht="18.75">
      <c r="A1360" s="1">
        <v>42633</v>
      </c>
      <c r="B1360" s="12">
        <v>8.7</v>
      </c>
      <c r="C1360" s="12">
        <v>71.3</v>
      </c>
      <c r="D1360" s="12">
        <v>16.54</v>
      </c>
    </row>
    <row x14ac:dyDescent="0.25" r="1361" customHeight="1" ht="18.75">
      <c r="A1361" s="1">
        <v>42634</v>
      </c>
      <c r="B1361" s="12">
        <v>6.4</v>
      </c>
      <c r="C1361" s="12">
        <v>52.5</v>
      </c>
      <c r="D1361" s="12">
        <v>14.21</v>
      </c>
    </row>
    <row x14ac:dyDescent="0.25" r="1362" customHeight="1" ht="18.75">
      <c r="A1362" s="1">
        <v>42635</v>
      </c>
      <c r="B1362" s="12">
        <v>0.7</v>
      </c>
      <c r="C1362" s="12">
        <v>5.7</v>
      </c>
      <c r="D1362" s="12">
        <v>8.85</v>
      </c>
    </row>
    <row x14ac:dyDescent="0.25" r="1363" customHeight="1" ht="18.75">
      <c r="A1363" s="1">
        <v>42636</v>
      </c>
      <c r="B1363" s="12">
        <v>9.9</v>
      </c>
      <c r="C1363" s="12">
        <v>81.8</v>
      </c>
      <c r="D1363" s="12">
        <v>19.85</v>
      </c>
    </row>
    <row x14ac:dyDescent="0.25" r="1364" customHeight="1" ht="18.75">
      <c r="A1364" s="1">
        <v>42637</v>
      </c>
      <c r="B1364" s="12">
        <v>10.3</v>
      </c>
      <c r="C1364" s="12">
        <v>85.1</v>
      </c>
      <c r="D1364" s="12">
        <v>19.24</v>
      </c>
    </row>
    <row x14ac:dyDescent="0.25" r="1365" customHeight="1" ht="18.75">
      <c r="A1365" s="1">
        <v>42638</v>
      </c>
      <c r="B1365" s="12">
        <v>2.7</v>
      </c>
      <c r="C1365" s="12">
        <v>22.5</v>
      </c>
      <c r="D1365" s="12">
        <v>11.4</v>
      </c>
    </row>
    <row x14ac:dyDescent="0.25" r="1366" customHeight="1" ht="18.75">
      <c r="A1366" s="1">
        <v>42639</v>
      </c>
      <c r="B1366" s="12">
        <v>0.3</v>
      </c>
      <c r="C1366" s="12">
        <v>2.5</v>
      </c>
      <c r="D1366" s="12">
        <v>7.79</v>
      </c>
    </row>
    <row x14ac:dyDescent="0.25" r="1367" customHeight="1" ht="18.75">
      <c r="A1367" s="1">
        <v>42640</v>
      </c>
      <c r="B1367" s="12">
        <v>5.1</v>
      </c>
      <c r="C1367" s="12">
        <v>42.5</v>
      </c>
      <c r="D1367" s="12">
        <v>15.09</v>
      </c>
    </row>
    <row x14ac:dyDescent="0.25" r="1368" customHeight="1" ht="18.75">
      <c r="A1368" s="1">
        <v>42641</v>
      </c>
      <c r="B1368" s="12">
        <v>0.2</v>
      </c>
      <c r="C1368" s="12">
        <v>1.7</v>
      </c>
      <c r="D1368" s="12">
        <v>6.32</v>
      </c>
    </row>
    <row x14ac:dyDescent="0.25" r="1369" customHeight="1" ht="18.75">
      <c r="A1369" s="1">
        <v>42642</v>
      </c>
      <c r="B1369" s="7">
        <v>0</v>
      </c>
      <c r="C1369" s="7">
        <v>0</v>
      </c>
      <c r="D1369" s="12">
        <v>4.76</v>
      </c>
    </row>
    <row x14ac:dyDescent="0.25" r="1370" customHeight="1" ht="18.75">
      <c r="A1370" s="1">
        <v>42643</v>
      </c>
      <c r="B1370" s="7">
        <v>0</v>
      </c>
      <c r="C1370" s="7">
        <v>0</v>
      </c>
      <c r="D1370" s="12">
        <v>4.42</v>
      </c>
    </row>
    <row x14ac:dyDescent="0.25" r="1371" customHeight="1" ht="18.75">
      <c r="A1371" s="1">
        <v>42644</v>
      </c>
      <c r="B1371" s="7">
        <v>0</v>
      </c>
      <c r="C1371" s="7">
        <v>0</v>
      </c>
      <c r="D1371" s="12">
        <v>6.41</v>
      </c>
    </row>
    <row x14ac:dyDescent="0.25" r="1372" customHeight="1" ht="18.75">
      <c r="A1372" s="1">
        <v>42645</v>
      </c>
      <c r="B1372" s="12">
        <v>2.1</v>
      </c>
      <c r="C1372" s="12">
        <v>17.8</v>
      </c>
      <c r="D1372" s="12">
        <v>10.46</v>
      </c>
    </row>
    <row x14ac:dyDescent="0.25" r="1373" customHeight="1" ht="18.75">
      <c r="A1373" s="1">
        <v>42646</v>
      </c>
      <c r="B1373" s="12">
        <v>2.9</v>
      </c>
      <c r="C1373" s="12">
        <v>24.8</v>
      </c>
      <c r="D1373" s="12">
        <v>8.03</v>
      </c>
    </row>
    <row x14ac:dyDescent="0.25" r="1374" customHeight="1" ht="18.75">
      <c r="A1374" s="1">
        <v>42647</v>
      </c>
      <c r="B1374" s="12">
        <v>6.9</v>
      </c>
      <c r="C1374" s="7">
        <v>59</v>
      </c>
      <c r="D1374" s="12">
        <v>16.23</v>
      </c>
    </row>
    <row x14ac:dyDescent="0.25" r="1375" customHeight="1" ht="18.75">
      <c r="A1375" s="1">
        <v>42648</v>
      </c>
      <c r="B1375" s="12">
        <v>2.6</v>
      </c>
      <c r="C1375" s="12">
        <v>22.2</v>
      </c>
      <c r="D1375" s="12">
        <v>5.81</v>
      </c>
    </row>
    <row x14ac:dyDescent="0.25" r="1376" customHeight="1" ht="18.75">
      <c r="A1376" s="1">
        <v>42649</v>
      </c>
      <c r="B1376" s="12">
        <v>9.1</v>
      </c>
      <c r="C1376" s="12">
        <v>78.4</v>
      </c>
      <c r="D1376" s="12">
        <v>17.12</v>
      </c>
    </row>
    <row x14ac:dyDescent="0.25" r="1377" customHeight="1" ht="18.75">
      <c r="A1377" s="1">
        <v>42650</v>
      </c>
      <c r="B1377" s="12">
        <v>4.4</v>
      </c>
      <c r="C1377" s="12">
        <v>37.9</v>
      </c>
      <c r="D1377" s="12">
        <v>9.22</v>
      </c>
    </row>
    <row x14ac:dyDescent="0.25" r="1378" customHeight="1" ht="18.75">
      <c r="A1378" s="1">
        <v>42651</v>
      </c>
      <c r="B1378" s="12">
        <v>0.1</v>
      </c>
      <c r="C1378" s="12">
        <v>0.9</v>
      </c>
      <c r="D1378" s="12">
        <v>4.92</v>
      </c>
    </row>
    <row x14ac:dyDescent="0.25" r="1379" customHeight="1" ht="18.75">
      <c r="A1379" s="1">
        <v>42652</v>
      </c>
      <c r="B1379" s="12">
        <v>10.6</v>
      </c>
      <c r="C1379" s="12">
        <v>92.2</v>
      </c>
      <c r="D1379" s="12">
        <v>18.58</v>
      </c>
    </row>
    <row x14ac:dyDescent="0.25" r="1380" customHeight="1" ht="18.75">
      <c r="A1380" s="1">
        <v>42653</v>
      </c>
      <c r="B1380" s="12">
        <v>6.1</v>
      </c>
      <c r="C1380" s="7">
        <v>53</v>
      </c>
      <c r="D1380" s="12">
        <v>12.93</v>
      </c>
    </row>
    <row x14ac:dyDescent="0.25" r="1381" customHeight="1" ht="18.75">
      <c r="A1381" s="1">
        <v>42654</v>
      </c>
      <c r="B1381" s="12">
        <v>1.8</v>
      </c>
      <c r="C1381" s="12">
        <v>15.8</v>
      </c>
      <c r="D1381" s="12">
        <v>8.79</v>
      </c>
    </row>
    <row x14ac:dyDescent="0.25" r="1382" customHeight="1" ht="18.75">
      <c r="A1382" s="1">
        <v>42655</v>
      </c>
      <c r="B1382" s="7">
        <v>8</v>
      </c>
      <c r="C1382" s="12">
        <v>70.2</v>
      </c>
      <c r="D1382" s="12">
        <v>15.51</v>
      </c>
    </row>
    <row x14ac:dyDescent="0.25" r="1383" customHeight="1" ht="18.75">
      <c r="A1383" s="1">
        <v>42656</v>
      </c>
      <c r="B1383" s="12">
        <v>3.1</v>
      </c>
      <c r="C1383" s="12">
        <v>27.2</v>
      </c>
      <c r="D1383" s="12">
        <v>9.59</v>
      </c>
    </row>
    <row x14ac:dyDescent="0.25" r="1384" customHeight="1" ht="18.75">
      <c r="A1384" s="1">
        <v>42657</v>
      </c>
      <c r="B1384" s="12">
        <v>8.6</v>
      </c>
      <c r="C1384" s="12">
        <v>76.1</v>
      </c>
      <c r="D1384" s="12">
        <v>14.98</v>
      </c>
    </row>
    <row x14ac:dyDescent="0.25" r="1385" customHeight="1" ht="18.75">
      <c r="A1385" s="1">
        <v>42658</v>
      </c>
      <c r="B1385" s="12">
        <v>6.5</v>
      </c>
      <c r="C1385" s="12">
        <v>57.5</v>
      </c>
      <c r="D1385" s="12">
        <v>13.06</v>
      </c>
    </row>
    <row x14ac:dyDescent="0.25" r="1386" customHeight="1" ht="18.75">
      <c r="A1386" s="1">
        <v>42659</v>
      </c>
      <c r="B1386" s="7">
        <v>0</v>
      </c>
      <c r="C1386" s="7">
        <v>0</v>
      </c>
      <c r="D1386" s="12">
        <v>2.72</v>
      </c>
    </row>
    <row x14ac:dyDescent="0.25" r="1387" customHeight="1" ht="18.75">
      <c r="A1387" s="1">
        <v>42660</v>
      </c>
      <c r="B1387" s="12">
        <v>6.4</v>
      </c>
      <c r="C1387" s="12">
        <v>57.1</v>
      </c>
      <c r="D1387" s="12">
        <v>13.05</v>
      </c>
    </row>
    <row x14ac:dyDescent="0.25" r="1388" customHeight="1" ht="18.75">
      <c r="A1388" s="1">
        <v>42661</v>
      </c>
      <c r="B1388" s="12">
        <v>5.8</v>
      </c>
      <c r="C1388" s="12">
        <v>51.8</v>
      </c>
      <c r="D1388" s="12">
        <v>12.46</v>
      </c>
    </row>
    <row x14ac:dyDescent="0.25" r="1389" customHeight="1" ht="18.75">
      <c r="A1389" s="1">
        <v>42662</v>
      </c>
      <c r="B1389" s="12">
        <v>6.2</v>
      </c>
      <c r="C1389" s="12">
        <v>55.4</v>
      </c>
      <c r="D1389" s="12">
        <v>11.23</v>
      </c>
    </row>
    <row x14ac:dyDescent="0.25" r="1390" customHeight="1" ht="18.75">
      <c r="A1390" s="1">
        <v>42663</v>
      </c>
      <c r="B1390" s="12">
        <v>5.1</v>
      </c>
      <c r="C1390" s="12">
        <v>45.9</v>
      </c>
      <c r="D1390" s="12">
        <v>10.01</v>
      </c>
    </row>
    <row x14ac:dyDescent="0.25" r="1391" customHeight="1" ht="18.75">
      <c r="A1391" s="1">
        <v>42664</v>
      </c>
      <c r="B1391" s="12">
        <v>0.1</v>
      </c>
      <c r="C1391" s="12">
        <v>0.9</v>
      </c>
      <c r="D1391" s="12">
        <v>5.58</v>
      </c>
    </row>
    <row x14ac:dyDescent="0.25" r="1392" customHeight="1" ht="18.75">
      <c r="A1392" s="1">
        <v>42665</v>
      </c>
      <c r="B1392" s="12">
        <v>3.3</v>
      </c>
      <c r="C1392" s="12">
        <v>29.7</v>
      </c>
      <c r="D1392" s="12">
        <v>9.41</v>
      </c>
    </row>
    <row x14ac:dyDescent="0.25" r="1393" customHeight="1" ht="18.75">
      <c r="A1393" s="1">
        <v>42666</v>
      </c>
      <c r="B1393" s="7">
        <v>0</v>
      </c>
      <c r="C1393" s="7">
        <v>0</v>
      </c>
      <c r="D1393" s="12">
        <v>3.01</v>
      </c>
    </row>
    <row x14ac:dyDescent="0.25" r="1394" customHeight="1" ht="18.75">
      <c r="A1394" s="1">
        <v>42667</v>
      </c>
      <c r="B1394" s="12">
        <v>9.3</v>
      </c>
      <c r="C1394" s="12">
        <v>84.5</v>
      </c>
      <c r="D1394" s="12">
        <v>15.06</v>
      </c>
    </row>
    <row x14ac:dyDescent="0.25" r="1395" customHeight="1" ht="18.75">
      <c r="A1395" s="1">
        <v>42668</v>
      </c>
      <c r="B1395" s="12">
        <v>2.2</v>
      </c>
      <c r="C1395" s="7">
        <v>20</v>
      </c>
      <c r="D1395" s="12">
        <v>5.01</v>
      </c>
    </row>
    <row x14ac:dyDescent="0.25" r="1396" customHeight="1" ht="18.75">
      <c r="A1396" s="1">
        <v>42669</v>
      </c>
      <c r="B1396" s="12">
        <v>4.4</v>
      </c>
      <c r="C1396" s="12">
        <v>40.4</v>
      </c>
      <c r="D1396" s="12">
        <v>10.68</v>
      </c>
    </row>
    <row x14ac:dyDescent="0.25" r="1397" customHeight="1" ht="18.75">
      <c r="A1397" s="1">
        <v>42670</v>
      </c>
      <c r="B1397" s="12">
        <v>2.4</v>
      </c>
      <c r="C1397" s="7">
        <v>22</v>
      </c>
      <c r="D1397" s="12">
        <v>8.43</v>
      </c>
    </row>
    <row x14ac:dyDescent="0.25" r="1398" customHeight="1" ht="18.75">
      <c r="A1398" s="1">
        <v>42671</v>
      </c>
      <c r="B1398" s="7">
        <v>0</v>
      </c>
      <c r="C1398" s="7">
        <v>0</v>
      </c>
      <c r="D1398" s="12">
        <v>2.71</v>
      </c>
    </row>
    <row x14ac:dyDescent="0.25" r="1399" customHeight="1" ht="18.75">
      <c r="A1399" s="1">
        <v>42672</v>
      </c>
      <c r="B1399" s="12">
        <v>0.3</v>
      </c>
      <c r="C1399" s="12">
        <v>2.8</v>
      </c>
      <c r="D1399" s="12">
        <v>5.92</v>
      </c>
    </row>
    <row x14ac:dyDescent="0.25" r="1400" customHeight="1" ht="18.75">
      <c r="A1400" s="1">
        <v>42673</v>
      </c>
      <c r="B1400" s="12">
        <v>9.6</v>
      </c>
      <c r="C1400" s="12">
        <v>88.9</v>
      </c>
      <c r="D1400" s="12">
        <v>14.73</v>
      </c>
    </row>
    <row x14ac:dyDescent="0.25" r="1401" customHeight="1" ht="18.75">
      <c r="A1401" s="1">
        <v>42674</v>
      </c>
      <c r="B1401" s="7">
        <v>0</v>
      </c>
      <c r="C1401" s="7">
        <v>0</v>
      </c>
      <c r="D1401" s="12">
        <v>2.45</v>
      </c>
    </row>
    <row x14ac:dyDescent="0.25" r="1402" customHeight="1" ht="18.75">
      <c r="A1402" s="1">
        <v>42675</v>
      </c>
      <c r="B1402" s="12">
        <v>10.2</v>
      </c>
      <c r="C1402" s="12">
        <v>95.3</v>
      </c>
      <c r="D1402" s="12">
        <v>15.37</v>
      </c>
    </row>
    <row x14ac:dyDescent="0.25" r="1403" customHeight="1" ht="18.75">
      <c r="A1403" s="1">
        <v>42676</v>
      </c>
      <c r="B1403" s="12">
        <v>10.1</v>
      </c>
      <c r="C1403" s="12">
        <v>94.4</v>
      </c>
      <c r="D1403" s="12">
        <v>14.8</v>
      </c>
    </row>
    <row x14ac:dyDescent="0.25" r="1404" customHeight="1" ht="18.75">
      <c r="A1404" s="1">
        <v>42677</v>
      </c>
      <c r="B1404" s="12">
        <v>5.9</v>
      </c>
      <c r="C1404" s="12">
        <v>55.7</v>
      </c>
      <c r="D1404" s="12">
        <v>10.18</v>
      </c>
    </row>
    <row x14ac:dyDescent="0.25" r="1405" customHeight="1" ht="18.75">
      <c r="A1405" s="1">
        <v>42678</v>
      </c>
      <c r="B1405" s="12">
        <v>9.5</v>
      </c>
      <c r="C1405" s="12">
        <v>89.6</v>
      </c>
      <c r="D1405" s="12">
        <v>12.94</v>
      </c>
    </row>
    <row x14ac:dyDescent="0.25" r="1406" customHeight="1" ht="18.75">
      <c r="A1406" s="1">
        <v>42679</v>
      </c>
      <c r="B1406" s="12">
        <v>9.2</v>
      </c>
      <c r="C1406" s="12">
        <v>86.8</v>
      </c>
      <c r="D1406" s="12">
        <v>12.61</v>
      </c>
    </row>
    <row x14ac:dyDescent="0.25" r="1407" customHeight="1" ht="18.75">
      <c r="A1407" s="1">
        <v>42680</v>
      </c>
      <c r="B1407" s="12">
        <v>0.2</v>
      </c>
      <c r="C1407" s="12">
        <v>1.9</v>
      </c>
      <c r="D1407" s="12">
        <v>4.48</v>
      </c>
    </row>
    <row x14ac:dyDescent="0.25" r="1408" customHeight="1" ht="18.75">
      <c r="A1408" s="1">
        <v>42681</v>
      </c>
      <c r="B1408" s="12">
        <v>4.9</v>
      </c>
      <c r="C1408" s="12">
        <v>46.7</v>
      </c>
      <c r="D1408" s="12">
        <v>8.72</v>
      </c>
    </row>
    <row x14ac:dyDescent="0.25" r="1409" customHeight="1" ht="18.75">
      <c r="A1409" s="1">
        <v>42682</v>
      </c>
      <c r="B1409" s="12">
        <v>6.2</v>
      </c>
      <c r="C1409" s="7">
        <v>59</v>
      </c>
      <c r="D1409" s="12">
        <v>10.02</v>
      </c>
    </row>
    <row x14ac:dyDescent="0.25" r="1410" customHeight="1" ht="18.75">
      <c r="A1410" s="1">
        <v>42683</v>
      </c>
      <c r="B1410" s="12">
        <v>9.5</v>
      </c>
      <c r="C1410" s="12">
        <v>90.5</v>
      </c>
      <c r="D1410" s="12">
        <v>12.84</v>
      </c>
    </row>
    <row x14ac:dyDescent="0.25" r="1411" customHeight="1" ht="18.75">
      <c r="A1411" s="1">
        <v>42684</v>
      </c>
      <c r="B1411" s="12">
        <v>1.9</v>
      </c>
      <c r="C1411" s="12">
        <v>18.3</v>
      </c>
      <c r="D1411" s="12">
        <v>7.63</v>
      </c>
    </row>
    <row x14ac:dyDescent="0.25" r="1412" customHeight="1" ht="18.75">
      <c r="A1412" s="1">
        <v>42685</v>
      </c>
      <c r="B1412" s="12">
        <v>6.9</v>
      </c>
      <c r="C1412" s="12">
        <v>66.3</v>
      </c>
      <c r="D1412" s="12">
        <v>9.47</v>
      </c>
    </row>
    <row x14ac:dyDescent="0.25" r="1413" customHeight="1" ht="18.75">
      <c r="A1413" s="1">
        <v>42686</v>
      </c>
      <c r="B1413" s="12">
        <v>8.9</v>
      </c>
      <c r="C1413" s="12">
        <v>85.6</v>
      </c>
      <c r="D1413" s="12">
        <v>11.57</v>
      </c>
    </row>
    <row x14ac:dyDescent="0.25" r="1414" customHeight="1" ht="18.75">
      <c r="A1414" s="1">
        <v>42687</v>
      </c>
      <c r="B1414" s="12">
        <v>2.2</v>
      </c>
      <c r="C1414" s="12">
        <v>21.4</v>
      </c>
      <c r="D1414" s="12">
        <v>7.48</v>
      </c>
    </row>
    <row x14ac:dyDescent="0.25" r="1415" customHeight="1" ht="18.75">
      <c r="A1415" s="1">
        <v>42688</v>
      </c>
      <c r="B1415" s="12">
        <v>0.8</v>
      </c>
      <c r="C1415" s="12">
        <v>7.8</v>
      </c>
      <c r="D1415" s="12">
        <v>5.36</v>
      </c>
    </row>
    <row x14ac:dyDescent="0.25" r="1416" customHeight="1" ht="18.75">
      <c r="A1416" s="1">
        <v>42689</v>
      </c>
      <c r="B1416" s="12">
        <v>7.3</v>
      </c>
      <c r="C1416" s="12">
        <v>70.9</v>
      </c>
      <c r="D1416" s="12">
        <v>11.68</v>
      </c>
    </row>
    <row x14ac:dyDescent="0.25" r="1417" customHeight="1" ht="18.75">
      <c r="A1417" s="1">
        <v>42690</v>
      </c>
      <c r="B1417" s="12">
        <v>6.9</v>
      </c>
      <c r="C1417" s="7">
        <v>67</v>
      </c>
      <c r="D1417" s="12">
        <v>10.31</v>
      </c>
    </row>
    <row x14ac:dyDescent="0.25" r="1418" customHeight="1" ht="18.75">
      <c r="A1418" s="1">
        <v>42691</v>
      </c>
      <c r="B1418" s="12">
        <v>8.3</v>
      </c>
      <c r="C1418" s="12">
        <v>81.4</v>
      </c>
      <c r="D1418" s="12">
        <v>10.28</v>
      </c>
    </row>
    <row x14ac:dyDescent="0.25" r="1419" customHeight="1" ht="18.75">
      <c r="A1419" s="1">
        <v>42692</v>
      </c>
      <c r="B1419" s="12">
        <v>4.4</v>
      </c>
      <c r="C1419" s="12">
        <v>43.1</v>
      </c>
      <c r="D1419" s="12">
        <v>7.05</v>
      </c>
    </row>
    <row x14ac:dyDescent="0.25" r="1420" customHeight="1" ht="18.75">
      <c r="A1420" s="1">
        <v>42693</v>
      </c>
      <c r="B1420" s="12">
        <v>2.4</v>
      </c>
      <c r="C1420" s="12">
        <v>23.5</v>
      </c>
      <c r="D1420" s="12">
        <v>6.48</v>
      </c>
    </row>
    <row x14ac:dyDescent="0.25" r="1421" customHeight="1" ht="18.75">
      <c r="A1421" s="1">
        <v>42694</v>
      </c>
      <c r="B1421" s="12">
        <v>8.4</v>
      </c>
      <c r="C1421" s="12">
        <v>83.2</v>
      </c>
      <c r="D1421" s="12">
        <v>10.68</v>
      </c>
    </row>
    <row x14ac:dyDescent="0.25" r="1422" customHeight="1" ht="18.75">
      <c r="A1422" s="1">
        <v>42695</v>
      </c>
      <c r="B1422" s="12">
        <v>2.3</v>
      </c>
      <c r="C1422" s="12">
        <v>22.8</v>
      </c>
      <c r="D1422" s="12">
        <v>5.44</v>
      </c>
    </row>
    <row x14ac:dyDescent="0.25" r="1423" customHeight="1" ht="18.75">
      <c r="A1423" s="1">
        <v>42696</v>
      </c>
      <c r="B1423" s="7">
        <v>1</v>
      </c>
      <c r="C1423" s="12">
        <v>9.9</v>
      </c>
      <c r="D1423" s="12">
        <v>5.16</v>
      </c>
    </row>
    <row x14ac:dyDescent="0.25" r="1424" customHeight="1" ht="18.75">
      <c r="A1424" s="1">
        <v>42697</v>
      </c>
      <c r="B1424" s="12">
        <v>7.1</v>
      </c>
      <c r="C1424" s="12">
        <v>70.3</v>
      </c>
      <c r="D1424" s="12">
        <v>10.04</v>
      </c>
    </row>
    <row x14ac:dyDescent="0.25" r="1425" customHeight="1" ht="18.75">
      <c r="A1425" s="1">
        <v>42698</v>
      </c>
      <c r="B1425" s="12">
        <v>9.5</v>
      </c>
      <c r="C1425" s="12">
        <v>94.1</v>
      </c>
      <c r="D1425" s="12">
        <v>12.48</v>
      </c>
    </row>
    <row x14ac:dyDescent="0.25" r="1426" customHeight="1" ht="18.75">
      <c r="A1426" s="1">
        <v>42699</v>
      </c>
      <c r="B1426" s="12">
        <v>8.6</v>
      </c>
      <c r="C1426" s="7">
        <v>86</v>
      </c>
      <c r="D1426" s="12">
        <v>10.41</v>
      </c>
    </row>
    <row x14ac:dyDescent="0.25" r="1427" customHeight="1" ht="18.75">
      <c r="A1427" s="1">
        <v>42700</v>
      </c>
      <c r="B1427" s="7">
        <v>1</v>
      </c>
      <c r="C1427" s="7">
        <v>10</v>
      </c>
      <c r="D1427" s="12">
        <v>2.7</v>
      </c>
    </row>
    <row x14ac:dyDescent="0.25" r="1428" customHeight="1" ht="18.75">
      <c r="A1428" s="1">
        <v>42701</v>
      </c>
      <c r="B1428" s="12">
        <v>4.1</v>
      </c>
      <c r="C1428" s="7">
        <v>41</v>
      </c>
      <c r="D1428" s="12">
        <v>6.75</v>
      </c>
    </row>
    <row x14ac:dyDescent="0.25" r="1429" customHeight="1" ht="18.75">
      <c r="A1429" s="1">
        <v>42702</v>
      </c>
      <c r="B1429" s="12">
        <v>8.4</v>
      </c>
      <c r="C1429" s="7">
        <v>84</v>
      </c>
      <c r="D1429" s="12">
        <v>10.92</v>
      </c>
    </row>
    <row x14ac:dyDescent="0.25" r="1430" customHeight="1" ht="18.75">
      <c r="A1430" s="1">
        <v>42703</v>
      </c>
      <c r="B1430" s="12">
        <v>9.1</v>
      </c>
      <c r="C1430" s="7">
        <v>91</v>
      </c>
      <c r="D1430" s="12">
        <v>11.07</v>
      </c>
    </row>
    <row x14ac:dyDescent="0.25" r="1431" customHeight="1" ht="18.75">
      <c r="A1431" s="1">
        <v>42704</v>
      </c>
      <c r="B1431" s="7">
        <v>0</v>
      </c>
      <c r="C1431" s="7">
        <v>0</v>
      </c>
      <c r="D1431" s="12">
        <v>3.22</v>
      </c>
    </row>
    <row x14ac:dyDescent="0.25" r="1432" customHeight="1" ht="18.75">
      <c r="A1432" s="1">
        <v>42705</v>
      </c>
      <c r="B1432" s="12">
        <v>7.2</v>
      </c>
      <c r="C1432" s="12">
        <v>72.7</v>
      </c>
      <c r="D1432" s="12">
        <v>7.63</v>
      </c>
    </row>
    <row x14ac:dyDescent="0.25" r="1433" customHeight="1" ht="18.75">
      <c r="A1433" s="1">
        <v>42706</v>
      </c>
      <c r="B1433" s="12">
        <v>9.3</v>
      </c>
      <c r="C1433" s="12">
        <v>93.9</v>
      </c>
      <c r="D1433" s="12">
        <v>11.72</v>
      </c>
    </row>
    <row x14ac:dyDescent="0.25" r="1434" customHeight="1" ht="18.75">
      <c r="A1434" s="1">
        <v>42707</v>
      </c>
      <c r="B1434" s="12">
        <v>7.4</v>
      </c>
      <c r="C1434" s="12">
        <v>74.7</v>
      </c>
      <c r="D1434" s="12">
        <v>9.71</v>
      </c>
    </row>
    <row x14ac:dyDescent="0.25" r="1435" customHeight="1" ht="18.75">
      <c r="A1435" s="1">
        <v>42708</v>
      </c>
      <c r="B1435" s="12">
        <v>0.7</v>
      </c>
      <c r="C1435" s="12">
        <v>7.1</v>
      </c>
      <c r="D1435" s="12">
        <v>4.06</v>
      </c>
    </row>
    <row x14ac:dyDescent="0.25" r="1436" customHeight="1" ht="18.75">
      <c r="A1436" s="1">
        <v>42709</v>
      </c>
      <c r="B1436" s="12">
        <v>7.2</v>
      </c>
      <c r="C1436" s="12">
        <v>73.5</v>
      </c>
      <c r="D1436" s="12">
        <v>8.13</v>
      </c>
    </row>
    <row x14ac:dyDescent="0.25" r="1437" customHeight="1" ht="18.75">
      <c r="A1437" s="1">
        <v>42710</v>
      </c>
      <c r="B1437" s="12">
        <v>9.2</v>
      </c>
      <c r="C1437" s="12">
        <v>93.9</v>
      </c>
      <c r="D1437" s="12">
        <v>11.4</v>
      </c>
    </row>
    <row x14ac:dyDescent="0.25" r="1438" customHeight="1" ht="18.75">
      <c r="A1438" s="1">
        <v>42711</v>
      </c>
      <c r="B1438" s="7">
        <v>2</v>
      </c>
      <c r="C1438" s="12">
        <v>20.4</v>
      </c>
      <c r="D1438" s="12">
        <v>4.08</v>
      </c>
    </row>
    <row x14ac:dyDescent="0.25" r="1439" customHeight="1" ht="18.75">
      <c r="A1439" s="1">
        <v>42712</v>
      </c>
      <c r="B1439" s="12">
        <v>7.7</v>
      </c>
      <c r="C1439" s="12">
        <v>78.6</v>
      </c>
      <c r="D1439" s="12">
        <v>9.89</v>
      </c>
    </row>
    <row x14ac:dyDescent="0.25" r="1440" customHeight="1" ht="18.75">
      <c r="A1440" s="1">
        <v>42713</v>
      </c>
      <c r="B1440" s="12">
        <v>8.3</v>
      </c>
      <c r="C1440" s="12">
        <v>84.7</v>
      </c>
      <c r="D1440" s="12">
        <v>9.66</v>
      </c>
    </row>
    <row x14ac:dyDescent="0.25" r="1441" customHeight="1" ht="18.75">
      <c r="A1441" s="1">
        <v>42714</v>
      </c>
      <c r="B1441" s="12">
        <v>9.2</v>
      </c>
      <c r="C1441" s="12">
        <v>93.9</v>
      </c>
      <c r="D1441" s="12">
        <v>11.06</v>
      </c>
    </row>
    <row x14ac:dyDescent="0.25" r="1442" customHeight="1" ht="18.75">
      <c r="A1442" s="1">
        <v>42715</v>
      </c>
      <c r="B1442" s="12">
        <v>9.2</v>
      </c>
      <c r="C1442" s="12">
        <v>93.9</v>
      </c>
      <c r="D1442" s="12">
        <v>10.85</v>
      </c>
    </row>
    <row x14ac:dyDescent="0.25" r="1443" customHeight="1" ht="18.75">
      <c r="A1443" s="1">
        <v>42716</v>
      </c>
      <c r="B1443" s="12">
        <v>5.4</v>
      </c>
      <c r="C1443" s="12">
        <v>55.1</v>
      </c>
      <c r="D1443" s="12">
        <v>7.74</v>
      </c>
    </row>
    <row x14ac:dyDescent="0.25" r="1444" customHeight="1" ht="18.75">
      <c r="A1444" s="1">
        <v>42717</v>
      </c>
      <c r="B1444" s="12">
        <v>0.9</v>
      </c>
      <c r="C1444" s="12">
        <v>9.2</v>
      </c>
      <c r="D1444" s="12">
        <v>4.52</v>
      </c>
    </row>
    <row x14ac:dyDescent="0.25" r="1445" customHeight="1" ht="18.75">
      <c r="A1445" s="1">
        <v>42718</v>
      </c>
      <c r="B1445" s="7">
        <v>0</v>
      </c>
      <c r="C1445" s="7">
        <v>0</v>
      </c>
      <c r="D1445" s="12">
        <v>2.55</v>
      </c>
    </row>
    <row x14ac:dyDescent="0.25" r="1446" customHeight="1" ht="18.75">
      <c r="A1446" s="1">
        <v>42719</v>
      </c>
      <c r="B1446" s="12">
        <v>8.8</v>
      </c>
      <c r="C1446" s="12">
        <v>89.8</v>
      </c>
      <c r="D1446" s="12">
        <v>10.76</v>
      </c>
    </row>
    <row x14ac:dyDescent="0.25" r="1447" customHeight="1" ht="18.75">
      <c r="A1447" s="1">
        <v>42720</v>
      </c>
      <c r="B1447" s="12">
        <v>9.2</v>
      </c>
      <c r="C1447" s="12">
        <v>94.8</v>
      </c>
      <c r="D1447" s="12">
        <v>11.25</v>
      </c>
    </row>
    <row x14ac:dyDescent="0.25" r="1448" customHeight="1" ht="18.75">
      <c r="A1448" s="1">
        <v>42721</v>
      </c>
      <c r="B1448" s="12">
        <v>8.5</v>
      </c>
      <c r="C1448" s="12">
        <v>87.6</v>
      </c>
      <c r="D1448" s="12">
        <v>9.34</v>
      </c>
    </row>
    <row x14ac:dyDescent="0.25" r="1449" customHeight="1" ht="18.75">
      <c r="A1449" s="1">
        <v>42722</v>
      </c>
      <c r="B1449" s="12">
        <v>8.2</v>
      </c>
      <c r="C1449" s="12">
        <v>84.5</v>
      </c>
      <c r="D1449" s="12">
        <v>9.56</v>
      </c>
    </row>
    <row x14ac:dyDescent="0.25" r="1450" customHeight="1" ht="18.75">
      <c r="A1450" s="1">
        <v>42723</v>
      </c>
      <c r="B1450" s="7">
        <v>0</v>
      </c>
      <c r="C1450" s="7">
        <v>0</v>
      </c>
      <c r="D1450" s="12">
        <v>2.26</v>
      </c>
    </row>
    <row x14ac:dyDescent="0.25" r="1451" customHeight="1" ht="18.75">
      <c r="A1451" s="1">
        <v>42724</v>
      </c>
      <c r="B1451" s="12">
        <v>4.1</v>
      </c>
      <c r="C1451" s="12">
        <v>42.3</v>
      </c>
      <c r="D1451" s="12">
        <v>5.71</v>
      </c>
    </row>
    <row x14ac:dyDescent="0.25" r="1452" customHeight="1" ht="18.75">
      <c r="A1452" s="1">
        <v>42725</v>
      </c>
      <c r="B1452" s="7">
        <v>0</v>
      </c>
      <c r="C1452" s="7">
        <v>0</v>
      </c>
      <c r="D1452" s="12">
        <v>2.76</v>
      </c>
    </row>
    <row x14ac:dyDescent="0.25" r="1453" customHeight="1" ht="18.75">
      <c r="A1453" s="1">
        <v>42726</v>
      </c>
      <c r="B1453" s="12">
        <v>0.6</v>
      </c>
      <c r="C1453" s="12">
        <v>6.2</v>
      </c>
      <c r="D1453" s="12">
        <v>2.65</v>
      </c>
    </row>
    <row x14ac:dyDescent="0.25" r="1454" customHeight="1" ht="18.75">
      <c r="A1454" s="1">
        <v>42727</v>
      </c>
      <c r="B1454" s="12">
        <v>4.3</v>
      </c>
      <c r="C1454" s="12">
        <v>44.3</v>
      </c>
      <c r="D1454" s="12">
        <v>7.04</v>
      </c>
    </row>
    <row x14ac:dyDescent="0.25" r="1455" customHeight="1" ht="18.75">
      <c r="A1455" s="1">
        <v>42728</v>
      </c>
      <c r="B1455" s="12">
        <v>4.5</v>
      </c>
      <c r="C1455" s="12">
        <v>46.4</v>
      </c>
      <c r="D1455" s="12">
        <v>7.63</v>
      </c>
    </row>
    <row x14ac:dyDescent="0.25" r="1456" customHeight="1" ht="18.75">
      <c r="A1456" s="1">
        <v>42729</v>
      </c>
      <c r="B1456" s="7">
        <v>7</v>
      </c>
      <c r="C1456" s="12">
        <v>72.2</v>
      </c>
      <c r="D1456" s="12">
        <v>8.58</v>
      </c>
    </row>
    <row x14ac:dyDescent="0.25" r="1457" customHeight="1" ht="18.75">
      <c r="A1457" s="1">
        <v>42730</v>
      </c>
      <c r="B1457" s="7">
        <v>0</v>
      </c>
      <c r="C1457" s="7">
        <v>0</v>
      </c>
      <c r="D1457" s="12">
        <v>1.16</v>
      </c>
    </row>
    <row x14ac:dyDescent="0.25" r="1458" customHeight="1" ht="18.75">
      <c r="A1458" s="1">
        <v>42731</v>
      </c>
      <c r="B1458" s="12">
        <v>6.7</v>
      </c>
      <c r="C1458" s="12">
        <v>68.4</v>
      </c>
      <c r="D1458" s="12">
        <v>9.47</v>
      </c>
    </row>
    <row x14ac:dyDescent="0.25" r="1459" customHeight="1" ht="18.75">
      <c r="A1459" s="1">
        <v>42732</v>
      </c>
      <c r="B1459" s="12">
        <v>9.2</v>
      </c>
      <c r="C1459" s="12">
        <v>94.8</v>
      </c>
      <c r="D1459" s="12">
        <v>10.71</v>
      </c>
    </row>
    <row x14ac:dyDescent="0.25" r="1460" customHeight="1" ht="18.75">
      <c r="A1460" s="1">
        <v>42733</v>
      </c>
      <c r="B1460" s="12">
        <v>8.4</v>
      </c>
      <c r="C1460" s="12">
        <v>85.7</v>
      </c>
      <c r="D1460" s="12">
        <v>10.08</v>
      </c>
    </row>
    <row x14ac:dyDescent="0.25" r="1461" customHeight="1" ht="18.75">
      <c r="A1461" s="1">
        <v>42734</v>
      </c>
      <c r="B1461" s="12">
        <v>9.1</v>
      </c>
      <c r="C1461" s="12">
        <v>92.9</v>
      </c>
      <c r="D1461" s="12">
        <v>11.21</v>
      </c>
    </row>
    <row x14ac:dyDescent="0.25" r="1462" customHeight="1" ht="18.75">
      <c r="A1462" s="1">
        <v>42735</v>
      </c>
      <c r="B1462" s="12">
        <v>4.9</v>
      </c>
      <c r="C1462" s="7">
        <v>50</v>
      </c>
      <c r="D1462" s="12">
        <v>7.27</v>
      </c>
    </row>
    <row x14ac:dyDescent="0.25" r="1463" customHeight="1" ht="18.75">
      <c r="A1463" s="1">
        <v>42736</v>
      </c>
      <c r="B1463" s="12">
        <v>6.1</v>
      </c>
      <c r="C1463" s="12">
        <v>62.2</v>
      </c>
      <c r="D1463" s="12">
        <v>8.56</v>
      </c>
    </row>
    <row x14ac:dyDescent="0.25" r="1464" customHeight="1" ht="18.75">
      <c r="A1464" s="1">
        <v>42737</v>
      </c>
      <c r="B1464" s="12">
        <v>7.8</v>
      </c>
      <c r="C1464" s="12">
        <v>79.6</v>
      </c>
      <c r="D1464" s="12">
        <v>9.27</v>
      </c>
    </row>
    <row x14ac:dyDescent="0.25" r="1465" customHeight="1" ht="18.75">
      <c r="A1465" s="1">
        <v>42738</v>
      </c>
      <c r="B1465" s="12">
        <v>8.8</v>
      </c>
      <c r="C1465" s="12">
        <v>89.8</v>
      </c>
      <c r="D1465" s="12">
        <v>10.24</v>
      </c>
    </row>
    <row x14ac:dyDescent="0.25" r="1466" customHeight="1" ht="18.75">
      <c r="A1466" s="1">
        <v>42739</v>
      </c>
      <c r="B1466" s="7">
        <v>6</v>
      </c>
      <c r="C1466" s="12">
        <v>61.2</v>
      </c>
      <c r="D1466" s="12">
        <v>7.76</v>
      </c>
    </row>
    <row x14ac:dyDescent="0.25" r="1467" customHeight="1" ht="18.75">
      <c r="A1467" s="1">
        <v>42740</v>
      </c>
      <c r="B1467" s="7">
        <v>0</v>
      </c>
      <c r="C1467" s="7">
        <v>0</v>
      </c>
      <c r="D1467" s="12">
        <v>3.03</v>
      </c>
    </row>
    <row x14ac:dyDescent="0.25" r="1468" customHeight="1" ht="18.75">
      <c r="A1468" s="1">
        <v>42741</v>
      </c>
      <c r="B1468" s="12">
        <v>0.3</v>
      </c>
      <c r="C1468" s="12">
        <v>3.1</v>
      </c>
      <c r="D1468" s="12">
        <v>4.21</v>
      </c>
    </row>
    <row x14ac:dyDescent="0.25" r="1469" customHeight="1" ht="18.75">
      <c r="A1469" s="1">
        <v>42742</v>
      </c>
      <c r="B1469" s="7">
        <v>3</v>
      </c>
      <c r="C1469" s="12">
        <v>30.3</v>
      </c>
      <c r="D1469" s="12">
        <v>6.38</v>
      </c>
    </row>
    <row x14ac:dyDescent="0.25" r="1470" customHeight="1" ht="18.75">
      <c r="A1470" s="1">
        <v>42743</v>
      </c>
      <c r="B1470" s="12">
        <v>3.4</v>
      </c>
      <c r="C1470" s="12">
        <v>34.3</v>
      </c>
      <c r="D1470" s="12">
        <v>6.35</v>
      </c>
    </row>
    <row x14ac:dyDescent="0.25" r="1471" customHeight="1" ht="18.75">
      <c r="A1471" s="1">
        <v>42744</v>
      </c>
      <c r="B1471" s="12">
        <v>5.6</v>
      </c>
      <c r="C1471" s="12">
        <v>56.6</v>
      </c>
      <c r="D1471" s="12">
        <v>7.81</v>
      </c>
    </row>
    <row x14ac:dyDescent="0.25" r="1472" customHeight="1" ht="18.75">
      <c r="A1472" s="1">
        <v>42745</v>
      </c>
      <c r="B1472" s="12">
        <v>8.7</v>
      </c>
      <c r="C1472" s="12">
        <v>87.9</v>
      </c>
      <c r="D1472" s="12">
        <v>11.11</v>
      </c>
    </row>
    <row x14ac:dyDescent="0.25" r="1473" customHeight="1" ht="18.75">
      <c r="A1473" s="1">
        <v>42746</v>
      </c>
      <c r="B1473" s="12">
        <v>8.7</v>
      </c>
      <c r="C1473" s="12">
        <v>87.9</v>
      </c>
      <c r="D1473" s="12">
        <v>11.44</v>
      </c>
    </row>
    <row x14ac:dyDescent="0.25" r="1474" customHeight="1" ht="18.75">
      <c r="A1474" s="1">
        <v>42747</v>
      </c>
      <c r="B1474" s="12">
        <v>6.2</v>
      </c>
      <c r="C1474" s="12">
        <v>62.6</v>
      </c>
      <c r="D1474" s="12">
        <v>9.06</v>
      </c>
    </row>
    <row x14ac:dyDescent="0.25" r="1475" customHeight="1" ht="18.75">
      <c r="A1475" s="1">
        <v>42748</v>
      </c>
      <c r="B1475" s="7">
        <v>5</v>
      </c>
      <c r="C1475" s="7">
        <v>50</v>
      </c>
      <c r="D1475" s="12">
        <v>7.14</v>
      </c>
    </row>
    <row x14ac:dyDescent="0.25" r="1476" customHeight="1" ht="18.75">
      <c r="A1476" s="1">
        <v>42749</v>
      </c>
      <c r="B1476" s="12">
        <v>9.2</v>
      </c>
      <c r="C1476" s="7">
        <v>92</v>
      </c>
      <c r="D1476" s="12">
        <v>12.17</v>
      </c>
    </row>
    <row x14ac:dyDescent="0.25" r="1477" customHeight="1" ht="18.75">
      <c r="A1477" s="1">
        <v>42750</v>
      </c>
      <c r="B1477" s="12">
        <v>9.4</v>
      </c>
      <c r="C1477" s="7">
        <v>94</v>
      </c>
      <c r="D1477" s="12">
        <v>12.39</v>
      </c>
    </row>
    <row x14ac:dyDescent="0.25" r="1478" customHeight="1" ht="18.75">
      <c r="A1478" s="1">
        <v>42751</v>
      </c>
      <c r="B1478" s="12">
        <v>9.4</v>
      </c>
      <c r="C1478" s="7">
        <v>94</v>
      </c>
      <c r="D1478" s="12">
        <v>11.86</v>
      </c>
    </row>
    <row x14ac:dyDescent="0.25" r="1479" customHeight="1" ht="18.75">
      <c r="A1479" s="1">
        <v>42752</v>
      </c>
      <c r="B1479" s="7">
        <v>7</v>
      </c>
      <c r="C1479" s="7">
        <v>70</v>
      </c>
      <c r="D1479" s="12">
        <v>9.51</v>
      </c>
    </row>
    <row x14ac:dyDescent="0.25" r="1480" customHeight="1" ht="18.75">
      <c r="A1480" s="1">
        <v>42753</v>
      </c>
      <c r="B1480" s="12">
        <v>6.3</v>
      </c>
      <c r="C1480" s="12">
        <v>62.4</v>
      </c>
      <c r="D1480" s="12">
        <v>8.6</v>
      </c>
    </row>
    <row x14ac:dyDescent="0.25" r="1481" customHeight="1" ht="18.75">
      <c r="A1481" s="1">
        <v>42754</v>
      </c>
      <c r="B1481" s="12">
        <v>7.9</v>
      </c>
      <c r="C1481" s="12">
        <v>78.2</v>
      </c>
      <c r="D1481" s="12">
        <v>9.57</v>
      </c>
    </row>
    <row x14ac:dyDescent="0.25" r="1482" customHeight="1" ht="18.75">
      <c r="A1482" s="1">
        <v>42755</v>
      </c>
      <c r="B1482" s="12">
        <v>5.2</v>
      </c>
      <c r="C1482" s="12">
        <v>51.5</v>
      </c>
      <c r="D1482" s="12">
        <v>7.47</v>
      </c>
    </row>
    <row x14ac:dyDescent="0.25" r="1483" customHeight="1" ht="18.75">
      <c r="A1483" s="1">
        <v>42756</v>
      </c>
      <c r="B1483" s="12">
        <v>9.1</v>
      </c>
      <c r="C1483" s="12">
        <v>90.1</v>
      </c>
      <c r="D1483" s="12">
        <v>10.78</v>
      </c>
    </row>
    <row x14ac:dyDescent="0.25" r="1484" customHeight="1" ht="18.75">
      <c r="A1484" s="1">
        <v>42757</v>
      </c>
      <c r="B1484" s="12">
        <v>8.9</v>
      </c>
      <c r="C1484" s="12">
        <v>87.3</v>
      </c>
      <c r="D1484" s="12">
        <v>12.24</v>
      </c>
    </row>
    <row x14ac:dyDescent="0.25" r="1485" customHeight="1" ht="18.75">
      <c r="A1485" s="1">
        <v>42758</v>
      </c>
      <c r="B1485" s="12">
        <v>9.3</v>
      </c>
      <c r="C1485" s="12">
        <v>91.2</v>
      </c>
      <c r="D1485" s="12">
        <v>12.41</v>
      </c>
    </row>
    <row x14ac:dyDescent="0.25" r="1486" customHeight="1" ht="18.75">
      <c r="A1486" s="1">
        <v>42759</v>
      </c>
      <c r="B1486" s="12">
        <v>9.6</v>
      </c>
      <c r="C1486" s="12">
        <v>94.1</v>
      </c>
      <c r="D1486" s="12">
        <v>12.89</v>
      </c>
    </row>
    <row x14ac:dyDescent="0.25" r="1487" customHeight="1" ht="18.75">
      <c r="A1487" s="1">
        <v>42760</v>
      </c>
      <c r="B1487" s="12">
        <v>9.6</v>
      </c>
      <c r="C1487" s="12">
        <v>94.1</v>
      </c>
      <c r="D1487" s="12">
        <v>13.06</v>
      </c>
    </row>
    <row x14ac:dyDescent="0.25" r="1488" customHeight="1" ht="18.75">
      <c r="A1488" s="1">
        <v>42761</v>
      </c>
      <c r="B1488" s="12">
        <v>8.8</v>
      </c>
      <c r="C1488" s="12">
        <v>85.4</v>
      </c>
      <c r="D1488" s="12">
        <v>12.4</v>
      </c>
    </row>
    <row x14ac:dyDescent="0.25" r="1489" customHeight="1" ht="18.75">
      <c r="A1489" s="1">
        <v>42762</v>
      </c>
      <c r="B1489" s="12">
        <v>7.4</v>
      </c>
      <c r="C1489" s="12">
        <v>71.8</v>
      </c>
      <c r="D1489" s="12">
        <v>12.41</v>
      </c>
    </row>
    <row x14ac:dyDescent="0.25" r="1490" customHeight="1" ht="18.75">
      <c r="A1490" s="1">
        <v>42763</v>
      </c>
      <c r="B1490" s="12">
        <v>8.8</v>
      </c>
      <c r="C1490" s="12">
        <v>85.4</v>
      </c>
      <c r="D1490" s="12">
        <v>12.81</v>
      </c>
    </row>
    <row x14ac:dyDescent="0.25" r="1491" customHeight="1" ht="18.75">
      <c r="A1491" s="1">
        <v>42764</v>
      </c>
      <c r="B1491" s="7">
        <v>0</v>
      </c>
      <c r="C1491" s="7">
        <v>0</v>
      </c>
      <c r="D1491" s="12">
        <v>2.08</v>
      </c>
    </row>
    <row x14ac:dyDescent="0.25" r="1492" customHeight="1" ht="18.75">
      <c r="A1492" s="1">
        <v>42765</v>
      </c>
      <c r="B1492" s="12">
        <v>9.2</v>
      </c>
      <c r="C1492" s="12">
        <v>88.5</v>
      </c>
      <c r="D1492" s="12">
        <v>12.82</v>
      </c>
    </row>
    <row x14ac:dyDescent="0.25" r="1493" customHeight="1" ht="18.75">
      <c r="A1493" s="1">
        <v>42766</v>
      </c>
      <c r="B1493" s="12">
        <v>9.5</v>
      </c>
      <c r="C1493" s="12">
        <v>91.3</v>
      </c>
      <c r="D1493" s="12">
        <v>13.21</v>
      </c>
    </row>
    <row x14ac:dyDescent="0.25" r="1494" customHeight="1" ht="18.75">
      <c r="A1494" s="1">
        <v>42767</v>
      </c>
      <c r="B1494" s="12">
        <v>7.4</v>
      </c>
      <c r="C1494" s="12">
        <v>71.2</v>
      </c>
      <c r="D1494" s="12">
        <v>12.36</v>
      </c>
    </row>
    <row x14ac:dyDescent="0.25" r="1495" customHeight="1" ht="18.75">
      <c r="A1495" s="1">
        <v>42768</v>
      </c>
      <c r="B1495" s="7">
        <v>10</v>
      </c>
      <c r="C1495" s="12">
        <v>95.2</v>
      </c>
      <c r="D1495" s="12">
        <v>14.7</v>
      </c>
    </row>
    <row x14ac:dyDescent="0.25" r="1496" customHeight="1" ht="18.75">
      <c r="A1496" s="1">
        <v>42769</v>
      </c>
      <c r="B1496" s="7">
        <v>9</v>
      </c>
      <c r="C1496" s="12">
        <v>85.7</v>
      </c>
      <c r="D1496" s="12">
        <v>12.89</v>
      </c>
    </row>
    <row x14ac:dyDescent="0.25" r="1497" customHeight="1" ht="18.75">
      <c r="A1497" s="1">
        <v>42770</v>
      </c>
      <c r="B1497" s="12">
        <v>7.4</v>
      </c>
      <c r="C1497" s="12">
        <v>70.5</v>
      </c>
      <c r="D1497" s="12">
        <v>12.19</v>
      </c>
    </row>
    <row x14ac:dyDescent="0.25" r="1498" customHeight="1" ht="18.75">
      <c r="A1498" s="1">
        <v>42771</v>
      </c>
      <c r="B1498" s="12">
        <v>3.6</v>
      </c>
      <c r="C1498" s="7">
        <v>34</v>
      </c>
      <c r="D1498" s="12">
        <v>7.54</v>
      </c>
    </row>
    <row x14ac:dyDescent="0.25" r="1499" customHeight="1" ht="18.75">
      <c r="A1499" s="1">
        <v>42772</v>
      </c>
      <c r="B1499" s="12">
        <v>9.8</v>
      </c>
      <c r="C1499" s="12">
        <v>92.5</v>
      </c>
      <c r="D1499" s="12">
        <v>14.39</v>
      </c>
    </row>
    <row x14ac:dyDescent="0.25" r="1500" customHeight="1" ht="18.75">
      <c r="A1500" s="1">
        <v>42773</v>
      </c>
      <c r="B1500" s="12">
        <v>6.1</v>
      </c>
      <c r="C1500" s="12">
        <v>57.5</v>
      </c>
      <c r="D1500" s="12">
        <v>11.37</v>
      </c>
    </row>
    <row x14ac:dyDescent="0.25" r="1501" customHeight="1" ht="18.75">
      <c r="A1501" s="1">
        <v>42774</v>
      </c>
      <c r="B1501" s="12">
        <v>0.8</v>
      </c>
      <c r="C1501" s="12">
        <v>7.5</v>
      </c>
      <c r="D1501" s="12">
        <v>7.28</v>
      </c>
    </row>
    <row x14ac:dyDescent="0.25" r="1502" customHeight="1" ht="18.75">
      <c r="A1502" s="1">
        <v>42775</v>
      </c>
      <c r="B1502" s="12">
        <v>7.7</v>
      </c>
      <c r="C1502" s="7">
        <v>72</v>
      </c>
      <c r="D1502" s="12">
        <v>13.4</v>
      </c>
    </row>
    <row x14ac:dyDescent="0.25" r="1503" customHeight="1" ht="18.75">
      <c r="A1503" s="1">
        <v>42776</v>
      </c>
      <c r="B1503" s="12">
        <v>10.1</v>
      </c>
      <c r="C1503" s="12">
        <v>94.4</v>
      </c>
      <c r="D1503" s="12">
        <v>15.59</v>
      </c>
    </row>
    <row x14ac:dyDescent="0.25" r="1504" customHeight="1" ht="18.75">
      <c r="A1504" s="1">
        <v>42777</v>
      </c>
      <c r="B1504" s="12">
        <v>9.9</v>
      </c>
      <c r="C1504" s="12">
        <v>91.7</v>
      </c>
      <c r="D1504" s="12">
        <v>15.46</v>
      </c>
    </row>
    <row x14ac:dyDescent="0.25" r="1505" customHeight="1" ht="18.75">
      <c r="A1505" s="1">
        <v>42778</v>
      </c>
      <c r="B1505" s="12">
        <v>9.8</v>
      </c>
      <c r="C1505" s="12">
        <v>90.7</v>
      </c>
      <c r="D1505" s="12">
        <v>15.85</v>
      </c>
    </row>
    <row x14ac:dyDescent="0.25" r="1506" customHeight="1" ht="18.75">
      <c r="A1506" s="1">
        <v>42779</v>
      </c>
      <c r="B1506" s="12">
        <v>9.3</v>
      </c>
      <c r="C1506" s="12">
        <v>86.1</v>
      </c>
      <c r="D1506" s="12">
        <v>14.09</v>
      </c>
    </row>
    <row x14ac:dyDescent="0.25" r="1507" customHeight="1" ht="18.75">
      <c r="A1507" s="1">
        <v>42780</v>
      </c>
      <c r="B1507" s="7">
        <v>10</v>
      </c>
      <c r="C1507" s="12">
        <v>91.7</v>
      </c>
      <c r="D1507" s="12">
        <v>15.33</v>
      </c>
    </row>
    <row x14ac:dyDescent="0.25" r="1508" customHeight="1" ht="18.75">
      <c r="A1508" s="1">
        <v>42781</v>
      </c>
      <c r="B1508" s="7">
        <v>10</v>
      </c>
      <c r="C1508" s="12">
        <v>91.7</v>
      </c>
      <c r="D1508" s="12">
        <v>14.99</v>
      </c>
    </row>
    <row x14ac:dyDescent="0.25" r="1509" customHeight="1" ht="18.75">
      <c r="A1509" s="1">
        <v>42782</v>
      </c>
      <c r="B1509" s="12">
        <v>8.4</v>
      </c>
      <c r="C1509" s="12">
        <v>77.1</v>
      </c>
      <c r="D1509" s="12">
        <v>12.46</v>
      </c>
    </row>
    <row x14ac:dyDescent="0.25" r="1510" customHeight="1" ht="18.75">
      <c r="A1510" s="1">
        <v>42783</v>
      </c>
      <c r="B1510" s="7">
        <v>6</v>
      </c>
      <c r="C1510" s="12">
        <v>54.5</v>
      </c>
      <c r="D1510" s="12">
        <v>11.98</v>
      </c>
    </row>
    <row x14ac:dyDescent="0.25" r="1511" customHeight="1" ht="18.75">
      <c r="A1511" s="1">
        <v>42784</v>
      </c>
      <c r="B1511" s="12">
        <v>10.3</v>
      </c>
      <c r="C1511" s="12">
        <v>93.6</v>
      </c>
      <c r="D1511" s="12">
        <v>16.91</v>
      </c>
    </row>
    <row x14ac:dyDescent="0.25" r="1512" customHeight="1" ht="18.75">
      <c r="A1512" s="1">
        <v>42785</v>
      </c>
      <c r="B1512" s="12">
        <v>7.6</v>
      </c>
      <c r="C1512" s="12">
        <v>68.5</v>
      </c>
      <c r="D1512" s="12">
        <v>13.99</v>
      </c>
    </row>
    <row x14ac:dyDescent="0.25" r="1513" customHeight="1" ht="18.75">
      <c r="A1513" s="1">
        <v>42786</v>
      </c>
      <c r="B1513" s="7">
        <v>8</v>
      </c>
      <c r="C1513" s="12">
        <v>72.1</v>
      </c>
      <c r="D1513" s="12">
        <v>15.09</v>
      </c>
    </row>
    <row x14ac:dyDescent="0.25" r="1514" customHeight="1" ht="18.75">
      <c r="A1514" s="1">
        <v>42787</v>
      </c>
      <c r="B1514" s="12">
        <v>10.4</v>
      </c>
      <c r="C1514" s="12">
        <v>93.7</v>
      </c>
      <c r="D1514" s="12">
        <v>16.33</v>
      </c>
    </row>
    <row x14ac:dyDescent="0.25" r="1515" customHeight="1" ht="18.75">
      <c r="A1515" s="1">
        <v>42788</v>
      </c>
      <c r="B1515" s="7">
        <v>0</v>
      </c>
      <c r="C1515" s="7">
        <v>0</v>
      </c>
      <c r="D1515" s="12">
        <v>1.92</v>
      </c>
    </row>
    <row x14ac:dyDescent="0.25" r="1516" customHeight="1" ht="18.75">
      <c r="A1516" s="1">
        <v>42789</v>
      </c>
      <c r="B1516" s="7">
        <v>3</v>
      </c>
      <c r="C1516" s="12">
        <v>26.8</v>
      </c>
      <c r="D1516" s="12">
        <v>10.03</v>
      </c>
    </row>
    <row x14ac:dyDescent="0.25" r="1517" customHeight="1" ht="18.75">
      <c r="A1517" s="1">
        <v>42790</v>
      </c>
      <c r="B1517" s="12">
        <v>9.8</v>
      </c>
      <c r="C1517" s="12">
        <v>87.5</v>
      </c>
      <c r="D1517" s="12">
        <v>17.74</v>
      </c>
    </row>
    <row x14ac:dyDescent="0.25" r="1518" customHeight="1" ht="18.75">
      <c r="A1518" s="1">
        <v>42791</v>
      </c>
      <c r="B1518" s="12">
        <v>10.4</v>
      </c>
      <c r="C1518" s="7">
        <v>92</v>
      </c>
      <c r="D1518" s="12">
        <v>17.61</v>
      </c>
    </row>
    <row x14ac:dyDescent="0.25" r="1519" customHeight="1" ht="18.75">
      <c r="A1519" s="1">
        <v>42792</v>
      </c>
      <c r="B1519" s="12">
        <v>10.2</v>
      </c>
      <c r="C1519" s="12">
        <v>90.3</v>
      </c>
      <c r="D1519" s="12">
        <v>16.34</v>
      </c>
    </row>
    <row x14ac:dyDescent="0.25" r="1520" customHeight="1" ht="18.75">
      <c r="A1520" s="1">
        <v>42793</v>
      </c>
      <c r="B1520" s="12">
        <v>8.3</v>
      </c>
      <c r="C1520" s="12">
        <v>73.5</v>
      </c>
      <c r="D1520" s="12">
        <v>16.03</v>
      </c>
    </row>
    <row x14ac:dyDescent="0.25" r="1521" customHeight="1" ht="18.75">
      <c r="A1521" s="1">
        <v>42794</v>
      </c>
      <c r="B1521" s="12">
        <v>10.2</v>
      </c>
      <c r="C1521" s="12">
        <v>89.5</v>
      </c>
      <c r="D1521" s="12">
        <v>17.24</v>
      </c>
    </row>
    <row x14ac:dyDescent="0.25" r="1522" customHeight="1" ht="18.75">
      <c r="A1522" s="1">
        <v>42795</v>
      </c>
      <c r="B1522" s="12">
        <v>4.3</v>
      </c>
      <c r="C1522" s="12">
        <v>37.7</v>
      </c>
      <c r="D1522" s="12">
        <v>11.78</v>
      </c>
    </row>
    <row x14ac:dyDescent="0.25" r="1523" customHeight="1" ht="18.75">
      <c r="A1523" s="1">
        <v>42796</v>
      </c>
      <c r="B1523" s="12">
        <v>3.8</v>
      </c>
      <c r="C1523" s="12">
        <v>33.3</v>
      </c>
      <c r="D1523" s="12">
        <v>8.3</v>
      </c>
    </row>
    <row x14ac:dyDescent="0.25" r="1524" customHeight="1" ht="18.75">
      <c r="A1524" s="1">
        <v>42797</v>
      </c>
      <c r="B1524" s="12">
        <v>10.6</v>
      </c>
      <c r="C1524" s="12">
        <v>92.2</v>
      </c>
      <c r="D1524" s="12">
        <v>18.2</v>
      </c>
    </row>
    <row x14ac:dyDescent="0.25" r="1525" customHeight="1" ht="18.75">
      <c r="A1525" s="1">
        <v>42798</v>
      </c>
      <c r="B1525" s="12">
        <v>9.2</v>
      </c>
      <c r="C1525" s="7">
        <v>80</v>
      </c>
      <c r="D1525" s="7">
        <v>17</v>
      </c>
    </row>
    <row x14ac:dyDescent="0.25" r="1526" customHeight="1" ht="18.75">
      <c r="A1526" s="1">
        <v>42799</v>
      </c>
      <c r="B1526" s="12">
        <v>6.2</v>
      </c>
      <c r="C1526" s="12">
        <v>53.4</v>
      </c>
      <c r="D1526" s="12">
        <v>13.09</v>
      </c>
    </row>
    <row x14ac:dyDescent="0.25" r="1527" customHeight="1" ht="18.75">
      <c r="A1527" s="1">
        <v>42800</v>
      </c>
      <c r="B1527" s="12">
        <v>10.2</v>
      </c>
      <c r="C1527" s="12">
        <v>87.9</v>
      </c>
      <c r="D1527" s="12">
        <v>19.16</v>
      </c>
    </row>
    <row x14ac:dyDescent="0.25" r="1528" customHeight="1" ht="18.75">
      <c r="A1528" s="1">
        <v>42801</v>
      </c>
      <c r="B1528" s="12">
        <v>9.4</v>
      </c>
      <c r="C1528" s="7">
        <v>81</v>
      </c>
      <c r="D1528" s="12">
        <v>19.16</v>
      </c>
    </row>
    <row x14ac:dyDescent="0.25" r="1529" customHeight="1" ht="18.75">
      <c r="A1529" s="1">
        <v>42802</v>
      </c>
      <c r="B1529" s="12">
        <v>9.2</v>
      </c>
      <c r="C1529" s="12">
        <v>78.6</v>
      </c>
      <c r="D1529" s="12">
        <v>17.98</v>
      </c>
    </row>
    <row x14ac:dyDescent="0.25" r="1530" customHeight="1" ht="18.75">
      <c r="A1530" s="1">
        <v>42803</v>
      </c>
      <c r="B1530" s="12">
        <v>10.6</v>
      </c>
      <c r="C1530" s="12">
        <v>90.6</v>
      </c>
      <c r="D1530" s="12">
        <v>19.24</v>
      </c>
    </row>
    <row x14ac:dyDescent="0.25" r="1531" customHeight="1" ht="18.75">
      <c r="A1531" s="1">
        <v>42804</v>
      </c>
      <c r="B1531" s="12">
        <v>10.8</v>
      </c>
      <c r="C1531" s="12">
        <v>92.3</v>
      </c>
      <c r="D1531" s="12">
        <v>19.9</v>
      </c>
    </row>
    <row x14ac:dyDescent="0.25" r="1532" customHeight="1" ht="18.75">
      <c r="A1532" s="1">
        <v>42805</v>
      </c>
      <c r="B1532" s="12">
        <v>10.8</v>
      </c>
      <c r="C1532" s="12">
        <v>91.5</v>
      </c>
      <c r="D1532" s="12">
        <v>18.43</v>
      </c>
    </row>
    <row x14ac:dyDescent="0.25" r="1533" customHeight="1" ht="18.75">
      <c r="A1533" s="1">
        <v>42806</v>
      </c>
      <c r="B1533" s="12">
        <v>9.2</v>
      </c>
      <c r="C1533" s="7">
        <v>78</v>
      </c>
      <c r="D1533" s="12">
        <v>17.2</v>
      </c>
    </row>
    <row x14ac:dyDescent="0.25" r="1534" customHeight="1" ht="18.75">
      <c r="A1534" s="1">
        <v>42807</v>
      </c>
      <c r="B1534" s="7">
        <v>9</v>
      </c>
      <c r="C1534" s="12">
        <v>75.6</v>
      </c>
      <c r="D1534" s="12">
        <v>17.52</v>
      </c>
    </row>
    <row x14ac:dyDescent="0.25" r="1535" customHeight="1" ht="18.75">
      <c r="A1535" s="1">
        <v>42808</v>
      </c>
      <c r="B1535" s="12">
        <v>10.1</v>
      </c>
      <c r="C1535" s="12">
        <v>84.9</v>
      </c>
      <c r="D1535" s="12">
        <v>19.34</v>
      </c>
    </row>
    <row x14ac:dyDescent="0.25" r="1536" customHeight="1" ht="18.75">
      <c r="A1536" s="1">
        <v>42809</v>
      </c>
      <c r="B1536" s="12">
        <v>11.1</v>
      </c>
      <c r="C1536" s="12">
        <v>93.3</v>
      </c>
      <c r="D1536" s="12">
        <v>20.12</v>
      </c>
    </row>
    <row x14ac:dyDescent="0.25" r="1537" customHeight="1" ht="18.75">
      <c r="A1537" s="1">
        <v>42810</v>
      </c>
      <c r="B1537" s="12">
        <v>8.6</v>
      </c>
      <c r="C1537" s="12">
        <v>71.7</v>
      </c>
      <c r="D1537" s="12">
        <v>17.08</v>
      </c>
    </row>
    <row x14ac:dyDescent="0.25" r="1538" customHeight="1" ht="18.75">
      <c r="A1538" s="1">
        <v>42811</v>
      </c>
      <c r="B1538" s="7">
        <v>11</v>
      </c>
      <c r="C1538" s="12">
        <v>91.7</v>
      </c>
      <c r="D1538" s="12">
        <v>19.15</v>
      </c>
    </row>
    <row x14ac:dyDescent="0.25" r="1539" customHeight="1" ht="18.75">
      <c r="A1539" s="1">
        <v>42812</v>
      </c>
      <c r="B1539" s="12">
        <v>6.6</v>
      </c>
      <c r="C1539" s="12">
        <v>54.5</v>
      </c>
      <c r="D1539" s="12">
        <v>14.2</v>
      </c>
    </row>
    <row x14ac:dyDescent="0.25" r="1540" customHeight="1" ht="18.75">
      <c r="A1540" s="1">
        <v>42813</v>
      </c>
      <c r="B1540" s="12">
        <v>10.3</v>
      </c>
      <c r="C1540" s="12">
        <v>85.1</v>
      </c>
      <c r="D1540" s="12">
        <v>19.56</v>
      </c>
    </row>
    <row x14ac:dyDescent="0.25" r="1541" customHeight="1" ht="18.75">
      <c r="A1541" s="1">
        <v>42814</v>
      </c>
      <c r="B1541" s="7">
        <v>3</v>
      </c>
      <c r="C1541" s="12">
        <v>24.8</v>
      </c>
      <c r="D1541" s="12">
        <v>8.78</v>
      </c>
    </row>
    <row x14ac:dyDescent="0.25" r="1542" customHeight="1" ht="18.75">
      <c r="A1542" s="1">
        <v>42815</v>
      </c>
      <c r="B1542" s="7">
        <v>10</v>
      </c>
      <c r="C1542" s="7">
        <v>82</v>
      </c>
      <c r="D1542" s="12">
        <v>18.11</v>
      </c>
    </row>
    <row x14ac:dyDescent="0.25" r="1543" customHeight="1" ht="18.75">
      <c r="A1543" s="1">
        <v>42816</v>
      </c>
      <c r="B1543" s="12">
        <v>8.2</v>
      </c>
      <c r="C1543" s="12">
        <v>67.2</v>
      </c>
      <c r="D1543" s="12">
        <v>17.91</v>
      </c>
    </row>
    <row x14ac:dyDescent="0.25" r="1544" customHeight="1" ht="18.75">
      <c r="A1544" s="1">
        <v>42817</v>
      </c>
      <c r="B1544" s="12">
        <v>8.4</v>
      </c>
      <c r="C1544" s="12">
        <v>68.3</v>
      </c>
      <c r="D1544" s="12">
        <v>16.54</v>
      </c>
    </row>
    <row x14ac:dyDescent="0.25" r="1545" customHeight="1" ht="18.75">
      <c r="A1545" s="1">
        <v>42818</v>
      </c>
      <c r="B1545" s="12">
        <v>4.1</v>
      </c>
      <c r="C1545" s="12">
        <v>33.3</v>
      </c>
      <c r="D1545" s="12">
        <v>13.56</v>
      </c>
    </row>
    <row x14ac:dyDescent="0.25" r="1546" customHeight="1" ht="18.75">
      <c r="A1546" s="1">
        <v>42819</v>
      </c>
      <c r="B1546" s="12">
        <v>0.4</v>
      </c>
      <c r="C1546" s="12">
        <v>3.3</v>
      </c>
      <c r="D1546" s="12">
        <v>5.84</v>
      </c>
    </row>
    <row x14ac:dyDescent="0.25" r="1547" customHeight="1" ht="18.75">
      <c r="A1547" s="1">
        <v>42820</v>
      </c>
      <c r="B1547" s="7">
        <v>2</v>
      </c>
      <c r="C1547" s="12">
        <v>16.1</v>
      </c>
      <c r="D1547" s="12">
        <v>10.52</v>
      </c>
    </row>
    <row x14ac:dyDescent="0.25" r="1548" customHeight="1" ht="18.75">
      <c r="A1548" s="1">
        <v>42821</v>
      </c>
      <c r="B1548" s="12">
        <v>2.6</v>
      </c>
      <c r="C1548" s="7">
        <v>21</v>
      </c>
      <c r="D1548" s="12">
        <v>10.31</v>
      </c>
    </row>
    <row x14ac:dyDescent="0.25" r="1549" customHeight="1" ht="18.75">
      <c r="A1549" s="1">
        <v>42822</v>
      </c>
      <c r="B1549" s="12">
        <v>8.9</v>
      </c>
      <c r="C1549" s="12">
        <v>71.8</v>
      </c>
      <c r="D1549" s="12">
        <v>18.95</v>
      </c>
    </row>
    <row x14ac:dyDescent="0.25" r="1550" customHeight="1" ht="18.75">
      <c r="A1550" s="1">
        <v>42823</v>
      </c>
      <c r="B1550" s="12">
        <v>6.8</v>
      </c>
      <c r="C1550" s="12">
        <v>54.4</v>
      </c>
      <c r="D1550" s="12">
        <v>17.29</v>
      </c>
    </row>
    <row x14ac:dyDescent="0.25" r="1551" customHeight="1" ht="18.75">
      <c r="A1551" s="1">
        <v>42824</v>
      </c>
      <c r="B1551" s="7">
        <v>10</v>
      </c>
      <c r="C1551" s="7">
        <v>80</v>
      </c>
      <c r="D1551" s="12">
        <v>21.24</v>
      </c>
    </row>
    <row x14ac:dyDescent="0.25" r="1552" customHeight="1" ht="18.75">
      <c r="A1552" s="1">
        <v>42825</v>
      </c>
      <c r="B1552" s="7">
        <v>0</v>
      </c>
      <c r="C1552" s="7">
        <v>0</v>
      </c>
      <c r="D1552" s="12">
        <v>5.37</v>
      </c>
    </row>
    <row x14ac:dyDescent="0.25" r="1553" customHeight="1" ht="18.75">
      <c r="A1553" s="1">
        <v>42826</v>
      </c>
      <c r="B1553" s="12">
        <v>1.9</v>
      </c>
      <c r="C1553" s="12">
        <v>15.1</v>
      </c>
      <c r="D1553" s="12">
        <v>10.13</v>
      </c>
    </row>
    <row x14ac:dyDescent="0.25" r="1554" customHeight="1" ht="18.75">
      <c r="A1554" s="1">
        <v>42827</v>
      </c>
      <c r="B1554" s="12">
        <v>9.8</v>
      </c>
      <c r="C1554" s="12">
        <v>77.8</v>
      </c>
      <c r="D1554" s="12">
        <v>22.18</v>
      </c>
    </row>
    <row x14ac:dyDescent="0.25" r="1555" customHeight="1" ht="18.75">
      <c r="A1555" s="1">
        <v>42828</v>
      </c>
      <c r="B1555" s="12">
        <v>11.8</v>
      </c>
      <c r="C1555" s="12">
        <v>92.9</v>
      </c>
      <c r="D1555" s="12">
        <v>23.46</v>
      </c>
    </row>
    <row x14ac:dyDescent="0.25" r="1556" customHeight="1" ht="18.75">
      <c r="A1556" s="1">
        <v>42829</v>
      </c>
      <c r="B1556" s="12">
        <v>10.5</v>
      </c>
      <c r="C1556" s="12">
        <v>82.7</v>
      </c>
      <c r="D1556" s="12">
        <v>21.25</v>
      </c>
    </row>
    <row x14ac:dyDescent="0.25" r="1557" customHeight="1" ht="18.75">
      <c r="A1557" s="1">
        <v>42830</v>
      </c>
      <c r="B1557" s="7">
        <v>0</v>
      </c>
      <c r="C1557" s="7">
        <v>0</v>
      </c>
      <c r="D1557" s="12">
        <v>4.83</v>
      </c>
    </row>
    <row x14ac:dyDescent="0.25" r="1558" customHeight="1" ht="18.75">
      <c r="A1558" s="1">
        <v>42831</v>
      </c>
      <c r="B1558" s="12">
        <v>1.2</v>
      </c>
      <c r="C1558" s="12">
        <v>9.4</v>
      </c>
      <c r="D1558" s="12">
        <v>8.38</v>
      </c>
    </row>
    <row x14ac:dyDescent="0.25" r="1559" customHeight="1" ht="18.75">
      <c r="A1559" s="1">
        <v>42832</v>
      </c>
      <c r="B1559" s="12">
        <v>11.4</v>
      </c>
      <c r="C1559" s="12">
        <v>89.1</v>
      </c>
      <c r="D1559" s="12">
        <v>23.41</v>
      </c>
    </row>
    <row x14ac:dyDescent="0.25" r="1560" customHeight="1" ht="18.75">
      <c r="A1560" s="1">
        <v>42833</v>
      </c>
      <c r="B1560" s="12">
        <v>8.6</v>
      </c>
      <c r="C1560" s="12">
        <v>67.2</v>
      </c>
      <c r="D1560" s="12">
        <v>21.39</v>
      </c>
    </row>
    <row x14ac:dyDescent="0.25" r="1561" customHeight="1" ht="18.75">
      <c r="A1561" s="1">
        <v>42834</v>
      </c>
      <c r="B1561" s="7">
        <v>0</v>
      </c>
      <c r="C1561" s="7">
        <v>0</v>
      </c>
      <c r="D1561" s="12">
        <v>7.67</v>
      </c>
    </row>
    <row x14ac:dyDescent="0.25" r="1562" customHeight="1" ht="18.75">
      <c r="A1562" s="1">
        <v>42835</v>
      </c>
      <c r="B1562" s="12">
        <v>10.2</v>
      </c>
      <c r="C1562" s="12">
        <v>79.1</v>
      </c>
      <c r="D1562" s="12">
        <v>23.92</v>
      </c>
    </row>
    <row x14ac:dyDescent="0.25" r="1563" customHeight="1" ht="18.75">
      <c r="A1563" s="1">
        <v>42836</v>
      </c>
      <c r="B1563" s="12">
        <v>6.2</v>
      </c>
      <c r="C1563" s="12">
        <v>47.7</v>
      </c>
      <c r="D1563" s="12">
        <v>16.06</v>
      </c>
    </row>
    <row x14ac:dyDescent="0.25" r="1564" customHeight="1" ht="18.75">
      <c r="A1564" s="1">
        <v>42837</v>
      </c>
      <c r="B1564" s="12">
        <v>8.7</v>
      </c>
      <c r="C1564" s="12">
        <v>66.9</v>
      </c>
      <c r="D1564" s="12">
        <v>21.29</v>
      </c>
    </row>
    <row x14ac:dyDescent="0.25" r="1565" customHeight="1" ht="18.75">
      <c r="A1565" s="1">
        <v>42838</v>
      </c>
      <c r="B1565" s="12">
        <v>11.4</v>
      </c>
      <c r="C1565" s="12">
        <v>87.7</v>
      </c>
      <c r="D1565" s="12">
        <v>22.83</v>
      </c>
    </row>
    <row x14ac:dyDescent="0.25" r="1566" customHeight="1" ht="18.75">
      <c r="A1566" s="1">
        <v>42839</v>
      </c>
      <c r="B1566" s="12">
        <v>8.2</v>
      </c>
      <c r="C1566" s="12">
        <v>62.6</v>
      </c>
      <c r="D1566" s="12">
        <v>18.64</v>
      </c>
    </row>
    <row x14ac:dyDescent="0.25" r="1567" customHeight="1" ht="18.75">
      <c r="A1567" s="1">
        <v>42840</v>
      </c>
      <c r="B1567" s="12">
        <v>11.8</v>
      </c>
      <c r="C1567" s="12">
        <v>90.1</v>
      </c>
      <c r="D1567" s="12">
        <v>24.17</v>
      </c>
    </row>
    <row x14ac:dyDescent="0.25" r="1568" customHeight="1" ht="18.75">
      <c r="A1568" s="1">
        <v>42841</v>
      </c>
      <c r="B1568" s="12">
        <v>10.6</v>
      </c>
      <c r="C1568" s="12">
        <v>80.9</v>
      </c>
      <c r="D1568" s="12">
        <v>22.78</v>
      </c>
    </row>
    <row x14ac:dyDescent="0.25" r="1569" customHeight="1" ht="18.75">
      <c r="A1569" s="1">
        <v>42842</v>
      </c>
      <c r="B1569" s="7">
        <v>0</v>
      </c>
      <c r="C1569" s="7">
        <v>0</v>
      </c>
      <c r="D1569" s="12">
        <v>1.88</v>
      </c>
    </row>
    <row x14ac:dyDescent="0.25" r="1570" customHeight="1" ht="18.75">
      <c r="A1570" s="1">
        <v>42843</v>
      </c>
      <c r="B1570" s="12">
        <v>8.4</v>
      </c>
      <c r="C1570" s="12">
        <v>63.6</v>
      </c>
      <c r="D1570" s="12">
        <v>20.39</v>
      </c>
    </row>
    <row x14ac:dyDescent="0.25" r="1571" customHeight="1" ht="18.75">
      <c r="A1571" s="1">
        <v>42844</v>
      </c>
      <c r="B1571" s="12">
        <v>12.3</v>
      </c>
      <c r="C1571" s="12">
        <v>93.2</v>
      </c>
      <c r="D1571" s="12">
        <v>25.21</v>
      </c>
    </row>
    <row x14ac:dyDescent="0.25" r="1572" customHeight="1" ht="18.75">
      <c r="A1572" s="1">
        <v>42845</v>
      </c>
      <c r="B1572" s="12">
        <v>1.2</v>
      </c>
      <c r="C1572" s="7">
        <v>9</v>
      </c>
      <c r="D1572" s="12">
        <v>9.47</v>
      </c>
    </row>
    <row x14ac:dyDescent="0.25" r="1573" customHeight="1" ht="18.75">
      <c r="A1573" s="1">
        <v>42846</v>
      </c>
      <c r="B1573" s="12">
        <v>8.6</v>
      </c>
      <c r="C1573" s="12">
        <v>64.7</v>
      </c>
      <c r="D1573" s="12">
        <v>19.2</v>
      </c>
    </row>
    <row x14ac:dyDescent="0.25" r="1574" customHeight="1" ht="18.75">
      <c r="A1574" s="1">
        <v>42847</v>
      </c>
      <c r="B1574" s="7">
        <v>10</v>
      </c>
      <c r="C1574" s="12">
        <v>74.6</v>
      </c>
      <c r="D1574" s="12">
        <v>22.24</v>
      </c>
    </row>
    <row x14ac:dyDescent="0.25" r="1575" customHeight="1" ht="18.75">
      <c r="A1575" s="1">
        <v>42848</v>
      </c>
      <c r="B1575" s="12">
        <v>12.3</v>
      </c>
      <c r="C1575" s="12">
        <v>91.8</v>
      </c>
      <c r="D1575" s="12">
        <v>25.52</v>
      </c>
    </row>
    <row x14ac:dyDescent="0.25" r="1576" customHeight="1" ht="18.75">
      <c r="A1576" s="1">
        <v>42849</v>
      </c>
      <c r="B1576" s="7">
        <v>12</v>
      </c>
      <c r="C1576" s="12">
        <v>89.6</v>
      </c>
      <c r="D1576" s="12">
        <v>26.45</v>
      </c>
    </row>
    <row x14ac:dyDescent="0.25" r="1577" customHeight="1" ht="18.75">
      <c r="A1577" s="1">
        <v>42850</v>
      </c>
      <c r="B1577" s="12">
        <v>2.7</v>
      </c>
      <c r="C1577" s="7">
        <v>20</v>
      </c>
      <c r="D1577" s="12">
        <v>15.89</v>
      </c>
    </row>
    <row x14ac:dyDescent="0.25" r="1578" customHeight="1" ht="18.75">
      <c r="A1578" s="1">
        <v>42851</v>
      </c>
      <c r="B1578" s="12">
        <v>5.1</v>
      </c>
      <c r="C1578" s="12">
        <v>37.8</v>
      </c>
      <c r="D1578" s="12">
        <v>16.33</v>
      </c>
    </row>
    <row x14ac:dyDescent="0.25" r="1579" customHeight="1" ht="18.75">
      <c r="A1579" s="1">
        <v>42852</v>
      </c>
      <c r="B1579" s="12">
        <v>10.7</v>
      </c>
      <c r="C1579" s="12">
        <v>79.3</v>
      </c>
      <c r="D1579" s="12">
        <v>25.37</v>
      </c>
    </row>
    <row x14ac:dyDescent="0.25" r="1580" customHeight="1" ht="18.75">
      <c r="A1580" s="1">
        <v>42853</v>
      </c>
      <c r="B1580" s="12">
        <v>11.8</v>
      </c>
      <c r="C1580" s="12">
        <v>86.8</v>
      </c>
      <c r="D1580" s="12">
        <v>25.64</v>
      </c>
    </row>
    <row x14ac:dyDescent="0.25" r="1581" customHeight="1" ht="18.75">
      <c r="A1581" s="1">
        <v>42854</v>
      </c>
      <c r="B1581" s="12">
        <v>12.4</v>
      </c>
      <c r="C1581" s="12">
        <v>91.2</v>
      </c>
      <c r="D1581" s="12">
        <v>25.81</v>
      </c>
    </row>
    <row x14ac:dyDescent="0.25" r="1582" customHeight="1" ht="18.75">
      <c r="A1582" s="1">
        <v>42855</v>
      </c>
      <c r="B1582" s="12">
        <v>11.5</v>
      </c>
      <c r="C1582" s="12">
        <v>84.6</v>
      </c>
      <c r="D1582" s="12">
        <v>23.3</v>
      </c>
    </row>
    <row x14ac:dyDescent="0.25" r="1583" customHeight="1" ht="18.75">
      <c r="A1583" s="1">
        <v>42856</v>
      </c>
      <c r="B1583" s="12">
        <v>11.6</v>
      </c>
      <c r="C1583" s="12">
        <v>85.3</v>
      </c>
      <c r="D1583" s="12">
        <v>26.55</v>
      </c>
    </row>
    <row x14ac:dyDescent="0.25" r="1584" customHeight="1" ht="18.75">
      <c r="A1584" s="1">
        <v>42857</v>
      </c>
      <c r="B1584" s="12">
        <v>11.3</v>
      </c>
      <c r="C1584" s="12">
        <v>82.5</v>
      </c>
      <c r="D1584" s="12">
        <v>23.13</v>
      </c>
    </row>
    <row x14ac:dyDescent="0.25" r="1585" customHeight="1" ht="18.75">
      <c r="A1585" s="1">
        <v>42858</v>
      </c>
      <c r="B1585" s="12">
        <v>12.5</v>
      </c>
      <c r="C1585" s="12">
        <v>91.2</v>
      </c>
      <c r="D1585" s="12">
        <v>27.09</v>
      </c>
    </row>
    <row x14ac:dyDescent="0.25" r="1586" customHeight="1" ht="18.75">
      <c r="A1586" s="1">
        <v>42859</v>
      </c>
      <c r="B1586" s="12">
        <v>9.1</v>
      </c>
      <c r="C1586" s="12">
        <v>65.9</v>
      </c>
      <c r="D1586" s="12">
        <v>22.03</v>
      </c>
    </row>
    <row x14ac:dyDescent="0.25" r="1587" customHeight="1" ht="18.75">
      <c r="A1587" s="1">
        <v>42860</v>
      </c>
      <c r="B1587" s="12">
        <v>3.1</v>
      </c>
      <c r="C1587" s="12">
        <v>22.5</v>
      </c>
      <c r="D1587" s="12">
        <v>12.19</v>
      </c>
    </row>
    <row x14ac:dyDescent="0.25" r="1588" customHeight="1" ht="18.75">
      <c r="A1588" s="1">
        <v>42861</v>
      </c>
      <c r="B1588" s="12">
        <v>8.9</v>
      </c>
      <c r="C1588" s="12">
        <v>64.5</v>
      </c>
      <c r="D1588" s="12">
        <v>23.66</v>
      </c>
    </row>
    <row x14ac:dyDescent="0.25" r="1589" customHeight="1" ht="18.75">
      <c r="A1589" s="1">
        <v>42862</v>
      </c>
      <c r="B1589" s="12">
        <v>12.4</v>
      </c>
      <c r="C1589" s="12">
        <v>89.9</v>
      </c>
      <c r="D1589" s="12">
        <v>26.29</v>
      </c>
    </row>
    <row x14ac:dyDescent="0.25" r="1590" customHeight="1" ht="18.75">
      <c r="A1590" s="1">
        <v>42863</v>
      </c>
      <c r="B1590" s="12">
        <v>7.5</v>
      </c>
      <c r="C1590" s="7">
        <v>54</v>
      </c>
      <c r="D1590" s="12">
        <v>19.25</v>
      </c>
    </row>
    <row x14ac:dyDescent="0.25" r="1591" customHeight="1" ht="18.75">
      <c r="A1591" s="1">
        <v>42864</v>
      </c>
      <c r="B1591" s="7">
        <v>0</v>
      </c>
      <c r="C1591" s="7">
        <v>0</v>
      </c>
      <c r="D1591" s="12">
        <v>4.09</v>
      </c>
    </row>
    <row x14ac:dyDescent="0.25" r="1592" customHeight="1" ht="18.75">
      <c r="A1592" s="1">
        <v>42865</v>
      </c>
      <c r="B1592" s="7">
        <v>2</v>
      </c>
      <c r="C1592" s="12">
        <v>14.4</v>
      </c>
      <c r="D1592" s="12">
        <v>7.84</v>
      </c>
    </row>
    <row x14ac:dyDescent="0.25" r="1593" customHeight="1" ht="18.75">
      <c r="A1593" s="1">
        <v>42866</v>
      </c>
      <c r="B1593" s="12">
        <v>9.9</v>
      </c>
      <c r="C1593" s="12">
        <v>70.7</v>
      </c>
      <c r="D1593" s="12">
        <v>21.38</v>
      </c>
    </row>
    <row x14ac:dyDescent="0.25" r="1594" customHeight="1" ht="18.75">
      <c r="A1594" s="1">
        <v>42867</v>
      </c>
      <c r="B1594" s="7">
        <v>0</v>
      </c>
      <c r="C1594" s="7">
        <v>0</v>
      </c>
      <c r="D1594" s="12">
        <v>4.37</v>
      </c>
    </row>
    <row x14ac:dyDescent="0.25" r="1595" customHeight="1" ht="18.75">
      <c r="A1595" s="1">
        <v>42868</v>
      </c>
      <c r="B1595" s="12">
        <v>10.6</v>
      </c>
      <c r="C1595" s="12">
        <v>75.7</v>
      </c>
      <c r="D1595" s="12">
        <v>24.71</v>
      </c>
    </row>
    <row x14ac:dyDescent="0.25" r="1596" customHeight="1" ht="18.75">
      <c r="A1596" s="1">
        <v>42869</v>
      </c>
      <c r="B1596" s="7">
        <v>13</v>
      </c>
      <c r="C1596" s="12">
        <v>92.9</v>
      </c>
      <c r="D1596" s="12">
        <v>28.12</v>
      </c>
    </row>
    <row x14ac:dyDescent="0.25" r="1597" customHeight="1" ht="18.75">
      <c r="A1597" s="1">
        <v>42870</v>
      </c>
      <c r="B1597" s="12">
        <v>11.4</v>
      </c>
      <c r="C1597" s="12">
        <v>80.9</v>
      </c>
      <c r="D1597" s="12">
        <v>24.44</v>
      </c>
    </row>
    <row x14ac:dyDescent="0.25" r="1598" customHeight="1" ht="18.75">
      <c r="A1598" s="1">
        <v>42871</v>
      </c>
      <c r="B1598" s="12">
        <v>7.1</v>
      </c>
      <c r="C1598" s="12">
        <v>50.4</v>
      </c>
      <c r="D1598" s="12">
        <v>18.76</v>
      </c>
    </row>
    <row x14ac:dyDescent="0.25" r="1599" customHeight="1" ht="18.75">
      <c r="A1599" s="1">
        <v>42872</v>
      </c>
      <c r="B1599" s="12">
        <v>9.6</v>
      </c>
      <c r="C1599" s="12">
        <v>68.1</v>
      </c>
      <c r="D1599" s="12">
        <v>21.18</v>
      </c>
    </row>
    <row x14ac:dyDescent="0.25" r="1600" customHeight="1" ht="18.75">
      <c r="A1600" s="1">
        <v>42873</v>
      </c>
      <c r="B1600" s="12">
        <v>12.8</v>
      </c>
      <c r="C1600" s="12">
        <v>90.8</v>
      </c>
      <c r="D1600" s="12">
        <v>26.25</v>
      </c>
    </row>
    <row x14ac:dyDescent="0.25" r="1601" customHeight="1" ht="18.75">
      <c r="A1601" s="1">
        <v>42874</v>
      </c>
      <c r="B1601" s="12">
        <v>13.1</v>
      </c>
      <c r="C1601" s="12">
        <v>92.3</v>
      </c>
      <c r="D1601" s="12">
        <v>27.74</v>
      </c>
    </row>
    <row x14ac:dyDescent="0.25" r="1602" customHeight="1" ht="18.75">
      <c r="A1602" s="1">
        <v>42875</v>
      </c>
      <c r="B1602" s="12">
        <v>12.1</v>
      </c>
      <c r="C1602" s="12">
        <v>85.2</v>
      </c>
      <c r="D1602" s="12">
        <v>25.16</v>
      </c>
    </row>
    <row x14ac:dyDescent="0.25" r="1603" customHeight="1" ht="18.75">
      <c r="A1603" s="1">
        <v>42876</v>
      </c>
      <c r="B1603" s="12">
        <v>9.5</v>
      </c>
      <c r="C1603" s="12">
        <v>66.9</v>
      </c>
      <c r="D1603" s="12">
        <v>23.95</v>
      </c>
    </row>
    <row x14ac:dyDescent="0.25" r="1604" customHeight="1" ht="18.75">
      <c r="A1604" s="1">
        <v>42877</v>
      </c>
      <c r="B1604" s="12">
        <v>12.8</v>
      </c>
      <c r="C1604" s="12">
        <v>90.1</v>
      </c>
      <c r="D1604" s="12">
        <v>27.01</v>
      </c>
    </row>
    <row x14ac:dyDescent="0.25" r="1605" customHeight="1" ht="18.75">
      <c r="A1605" s="1">
        <v>42878</v>
      </c>
      <c r="B1605" s="12">
        <v>5.2</v>
      </c>
      <c r="C1605" s="12">
        <v>36.4</v>
      </c>
      <c r="D1605" s="12">
        <v>18.29</v>
      </c>
    </row>
    <row x14ac:dyDescent="0.25" r="1606" customHeight="1" ht="18.75">
      <c r="A1606" s="1">
        <v>42879</v>
      </c>
      <c r="B1606" s="12">
        <v>3.5</v>
      </c>
      <c r="C1606" s="12">
        <v>24.5</v>
      </c>
      <c r="D1606" s="12">
        <v>14.16</v>
      </c>
    </row>
    <row x14ac:dyDescent="0.25" r="1607" customHeight="1" ht="18.75">
      <c r="A1607" s="1">
        <v>42880</v>
      </c>
      <c r="B1607" s="12">
        <v>12.3</v>
      </c>
      <c r="C1607" s="7">
        <v>86</v>
      </c>
      <c r="D1607" s="12">
        <v>27.92</v>
      </c>
    </row>
    <row x14ac:dyDescent="0.25" r="1608" customHeight="1" ht="18.75">
      <c r="A1608" s="1">
        <v>42881</v>
      </c>
      <c r="B1608" s="12">
        <v>12.7</v>
      </c>
      <c r="C1608" s="12">
        <v>88.8</v>
      </c>
      <c r="D1608" s="12">
        <v>28.03</v>
      </c>
    </row>
    <row x14ac:dyDescent="0.25" r="1609" customHeight="1" ht="18.75">
      <c r="A1609" s="1">
        <v>42882</v>
      </c>
      <c r="B1609" s="12">
        <v>13.1</v>
      </c>
      <c r="C1609" s="12">
        <v>91.6</v>
      </c>
      <c r="D1609" s="12">
        <v>27.49</v>
      </c>
    </row>
    <row x14ac:dyDescent="0.25" r="1610" customHeight="1" ht="18.75">
      <c r="A1610" s="1">
        <v>42883</v>
      </c>
      <c r="B1610" s="7">
        <v>13</v>
      </c>
      <c r="C1610" s="12">
        <v>90.3</v>
      </c>
      <c r="D1610" s="12">
        <v>24.79</v>
      </c>
    </row>
    <row x14ac:dyDescent="0.25" r="1611" customHeight="1" ht="18.75">
      <c r="A1611" s="1">
        <v>42884</v>
      </c>
      <c r="B1611" s="12">
        <v>12.6</v>
      </c>
      <c r="C1611" s="12">
        <v>87.5</v>
      </c>
      <c r="D1611" s="12">
        <v>25.84</v>
      </c>
    </row>
    <row x14ac:dyDescent="0.25" r="1612" customHeight="1" ht="18.75">
      <c r="A1612" s="1">
        <v>42885</v>
      </c>
      <c r="B1612" s="12">
        <v>7.4</v>
      </c>
      <c r="C1612" s="12">
        <v>51.4</v>
      </c>
      <c r="D1612" s="12">
        <v>20.19</v>
      </c>
    </row>
    <row x14ac:dyDescent="0.25" r="1613" customHeight="1" ht="18.75">
      <c r="A1613" s="1">
        <v>42886</v>
      </c>
      <c r="B1613" s="12">
        <v>3.5</v>
      </c>
      <c r="C1613" s="12">
        <v>24.3</v>
      </c>
      <c r="D1613" s="12">
        <v>16.19</v>
      </c>
    </row>
    <row x14ac:dyDescent="0.25" r="1614" customHeight="1" ht="18.75">
      <c r="A1614" s="1">
        <v>42887</v>
      </c>
      <c r="B1614" s="12">
        <v>9.5</v>
      </c>
      <c r="C1614" s="7">
        <v>66</v>
      </c>
      <c r="D1614" s="12">
        <v>23.02</v>
      </c>
    </row>
    <row x14ac:dyDescent="0.25" r="1615" customHeight="1" ht="18.75">
      <c r="A1615" s="1">
        <v>42888</v>
      </c>
      <c r="B1615" s="12">
        <v>13.3</v>
      </c>
      <c r="C1615" s="12">
        <v>91.7</v>
      </c>
      <c r="D1615" s="12">
        <v>28.93</v>
      </c>
    </row>
    <row x14ac:dyDescent="0.25" r="1616" customHeight="1" ht="18.75">
      <c r="A1616" s="1">
        <v>42889</v>
      </c>
      <c r="B1616" s="12">
        <v>13.1</v>
      </c>
      <c r="C1616" s="12">
        <v>90.3</v>
      </c>
      <c r="D1616" s="12">
        <v>28.26</v>
      </c>
    </row>
    <row x14ac:dyDescent="0.25" r="1617" customHeight="1" ht="18.75">
      <c r="A1617" s="1">
        <v>42890</v>
      </c>
      <c r="B1617" s="12">
        <v>13.5</v>
      </c>
      <c r="C1617" s="12">
        <v>93.1</v>
      </c>
      <c r="D1617" s="12">
        <v>29.18</v>
      </c>
    </row>
    <row x14ac:dyDescent="0.25" r="1618" customHeight="1" ht="18.75">
      <c r="A1618" s="1">
        <v>42891</v>
      </c>
      <c r="B1618" s="12">
        <v>12.3</v>
      </c>
      <c r="C1618" s="12">
        <v>84.8</v>
      </c>
      <c r="D1618" s="12">
        <v>26.63</v>
      </c>
    </row>
    <row x14ac:dyDescent="0.25" r="1619" customHeight="1" ht="18.75">
      <c r="A1619" s="1">
        <v>42892</v>
      </c>
      <c r="B1619" s="12">
        <v>0.4</v>
      </c>
      <c r="C1619" s="12">
        <v>2.8</v>
      </c>
      <c r="D1619" s="12">
        <v>8.55</v>
      </c>
    </row>
    <row x14ac:dyDescent="0.25" r="1620" customHeight="1" ht="18.75">
      <c r="A1620" s="1">
        <v>42893</v>
      </c>
      <c r="B1620" s="12">
        <v>1.1</v>
      </c>
      <c r="C1620" s="12">
        <v>7.6</v>
      </c>
      <c r="D1620" s="12">
        <v>11.32</v>
      </c>
    </row>
    <row x14ac:dyDescent="0.25" r="1621" customHeight="1" ht="18.75">
      <c r="A1621" s="1">
        <v>42894</v>
      </c>
      <c r="B1621" s="12">
        <v>10.5</v>
      </c>
      <c r="C1621" s="12">
        <v>72.4</v>
      </c>
      <c r="D1621" s="12">
        <v>25.96</v>
      </c>
    </row>
    <row x14ac:dyDescent="0.25" r="1622" customHeight="1" ht="18.75">
      <c r="A1622" s="1">
        <v>42895</v>
      </c>
      <c r="B1622" s="12">
        <v>12.3</v>
      </c>
      <c r="C1622" s="12">
        <v>84.8</v>
      </c>
      <c r="D1622" s="12">
        <v>26.22</v>
      </c>
    </row>
    <row x14ac:dyDescent="0.25" r="1623" customHeight="1" ht="18.75">
      <c r="A1623" s="1">
        <v>42896</v>
      </c>
      <c r="B1623" s="12">
        <v>2.1</v>
      </c>
      <c r="C1623" s="12">
        <v>14.5</v>
      </c>
      <c r="D1623" s="12">
        <v>16.79</v>
      </c>
    </row>
    <row x14ac:dyDescent="0.25" r="1624" customHeight="1" ht="18.75">
      <c r="A1624" s="1">
        <v>42897</v>
      </c>
      <c r="B1624" s="12">
        <v>11.4</v>
      </c>
      <c r="C1624" s="12">
        <v>78.1</v>
      </c>
      <c r="D1624" s="12">
        <v>28.09</v>
      </c>
    </row>
    <row x14ac:dyDescent="0.25" r="1625" customHeight="1" ht="18.75">
      <c r="A1625" s="1">
        <v>42898</v>
      </c>
      <c r="B1625" s="12">
        <v>8.4</v>
      </c>
      <c r="C1625" s="12">
        <v>57.5</v>
      </c>
      <c r="D1625" s="12">
        <v>21.27</v>
      </c>
    </row>
    <row x14ac:dyDescent="0.25" r="1626" customHeight="1" ht="18.75">
      <c r="A1626" s="1">
        <v>42899</v>
      </c>
      <c r="B1626" s="7">
        <v>8</v>
      </c>
      <c r="C1626" s="12">
        <v>54.8</v>
      </c>
      <c r="D1626" s="12">
        <v>21.14</v>
      </c>
    </row>
    <row x14ac:dyDescent="0.25" r="1627" customHeight="1" ht="18.75">
      <c r="A1627" s="1">
        <v>42900</v>
      </c>
      <c r="B1627" s="12">
        <v>12.1</v>
      </c>
      <c r="C1627" s="12">
        <v>82.9</v>
      </c>
      <c r="D1627" s="12">
        <v>27.87</v>
      </c>
    </row>
    <row x14ac:dyDescent="0.25" r="1628" customHeight="1" ht="18.75">
      <c r="A1628" s="1">
        <v>42901</v>
      </c>
      <c r="B1628" s="12">
        <v>13.4</v>
      </c>
      <c r="C1628" s="12">
        <v>91.8</v>
      </c>
      <c r="D1628" s="12">
        <v>27.37</v>
      </c>
    </row>
    <row x14ac:dyDescent="0.25" r="1629" customHeight="1" ht="18.75">
      <c r="A1629" s="1">
        <v>42902</v>
      </c>
      <c r="B1629" s="12">
        <v>12.7</v>
      </c>
      <c r="C1629" s="7">
        <v>87</v>
      </c>
      <c r="D1629" s="12">
        <v>26.55</v>
      </c>
    </row>
    <row x14ac:dyDescent="0.25" r="1630" customHeight="1" ht="18.75">
      <c r="A1630" s="1">
        <v>42903</v>
      </c>
      <c r="B1630" s="12">
        <v>12.6</v>
      </c>
      <c r="C1630" s="12">
        <v>86.3</v>
      </c>
      <c r="D1630" s="12">
        <v>26.9</v>
      </c>
    </row>
    <row x14ac:dyDescent="0.25" r="1631" customHeight="1" ht="18.75">
      <c r="A1631" s="1">
        <v>42904</v>
      </c>
      <c r="B1631" s="12">
        <v>12.7</v>
      </c>
      <c r="C1631" s="7">
        <v>87</v>
      </c>
      <c r="D1631" s="12">
        <v>27.26</v>
      </c>
    </row>
    <row x14ac:dyDescent="0.25" r="1632" customHeight="1" ht="18.75">
      <c r="A1632" s="1">
        <v>42905</v>
      </c>
      <c r="B1632" s="12">
        <v>12.2</v>
      </c>
      <c r="C1632" s="12">
        <v>83.6</v>
      </c>
      <c r="D1632" s="12">
        <v>25.76</v>
      </c>
    </row>
    <row x14ac:dyDescent="0.25" r="1633" customHeight="1" ht="18.75">
      <c r="A1633" s="1">
        <v>42906</v>
      </c>
      <c r="B1633" s="12">
        <v>2.5</v>
      </c>
      <c r="C1633" s="12">
        <v>17.1</v>
      </c>
      <c r="D1633" s="12">
        <v>14.86</v>
      </c>
    </row>
    <row x14ac:dyDescent="0.25" r="1634" customHeight="1" ht="18.75">
      <c r="A1634" s="1">
        <v>42907</v>
      </c>
      <c r="B1634" s="12">
        <v>7.1</v>
      </c>
      <c r="C1634" s="12">
        <v>48.6</v>
      </c>
      <c r="D1634" s="12">
        <v>20.99</v>
      </c>
    </row>
    <row x14ac:dyDescent="0.25" r="1635" customHeight="1" ht="18.75">
      <c r="A1635" s="1">
        <v>42908</v>
      </c>
      <c r="B1635" s="12">
        <v>12.4</v>
      </c>
      <c r="C1635" s="12">
        <v>84.9</v>
      </c>
      <c r="D1635" s="12">
        <v>23.19</v>
      </c>
    </row>
    <row x14ac:dyDescent="0.25" r="1636" customHeight="1" ht="18.75">
      <c r="A1636" s="1">
        <v>42909</v>
      </c>
      <c r="B1636" s="7">
        <v>9</v>
      </c>
      <c r="C1636" s="12">
        <v>61.6</v>
      </c>
      <c r="D1636" s="12">
        <v>22.92</v>
      </c>
    </row>
    <row x14ac:dyDescent="0.25" r="1637" customHeight="1" ht="18.75">
      <c r="A1637" s="1">
        <v>42910</v>
      </c>
      <c r="B1637" s="12">
        <v>5.1</v>
      </c>
      <c r="C1637" s="12">
        <v>34.9</v>
      </c>
      <c r="D1637" s="12">
        <v>19.44</v>
      </c>
    </row>
    <row x14ac:dyDescent="0.25" r="1638" customHeight="1" ht="18.75">
      <c r="A1638" s="1">
        <v>42911</v>
      </c>
      <c r="B1638" s="12">
        <v>5.1</v>
      </c>
      <c r="C1638" s="12">
        <v>34.9</v>
      </c>
      <c r="D1638" s="12">
        <v>15.93</v>
      </c>
    </row>
    <row x14ac:dyDescent="0.25" r="1639" customHeight="1" ht="18.75">
      <c r="A1639" s="1">
        <v>42912</v>
      </c>
      <c r="B1639" s="7">
        <v>2</v>
      </c>
      <c r="C1639" s="12">
        <v>13.7</v>
      </c>
      <c r="D1639" s="12">
        <v>12.7</v>
      </c>
    </row>
    <row x14ac:dyDescent="0.25" r="1640" customHeight="1" ht="18.75">
      <c r="A1640" s="1">
        <v>42913</v>
      </c>
      <c r="B1640" s="12">
        <v>3.9</v>
      </c>
      <c r="C1640" s="12">
        <v>26.7</v>
      </c>
      <c r="D1640" s="12">
        <v>17.85</v>
      </c>
    </row>
    <row x14ac:dyDescent="0.25" r="1641" customHeight="1" ht="18.75">
      <c r="A1641" s="1">
        <v>42914</v>
      </c>
      <c r="B1641" s="7">
        <v>9</v>
      </c>
      <c r="C1641" s="12">
        <v>61.6</v>
      </c>
      <c r="D1641" s="12">
        <v>24.46</v>
      </c>
    </row>
    <row x14ac:dyDescent="0.25" r="1642" customHeight="1" ht="18.75">
      <c r="A1642" s="1">
        <v>42915</v>
      </c>
      <c r="B1642" s="12">
        <v>2.9</v>
      </c>
      <c r="C1642" s="12">
        <v>19.9</v>
      </c>
      <c r="D1642" s="12">
        <v>14.82</v>
      </c>
    </row>
    <row x14ac:dyDescent="0.25" r="1643" customHeight="1" ht="18.75">
      <c r="A1643" s="1">
        <v>42916</v>
      </c>
      <c r="B1643" s="12">
        <v>6.6</v>
      </c>
      <c r="C1643" s="12">
        <v>45.2</v>
      </c>
      <c r="D1643" s="12">
        <v>19.85</v>
      </c>
    </row>
    <row x14ac:dyDescent="0.25" r="1644" customHeight="1" ht="18.75">
      <c r="A1644" s="1">
        <v>42917</v>
      </c>
      <c r="B1644" s="12">
        <v>0.3</v>
      </c>
      <c r="C1644" s="12">
        <v>2.1</v>
      </c>
      <c r="D1644" s="12">
        <v>9.56</v>
      </c>
    </row>
    <row x14ac:dyDescent="0.25" r="1645" customHeight="1" ht="18.75">
      <c r="A1645" s="1">
        <v>42918</v>
      </c>
      <c r="B1645" s="12">
        <v>0.9</v>
      </c>
      <c r="C1645" s="12">
        <v>6.2</v>
      </c>
      <c r="D1645" s="12">
        <v>9.64</v>
      </c>
    </row>
    <row x14ac:dyDescent="0.25" r="1646" customHeight="1" ht="18.75">
      <c r="A1646" s="1">
        <v>42919</v>
      </c>
      <c r="B1646" s="12">
        <v>3.1</v>
      </c>
      <c r="C1646" s="12">
        <v>21.4</v>
      </c>
      <c r="D1646" s="12">
        <v>14.32</v>
      </c>
    </row>
    <row x14ac:dyDescent="0.25" r="1647" customHeight="1" ht="18.75">
      <c r="A1647" s="1">
        <v>42920</v>
      </c>
      <c r="B1647" s="12">
        <v>1.3</v>
      </c>
      <c r="C1647" s="7">
        <v>9</v>
      </c>
      <c r="D1647" s="12">
        <v>11.4</v>
      </c>
    </row>
    <row x14ac:dyDescent="0.25" r="1648" customHeight="1" ht="18.75">
      <c r="A1648" s="1">
        <v>42921</v>
      </c>
      <c r="B1648" s="12">
        <v>6.1</v>
      </c>
      <c r="C1648" s="12">
        <v>42.1</v>
      </c>
      <c r="D1648" s="12">
        <v>19.89</v>
      </c>
    </row>
    <row x14ac:dyDescent="0.25" r="1649" customHeight="1" ht="18.75">
      <c r="A1649" s="1">
        <v>42922</v>
      </c>
      <c r="B1649" s="7">
        <v>2</v>
      </c>
      <c r="C1649" s="12">
        <v>13.8</v>
      </c>
      <c r="D1649" s="12">
        <v>14.45</v>
      </c>
    </row>
    <row x14ac:dyDescent="0.25" r="1650" customHeight="1" ht="18.75">
      <c r="A1650" s="1">
        <v>42923</v>
      </c>
      <c r="B1650" s="12">
        <v>0.8</v>
      </c>
      <c r="C1650" s="12">
        <v>5.5</v>
      </c>
      <c r="D1650" s="12">
        <v>9.18</v>
      </c>
    </row>
    <row x14ac:dyDescent="0.25" r="1651" customHeight="1" ht="18.75">
      <c r="A1651" s="1">
        <v>42924</v>
      </c>
      <c r="B1651" s="12">
        <v>0.5</v>
      </c>
      <c r="C1651" s="12">
        <v>3.4</v>
      </c>
      <c r="D1651" s="12">
        <v>8.85</v>
      </c>
    </row>
    <row x14ac:dyDescent="0.25" r="1652" customHeight="1" ht="18.75">
      <c r="A1652" s="1">
        <v>42925</v>
      </c>
      <c r="B1652" s="12">
        <v>5.9</v>
      </c>
      <c r="C1652" s="12">
        <v>40.7</v>
      </c>
      <c r="D1652" s="12">
        <v>19.12</v>
      </c>
    </row>
    <row x14ac:dyDescent="0.25" r="1653" customHeight="1" ht="18.75">
      <c r="A1653" s="1">
        <v>42926</v>
      </c>
      <c r="B1653" s="12">
        <v>0.6</v>
      </c>
      <c r="C1653" s="12">
        <v>4.1</v>
      </c>
      <c r="D1653" s="12">
        <v>10.44</v>
      </c>
    </row>
    <row x14ac:dyDescent="0.25" r="1654" customHeight="1" ht="18.75">
      <c r="A1654" s="1">
        <v>42927</v>
      </c>
      <c r="B1654" s="12">
        <v>6.2</v>
      </c>
      <c r="C1654" s="12">
        <v>43.1</v>
      </c>
      <c r="D1654" s="12">
        <v>18.9</v>
      </c>
    </row>
    <row x14ac:dyDescent="0.25" r="1655" customHeight="1" ht="18.75">
      <c r="A1655" s="1">
        <v>42928</v>
      </c>
      <c r="B1655" s="12">
        <v>11.8</v>
      </c>
      <c r="C1655" s="12">
        <v>81.9</v>
      </c>
      <c r="D1655" s="12">
        <v>25.28</v>
      </c>
    </row>
    <row x14ac:dyDescent="0.25" r="1656" customHeight="1" ht="18.75">
      <c r="A1656" s="1">
        <v>42929</v>
      </c>
      <c r="B1656" s="12">
        <v>13.1</v>
      </c>
      <c r="C1656" s="7">
        <v>91</v>
      </c>
      <c r="D1656" s="12">
        <v>26.85</v>
      </c>
    </row>
    <row x14ac:dyDescent="0.25" r="1657" customHeight="1" ht="18.75">
      <c r="A1657" s="1">
        <v>42930</v>
      </c>
      <c r="B1657" s="12">
        <v>6.2</v>
      </c>
      <c r="C1657" s="12">
        <v>43.1</v>
      </c>
      <c r="D1657" s="12">
        <v>16.09</v>
      </c>
    </row>
    <row x14ac:dyDescent="0.25" r="1658" customHeight="1" ht="18.75">
      <c r="A1658" s="1">
        <v>42931</v>
      </c>
      <c r="B1658" s="12">
        <v>0.5</v>
      </c>
      <c r="C1658" s="12">
        <v>3.5</v>
      </c>
      <c r="D1658" s="12">
        <v>10.08</v>
      </c>
    </row>
    <row x14ac:dyDescent="0.25" r="1659" customHeight="1" ht="18.75">
      <c r="A1659" s="1">
        <v>42932</v>
      </c>
      <c r="B1659" s="12">
        <v>3.9</v>
      </c>
      <c r="C1659" s="12">
        <v>27.1</v>
      </c>
      <c r="D1659" s="12">
        <v>16.12</v>
      </c>
    </row>
    <row x14ac:dyDescent="0.25" r="1660" customHeight="1" ht="18.75">
      <c r="A1660" s="1">
        <v>42933</v>
      </c>
      <c r="B1660" s="12">
        <v>2.2</v>
      </c>
      <c r="C1660" s="12">
        <v>15.4</v>
      </c>
      <c r="D1660" s="12">
        <v>13.47</v>
      </c>
    </row>
    <row x14ac:dyDescent="0.25" r="1661" customHeight="1" ht="18.75">
      <c r="A1661" s="1">
        <v>42934</v>
      </c>
      <c r="B1661" s="12">
        <v>5.1</v>
      </c>
      <c r="C1661" s="12">
        <v>35.7</v>
      </c>
      <c r="D1661" s="12">
        <v>17.29</v>
      </c>
    </row>
    <row x14ac:dyDescent="0.25" r="1662" customHeight="1" ht="18.75">
      <c r="A1662" s="1">
        <v>42935</v>
      </c>
      <c r="B1662" s="12">
        <v>9.2</v>
      </c>
      <c r="C1662" s="12">
        <v>64.3</v>
      </c>
      <c r="D1662" s="12">
        <v>21.93</v>
      </c>
    </row>
    <row x14ac:dyDescent="0.25" r="1663" customHeight="1" ht="18.75">
      <c r="A1663" s="1">
        <v>42936</v>
      </c>
      <c r="B1663" s="12">
        <v>10.4</v>
      </c>
      <c r="C1663" s="12">
        <v>72.7</v>
      </c>
      <c r="D1663" s="12">
        <v>22.82</v>
      </c>
    </row>
    <row x14ac:dyDescent="0.25" r="1664" customHeight="1" ht="18.75">
      <c r="A1664" s="1">
        <v>42937</v>
      </c>
      <c r="B1664" s="12">
        <v>8.4</v>
      </c>
      <c r="C1664" s="12">
        <v>59.2</v>
      </c>
      <c r="D1664" s="12">
        <v>18.12</v>
      </c>
    </row>
    <row x14ac:dyDescent="0.25" r="1665" customHeight="1" ht="18.75">
      <c r="A1665" s="1">
        <v>42938</v>
      </c>
      <c r="B1665" s="12">
        <v>3.5</v>
      </c>
      <c r="C1665" s="12">
        <v>24.6</v>
      </c>
      <c r="D1665" s="12">
        <v>15.27</v>
      </c>
    </row>
    <row x14ac:dyDescent="0.25" r="1666" customHeight="1" ht="18.75">
      <c r="A1666" s="1">
        <v>42939</v>
      </c>
      <c r="B1666" s="7">
        <v>0</v>
      </c>
      <c r="C1666" s="7">
        <v>0</v>
      </c>
      <c r="D1666" s="12">
        <v>8.91</v>
      </c>
    </row>
    <row x14ac:dyDescent="0.25" r="1667" customHeight="1" ht="18.75">
      <c r="A1667" s="1">
        <v>42940</v>
      </c>
      <c r="B1667" s="12">
        <v>3.2</v>
      </c>
      <c r="C1667" s="12">
        <v>22.5</v>
      </c>
      <c r="D1667" s="12">
        <v>13.22</v>
      </c>
    </row>
    <row x14ac:dyDescent="0.25" r="1668" customHeight="1" ht="18.75">
      <c r="A1668" s="1">
        <v>42941</v>
      </c>
      <c r="B1668" s="12">
        <v>0.6</v>
      </c>
      <c r="C1668" s="12">
        <v>4.3</v>
      </c>
      <c r="D1668" s="12">
        <v>7.84</v>
      </c>
    </row>
    <row x14ac:dyDescent="0.25" r="1669" customHeight="1" ht="18.75">
      <c r="A1669" s="1">
        <v>42942</v>
      </c>
      <c r="B1669" s="12">
        <v>11.4</v>
      </c>
      <c r="C1669" s="12">
        <v>80.9</v>
      </c>
      <c r="D1669" s="12">
        <v>25.41</v>
      </c>
    </row>
    <row x14ac:dyDescent="0.25" r="1670" customHeight="1" ht="18.75">
      <c r="A1670" s="1">
        <v>42943</v>
      </c>
      <c r="B1670" s="12">
        <v>12.7</v>
      </c>
      <c r="C1670" s="12">
        <v>90.1</v>
      </c>
      <c r="D1670" s="12">
        <v>27.03</v>
      </c>
    </row>
    <row x14ac:dyDescent="0.25" r="1671" customHeight="1" ht="18.75">
      <c r="A1671" s="1">
        <v>42944</v>
      </c>
      <c r="B1671" s="12">
        <v>6.9</v>
      </c>
      <c r="C1671" s="12">
        <v>48.9</v>
      </c>
      <c r="D1671" s="12">
        <v>17.15</v>
      </c>
    </row>
    <row x14ac:dyDescent="0.25" r="1672" customHeight="1" ht="18.75">
      <c r="A1672" s="1">
        <v>42945</v>
      </c>
      <c r="B1672" s="7">
        <v>0</v>
      </c>
      <c r="C1672" s="7">
        <v>0</v>
      </c>
      <c r="D1672" s="12">
        <v>6.92</v>
      </c>
    </row>
    <row x14ac:dyDescent="0.25" r="1673" customHeight="1" ht="18.75">
      <c r="A1673" s="1">
        <v>42946</v>
      </c>
      <c r="B1673" s="12">
        <v>2.5</v>
      </c>
      <c r="C1673" s="12">
        <v>17.9</v>
      </c>
      <c r="D1673" s="12">
        <v>14.68</v>
      </c>
    </row>
    <row x14ac:dyDescent="0.25" r="1674" customHeight="1" ht="18.75">
      <c r="A1674" s="1">
        <v>42947</v>
      </c>
      <c r="B1674" s="7">
        <v>0</v>
      </c>
      <c r="C1674" s="7">
        <v>0</v>
      </c>
      <c r="D1674" s="12">
        <v>5.28</v>
      </c>
    </row>
    <row x14ac:dyDescent="0.25" r="1675" customHeight="1" ht="18.75">
      <c r="A1675" s="1">
        <v>42948</v>
      </c>
      <c r="B1675" s="12">
        <v>7.5</v>
      </c>
      <c r="C1675" s="12">
        <v>53.6</v>
      </c>
      <c r="D1675" s="12">
        <v>18.26</v>
      </c>
    </row>
    <row x14ac:dyDescent="0.25" r="1676" customHeight="1" ht="18.75">
      <c r="A1676" s="1">
        <v>42949</v>
      </c>
      <c r="B1676" s="12">
        <v>8.1</v>
      </c>
      <c r="C1676" s="12">
        <v>58.3</v>
      </c>
      <c r="D1676" s="12">
        <v>22.22</v>
      </c>
    </row>
    <row x14ac:dyDescent="0.25" r="1677" customHeight="1" ht="18.75">
      <c r="A1677" s="1">
        <v>42950</v>
      </c>
      <c r="B1677" s="7">
        <v>9</v>
      </c>
      <c r="C1677" s="12">
        <v>64.7</v>
      </c>
      <c r="D1677" s="12">
        <v>22.62</v>
      </c>
    </row>
    <row x14ac:dyDescent="0.25" r="1678" customHeight="1" ht="18.75">
      <c r="A1678" s="1">
        <v>42951</v>
      </c>
      <c r="B1678" s="7">
        <v>12</v>
      </c>
      <c r="C1678" s="12">
        <v>86.3</v>
      </c>
      <c r="D1678" s="12">
        <v>24.42</v>
      </c>
    </row>
    <row x14ac:dyDescent="0.25" r="1679" customHeight="1" ht="18.75">
      <c r="A1679" s="1">
        <v>42952</v>
      </c>
      <c r="B1679" s="7">
        <v>12</v>
      </c>
      <c r="C1679" s="12">
        <v>86.3</v>
      </c>
      <c r="D1679" s="12">
        <v>23.88</v>
      </c>
    </row>
    <row x14ac:dyDescent="0.25" r="1680" customHeight="1" ht="18.75">
      <c r="A1680" s="1">
        <v>42953</v>
      </c>
      <c r="B1680" s="12">
        <v>11.4</v>
      </c>
      <c r="C1680" s="12">
        <v>82.6</v>
      </c>
      <c r="D1680" s="12">
        <v>24.51</v>
      </c>
    </row>
    <row x14ac:dyDescent="0.25" r="1681" customHeight="1" ht="18.75">
      <c r="A1681" s="1">
        <v>42954</v>
      </c>
      <c r="B1681" s="12">
        <v>11.7</v>
      </c>
      <c r="C1681" s="12">
        <v>84.8</v>
      </c>
      <c r="D1681" s="12">
        <v>24.3</v>
      </c>
    </row>
    <row x14ac:dyDescent="0.25" r="1682" customHeight="1" ht="18.75">
      <c r="A1682" s="1">
        <v>42955</v>
      </c>
      <c r="B1682" s="12">
        <v>6.6</v>
      </c>
      <c r="C1682" s="12">
        <v>47.8</v>
      </c>
      <c r="D1682" s="12">
        <v>19.94</v>
      </c>
    </row>
    <row x14ac:dyDescent="0.25" r="1683" customHeight="1" ht="18.75">
      <c r="A1683" s="1">
        <v>42956</v>
      </c>
      <c r="B1683" s="12">
        <v>0.2</v>
      </c>
      <c r="C1683" s="12">
        <v>1.5</v>
      </c>
      <c r="D1683" s="12">
        <v>6.85</v>
      </c>
    </row>
    <row x14ac:dyDescent="0.25" r="1684" customHeight="1" ht="18.75">
      <c r="A1684" s="1">
        <v>42957</v>
      </c>
      <c r="B1684" s="12">
        <v>1.1</v>
      </c>
      <c r="C1684" s="7">
        <v>8</v>
      </c>
      <c r="D1684" s="12">
        <v>6.02</v>
      </c>
    </row>
    <row x14ac:dyDescent="0.25" r="1685" customHeight="1" ht="18.75">
      <c r="A1685" s="1">
        <v>42958</v>
      </c>
      <c r="B1685" s="12">
        <v>8.4</v>
      </c>
      <c r="C1685" s="12">
        <v>61.3</v>
      </c>
      <c r="D1685" s="12">
        <v>20.51</v>
      </c>
    </row>
    <row x14ac:dyDescent="0.25" r="1686" customHeight="1" ht="18.75">
      <c r="A1686" s="1">
        <v>42959</v>
      </c>
      <c r="B1686" s="12">
        <v>7.3</v>
      </c>
      <c r="C1686" s="12">
        <v>53.7</v>
      </c>
      <c r="D1686" s="12">
        <v>18.68</v>
      </c>
    </row>
    <row x14ac:dyDescent="0.25" r="1687" customHeight="1" ht="18.75">
      <c r="A1687" s="1">
        <v>42960</v>
      </c>
      <c r="B1687" s="12">
        <v>0.1</v>
      </c>
      <c r="C1687" s="12">
        <v>0.7</v>
      </c>
      <c r="D1687" s="12">
        <v>7.75</v>
      </c>
    </row>
    <row x14ac:dyDescent="0.25" r="1688" customHeight="1" ht="18.75">
      <c r="A1688" s="1">
        <v>42961</v>
      </c>
      <c r="B1688" s="7">
        <v>0</v>
      </c>
      <c r="C1688" s="7">
        <v>0</v>
      </c>
      <c r="D1688" s="12">
        <v>4.33</v>
      </c>
    </row>
    <row x14ac:dyDescent="0.25" r="1689" customHeight="1" ht="18.75">
      <c r="A1689" s="1">
        <v>42962</v>
      </c>
      <c r="B1689" s="7">
        <v>0</v>
      </c>
      <c r="C1689" s="7">
        <v>0</v>
      </c>
      <c r="D1689" s="12">
        <v>5.03</v>
      </c>
    </row>
    <row x14ac:dyDescent="0.25" r="1690" customHeight="1" ht="18.75">
      <c r="A1690" s="1">
        <v>42963</v>
      </c>
      <c r="B1690" s="12">
        <v>4.3</v>
      </c>
      <c r="C1690" s="12">
        <v>31.9</v>
      </c>
      <c r="D1690" s="12">
        <v>14.76</v>
      </c>
    </row>
    <row x14ac:dyDescent="0.25" r="1691" customHeight="1" ht="18.75">
      <c r="A1691" s="1">
        <v>42964</v>
      </c>
      <c r="B1691" s="12">
        <v>3.6</v>
      </c>
      <c r="C1691" s="12">
        <v>26.7</v>
      </c>
      <c r="D1691" s="12">
        <v>15.23</v>
      </c>
    </row>
    <row x14ac:dyDescent="0.25" r="1692" customHeight="1" ht="18.75">
      <c r="A1692" s="1">
        <v>42965</v>
      </c>
      <c r="B1692" s="12">
        <v>5.6</v>
      </c>
      <c r="C1692" s="12">
        <v>41.8</v>
      </c>
      <c r="D1692" s="12">
        <v>17.14</v>
      </c>
    </row>
    <row x14ac:dyDescent="0.25" r="1693" customHeight="1" ht="18.75">
      <c r="A1693" s="1">
        <v>42966</v>
      </c>
      <c r="B1693" s="12">
        <v>3.9</v>
      </c>
      <c r="C1693" s="12">
        <v>29.1</v>
      </c>
      <c r="D1693" s="12">
        <v>15.87</v>
      </c>
    </row>
    <row x14ac:dyDescent="0.25" r="1694" customHeight="1" ht="18.75">
      <c r="A1694" s="1">
        <v>42967</v>
      </c>
      <c r="B1694" s="7">
        <v>1</v>
      </c>
      <c r="C1694" s="12">
        <v>7.5</v>
      </c>
      <c r="D1694" s="12">
        <v>9.72</v>
      </c>
    </row>
    <row x14ac:dyDescent="0.25" r="1695" customHeight="1" ht="18.75">
      <c r="A1695" s="1">
        <v>42968</v>
      </c>
      <c r="B1695" s="12">
        <v>2.9</v>
      </c>
      <c r="C1695" s="12">
        <v>21.8</v>
      </c>
      <c r="D1695" s="12">
        <v>11.95</v>
      </c>
    </row>
    <row x14ac:dyDescent="0.25" r="1696" customHeight="1" ht="18.75">
      <c r="A1696" s="1">
        <v>42969</v>
      </c>
      <c r="B1696" s="12">
        <v>6.5</v>
      </c>
      <c r="C1696" s="12">
        <v>48.9</v>
      </c>
      <c r="D1696" s="12">
        <v>16.59</v>
      </c>
    </row>
    <row x14ac:dyDescent="0.25" r="1697" customHeight="1" ht="18.75">
      <c r="A1697" s="1">
        <v>42970</v>
      </c>
      <c r="B1697" s="12">
        <v>9.5</v>
      </c>
      <c r="C1697" s="12">
        <v>71.4</v>
      </c>
      <c r="D1697" s="12">
        <v>21.12</v>
      </c>
    </row>
    <row x14ac:dyDescent="0.25" r="1698" customHeight="1" ht="18.75">
      <c r="A1698" s="1">
        <v>42971</v>
      </c>
      <c r="B1698" s="12">
        <v>9.1</v>
      </c>
      <c r="C1698" s="12">
        <v>68.9</v>
      </c>
      <c r="D1698" s="12">
        <v>19.42</v>
      </c>
    </row>
    <row x14ac:dyDescent="0.25" r="1699" customHeight="1" ht="18.75">
      <c r="A1699" s="1">
        <v>42972</v>
      </c>
      <c r="B1699" s="12">
        <v>8.4</v>
      </c>
      <c r="C1699" s="12">
        <v>63.6</v>
      </c>
      <c r="D1699" s="12">
        <v>19.45</v>
      </c>
    </row>
    <row x14ac:dyDescent="0.25" r="1700" customHeight="1" ht="18.75">
      <c r="A1700" s="1">
        <v>42973</v>
      </c>
      <c r="B1700" s="12">
        <v>11.5</v>
      </c>
      <c r="C1700" s="12">
        <v>87.1</v>
      </c>
      <c r="D1700" s="12">
        <v>23.89</v>
      </c>
    </row>
    <row x14ac:dyDescent="0.25" r="1701" customHeight="1" ht="18.75">
      <c r="A1701" s="1">
        <v>42974</v>
      </c>
      <c r="B1701" s="12">
        <v>11.2</v>
      </c>
      <c r="C1701" s="12">
        <v>85.5</v>
      </c>
      <c r="D1701" s="12">
        <v>23.44</v>
      </c>
    </row>
    <row x14ac:dyDescent="0.25" r="1702" customHeight="1" ht="18.75">
      <c r="A1702" s="1">
        <v>42975</v>
      </c>
      <c r="B1702" s="12">
        <v>10.5</v>
      </c>
      <c r="C1702" s="12">
        <v>80.2</v>
      </c>
      <c r="D1702" s="12">
        <v>21.43</v>
      </c>
    </row>
    <row x14ac:dyDescent="0.25" r="1703" customHeight="1" ht="18.75">
      <c r="A1703" s="1">
        <v>42976</v>
      </c>
      <c r="B1703" s="12">
        <v>10.9</v>
      </c>
      <c r="C1703" s="12">
        <v>83.2</v>
      </c>
      <c r="D1703" s="12">
        <v>23.81</v>
      </c>
    </row>
    <row x14ac:dyDescent="0.25" r="1704" customHeight="1" ht="18.75">
      <c r="A1704" s="1">
        <v>42977</v>
      </c>
      <c r="B1704" s="7">
        <v>1</v>
      </c>
      <c r="C1704" s="12">
        <v>7.7</v>
      </c>
      <c r="D1704" s="12">
        <v>10.97</v>
      </c>
    </row>
    <row x14ac:dyDescent="0.25" r="1705" customHeight="1" ht="18.75">
      <c r="A1705" s="1">
        <v>42978</v>
      </c>
      <c r="B1705" s="12">
        <v>10.4</v>
      </c>
      <c r="C1705" s="7">
        <v>80</v>
      </c>
      <c r="D1705" s="12">
        <v>21.45</v>
      </c>
    </row>
    <row x14ac:dyDescent="0.25" r="1706" customHeight="1" ht="18.75">
      <c r="A1706" s="1">
        <v>42979</v>
      </c>
      <c r="B1706" s="12">
        <v>10.7</v>
      </c>
      <c r="C1706" s="12">
        <v>82.9</v>
      </c>
      <c r="D1706" s="12">
        <v>22.48</v>
      </c>
    </row>
    <row x14ac:dyDescent="0.25" r="1707" customHeight="1" ht="18.75">
      <c r="A1707" s="1">
        <v>42980</v>
      </c>
      <c r="B1707" s="12">
        <v>7.9</v>
      </c>
      <c r="C1707" s="12">
        <v>61.2</v>
      </c>
      <c r="D1707" s="12">
        <v>17.19</v>
      </c>
    </row>
    <row x14ac:dyDescent="0.25" r="1708" customHeight="1" ht="18.75">
      <c r="A1708" s="1">
        <v>42981</v>
      </c>
      <c r="B1708" s="12">
        <v>11.5</v>
      </c>
      <c r="C1708" s="12">
        <v>89.1</v>
      </c>
      <c r="D1708" s="12">
        <v>23.59</v>
      </c>
    </row>
    <row x14ac:dyDescent="0.25" r="1709" customHeight="1" ht="18.75">
      <c r="A1709" s="1">
        <v>42982</v>
      </c>
      <c r="B1709" s="12">
        <v>6.6</v>
      </c>
      <c r="C1709" s="12">
        <v>51.6</v>
      </c>
      <c r="D1709" s="12">
        <v>17.33</v>
      </c>
    </row>
    <row x14ac:dyDescent="0.25" r="1710" customHeight="1" ht="18.75">
      <c r="A1710" s="1">
        <v>42983</v>
      </c>
      <c r="B1710" s="12">
        <v>0.1</v>
      </c>
      <c r="C1710" s="12">
        <v>0.8</v>
      </c>
      <c r="D1710" s="12">
        <v>6.56</v>
      </c>
    </row>
    <row x14ac:dyDescent="0.25" r="1711" customHeight="1" ht="18.75">
      <c r="A1711" s="1">
        <v>42984</v>
      </c>
      <c r="B1711" s="12">
        <v>0.1</v>
      </c>
      <c r="C1711" s="12">
        <v>0.8</v>
      </c>
      <c r="D1711" s="12">
        <v>6.75</v>
      </c>
    </row>
    <row x14ac:dyDescent="0.25" r="1712" customHeight="1" ht="18.75">
      <c r="A1712" s="1">
        <v>42985</v>
      </c>
      <c r="B1712" s="12">
        <v>5.7</v>
      </c>
      <c r="C1712" s="12">
        <v>44.9</v>
      </c>
      <c r="D1712" s="12">
        <v>15.13</v>
      </c>
    </row>
    <row x14ac:dyDescent="0.25" r="1713" customHeight="1" ht="18.75">
      <c r="A1713" s="1">
        <v>42986</v>
      </c>
      <c r="B1713" s="12">
        <v>8.4</v>
      </c>
      <c r="C1713" s="12">
        <v>66.1</v>
      </c>
      <c r="D1713" s="12">
        <v>19.36</v>
      </c>
    </row>
    <row x14ac:dyDescent="0.25" r="1714" customHeight="1" ht="18.75">
      <c r="A1714" s="1">
        <v>42987</v>
      </c>
      <c r="B1714" s="7">
        <v>8</v>
      </c>
      <c r="C1714" s="7">
        <v>63</v>
      </c>
      <c r="D1714" s="12">
        <v>16.5</v>
      </c>
    </row>
    <row x14ac:dyDescent="0.25" r="1715" customHeight="1" ht="18.75">
      <c r="A1715" s="1">
        <v>42988</v>
      </c>
      <c r="B1715" s="12">
        <v>3.7</v>
      </c>
      <c r="C1715" s="12">
        <v>29.4</v>
      </c>
      <c r="D1715" s="12">
        <v>14.74</v>
      </c>
    </row>
    <row x14ac:dyDescent="0.25" r="1716" customHeight="1" ht="18.75">
      <c r="A1716" s="1">
        <v>42989</v>
      </c>
      <c r="B1716" s="7">
        <v>0</v>
      </c>
      <c r="C1716" s="7">
        <v>0</v>
      </c>
      <c r="D1716" s="12">
        <v>3.41</v>
      </c>
    </row>
    <row x14ac:dyDescent="0.25" r="1717" customHeight="1" ht="18.75">
      <c r="A1717" s="1">
        <v>42990</v>
      </c>
      <c r="B1717" s="12">
        <v>11.3</v>
      </c>
      <c r="C1717" s="12">
        <v>90.4</v>
      </c>
      <c r="D1717" s="12">
        <v>21.64</v>
      </c>
    </row>
    <row x14ac:dyDescent="0.25" r="1718" customHeight="1" ht="18.75">
      <c r="A1718" s="1">
        <v>42991</v>
      </c>
      <c r="B1718" s="7">
        <v>12</v>
      </c>
      <c r="C1718" s="7">
        <v>96</v>
      </c>
      <c r="D1718" s="12">
        <v>22.59</v>
      </c>
    </row>
    <row x14ac:dyDescent="0.25" r="1719" customHeight="1" ht="18.75">
      <c r="A1719" s="1">
        <v>42992</v>
      </c>
      <c r="B1719" s="12">
        <v>11.4</v>
      </c>
      <c r="C1719" s="12">
        <v>91.2</v>
      </c>
      <c r="D1719" s="12">
        <v>20.84</v>
      </c>
    </row>
    <row x14ac:dyDescent="0.25" r="1720" customHeight="1" ht="18.75">
      <c r="A1720" s="1">
        <v>42993</v>
      </c>
      <c r="B1720" s="12">
        <v>7.3</v>
      </c>
      <c r="C1720" s="12">
        <v>58.9</v>
      </c>
      <c r="D1720" s="12">
        <v>15.79</v>
      </c>
    </row>
    <row x14ac:dyDescent="0.25" r="1721" customHeight="1" ht="18.75">
      <c r="A1721" s="1">
        <v>42994</v>
      </c>
      <c r="B1721" s="12">
        <v>1.6</v>
      </c>
      <c r="C1721" s="12">
        <v>12.9</v>
      </c>
      <c r="D1721" s="12">
        <v>10.24</v>
      </c>
    </row>
    <row x14ac:dyDescent="0.25" r="1722" customHeight="1" ht="18.75">
      <c r="A1722" s="1">
        <v>42995</v>
      </c>
      <c r="B1722" s="12">
        <v>0.5</v>
      </c>
      <c r="C1722" s="7">
        <v>4</v>
      </c>
      <c r="D1722" s="12">
        <v>6.04</v>
      </c>
    </row>
    <row x14ac:dyDescent="0.25" r="1723" customHeight="1" ht="18.75">
      <c r="A1723" s="1">
        <v>42996</v>
      </c>
      <c r="B1723" s="12">
        <v>10.2</v>
      </c>
      <c r="C1723" s="12">
        <v>82.9</v>
      </c>
      <c r="D1723" s="12">
        <v>19.53</v>
      </c>
    </row>
    <row x14ac:dyDescent="0.25" r="1724" customHeight="1" ht="18.75">
      <c r="A1724" s="1">
        <v>42997</v>
      </c>
      <c r="B1724" s="12">
        <v>6.9</v>
      </c>
      <c r="C1724" s="12">
        <v>56.1</v>
      </c>
      <c r="D1724" s="12">
        <v>15.56</v>
      </c>
    </row>
    <row x14ac:dyDescent="0.25" r="1725" customHeight="1" ht="18.75">
      <c r="A1725" s="1">
        <v>42998</v>
      </c>
      <c r="B1725" s="12">
        <v>5.2</v>
      </c>
      <c r="C1725" s="12">
        <v>42.6</v>
      </c>
      <c r="D1725" s="12">
        <v>12.79</v>
      </c>
    </row>
    <row x14ac:dyDescent="0.25" r="1726" customHeight="1" ht="18.75">
      <c r="A1726" s="1">
        <v>42999</v>
      </c>
      <c r="B1726" s="12">
        <v>10.8</v>
      </c>
      <c r="C1726" s="12">
        <v>88.5</v>
      </c>
      <c r="D1726" s="12">
        <v>19.03</v>
      </c>
    </row>
    <row x14ac:dyDescent="0.25" r="1727" customHeight="1" ht="18.75">
      <c r="A1727" s="1">
        <v>43000</v>
      </c>
      <c r="B1727" s="12">
        <v>10.4</v>
      </c>
      <c r="C1727" s="12">
        <v>85.2</v>
      </c>
      <c r="D1727" s="12">
        <v>19.14</v>
      </c>
    </row>
    <row x14ac:dyDescent="0.25" r="1728" customHeight="1" ht="18.75">
      <c r="A1728" s="1">
        <v>43001</v>
      </c>
      <c r="B1728" s="12">
        <v>7.7</v>
      </c>
      <c r="C1728" s="12">
        <v>63.6</v>
      </c>
      <c r="D1728" s="12">
        <v>15.59</v>
      </c>
    </row>
    <row x14ac:dyDescent="0.25" r="1729" customHeight="1" ht="18.75">
      <c r="A1729" s="1">
        <v>43002</v>
      </c>
      <c r="B1729" s="12">
        <v>9.3</v>
      </c>
      <c r="C1729" s="12">
        <v>76.9</v>
      </c>
      <c r="D1729" s="12">
        <v>16.31</v>
      </c>
    </row>
    <row x14ac:dyDescent="0.25" r="1730" customHeight="1" ht="18.75">
      <c r="A1730" s="1">
        <v>43003</v>
      </c>
      <c r="B1730" s="12">
        <v>9.8</v>
      </c>
      <c r="C1730" s="12">
        <v>81.7</v>
      </c>
      <c r="D1730" s="12">
        <v>18.31</v>
      </c>
    </row>
    <row x14ac:dyDescent="0.25" r="1731" customHeight="1" ht="18.75">
      <c r="A1731" s="1">
        <v>43004</v>
      </c>
      <c r="B1731" s="12">
        <v>9.4</v>
      </c>
      <c r="C1731" s="12">
        <v>78.3</v>
      </c>
      <c r="D1731" s="12">
        <v>18.15</v>
      </c>
    </row>
    <row x14ac:dyDescent="0.25" r="1732" customHeight="1" ht="18.75">
      <c r="A1732" s="1">
        <v>43005</v>
      </c>
      <c r="B1732" s="7">
        <v>0</v>
      </c>
      <c r="C1732" s="7">
        <v>0</v>
      </c>
      <c r="D1732" s="12">
        <v>3.08</v>
      </c>
    </row>
    <row x14ac:dyDescent="0.25" r="1733" customHeight="1" ht="18.75">
      <c r="A1733" s="1">
        <v>43006</v>
      </c>
      <c r="B1733" s="7">
        <v>8</v>
      </c>
      <c r="C1733" s="12">
        <v>67.2</v>
      </c>
      <c r="D1733" s="7">
        <v>17</v>
      </c>
    </row>
    <row x14ac:dyDescent="0.25" r="1734" customHeight="1" ht="18.75">
      <c r="A1734" s="1">
        <v>43007</v>
      </c>
      <c r="B1734" s="12">
        <v>10.5</v>
      </c>
      <c r="C1734" s="12">
        <v>88.2</v>
      </c>
      <c r="D1734" s="12">
        <v>19.04</v>
      </c>
    </row>
    <row x14ac:dyDescent="0.25" r="1735" customHeight="1" ht="18.75">
      <c r="A1735" s="1">
        <v>43008</v>
      </c>
      <c r="B1735" s="7">
        <v>11</v>
      </c>
      <c r="C1735" s="12">
        <v>92.4</v>
      </c>
      <c r="D1735" s="12">
        <v>19.6</v>
      </c>
    </row>
    <row x14ac:dyDescent="0.25" r="1736" customHeight="1" ht="18.75">
      <c r="A1736" s="1">
        <v>43009</v>
      </c>
      <c r="B1736" s="7">
        <v>0</v>
      </c>
      <c r="C1736" s="7">
        <v>0</v>
      </c>
      <c r="D1736" s="12">
        <v>5.49</v>
      </c>
    </row>
    <row x14ac:dyDescent="0.25" r="1737" customHeight="1" ht="18.75">
      <c r="A1737" s="1">
        <v>43010</v>
      </c>
      <c r="B1737" s="7">
        <v>0</v>
      </c>
      <c r="C1737" s="7">
        <v>0</v>
      </c>
      <c r="D1737" s="12">
        <v>6.4</v>
      </c>
    </row>
    <row x14ac:dyDescent="0.25" r="1738" customHeight="1" ht="18.75">
      <c r="A1738" s="1">
        <v>43011</v>
      </c>
      <c r="B1738" s="12">
        <v>8.2</v>
      </c>
      <c r="C1738" s="12">
        <v>69.5</v>
      </c>
      <c r="D1738" s="12">
        <v>16.92</v>
      </c>
    </row>
    <row x14ac:dyDescent="0.25" r="1739" customHeight="1" ht="18.75">
      <c r="A1739" s="1">
        <v>43012</v>
      </c>
      <c r="B1739" s="12">
        <v>5.5</v>
      </c>
      <c r="C1739" s="7">
        <v>47</v>
      </c>
      <c r="D1739" s="12">
        <v>14.54</v>
      </c>
    </row>
    <row x14ac:dyDescent="0.25" r="1740" customHeight="1" ht="18.75">
      <c r="A1740" s="1">
        <v>43013</v>
      </c>
      <c r="B1740" s="12">
        <v>0.1</v>
      </c>
      <c r="C1740" s="12">
        <v>0.9</v>
      </c>
      <c r="D1740" s="12">
        <v>6.89</v>
      </c>
    </row>
    <row x14ac:dyDescent="0.25" r="1741" customHeight="1" ht="18.75">
      <c r="A1741" s="1">
        <v>43014</v>
      </c>
      <c r="B1741" s="7">
        <v>0</v>
      </c>
      <c r="C1741" s="7">
        <v>0</v>
      </c>
      <c r="D1741" s="12">
        <v>3.46</v>
      </c>
    </row>
    <row x14ac:dyDescent="0.25" r="1742" customHeight="1" ht="18.75">
      <c r="A1742" s="1">
        <v>43015</v>
      </c>
      <c r="B1742" s="12">
        <v>1.2</v>
      </c>
      <c r="C1742" s="12">
        <v>10.3</v>
      </c>
      <c r="D1742" s="12">
        <v>10.56</v>
      </c>
    </row>
    <row x14ac:dyDescent="0.25" r="1743" customHeight="1" ht="18.75">
      <c r="A1743" s="1">
        <v>43016</v>
      </c>
      <c r="B1743" s="12">
        <v>7.5</v>
      </c>
      <c r="C1743" s="12">
        <v>64.7</v>
      </c>
      <c r="D1743" s="12">
        <v>15.94</v>
      </c>
    </row>
    <row x14ac:dyDescent="0.25" r="1744" customHeight="1" ht="18.75">
      <c r="A1744" s="1">
        <v>43017</v>
      </c>
      <c r="B1744" s="12">
        <v>10.3</v>
      </c>
      <c r="C1744" s="12">
        <v>89.6</v>
      </c>
      <c r="D1744" s="12">
        <v>16.93</v>
      </c>
    </row>
    <row x14ac:dyDescent="0.25" r="1745" customHeight="1" ht="18.75">
      <c r="A1745" s="1">
        <v>43018</v>
      </c>
      <c r="B1745" s="12">
        <v>7.5</v>
      </c>
      <c r="C1745" s="12">
        <v>65.2</v>
      </c>
      <c r="D1745" s="12">
        <v>13.79</v>
      </c>
    </row>
    <row x14ac:dyDescent="0.25" r="1746" customHeight="1" ht="18.75">
      <c r="A1746" s="1">
        <v>43019</v>
      </c>
      <c r="B1746" s="12">
        <v>0.9</v>
      </c>
      <c r="C1746" s="12">
        <v>7.8</v>
      </c>
      <c r="D1746" s="12">
        <v>5.04</v>
      </c>
    </row>
    <row x14ac:dyDescent="0.25" r="1747" customHeight="1" ht="18.75">
      <c r="A1747" s="1">
        <v>43020</v>
      </c>
      <c r="B1747" s="7">
        <v>0</v>
      </c>
      <c r="C1747" s="7">
        <v>0</v>
      </c>
      <c r="D1747" s="12">
        <v>1.74</v>
      </c>
    </row>
    <row x14ac:dyDescent="0.25" r="1748" customHeight="1" ht="18.75">
      <c r="A1748" s="1">
        <v>43021</v>
      </c>
      <c r="B1748" s="12">
        <v>10.2</v>
      </c>
      <c r="C1748" s="12">
        <v>89.5</v>
      </c>
      <c r="D1748" s="12">
        <v>17.62</v>
      </c>
    </row>
    <row x14ac:dyDescent="0.25" r="1749" customHeight="1" ht="18.75">
      <c r="A1749" s="1">
        <v>43022</v>
      </c>
      <c r="B1749" s="12">
        <v>7.5</v>
      </c>
      <c r="C1749" s="12">
        <v>65.8</v>
      </c>
      <c r="D1749" s="12">
        <v>14.56</v>
      </c>
    </row>
    <row x14ac:dyDescent="0.25" r="1750" customHeight="1" ht="18.75">
      <c r="A1750" s="1">
        <v>43023</v>
      </c>
      <c r="B1750" s="12">
        <v>0.4</v>
      </c>
      <c r="C1750" s="12">
        <v>3.5</v>
      </c>
      <c r="D1750" s="12">
        <v>6.2</v>
      </c>
    </row>
    <row x14ac:dyDescent="0.25" r="1751" customHeight="1" ht="18.75">
      <c r="A1751" s="1">
        <v>43024</v>
      </c>
      <c r="B1751" s="12">
        <v>0.4</v>
      </c>
      <c r="C1751" s="12">
        <v>3.5</v>
      </c>
      <c r="D1751" s="12">
        <v>5.62</v>
      </c>
    </row>
    <row x14ac:dyDescent="0.25" r="1752" customHeight="1" ht="18.75">
      <c r="A1752" s="1">
        <v>43025</v>
      </c>
      <c r="B1752" s="12">
        <v>7.6</v>
      </c>
      <c r="C1752" s="12">
        <v>67.9</v>
      </c>
      <c r="D1752" s="12">
        <v>13.91</v>
      </c>
    </row>
    <row x14ac:dyDescent="0.25" r="1753" customHeight="1" ht="18.75">
      <c r="A1753" s="1">
        <v>43026</v>
      </c>
      <c r="B1753" s="12">
        <v>0.4</v>
      </c>
      <c r="C1753" s="12">
        <v>3.6</v>
      </c>
      <c r="D1753" s="12">
        <v>6.34</v>
      </c>
    </row>
    <row x14ac:dyDescent="0.25" r="1754" customHeight="1" ht="18.75">
      <c r="A1754" s="1">
        <v>43027</v>
      </c>
      <c r="B1754" s="12">
        <v>2.8</v>
      </c>
      <c r="C1754" s="7">
        <v>25</v>
      </c>
      <c r="D1754" s="12">
        <v>8.54</v>
      </c>
    </row>
    <row x14ac:dyDescent="0.25" r="1755" customHeight="1" ht="18.75">
      <c r="A1755" s="1">
        <v>43028</v>
      </c>
      <c r="B1755" s="7">
        <v>6</v>
      </c>
      <c r="C1755" s="12">
        <v>54.1</v>
      </c>
      <c r="D1755" s="12">
        <v>11.2</v>
      </c>
    </row>
    <row x14ac:dyDescent="0.25" r="1756" customHeight="1" ht="18.75">
      <c r="A1756" s="1">
        <v>43029</v>
      </c>
      <c r="B1756" s="12">
        <v>8.2</v>
      </c>
      <c r="C1756" s="12">
        <v>73.9</v>
      </c>
      <c r="D1756" s="7">
        <v>13</v>
      </c>
    </row>
    <row x14ac:dyDescent="0.25" r="1757" customHeight="1" ht="18.75">
      <c r="A1757" s="1">
        <v>43030</v>
      </c>
      <c r="B1757" s="7">
        <v>7</v>
      </c>
      <c r="C1757" s="12">
        <v>63.1</v>
      </c>
      <c r="D1757" s="12">
        <v>13.41</v>
      </c>
    </row>
    <row x14ac:dyDescent="0.25" r="1758" customHeight="1" ht="18.75">
      <c r="A1758" s="1">
        <v>43031</v>
      </c>
      <c r="B1758" s="12">
        <v>8.9</v>
      </c>
      <c r="C1758" s="12">
        <v>80.9</v>
      </c>
      <c r="D1758" s="12">
        <v>14.11</v>
      </c>
    </row>
    <row x14ac:dyDescent="0.25" r="1759" customHeight="1" ht="18.75">
      <c r="A1759" s="1">
        <v>43032</v>
      </c>
      <c r="B1759" s="12">
        <v>3.6</v>
      </c>
      <c r="C1759" s="12">
        <v>32.7</v>
      </c>
      <c r="D1759" s="12">
        <v>9.51</v>
      </c>
    </row>
    <row x14ac:dyDescent="0.25" r="1760" customHeight="1" ht="18.75">
      <c r="A1760" s="1">
        <v>43033</v>
      </c>
      <c r="B1760" s="12">
        <v>9.3</v>
      </c>
      <c r="C1760" s="12">
        <v>84.5</v>
      </c>
      <c r="D1760" s="12">
        <v>14.49</v>
      </c>
    </row>
    <row x14ac:dyDescent="0.25" r="1761" customHeight="1" ht="18.75">
      <c r="A1761" s="1">
        <v>43034</v>
      </c>
      <c r="B1761" s="7">
        <v>4</v>
      </c>
      <c r="C1761" s="12">
        <v>36.7</v>
      </c>
      <c r="D1761" s="12">
        <v>11.04</v>
      </c>
    </row>
    <row x14ac:dyDescent="0.25" r="1762" customHeight="1" ht="18.75">
      <c r="A1762" s="1">
        <v>43035</v>
      </c>
      <c r="B1762" s="12">
        <v>5.1</v>
      </c>
      <c r="C1762" s="12">
        <v>46.8</v>
      </c>
      <c r="D1762" s="12">
        <v>11.78</v>
      </c>
    </row>
    <row x14ac:dyDescent="0.25" r="1763" customHeight="1" ht="18.75">
      <c r="A1763" s="1">
        <v>43036</v>
      </c>
      <c r="B1763" s="12">
        <v>3.5</v>
      </c>
      <c r="C1763" s="12">
        <v>32.4</v>
      </c>
      <c r="D1763" s="12">
        <v>7.65</v>
      </c>
    </row>
    <row x14ac:dyDescent="0.25" r="1764" customHeight="1" ht="18.75">
      <c r="A1764" s="1">
        <v>43037</v>
      </c>
      <c r="B1764" s="12">
        <v>8.4</v>
      </c>
      <c r="C1764" s="12">
        <v>77.8</v>
      </c>
      <c r="D1764" s="12">
        <v>12.48</v>
      </c>
    </row>
    <row x14ac:dyDescent="0.25" r="1765" customHeight="1" ht="18.75">
      <c r="A1765" s="1">
        <v>43038</v>
      </c>
      <c r="B1765" s="7">
        <v>10</v>
      </c>
      <c r="C1765" s="12">
        <v>92.6</v>
      </c>
      <c r="D1765" s="12">
        <v>15.31</v>
      </c>
    </row>
    <row x14ac:dyDescent="0.25" r="1766" customHeight="1" ht="18.75">
      <c r="A1766" s="1">
        <v>43039</v>
      </c>
      <c r="B1766" s="7">
        <v>10</v>
      </c>
      <c r="C1766" s="12">
        <v>93.5</v>
      </c>
      <c r="D1766" s="12">
        <v>15.29</v>
      </c>
    </row>
    <row x14ac:dyDescent="0.25" r="1767" customHeight="1" ht="18.75">
      <c r="A1767" s="1">
        <v>43040</v>
      </c>
      <c r="B1767" s="12">
        <v>9.7</v>
      </c>
      <c r="C1767" s="12">
        <v>90.7</v>
      </c>
      <c r="D1767" s="12">
        <v>13.81</v>
      </c>
    </row>
    <row x14ac:dyDescent="0.25" r="1768" customHeight="1" ht="18.75">
      <c r="A1768" s="1">
        <v>43041</v>
      </c>
      <c r="B1768" s="12">
        <v>7.1</v>
      </c>
      <c r="C1768" s="12">
        <v>66.4</v>
      </c>
      <c r="D1768" s="12">
        <v>10.18</v>
      </c>
    </row>
    <row x14ac:dyDescent="0.25" r="1769" customHeight="1" ht="18.75">
      <c r="A1769" s="1">
        <v>43042</v>
      </c>
      <c r="B1769" s="12">
        <v>5.3</v>
      </c>
      <c r="C1769" s="7">
        <v>50</v>
      </c>
      <c r="D1769" s="12">
        <v>9.22</v>
      </c>
    </row>
    <row x14ac:dyDescent="0.25" r="1770" customHeight="1" ht="18.75">
      <c r="A1770" s="1">
        <v>43043</v>
      </c>
      <c r="B1770" s="7">
        <v>8</v>
      </c>
      <c r="C1770" s="12">
        <v>75.5</v>
      </c>
      <c r="D1770" s="7">
        <v>13</v>
      </c>
    </row>
    <row x14ac:dyDescent="0.25" r="1771" customHeight="1" ht="18.75">
      <c r="A1771" s="1">
        <v>43044</v>
      </c>
      <c r="B1771" s="12">
        <v>9.9</v>
      </c>
      <c r="C1771" s="12">
        <v>93.4</v>
      </c>
      <c r="D1771" s="12">
        <v>14.33</v>
      </c>
    </row>
    <row x14ac:dyDescent="0.25" r="1772" customHeight="1" ht="18.75">
      <c r="A1772" s="1">
        <v>43045</v>
      </c>
      <c r="B1772" s="12">
        <v>9.4</v>
      </c>
      <c r="C1772" s="12">
        <v>88.7</v>
      </c>
      <c r="D1772" s="12">
        <v>13.37</v>
      </c>
    </row>
    <row x14ac:dyDescent="0.25" r="1773" customHeight="1" ht="18.75">
      <c r="A1773" s="1">
        <v>43046</v>
      </c>
      <c r="B1773" s="12">
        <v>7.3</v>
      </c>
      <c r="C1773" s="12">
        <v>69.5</v>
      </c>
      <c r="D1773" s="12">
        <v>11.13</v>
      </c>
    </row>
    <row x14ac:dyDescent="0.25" r="1774" customHeight="1" ht="18.75">
      <c r="A1774" s="1">
        <v>43047</v>
      </c>
      <c r="B1774" s="12">
        <v>8.4</v>
      </c>
      <c r="C1774" s="7">
        <v>80</v>
      </c>
      <c r="D1774" s="12">
        <v>12.21</v>
      </c>
    </row>
    <row x14ac:dyDescent="0.25" r="1775" customHeight="1" ht="18.75">
      <c r="A1775" s="1">
        <v>43048</v>
      </c>
      <c r="B1775" s="12">
        <v>9.5</v>
      </c>
      <c r="C1775" s="12">
        <v>90.5</v>
      </c>
      <c r="D1775" s="12">
        <v>12.49</v>
      </c>
    </row>
    <row x14ac:dyDescent="0.25" r="1776" customHeight="1" ht="18.75">
      <c r="A1776" s="1">
        <v>43049</v>
      </c>
      <c r="B1776" s="12">
        <v>8.1</v>
      </c>
      <c r="C1776" s="12">
        <v>77.9</v>
      </c>
      <c r="D1776" s="12">
        <v>11.6</v>
      </c>
    </row>
    <row x14ac:dyDescent="0.25" r="1777" customHeight="1" ht="18.75">
      <c r="A1777" s="1">
        <v>43050</v>
      </c>
      <c r="B1777" s="12">
        <v>9.6</v>
      </c>
      <c r="C1777" s="12">
        <v>92.3</v>
      </c>
      <c r="D1777" s="12">
        <v>13.56</v>
      </c>
    </row>
    <row x14ac:dyDescent="0.25" r="1778" customHeight="1" ht="18.75">
      <c r="A1778" s="1">
        <v>43051</v>
      </c>
      <c r="B1778" s="12">
        <v>9.2</v>
      </c>
      <c r="C1778" s="12">
        <v>88.5</v>
      </c>
      <c r="D1778" s="12">
        <v>12.76</v>
      </c>
    </row>
    <row x14ac:dyDescent="0.25" r="1779" customHeight="1" ht="18.75">
      <c r="A1779" s="1">
        <v>43052</v>
      </c>
      <c r="B1779" s="12">
        <v>6.7</v>
      </c>
      <c r="C1779" s="12">
        <v>64.4</v>
      </c>
      <c r="D1779" s="7">
        <v>10</v>
      </c>
    </row>
    <row x14ac:dyDescent="0.25" r="1780" customHeight="1" ht="18.75">
      <c r="A1780" s="1">
        <v>43053</v>
      </c>
      <c r="B1780" s="12">
        <v>8.8</v>
      </c>
      <c r="C1780" s="12">
        <v>85.4</v>
      </c>
      <c r="D1780" s="12">
        <v>11.3</v>
      </c>
    </row>
    <row x14ac:dyDescent="0.25" r="1781" customHeight="1" ht="18.75">
      <c r="A1781" s="1">
        <v>43054</v>
      </c>
      <c r="B1781" s="12">
        <v>8.2</v>
      </c>
      <c r="C1781" s="12">
        <v>79.6</v>
      </c>
      <c r="D1781" s="12">
        <v>10.33</v>
      </c>
    </row>
    <row x14ac:dyDescent="0.25" r="1782" customHeight="1" ht="18.75">
      <c r="A1782" s="1">
        <v>43055</v>
      </c>
      <c r="B1782" s="12">
        <v>9.5</v>
      </c>
      <c r="C1782" s="12">
        <v>92.2</v>
      </c>
      <c r="D1782" s="12">
        <v>12.65</v>
      </c>
    </row>
    <row x14ac:dyDescent="0.25" r="1783" customHeight="1" ht="18.75">
      <c r="A1783" s="1">
        <v>43056</v>
      </c>
      <c r="B1783" s="12">
        <v>4.5</v>
      </c>
      <c r="C1783" s="12">
        <v>44.1</v>
      </c>
      <c r="D1783" s="12">
        <v>7.08</v>
      </c>
    </row>
    <row x14ac:dyDescent="0.25" r="1784" customHeight="1" ht="18.75">
      <c r="A1784" s="1">
        <v>43057</v>
      </c>
      <c r="B1784" s="12">
        <v>9.3</v>
      </c>
      <c r="C1784" s="12">
        <v>91.2</v>
      </c>
      <c r="D1784" s="12">
        <v>12.39</v>
      </c>
    </row>
    <row x14ac:dyDescent="0.25" r="1785" customHeight="1" ht="18.75">
      <c r="A1785" s="1">
        <v>43058</v>
      </c>
      <c r="B1785" s="12">
        <v>8.5</v>
      </c>
      <c r="C1785" s="12">
        <v>83.3</v>
      </c>
      <c r="D1785" s="12">
        <v>12.49</v>
      </c>
    </row>
    <row x14ac:dyDescent="0.25" r="1786" customHeight="1" ht="18.75">
      <c r="A1786" s="1">
        <v>43059</v>
      </c>
      <c r="B1786" s="12">
        <v>9.1</v>
      </c>
      <c r="C1786" s="12">
        <v>89.2</v>
      </c>
      <c r="D1786" s="12">
        <v>12.28</v>
      </c>
    </row>
    <row x14ac:dyDescent="0.25" r="1787" customHeight="1" ht="18.75">
      <c r="A1787" s="1">
        <v>43060</v>
      </c>
      <c r="B1787" s="12">
        <v>9.3</v>
      </c>
      <c r="C1787" s="12">
        <v>92.1</v>
      </c>
      <c r="D1787" s="12">
        <v>11.73</v>
      </c>
    </row>
    <row x14ac:dyDescent="0.25" r="1788" customHeight="1" ht="18.75">
      <c r="A1788" s="1">
        <v>43061</v>
      </c>
      <c r="B1788" s="12">
        <v>0.9</v>
      </c>
      <c r="C1788" s="12">
        <v>8.9</v>
      </c>
      <c r="D1788" s="12">
        <v>4.48</v>
      </c>
    </row>
    <row x14ac:dyDescent="0.25" r="1789" customHeight="1" ht="18.75">
      <c r="A1789" s="1">
        <v>43062</v>
      </c>
      <c r="B1789" s="12">
        <v>6.5</v>
      </c>
      <c r="C1789" s="12">
        <v>64.4</v>
      </c>
      <c r="D1789" s="12">
        <v>8.87</v>
      </c>
    </row>
    <row x14ac:dyDescent="0.25" r="1790" customHeight="1" ht="18.75">
      <c r="A1790" s="1">
        <v>43063</v>
      </c>
      <c r="B1790" s="12">
        <v>4.2</v>
      </c>
      <c r="C1790" s="12">
        <v>41.6</v>
      </c>
      <c r="D1790" s="12">
        <v>7.67</v>
      </c>
    </row>
    <row x14ac:dyDescent="0.25" r="1791" customHeight="1" ht="18.75">
      <c r="A1791" s="1">
        <v>43064</v>
      </c>
      <c r="B1791" s="12">
        <v>8.1</v>
      </c>
      <c r="C1791" s="7">
        <v>81</v>
      </c>
      <c r="D1791" s="12">
        <v>10.91</v>
      </c>
    </row>
    <row x14ac:dyDescent="0.25" r="1792" customHeight="1" ht="18.75">
      <c r="A1792" s="1">
        <v>43065</v>
      </c>
      <c r="B1792" s="12">
        <v>4.8</v>
      </c>
      <c r="C1792" s="7">
        <v>48</v>
      </c>
      <c r="D1792" s="12">
        <v>6.61</v>
      </c>
    </row>
    <row x14ac:dyDescent="0.25" r="1793" customHeight="1" ht="18.75">
      <c r="A1793" s="1">
        <v>43066</v>
      </c>
      <c r="B1793" s="12">
        <v>8.3</v>
      </c>
      <c r="C1793" s="7">
        <v>83</v>
      </c>
      <c r="D1793" s="12">
        <v>9.92</v>
      </c>
    </row>
    <row x14ac:dyDescent="0.25" r="1794" customHeight="1" ht="18.75">
      <c r="A1794" s="1">
        <v>43067</v>
      </c>
      <c r="B1794" s="12">
        <v>4.6</v>
      </c>
      <c r="C1794" s="7">
        <v>46</v>
      </c>
      <c r="D1794" s="12">
        <v>6.42</v>
      </c>
    </row>
    <row x14ac:dyDescent="0.25" r="1795" customHeight="1" ht="18.75">
      <c r="A1795" s="1">
        <v>43068</v>
      </c>
      <c r="B1795" s="7">
        <v>5</v>
      </c>
      <c r="C1795" s="7">
        <v>50</v>
      </c>
      <c r="D1795" s="12">
        <v>8.47</v>
      </c>
    </row>
    <row x14ac:dyDescent="0.25" r="1796" customHeight="1" ht="18.75">
      <c r="A1796" s="1">
        <v>43069</v>
      </c>
      <c r="B1796" s="7">
        <v>7</v>
      </c>
      <c r="C1796" s="12">
        <v>70.7</v>
      </c>
      <c r="D1796" s="12">
        <v>10.33</v>
      </c>
    </row>
    <row x14ac:dyDescent="0.25" r="1797" customHeight="1" ht="18.75">
      <c r="A1797" s="1">
        <v>43070</v>
      </c>
      <c r="B1797" s="12">
        <v>9.2</v>
      </c>
      <c r="C1797" s="12">
        <v>92.9</v>
      </c>
      <c r="D1797" s="12">
        <v>11.95</v>
      </c>
    </row>
    <row x14ac:dyDescent="0.25" r="1798" customHeight="1" ht="18.75">
      <c r="A1798" s="1">
        <v>43071</v>
      </c>
      <c r="B1798" s="12">
        <v>8.9</v>
      </c>
      <c r="C1798" s="12">
        <v>89.9</v>
      </c>
      <c r="D1798" s="12">
        <v>10.53</v>
      </c>
    </row>
    <row x14ac:dyDescent="0.25" r="1799" customHeight="1" ht="18.75">
      <c r="A1799" s="1">
        <v>43072</v>
      </c>
      <c r="B1799" s="12">
        <v>8.6</v>
      </c>
      <c r="C1799" s="12">
        <v>86.9</v>
      </c>
      <c r="D1799" s="12">
        <v>9.63</v>
      </c>
    </row>
    <row x14ac:dyDescent="0.25" r="1800" customHeight="1" ht="18.75">
      <c r="A1800" s="1">
        <v>43073</v>
      </c>
      <c r="B1800" s="12">
        <v>6.3</v>
      </c>
      <c r="C1800" s="12">
        <v>63.6</v>
      </c>
      <c r="D1800" s="12">
        <v>8.14</v>
      </c>
    </row>
    <row x14ac:dyDescent="0.25" r="1801" customHeight="1" ht="18.75">
      <c r="A1801" s="1">
        <v>43074</v>
      </c>
      <c r="B1801" s="12">
        <v>9.2</v>
      </c>
      <c r="C1801" s="12">
        <v>93.9</v>
      </c>
      <c r="D1801" s="12">
        <v>11.45</v>
      </c>
    </row>
    <row x14ac:dyDescent="0.25" r="1802" customHeight="1" ht="18.75">
      <c r="A1802" s="1">
        <v>43075</v>
      </c>
      <c r="B1802" s="12">
        <v>7.8</v>
      </c>
      <c r="C1802" s="12">
        <v>79.6</v>
      </c>
      <c r="D1802" s="12">
        <v>9.85</v>
      </c>
    </row>
    <row x14ac:dyDescent="0.25" r="1803" customHeight="1" ht="18.75">
      <c r="A1803" s="1">
        <v>43076</v>
      </c>
      <c r="B1803" s="12">
        <v>2.1</v>
      </c>
      <c r="C1803" s="12">
        <v>21.4</v>
      </c>
      <c r="D1803" s="12">
        <v>4.1</v>
      </c>
    </row>
    <row x14ac:dyDescent="0.25" r="1804" customHeight="1" ht="18.75">
      <c r="A1804" s="1">
        <v>43077</v>
      </c>
      <c r="B1804" s="12">
        <v>9.2</v>
      </c>
      <c r="C1804" s="12">
        <v>93.9</v>
      </c>
      <c r="D1804" s="12">
        <v>11.16</v>
      </c>
    </row>
    <row x14ac:dyDescent="0.25" r="1805" customHeight="1" ht="18.75">
      <c r="A1805" s="1">
        <v>43078</v>
      </c>
      <c r="B1805" s="12">
        <v>5.7</v>
      </c>
      <c r="C1805" s="12">
        <v>58.2</v>
      </c>
      <c r="D1805" s="12">
        <v>9.1</v>
      </c>
    </row>
    <row x14ac:dyDescent="0.25" r="1806" customHeight="1" ht="18.75">
      <c r="A1806" s="1">
        <v>43079</v>
      </c>
      <c r="B1806" s="12">
        <v>2.4</v>
      </c>
      <c r="C1806" s="12">
        <v>24.5</v>
      </c>
      <c r="D1806" s="12">
        <v>5.89</v>
      </c>
    </row>
    <row x14ac:dyDescent="0.25" r="1807" customHeight="1" ht="18.75">
      <c r="A1807" s="1">
        <v>43080</v>
      </c>
      <c r="B1807" s="12">
        <v>8.5</v>
      </c>
      <c r="C1807" s="12">
        <v>86.7</v>
      </c>
      <c r="D1807" s="12">
        <v>9.2</v>
      </c>
    </row>
    <row x14ac:dyDescent="0.25" r="1808" customHeight="1" ht="18.75">
      <c r="A1808" s="1">
        <v>43081</v>
      </c>
      <c r="B1808" s="12">
        <v>9.2</v>
      </c>
      <c r="C1808" s="12">
        <v>93.9</v>
      </c>
      <c r="D1808" s="12">
        <v>11.3</v>
      </c>
    </row>
    <row x14ac:dyDescent="0.25" r="1809" customHeight="1" ht="18.75">
      <c r="A1809" s="1">
        <v>43082</v>
      </c>
      <c r="B1809" s="12">
        <v>9.1</v>
      </c>
      <c r="C1809" s="12">
        <v>92.9</v>
      </c>
      <c r="D1809" s="12">
        <v>11.4</v>
      </c>
    </row>
    <row x14ac:dyDescent="0.25" r="1810" customHeight="1" ht="18.75">
      <c r="A1810" s="1">
        <v>43083</v>
      </c>
      <c r="B1810" s="12">
        <v>7.5</v>
      </c>
      <c r="C1810" s="12">
        <v>76.5</v>
      </c>
      <c r="D1810" s="12">
        <v>9.07</v>
      </c>
    </row>
    <row x14ac:dyDescent="0.25" r="1811" customHeight="1" ht="18.75">
      <c r="A1811" s="1">
        <v>43084</v>
      </c>
      <c r="B1811" s="12">
        <v>6.8</v>
      </c>
      <c r="C1811" s="12">
        <v>69.4</v>
      </c>
      <c r="D1811" s="12">
        <v>9.14</v>
      </c>
    </row>
    <row x14ac:dyDescent="0.25" r="1812" customHeight="1" ht="18.75">
      <c r="A1812" s="1">
        <v>43085</v>
      </c>
      <c r="B1812" s="12">
        <v>7.2</v>
      </c>
      <c r="C1812" s="12">
        <v>74.2</v>
      </c>
      <c r="D1812" s="12">
        <v>8.68</v>
      </c>
    </row>
    <row x14ac:dyDescent="0.25" r="1813" customHeight="1" ht="18.75">
      <c r="A1813" s="1">
        <v>43086</v>
      </c>
      <c r="B1813" s="12">
        <v>9.2</v>
      </c>
      <c r="C1813" s="12">
        <v>94.8</v>
      </c>
      <c r="D1813" s="12">
        <v>11.05</v>
      </c>
    </row>
    <row x14ac:dyDescent="0.25" r="1814" customHeight="1" ht="18.75">
      <c r="A1814" s="1">
        <v>43087</v>
      </c>
      <c r="B1814" s="12">
        <v>8.7</v>
      </c>
      <c r="C1814" s="12">
        <v>89.7</v>
      </c>
      <c r="D1814" s="12">
        <v>9.88</v>
      </c>
    </row>
    <row x14ac:dyDescent="0.25" r="1815" customHeight="1" ht="18.75">
      <c r="A1815" s="1">
        <v>43088</v>
      </c>
      <c r="B1815" s="12">
        <v>8.5</v>
      </c>
      <c r="C1815" s="12">
        <v>87.6</v>
      </c>
      <c r="D1815" s="12">
        <v>9.89</v>
      </c>
    </row>
    <row x14ac:dyDescent="0.25" r="1816" customHeight="1" ht="18.75">
      <c r="A1816" s="1">
        <v>43089</v>
      </c>
      <c r="B1816" s="7">
        <v>9</v>
      </c>
      <c r="C1816" s="12">
        <v>92.8</v>
      </c>
      <c r="D1816" s="12">
        <v>10.36</v>
      </c>
    </row>
    <row x14ac:dyDescent="0.25" r="1817" customHeight="1" ht="18.75">
      <c r="A1817" s="1">
        <v>43090</v>
      </c>
      <c r="B1817" s="7">
        <v>9</v>
      </c>
      <c r="C1817" s="12">
        <v>92.8</v>
      </c>
      <c r="D1817" s="12">
        <v>10.68</v>
      </c>
    </row>
    <row x14ac:dyDescent="0.25" r="1818" customHeight="1" ht="18.75">
      <c r="A1818" s="1">
        <v>43091</v>
      </c>
      <c r="B1818" s="12">
        <v>8.9</v>
      </c>
      <c r="C1818" s="12">
        <v>91.8</v>
      </c>
      <c r="D1818" s="12">
        <v>9.67</v>
      </c>
    </row>
    <row x14ac:dyDescent="0.25" r="1819" customHeight="1" ht="18.75">
      <c r="A1819" s="1">
        <v>43092</v>
      </c>
      <c r="B1819" s="12">
        <v>7.7</v>
      </c>
      <c r="C1819" s="12">
        <v>79.4</v>
      </c>
      <c r="D1819" s="12">
        <v>8.26</v>
      </c>
    </row>
    <row x14ac:dyDescent="0.25" r="1820" customHeight="1" ht="18.75">
      <c r="A1820" s="1">
        <v>43093</v>
      </c>
      <c r="B1820" s="12">
        <v>0.1</v>
      </c>
      <c r="C1820" s="7">
        <v>1</v>
      </c>
      <c r="D1820" s="12">
        <v>1.76</v>
      </c>
    </row>
    <row x14ac:dyDescent="0.25" r="1821" customHeight="1" ht="18.75">
      <c r="A1821" s="1">
        <v>43094</v>
      </c>
      <c r="B1821" s="7">
        <v>9</v>
      </c>
      <c r="C1821" s="12">
        <v>92.8</v>
      </c>
      <c r="D1821" s="12">
        <v>10.94</v>
      </c>
    </row>
    <row x14ac:dyDescent="0.25" r="1822" customHeight="1" ht="18.75">
      <c r="A1822" s="1">
        <v>43095</v>
      </c>
      <c r="B1822" s="12">
        <v>6.9</v>
      </c>
      <c r="C1822" s="12">
        <v>71.1</v>
      </c>
      <c r="D1822" s="12">
        <v>8.56</v>
      </c>
    </row>
    <row x14ac:dyDescent="0.25" r="1823" customHeight="1" ht="18.75">
      <c r="A1823" s="1">
        <v>43096</v>
      </c>
      <c r="B1823" s="12">
        <v>9.1</v>
      </c>
      <c r="C1823" s="12">
        <v>92.9</v>
      </c>
      <c r="D1823" s="12">
        <v>11.37</v>
      </c>
    </row>
    <row x14ac:dyDescent="0.25" r="1824" customHeight="1" ht="18.75">
      <c r="A1824" s="1">
        <v>43097</v>
      </c>
      <c r="B1824" s="7">
        <v>5</v>
      </c>
      <c r="C1824" s="12">
        <v>51.5</v>
      </c>
      <c r="D1824" s="12">
        <v>7.29</v>
      </c>
    </row>
    <row x14ac:dyDescent="0.25" r="1825" customHeight="1" ht="18.75">
      <c r="A1825" s="1">
        <v>43098</v>
      </c>
      <c r="B1825" s="12">
        <v>6.1</v>
      </c>
      <c r="C1825" s="12">
        <v>62.2</v>
      </c>
      <c r="D1825" s="12">
        <v>8.35</v>
      </c>
    </row>
    <row x14ac:dyDescent="0.25" r="1826" customHeight="1" ht="18.75">
      <c r="A1826" s="1">
        <v>43099</v>
      </c>
      <c r="B1826" s="7">
        <v>3</v>
      </c>
      <c r="C1826" s="12">
        <v>30.6</v>
      </c>
      <c r="D1826" s="12">
        <v>6.76</v>
      </c>
    </row>
    <row x14ac:dyDescent="0.25" r="1827" customHeight="1" ht="18.75">
      <c r="A1827" s="1">
        <v>43100</v>
      </c>
      <c r="B1827" s="12">
        <v>8.2</v>
      </c>
      <c r="C1827" s="12">
        <v>83.7</v>
      </c>
      <c r="D1827" s="12">
        <v>10.22</v>
      </c>
    </row>
    <row x14ac:dyDescent="0.25" r="1828" customHeight="1" ht="18.75">
      <c r="A1828" s="1">
        <v>43101</v>
      </c>
      <c r="B1828" s="7">
        <v>9</v>
      </c>
      <c r="C1828" s="12">
        <v>91.8</v>
      </c>
      <c r="D1828" s="12">
        <v>10.87</v>
      </c>
    </row>
    <row x14ac:dyDescent="0.25" r="1829" customHeight="1" ht="18.75">
      <c r="A1829" s="1">
        <v>43102</v>
      </c>
      <c r="B1829" s="12">
        <v>6.3</v>
      </c>
      <c r="C1829" s="12">
        <v>64.3</v>
      </c>
      <c r="D1829" s="12">
        <v>8.29</v>
      </c>
    </row>
    <row x14ac:dyDescent="0.25" r="1830" customHeight="1" ht="18.75">
      <c r="A1830" s="1">
        <v>43103</v>
      </c>
      <c r="B1830" s="12">
        <v>8.4</v>
      </c>
      <c r="C1830" s="12">
        <v>85.7</v>
      </c>
      <c r="D1830" s="12">
        <v>10.38</v>
      </c>
    </row>
    <row x14ac:dyDescent="0.25" r="1831" customHeight="1" ht="18.75">
      <c r="A1831" s="1">
        <v>43104</v>
      </c>
      <c r="B1831" s="12">
        <v>7.5</v>
      </c>
      <c r="C1831" s="12">
        <v>76.5</v>
      </c>
      <c r="D1831" s="12">
        <v>9.95</v>
      </c>
    </row>
    <row x14ac:dyDescent="0.25" r="1832" customHeight="1" ht="18.75">
      <c r="A1832" s="1">
        <v>43105</v>
      </c>
      <c r="B1832" s="12">
        <v>6.8</v>
      </c>
      <c r="C1832" s="12">
        <v>69.4</v>
      </c>
      <c r="D1832" s="12">
        <v>9.77</v>
      </c>
    </row>
    <row x14ac:dyDescent="0.25" r="1833" customHeight="1" ht="18.75">
      <c r="A1833" s="1">
        <v>43106</v>
      </c>
      <c r="B1833" s="7">
        <v>9</v>
      </c>
      <c r="C1833" s="12">
        <v>91.8</v>
      </c>
      <c r="D1833" s="12">
        <v>11.3</v>
      </c>
    </row>
    <row x14ac:dyDescent="0.25" r="1834" customHeight="1" ht="18.75">
      <c r="A1834" s="1">
        <v>43107</v>
      </c>
      <c r="B1834" s="12">
        <v>1.4</v>
      </c>
      <c r="C1834" s="12">
        <v>14.1</v>
      </c>
      <c r="D1834" s="12">
        <v>4.73</v>
      </c>
    </row>
    <row x14ac:dyDescent="0.25" r="1835" customHeight="1" ht="18.75">
      <c r="A1835" s="1">
        <v>43108</v>
      </c>
      <c r="B1835" s="7">
        <v>0</v>
      </c>
      <c r="C1835" s="7">
        <v>0</v>
      </c>
      <c r="D1835" s="12">
        <v>2.65</v>
      </c>
    </row>
    <row x14ac:dyDescent="0.25" r="1836" customHeight="1" ht="18.75">
      <c r="A1836" s="1">
        <v>43109</v>
      </c>
      <c r="B1836" s="12">
        <v>7.8</v>
      </c>
      <c r="C1836" s="12">
        <v>78.8</v>
      </c>
      <c r="D1836" s="12">
        <v>10.3</v>
      </c>
    </row>
    <row x14ac:dyDescent="0.25" r="1837" customHeight="1" ht="18.75">
      <c r="A1837" s="1">
        <v>43110</v>
      </c>
      <c r="B1837" s="12">
        <v>7.5</v>
      </c>
      <c r="C1837" s="12">
        <v>75.8</v>
      </c>
      <c r="D1837" s="12">
        <v>10.1</v>
      </c>
    </row>
    <row x14ac:dyDescent="0.25" r="1838" customHeight="1" ht="18.75">
      <c r="A1838" s="1">
        <v>43111</v>
      </c>
      <c r="B1838" s="7">
        <v>9</v>
      </c>
      <c r="C1838" s="12">
        <v>90.9</v>
      </c>
      <c r="D1838" s="12">
        <v>11.37</v>
      </c>
    </row>
    <row x14ac:dyDescent="0.25" r="1839" customHeight="1" ht="18.75">
      <c r="A1839" s="1">
        <v>43112</v>
      </c>
      <c r="B1839" s="12">
        <v>9.5</v>
      </c>
      <c r="C1839" s="7">
        <v>96</v>
      </c>
      <c r="D1839" s="12">
        <v>12.22</v>
      </c>
    </row>
    <row x14ac:dyDescent="0.25" r="1840" customHeight="1" ht="18.75">
      <c r="A1840" s="1">
        <v>43113</v>
      </c>
      <c r="B1840" s="12">
        <v>5.2</v>
      </c>
      <c r="C1840" s="7">
        <v>52</v>
      </c>
      <c r="D1840" s="12">
        <v>8.88</v>
      </c>
    </row>
    <row x14ac:dyDescent="0.25" r="1841" customHeight="1" ht="18.75">
      <c r="A1841" s="1">
        <v>43114</v>
      </c>
      <c r="B1841" s="12">
        <v>8.4</v>
      </c>
      <c r="C1841" s="7">
        <v>84</v>
      </c>
      <c r="D1841" s="12">
        <v>12.12</v>
      </c>
    </row>
    <row x14ac:dyDescent="0.25" r="1842" customHeight="1" ht="18.75">
      <c r="A1842" s="1">
        <v>43115</v>
      </c>
      <c r="B1842" s="12">
        <v>8.9</v>
      </c>
      <c r="C1842" s="7">
        <v>89</v>
      </c>
      <c r="D1842" s="12">
        <v>10.81</v>
      </c>
    </row>
    <row x14ac:dyDescent="0.25" r="1843" customHeight="1" ht="18.75">
      <c r="A1843" s="1">
        <v>43116</v>
      </c>
      <c r="B1843" s="12">
        <v>1.2</v>
      </c>
      <c r="C1843" s="7">
        <v>12</v>
      </c>
      <c r="D1843" s="12">
        <v>3.78</v>
      </c>
    </row>
    <row x14ac:dyDescent="0.25" r="1844" customHeight="1" ht="18.75">
      <c r="A1844" s="1">
        <v>43117</v>
      </c>
      <c r="B1844" s="12">
        <v>0.2</v>
      </c>
      <c r="C1844" s="7">
        <v>2</v>
      </c>
      <c r="D1844" s="12">
        <v>3.71</v>
      </c>
    </row>
    <row x14ac:dyDescent="0.25" r="1845" customHeight="1" ht="18.75">
      <c r="A1845" s="1">
        <v>43118</v>
      </c>
      <c r="B1845" s="12">
        <v>2.2</v>
      </c>
      <c r="C1845" s="12">
        <v>21.8</v>
      </c>
      <c r="D1845" s="12">
        <v>7.15</v>
      </c>
    </row>
    <row x14ac:dyDescent="0.25" r="1846" customHeight="1" ht="18.75">
      <c r="A1846" s="1">
        <v>43119</v>
      </c>
      <c r="B1846" s="12">
        <v>7.8</v>
      </c>
      <c r="C1846" s="12">
        <v>77.2</v>
      </c>
      <c r="D1846" s="12">
        <v>10.26</v>
      </c>
    </row>
    <row x14ac:dyDescent="0.25" r="1847" customHeight="1" ht="18.75">
      <c r="A1847" s="1">
        <v>43120</v>
      </c>
      <c r="B1847" s="12">
        <v>8.2</v>
      </c>
      <c r="C1847" s="12">
        <v>81.2</v>
      </c>
      <c r="D1847" s="12">
        <v>10.4</v>
      </c>
    </row>
    <row x14ac:dyDescent="0.25" r="1848" customHeight="1" ht="18.75">
      <c r="A1848" s="1">
        <v>43121</v>
      </c>
      <c r="B1848" s="12">
        <v>7.7</v>
      </c>
      <c r="C1848" s="12">
        <v>76.2</v>
      </c>
      <c r="D1848" s="12">
        <v>10.8</v>
      </c>
    </row>
    <row x14ac:dyDescent="0.25" r="1849" customHeight="1" ht="18.75">
      <c r="A1849" s="1">
        <v>43122</v>
      </c>
      <c r="B1849" s="7">
        <v>5</v>
      </c>
      <c r="C1849" s="7">
        <v>49</v>
      </c>
      <c r="D1849" s="12">
        <v>7.7</v>
      </c>
    </row>
    <row x14ac:dyDescent="0.25" r="1850" customHeight="1" ht="18.75">
      <c r="A1850" s="1">
        <v>43123</v>
      </c>
      <c r="B1850" s="12">
        <v>9.3</v>
      </c>
      <c r="C1850" s="12">
        <v>91.2</v>
      </c>
      <c r="D1850" s="12">
        <v>13.12</v>
      </c>
    </row>
    <row x14ac:dyDescent="0.25" r="1851" customHeight="1" ht="18.75">
      <c r="A1851" s="1">
        <v>43124</v>
      </c>
      <c r="B1851" s="12">
        <v>9.4</v>
      </c>
      <c r="C1851" s="12">
        <v>92.2</v>
      </c>
      <c r="D1851" s="12">
        <v>13.19</v>
      </c>
    </row>
    <row x14ac:dyDescent="0.25" r="1852" customHeight="1" ht="18.75">
      <c r="A1852" s="1">
        <v>43125</v>
      </c>
      <c r="B1852" s="12">
        <v>8.4</v>
      </c>
      <c r="C1852" s="12">
        <v>82.4</v>
      </c>
      <c r="D1852" s="12">
        <v>11.48</v>
      </c>
    </row>
    <row x14ac:dyDescent="0.25" r="1853" customHeight="1" ht="18.75">
      <c r="A1853" s="1">
        <v>43126</v>
      </c>
      <c r="B1853" s="12">
        <v>9.7</v>
      </c>
      <c r="C1853" s="12">
        <v>94.2</v>
      </c>
      <c r="D1853" s="12">
        <v>13.88</v>
      </c>
    </row>
    <row x14ac:dyDescent="0.25" r="1854" customHeight="1" ht="18.75">
      <c r="A1854" s="1">
        <v>43127</v>
      </c>
      <c r="B1854" s="12">
        <v>9.6</v>
      </c>
      <c r="C1854" s="12">
        <v>93.2</v>
      </c>
      <c r="D1854" s="12">
        <v>13.17</v>
      </c>
    </row>
    <row x14ac:dyDescent="0.25" r="1855" customHeight="1" ht="18.75">
      <c r="A1855" s="1">
        <v>43128</v>
      </c>
      <c r="B1855" s="12">
        <v>7.8</v>
      </c>
      <c r="C1855" s="12">
        <v>75.7</v>
      </c>
      <c r="D1855" s="12">
        <v>12.55</v>
      </c>
    </row>
    <row x14ac:dyDescent="0.25" r="1856" customHeight="1" ht="18.75">
      <c r="A1856" s="1">
        <v>43129</v>
      </c>
      <c r="B1856" s="12">
        <v>9.4</v>
      </c>
      <c r="C1856" s="12">
        <v>91.3</v>
      </c>
      <c r="D1856" s="12">
        <v>13.38</v>
      </c>
    </row>
    <row x14ac:dyDescent="0.25" r="1857" customHeight="1" ht="18.75">
      <c r="A1857" s="1">
        <v>43130</v>
      </c>
      <c r="B1857" s="12">
        <v>9.6</v>
      </c>
      <c r="C1857" s="12">
        <v>92.3</v>
      </c>
      <c r="D1857" s="12">
        <v>13.08</v>
      </c>
    </row>
    <row x14ac:dyDescent="0.25" r="1858" customHeight="1" ht="18.75">
      <c r="A1858" s="1">
        <v>43131</v>
      </c>
      <c r="B1858" s="12">
        <v>6.1</v>
      </c>
      <c r="C1858" s="12">
        <v>58.7</v>
      </c>
      <c r="D1858" s="12">
        <v>10.04</v>
      </c>
    </row>
    <row x14ac:dyDescent="0.25" r="1859" customHeight="1" ht="18.75">
      <c r="A1859" s="1">
        <v>43132</v>
      </c>
      <c r="B1859" s="12">
        <v>9.7</v>
      </c>
      <c r="C1859" s="12">
        <v>93.3</v>
      </c>
      <c r="D1859" s="12">
        <v>13.77</v>
      </c>
    </row>
    <row x14ac:dyDescent="0.25" r="1860" customHeight="1" ht="18.75">
      <c r="A1860" s="1">
        <v>43133</v>
      </c>
      <c r="B1860" s="12">
        <v>8.4</v>
      </c>
      <c r="C1860" s="7">
        <v>80</v>
      </c>
      <c r="D1860" s="12">
        <v>10.93</v>
      </c>
    </row>
    <row x14ac:dyDescent="0.25" r="1861" customHeight="1" ht="18.75">
      <c r="A1861" s="1">
        <v>43134</v>
      </c>
      <c r="B1861" s="7">
        <v>9</v>
      </c>
      <c r="C1861" s="12">
        <v>85.7</v>
      </c>
      <c r="D1861" s="12">
        <v>13.68</v>
      </c>
    </row>
    <row x14ac:dyDescent="0.25" r="1862" customHeight="1" ht="18.75">
      <c r="A1862" s="1">
        <v>43135</v>
      </c>
      <c r="B1862" s="7">
        <v>10</v>
      </c>
      <c r="C1862" s="12">
        <v>95.2</v>
      </c>
      <c r="D1862" s="12">
        <v>14.7</v>
      </c>
    </row>
    <row x14ac:dyDescent="0.25" r="1863" customHeight="1" ht="18.75">
      <c r="A1863" s="1">
        <v>43136</v>
      </c>
      <c r="B1863" s="7">
        <v>10</v>
      </c>
      <c r="C1863" s="12">
        <v>94.3</v>
      </c>
      <c r="D1863" s="12">
        <v>14.45</v>
      </c>
    </row>
    <row x14ac:dyDescent="0.25" r="1864" customHeight="1" ht="18.75">
      <c r="A1864" s="1">
        <v>43137</v>
      </c>
      <c r="B1864" s="7">
        <v>10</v>
      </c>
      <c r="C1864" s="12">
        <v>94.3</v>
      </c>
      <c r="D1864" s="12">
        <v>15.06</v>
      </c>
    </row>
    <row x14ac:dyDescent="0.25" r="1865" customHeight="1" ht="18.75">
      <c r="A1865" s="1">
        <v>43138</v>
      </c>
      <c r="B1865" s="12">
        <v>10.2</v>
      </c>
      <c r="C1865" s="12">
        <v>96.2</v>
      </c>
      <c r="D1865" s="12">
        <v>15.13</v>
      </c>
    </row>
    <row x14ac:dyDescent="0.25" r="1866" customHeight="1" ht="18.75">
      <c r="A1866" s="1">
        <v>43139</v>
      </c>
      <c r="B1866" s="12">
        <v>9.8</v>
      </c>
      <c r="C1866" s="12">
        <v>91.6</v>
      </c>
      <c r="D1866" s="12">
        <v>13.47</v>
      </c>
    </row>
    <row x14ac:dyDescent="0.25" r="1867" customHeight="1" ht="18.75">
      <c r="A1867" s="1">
        <v>43140</v>
      </c>
      <c r="B1867" s="12">
        <v>8.2</v>
      </c>
      <c r="C1867" s="12">
        <v>76.6</v>
      </c>
      <c r="D1867" s="12">
        <v>12.29</v>
      </c>
    </row>
    <row x14ac:dyDescent="0.25" r="1868" customHeight="1" ht="18.75">
      <c r="A1868" s="1">
        <v>43141</v>
      </c>
      <c r="B1868" s="12">
        <v>2.4</v>
      </c>
      <c r="C1868" s="12">
        <v>22.4</v>
      </c>
      <c r="D1868" s="12">
        <v>8.47</v>
      </c>
    </row>
    <row x14ac:dyDescent="0.25" r="1869" customHeight="1" ht="18.75">
      <c r="A1869" s="1">
        <v>43142</v>
      </c>
      <c r="B1869" s="12">
        <v>8.6</v>
      </c>
      <c r="C1869" s="12">
        <v>79.6</v>
      </c>
      <c r="D1869" s="12">
        <v>12.73</v>
      </c>
    </row>
    <row x14ac:dyDescent="0.25" r="1870" customHeight="1" ht="18.75">
      <c r="A1870" s="1">
        <v>43143</v>
      </c>
      <c r="B1870" s="12">
        <v>7.9</v>
      </c>
      <c r="C1870" s="12">
        <v>73.1</v>
      </c>
      <c r="D1870" s="12">
        <v>12.58</v>
      </c>
    </row>
    <row x14ac:dyDescent="0.25" r="1871" customHeight="1" ht="18.75">
      <c r="A1871" s="1">
        <v>43144</v>
      </c>
      <c r="B1871" s="12">
        <v>10.1</v>
      </c>
      <c r="C1871" s="12">
        <v>93.5</v>
      </c>
      <c r="D1871" s="12">
        <v>15.87</v>
      </c>
    </row>
    <row x14ac:dyDescent="0.25" r="1872" customHeight="1" ht="18.75">
      <c r="A1872" s="1">
        <v>43145</v>
      </c>
      <c r="B1872" s="7">
        <v>8</v>
      </c>
      <c r="C1872" s="12">
        <v>73.4</v>
      </c>
      <c r="D1872" s="12">
        <v>12.75</v>
      </c>
    </row>
    <row x14ac:dyDescent="0.25" r="1873" customHeight="1" ht="18.75">
      <c r="A1873" s="1">
        <v>43146</v>
      </c>
      <c r="B1873" s="12">
        <v>6.5</v>
      </c>
      <c r="C1873" s="12">
        <v>59.6</v>
      </c>
      <c r="D1873" s="12">
        <v>12.75</v>
      </c>
    </row>
    <row x14ac:dyDescent="0.25" r="1874" customHeight="1" ht="18.75">
      <c r="A1874" s="1">
        <v>43147</v>
      </c>
      <c r="B1874" s="12">
        <v>7.9</v>
      </c>
      <c r="C1874" s="12">
        <v>72.5</v>
      </c>
      <c r="D1874" s="12">
        <v>12.96</v>
      </c>
    </row>
    <row x14ac:dyDescent="0.25" r="1875" customHeight="1" ht="18.75">
      <c r="A1875" s="1">
        <v>43148</v>
      </c>
      <c r="B1875" s="12">
        <v>10.1</v>
      </c>
      <c r="C1875" s="12">
        <v>91.8</v>
      </c>
      <c r="D1875" s="12">
        <v>16.89</v>
      </c>
    </row>
    <row x14ac:dyDescent="0.25" r="1876" customHeight="1" ht="18.75">
      <c r="A1876" s="1">
        <v>43149</v>
      </c>
      <c r="B1876" s="12">
        <v>3.2</v>
      </c>
      <c r="C1876" s="12">
        <v>29.1</v>
      </c>
      <c r="D1876" s="12">
        <v>9.22</v>
      </c>
    </row>
    <row x14ac:dyDescent="0.25" r="1877" customHeight="1" ht="18.75">
      <c r="A1877" s="1">
        <v>43150</v>
      </c>
      <c r="B1877" s="12">
        <v>7.2</v>
      </c>
      <c r="C1877" s="12">
        <v>65.5</v>
      </c>
      <c r="D1877" s="12">
        <v>13.25</v>
      </c>
    </row>
    <row x14ac:dyDescent="0.25" r="1878" customHeight="1" ht="18.75">
      <c r="A1878" s="1">
        <v>43151</v>
      </c>
      <c r="B1878" s="12">
        <v>7.6</v>
      </c>
      <c r="C1878" s="12">
        <v>68.5</v>
      </c>
      <c r="D1878" s="12">
        <v>12.89</v>
      </c>
    </row>
    <row x14ac:dyDescent="0.25" r="1879" customHeight="1" ht="18.75">
      <c r="A1879" s="1">
        <v>43152</v>
      </c>
      <c r="B1879" s="12">
        <v>3.7</v>
      </c>
      <c r="C1879" s="12">
        <v>33.3</v>
      </c>
      <c r="D1879" s="12">
        <v>9.7</v>
      </c>
    </row>
    <row x14ac:dyDescent="0.25" r="1880" customHeight="1" ht="18.75">
      <c r="A1880" s="1">
        <v>43153</v>
      </c>
      <c r="B1880" s="12">
        <v>10.1</v>
      </c>
      <c r="C1880" s="7">
        <v>91</v>
      </c>
      <c r="D1880" s="12">
        <v>16.11</v>
      </c>
    </row>
    <row x14ac:dyDescent="0.25" r="1881" customHeight="1" ht="18.75">
      <c r="A1881" s="1">
        <v>43154</v>
      </c>
      <c r="B1881" s="12">
        <v>6.5</v>
      </c>
      <c r="C1881" s="7">
        <v>58</v>
      </c>
      <c r="D1881" s="12">
        <v>13.45</v>
      </c>
    </row>
    <row x14ac:dyDescent="0.25" r="1882" customHeight="1" ht="18.75">
      <c r="A1882" s="1">
        <v>43155</v>
      </c>
      <c r="B1882" s="12">
        <v>4.2</v>
      </c>
      <c r="C1882" s="12">
        <v>37.5</v>
      </c>
      <c r="D1882" s="12">
        <v>10.18</v>
      </c>
    </row>
    <row x14ac:dyDescent="0.25" r="1883" customHeight="1" ht="18.75">
      <c r="A1883" s="1">
        <v>43156</v>
      </c>
      <c r="B1883" s="12">
        <v>2.8</v>
      </c>
      <c r="C1883" s="12">
        <v>24.8</v>
      </c>
      <c r="D1883" s="12">
        <v>9.8</v>
      </c>
    </row>
    <row x14ac:dyDescent="0.25" r="1884" customHeight="1" ht="18.75">
      <c r="A1884" s="1">
        <v>43157</v>
      </c>
      <c r="B1884" s="12">
        <v>10.6</v>
      </c>
      <c r="C1884" s="12">
        <v>93.8</v>
      </c>
      <c r="D1884" s="12">
        <v>17.59</v>
      </c>
    </row>
    <row x14ac:dyDescent="0.25" r="1885" customHeight="1" ht="18.75">
      <c r="A1885" s="1">
        <v>43158</v>
      </c>
      <c r="B1885" s="12">
        <v>6.3</v>
      </c>
      <c r="C1885" s="12">
        <v>55.8</v>
      </c>
      <c r="D1885" s="12">
        <v>13.36</v>
      </c>
    </row>
    <row x14ac:dyDescent="0.25" r="1886" customHeight="1" ht="18.75">
      <c r="A1886" s="1">
        <v>43159</v>
      </c>
      <c r="B1886" s="7">
        <v>0</v>
      </c>
      <c r="C1886" s="7">
        <v>0</v>
      </c>
      <c r="D1886" s="12">
        <v>2.25</v>
      </c>
    </row>
    <row x14ac:dyDescent="0.25" r="1887" customHeight="1" ht="18.75">
      <c r="A1887" s="1">
        <v>43160</v>
      </c>
      <c r="B1887" s="12">
        <v>8.3</v>
      </c>
      <c r="C1887" s="12">
        <v>72.8</v>
      </c>
      <c r="D1887" s="12">
        <v>17.12</v>
      </c>
    </row>
    <row x14ac:dyDescent="0.25" r="1888" customHeight="1" ht="18.75">
      <c r="A1888" s="1">
        <v>43161</v>
      </c>
      <c r="B1888" s="12">
        <v>10.6</v>
      </c>
      <c r="C1888" s="7">
        <v>93</v>
      </c>
      <c r="D1888" s="12">
        <v>19.06</v>
      </c>
    </row>
    <row x14ac:dyDescent="0.25" r="1889" customHeight="1" ht="18.75">
      <c r="A1889" s="1">
        <v>43162</v>
      </c>
      <c r="B1889" s="12">
        <v>9.1</v>
      </c>
      <c r="C1889" s="12">
        <v>79.1</v>
      </c>
      <c r="D1889" s="12">
        <v>16.33</v>
      </c>
    </row>
    <row x14ac:dyDescent="0.25" r="1890" customHeight="1" ht="18.75">
      <c r="A1890" s="1">
        <v>43163</v>
      </c>
      <c r="B1890" s="12">
        <v>2.9</v>
      </c>
      <c r="C1890" s="12">
        <v>25.2</v>
      </c>
      <c r="D1890" s="12">
        <v>9.75</v>
      </c>
    </row>
    <row x14ac:dyDescent="0.25" r="1891" customHeight="1" ht="18.75">
      <c r="A1891" s="1">
        <v>43164</v>
      </c>
      <c r="B1891" s="7">
        <v>0</v>
      </c>
      <c r="C1891" s="7">
        <v>0</v>
      </c>
      <c r="D1891" s="12">
        <v>2.8</v>
      </c>
    </row>
    <row x14ac:dyDescent="0.25" r="1892" customHeight="1" ht="18.75">
      <c r="A1892" s="1">
        <v>43165</v>
      </c>
      <c r="B1892" s="12">
        <v>10.7</v>
      </c>
      <c r="C1892" s="12">
        <v>92.2</v>
      </c>
      <c r="D1892" s="12">
        <v>19.17</v>
      </c>
    </row>
    <row x14ac:dyDescent="0.25" r="1893" customHeight="1" ht="18.75">
      <c r="A1893" s="1">
        <v>43166</v>
      </c>
      <c r="B1893" s="7">
        <v>0</v>
      </c>
      <c r="C1893" s="7">
        <v>0</v>
      </c>
      <c r="D1893" s="12">
        <v>3.26</v>
      </c>
    </row>
    <row x14ac:dyDescent="0.25" r="1894" customHeight="1" ht="18.75">
      <c r="A1894" s="1">
        <v>43167</v>
      </c>
      <c r="B1894" s="7">
        <v>0</v>
      </c>
      <c r="C1894" s="7">
        <v>0</v>
      </c>
      <c r="D1894" s="12">
        <v>3.57</v>
      </c>
    </row>
    <row x14ac:dyDescent="0.25" r="1895" customHeight="1" ht="18.75">
      <c r="A1895" s="1">
        <v>43168</v>
      </c>
      <c r="B1895" s="12">
        <v>2.5</v>
      </c>
      <c r="C1895" s="12">
        <v>21.4</v>
      </c>
      <c r="D1895" s="12">
        <v>10.61</v>
      </c>
    </row>
    <row x14ac:dyDescent="0.25" r="1896" customHeight="1" ht="18.75">
      <c r="A1896" s="1">
        <v>43169</v>
      </c>
      <c r="B1896" s="12">
        <v>10.3</v>
      </c>
      <c r="C1896" s="7">
        <v>88</v>
      </c>
      <c r="D1896" s="7">
        <v>19</v>
      </c>
    </row>
    <row x14ac:dyDescent="0.25" r="1897" customHeight="1" ht="18.75">
      <c r="A1897" s="1">
        <v>43170</v>
      </c>
      <c r="B1897" s="12">
        <v>10.1</v>
      </c>
      <c r="C1897" s="12">
        <v>85.6</v>
      </c>
      <c r="D1897" s="12">
        <v>19.1</v>
      </c>
    </row>
    <row x14ac:dyDescent="0.25" r="1898" customHeight="1" ht="18.75">
      <c r="A1898" s="1">
        <v>43171</v>
      </c>
      <c r="B1898" s="12">
        <v>10.4</v>
      </c>
      <c r="C1898" s="12">
        <v>88.1</v>
      </c>
      <c r="D1898" s="12">
        <v>18.7</v>
      </c>
    </row>
    <row x14ac:dyDescent="0.25" r="1899" customHeight="1" ht="18.75">
      <c r="A1899" s="1">
        <v>43172</v>
      </c>
      <c r="B1899" s="12">
        <v>10.7</v>
      </c>
      <c r="C1899" s="12">
        <v>89.9</v>
      </c>
      <c r="D1899" s="12">
        <v>19.49</v>
      </c>
    </row>
    <row x14ac:dyDescent="0.25" r="1900" customHeight="1" ht="18.75">
      <c r="A1900" s="1">
        <v>43173</v>
      </c>
      <c r="B1900" s="12">
        <v>10.6</v>
      </c>
      <c r="C1900" s="12">
        <v>89.1</v>
      </c>
      <c r="D1900" s="12">
        <v>19.09</v>
      </c>
    </row>
    <row x14ac:dyDescent="0.25" r="1901" customHeight="1" ht="18.75">
      <c r="A1901" s="1">
        <v>43174</v>
      </c>
      <c r="B1901" s="7">
        <v>0</v>
      </c>
      <c r="C1901" s="7">
        <v>0</v>
      </c>
      <c r="D1901" s="12">
        <v>2.54</v>
      </c>
    </row>
    <row x14ac:dyDescent="0.25" r="1902" customHeight="1" ht="18.75">
      <c r="A1902" s="1">
        <v>43175</v>
      </c>
      <c r="B1902" s="12">
        <v>0.7</v>
      </c>
      <c r="C1902" s="12">
        <v>5.8</v>
      </c>
      <c r="D1902" s="12">
        <v>8.16</v>
      </c>
    </row>
    <row x14ac:dyDescent="0.25" r="1903" customHeight="1" ht="18.75">
      <c r="A1903" s="1">
        <v>43176</v>
      </c>
      <c r="B1903" s="7">
        <v>11</v>
      </c>
      <c r="C1903" s="12">
        <v>91.7</v>
      </c>
      <c r="D1903" s="12">
        <v>20.81</v>
      </c>
    </row>
    <row x14ac:dyDescent="0.25" r="1904" customHeight="1" ht="18.75">
      <c r="A1904" s="1">
        <v>43177</v>
      </c>
      <c r="B1904" s="12">
        <v>5.6</v>
      </c>
      <c r="C1904" s="12">
        <v>46.7</v>
      </c>
      <c r="D1904" s="12">
        <v>12.99</v>
      </c>
    </row>
    <row x14ac:dyDescent="0.25" r="1905" customHeight="1" ht="18.75">
      <c r="A1905" s="1">
        <v>43178</v>
      </c>
      <c r="B1905" s="7">
        <v>0</v>
      </c>
      <c r="C1905" s="7">
        <v>0</v>
      </c>
      <c r="D1905" s="12">
        <v>2.33</v>
      </c>
    </row>
    <row x14ac:dyDescent="0.25" r="1906" customHeight="1" ht="18.75">
      <c r="A1906" s="1">
        <v>43179</v>
      </c>
      <c r="B1906" s="12">
        <v>5.2</v>
      </c>
      <c r="C1906" s="7">
        <v>43</v>
      </c>
      <c r="D1906" s="12">
        <v>15.83</v>
      </c>
    </row>
    <row x14ac:dyDescent="0.25" r="1907" customHeight="1" ht="18.75">
      <c r="A1907" s="1">
        <v>43180</v>
      </c>
      <c r="B1907" s="7">
        <v>0</v>
      </c>
      <c r="C1907" s="7">
        <v>0</v>
      </c>
      <c r="D1907" s="12">
        <v>4.4</v>
      </c>
    </row>
    <row x14ac:dyDescent="0.25" r="1908" customHeight="1" ht="18.75">
      <c r="A1908" s="1">
        <v>43181</v>
      </c>
      <c r="B1908" s="12">
        <v>9.2</v>
      </c>
      <c r="C1908" s="12">
        <v>75.4</v>
      </c>
      <c r="D1908" s="12">
        <v>21.14</v>
      </c>
    </row>
    <row x14ac:dyDescent="0.25" r="1909" customHeight="1" ht="18.75">
      <c r="A1909" s="1">
        <v>43182</v>
      </c>
      <c r="B1909" s="12">
        <v>11.3</v>
      </c>
      <c r="C1909" s="12">
        <v>92.6</v>
      </c>
      <c r="D1909" s="12">
        <v>21.81</v>
      </c>
    </row>
    <row x14ac:dyDescent="0.25" r="1910" customHeight="1" ht="18.75">
      <c r="A1910" s="1">
        <v>43183</v>
      </c>
      <c r="B1910" s="12">
        <v>9.6</v>
      </c>
      <c r="C1910" s="7">
        <v>78</v>
      </c>
      <c r="D1910" s="12">
        <v>18.76</v>
      </c>
    </row>
    <row x14ac:dyDescent="0.25" r="1911" customHeight="1" ht="18.75">
      <c r="A1911" s="1">
        <v>43184</v>
      </c>
      <c r="B1911" s="12">
        <v>11.3</v>
      </c>
      <c r="C1911" s="12">
        <v>91.9</v>
      </c>
      <c r="D1911" s="12">
        <v>22.15</v>
      </c>
    </row>
    <row x14ac:dyDescent="0.25" r="1912" customHeight="1" ht="18.75">
      <c r="A1912" s="1">
        <v>43185</v>
      </c>
      <c r="B1912" s="12">
        <v>11.2</v>
      </c>
      <c r="C1912" s="12">
        <v>90.3</v>
      </c>
      <c r="D1912" s="12">
        <v>21.77</v>
      </c>
    </row>
    <row x14ac:dyDescent="0.25" r="1913" customHeight="1" ht="18.75">
      <c r="A1913" s="1">
        <v>43186</v>
      </c>
      <c r="B1913" s="7">
        <v>11</v>
      </c>
      <c r="C1913" s="12">
        <v>88.7</v>
      </c>
      <c r="D1913" s="12">
        <v>20.89</v>
      </c>
    </row>
    <row x14ac:dyDescent="0.25" r="1914" customHeight="1" ht="18.75">
      <c r="A1914" s="1">
        <v>43187</v>
      </c>
      <c r="B1914" s="12">
        <v>10.5</v>
      </c>
      <c r="C1914" s="12">
        <v>84.7</v>
      </c>
      <c r="D1914" s="12">
        <v>21.75</v>
      </c>
    </row>
    <row x14ac:dyDescent="0.25" r="1915" customHeight="1" ht="18.75">
      <c r="A1915" s="1">
        <v>43188</v>
      </c>
      <c r="B1915" s="12">
        <v>6.5</v>
      </c>
      <c r="C1915" s="7">
        <v>52</v>
      </c>
      <c r="D1915" s="12">
        <v>16.76</v>
      </c>
    </row>
    <row x14ac:dyDescent="0.25" r="1916" customHeight="1" ht="18.75">
      <c r="A1916" s="1">
        <v>43189</v>
      </c>
      <c r="B1916" s="12">
        <v>9.8</v>
      </c>
      <c r="C1916" s="12">
        <v>78.4</v>
      </c>
      <c r="D1916" s="12">
        <v>21.17</v>
      </c>
    </row>
    <row x14ac:dyDescent="0.25" r="1917" customHeight="1" ht="18.75">
      <c r="A1917" s="1">
        <v>43190</v>
      </c>
      <c r="B1917" s="12">
        <v>10.2</v>
      </c>
      <c r="C1917" s="12">
        <v>81.6</v>
      </c>
      <c r="D1917" s="12">
        <v>20.1</v>
      </c>
    </row>
    <row x14ac:dyDescent="0.25" r="1918" customHeight="1" ht="18.75">
      <c r="A1918" s="1">
        <v>43191</v>
      </c>
      <c r="B1918" s="12">
        <v>5.4</v>
      </c>
      <c r="C1918" s="12">
        <v>42.9</v>
      </c>
      <c r="D1918" s="12">
        <v>14.72</v>
      </c>
    </row>
    <row x14ac:dyDescent="0.25" r="1919" customHeight="1" ht="18.75">
      <c r="A1919" s="1">
        <v>43192</v>
      </c>
      <c r="B1919" s="12">
        <v>10.2</v>
      </c>
      <c r="C1919" s="7">
        <v>81</v>
      </c>
      <c r="D1919" s="12">
        <v>21.12</v>
      </c>
    </row>
    <row x14ac:dyDescent="0.25" r="1920" customHeight="1" ht="18.75">
      <c r="A1920" s="1">
        <v>43193</v>
      </c>
      <c r="B1920" s="7">
        <v>9</v>
      </c>
      <c r="C1920" s="12">
        <v>70.9</v>
      </c>
      <c r="D1920" s="12">
        <v>20.26</v>
      </c>
    </row>
    <row x14ac:dyDescent="0.25" r="1921" customHeight="1" ht="18.75">
      <c r="A1921" s="1">
        <v>43194</v>
      </c>
      <c r="B1921" s="7">
        <v>0</v>
      </c>
      <c r="C1921" s="7">
        <v>0</v>
      </c>
      <c r="D1921" s="12">
        <v>2.53</v>
      </c>
    </row>
    <row x14ac:dyDescent="0.25" r="1922" customHeight="1" ht="18.75">
      <c r="A1922" s="1">
        <v>43195</v>
      </c>
      <c r="B1922" s="7">
        <v>0</v>
      </c>
      <c r="C1922" s="7">
        <v>0</v>
      </c>
      <c r="D1922" s="12">
        <v>3.44</v>
      </c>
    </row>
    <row x14ac:dyDescent="0.25" r="1923" customHeight="1" ht="18.75">
      <c r="A1923" s="1">
        <v>43196</v>
      </c>
      <c r="B1923" s="12">
        <v>5.3</v>
      </c>
      <c r="C1923" s="12">
        <v>41.4</v>
      </c>
      <c r="D1923" s="7">
        <v>16</v>
      </c>
    </row>
    <row x14ac:dyDescent="0.25" r="1924" customHeight="1" ht="18.75">
      <c r="A1924" s="1">
        <v>43197</v>
      </c>
      <c r="B1924" s="7">
        <v>8</v>
      </c>
      <c r="C1924" s="12">
        <v>62.5</v>
      </c>
      <c r="D1924" s="12">
        <v>18.89</v>
      </c>
    </row>
    <row x14ac:dyDescent="0.25" r="1925" customHeight="1" ht="18.75">
      <c r="A1925" s="1">
        <v>43198</v>
      </c>
      <c r="B1925" s="12">
        <v>11.3</v>
      </c>
      <c r="C1925" s="12">
        <v>88.3</v>
      </c>
      <c r="D1925" s="12">
        <v>23.32</v>
      </c>
    </row>
    <row x14ac:dyDescent="0.25" r="1926" customHeight="1" ht="18.75">
      <c r="A1926" s="1">
        <v>43199</v>
      </c>
      <c r="B1926" s="12">
        <v>11.1</v>
      </c>
      <c r="C1926" s="7">
        <v>86</v>
      </c>
      <c r="D1926" s="12">
        <v>22.84</v>
      </c>
    </row>
    <row x14ac:dyDescent="0.25" r="1927" customHeight="1" ht="18.75">
      <c r="A1927" s="1">
        <v>43200</v>
      </c>
      <c r="B1927" s="12">
        <v>11.5</v>
      </c>
      <c r="C1927" s="12">
        <v>89.1</v>
      </c>
      <c r="D1927" s="12">
        <v>22.33</v>
      </c>
    </row>
    <row x14ac:dyDescent="0.25" r="1928" customHeight="1" ht="18.75">
      <c r="A1928" s="1">
        <v>43201</v>
      </c>
      <c r="B1928" s="12">
        <v>11.1</v>
      </c>
      <c r="C1928" s="7">
        <v>86</v>
      </c>
      <c r="D1928" s="12">
        <v>23.8</v>
      </c>
    </row>
    <row x14ac:dyDescent="0.25" r="1929" customHeight="1" ht="18.75">
      <c r="A1929" s="1">
        <v>43202</v>
      </c>
      <c r="B1929" s="12">
        <v>11.3</v>
      </c>
      <c r="C1929" s="12">
        <v>86.9</v>
      </c>
      <c r="D1929" s="12">
        <v>22.84</v>
      </c>
    </row>
    <row x14ac:dyDescent="0.25" r="1930" customHeight="1" ht="18.75">
      <c r="A1930" s="1">
        <v>43203</v>
      </c>
      <c r="B1930" s="12">
        <v>4.5</v>
      </c>
      <c r="C1930" s="12">
        <v>34.6</v>
      </c>
      <c r="D1930" s="12">
        <v>16.25</v>
      </c>
    </row>
    <row x14ac:dyDescent="0.25" r="1931" customHeight="1" ht="18.75">
      <c r="A1931" s="1">
        <v>43204</v>
      </c>
      <c r="B1931" s="7">
        <v>0</v>
      </c>
      <c r="C1931" s="7">
        <v>0</v>
      </c>
      <c r="D1931" s="12">
        <v>2.18</v>
      </c>
    </row>
    <row x14ac:dyDescent="0.25" r="1932" customHeight="1" ht="18.75">
      <c r="A1932" s="1">
        <v>43205</v>
      </c>
      <c r="B1932" s="12">
        <v>9.9</v>
      </c>
      <c r="C1932" s="12">
        <v>75.6</v>
      </c>
      <c r="D1932" s="12">
        <v>22.11</v>
      </c>
    </row>
    <row x14ac:dyDescent="0.25" r="1933" customHeight="1" ht="18.75">
      <c r="A1933" s="1">
        <v>43206</v>
      </c>
      <c r="B1933" s="12">
        <v>10.5</v>
      </c>
      <c r="C1933" s="12">
        <v>80.2</v>
      </c>
      <c r="D1933" s="12">
        <v>23.7</v>
      </c>
    </row>
    <row x14ac:dyDescent="0.25" r="1934" customHeight="1" ht="18.75">
      <c r="A1934" s="1">
        <v>43207</v>
      </c>
      <c r="B1934" s="12">
        <v>10.1</v>
      </c>
      <c r="C1934" s="12">
        <v>76.5</v>
      </c>
      <c r="D1934" s="12">
        <v>22.47</v>
      </c>
    </row>
    <row x14ac:dyDescent="0.25" r="1935" customHeight="1" ht="18.75">
      <c r="A1935" s="1">
        <v>43208</v>
      </c>
      <c r="B1935" s="12">
        <v>11.8</v>
      </c>
      <c r="C1935" s="12">
        <v>89.4</v>
      </c>
      <c r="D1935" s="12">
        <v>25.2</v>
      </c>
    </row>
    <row x14ac:dyDescent="0.25" r="1936" customHeight="1" ht="18.75">
      <c r="A1936" s="1">
        <v>43209</v>
      </c>
      <c r="B1936" s="7">
        <v>12</v>
      </c>
      <c r="C1936" s="12">
        <v>90.9</v>
      </c>
      <c r="D1936" s="12">
        <v>25.23</v>
      </c>
    </row>
    <row x14ac:dyDescent="0.25" r="1937" customHeight="1" ht="18.75">
      <c r="A1937" s="1">
        <v>43210</v>
      </c>
      <c r="B1937" s="7">
        <v>12</v>
      </c>
      <c r="C1937" s="12">
        <v>90.2</v>
      </c>
      <c r="D1937" s="12">
        <v>24.25</v>
      </c>
    </row>
    <row x14ac:dyDescent="0.25" r="1938" customHeight="1" ht="18.75">
      <c r="A1938" s="1">
        <v>43211</v>
      </c>
      <c r="B1938" s="12">
        <v>11.2</v>
      </c>
      <c r="C1938" s="12">
        <v>84.2</v>
      </c>
      <c r="D1938" s="12">
        <v>24.68</v>
      </c>
    </row>
    <row x14ac:dyDescent="0.25" r="1939" customHeight="1" ht="18.75">
      <c r="A1939" s="1">
        <v>43212</v>
      </c>
      <c r="B1939" s="12">
        <v>0.9</v>
      </c>
      <c r="C1939" s="12">
        <v>6.8</v>
      </c>
      <c r="D1939" s="12">
        <v>6.8</v>
      </c>
    </row>
    <row x14ac:dyDescent="0.25" r="1940" customHeight="1" ht="18.75">
      <c r="A1940" s="1">
        <v>43213</v>
      </c>
      <c r="B1940" s="7">
        <v>0</v>
      </c>
      <c r="C1940" s="7">
        <v>0</v>
      </c>
      <c r="D1940" s="12">
        <v>1.99</v>
      </c>
    </row>
    <row x14ac:dyDescent="0.25" r="1941" customHeight="1" ht="18.75">
      <c r="A1941" s="1">
        <v>43214</v>
      </c>
      <c r="B1941" s="7">
        <v>0</v>
      </c>
      <c r="C1941" s="7">
        <v>0</v>
      </c>
      <c r="D1941" s="12">
        <v>4.14</v>
      </c>
    </row>
    <row x14ac:dyDescent="0.25" r="1942" customHeight="1" ht="18.75">
      <c r="A1942" s="1">
        <v>43215</v>
      </c>
      <c r="B1942" s="12">
        <v>12.4</v>
      </c>
      <c r="C1942" s="12">
        <v>92.5</v>
      </c>
      <c r="D1942" s="12">
        <v>26.5</v>
      </c>
    </row>
    <row x14ac:dyDescent="0.25" r="1943" customHeight="1" ht="18.75">
      <c r="A1943" s="1">
        <v>43216</v>
      </c>
      <c r="B1943" s="12">
        <v>11.3</v>
      </c>
      <c r="C1943" s="12">
        <v>83.7</v>
      </c>
      <c r="D1943" s="12">
        <v>22.05</v>
      </c>
    </row>
    <row x14ac:dyDescent="0.25" r="1944" customHeight="1" ht="18.75">
      <c r="A1944" s="1">
        <v>43217</v>
      </c>
      <c r="B1944" s="12">
        <v>11.2</v>
      </c>
      <c r="C1944" s="7">
        <v>83</v>
      </c>
      <c r="D1944" s="12">
        <v>23.2</v>
      </c>
    </row>
    <row x14ac:dyDescent="0.25" r="1945" customHeight="1" ht="18.75">
      <c r="A1945" s="1">
        <v>43218</v>
      </c>
      <c r="B1945" s="7">
        <v>12</v>
      </c>
      <c r="C1945" s="12">
        <v>88.2</v>
      </c>
      <c r="D1945" s="12">
        <v>25.83</v>
      </c>
    </row>
    <row x14ac:dyDescent="0.25" r="1946" customHeight="1" ht="18.75">
      <c r="A1946" s="1">
        <v>43219</v>
      </c>
      <c r="B1946" s="12">
        <v>12.3</v>
      </c>
      <c r="C1946" s="12">
        <v>90.4</v>
      </c>
      <c r="D1946" s="12">
        <v>27.15</v>
      </c>
    </row>
    <row x14ac:dyDescent="0.25" r="1947" customHeight="1" ht="18.75">
      <c r="A1947" s="1">
        <v>43220</v>
      </c>
      <c r="B1947" s="12">
        <v>11.3</v>
      </c>
      <c r="C1947" s="12">
        <v>83.1</v>
      </c>
      <c r="D1947" s="12">
        <v>24.07</v>
      </c>
    </row>
    <row x14ac:dyDescent="0.25" r="1948" customHeight="1" ht="18.75">
      <c r="A1948" s="1">
        <v>43221</v>
      </c>
      <c r="B1948" s="12">
        <v>3.7</v>
      </c>
      <c r="C1948" s="12">
        <v>27.2</v>
      </c>
      <c r="D1948" s="12">
        <v>14.36</v>
      </c>
    </row>
    <row x14ac:dyDescent="0.25" r="1949" customHeight="1" ht="18.75">
      <c r="A1949" s="1">
        <v>43222</v>
      </c>
      <c r="B1949" s="7">
        <v>0</v>
      </c>
      <c r="C1949" s="7">
        <v>0</v>
      </c>
      <c r="D1949" s="12">
        <v>3.65</v>
      </c>
    </row>
    <row x14ac:dyDescent="0.25" r="1950" customHeight="1" ht="18.75">
      <c r="A1950" s="1">
        <v>43223</v>
      </c>
      <c r="B1950" s="12">
        <v>10.3</v>
      </c>
      <c r="C1950" s="12">
        <v>75.2</v>
      </c>
      <c r="D1950" s="12">
        <v>22.21</v>
      </c>
    </row>
    <row x14ac:dyDescent="0.25" r="1951" customHeight="1" ht="18.75">
      <c r="A1951" s="1">
        <v>43224</v>
      </c>
      <c r="B1951" s="12">
        <v>12.7</v>
      </c>
      <c r="C1951" s="12">
        <v>92.7</v>
      </c>
      <c r="D1951" s="12">
        <v>27.69</v>
      </c>
    </row>
    <row x14ac:dyDescent="0.25" r="1952" customHeight="1" ht="18.75">
      <c r="A1952" s="1">
        <v>43225</v>
      </c>
      <c r="B1952" s="12">
        <v>9.6</v>
      </c>
      <c r="C1952" s="12">
        <v>69.6</v>
      </c>
      <c r="D1952" s="12">
        <v>21.95</v>
      </c>
    </row>
    <row x14ac:dyDescent="0.25" r="1953" customHeight="1" ht="18.75">
      <c r="A1953" s="1">
        <v>43226</v>
      </c>
      <c r="B1953" s="7">
        <v>0</v>
      </c>
      <c r="C1953" s="7">
        <v>0</v>
      </c>
      <c r="D1953" s="12">
        <v>1.94</v>
      </c>
    </row>
    <row x14ac:dyDescent="0.25" r="1954" customHeight="1" ht="18.75">
      <c r="A1954" s="1">
        <v>43227</v>
      </c>
      <c r="B1954" s="12">
        <v>0.3</v>
      </c>
      <c r="C1954" s="12">
        <v>2.2</v>
      </c>
      <c r="D1954" s="12">
        <v>9.16</v>
      </c>
    </row>
    <row x14ac:dyDescent="0.25" r="1955" customHeight="1" ht="18.75">
      <c r="A1955" s="1">
        <v>43228</v>
      </c>
      <c r="B1955" s="12">
        <v>0.4</v>
      </c>
      <c r="C1955" s="12">
        <v>2.9</v>
      </c>
      <c r="D1955" s="12">
        <v>9.25</v>
      </c>
    </row>
    <row x14ac:dyDescent="0.25" r="1956" customHeight="1" ht="18.75">
      <c r="A1956" s="1">
        <v>43229</v>
      </c>
      <c r="B1956" s="12">
        <v>6.2</v>
      </c>
      <c r="C1956" s="12">
        <v>44.6</v>
      </c>
      <c r="D1956" s="12">
        <v>19.74</v>
      </c>
    </row>
    <row x14ac:dyDescent="0.25" r="1957" customHeight="1" ht="18.75">
      <c r="A1957" s="1">
        <v>43230</v>
      </c>
      <c r="B1957" s="12">
        <v>10.4</v>
      </c>
      <c r="C1957" s="12">
        <v>74.8</v>
      </c>
      <c r="D1957" s="7">
        <v>26</v>
      </c>
    </row>
    <row x14ac:dyDescent="0.25" r="1958" customHeight="1" ht="18.75">
      <c r="A1958" s="1">
        <v>43231</v>
      </c>
      <c r="B1958" s="12">
        <v>11.3</v>
      </c>
      <c r="C1958" s="12">
        <v>81.3</v>
      </c>
      <c r="D1958" s="12">
        <v>26.09</v>
      </c>
    </row>
    <row x14ac:dyDescent="0.25" r="1959" customHeight="1" ht="18.75">
      <c r="A1959" s="1">
        <v>43232</v>
      </c>
      <c r="B1959" s="7">
        <v>0</v>
      </c>
      <c r="C1959" s="7">
        <v>0</v>
      </c>
      <c r="D1959" s="12">
        <v>3.27</v>
      </c>
    </row>
    <row x14ac:dyDescent="0.25" r="1960" customHeight="1" ht="18.75">
      <c r="A1960" s="1">
        <v>43233</v>
      </c>
      <c r="B1960" s="12">
        <v>7.1</v>
      </c>
      <c r="C1960" s="12">
        <v>50.7</v>
      </c>
      <c r="D1960" s="12">
        <v>20.76</v>
      </c>
    </row>
    <row x14ac:dyDescent="0.25" r="1961" customHeight="1" ht="18.75">
      <c r="A1961" s="1">
        <v>43234</v>
      </c>
      <c r="B1961" s="7">
        <v>12</v>
      </c>
      <c r="C1961" s="12">
        <v>85.7</v>
      </c>
      <c r="D1961" s="12">
        <v>26.21</v>
      </c>
    </row>
    <row x14ac:dyDescent="0.25" r="1962" customHeight="1" ht="18.75">
      <c r="A1962" s="1">
        <v>43235</v>
      </c>
      <c r="B1962" s="12">
        <v>8.9</v>
      </c>
      <c r="C1962" s="12">
        <v>63.1</v>
      </c>
      <c r="D1962" s="12">
        <v>22.94</v>
      </c>
    </row>
    <row x14ac:dyDescent="0.25" r="1963" customHeight="1" ht="18.75">
      <c r="A1963" s="1">
        <v>43236</v>
      </c>
      <c r="B1963" s="7">
        <v>0</v>
      </c>
      <c r="C1963" s="7">
        <v>0</v>
      </c>
      <c r="D1963" s="12">
        <v>5.49</v>
      </c>
    </row>
    <row x14ac:dyDescent="0.25" r="1964" customHeight="1" ht="18.75">
      <c r="A1964" s="1">
        <v>43237</v>
      </c>
      <c r="B1964" s="12">
        <v>6.2</v>
      </c>
      <c r="C1964" s="7">
        <v>44</v>
      </c>
      <c r="D1964" s="12">
        <v>18.87</v>
      </c>
    </row>
    <row x14ac:dyDescent="0.25" r="1965" customHeight="1" ht="18.75">
      <c r="A1965" s="1">
        <v>43238</v>
      </c>
      <c r="B1965" s="12">
        <v>0.1</v>
      </c>
      <c r="C1965" s="12">
        <v>0.7</v>
      </c>
      <c r="D1965" s="12">
        <v>7.36</v>
      </c>
    </row>
    <row x14ac:dyDescent="0.25" r="1966" customHeight="1" ht="18.75">
      <c r="A1966" s="1">
        <v>43239</v>
      </c>
      <c r="B1966" s="12">
        <v>7.2</v>
      </c>
      <c r="C1966" s="12">
        <v>50.7</v>
      </c>
      <c r="D1966" s="12">
        <v>20.81</v>
      </c>
    </row>
    <row x14ac:dyDescent="0.25" r="1967" customHeight="1" ht="18.75">
      <c r="A1967" s="1">
        <v>43240</v>
      </c>
      <c r="B1967" s="12">
        <v>8.6</v>
      </c>
      <c r="C1967" s="12">
        <v>60.6</v>
      </c>
      <c r="D1967" s="12">
        <v>22.67</v>
      </c>
    </row>
    <row x14ac:dyDescent="0.25" r="1968" customHeight="1" ht="18.75">
      <c r="A1968" s="1">
        <v>43241</v>
      </c>
      <c r="B1968" s="12">
        <v>2.2</v>
      </c>
      <c r="C1968" s="12">
        <v>15.5</v>
      </c>
      <c r="D1968" s="12">
        <v>12.38</v>
      </c>
    </row>
    <row x14ac:dyDescent="0.25" r="1969" customHeight="1" ht="18.75">
      <c r="A1969" s="1">
        <v>43242</v>
      </c>
      <c r="B1969" s="7">
        <v>5</v>
      </c>
      <c r="C1969" s="12">
        <v>35.2</v>
      </c>
      <c r="D1969" s="12">
        <v>18.89</v>
      </c>
    </row>
    <row x14ac:dyDescent="0.25" r="1970" customHeight="1" ht="18.75">
      <c r="A1970" s="1">
        <v>43243</v>
      </c>
      <c r="B1970" s="12">
        <v>10.5</v>
      </c>
      <c r="C1970" s="12">
        <v>73.4</v>
      </c>
      <c r="D1970" s="12">
        <v>27.27</v>
      </c>
    </row>
    <row x14ac:dyDescent="0.25" r="1971" customHeight="1" ht="18.75">
      <c r="A1971" s="1">
        <v>43244</v>
      </c>
      <c r="B1971" s="12">
        <v>12.9</v>
      </c>
      <c r="C1971" s="12">
        <v>90.2</v>
      </c>
      <c r="D1971" s="12">
        <v>28.3</v>
      </c>
    </row>
    <row x14ac:dyDescent="0.25" r="1972" customHeight="1" ht="18.75">
      <c r="A1972" s="1">
        <v>43245</v>
      </c>
      <c r="B1972" s="12">
        <v>10.1</v>
      </c>
      <c r="C1972" s="12">
        <v>70.6</v>
      </c>
      <c r="D1972" s="12">
        <v>24.17</v>
      </c>
    </row>
    <row x14ac:dyDescent="0.25" r="1973" customHeight="1" ht="18.75">
      <c r="A1973" s="1">
        <v>43246</v>
      </c>
      <c r="B1973" s="12">
        <v>13.2</v>
      </c>
      <c r="C1973" s="12">
        <v>92.3</v>
      </c>
      <c r="D1973" s="12">
        <v>28.02</v>
      </c>
    </row>
    <row x14ac:dyDescent="0.25" r="1974" customHeight="1" ht="18.75">
      <c r="A1974" s="1">
        <v>43247</v>
      </c>
      <c r="B1974" s="12">
        <v>3.2</v>
      </c>
      <c r="C1974" s="12">
        <v>22.4</v>
      </c>
      <c r="D1974" s="12">
        <v>15.75</v>
      </c>
    </row>
    <row x14ac:dyDescent="0.25" r="1975" customHeight="1" ht="18.75">
      <c r="A1975" s="1">
        <v>43248</v>
      </c>
      <c r="B1975" s="7">
        <v>8</v>
      </c>
      <c r="C1975" s="12">
        <v>55.6</v>
      </c>
      <c r="D1975" s="12">
        <v>20.69</v>
      </c>
    </row>
    <row x14ac:dyDescent="0.25" r="1976" customHeight="1" ht="18.75">
      <c r="A1976" s="1">
        <v>43249</v>
      </c>
      <c r="B1976" s="12">
        <v>7.1</v>
      </c>
      <c r="C1976" s="12">
        <v>49.3</v>
      </c>
      <c r="D1976" s="12">
        <v>21.4</v>
      </c>
    </row>
    <row x14ac:dyDescent="0.25" r="1977" customHeight="1" ht="18.75">
      <c r="A1977" s="1">
        <v>43250</v>
      </c>
      <c r="B1977" s="12">
        <v>5.3</v>
      </c>
      <c r="C1977" s="12">
        <v>36.8</v>
      </c>
      <c r="D1977" s="12">
        <v>15.97</v>
      </c>
    </row>
    <row x14ac:dyDescent="0.25" r="1978" customHeight="1" ht="18.75">
      <c r="A1978" s="1">
        <v>43251</v>
      </c>
      <c r="B1978" s="12">
        <v>11.3</v>
      </c>
      <c r="C1978" s="12">
        <v>78.5</v>
      </c>
      <c r="D1978" s="12">
        <v>26.68</v>
      </c>
    </row>
    <row x14ac:dyDescent="0.25" r="1979" customHeight="1" ht="18.75">
      <c r="A1979" s="1">
        <v>43252</v>
      </c>
      <c r="B1979" s="12">
        <v>13.1</v>
      </c>
      <c r="C1979" s="7">
        <v>91</v>
      </c>
      <c r="D1979" s="12">
        <v>28.04</v>
      </c>
    </row>
    <row x14ac:dyDescent="0.25" r="1980" customHeight="1" ht="18.75">
      <c r="A1980" s="1">
        <v>43253</v>
      </c>
      <c r="B1980" s="12">
        <v>12.7</v>
      </c>
      <c r="C1980" s="12">
        <v>87.6</v>
      </c>
      <c r="D1980" s="12">
        <v>27.77</v>
      </c>
    </row>
    <row x14ac:dyDescent="0.25" r="1981" customHeight="1" ht="18.75">
      <c r="A1981" s="1">
        <v>43254</v>
      </c>
      <c r="B1981" s="12">
        <v>9.7</v>
      </c>
      <c r="C1981" s="12">
        <v>66.9</v>
      </c>
      <c r="D1981" s="12">
        <v>24.3</v>
      </c>
    </row>
    <row x14ac:dyDescent="0.25" r="1982" customHeight="1" ht="18.75">
      <c r="A1982" s="1">
        <v>43255</v>
      </c>
      <c r="B1982" s="12">
        <v>7.9</v>
      </c>
      <c r="C1982" s="12">
        <v>54.5</v>
      </c>
      <c r="D1982" s="12">
        <v>20.61</v>
      </c>
    </row>
    <row x14ac:dyDescent="0.25" r="1983" customHeight="1" ht="18.75">
      <c r="A1983" s="1">
        <v>43256</v>
      </c>
      <c r="B1983" s="12">
        <v>3.5</v>
      </c>
      <c r="C1983" s="12">
        <v>24.1</v>
      </c>
      <c r="D1983" s="12">
        <v>13.95</v>
      </c>
    </row>
    <row x14ac:dyDescent="0.25" r="1984" customHeight="1" ht="18.75">
      <c r="A1984" s="1">
        <v>43257</v>
      </c>
      <c r="B1984" s="12">
        <v>10.1</v>
      </c>
      <c r="C1984" s="12">
        <v>69.7</v>
      </c>
      <c r="D1984" s="12">
        <v>23.28</v>
      </c>
    </row>
    <row x14ac:dyDescent="0.25" r="1985" customHeight="1" ht="18.75">
      <c r="A1985" s="1">
        <v>43258</v>
      </c>
      <c r="B1985" s="12">
        <v>12.3</v>
      </c>
      <c r="C1985" s="12">
        <v>84.8</v>
      </c>
      <c r="D1985" s="12">
        <v>26.84</v>
      </c>
    </row>
    <row x14ac:dyDescent="0.25" r="1986" customHeight="1" ht="18.75">
      <c r="A1986" s="1">
        <v>43259</v>
      </c>
      <c r="B1986" s="12">
        <v>11.9</v>
      </c>
      <c r="C1986" s="12">
        <v>82.1</v>
      </c>
      <c r="D1986" s="12">
        <v>24.76</v>
      </c>
    </row>
    <row x14ac:dyDescent="0.25" r="1987" customHeight="1" ht="18.75">
      <c r="A1987" s="1">
        <v>43260</v>
      </c>
      <c r="B1987" s="7">
        <v>5</v>
      </c>
      <c r="C1987" s="12">
        <v>34.5</v>
      </c>
      <c r="D1987" s="12">
        <v>19.64</v>
      </c>
    </row>
    <row x14ac:dyDescent="0.25" r="1988" customHeight="1" ht="18.75">
      <c r="A1988" s="1">
        <v>43261</v>
      </c>
      <c r="B1988" s="7">
        <v>2</v>
      </c>
      <c r="C1988" s="12">
        <v>13.8</v>
      </c>
      <c r="D1988" s="12">
        <v>14.3</v>
      </c>
    </row>
    <row x14ac:dyDescent="0.25" r="1989" customHeight="1" ht="18.75">
      <c r="A1989" s="1">
        <v>43262</v>
      </c>
      <c r="B1989" s="7">
        <v>0</v>
      </c>
      <c r="C1989" s="7">
        <v>0</v>
      </c>
      <c r="D1989" s="12">
        <v>7.19</v>
      </c>
    </row>
    <row x14ac:dyDescent="0.25" r="1990" customHeight="1" ht="18.75">
      <c r="A1990" s="1">
        <v>43263</v>
      </c>
      <c r="B1990" s="12">
        <v>2.9</v>
      </c>
      <c r="C1990" s="12">
        <v>19.9</v>
      </c>
      <c r="D1990" s="12">
        <v>15.17</v>
      </c>
    </row>
    <row x14ac:dyDescent="0.25" r="1991" customHeight="1" ht="18.75">
      <c r="A1991" s="1">
        <v>43264</v>
      </c>
      <c r="B1991" s="12">
        <v>6.3</v>
      </c>
      <c r="C1991" s="12">
        <v>43.2</v>
      </c>
      <c r="D1991" s="12">
        <v>20.69</v>
      </c>
    </row>
    <row x14ac:dyDescent="0.25" r="1992" customHeight="1" ht="18.75">
      <c r="A1992" s="1">
        <v>43265</v>
      </c>
      <c r="B1992" s="7">
        <v>8</v>
      </c>
      <c r="C1992" s="12">
        <v>54.8</v>
      </c>
      <c r="D1992" s="12">
        <v>23.39</v>
      </c>
    </row>
    <row x14ac:dyDescent="0.25" r="1993" customHeight="1" ht="18.75">
      <c r="A1993" s="1">
        <v>43266</v>
      </c>
      <c r="B1993" s="12">
        <v>7.6</v>
      </c>
      <c r="C1993" s="12">
        <v>52.1</v>
      </c>
      <c r="D1993" s="12">
        <v>22.45</v>
      </c>
    </row>
    <row x14ac:dyDescent="0.25" r="1994" customHeight="1" ht="18.75">
      <c r="A1994" s="1">
        <v>43267</v>
      </c>
      <c r="B1994" s="12">
        <v>7.6</v>
      </c>
      <c r="C1994" s="12">
        <v>52.1</v>
      </c>
      <c r="D1994" s="12">
        <v>21.22</v>
      </c>
    </row>
    <row x14ac:dyDescent="0.25" r="1995" customHeight="1" ht="18.75">
      <c r="A1995" s="1">
        <v>43268</v>
      </c>
      <c r="B1995" s="12">
        <v>7.6</v>
      </c>
      <c r="C1995" s="12">
        <v>52.1</v>
      </c>
      <c r="D1995" s="12">
        <v>20.76</v>
      </c>
    </row>
    <row x14ac:dyDescent="0.25" r="1996" customHeight="1" ht="18.75">
      <c r="A1996" s="1">
        <v>43269</v>
      </c>
      <c r="B1996" s="12">
        <v>6.9</v>
      </c>
      <c r="C1996" s="12">
        <v>47.3</v>
      </c>
      <c r="D1996" s="12">
        <v>20.9</v>
      </c>
    </row>
    <row x14ac:dyDescent="0.25" r="1997" customHeight="1" ht="18.75">
      <c r="A1997" s="1">
        <v>43270</v>
      </c>
      <c r="B1997" s="7">
        <v>0</v>
      </c>
      <c r="C1997" s="7">
        <v>0</v>
      </c>
      <c r="D1997" s="12">
        <v>7.62</v>
      </c>
    </row>
    <row x14ac:dyDescent="0.25" r="1998" customHeight="1" ht="18.75">
      <c r="A1998" s="1">
        <v>43271</v>
      </c>
      <c r="B1998" s="12">
        <v>10.6</v>
      </c>
      <c r="C1998" s="12">
        <v>72.6</v>
      </c>
      <c r="D1998" s="12">
        <v>24.79</v>
      </c>
    </row>
    <row x14ac:dyDescent="0.25" r="1999" customHeight="1" ht="18.75">
      <c r="A1999" s="1">
        <v>43272</v>
      </c>
      <c r="B1999" s="7">
        <v>13</v>
      </c>
      <c r="C1999" s="7">
        <v>89</v>
      </c>
      <c r="D1999" s="12">
        <v>29.19</v>
      </c>
    </row>
    <row x14ac:dyDescent="0.25" r="2000" customHeight="1" ht="18.75">
      <c r="A2000" s="1">
        <v>43273</v>
      </c>
      <c r="B2000" s="12">
        <v>8.1</v>
      </c>
      <c r="C2000" s="12">
        <v>55.5</v>
      </c>
      <c r="D2000" s="12">
        <v>23.15</v>
      </c>
    </row>
    <row x14ac:dyDescent="0.25" r="2001" customHeight="1" ht="18.75">
      <c r="A2001" s="1">
        <v>43274</v>
      </c>
      <c r="B2001" s="12">
        <v>8.1</v>
      </c>
      <c r="C2001" s="12">
        <v>55.5</v>
      </c>
      <c r="D2001" s="12">
        <v>21.39</v>
      </c>
    </row>
    <row x14ac:dyDescent="0.25" r="2002" customHeight="1" ht="18.75">
      <c r="A2002" s="1">
        <v>43275</v>
      </c>
      <c r="B2002" s="7">
        <v>12</v>
      </c>
      <c r="C2002" s="12">
        <v>82.2</v>
      </c>
      <c r="D2002" s="12">
        <v>27.48</v>
      </c>
    </row>
    <row x14ac:dyDescent="0.25" r="2003" customHeight="1" ht="18.75">
      <c r="A2003" s="1">
        <v>43276</v>
      </c>
      <c r="B2003" s="12">
        <v>7.1</v>
      </c>
      <c r="C2003" s="12">
        <v>48.6</v>
      </c>
      <c r="D2003" s="12">
        <v>19.54</v>
      </c>
    </row>
    <row x14ac:dyDescent="0.25" r="2004" customHeight="1" ht="18.75">
      <c r="A2004" s="1">
        <v>43277</v>
      </c>
      <c r="B2004" s="7">
        <v>0</v>
      </c>
      <c r="C2004" s="7">
        <v>0</v>
      </c>
      <c r="D2004" s="12">
        <v>5.1</v>
      </c>
    </row>
    <row x14ac:dyDescent="0.25" r="2005" customHeight="1" ht="18.75">
      <c r="A2005" s="1">
        <v>43278</v>
      </c>
      <c r="B2005" s="12">
        <v>5.4</v>
      </c>
      <c r="C2005" s="7">
        <v>37</v>
      </c>
      <c r="D2005" s="12">
        <v>16.87</v>
      </c>
    </row>
    <row x14ac:dyDescent="0.25" r="2006" customHeight="1" ht="18.75">
      <c r="A2006" s="1">
        <v>43279</v>
      </c>
      <c r="B2006" s="7">
        <v>0</v>
      </c>
      <c r="C2006" s="7">
        <v>0</v>
      </c>
      <c r="D2006" s="12">
        <v>6.53</v>
      </c>
    </row>
    <row x14ac:dyDescent="0.25" r="2007" customHeight="1" ht="18.75">
      <c r="A2007" s="1">
        <v>43280</v>
      </c>
      <c r="B2007" s="7">
        <v>2</v>
      </c>
      <c r="C2007" s="12">
        <v>13.7</v>
      </c>
      <c r="D2007" s="12">
        <v>13.08</v>
      </c>
    </row>
    <row x14ac:dyDescent="0.25" r="2008" customHeight="1" ht="18.75">
      <c r="A2008" s="1">
        <v>43281</v>
      </c>
      <c r="B2008" s="12">
        <v>0.1</v>
      </c>
      <c r="C2008" s="12">
        <v>0.7</v>
      </c>
      <c r="D2008" s="12">
        <v>5.54</v>
      </c>
    </row>
    <row x14ac:dyDescent="0.25" r="2009" customHeight="1" ht="18.75">
      <c r="A2009" s="1">
        <v>43282</v>
      </c>
      <c r="B2009" s="12">
        <v>2.1</v>
      </c>
      <c r="C2009" s="12">
        <v>14.4</v>
      </c>
      <c r="D2009" s="12">
        <v>12.04</v>
      </c>
    </row>
    <row x14ac:dyDescent="0.25" r="2010" customHeight="1" ht="18.75">
      <c r="A2010" s="1">
        <v>43283</v>
      </c>
      <c r="B2010" s="7">
        <v>1</v>
      </c>
      <c r="C2010" s="12">
        <v>6.8</v>
      </c>
      <c r="D2010" s="12">
        <v>9.43</v>
      </c>
    </row>
    <row x14ac:dyDescent="0.25" r="2011" customHeight="1" ht="18.75">
      <c r="A2011" s="1">
        <v>43284</v>
      </c>
      <c r="B2011" s="12">
        <v>0.6</v>
      </c>
      <c r="C2011" s="12">
        <v>4.1</v>
      </c>
      <c r="D2011" s="12">
        <v>8.63</v>
      </c>
    </row>
    <row x14ac:dyDescent="0.25" r="2012" customHeight="1" ht="18.75">
      <c r="A2012" s="1">
        <v>43285</v>
      </c>
      <c r="B2012" s="12">
        <v>8.2</v>
      </c>
      <c r="C2012" s="12">
        <v>56.6</v>
      </c>
      <c r="D2012" s="12">
        <v>22.16</v>
      </c>
    </row>
    <row x14ac:dyDescent="0.25" r="2013" customHeight="1" ht="18.75">
      <c r="A2013" s="1">
        <v>43286</v>
      </c>
      <c r="B2013" s="12">
        <v>0.4</v>
      </c>
      <c r="C2013" s="12">
        <v>2.8</v>
      </c>
      <c r="D2013" s="12">
        <v>7.8</v>
      </c>
    </row>
    <row x14ac:dyDescent="0.25" r="2014" customHeight="1" ht="18.75">
      <c r="A2014" s="1">
        <v>43287</v>
      </c>
      <c r="B2014" s="7">
        <v>0</v>
      </c>
      <c r="C2014" s="7">
        <v>0</v>
      </c>
      <c r="D2014" s="12">
        <v>4.69</v>
      </c>
    </row>
    <row x14ac:dyDescent="0.25" r="2015" customHeight="1" ht="18.75">
      <c r="A2015" s="1">
        <v>43288</v>
      </c>
      <c r="B2015" s="12">
        <v>6.5</v>
      </c>
      <c r="C2015" s="12">
        <v>44.8</v>
      </c>
      <c r="D2015" s="12">
        <v>23.12</v>
      </c>
    </row>
    <row x14ac:dyDescent="0.25" r="2016" customHeight="1" ht="18.75">
      <c r="A2016" s="1">
        <v>43289</v>
      </c>
      <c r="B2016" s="7">
        <v>0</v>
      </c>
      <c r="C2016" s="7">
        <v>0</v>
      </c>
      <c r="D2016" s="12">
        <v>12.66</v>
      </c>
    </row>
    <row x14ac:dyDescent="0.25" r="2017" customHeight="1" ht="18.75">
      <c r="A2017" s="1">
        <v>43290</v>
      </c>
      <c r="B2017" s="7">
        <v>0</v>
      </c>
      <c r="C2017" s="7">
        <v>0</v>
      </c>
      <c r="D2017" s="12">
        <v>4.61</v>
      </c>
    </row>
    <row x14ac:dyDescent="0.25" r="2018" customHeight="1" ht="18.75">
      <c r="A2018" s="1">
        <v>43291</v>
      </c>
      <c r="B2018" s="12">
        <v>4.2</v>
      </c>
      <c r="C2018" s="7">
        <v>29</v>
      </c>
      <c r="D2018" s="12">
        <v>18.7</v>
      </c>
    </row>
    <row x14ac:dyDescent="0.25" r="2019" customHeight="1" ht="18.75">
      <c r="A2019" s="1">
        <v>43292</v>
      </c>
      <c r="B2019" s="7">
        <v>4</v>
      </c>
      <c r="C2019" s="12">
        <v>27.8</v>
      </c>
      <c r="D2019" s="12">
        <v>16.27</v>
      </c>
    </row>
    <row x14ac:dyDescent="0.25" r="2020" customHeight="1" ht="18.75">
      <c r="A2020" s="1">
        <v>43293</v>
      </c>
      <c r="B2020" s="12">
        <v>10.5</v>
      </c>
      <c r="C2020" s="12">
        <v>72.9</v>
      </c>
      <c r="D2020" s="12">
        <v>22.2</v>
      </c>
    </row>
    <row x14ac:dyDescent="0.25" r="2021" customHeight="1" ht="18.75">
      <c r="A2021" s="1">
        <v>43294</v>
      </c>
      <c r="B2021" s="12">
        <v>10.8</v>
      </c>
      <c r="C2021" s="7">
        <v>75</v>
      </c>
      <c r="D2021" s="12">
        <v>23.16</v>
      </c>
    </row>
    <row x14ac:dyDescent="0.25" r="2022" customHeight="1" ht="18.75">
      <c r="A2022" s="1">
        <v>43295</v>
      </c>
      <c r="B2022" s="12">
        <v>11.6</v>
      </c>
      <c r="C2022" s="12">
        <v>80.6</v>
      </c>
      <c r="D2022" s="12">
        <v>26.98</v>
      </c>
    </row>
    <row x14ac:dyDescent="0.25" r="2023" customHeight="1" ht="18.75">
      <c r="A2023" s="1">
        <v>43296</v>
      </c>
      <c r="B2023" s="12">
        <v>12.1</v>
      </c>
      <c r="C2023" s="7">
        <v>84</v>
      </c>
      <c r="D2023" s="12">
        <v>26.36</v>
      </c>
    </row>
    <row x14ac:dyDescent="0.25" r="2024" customHeight="1" ht="18.75">
      <c r="A2024" s="1">
        <v>43297</v>
      </c>
      <c r="B2024" s="12">
        <v>10.9</v>
      </c>
      <c r="C2024" s="12">
        <v>75.7</v>
      </c>
      <c r="D2024" s="12">
        <v>23.15</v>
      </c>
    </row>
    <row x14ac:dyDescent="0.25" r="2025" customHeight="1" ht="18.75">
      <c r="A2025" s="1">
        <v>43298</v>
      </c>
      <c r="B2025" s="12">
        <v>9.7</v>
      </c>
      <c r="C2025" s="12">
        <v>67.8</v>
      </c>
      <c r="D2025" s="12">
        <v>22.29</v>
      </c>
    </row>
    <row x14ac:dyDescent="0.25" r="2026" customHeight="1" ht="18.75">
      <c r="A2026" s="1">
        <v>43299</v>
      </c>
      <c r="B2026" s="12">
        <v>9.1</v>
      </c>
      <c r="C2026" s="12">
        <v>63.6</v>
      </c>
      <c r="D2026" s="12">
        <v>21.56</v>
      </c>
    </row>
    <row x14ac:dyDescent="0.25" r="2027" customHeight="1" ht="18.75">
      <c r="A2027" s="1">
        <v>43300</v>
      </c>
      <c r="B2027" s="12">
        <v>9.1</v>
      </c>
      <c r="C2027" s="12">
        <v>63.6</v>
      </c>
      <c r="D2027" s="12">
        <v>20.07</v>
      </c>
    </row>
    <row x14ac:dyDescent="0.25" r="2028" customHeight="1" ht="18.75">
      <c r="A2028" s="1">
        <v>43301</v>
      </c>
      <c r="B2028" s="12">
        <v>11.4</v>
      </c>
      <c r="C2028" s="12">
        <v>79.7</v>
      </c>
      <c r="D2028" s="12">
        <v>25.08</v>
      </c>
    </row>
    <row x14ac:dyDescent="0.25" r="2029" customHeight="1" ht="18.75">
      <c r="A2029" s="1">
        <v>43302</v>
      </c>
      <c r="B2029" s="12">
        <v>8.2</v>
      </c>
      <c r="C2029" s="12">
        <v>57.3</v>
      </c>
      <c r="D2029" s="12">
        <v>18.57</v>
      </c>
    </row>
    <row x14ac:dyDescent="0.25" r="2030" customHeight="1" ht="18.75">
      <c r="A2030" s="1">
        <v>43303</v>
      </c>
      <c r="B2030" s="12">
        <v>7.5</v>
      </c>
      <c r="C2030" s="12">
        <v>52.8</v>
      </c>
      <c r="D2030" s="12">
        <v>18.43</v>
      </c>
    </row>
    <row x14ac:dyDescent="0.25" r="2031" customHeight="1" ht="18.75">
      <c r="A2031" s="1">
        <v>43304</v>
      </c>
      <c r="B2031" s="7">
        <v>13</v>
      </c>
      <c r="C2031" s="12">
        <v>91.5</v>
      </c>
      <c r="D2031" s="12">
        <v>24.82</v>
      </c>
    </row>
    <row x14ac:dyDescent="0.25" r="2032" customHeight="1" ht="18.75">
      <c r="A2032" s="1">
        <v>43305</v>
      </c>
      <c r="B2032" s="12">
        <v>11.4</v>
      </c>
      <c r="C2032" s="12">
        <v>80.3</v>
      </c>
      <c r="D2032" s="12">
        <v>22.46</v>
      </c>
    </row>
    <row x14ac:dyDescent="0.25" r="2033" customHeight="1" ht="18.75">
      <c r="A2033" s="1">
        <v>43306</v>
      </c>
      <c r="B2033" s="12">
        <v>8.6</v>
      </c>
      <c r="C2033" s="12">
        <v>60.6</v>
      </c>
      <c r="D2033" s="12">
        <v>19.11</v>
      </c>
    </row>
    <row x14ac:dyDescent="0.25" r="2034" customHeight="1" ht="18.75">
      <c r="A2034" s="1">
        <v>43307</v>
      </c>
      <c r="B2034" s="12">
        <v>9.5</v>
      </c>
      <c r="C2034" s="12">
        <v>67.4</v>
      </c>
      <c r="D2034" s="12">
        <v>19.84</v>
      </c>
    </row>
    <row x14ac:dyDescent="0.25" r="2035" customHeight="1" ht="18.75">
      <c r="A2035" s="1">
        <v>43308</v>
      </c>
      <c r="B2035" s="12">
        <v>6.9</v>
      </c>
      <c r="C2035" s="12">
        <v>48.9</v>
      </c>
      <c r="D2035" s="12">
        <v>19.19</v>
      </c>
    </row>
    <row x14ac:dyDescent="0.25" r="2036" customHeight="1" ht="18.75">
      <c r="A2036" s="1">
        <v>43309</v>
      </c>
      <c r="B2036" s="12">
        <v>7.3</v>
      </c>
      <c r="C2036" s="12">
        <v>51.8</v>
      </c>
      <c r="D2036" s="12">
        <v>19.27</v>
      </c>
    </row>
    <row x14ac:dyDescent="0.25" r="2037" customHeight="1" ht="18.75">
      <c r="A2037" s="1">
        <v>43310</v>
      </c>
      <c r="B2037" s="12">
        <v>8.5</v>
      </c>
      <c r="C2037" s="12">
        <v>60.3</v>
      </c>
      <c r="D2037" s="12">
        <v>22.16</v>
      </c>
    </row>
    <row x14ac:dyDescent="0.25" r="2038" customHeight="1" ht="18.75">
      <c r="A2038" s="1">
        <v>43311</v>
      </c>
      <c r="B2038" s="12">
        <v>9.8</v>
      </c>
      <c r="C2038" s="7">
        <v>70</v>
      </c>
      <c r="D2038" s="12">
        <v>23.01</v>
      </c>
    </row>
    <row x14ac:dyDescent="0.25" r="2039" customHeight="1" ht="18.75">
      <c r="A2039" s="1">
        <v>43312</v>
      </c>
      <c r="B2039" s="12">
        <v>12.5</v>
      </c>
      <c r="C2039" s="12">
        <v>89.3</v>
      </c>
      <c r="D2039" s="12">
        <v>25.7</v>
      </c>
    </row>
    <row x14ac:dyDescent="0.25" r="2040" customHeight="1" ht="18.75">
      <c r="A2040" s="1">
        <v>43313</v>
      </c>
      <c r="B2040" s="7">
        <v>13</v>
      </c>
      <c r="C2040" s="12">
        <v>92.9</v>
      </c>
      <c r="D2040" s="12">
        <v>26.64</v>
      </c>
    </row>
    <row x14ac:dyDescent="0.25" r="2041" customHeight="1" ht="18.75">
      <c r="A2041" s="1">
        <v>43314</v>
      </c>
      <c r="B2041" s="12">
        <v>12.9</v>
      </c>
      <c r="C2041" s="12">
        <v>92.1</v>
      </c>
      <c r="D2041" s="12">
        <v>26.6</v>
      </c>
    </row>
    <row x14ac:dyDescent="0.25" r="2042" customHeight="1" ht="18.75">
      <c r="A2042" s="1">
        <v>43315</v>
      </c>
      <c r="B2042" s="12">
        <v>10.6</v>
      </c>
      <c r="C2042" s="12">
        <v>76.3</v>
      </c>
      <c r="D2042" s="12">
        <v>19.76</v>
      </c>
    </row>
    <row x14ac:dyDescent="0.25" r="2043" customHeight="1" ht="18.75">
      <c r="A2043" s="1">
        <v>43316</v>
      </c>
      <c r="B2043" s="12">
        <v>10.7</v>
      </c>
      <c r="C2043" s="7">
        <v>77</v>
      </c>
      <c r="D2043" s="12">
        <v>23.64</v>
      </c>
    </row>
    <row x14ac:dyDescent="0.25" r="2044" customHeight="1" ht="18.75">
      <c r="A2044" s="1">
        <v>43317</v>
      </c>
      <c r="B2044" s="12">
        <v>9.7</v>
      </c>
      <c r="C2044" s="12">
        <v>69.8</v>
      </c>
      <c r="D2044" s="12">
        <v>20.61</v>
      </c>
    </row>
    <row x14ac:dyDescent="0.25" r="2045" customHeight="1" ht="18.75">
      <c r="A2045" s="1">
        <v>43318</v>
      </c>
      <c r="B2045" s="12">
        <v>4.7</v>
      </c>
      <c r="C2045" s="12">
        <v>34.1</v>
      </c>
      <c r="D2045" s="12">
        <v>16.39</v>
      </c>
    </row>
    <row x14ac:dyDescent="0.25" r="2046" customHeight="1" ht="18.75">
      <c r="A2046" s="1">
        <v>43319</v>
      </c>
      <c r="B2046" s="12">
        <v>10.2</v>
      </c>
      <c r="C2046" s="12">
        <v>73.9</v>
      </c>
      <c r="D2046" s="12">
        <v>23.63</v>
      </c>
    </row>
    <row x14ac:dyDescent="0.25" r="2047" customHeight="1" ht="18.75">
      <c r="A2047" s="1">
        <v>43320</v>
      </c>
      <c r="B2047" s="12">
        <v>8.9</v>
      </c>
      <c r="C2047" s="12">
        <v>64.5</v>
      </c>
      <c r="D2047" s="12">
        <v>20.69</v>
      </c>
    </row>
    <row x14ac:dyDescent="0.25" r="2048" customHeight="1" ht="18.75">
      <c r="A2048" s="1">
        <v>43321</v>
      </c>
      <c r="B2048" s="12">
        <v>9.3</v>
      </c>
      <c r="C2048" s="12">
        <v>67.9</v>
      </c>
      <c r="D2048" s="12">
        <v>21.61</v>
      </c>
    </row>
    <row x14ac:dyDescent="0.25" r="2049" customHeight="1" ht="18.75">
      <c r="A2049" s="1">
        <v>43322</v>
      </c>
      <c r="B2049" s="12">
        <v>1.9</v>
      </c>
      <c r="C2049" s="12">
        <v>13.9</v>
      </c>
      <c r="D2049" s="12">
        <v>13.74</v>
      </c>
    </row>
    <row x14ac:dyDescent="0.25" r="2050" customHeight="1" ht="18.75">
      <c r="A2050" s="1">
        <v>43323</v>
      </c>
      <c r="B2050" s="12">
        <v>1.4</v>
      </c>
      <c r="C2050" s="12">
        <v>10.2</v>
      </c>
      <c r="D2050" s="12">
        <v>10.8</v>
      </c>
    </row>
    <row x14ac:dyDescent="0.25" r="2051" customHeight="1" ht="18.75">
      <c r="A2051" s="1">
        <v>43324</v>
      </c>
      <c r="B2051" s="12">
        <v>3.4</v>
      </c>
      <c r="C2051" s="7">
        <v>25</v>
      </c>
      <c r="D2051" s="12">
        <v>13.05</v>
      </c>
    </row>
    <row x14ac:dyDescent="0.25" r="2052" customHeight="1" ht="18.75">
      <c r="A2052" s="1">
        <v>43325</v>
      </c>
      <c r="B2052" s="12">
        <v>8.7</v>
      </c>
      <c r="C2052" s="7">
        <v>64</v>
      </c>
      <c r="D2052" s="12">
        <v>18.45</v>
      </c>
    </row>
    <row x14ac:dyDescent="0.25" r="2053" customHeight="1" ht="18.75">
      <c r="A2053" s="1">
        <v>43326</v>
      </c>
      <c r="B2053" s="12">
        <v>12.3</v>
      </c>
      <c r="C2053" s="12">
        <v>90.4</v>
      </c>
      <c r="D2053" s="12">
        <v>23.68</v>
      </c>
    </row>
    <row x14ac:dyDescent="0.25" r="2054" customHeight="1" ht="18.75">
      <c r="A2054" s="1">
        <v>43327</v>
      </c>
      <c r="B2054" s="7">
        <v>9</v>
      </c>
      <c r="C2054" s="12">
        <v>66.7</v>
      </c>
      <c r="D2054" s="12">
        <v>21.25</v>
      </c>
    </row>
    <row x14ac:dyDescent="0.25" r="2055" customHeight="1" ht="18.75">
      <c r="A2055" s="1">
        <v>43328</v>
      </c>
      <c r="B2055" s="12">
        <v>4.3</v>
      </c>
      <c r="C2055" s="12">
        <v>31.9</v>
      </c>
      <c r="D2055" s="12">
        <v>15.92</v>
      </c>
    </row>
    <row x14ac:dyDescent="0.25" r="2056" customHeight="1" ht="18.75">
      <c r="A2056" s="1">
        <v>43329</v>
      </c>
      <c r="B2056" s="12">
        <v>6.3</v>
      </c>
      <c r="C2056" s="12">
        <v>46.7</v>
      </c>
      <c r="D2056" s="12">
        <v>18.7</v>
      </c>
    </row>
    <row x14ac:dyDescent="0.25" r="2057" customHeight="1" ht="18.75">
      <c r="A2057" s="1">
        <v>43330</v>
      </c>
      <c r="B2057" s="7">
        <v>11</v>
      </c>
      <c r="C2057" s="12">
        <v>82.1</v>
      </c>
      <c r="D2057" s="12">
        <v>23.28</v>
      </c>
    </row>
    <row x14ac:dyDescent="0.25" r="2058" customHeight="1" ht="18.75">
      <c r="A2058" s="1">
        <v>43331</v>
      </c>
      <c r="B2058" s="7">
        <v>12</v>
      </c>
      <c r="C2058" s="12">
        <v>89.6</v>
      </c>
      <c r="D2058" s="12">
        <v>24.97</v>
      </c>
    </row>
    <row x14ac:dyDescent="0.25" r="2059" customHeight="1" ht="18.75">
      <c r="A2059" s="1">
        <v>43332</v>
      </c>
      <c r="B2059" s="12">
        <v>11.1</v>
      </c>
      <c r="C2059" s="12">
        <v>82.8</v>
      </c>
      <c r="D2059" s="12">
        <v>23.56</v>
      </c>
    </row>
    <row x14ac:dyDescent="0.25" r="2060" customHeight="1" ht="18.75">
      <c r="A2060" s="1">
        <v>43333</v>
      </c>
      <c r="B2060" s="12">
        <v>12.6</v>
      </c>
      <c r="C2060" s="7">
        <v>94</v>
      </c>
      <c r="D2060" s="12">
        <v>24.59</v>
      </c>
    </row>
    <row x14ac:dyDescent="0.25" r="2061" customHeight="1" ht="18.75">
      <c r="A2061" s="1">
        <v>43334</v>
      </c>
      <c r="B2061" s="12">
        <v>10.4</v>
      </c>
      <c r="C2061" s="12">
        <v>78.2</v>
      </c>
      <c r="D2061" s="12">
        <v>19.69</v>
      </c>
    </row>
    <row x14ac:dyDescent="0.25" r="2062" customHeight="1" ht="18.75">
      <c r="A2062" s="1">
        <v>43335</v>
      </c>
      <c r="B2062" s="12">
        <v>0.3</v>
      </c>
      <c r="C2062" s="12">
        <v>2.3</v>
      </c>
      <c r="D2062" s="12">
        <v>7.35</v>
      </c>
    </row>
    <row x14ac:dyDescent="0.25" r="2063" customHeight="1" ht="18.75">
      <c r="A2063" s="1">
        <v>43336</v>
      </c>
      <c r="B2063" s="12">
        <v>7.1</v>
      </c>
      <c r="C2063" s="12">
        <v>53.8</v>
      </c>
      <c r="D2063" s="12">
        <v>17.69</v>
      </c>
    </row>
    <row x14ac:dyDescent="0.25" r="2064" customHeight="1" ht="18.75">
      <c r="A2064" s="1">
        <v>43337</v>
      </c>
      <c r="B2064" s="12">
        <v>4.9</v>
      </c>
      <c r="C2064" s="12">
        <v>37.1</v>
      </c>
      <c r="D2064" s="12">
        <v>15.76</v>
      </c>
    </row>
    <row x14ac:dyDescent="0.25" r="2065" customHeight="1" ht="18.75">
      <c r="A2065" s="1">
        <v>43338</v>
      </c>
      <c r="B2065" s="7">
        <v>0</v>
      </c>
      <c r="C2065" s="7">
        <v>0</v>
      </c>
      <c r="D2065" s="12">
        <v>1.95</v>
      </c>
    </row>
    <row x14ac:dyDescent="0.25" r="2066" customHeight="1" ht="18.75">
      <c r="A2066" s="1">
        <v>43339</v>
      </c>
      <c r="B2066" s="7">
        <v>0</v>
      </c>
      <c r="C2066" s="7">
        <v>0</v>
      </c>
      <c r="D2066" s="12">
        <v>3.45</v>
      </c>
    </row>
    <row x14ac:dyDescent="0.25" r="2067" customHeight="1" ht="18.75">
      <c r="A2067" s="1">
        <v>43340</v>
      </c>
      <c r="B2067" s="12">
        <v>3.1</v>
      </c>
      <c r="C2067" s="12">
        <v>23.7</v>
      </c>
      <c r="D2067" s="12">
        <v>12.73</v>
      </c>
    </row>
    <row x14ac:dyDescent="0.25" r="2068" customHeight="1" ht="18.75">
      <c r="A2068" s="1">
        <v>43341</v>
      </c>
      <c r="B2068" s="12">
        <v>7.5</v>
      </c>
      <c r="C2068" s="12">
        <v>57.3</v>
      </c>
      <c r="D2068" s="12">
        <v>19.4</v>
      </c>
    </row>
    <row x14ac:dyDescent="0.25" r="2069" customHeight="1" ht="18.75">
      <c r="A2069" s="1">
        <v>43342</v>
      </c>
      <c r="B2069" s="12">
        <v>2.4</v>
      </c>
      <c r="C2069" s="12">
        <v>18.5</v>
      </c>
      <c r="D2069" s="12">
        <v>11.22</v>
      </c>
    </row>
    <row x14ac:dyDescent="0.25" r="2070" customHeight="1" ht="18.75">
      <c r="A2070" s="1">
        <v>43343</v>
      </c>
      <c r="B2070" s="12">
        <v>0.1</v>
      </c>
      <c r="C2070" s="12">
        <v>0.8</v>
      </c>
      <c r="D2070" s="12">
        <v>4.14</v>
      </c>
    </row>
    <row x14ac:dyDescent="0.25" r="2071" customHeight="1" ht="18.75">
      <c r="A2071" s="1">
        <v>43344</v>
      </c>
      <c r="B2071" s="12">
        <v>7.6</v>
      </c>
      <c r="C2071" s="12">
        <v>58.5</v>
      </c>
      <c r="D2071" s="12">
        <v>18.94</v>
      </c>
    </row>
    <row x14ac:dyDescent="0.25" r="2072" customHeight="1" ht="18.75">
      <c r="A2072" s="1">
        <v>43345</v>
      </c>
      <c r="B2072" s="7">
        <v>4</v>
      </c>
      <c r="C2072" s="7">
        <v>31</v>
      </c>
      <c r="D2072" s="12">
        <v>14.92</v>
      </c>
    </row>
    <row x14ac:dyDescent="0.25" r="2073" customHeight="1" ht="18.75">
      <c r="A2073" s="1">
        <v>43346</v>
      </c>
      <c r="B2073" s="12">
        <v>0.3</v>
      </c>
      <c r="C2073" s="12">
        <v>2.3</v>
      </c>
      <c r="D2073" s="12">
        <v>6.73</v>
      </c>
    </row>
    <row x14ac:dyDescent="0.25" r="2074" customHeight="1" ht="18.75">
      <c r="A2074" s="1">
        <v>43347</v>
      </c>
      <c r="B2074" s="12">
        <v>8.7</v>
      </c>
      <c r="C2074" s="12">
        <v>67.4</v>
      </c>
      <c r="D2074" s="12">
        <v>19.37</v>
      </c>
    </row>
    <row x14ac:dyDescent="0.25" r="2075" customHeight="1" ht="18.75">
      <c r="A2075" s="1">
        <v>43348</v>
      </c>
      <c r="B2075" s="12">
        <v>11.9</v>
      </c>
      <c r="C2075" s="7">
        <v>93</v>
      </c>
      <c r="D2075" s="12">
        <v>23.5</v>
      </c>
    </row>
    <row x14ac:dyDescent="0.25" r="2076" customHeight="1" ht="18.75">
      <c r="A2076" s="1">
        <v>43349</v>
      </c>
      <c r="B2076" s="12">
        <v>1.1</v>
      </c>
      <c r="C2076" s="12">
        <v>8.6</v>
      </c>
      <c r="D2076" s="12">
        <v>9.83</v>
      </c>
    </row>
    <row x14ac:dyDescent="0.25" r="2077" customHeight="1" ht="18.75">
      <c r="A2077" s="1">
        <v>43350</v>
      </c>
      <c r="B2077" s="12">
        <v>1.6</v>
      </c>
      <c r="C2077" s="12">
        <v>12.6</v>
      </c>
      <c r="D2077" s="12">
        <v>9.84</v>
      </c>
    </row>
    <row x14ac:dyDescent="0.25" r="2078" customHeight="1" ht="18.75">
      <c r="A2078" s="1">
        <v>43351</v>
      </c>
      <c r="B2078" s="12">
        <v>1.9</v>
      </c>
      <c r="C2078" s="7">
        <v>15</v>
      </c>
      <c r="D2078" s="12">
        <v>10.07</v>
      </c>
    </row>
    <row x14ac:dyDescent="0.25" r="2079" customHeight="1" ht="18.75">
      <c r="A2079" s="1">
        <v>43352</v>
      </c>
      <c r="B2079" s="12">
        <v>8.9</v>
      </c>
      <c r="C2079" s="12">
        <v>70.1</v>
      </c>
      <c r="D2079" s="12">
        <v>19.17</v>
      </c>
    </row>
    <row x14ac:dyDescent="0.25" r="2080" customHeight="1" ht="18.75">
      <c r="A2080" s="1">
        <v>43353</v>
      </c>
      <c r="B2080" s="12">
        <v>8.7</v>
      </c>
      <c r="C2080" s="7">
        <v>69</v>
      </c>
      <c r="D2080" s="12">
        <v>17.64</v>
      </c>
    </row>
    <row x14ac:dyDescent="0.25" r="2081" customHeight="1" ht="18.75">
      <c r="A2081" s="1">
        <v>43354</v>
      </c>
      <c r="B2081" s="12">
        <v>5.2</v>
      </c>
      <c r="C2081" s="12">
        <v>41.3</v>
      </c>
      <c r="D2081" s="12">
        <v>15.62</v>
      </c>
    </row>
    <row x14ac:dyDescent="0.25" r="2082" customHeight="1" ht="18.75">
      <c r="A2082" s="1">
        <v>43355</v>
      </c>
      <c r="B2082" s="12">
        <v>6.5</v>
      </c>
      <c r="C2082" s="12">
        <v>51.6</v>
      </c>
      <c r="D2082" s="12">
        <v>17.79</v>
      </c>
    </row>
    <row x14ac:dyDescent="0.25" r="2083" customHeight="1" ht="18.75">
      <c r="A2083" s="1">
        <v>43356</v>
      </c>
      <c r="B2083" s="7">
        <v>0</v>
      </c>
      <c r="C2083" s="7">
        <v>0</v>
      </c>
      <c r="D2083" s="12">
        <v>5.38</v>
      </c>
    </row>
    <row x14ac:dyDescent="0.25" r="2084" customHeight="1" ht="18.75">
      <c r="A2084" s="1">
        <v>43357</v>
      </c>
      <c r="B2084" s="7">
        <v>0</v>
      </c>
      <c r="C2084" s="7">
        <v>0</v>
      </c>
      <c r="D2084" s="12">
        <v>4.55</v>
      </c>
    </row>
    <row x14ac:dyDescent="0.25" r="2085" customHeight="1" ht="18.75">
      <c r="A2085" s="1">
        <v>43358</v>
      </c>
      <c r="B2085" s="7">
        <v>0</v>
      </c>
      <c r="C2085" s="7">
        <v>0</v>
      </c>
      <c r="D2085" s="12">
        <v>5.85</v>
      </c>
    </row>
    <row x14ac:dyDescent="0.25" r="2086" customHeight="1" ht="18.75">
      <c r="A2086" s="1">
        <v>43359</v>
      </c>
      <c r="B2086" s="12">
        <v>4.3</v>
      </c>
      <c r="C2086" s="12">
        <v>34.7</v>
      </c>
      <c r="D2086" s="12">
        <v>12.06</v>
      </c>
    </row>
    <row x14ac:dyDescent="0.25" r="2087" customHeight="1" ht="18.75">
      <c r="A2087" s="1">
        <v>43360</v>
      </c>
      <c r="B2087" s="12">
        <v>7.1</v>
      </c>
      <c r="C2087" s="12">
        <v>57.3</v>
      </c>
      <c r="D2087" s="12">
        <v>15.64</v>
      </c>
    </row>
    <row x14ac:dyDescent="0.25" r="2088" customHeight="1" ht="18.75">
      <c r="A2088" s="1">
        <v>43361</v>
      </c>
      <c r="B2088" s="12">
        <v>10.7</v>
      </c>
      <c r="C2088" s="7">
        <v>87</v>
      </c>
      <c r="D2088" s="12">
        <v>20.25</v>
      </c>
    </row>
    <row x14ac:dyDescent="0.25" r="2089" customHeight="1" ht="18.75">
      <c r="A2089" s="1">
        <v>43362</v>
      </c>
      <c r="B2089" s="12">
        <v>1.3</v>
      </c>
      <c r="C2089" s="12">
        <v>10.6</v>
      </c>
      <c r="D2089" s="12">
        <v>10.27</v>
      </c>
    </row>
    <row x14ac:dyDescent="0.25" r="2090" customHeight="1" ht="18.75">
      <c r="A2090" s="1">
        <v>43363</v>
      </c>
      <c r="B2090" s="7">
        <v>0</v>
      </c>
      <c r="C2090" s="7">
        <v>0</v>
      </c>
      <c r="D2090" s="12">
        <v>4.69</v>
      </c>
    </row>
    <row x14ac:dyDescent="0.25" r="2091" customHeight="1" ht="18.75">
      <c r="A2091" s="1">
        <v>43364</v>
      </c>
      <c r="B2091" s="7">
        <v>0</v>
      </c>
      <c r="C2091" s="7">
        <v>0</v>
      </c>
      <c r="D2091" s="12">
        <v>2.78</v>
      </c>
    </row>
    <row x14ac:dyDescent="0.25" r="2092" customHeight="1" ht="18.75">
      <c r="A2092" s="1">
        <v>43365</v>
      </c>
      <c r="B2092" s="12">
        <v>7.6</v>
      </c>
      <c r="C2092" s="12">
        <v>62.3</v>
      </c>
      <c r="D2092" s="12">
        <v>16.09</v>
      </c>
    </row>
    <row x14ac:dyDescent="0.25" r="2093" customHeight="1" ht="18.75">
      <c r="A2093" s="1">
        <v>43366</v>
      </c>
      <c r="B2093" s="12">
        <v>8.7</v>
      </c>
      <c r="C2093" s="12">
        <v>71.9</v>
      </c>
      <c r="D2093" s="12">
        <v>15.66</v>
      </c>
    </row>
    <row x14ac:dyDescent="0.25" r="2094" customHeight="1" ht="18.75">
      <c r="A2094" s="1">
        <v>43367</v>
      </c>
      <c r="B2094" s="12">
        <v>0.3</v>
      </c>
      <c r="C2094" s="12">
        <v>2.5</v>
      </c>
      <c r="D2094" s="12">
        <v>10.71</v>
      </c>
    </row>
    <row x14ac:dyDescent="0.25" r="2095" customHeight="1" ht="18.75">
      <c r="A2095" s="1">
        <v>43368</v>
      </c>
      <c r="B2095" s="12">
        <v>10.7</v>
      </c>
      <c r="C2095" s="12">
        <v>88.4</v>
      </c>
      <c r="D2095" s="12">
        <v>20.1</v>
      </c>
    </row>
    <row x14ac:dyDescent="0.25" r="2096" customHeight="1" ht="18.75">
      <c r="A2096" s="1">
        <v>43369</v>
      </c>
      <c r="B2096" s="12">
        <v>5.5</v>
      </c>
      <c r="C2096" s="12">
        <v>45.8</v>
      </c>
      <c r="D2096" s="12">
        <v>12.73</v>
      </c>
    </row>
    <row x14ac:dyDescent="0.25" r="2097" customHeight="1" ht="18.75">
      <c r="A2097" s="1">
        <v>43370</v>
      </c>
      <c r="B2097" s="12">
        <v>8.4</v>
      </c>
      <c r="C2097" s="7">
        <v>70</v>
      </c>
      <c r="D2097" s="12">
        <v>16.01</v>
      </c>
    </row>
    <row x14ac:dyDescent="0.25" r="2098" customHeight="1" ht="18.75">
      <c r="A2098" s="1">
        <v>43371</v>
      </c>
      <c r="B2098" s="12">
        <v>3.2</v>
      </c>
      <c r="C2098" s="12">
        <v>26.9</v>
      </c>
      <c r="D2098" s="12">
        <v>11.24</v>
      </c>
    </row>
    <row x14ac:dyDescent="0.25" r="2099" customHeight="1" ht="18.75">
      <c r="A2099" s="1">
        <v>43372</v>
      </c>
      <c r="B2099" s="7">
        <v>0</v>
      </c>
      <c r="C2099" s="7">
        <v>0</v>
      </c>
      <c r="D2099" s="12">
        <v>5.99</v>
      </c>
    </row>
    <row x14ac:dyDescent="0.25" r="2100" customHeight="1" ht="18.75">
      <c r="A2100" s="1">
        <v>43373</v>
      </c>
      <c r="B2100" s="12">
        <v>8.4</v>
      </c>
      <c r="C2100" s="12">
        <v>70.6</v>
      </c>
      <c r="D2100" s="12">
        <v>17.65</v>
      </c>
    </row>
    <row x14ac:dyDescent="0.25" r="2101" customHeight="1" ht="18.75">
      <c r="A2101" s="1">
        <v>43374</v>
      </c>
      <c r="B2101" s="12">
        <v>8.1</v>
      </c>
      <c r="C2101" s="12">
        <v>68.6</v>
      </c>
      <c r="D2101" s="12">
        <v>16.74</v>
      </c>
    </row>
    <row x14ac:dyDescent="0.25" r="2102" customHeight="1" ht="18.75">
      <c r="A2102" s="1">
        <v>43375</v>
      </c>
      <c r="B2102" s="12">
        <v>10.9</v>
      </c>
      <c r="C2102" s="12">
        <v>92.4</v>
      </c>
      <c r="D2102" s="12">
        <v>19.43</v>
      </c>
    </row>
    <row x14ac:dyDescent="0.25" r="2103" customHeight="1" ht="18.75">
      <c r="A2103" s="1">
        <v>43376</v>
      </c>
      <c r="B2103" s="12">
        <v>10.8</v>
      </c>
      <c r="C2103" s="12">
        <v>91.5</v>
      </c>
      <c r="D2103" s="12">
        <v>18.7</v>
      </c>
    </row>
    <row x14ac:dyDescent="0.25" r="2104" customHeight="1" ht="18.75">
      <c r="A2104" s="1">
        <v>43377</v>
      </c>
      <c r="B2104" s="12">
        <v>8.5</v>
      </c>
      <c r="C2104" s="12">
        <v>72.6</v>
      </c>
      <c r="D2104" s="12">
        <v>14.82</v>
      </c>
    </row>
    <row x14ac:dyDescent="0.25" r="2105" customHeight="1" ht="18.75">
      <c r="A2105" s="1">
        <v>43378</v>
      </c>
      <c r="B2105" s="7">
        <v>0</v>
      </c>
      <c r="C2105" s="7">
        <v>0</v>
      </c>
      <c r="D2105" s="12">
        <v>1.31</v>
      </c>
    </row>
    <row x14ac:dyDescent="0.25" r="2106" customHeight="1" ht="18.75">
      <c r="A2106" s="1">
        <v>43379</v>
      </c>
      <c r="B2106" s="7">
        <v>1</v>
      </c>
      <c r="C2106" s="12">
        <v>8.5</v>
      </c>
      <c r="D2106" s="12">
        <v>3.45</v>
      </c>
    </row>
    <row x14ac:dyDescent="0.25" r="2107" customHeight="1" ht="18.75">
      <c r="A2107" s="1">
        <v>43380</v>
      </c>
      <c r="B2107" s="12">
        <v>10.6</v>
      </c>
      <c r="C2107" s="12">
        <v>91.4</v>
      </c>
      <c r="D2107" s="12">
        <v>18.15</v>
      </c>
    </row>
    <row x14ac:dyDescent="0.25" r="2108" customHeight="1" ht="18.75">
      <c r="A2108" s="1">
        <v>43381</v>
      </c>
      <c r="B2108" s="12">
        <v>9.6</v>
      </c>
      <c r="C2108" s="12">
        <v>82.8</v>
      </c>
      <c r="D2108" s="12">
        <v>16.42</v>
      </c>
    </row>
    <row x14ac:dyDescent="0.25" r="2109" customHeight="1" ht="18.75">
      <c r="A2109" s="1">
        <v>43382</v>
      </c>
      <c r="B2109" s="12">
        <v>1.3</v>
      </c>
      <c r="C2109" s="12">
        <v>11.3</v>
      </c>
      <c r="D2109" s="12">
        <v>8.33</v>
      </c>
    </row>
    <row x14ac:dyDescent="0.25" r="2110" customHeight="1" ht="18.75">
      <c r="A2110" s="1">
        <v>43383</v>
      </c>
      <c r="B2110" s="12">
        <v>5.3</v>
      </c>
      <c r="C2110" s="12">
        <v>46.1</v>
      </c>
      <c r="D2110" s="12">
        <v>10.28</v>
      </c>
    </row>
    <row x14ac:dyDescent="0.25" r="2111" customHeight="1" ht="18.75">
      <c r="A2111" s="1">
        <v>43384</v>
      </c>
      <c r="B2111" s="12">
        <v>10.3</v>
      </c>
      <c r="C2111" s="12">
        <v>89.6</v>
      </c>
      <c r="D2111" s="12">
        <v>18.12</v>
      </c>
    </row>
    <row x14ac:dyDescent="0.25" r="2112" customHeight="1" ht="18.75">
      <c r="A2112" s="1">
        <v>43385</v>
      </c>
      <c r="B2112" s="12">
        <v>10.7</v>
      </c>
      <c r="C2112" s="12">
        <v>93.9</v>
      </c>
      <c r="D2112" s="12">
        <v>18.08</v>
      </c>
    </row>
    <row x14ac:dyDescent="0.25" r="2113" customHeight="1" ht="18.75">
      <c r="A2113" s="1">
        <v>43386</v>
      </c>
      <c r="B2113" s="12">
        <v>7.7</v>
      </c>
      <c r="C2113" s="12">
        <v>67.5</v>
      </c>
      <c r="D2113" s="12">
        <v>15.09</v>
      </c>
    </row>
    <row x14ac:dyDescent="0.25" r="2114" customHeight="1" ht="18.75">
      <c r="A2114" s="1">
        <v>43387</v>
      </c>
      <c r="B2114" s="12">
        <v>10.1</v>
      </c>
      <c r="C2114" s="12">
        <v>88.6</v>
      </c>
      <c r="D2114" s="12">
        <v>15.91</v>
      </c>
    </row>
    <row x14ac:dyDescent="0.25" r="2115" customHeight="1" ht="18.75">
      <c r="A2115" s="1">
        <v>43388</v>
      </c>
      <c r="B2115" s="12">
        <v>10.1</v>
      </c>
      <c r="C2115" s="12">
        <v>89.4</v>
      </c>
      <c r="D2115" s="12">
        <v>16.01</v>
      </c>
    </row>
    <row x14ac:dyDescent="0.25" r="2116" customHeight="1" ht="18.75">
      <c r="A2116" s="1">
        <v>43389</v>
      </c>
      <c r="B2116" s="7">
        <v>0</v>
      </c>
      <c r="C2116" s="7">
        <v>0</v>
      </c>
      <c r="D2116" s="12">
        <v>5.77</v>
      </c>
    </row>
    <row x14ac:dyDescent="0.25" r="2117" customHeight="1" ht="18.75">
      <c r="A2117" s="1">
        <v>43390</v>
      </c>
      <c r="B2117" s="12">
        <v>8.5</v>
      </c>
      <c r="C2117" s="12">
        <v>75.2</v>
      </c>
      <c r="D2117" s="12">
        <v>14.31</v>
      </c>
    </row>
    <row x14ac:dyDescent="0.25" r="2118" customHeight="1" ht="18.75">
      <c r="A2118" s="1">
        <v>43391</v>
      </c>
      <c r="B2118" s="12">
        <v>9.8</v>
      </c>
      <c r="C2118" s="12">
        <v>87.5</v>
      </c>
      <c r="D2118" s="12">
        <v>15.27</v>
      </c>
    </row>
    <row x14ac:dyDescent="0.25" r="2119" customHeight="1" ht="18.75">
      <c r="A2119" s="1">
        <v>43392</v>
      </c>
      <c r="B2119" s="12">
        <v>10.6</v>
      </c>
      <c r="C2119" s="12">
        <v>94.6</v>
      </c>
      <c r="D2119" s="12">
        <v>16.91</v>
      </c>
    </row>
    <row x14ac:dyDescent="0.25" r="2120" customHeight="1" ht="18.75">
      <c r="A2120" s="1">
        <v>43393</v>
      </c>
      <c r="B2120" s="12">
        <v>10.4</v>
      </c>
      <c r="C2120" s="12">
        <v>93.7</v>
      </c>
      <c r="D2120" s="12">
        <v>16.24</v>
      </c>
    </row>
    <row x14ac:dyDescent="0.25" r="2121" customHeight="1" ht="18.75">
      <c r="A2121" s="1">
        <v>43394</v>
      </c>
      <c r="B2121" s="12">
        <v>10.4</v>
      </c>
      <c r="C2121" s="12">
        <v>93.7</v>
      </c>
      <c r="D2121" s="12">
        <v>16.32</v>
      </c>
    </row>
    <row x14ac:dyDescent="0.25" r="2122" customHeight="1" ht="18.75">
      <c r="A2122" s="1">
        <v>43395</v>
      </c>
      <c r="B2122" s="12">
        <v>6.1</v>
      </c>
      <c r="C2122" s="7">
        <v>55</v>
      </c>
      <c r="D2122" s="12">
        <v>11.43</v>
      </c>
    </row>
    <row x14ac:dyDescent="0.25" r="2123" customHeight="1" ht="18.75">
      <c r="A2123" s="1">
        <v>43396</v>
      </c>
      <c r="B2123" s="12">
        <v>6.5</v>
      </c>
      <c r="C2123" s="12">
        <v>59.1</v>
      </c>
      <c r="D2123" s="12">
        <v>11.56</v>
      </c>
    </row>
    <row x14ac:dyDescent="0.25" r="2124" customHeight="1" ht="18.75">
      <c r="A2124" s="1">
        <v>43397</v>
      </c>
      <c r="B2124" s="12">
        <v>10.3</v>
      </c>
      <c r="C2124" s="12">
        <v>93.6</v>
      </c>
      <c r="D2124" s="12">
        <v>15.82</v>
      </c>
    </row>
    <row x14ac:dyDescent="0.25" r="2125" customHeight="1" ht="18.75">
      <c r="A2125" s="1">
        <v>43398</v>
      </c>
      <c r="B2125" s="12">
        <v>9.9</v>
      </c>
      <c r="C2125" s="7">
        <v>90</v>
      </c>
      <c r="D2125" s="12">
        <v>15.37</v>
      </c>
    </row>
    <row x14ac:dyDescent="0.25" r="2126" customHeight="1" ht="18.75">
      <c r="A2126" s="1">
        <v>43399</v>
      </c>
      <c r="B2126" s="7">
        <v>0</v>
      </c>
      <c r="C2126" s="7">
        <v>0</v>
      </c>
      <c r="D2126" s="12">
        <v>2.31</v>
      </c>
    </row>
    <row x14ac:dyDescent="0.25" r="2127" customHeight="1" ht="18.75">
      <c r="A2127" s="1">
        <v>43400</v>
      </c>
      <c r="B2127" s="12">
        <v>6.7</v>
      </c>
      <c r="C2127" s="12">
        <v>61.5</v>
      </c>
      <c r="D2127" s="12">
        <v>12.31</v>
      </c>
    </row>
    <row x14ac:dyDescent="0.25" r="2128" customHeight="1" ht="18.75">
      <c r="A2128" s="1">
        <v>43401</v>
      </c>
      <c r="B2128" s="12">
        <v>8.2</v>
      </c>
      <c r="C2128" s="12">
        <v>75.2</v>
      </c>
      <c r="D2128" s="12">
        <v>13.21</v>
      </c>
    </row>
    <row x14ac:dyDescent="0.25" r="2129" customHeight="1" ht="18.75">
      <c r="A2129" s="1">
        <v>43402</v>
      </c>
      <c r="B2129" s="12">
        <v>6.5</v>
      </c>
      <c r="C2129" s="12">
        <v>60.2</v>
      </c>
      <c r="D2129" s="12">
        <v>9.74</v>
      </c>
    </row>
    <row x14ac:dyDescent="0.25" r="2130" customHeight="1" ht="18.75">
      <c r="A2130" s="1">
        <v>43403</v>
      </c>
      <c r="B2130" s="12">
        <v>10.1</v>
      </c>
      <c r="C2130" s="12">
        <v>93.5</v>
      </c>
      <c r="D2130" s="12">
        <v>15.68</v>
      </c>
    </row>
    <row x14ac:dyDescent="0.25" r="2131" customHeight="1" ht="18.75">
      <c r="A2131" s="1">
        <v>43404</v>
      </c>
      <c r="B2131" s="12">
        <v>9.8</v>
      </c>
      <c r="C2131" s="12">
        <v>90.7</v>
      </c>
      <c r="D2131" s="12">
        <v>14.35</v>
      </c>
    </row>
    <row x14ac:dyDescent="0.25" r="2132" customHeight="1" ht="18.75">
      <c r="A2132" s="1">
        <v>43405</v>
      </c>
      <c r="B2132" s="7">
        <v>10</v>
      </c>
      <c r="C2132" s="12">
        <v>93.5</v>
      </c>
      <c r="D2132" s="12">
        <v>14.77</v>
      </c>
    </row>
    <row x14ac:dyDescent="0.25" r="2133" customHeight="1" ht="18.75">
      <c r="A2133" s="1">
        <v>43406</v>
      </c>
      <c r="B2133" s="7">
        <v>10</v>
      </c>
      <c r="C2133" s="12">
        <v>93.5</v>
      </c>
      <c r="D2133" s="12">
        <v>14.31</v>
      </c>
    </row>
    <row x14ac:dyDescent="0.25" r="2134" customHeight="1" ht="18.75">
      <c r="A2134" s="1">
        <v>43407</v>
      </c>
      <c r="B2134" s="12">
        <v>9.4</v>
      </c>
      <c r="C2134" s="12">
        <v>87.9</v>
      </c>
      <c r="D2134" s="12">
        <v>13.75</v>
      </c>
    </row>
    <row x14ac:dyDescent="0.25" r="2135" customHeight="1" ht="18.75">
      <c r="A2135" s="1">
        <v>43408</v>
      </c>
      <c r="B2135" s="12">
        <v>9.7</v>
      </c>
      <c r="C2135" s="12">
        <v>91.5</v>
      </c>
      <c r="D2135" s="12">
        <v>14.12</v>
      </c>
    </row>
    <row x14ac:dyDescent="0.25" r="2136" customHeight="1" ht="18.75">
      <c r="A2136" s="1">
        <v>43409</v>
      </c>
      <c r="B2136" s="12">
        <v>9.6</v>
      </c>
      <c r="C2136" s="12">
        <v>90.6</v>
      </c>
      <c r="D2136" s="12">
        <v>12.69</v>
      </c>
    </row>
    <row x14ac:dyDescent="0.25" r="2137" customHeight="1" ht="18.75">
      <c r="A2137" s="1">
        <v>43410</v>
      </c>
      <c r="B2137" s="12">
        <v>8.8</v>
      </c>
      <c r="C2137" s="7">
        <v>83</v>
      </c>
      <c r="D2137" s="12">
        <v>12.52</v>
      </c>
    </row>
    <row x14ac:dyDescent="0.25" r="2138" customHeight="1" ht="18.75">
      <c r="A2138" s="1">
        <v>43411</v>
      </c>
      <c r="B2138" s="7">
        <v>0</v>
      </c>
      <c r="C2138" s="7">
        <v>0</v>
      </c>
      <c r="D2138" s="12">
        <v>4.09</v>
      </c>
    </row>
    <row x14ac:dyDescent="0.25" r="2139" customHeight="1" ht="18.75">
      <c r="A2139" s="1">
        <v>43412</v>
      </c>
      <c r="B2139" s="7">
        <v>0</v>
      </c>
      <c r="C2139" s="7">
        <v>0</v>
      </c>
      <c r="D2139" s="12">
        <v>1.55</v>
      </c>
    </row>
    <row x14ac:dyDescent="0.25" r="2140" customHeight="1" ht="18.75">
      <c r="A2140" s="1">
        <v>43413</v>
      </c>
      <c r="B2140" s="12">
        <v>3.2</v>
      </c>
      <c r="C2140" s="12">
        <v>30.5</v>
      </c>
      <c r="D2140" s="12">
        <v>7.51</v>
      </c>
    </row>
    <row x14ac:dyDescent="0.25" r="2141" customHeight="1" ht="18.75">
      <c r="A2141" s="1">
        <v>43414</v>
      </c>
      <c r="B2141" s="7">
        <v>9</v>
      </c>
      <c r="C2141" s="12">
        <v>86.5</v>
      </c>
      <c r="D2141" s="12">
        <v>12.32</v>
      </c>
    </row>
    <row x14ac:dyDescent="0.25" r="2142" customHeight="1" ht="18.75">
      <c r="A2142" s="1">
        <v>43415</v>
      </c>
      <c r="B2142" s="7">
        <v>4</v>
      </c>
      <c r="C2142" s="12">
        <v>38.5</v>
      </c>
      <c r="D2142" s="12">
        <v>8.43</v>
      </c>
    </row>
    <row x14ac:dyDescent="0.25" r="2143" customHeight="1" ht="18.75">
      <c r="A2143" s="1">
        <v>43416</v>
      </c>
      <c r="B2143" s="12">
        <v>7.9</v>
      </c>
      <c r="C2143" s="7">
        <v>76</v>
      </c>
      <c r="D2143" s="12">
        <v>10.96</v>
      </c>
    </row>
    <row x14ac:dyDescent="0.25" r="2144" customHeight="1" ht="18.75">
      <c r="A2144" s="1">
        <v>43417</v>
      </c>
      <c r="B2144" s="12">
        <v>3.5</v>
      </c>
      <c r="C2144" s="12">
        <v>33.7</v>
      </c>
      <c r="D2144" s="12">
        <v>8.8</v>
      </c>
    </row>
    <row x14ac:dyDescent="0.25" r="2145" customHeight="1" ht="18.75">
      <c r="A2145" s="1">
        <v>43418</v>
      </c>
      <c r="B2145" s="12">
        <v>8.7</v>
      </c>
      <c r="C2145" s="12">
        <v>84.5</v>
      </c>
      <c r="D2145" s="12">
        <v>12.65</v>
      </c>
    </row>
    <row x14ac:dyDescent="0.25" r="2146" customHeight="1" ht="18.75">
      <c r="A2146" s="1">
        <v>43419</v>
      </c>
      <c r="B2146" s="12">
        <v>6.6</v>
      </c>
      <c r="C2146" s="12">
        <v>64.1</v>
      </c>
      <c r="D2146" s="12">
        <v>11.24</v>
      </c>
    </row>
    <row x14ac:dyDescent="0.25" r="2147" customHeight="1" ht="18.75">
      <c r="A2147" s="1">
        <v>43420</v>
      </c>
      <c r="B2147" s="7">
        <v>0</v>
      </c>
      <c r="C2147" s="7">
        <v>0</v>
      </c>
      <c r="D2147" s="12">
        <v>4.33</v>
      </c>
    </row>
    <row x14ac:dyDescent="0.25" r="2148" customHeight="1" ht="18.75">
      <c r="A2148" s="1">
        <v>43421</v>
      </c>
      <c r="B2148" s="7">
        <v>9</v>
      </c>
      <c r="C2148" s="12">
        <v>88.2</v>
      </c>
      <c r="D2148" s="12">
        <v>11.79</v>
      </c>
    </row>
    <row x14ac:dyDescent="0.25" r="2149" customHeight="1" ht="18.75">
      <c r="A2149" s="1">
        <v>43422</v>
      </c>
      <c r="B2149" s="12">
        <v>0.5</v>
      </c>
      <c r="C2149" s="12">
        <v>4.9</v>
      </c>
      <c r="D2149" s="12">
        <v>4.04</v>
      </c>
    </row>
    <row x14ac:dyDescent="0.25" r="2150" customHeight="1" ht="18.75">
      <c r="A2150" s="1">
        <v>43423</v>
      </c>
      <c r="B2150" s="12">
        <v>8.6</v>
      </c>
      <c r="C2150" s="12">
        <v>84.3</v>
      </c>
      <c r="D2150" s="12">
        <v>10.92</v>
      </c>
    </row>
    <row x14ac:dyDescent="0.25" r="2151" customHeight="1" ht="18.75">
      <c r="A2151" s="1">
        <v>43424</v>
      </c>
      <c r="B2151" s="12">
        <v>9.2</v>
      </c>
      <c r="C2151" s="12">
        <v>90.2</v>
      </c>
      <c r="D2151" s="12">
        <v>12.06</v>
      </c>
    </row>
    <row x14ac:dyDescent="0.25" r="2152" customHeight="1" ht="18.75">
      <c r="A2152" s="1">
        <v>43425</v>
      </c>
      <c r="B2152" s="12">
        <v>2.4</v>
      </c>
      <c r="C2152" s="12">
        <v>23.8</v>
      </c>
      <c r="D2152" s="12">
        <v>5.81</v>
      </c>
    </row>
    <row x14ac:dyDescent="0.25" r="2153" customHeight="1" ht="18.75">
      <c r="A2153" s="1">
        <v>43426</v>
      </c>
      <c r="B2153" s="7">
        <v>9</v>
      </c>
      <c r="C2153" s="12">
        <v>89.1</v>
      </c>
      <c r="D2153" s="12">
        <v>12.6</v>
      </c>
    </row>
    <row x14ac:dyDescent="0.25" r="2154" customHeight="1" ht="18.75">
      <c r="A2154" s="1">
        <v>43427</v>
      </c>
      <c r="B2154" s="12">
        <v>8.1</v>
      </c>
      <c r="C2154" s="12">
        <v>80.2</v>
      </c>
      <c r="D2154" s="12">
        <v>11.65</v>
      </c>
    </row>
    <row x14ac:dyDescent="0.25" r="2155" customHeight="1" ht="18.75">
      <c r="A2155" s="1">
        <v>43428</v>
      </c>
      <c r="B2155" s="12">
        <v>1.1</v>
      </c>
      <c r="C2155" s="12">
        <v>10.9</v>
      </c>
      <c r="D2155" s="12">
        <v>2.62</v>
      </c>
    </row>
    <row x14ac:dyDescent="0.25" r="2156" customHeight="1" ht="18.75">
      <c r="A2156" s="1">
        <v>43429</v>
      </c>
      <c r="B2156" s="12">
        <v>1.9</v>
      </c>
      <c r="C2156" s="7">
        <v>19</v>
      </c>
      <c r="D2156" s="12">
        <v>6.43</v>
      </c>
    </row>
    <row x14ac:dyDescent="0.25" r="2157" customHeight="1" ht="18.75">
      <c r="A2157" s="1">
        <v>43430</v>
      </c>
      <c r="B2157" s="12">
        <v>8.6</v>
      </c>
      <c r="C2157" s="7">
        <v>86</v>
      </c>
      <c r="D2157" s="12">
        <v>10.75</v>
      </c>
    </row>
    <row x14ac:dyDescent="0.25" r="2158" customHeight="1" ht="18.75">
      <c r="A2158" s="1">
        <v>43431</v>
      </c>
      <c r="B2158" s="12">
        <v>8.6</v>
      </c>
      <c r="C2158" s="7">
        <v>86</v>
      </c>
      <c r="D2158" s="12">
        <v>10.71</v>
      </c>
    </row>
    <row x14ac:dyDescent="0.25" r="2159" customHeight="1" ht="18.75">
      <c r="A2159" s="1">
        <v>43432</v>
      </c>
      <c r="B2159" s="7">
        <v>5</v>
      </c>
      <c r="C2159" s="7">
        <v>50</v>
      </c>
      <c r="D2159" s="12">
        <v>8.43</v>
      </c>
    </row>
    <row x14ac:dyDescent="0.25" r="2160" customHeight="1" ht="18.75">
      <c r="A2160" s="1">
        <v>43433</v>
      </c>
      <c r="B2160" s="12">
        <v>5.3</v>
      </c>
      <c r="C2160" s="7">
        <v>53</v>
      </c>
      <c r="D2160" s="12">
        <v>8.05</v>
      </c>
    </row>
    <row x14ac:dyDescent="0.25" r="2161" customHeight="1" ht="18.75">
      <c r="A2161" s="1">
        <v>43434</v>
      </c>
      <c r="B2161" s="12">
        <v>8.5</v>
      </c>
      <c r="C2161" s="12">
        <v>85.9</v>
      </c>
      <c r="D2161" s="12">
        <v>10.18</v>
      </c>
    </row>
    <row x14ac:dyDescent="0.25" r="2162" customHeight="1" ht="18.75">
      <c r="A2162" s="1">
        <v>43435</v>
      </c>
      <c r="B2162" s="12">
        <v>2.5</v>
      </c>
      <c r="C2162" s="12">
        <v>25.3</v>
      </c>
      <c r="D2162" s="12">
        <v>7.03</v>
      </c>
    </row>
    <row x14ac:dyDescent="0.25" r="2163" customHeight="1" ht="18.75">
      <c r="A2163" s="1">
        <v>43436</v>
      </c>
      <c r="B2163" s="12">
        <v>6.9</v>
      </c>
      <c r="C2163" s="12">
        <v>69.7</v>
      </c>
      <c r="D2163" s="12">
        <v>8.52</v>
      </c>
    </row>
    <row x14ac:dyDescent="0.25" r="2164" customHeight="1" ht="18.75">
      <c r="A2164" s="1">
        <v>43437</v>
      </c>
      <c r="B2164" s="12">
        <v>0.2</v>
      </c>
      <c r="C2164" s="7">
        <v>2</v>
      </c>
      <c r="D2164" s="12">
        <v>4.19</v>
      </c>
    </row>
    <row x14ac:dyDescent="0.25" r="2165" customHeight="1" ht="18.75">
      <c r="A2165" s="1">
        <v>43438</v>
      </c>
      <c r="B2165" s="12">
        <v>1.3</v>
      </c>
      <c r="C2165" s="12">
        <v>13.1</v>
      </c>
      <c r="D2165" s="12">
        <v>4.15</v>
      </c>
    </row>
    <row x14ac:dyDescent="0.25" r="2166" customHeight="1" ht="18.75">
      <c r="A2166" s="1">
        <v>43439</v>
      </c>
      <c r="B2166" s="7">
        <v>7</v>
      </c>
      <c r="C2166" s="12">
        <v>70.7</v>
      </c>
      <c r="D2166" s="12">
        <v>9.97</v>
      </c>
    </row>
    <row x14ac:dyDescent="0.25" r="2167" customHeight="1" ht="18.75">
      <c r="A2167" s="1">
        <v>43440</v>
      </c>
      <c r="B2167" s="12">
        <v>0.9</v>
      </c>
      <c r="C2167" s="12">
        <v>9.2</v>
      </c>
      <c r="D2167" s="12">
        <v>3.59</v>
      </c>
    </row>
    <row x14ac:dyDescent="0.25" r="2168" customHeight="1" ht="18.75">
      <c r="A2168" s="1">
        <v>43441</v>
      </c>
      <c r="B2168" s="12">
        <v>0.6</v>
      </c>
      <c r="C2168" s="12">
        <v>6.1</v>
      </c>
      <c r="D2168" s="12">
        <v>5.69</v>
      </c>
    </row>
    <row x14ac:dyDescent="0.25" r="2169" customHeight="1" ht="18.75">
      <c r="A2169" s="1">
        <v>43442</v>
      </c>
      <c r="B2169" s="12">
        <v>9.1</v>
      </c>
      <c r="C2169" s="12">
        <v>92.9</v>
      </c>
      <c r="D2169" s="12">
        <v>10.14</v>
      </c>
    </row>
    <row x14ac:dyDescent="0.25" r="2170" customHeight="1" ht="18.75">
      <c r="A2170" s="1">
        <v>43443</v>
      </c>
      <c r="B2170" s="7">
        <v>8</v>
      </c>
      <c r="C2170" s="12">
        <v>81.6</v>
      </c>
      <c r="D2170" s="12">
        <v>11.08</v>
      </c>
    </row>
    <row x14ac:dyDescent="0.25" r="2171" customHeight="1" ht="18.75">
      <c r="A2171" s="1">
        <v>43444</v>
      </c>
      <c r="B2171" s="7">
        <v>9</v>
      </c>
      <c r="C2171" s="12">
        <v>91.8</v>
      </c>
      <c r="D2171" s="12">
        <v>10.48</v>
      </c>
    </row>
    <row x14ac:dyDescent="0.25" r="2172" customHeight="1" ht="18.75">
      <c r="A2172" s="1">
        <v>43445</v>
      </c>
      <c r="B2172" s="7">
        <v>0</v>
      </c>
      <c r="C2172" s="7">
        <v>0</v>
      </c>
      <c r="D2172" s="12">
        <v>2.08</v>
      </c>
    </row>
    <row x14ac:dyDescent="0.25" r="2173" customHeight="1" ht="18.75">
      <c r="A2173" s="1">
        <v>43446</v>
      </c>
      <c r="B2173" s="12">
        <v>8.5</v>
      </c>
      <c r="C2173" s="12">
        <v>86.7</v>
      </c>
      <c r="D2173" s="12">
        <v>10.41</v>
      </c>
    </row>
    <row x14ac:dyDescent="0.25" r="2174" customHeight="1" ht="18.75">
      <c r="A2174" s="1">
        <v>43447</v>
      </c>
      <c r="B2174" s="12">
        <v>7.2</v>
      </c>
      <c r="C2174" s="12">
        <v>73.5</v>
      </c>
      <c r="D2174" s="12">
        <v>9.64</v>
      </c>
    </row>
    <row x14ac:dyDescent="0.25" r="2175" customHeight="1" ht="18.75">
      <c r="A2175" s="1">
        <v>43448</v>
      </c>
      <c r="B2175" s="12">
        <v>9.1</v>
      </c>
      <c r="C2175" s="12">
        <v>92.9</v>
      </c>
      <c r="D2175" s="12">
        <v>11.2</v>
      </c>
    </row>
    <row x14ac:dyDescent="0.25" r="2176" customHeight="1" ht="18.75">
      <c r="A2176" s="1">
        <v>43449</v>
      </c>
      <c r="B2176" s="12">
        <v>8.1</v>
      </c>
      <c r="C2176" s="12">
        <v>82.7</v>
      </c>
      <c r="D2176" s="12">
        <v>10.68</v>
      </c>
    </row>
    <row x14ac:dyDescent="0.25" r="2177" customHeight="1" ht="18.75">
      <c r="A2177" s="1">
        <v>43450</v>
      </c>
      <c r="B2177" s="12">
        <v>2.3</v>
      </c>
      <c r="C2177" s="12">
        <v>23.7</v>
      </c>
      <c r="D2177" s="12">
        <v>3.38</v>
      </c>
    </row>
    <row x14ac:dyDescent="0.25" r="2178" customHeight="1" ht="18.75">
      <c r="A2178" s="1">
        <v>43451</v>
      </c>
      <c r="B2178" s="12">
        <v>7.4</v>
      </c>
      <c r="C2178" s="12">
        <v>76.3</v>
      </c>
      <c r="D2178" s="12">
        <v>9.22</v>
      </c>
    </row>
    <row x14ac:dyDescent="0.25" r="2179" customHeight="1" ht="18.75">
      <c r="A2179" s="1">
        <v>43452</v>
      </c>
      <c r="B2179" s="12">
        <v>7.2</v>
      </c>
      <c r="C2179" s="12">
        <v>74.2</v>
      </c>
      <c r="D2179" s="12">
        <v>9.1</v>
      </c>
    </row>
    <row x14ac:dyDescent="0.25" r="2180" customHeight="1" ht="18.75">
      <c r="A2180" s="1">
        <v>43453</v>
      </c>
      <c r="B2180" s="12">
        <v>6.8</v>
      </c>
      <c r="C2180" s="12">
        <v>70.1</v>
      </c>
      <c r="D2180" s="12">
        <v>8.5</v>
      </c>
    </row>
    <row x14ac:dyDescent="0.25" r="2181" customHeight="1" ht="18.75">
      <c r="A2181" s="1">
        <v>43454</v>
      </c>
      <c r="B2181" s="12">
        <v>0.7</v>
      </c>
      <c r="C2181" s="12">
        <v>7.2</v>
      </c>
      <c r="D2181" s="12">
        <v>4.06</v>
      </c>
    </row>
    <row x14ac:dyDescent="0.25" r="2182" customHeight="1" ht="18.75">
      <c r="A2182" s="1">
        <v>43455</v>
      </c>
      <c r="B2182" s="12">
        <v>7.2</v>
      </c>
      <c r="C2182" s="12">
        <v>74.2</v>
      </c>
      <c r="D2182" s="12">
        <v>8.39</v>
      </c>
    </row>
    <row x14ac:dyDescent="0.25" r="2183" customHeight="1" ht="18.75">
      <c r="A2183" s="1">
        <v>43456</v>
      </c>
      <c r="B2183" s="12">
        <v>8.4</v>
      </c>
      <c r="C2183" s="12">
        <v>86.6</v>
      </c>
      <c r="D2183" s="12">
        <v>9.04</v>
      </c>
    </row>
    <row x14ac:dyDescent="0.25" r="2184" customHeight="1" ht="18.75">
      <c r="A2184" s="1">
        <v>43457</v>
      </c>
      <c r="B2184" s="12">
        <v>6.7</v>
      </c>
      <c r="C2184" s="12">
        <v>69.1</v>
      </c>
      <c r="D2184" s="12">
        <v>9.43</v>
      </c>
    </row>
    <row x14ac:dyDescent="0.25" r="2185" customHeight="1" ht="18.75">
      <c r="A2185" s="1">
        <v>43458</v>
      </c>
      <c r="B2185" s="12">
        <v>8.3</v>
      </c>
      <c r="C2185" s="12">
        <v>85.6</v>
      </c>
      <c r="D2185" s="12">
        <v>11.1</v>
      </c>
    </row>
    <row x14ac:dyDescent="0.25" r="2186" customHeight="1" ht="18.75">
      <c r="A2186" s="1">
        <v>43459</v>
      </c>
      <c r="B2186" s="7">
        <v>2</v>
      </c>
      <c r="C2186" s="12">
        <v>20.6</v>
      </c>
      <c r="D2186" s="12">
        <v>5.79</v>
      </c>
    </row>
    <row x14ac:dyDescent="0.25" r="2187" customHeight="1" ht="18.75">
      <c r="A2187" s="1">
        <v>43460</v>
      </c>
      <c r="B2187" s="7">
        <v>6</v>
      </c>
      <c r="C2187" s="12">
        <v>61.9</v>
      </c>
      <c r="D2187" s="12">
        <v>8.32</v>
      </c>
    </row>
    <row x14ac:dyDescent="0.25" r="2188" customHeight="1" ht="18.75">
      <c r="A2188" s="1">
        <v>43461</v>
      </c>
      <c r="B2188" s="12">
        <v>8.7</v>
      </c>
      <c r="C2188" s="12">
        <v>89.7</v>
      </c>
      <c r="D2188" s="12">
        <v>11.14</v>
      </c>
    </row>
    <row x14ac:dyDescent="0.25" r="2189" customHeight="1" ht="18.75">
      <c r="A2189" s="1">
        <v>43462</v>
      </c>
      <c r="B2189" s="12">
        <v>8.9</v>
      </c>
      <c r="C2189" s="12">
        <v>91.8</v>
      </c>
      <c r="D2189" s="12">
        <v>11.21</v>
      </c>
    </row>
    <row x14ac:dyDescent="0.25" r="2190" customHeight="1" ht="18.75">
      <c r="A2190" s="1">
        <v>43463</v>
      </c>
      <c r="B2190" s="12">
        <v>8.9</v>
      </c>
      <c r="C2190" s="12">
        <v>90.8</v>
      </c>
      <c r="D2190" s="12">
        <v>11.36</v>
      </c>
    </row>
    <row x14ac:dyDescent="0.25" r="2191" customHeight="1" ht="18.75">
      <c r="A2191" s="1">
        <v>43464</v>
      </c>
      <c r="B2191" s="12">
        <v>8.9</v>
      </c>
      <c r="C2191" s="12">
        <v>90.8</v>
      </c>
      <c r="D2191" s="12">
        <v>11.06</v>
      </c>
    </row>
    <row x14ac:dyDescent="0.25" r="2192" customHeight="1" ht="18.75">
      <c r="A2192" s="1">
        <v>43465</v>
      </c>
      <c r="B2192" s="12">
        <v>8.2</v>
      </c>
      <c r="C2192" s="12">
        <v>83.7</v>
      </c>
      <c r="D2192" s="12">
        <v>10.61</v>
      </c>
    </row>
    <row x14ac:dyDescent="0.25" r="2193" customHeight="1" ht="18.75">
      <c r="A2193" s="1">
        <v>43466</v>
      </c>
      <c r="B2193" s="12">
        <v>5.1</v>
      </c>
      <c r="C2193" s="7">
        <v>52</v>
      </c>
      <c r="D2193" s="12">
        <v>8.28</v>
      </c>
    </row>
    <row x14ac:dyDescent="0.25" r="2194" customHeight="1" ht="18.75">
      <c r="A2194" s="1">
        <v>43467</v>
      </c>
      <c r="B2194" s="12">
        <v>8.9</v>
      </c>
      <c r="C2194" s="12">
        <v>90.8</v>
      </c>
      <c r="D2194" s="12">
        <v>11.2</v>
      </c>
    </row>
    <row x14ac:dyDescent="0.25" r="2195" customHeight="1" ht="18.75">
      <c r="A2195" s="1">
        <v>43468</v>
      </c>
      <c r="B2195" s="7">
        <v>9</v>
      </c>
      <c r="C2195" s="12">
        <v>91.8</v>
      </c>
      <c r="D2195" s="12">
        <v>11.37</v>
      </c>
    </row>
    <row x14ac:dyDescent="0.25" r="2196" customHeight="1" ht="18.75">
      <c r="A2196" s="1">
        <v>43469</v>
      </c>
      <c r="B2196" s="12">
        <v>6.9</v>
      </c>
      <c r="C2196" s="12">
        <v>70.4</v>
      </c>
      <c r="D2196" s="12">
        <v>8.7</v>
      </c>
    </row>
    <row x14ac:dyDescent="0.25" r="2197" customHeight="1" ht="18.75">
      <c r="A2197" s="1">
        <v>43470</v>
      </c>
      <c r="B2197" s="7">
        <v>8</v>
      </c>
      <c r="C2197" s="12">
        <v>81.6</v>
      </c>
      <c r="D2197" s="12">
        <v>9.87</v>
      </c>
    </row>
    <row x14ac:dyDescent="0.25" r="2198" customHeight="1" ht="18.75">
      <c r="A2198" s="1">
        <v>43471</v>
      </c>
      <c r="B2198" s="12">
        <v>7.6</v>
      </c>
      <c r="C2198" s="12">
        <v>77.6</v>
      </c>
      <c r="D2198" s="12">
        <v>10.33</v>
      </c>
    </row>
    <row x14ac:dyDescent="0.25" r="2199" customHeight="1" ht="18.75">
      <c r="A2199" s="1">
        <v>43472</v>
      </c>
      <c r="B2199" s="12">
        <v>8.5</v>
      </c>
      <c r="C2199" s="12">
        <v>85.9</v>
      </c>
      <c r="D2199" s="12">
        <v>10.2</v>
      </c>
    </row>
    <row x14ac:dyDescent="0.25" r="2200" customHeight="1" ht="18.75">
      <c r="A2200" s="1">
        <v>43473</v>
      </c>
      <c r="B2200" s="12">
        <v>8.7</v>
      </c>
      <c r="C2200" s="12">
        <v>87.9</v>
      </c>
      <c r="D2200" s="12">
        <v>10.68</v>
      </c>
    </row>
    <row x14ac:dyDescent="0.25" r="2201" customHeight="1" ht="18.75">
      <c r="A2201" s="1">
        <v>43474</v>
      </c>
      <c r="B2201" s="12">
        <v>7.4</v>
      </c>
      <c r="C2201" s="12">
        <v>74.7</v>
      </c>
      <c r="D2201" s="12">
        <v>9.89</v>
      </c>
    </row>
    <row x14ac:dyDescent="0.25" r="2202" customHeight="1" ht="18.75">
      <c r="A2202" s="1">
        <v>43475</v>
      </c>
      <c r="B2202" s="12">
        <v>5.8</v>
      </c>
      <c r="C2202" s="12">
        <v>58.6</v>
      </c>
      <c r="D2202" s="12">
        <v>9.97</v>
      </c>
    </row>
    <row x14ac:dyDescent="0.25" r="2203" customHeight="1" ht="18.75">
      <c r="A2203" s="1">
        <v>43476</v>
      </c>
      <c r="B2203" s="12">
        <v>7.4</v>
      </c>
      <c r="C2203" s="12">
        <v>74.7</v>
      </c>
      <c r="D2203" s="12">
        <v>9.75</v>
      </c>
    </row>
    <row x14ac:dyDescent="0.25" r="2204" customHeight="1" ht="18.75">
      <c r="A2204" s="1">
        <v>43477</v>
      </c>
      <c r="B2204" s="7">
        <v>0</v>
      </c>
      <c r="C2204" s="7">
        <v>0</v>
      </c>
      <c r="D2204" s="12">
        <v>2.23</v>
      </c>
    </row>
    <row x14ac:dyDescent="0.25" r="2205" customHeight="1" ht="18.75">
      <c r="A2205" s="1">
        <v>43478</v>
      </c>
      <c r="B2205" s="12">
        <v>6.8</v>
      </c>
      <c r="C2205" s="12">
        <v>68.7</v>
      </c>
      <c r="D2205" s="12">
        <v>9.35</v>
      </c>
    </row>
    <row x14ac:dyDescent="0.25" r="2206" customHeight="1" ht="18.75">
      <c r="A2206" s="1">
        <v>43479</v>
      </c>
      <c r="B2206" s="12">
        <v>7.9</v>
      </c>
      <c r="C2206" s="7">
        <v>79</v>
      </c>
      <c r="D2206" s="12">
        <v>10.21</v>
      </c>
    </row>
    <row x14ac:dyDescent="0.25" r="2207" customHeight="1" ht="18.75">
      <c r="A2207" s="1">
        <v>43480</v>
      </c>
      <c r="B2207" s="12">
        <v>7.4</v>
      </c>
      <c r="C2207" s="7">
        <v>74</v>
      </c>
      <c r="D2207" s="12">
        <v>9.64</v>
      </c>
    </row>
    <row x14ac:dyDescent="0.25" r="2208" customHeight="1" ht="18.75">
      <c r="A2208" s="1">
        <v>43481</v>
      </c>
      <c r="B2208" s="12">
        <v>9.1</v>
      </c>
      <c r="C2208" s="7">
        <v>91</v>
      </c>
      <c r="D2208" s="12">
        <v>12.47</v>
      </c>
    </row>
    <row x14ac:dyDescent="0.25" r="2209" customHeight="1" ht="18.75">
      <c r="A2209" s="1">
        <v>43482</v>
      </c>
      <c r="B2209" s="12">
        <v>4.6</v>
      </c>
      <c r="C2209" s="7">
        <v>46</v>
      </c>
      <c r="D2209" s="12">
        <v>9.43</v>
      </c>
    </row>
    <row x14ac:dyDescent="0.25" r="2210" customHeight="1" ht="18.75">
      <c r="A2210" s="1">
        <v>43483</v>
      </c>
      <c r="B2210" s="12">
        <v>8.9</v>
      </c>
      <c r="C2210" s="12">
        <v>88.1</v>
      </c>
      <c r="D2210" s="12">
        <v>11.23</v>
      </c>
    </row>
    <row x14ac:dyDescent="0.25" r="2211" customHeight="1" ht="18.75">
      <c r="A2211" s="1">
        <v>43484</v>
      </c>
      <c r="B2211" s="12">
        <v>4.3</v>
      </c>
      <c r="C2211" s="12">
        <v>42.6</v>
      </c>
      <c r="D2211" s="12">
        <v>8.57</v>
      </c>
    </row>
    <row x14ac:dyDescent="0.25" r="2212" customHeight="1" ht="18.75">
      <c r="A2212" s="1">
        <v>43485</v>
      </c>
      <c r="B2212" s="12">
        <v>8.7</v>
      </c>
      <c r="C2212" s="12">
        <v>86.1</v>
      </c>
      <c r="D2212" s="12">
        <v>12.02</v>
      </c>
    </row>
    <row x14ac:dyDescent="0.25" r="2213" customHeight="1" ht="18.75">
      <c r="A2213" s="1">
        <v>43486</v>
      </c>
      <c r="B2213" s="12">
        <v>9.2</v>
      </c>
      <c r="C2213" s="12">
        <v>91.1</v>
      </c>
      <c r="D2213" s="12">
        <v>12.52</v>
      </c>
    </row>
    <row x14ac:dyDescent="0.25" r="2214" customHeight="1" ht="18.75">
      <c r="A2214" s="1">
        <v>43487</v>
      </c>
      <c r="B2214" s="12">
        <v>8.9</v>
      </c>
      <c r="C2214" s="12">
        <v>88.1</v>
      </c>
      <c r="D2214" s="12">
        <v>11.98</v>
      </c>
    </row>
    <row x14ac:dyDescent="0.25" r="2215" customHeight="1" ht="18.75">
      <c r="A2215" s="1">
        <v>43488</v>
      </c>
      <c r="B2215" s="12">
        <v>8.6</v>
      </c>
      <c r="C2215" s="12">
        <v>84.3</v>
      </c>
      <c r="D2215" s="12">
        <v>10.76</v>
      </c>
    </row>
    <row x14ac:dyDescent="0.25" r="2216" customHeight="1" ht="18.75">
      <c r="A2216" s="1">
        <v>43489</v>
      </c>
      <c r="B2216" s="12">
        <v>9.4</v>
      </c>
      <c r="C2216" s="12">
        <v>92.2</v>
      </c>
      <c r="D2216" s="12">
        <v>12.62</v>
      </c>
    </row>
    <row x14ac:dyDescent="0.25" r="2217" customHeight="1" ht="18.75">
      <c r="A2217" s="1">
        <v>43490</v>
      </c>
      <c r="B2217" s="7">
        <v>7</v>
      </c>
      <c r="C2217" s="12">
        <v>68.6</v>
      </c>
      <c r="D2217" s="7">
        <v>10</v>
      </c>
    </row>
    <row x14ac:dyDescent="0.25" r="2218" customHeight="1" ht="18.75">
      <c r="A2218" s="1">
        <v>43491</v>
      </c>
      <c r="B2218" s="12">
        <v>9.4</v>
      </c>
      <c r="C2218" s="12">
        <v>91.3</v>
      </c>
      <c r="D2218" s="12">
        <v>13.4</v>
      </c>
    </row>
    <row x14ac:dyDescent="0.25" r="2219" customHeight="1" ht="18.75">
      <c r="A2219" s="1">
        <v>43492</v>
      </c>
      <c r="B2219" s="12">
        <v>9.5</v>
      </c>
      <c r="C2219" s="12">
        <v>92.2</v>
      </c>
      <c r="D2219" s="12">
        <v>13.47</v>
      </c>
    </row>
    <row x14ac:dyDescent="0.25" r="2220" customHeight="1" ht="18.75">
      <c r="A2220" s="1">
        <v>43493</v>
      </c>
      <c r="B2220" s="12">
        <v>7.4</v>
      </c>
      <c r="C2220" s="12">
        <v>71.8</v>
      </c>
      <c r="D2220" s="12">
        <v>11.06</v>
      </c>
    </row>
    <row x14ac:dyDescent="0.25" r="2221" customHeight="1" ht="18.75">
      <c r="A2221" s="1">
        <v>43494</v>
      </c>
      <c r="B2221" s="12">
        <v>9.1</v>
      </c>
      <c r="C2221" s="12">
        <v>88.3</v>
      </c>
      <c r="D2221" s="12">
        <v>12.92</v>
      </c>
    </row>
    <row x14ac:dyDescent="0.25" r="2222" customHeight="1" ht="18.75">
      <c r="A2222" s="1">
        <v>43495</v>
      </c>
      <c r="B2222" s="12">
        <v>8.5</v>
      </c>
      <c r="C2222" s="12">
        <v>81.7</v>
      </c>
      <c r="D2222" s="12">
        <v>12.46</v>
      </c>
    </row>
    <row x14ac:dyDescent="0.25" r="2223" customHeight="1" ht="18.75">
      <c r="A2223" s="1">
        <v>43496</v>
      </c>
      <c r="B2223" s="12">
        <v>0.9</v>
      </c>
      <c r="C2223" s="12">
        <v>8.7</v>
      </c>
      <c r="D2223" s="12">
        <v>2.69</v>
      </c>
    </row>
    <row x14ac:dyDescent="0.25" r="2224" customHeight="1" ht="18.75">
      <c r="A2224" s="1">
        <v>43497</v>
      </c>
      <c r="B2224" s="12">
        <v>9.5</v>
      </c>
      <c r="C2224" s="12">
        <v>91.3</v>
      </c>
      <c r="D2224" s="12">
        <v>14.02</v>
      </c>
    </row>
    <row x14ac:dyDescent="0.25" r="2225" customHeight="1" ht="18.75">
      <c r="A2225" s="1">
        <v>43498</v>
      </c>
      <c r="B2225" s="12">
        <v>9.4</v>
      </c>
      <c r="C2225" s="12">
        <v>89.5</v>
      </c>
      <c r="D2225" s="12">
        <v>13.83</v>
      </c>
    </row>
    <row x14ac:dyDescent="0.25" r="2226" customHeight="1" ht="18.75">
      <c r="A2226" s="1">
        <v>43499</v>
      </c>
      <c r="B2226" s="12">
        <v>0.1</v>
      </c>
      <c r="C2226" s="7">
        <v>1</v>
      </c>
      <c r="D2226" s="12">
        <v>2.18</v>
      </c>
    </row>
    <row x14ac:dyDescent="0.25" r="2227" customHeight="1" ht="18.75">
      <c r="A2227" s="1">
        <v>43500</v>
      </c>
      <c r="B2227" s="12">
        <v>9.2</v>
      </c>
      <c r="C2227" s="12">
        <v>87.6</v>
      </c>
      <c r="D2227" s="12">
        <v>14.03</v>
      </c>
    </row>
    <row x14ac:dyDescent="0.25" r="2228" customHeight="1" ht="18.75">
      <c r="A2228" s="1">
        <v>43501</v>
      </c>
      <c r="B2228" s="7">
        <v>9</v>
      </c>
      <c r="C2228" s="12">
        <v>84.9</v>
      </c>
      <c r="D2228" s="12">
        <v>12.78</v>
      </c>
    </row>
    <row x14ac:dyDescent="0.25" r="2229" customHeight="1" ht="18.75">
      <c r="A2229" s="1">
        <v>43502</v>
      </c>
      <c r="B2229" s="12">
        <v>7.9</v>
      </c>
      <c r="C2229" s="12">
        <v>74.5</v>
      </c>
      <c r="D2229" s="12">
        <v>13.07</v>
      </c>
    </row>
    <row x14ac:dyDescent="0.25" r="2230" customHeight="1" ht="18.75">
      <c r="A2230" s="1">
        <v>43503</v>
      </c>
      <c r="B2230" s="12">
        <v>3.8</v>
      </c>
      <c r="C2230" s="12">
        <v>35.8</v>
      </c>
      <c r="D2230" s="12">
        <v>8.41</v>
      </c>
    </row>
    <row x14ac:dyDescent="0.25" r="2231" customHeight="1" ht="18.75">
      <c r="A2231" s="1">
        <v>43504</v>
      </c>
      <c r="B2231" s="12">
        <v>7.8</v>
      </c>
      <c r="C2231" s="12">
        <v>73.6</v>
      </c>
      <c r="D2231" s="12">
        <v>13.48</v>
      </c>
    </row>
    <row x14ac:dyDescent="0.25" r="2232" customHeight="1" ht="18.75">
      <c r="A2232" s="1">
        <v>43505</v>
      </c>
      <c r="B2232" s="12">
        <v>8.8</v>
      </c>
      <c r="C2232" s="12">
        <v>82.2</v>
      </c>
      <c r="D2232" s="12">
        <v>14.42</v>
      </c>
    </row>
    <row x14ac:dyDescent="0.25" r="2233" customHeight="1" ht="18.75">
      <c r="A2233" s="1">
        <v>43506</v>
      </c>
      <c r="B2233" s="12">
        <v>2.6</v>
      </c>
      <c r="C2233" s="12">
        <v>24.3</v>
      </c>
      <c r="D2233" s="12">
        <v>8.38</v>
      </c>
    </row>
    <row x14ac:dyDescent="0.25" r="2234" customHeight="1" ht="18.75">
      <c r="A2234" s="1">
        <v>43507</v>
      </c>
      <c r="B2234" s="7">
        <v>10</v>
      </c>
      <c r="C2234" s="12">
        <v>93.5</v>
      </c>
      <c r="D2234" s="12">
        <v>15.5</v>
      </c>
    </row>
    <row x14ac:dyDescent="0.25" r="2235" customHeight="1" ht="18.75">
      <c r="A2235" s="1">
        <v>43508</v>
      </c>
      <c r="B2235" s="12">
        <v>9.2</v>
      </c>
      <c r="C2235" s="12">
        <v>85.2</v>
      </c>
      <c r="D2235" s="12">
        <v>13.84</v>
      </c>
    </row>
    <row x14ac:dyDescent="0.25" r="2236" customHeight="1" ht="18.75">
      <c r="A2236" s="1">
        <v>43509</v>
      </c>
      <c r="B2236" s="12">
        <v>9.6</v>
      </c>
      <c r="C2236" s="12">
        <v>88.9</v>
      </c>
      <c r="D2236" s="12">
        <v>14.11</v>
      </c>
    </row>
    <row x14ac:dyDescent="0.25" r="2237" customHeight="1" ht="18.75">
      <c r="A2237" s="1">
        <v>43510</v>
      </c>
      <c r="B2237" s="12">
        <v>5.4</v>
      </c>
      <c r="C2237" s="7">
        <v>50</v>
      </c>
      <c r="D2237" s="12">
        <v>10.43</v>
      </c>
    </row>
    <row x14ac:dyDescent="0.25" r="2238" customHeight="1" ht="18.75">
      <c r="A2238" s="1">
        <v>43511</v>
      </c>
      <c r="B2238" s="12">
        <v>3.9</v>
      </c>
      <c r="C2238" s="12">
        <v>35.8</v>
      </c>
      <c r="D2238" s="12">
        <v>10.41</v>
      </c>
    </row>
    <row x14ac:dyDescent="0.25" r="2239" customHeight="1" ht="18.75">
      <c r="A2239" s="1">
        <v>43512</v>
      </c>
      <c r="B2239" s="12">
        <v>7.4</v>
      </c>
      <c r="C2239" s="12">
        <v>67.9</v>
      </c>
      <c r="D2239" s="12">
        <v>13.23</v>
      </c>
    </row>
    <row x14ac:dyDescent="0.25" r="2240" customHeight="1" ht="18.75">
      <c r="A2240" s="1">
        <v>43513</v>
      </c>
      <c r="B2240" s="12">
        <v>10.4</v>
      </c>
      <c r="C2240" s="12">
        <v>94.5</v>
      </c>
      <c r="D2240" s="7">
        <v>17</v>
      </c>
    </row>
    <row x14ac:dyDescent="0.25" r="2241" customHeight="1" ht="18.75">
      <c r="A2241" s="1">
        <v>43514</v>
      </c>
      <c r="B2241" s="12">
        <v>3.7</v>
      </c>
      <c r="C2241" s="12">
        <v>33.6</v>
      </c>
      <c r="D2241" s="12">
        <v>9.92</v>
      </c>
    </row>
    <row x14ac:dyDescent="0.25" r="2242" customHeight="1" ht="18.75">
      <c r="A2242" s="1">
        <v>43515</v>
      </c>
      <c r="B2242" s="7">
        <v>0</v>
      </c>
      <c r="C2242" s="7">
        <v>0</v>
      </c>
      <c r="D2242" s="12">
        <v>2.02</v>
      </c>
    </row>
    <row x14ac:dyDescent="0.25" r="2243" customHeight="1" ht="18.75">
      <c r="A2243" s="1">
        <v>43516</v>
      </c>
      <c r="B2243" s="12">
        <v>5.3</v>
      </c>
      <c r="C2243" s="12">
        <v>47.7</v>
      </c>
      <c r="D2243" s="12">
        <v>11.86</v>
      </c>
    </row>
    <row x14ac:dyDescent="0.25" r="2244" customHeight="1" ht="18.75">
      <c r="A2244" s="1">
        <v>43517</v>
      </c>
      <c r="B2244" s="12">
        <v>9.3</v>
      </c>
      <c r="C2244" s="12">
        <v>83.8</v>
      </c>
      <c r="D2244" s="12">
        <v>14.98</v>
      </c>
    </row>
    <row x14ac:dyDescent="0.25" r="2245" customHeight="1" ht="18.75">
      <c r="A2245" s="1">
        <v>43518</v>
      </c>
      <c r="B2245" s="12">
        <v>5.1</v>
      </c>
      <c r="C2245" s="12">
        <v>45.9</v>
      </c>
      <c r="D2245" s="12">
        <v>11.9</v>
      </c>
    </row>
    <row x14ac:dyDescent="0.25" r="2246" customHeight="1" ht="18.75">
      <c r="A2246" s="1">
        <v>43519</v>
      </c>
      <c r="B2246" s="12">
        <v>7.2</v>
      </c>
      <c r="C2246" s="12">
        <v>64.3</v>
      </c>
      <c r="D2246" s="12">
        <v>13.01</v>
      </c>
    </row>
    <row x14ac:dyDescent="0.25" r="2247" customHeight="1" ht="18.75">
      <c r="A2247" s="1">
        <v>43520</v>
      </c>
      <c r="B2247" s="12">
        <v>10.3</v>
      </c>
      <c r="C2247" s="7">
        <v>92</v>
      </c>
      <c r="D2247" s="12">
        <v>17.04</v>
      </c>
    </row>
    <row x14ac:dyDescent="0.25" r="2248" customHeight="1" ht="18.75">
      <c r="A2248" s="1">
        <v>43521</v>
      </c>
      <c r="B2248" s="7">
        <v>9</v>
      </c>
      <c r="C2248" s="12">
        <v>80.4</v>
      </c>
      <c r="D2248" s="12">
        <v>15.39</v>
      </c>
    </row>
    <row x14ac:dyDescent="0.25" r="2249" customHeight="1" ht="18.75">
      <c r="A2249" s="1">
        <v>43522</v>
      </c>
      <c r="B2249" s="12">
        <v>10.1</v>
      </c>
      <c r="C2249" s="12">
        <v>89.4</v>
      </c>
      <c r="D2249" s="12">
        <v>16.83</v>
      </c>
    </row>
    <row x14ac:dyDescent="0.25" r="2250" customHeight="1" ht="18.75">
      <c r="A2250" s="1">
        <v>43523</v>
      </c>
      <c r="B2250" s="12">
        <v>1.7</v>
      </c>
      <c r="C2250" s="7">
        <v>15</v>
      </c>
      <c r="D2250" s="12">
        <v>8.84</v>
      </c>
    </row>
    <row x14ac:dyDescent="0.25" r="2251" customHeight="1" ht="18.75">
      <c r="A2251" s="1">
        <v>43524</v>
      </c>
      <c r="B2251" s="12">
        <v>8.2</v>
      </c>
      <c r="C2251" s="12">
        <v>71.9</v>
      </c>
      <c r="D2251" s="12">
        <v>14.75</v>
      </c>
    </row>
    <row x14ac:dyDescent="0.25" r="2252" customHeight="1" ht="18.75">
      <c r="A2252" s="1">
        <v>43525</v>
      </c>
      <c r="B2252" s="12">
        <v>9.9</v>
      </c>
      <c r="C2252" s="12">
        <v>86.8</v>
      </c>
      <c r="D2252" s="12">
        <v>17.32</v>
      </c>
    </row>
    <row x14ac:dyDescent="0.25" r="2253" customHeight="1" ht="18.75">
      <c r="A2253" s="1">
        <v>43526</v>
      </c>
      <c r="B2253" s="12">
        <v>8.1</v>
      </c>
      <c r="C2253" s="12">
        <v>71.1</v>
      </c>
      <c r="D2253" s="12">
        <v>14.43</v>
      </c>
    </row>
    <row x14ac:dyDescent="0.25" r="2254" customHeight="1" ht="18.75">
      <c r="A2254" s="1">
        <v>43527</v>
      </c>
      <c r="B2254" s="12">
        <v>4.5</v>
      </c>
      <c r="C2254" s="12">
        <v>39.1</v>
      </c>
      <c r="D2254" s="12">
        <v>11.71</v>
      </c>
    </row>
    <row x14ac:dyDescent="0.25" r="2255" customHeight="1" ht="18.75">
      <c r="A2255" s="1">
        <v>43528</v>
      </c>
      <c r="B2255" s="7">
        <v>9</v>
      </c>
      <c r="C2255" s="12">
        <v>78.3</v>
      </c>
      <c r="D2255" s="12">
        <v>16.45</v>
      </c>
    </row>
    <row x14ac:dyDescent="0.25" r="2256" customHeight="1" ht="18.75">
      <c r="A2256" s="1">
        <v>43529</v>
      </c>
      <c r="B2256" s="7">
        <v>5</v>
      </c>
      <c r="C2256" s="12">
        <v>43.1</v>
      </c>
      <c r="D2256" s="12">
        <v>12.18</v>
      </c>
    </row>
    <row x14ac:dyDescent="0.25" r="2257" customHeight="1" ht="18.75">
      <c r="A2257" s="1">
        <v>43530</v>
      </c>
      <c r="B2257" s="12">
        <v>3.8</v>
      </c>
      <c r="C2257" s="12">
        <v>32.8</v>
      </c>
      <c r="D2257" s="12">
        <v>10.8</v>
      </c>
    </row>
    <row x14ac:dyDescent="0.25" r="2258" customHeight="1" ht="18.75">
      <c r="A2258" s="1">
        <v>43531</v>
      </c>
      <c r="B2258" s="12">
        <v>4.7</v>
      </c>
      <c r="C2258" s="12">
        <v>40.5</v>
      </c>
      <c r="D2258" s="12">
        <v>11.24</v>
      </c>
    </row>
    <row x14ac:dyDescent="0.25" r="2259" customHeight="1" ht="18.75">
      <c r="A2259" s="1">
        <v>43532</v>
      </c>
      <c r="B2259" s="12">
        <v>10.4</v>
      </c>
      <c r="C2259" s="12">
        <v>88.9</v>
      </c>
      <c r="D2259" s="12">
        <v>18.82</v>
      </c>
    </row>
    <row x14ac:dyDescent="0.25" r="2260" customHeight="1" ht="18.75">
      <c r="A2260" s="1">
        <v>43533</v>
      </c>
      <c r="B2260" s="12">
        <v>9.3</v>
      </c>
      <c r="C2260" s="12">
        <v>79.5</v>
      </c>
      <c r="D2260" s="12">
        <v>16.73</v>
      </c>
    </row>
    <row x14ac:dyDescent="0.25" r="2261" customHeight="1" ht="18.75">
      <c r="A2261" s="1">
        <v>43534</v>
      </c>
      <c r="B2261" s="7">
        <v>0</v>
      </c>
      <c r="C2261" s="7">
        <v>0</v>
      </c>
      <c r="D2261" s="12">
        <v>2.78</v>
      </c>
    </row>
    <row x14ac:dyDescent="0.25" r="2262" customHeight="1" ht="18.75">
      <c r="A2262" s="1">
        <v>43535</v>
      </c>
      <c r="B2262" s="12">
        <v>5.7</v>
      </c>
      <c r="C2262" s="12">
        <v>48.3</v>
      </c>
      <c r="D2262" s="12">
        <v>14.07</v>
      </c>
    </row>
    <row x14ac:dyDescent="0.25" r="2263" customHeight="1" ht="18.75">
      <c r="A2263" s="1">
        <v>43536</v>
      </c>
      <c r="B2263" s="7">
        <v>8</v>
      </c>
      <c r="C2263" s="12">
        <v>67.8</v>
      </c>
      <c r="D2263" s="12">
        <v>16.45</v>
      </c>
    </row>
    <row x14ac:dyDescent="0.25" r="2264" customHeight="1" ht="18.75">
      <c r="A2264" s="1">
        <v>43537</v>
      </c>
      <c r="B2264" s="12">
        <v>9.2</v>
      </c>
      <c r="C2264" s="12">
        <v>77.3</v>
      </c>
      <c r="D2264" s="12">
        <v>15.89</v>
      </c>
    </row>
    <row x14ac:dyDescent="0.25" r="2265" customHeight="1" ht="18.75">
      <c r="A2265" s="1">
        <v>43538</v>
      </c>
      <c r="B2265" s="7">
        <v>10</v>
      </c>
      <c r="C2265" s="7">
        <v>84</v>
      </c>
      <c r="D2265" s="12">
        <v>20.02</v>
      </c>
    </row>
    <row x14ac:dyDescent="0.25" r="2266" customHeight="1" ht="18.75">
      <c r="A2266" s="1">
        <v>43539</v>
      </c>
      <c r="B2266" s="12">
        <v>5.2</v>
      </c>
      <c r="C2266" s="12">
        <v>43.7</v>
      </c>
      <c r="D2266" s="12">
        <v>13.47</v>
      </c>
    </row>
    <row x14ac:dyDescent="0.25" r="2267" customHeight="1" ht="18.75">
      <c r="A2267" s="1">
        <v>43540</v>
      </c>
      <c r="B2267" s="12">
        <v>10.6</v>
      </c>
      <c r="C2267" s="12">
        <v>88.3</v>
      </c>
      <c r="D2267" s="12">
        <v>19.56</v>
      </c>
    </row>
    <row x14ac:dyDescent="0.25" r="2268" customHeight="1" ht="18.75">
      <c r="A2268" s="1">
        <v>43541</v>
      </c>
      <c r="B2268" s="12">
        <v>11.3</v>
      </c>
      <c r="C2268" s="12">
        <v>94.2</v>
      </c>
      <c r="D2268" s="12">
        <v>20.74</v>
      </c>
    </row>
    <row x14ac:dyDescent="0.25" r="2269" customHeight="1" ht="18.75">
      <c r="A2269" s="1">
        <v>43542</v>
      </c>
      <c r="B2269" s="12">
        <v>7.8</v>
      </c>
      <c r="C2269" s="7">
        <v>65</v>
      </c>
      <c r="D2269" s="12">
        <v>15.48</v>
      </c>
    </row>
    <row x14ac:dyDescent="0.25" r="2270" customHeight="1" ht="18.75">
      <c r="A2270" s="1">
        <v>43543</v>
      </c>
      <c r="B2270" s="12">
        <v>10.4</v>
      </c>
      <c r="C2270" s="7">
        <v>86</v>
      </c>
      <c r="D2270" s="12">
        <v>18.95</v>
      </c>
    </row>
    <row x14ac:dyDescent="0.25" r="2271" customHeight="1" ht="18.75">
      <c r="A2271" s="1">
        <v>43544</v>
      </c>
      <c r="B2271" s="7">
        <v>0</v>
      </c>
      <c r="C2271" s="7">
        <v>0</v>
      </c>
      <c r="D2271" s="12">
        <v>7.04</v>
      </c>
    </row>
    <row x14ac:dyDescent="0.25" r="2272" customHeight="1" ht="18.75">
      <c r="A2272" s="1">
        <v>43545</v>
      </c>
      <c r="B2272" s="7">
        <v>7</v>
      </c>
      <c r="C2272" s="12">
        <v>57.4</v>
      </c>
      <c r="D2272" s="12">
        <v>17.64</v>
      </c>
    </row>
    <row x14ac:dyDescent="0.25" r="2273" customHeight="1" ht="18.75">
      <c r="A2273" s="1">
        <v>43546</v>
      </c>
      <c r="B2273" s="12">
        <v>9.3</v>
      </c>
      <c r="C2273" s="12">
        <v>76.2</v>
      </c>
      <c r="D2273" s="12">
        <v>21.1</v>
      </c>
    </row>
    <row x14ac:dyDescent="0.25" r="2274" customHeight="1" ht="18.75">
      <c r="A2274" s="1">
        <v>43547</v>
      </c>
      <c r="B2274" s="12">
        <v>8.2</v>
      </c>
      <c r="C2274" s="12">
        <v>67.2</v>
      </c>
      <c r="D2274" s="12">
        <v>19.61</v>
      </c>
    </row>
    <row x14ac:dyDescent="0.25" r="2275" customHeight="1" ht="18.75">
      <c r="A2275" s="1">
        <v>43548</v>
      </c>
      <c r="B2275" s="12">
        <v>11.7</v>
      </c>
      <c r="C2275" s="12">
        <v>95.1</v>
      </c>
      <c r="D2275" s="12">
        <v>23.13</v>
      </c>
    </row>
    <row x14ac:dyDescent="0.25" r="2276" customHeight="1" ht="18.75">
      <c r="A2276" s="1">
        <v>43549</v>
      </c>
      <c r="B2276" s="12">
        <v>9.4</v>
      </c>
      <c r="C2276" s="12">
        <v>76.4</v>
      </c>
      <c r="D2276" s="12">
        <v>17.29</v>
      </c>
    </row>
    <row x14ac:dyDescent="0.25" r="2277" customHeight="1" ht="18.75">
      <c r="A2277" s="1">
        <v>43550</v>
      </c>
      <c r="B2277" s="12">
        <v>10.8</v>
      </c>
      <c r="C2277" s="12">
        <v>87.8</v>
      </c>
      <c r="D2277" s="12">
        <v>21.57</v>
      </c>
    </row>
    <row x14ac:dyDescent="0.25" r="2278" customHeight="1" ht="18.75">
      <c r="A2278" s="1">
        <v>43551</v>
      </c>
      <c r="B2278" s="12">
        <v>9.2</v>
      </c>
      <c r="C2278" s="12">
        <v>74.2</v>
      </c>
      <c r="D2278" s="12">
        <v>19.08</v>
      </c>
    </row>
    <row x14ac:dyDescent="0.25" r="2279" customHeight="1" ht="18.75">
      <c r="A2279" s="1">
        <v>43552</v>
      </c>
      <c r="B2279" s="12">
        <v>8.6</v>
      </c>
      <c r="C2279" s="12">
        <v>69.4</v>
      </c>
      <c r="D2279" s="12">
        <v>18.27</v>
      </c>
    </row>
    <row x14ac:dyDescent="0.25" r="2280" customHeight="1" ht="18.75">
      <c r="A2280" s="1">
        <v>43553</v>
      </c>
      <c r="B2280" s="12">
        <v>6.1</v>
      </c>
      <c r="C2280" s="12">
        <v>48.8</v>
      </c>
      <c r="D2280" s="12">
        <v>16.45</v>
      </c>
    </row>
    <row x14ac:dyDescent="0.25" r="2281" customHeight="1" ht="18.75">
      <c r="A2281" s="1">
        <v>43554</v>
      </c>
      <c r="B2281" s="12">
        <v>6.6</v>
      </c>
      <c r="C2281" s="12">
        <v>52.8</v>
      </c>
      <c r="D2281" s="12">
        <v>16.32</v>
      </c>
    </row>
    <row x14ac:dyDescent="0.25" r="2282" customHeight="1" ht="18.75">
      <c r="A2282" s="1">
        <v>43555</v>
      </c>
      <c r="B2282" s="7">
        <v>6</v>
      </c>
      <c r="C2282" s="7">
        <v>48</v>
      </c>
      <c r="D2282" s="12">
        <v>16.11</v>
      </c>
    </row>
    <row x14ac:dyDescent="0.25" r="2283" customHeight="1" ht="18.75">
      <c r="A2283" s="1">
        <v>43556</v>
      </c>
      <c r="B2283" s="12">
        <v>8.8</v>
      </c>
      <c r="C2283" s="12">
        <v>69.8</v>
      </c>
      <c r="D2283" s="12">
        <v>19.26</v>
      </c>
    </row>
    <row x14ac:dyDescent="0.25" r="2284" customHeight="1" ht="18.75">
      <c r="A2284" s="1">
        <v>43557</v>
      </c>
      <c r="B2284" s="7">
        <v>12</v>
      </c>
      <c r="C2284" s="12">
        <v>95.2</v>
      </c>
      <c r="D2284" s="12">
        <v>24.01</v>
      </c>
    </row>
    <row x14ac:dyDescent="0.25" r="2285" customHeight="1" ht="18.75">
      <c r="A2285" s="1">
        <v>43558</v>
      </c>
      <c r="B2285" s="7">
        <v>12</v>
      </c>
      <c r="C2285" s="12">
        <v>95.2</v>
      </c>
      <c r="D2285" s="12">
        <v>24.27</v>
      </c>
    </row>
    <row x14ac:dyDescent="0.25" r="2286" customHeight="1" ht="18.75">
      <c r="A2286" s="1">
        <v>43559</v>
      </c>
      <c r="B2286" s="12">
        <v>11.8</v>
      </c>
      <c r="C2286" s="12">
        <v>92.9</v>
      </c>
      <c r="D2286" s="12">
        <v>23.93</v>
      </c>
    </row>
    <row x14ac:dyDescent="0.25" r="2287" customHeight="1" ht="18.75">
      <c r="A2287" s="1">
        <v>43560</v>
      </c>
      <c r="B2287" s="12">
        <v>11.1</v>
      </c>
      <c r="C2287" s="12">
        <v>87.4</v>
      </c>
      <c r="D2287" s="12">
        <v>20.83</v>
      </c>
    </row>
    <row x14ac:dyDescent="0.25" r="2288" customHeight="1" ht="18.75">
      <c r="A2288" s="1">
        <v>43561</v>
      </c>
      <c r="B2288" s="12">
        <v>11.3</v>
      </c>
      <c r="C2288" s="12">
        <v>88.3</v>
      </c>
      <c r="D2288" s="12">
        <v>21.93</v>
      </c>
    </row>
    <row x14ac:dyDescent="0.25" r="2289" customHeight="1" ht="18.75">
      <c r="A2289" s="1">
        <v>43562</v>
      </c>
      <c r="B2289" s="12">
        <v>0.6</v>
      </c>
      <c r="C2289" s="12">
        <v>4.7</v>
      </c>
      <c r="D2289" s="12">
        <v>10.61</v>
      </c>
    </row>
    <row x14ac:dyDescent="0.25" r="2290" customHeight="1" ht="18.75">
      <c r="A2290" s="1">
        <v>43563</v>
      </c>
      <c r="B2290" s="12">
        <v>10.9</v>
      </c>
      <c r="C2290" s="12">
        <v>85.2</v>
      </c>
      <c r="D2290" s="12">
        <v>23.04</v>
      </c>
    </row>
    <row x14ac:dyDescent="0.25" r="2291" customHeight="1" ht="18.75">
      <c r="A2291" s="1">
        <v>43564</v>
      </c>
      <c r="B2291" s="12">
        <v>3.7</v>
      </c>
      <c r="C2291" s="12">
        <v>28.7</v>
      </c>
      <c r="D2291" s="12">
        <v>12.86</v>
      </c>
    </row>
    <row x14ac:dyDescent="0.25" r="2292" customHeight="1" ht="18.75">
      <c r="A2292" s="1">
        <v>43565</v>
      </c>
      <c r="B2292" s="7">
        <v>0</v>
      </c>
      <c r="C2292" s="7">
        <v>0</v>
      </c>
      <c r="D2292" s="12">
        <v>5.62</v>
      </c>
    </row>
    <row x14ac:dyDescent="0.25" r="2293" customHeight="1" ht="18.75">
      <c r="A2293" s="1">
        <v>43566</v>
      </c>
      <c r="B2293" s="12">
        <v>3.9</v>
      </c>
      <c r="C2293" s="12">
        <v>30.2</v>
      </c>
      <c r="D2293" s="12">
        <v>16.04</v>
      </c>
    </row>
    <row x14ac:dyDescent="0.25" r="2294" customHeight="1" ht="18.75">
      <c r="A2294" s="1">
        <v>43567</v>
      </c>
      <c r="B2294" s="12">
        <v>10.8</v>
      </c>
      <c r="C2294" s="12">
        <v>83.1</v>
      </c>
      <c r="D2294" s="12">
        <v>23.27</v>
      </c>
    </row>
    <row x14ac:dyDescent="0.25" r="2295" customHeight="1" ht="18.75">
      <c r="A2295" s="1">
        <v>43568</v>
      </c>
      <c r="B2295" s="12">
        <v>10.1</v>
      </c>
      <c r="C2295" s="12">
        <v>77.7</v>
      </c>
      <c r="D2295" s="12">
        <v>21.91</v>
      </c>
    </row>
    <row x14ac:dyDescent="0.25" r="2296" customHeight="1" ht="18.75">
      <c r="A2296" s="1">
        <v>43569</v>
      </c>
      <c r="B2296" s="12">
        <v>3.3</v>
      </c>
      <c r="C2296" s="12">
        <v>25.2</v>
      </c>
      <c r="D2296" s="12">
        <v>8.72</v>
      </c>
    </row>
    <row x14ac:dyDescent="0.25" r="2297" customHeight="1" ht="18.75">
      <c r="A2297" s="1">
        <v>43570</v>
      </c>
      <c r="B2297" s="12">
        <v>11.9</v>
      </c>
      <c r="C2297" s="12">
        <v>90.8</v>
      </c>
      <c r="D2297" s="12">
        <v>24.18</v>
      </c>
    </row>
    <row x14ac:dyDescent="0.25" r="2298" customHeight="1" ht="18.75">
      <c r="A2298" s="1">
        <v>43571</v>
      </c>
      <c r="B2298" s="13"/>
      <c r="C2298" s="13"/>
      <c r="D2298" s="13"/>
    </row>
    <row x14ac:dyDescent="0.25" r="2299" customHeight="1" ht="18.75">
      <c r="A2299" s="1">
        <v>43572</v>
      </c>
      <c r="B2299" s="12">
        <v>9.2</v>
      </c>
      <c r="C2299" s="12">
        <v>69.7</v>
      </c>
      <c r="D2299" s="12">
        <v>21.63</v>
      </c>
    </row>
    <row x14ac:dyDescent="0.25" r="2300" customHeight="1" ht="18.75">
      <c r="A2300" s="1">
        <v>43573</v>
      </c>
      <c r="B2300" s="12">
        <v>10.7</v>
      </c>
      <c r="C2300" s="12">
        <v>81.1</v>
      </c>
      <c r="D2300" s="12">
        <v>23.12</v>
      </c>
    </row>
    <row x14ac:dyDescent="0.25" r="2301" customHeight="1" ht="18.75">
      <c r="A2301" s="1">
        <v>43574</v>
      </c>
      <c r="B2301" s="7">
        <v>0</v>
      </c>
      <c r="C2301" s="7">
        <v>0</v>
      </c>
      <c r="D2301" s="12">
        <v>3.79</v>
      </c>
    </row>
    <row x14ac:dyDescent="0.25" r="2302" customHeight="1" ht="18.75">
      <c r="A2302" s="1">
        <v>43575</v>
      </c>
      <c r="B2302" s="12">
        <v>11.3</v>
      </c>
      <c r="C2302" s="7">
        <v>85</v>
      </c>
      <c r="D2302" s="12">
        <v>24.52</v>
      </c>
    </row>
    <row x14ac:dyDescent="0.25" r="2303" customHeight="1" ht="18.75">
      <c r="A2303" s="1">
        <v>43576</v>
      </c>
      <c r="B2303" s="12">
        <v>4.3</v>
      </c>
      <c r="C2303" s="12">
        <v>32.3</v>
      </c>
      <c r="D2303" s="12">
        <v>16.06</v>
      </c>
    </row>
    <row x14ac:dyDescent="0.25" r="2304" customHeight="1" ht="18.75">
      <c r="A2304" s="1">
        <v>43577</v>
      </c>
      <c r="B2304" s="7">
        <v>11</v>
      </c>
      <c r="C2304" s="12">
        <v>82.7</v>
      </c>
      <c r="D2304" s="12">
        <v>24.24</v>
      </c>
    </row>
    <row x14ac:dyDescent="0.25" r="2305" customHeight="1" ht="18.75">
      <c r="A2305" s="1">
        <v>43578</v>
      </c>
      <c r="B2305" s="12">
        <v>0.4</v>
      </c>
      <c r="C2305" s="7">
        <v>3</v>
      </c>
      <c r="D2305" s="12">
        <v>9.27</v>
      </c>
    </row>
    <row x14ac:dyDescent="0.25" r="2306" customHeight="1" ht="18.75">
      <c r="A2306" s="1">
        <v>43579</v>
      </c>
      <c r="B2306" s="12">
        <v>0.3</v>
      </c>
      <c r="C2306" s="12">
        <v>2.2</v>
      </c>
      <c r="D2306" s="12">
        <v>8.85</v>
      </c>
    </row>
    <row x14ac:dyDescent="0.25" r="2307" customHeight="1" ht="18.75">
      <c r="A2307" s="1">
        <v>43580</v>
      </c>
      <c r="B2307" s="12">
        <v>0.1</v>
      </c>
      <c r="C2307" s="12">
        <v>0.7</v>
      </c>
      <c r="D2307" s="12">
        <v>6.57</v>
      </c>
    </row>
    <row x14ac:dyDescent="0.25" r="2308" customHeight="1" ht="18.75">
      <c r="A2308" s="1">
        <v>43581</v>
      </c>
      <c r="B2308" s="7">
        <v>0</v>
      </c>
      <c r="C2308" s="7">
        <v>0</v>
      </c>
      <c r="D2308" s="12">
        <v>4.29</v>
      </c>
    </row>
    <row x14ac:dyDescent="0.25" r="2309" customHeight="1" ht="18.75">
      <c r="A2309" s="1">
        <v>43582</v>
      </c>
      <c r="B2309" s="12">
        <v>11.5</v>
      </c>
      <c r="C2309" s="12">
        <v>85.2</v>
      </c>
      <c r="D2309" s="12">
        <v>25.76</v>
      </c>
    </row>
    <row x14ac:dyDescent="0.25" r="2310" customHeight="1" ht="18.75">
      <c r="A2310" s="1">
        <v>43583</v>
      </c>
      <c r="B2310" s="12">
        <v>3.4</v>
      </c>
      <c r="C2310" s="12">
        <v>25.2</v>
      </c>
      <c r="D2310" s="12">
        <v>15.11</v>
      </c>
    </row>
    <row x14ac:dyDescent="0.25" r="2311" customHeight="1" ht="18.75">
      <c r="A2311" s="1">
        <v>43584</v>
      </c>
      <c r="B2311" s="7">
        <v>0</v>
      </c>
      <c r="C2311" s="7">
        <v>0</v>
      </c>
      <c r="D2311" s="12">
        <v>2.48</v>
      </c>
    </row>
    <row x14ac:dyDescent="0.25" r="2312" customHeight="1" ht="18.75">
      <c r="A2312" s="1">
        <v>43585</v>
      </c>
      <c r="B2312" s="12">
        <v>3.7</v>
      </c>
      <c r="C2312" s="12">
        <v>27.2</v>
      </c>
      <c r="D2312" s="12">
        <v>14.46</v>
      </c>
    </row>
    <row x14ac:dyDescent="0.25" r="2313" customHeight="1" ht="18.75">
      <c r="A2313" s="1">
        <v>43586</v>
      </c>
      <c r="B2313" s="12">
        <v>9.5</v>
      </c>
      <c r="C2313" s="12">
        <v>69.9</v>
      </c>
      <c r="D2313" s="12">
        <v>20.93</v>
      </c>
    </row>
    <row x14ac:dyDescent="0.25" r="2314" customHeight="1" ht="18.75">
      <c r="A2314" s="1">
        <v>43587</v>
      </c>
      <c r="B2314" s="12">
        <v>12.3</v>
      </c>
      <c r="C2314" s="12">
        <v>89.8</v>
      </c>
      <c r="D2314" s="12">
        <v>26.48</v>
      </c>
    </row>
    <row x14ac:dyDescent="0.25" r="2315" customHeight="1" ht="18.75">
      <c r="A2315" s="1">
        <v>43588</v>
      </c>
      <c r="B2315" s="12">
        <v>12.7</v>
      </c>
      <c r="C2315" s="12">
        <v>92.7</v>
      </c>
      <c r="D2315" s="12">
        <v>26.78</v>
      </c>
    </row>
    <row x14ac:dyDescent="0.25" r="2316" customHeight="1" ht="18.75">
      <c r="A2316" s="1">
        <v>43589</v>
      </c>
      <c r="B2316" s="12">
        <v>11.4</v>
      </c>
      <c r="C2316" s="12">
        <v>83.2</v>
      </c>
      <c r="D2316" s="12">
        <v>24.19</v>
      </c>
    </row>
    <row x14ac:dyDescent="0.25" r="2317" customHeight="1" ht="18.75">
      <c r="A2317" s="1">
        <v>43590</v>
      </c>
      <c r="B2317" s="7">
        <v>8</v>
      </c>
      <c r="C2317" s="7">
        <v>58</v>
      </c>
      <c r="D2317" s="12">
        <v>22.29</v>
      </c>
    </row>
    <row x14ac:dyDescent="0.25" r="2318" customHeight="1" ht="18.75">
      <c r="A2318" s="1">
        <v>43591</v>
      </c>
      <c r="B2318" s="12">
        <v>10.1</v>
      </c>
      <c r="C2318" s="12">
        <v>73.2</v>
      </c>
      <c r="D2318" s="12">
        <v>25.45</v>
      </c>
    </row>
    <row x14ac:dyDescent="0.25" r="2319" customHeight="1" ht="18.75">
      <c r="A2319" s="1">
        <v>43592</v>
      </c>
      <c r="B2319" s="7">
        <v>13</v>
      </c>
      <c r="C2319" s="12">
        <v>94.2</v>
      </c>
      <c r="D2319" s="12">
        <v>27.79</v>
      </c>
    </row>
    <row x14ac:dyDescent="0.25" r="2320" customHeight="1" ht="18.75">
      <c r="A2320" s="1">
        <v>43593</v>
      </c>
      <c r="B2320" s="12">
        <v>9.8</v>
      </c>
      <c r="C2320" s="12">
        <v>70.5</v>
      </c>
      <c r="D2320" s="12">
        <v>23.5</v>
      </c>
    </row>
    <row x14ac:dyDescent="0.25" r="2321" customHeight="1" ht="18.75">
      <c r="A2321" s="1">
        <v>43594</v>
      </c>
      <c r="B2321" s="12">
        <v>12.3</v>
      </c>
      <c r="C2321" s="12">
        <v>88.5</v>
      </c>
      <c r="D2321" s="12">
        <v>25.64</v>
      </c>
    </row>
    <row x14ac:dyDescent="0.25" r="2322" customHeight="1" ht="18.75">
      <c r="A2322" s="1">
        <v>43595</v>
      </c>
      <c r="B2322" s="12">
        <v>12.5</v>
      </c>
      <c r="C2322" s="12">
        <v>89.9</v>
      </c>
      <c r="D2322" s="12">
        <v>26.57</v>
      </c>
    </row>
    <row x14ac:dyDescent="0.25" r="2323" customHeight="1" ht="18.75">
      <c r="A2323" s="1">
        <v>43596</v>
      </c>
      <c r="B2323" s="12">
        <v>12.4</v>
      </c>
      <c r="C2323" s="12">
        <v>89.2</v>
      </c>
      <c r="D2323" s="12">
        <v>25.65</v>
      </c>
    </row>
    <row x14ac:dyDescent="0.25" r="2324" customHeight="1" ht="18.75">
      <c r="A2324" s="1">
        <v>43597</v>
      </c>
      <c r="B2324" s="12">
        <v>11.1</v>
      </c>
      <c r="C2324" s="12">
        <v>79.3</v>
      </c>
      <c r="D2324" s="12">
        <v>25.22</v>
      </c>
    </row>
    <row x14ac:dyDescent="0.25" r="2325" customHeight="1" ht="18.75">
      <c r="A2325" s="1">
        <v>43598</v>
      </c>
      <c r="B2325" s="12">
        <v>9.4</v>
      </c>
      <c r="C2325" s="12">
        <v>67.1</v>
      </c>
      <c r="D2325" s="12">
        <v>21.91</v>
      </c>
    </row>
    <row x14ac:dyDescent="0.25" r="2326" customHeight="1" ht="18.75">
      <c r="A2326" s="1">
        <v>43599</v>
      </c>
      <c r="B2326" s="12">
        <v>7.5</v>
      </c>
      <c r="C2326" s="12">
        <v>53.6</v>
      </c>
      <c r="D2326" s="12">
        <v>21.38</v>
      </c>
    </row>
    <row x14ac:dyDescent="0.25" r="2327" customHeight="1" ht="18.75">
      <c r="A2327" s="1">
        <v>43600</v>
      </c>
      <c r="B2327" s="7">
        <v>8</v>
      </c>
      <c r="C2327" s="12">
        <v>56.7</v>
      </c>
      <c r="D2327" s="12">
        <v>21.12</v>
      </c>
    </row>
    <row x14ac:dyDescent="0.25" r="2328" customHeight="1" ht="18.75">
      <c r="A2328" s="1">
        <v>43601</v>
      </c>
      <c r="B2328" s="12">
        <v>7.8</v>
      </c>
      <c r="C2328" s="12">
        <v>55.3</v>
      </c>
      <c r="D2328" s="12">
        <v>20.42</v>
      </c>
    </row>
    <row x14ac:dyDescent="0.25" r="2329" customHeight="1" ht="18.75">
      <c r="A2329" s="1">
        <v>43602</v>
      </c>
      <c r="B2329" s="7">
        <v>7</v>
      </c>
      <c r="C2329" s="12">
        <v>49.6</v>
      </c>
      <c r="D2329" s="12">
        <v>19.92</v>
      </c>
    </row>
    <row x14ac:dyDescent="0.25" r="2330" customHeight="1" ht="18.75">
      <c r="A2330" s="1">
        <v>43603</v>
      </c>
      <c r="B2330" s="12">
        <v>0.1</v>
      </c>
      <c r="C2330" s="12">
        <v>0.7</v>
      </c>
      <c r="D2330" s="12">
        <v>8.81</v>
      </c>
    </row>
    <row x14ac:dyDescent="0.25" r="2331" customHeight="1" ht="18.75">
      <c r="A2331" s="1">
        <v>43604</v>
      </c>
      <c r="B2331" s="12">
        <v>1.1</v>
      </c>
      <c r="C2331" s="12">
        <v>7.7</v>
      </c>
      <c r="D2331" s="12">
        <v>9.74</v>
      </c>
    </row>
    <row x14ac:dyDescent="0.25" r="2332" customHeight="1" ht="18.75">
      <c r="A2332" s="1">
        <v>43605</v>
      </c>
      <c r="B2332" s="12">
        <v>5.5</v>
      </c>
      <c r="C2332" s="12">
        <v>38.7</v>
      </c>
      <c r="D2332" s="12">
        <v>15.25</v>
      </c>
    </row>
    <row x14ac:dyDescent="0.25" r="2333" customHeight="1" ht="18.75">
      <c r="A2333" s="1">
        <v>43606</v>
      </c>
      <c r="B2333" s="12">
        <v>13.3</v>
      </c>
      <c r="C2333" s="12">
        <v>93.7</v>
      </c>
      <c r="D2333" s="12">
        <v>29.15</v>
      </c>
    </row>
    <row x14ac:dyDescent="0.25" r="2334" customHeight="1" ht="18.75">
      <c r="A2334" s="1">
        <v>43607</v>
      </c>
      <c r="B2334" s="12">
        <v>13.3</v>
      </c>
      <c r="C2334" s="12">
        <v>93.7</v>
      </c>
      <c r="D2334" s="12">
        <v>28.96</v>
      </c>
    </row>
    <row x14ac:dyDescent="0.25" r="2335" customHeight="1" ht="18.75">
      <c r="A2335" s="1">
        <v>43608</v>
      </c>
      <c r="B2335" s="12">
        <v>13.1</v>
      </c>
      <c r="C2335" s="12">
        <v>91.6</v>
      </c>
      <c r="D2335" s="12">
        <v>27.79</v>
      </c>
    </row>
    <row x14ac:dyDescent="0.25" r="2336" customHeight="1" ht="18.75">
      <c r="A2336" s="1">
        <v>43609</v>
      </c>
      <c r="B2336" s="7">
        <v>13</v>
      </c>
      <c r="C2336" s="12">
        <v>90.9</v>
      </c>
      <c r="D2336" s="12">
        <v>26.1</v>
      </c>
    </row>
    <row x14ac:dyDescent="0.25" r="2337" customHeight="1" ht="18.75">
      <c r="A2337" s="1">
        <v>43610</v>
      </c>
      <c r="B2337" s="7">
        <v>9</v>
      </c>
      <c r="C2337" s="12">
        <v>62.9</v>
      </c>
      <c r="D2337" s="12">
        <v>20.79</v>
      </c>
    </row>
    <row x14ac:dyDescent="0.25" r="2338" customHeight="1" ht="18.75">
      <c r="A2338" s="1">
        <v>43611</v>
      </c>
      <c r="B2338" s="12">
        <v>10.3</v>
      </c>
      <c r="C2338" s="7">
        <v>72</v>
      </c>
      <c r="D2338" s="12">
        <v>26.41</v>
      </c>
    </row>
    <row x14ac:dyDescent="0.25" r="2339" customHeight="1" ht="18.75">
      <c r="A2339" s="1">
        <v>43612</v>
      </c>
      <c r="B2339" s="7">
        <v>0</v>
      </c>
      <c r="C2339" s="7">
        <v>0</v>
      </c>
      <c r="D2339" s="12">
        <v>2.9</v>
      </c>
    </row>
    <row x14ac:dyDescent="0.25" r="2340" customHeight="1" ht="18.75">
      <c r="A2340" s="1">
        <v>43613</v>
      </c>
      <c r="B2340" s="12">
        <v>11.5</v>
      </c>
      <c r="C2340" s="12">
        <v>79.9</v>
      </c>
      <c r="D2340" s="12">
        <v>25.25</v>
      </c>
    </row>
    <row x14ac:dyDescent="0.25" r="2341" customHeight="1" ht="18.75">
      <c r="A2341" s="1">
        <v>43614</v>
      </c>
      <c r="B2341" s="12">
        <v>13.5</v>
      </c>
      <c r="C2341" s="12">
        <v>93.8</v>
      </c>
      <c r="D2341" s="12">
        <v>28.81</v>
      </c>
    </row>
    <row x14ac:dyDescent="0.25" r="2342" customHeight="1" ht="18.75">
      <c r="A2342" s="1">
        <v>43615</v>
      </c>
      <c r="B2342" s="12">
        <v>9.2</v>
      </c>
      <c r="C2342" s="12">
        <v>63.9</v>
      </c>
      <c r="D2342" s="12">
        <v>24.13</v>
      </c>
    </row>
    <row x14ac:dyDescent="0.25" r="2343" customHeight="1" ht="18.75">
      <c r="A2343" s="1">
        <v>43616</v>
      </c>
      <c r="B2343" s="12">
        <v>7.9</v>
      </c>
      <c r="C2343" s="12">
        <v>54.9</v>
      </c>
      <c r="D2343" s="12">
        <v>23.03</v>
      </c>
    </row>
    <row x14ac:dyDescent="0.25" r="2344" customHeight="1" ht="18.75">
      <c r="A2344" s="1">
        <v>43617</v>
      </c>
      <c r="B2344" s="12">
        <v>10.2</v>
      </c>
      <c r="C2344" s="12">
        <v>70.8</v>
      </c>
      <c r="D2344" s="12">
        <v>23.58</v>
      </c>
    </row>
    <row x14ac:dyDescent="0.25" r="2345" customHeight="1" ht="18.75">
      <c r="A2345" s="1">
        <v>43618</v>
      </c>
      <c r="B2345" s="7">
        <v>13</v>
      </c>
      <c r="C2345" s="12">
        <v>89.7</v>
      </c>
      <c r="D2345" s="12">
        <v>25.97</v>
      </c>
    </row>
    <row x14ac:dyDescent="0.25" r="2346" customHeight="1" ht="18.75">
      <c r="A2346" s="1">
        <v>43619</v>
      </c>
      <c r="B2346" s="12">
        <v>12.9</v>
      </c>
      <c r="C2346" s="7">
        <v>89</v>
      </c>
      <c r="D2346" s="12">
        <v>26.44</v>
      </c>
    </row>
    <row x14ac:dyDescent="0.25" r="2347" customHeight="1" ht="18.75">
      <c r="A2347" s="1">
        <v>43620</v>
      </c>
      <c r="B2347" s="12">
        <v>12.3</v>
      </c>
      <c r="C2347" s="12">
        <v>84.8</v>
      </c>
      <c r="D2347" s="12">
        <v>25.7</v>
      </c>
    </row>
    <row x14ac:dyDescent="0.25" r="2348" customHeight="1" ht="18.75">
      <c r="A2348" s="1">
        <v>43621</v>
      </c>
      <c r="B2348" s="12">
        <v>12.9</v>
      </c>
      <c r="C2348" s="7">
        <v>89</v>
      </c>
      <c r="D2348" s="12">
        <v>27.38</v>
      </c>
    </row>
    <row x14ac:dyDescent="0.25" r="2349" customHeight="1" ht="18.75">
      <c r="A2349" s="1">
        <v>43622</v>
      </c>
      <c r="B2349" s="12">
        <v>3.5</v>
      </c>
      <c r="C2349" s="12">
        <v>24.1</v>
      </c>
      <c r="D2349" s="12">
        <v>15.89</v>
      </c>
    </row>
    <row x14ac:dyDescent="0.25" r="2350" customHeight="1" ht="18.75">
      <c r="A2350" s="1">
        <v>43623</v>
      </c>
      <c r="B2350" s="7">
        <v>0</v>
      </c>
      <c r="C2350" s="7">
        <v>0</v>
      </c>
      <c r="D2350" s="12">
        <v>4.12</v>
      </c>
    </row>
    <row x14ac:dyDescent="0.25" r="2351" customHeight="1" ht="18.75">
      <c r="A2351" s="1">
        <v>43624</v>
      </c>
      <c r="B2351" s="12">
        <v>9.4</v>
      </c>
      <c r="C2351" s="12">
        <v>64.8</v>
      </c>
      <c r="D2351" s="12">
        <v>24.71</v>
      </c>
    </row>
    <row x14ac:dyDescent="0.25" r="2352" customHeight="1" ht="18.75">
      <c r="A2352" s="1">
        <v>43625</v>
      </c>
      <c r="B2352" s="12">
        <v>11.8</v>
      </c>
      <c r="C2352" s="12">
        <v>81.4</v>
      </c>
      <c r="D2352" s="12">
        <v>26.99</v>
      </c>
    </row>
    <row x14ac:dyDescent="0.25" r="2353" customHeight="1" ht="18.75">
      <c r="A2353" s="1">
        <v>43626</v>
      </c>
      <c r="B2353" s="12">
        <v>5.8</v>
      </c>
      <c r="C2353" s="7">
        <v>40</v>
      </c>
      <c r="D2353" s="12">
        <v>20.25</v>
      </c>
    </row>
    <row x14ac:dyDescent="0.25" r="2354" customHeight="1" ht="18.75">
      <c r="A2354" s="1">
        <v>43627</v>
      </c>
      <c r="B2354" s="12">
        <v>9.3</v>
      </c>
      <c r="C2354" s="12">
        <v>63.7</v>
      </c>
      <c r="D2354" s="12">
        <v>23.2</v>
      </c>
    </row>
    <row x14ac:dyDescent="0.25" r="2355" customHeight="1" ht="18.75">
      <c r="A2355" s="1">
        <v>43628</v>
      </c>
      <c r="B2355" s="12">
        <v>11.3</v>
      </c>
      <c r="C2355" s="12">
        <v>77.4</v>
      </c>
      <c r="D2355" s="12">
        <v>24.03</v>
      </c>
    </row>
    <row x14ac:dyDescent="0.25" r="2356" customHeight="1" ht="18.75">
      <c r="A2356" s="1">
        <v>43629</v>
      </c>
      <c r="B2356" s="12">
        <v>10.7</v>
      </c>
      <c r="C2356" s="12">
        <v>73.3</v>
      </c>
      <c r="D2356" s="12">
        <v>25.53</v>
      </c>
    </row>
    <row x14ac:dyDescent="0.25" r="2357" customHeight="1" ht="18.75">
      <c r="A2357" s="1">
        <v>43630</v>
      </c>
      <c r="B2357" s="7">
        <v>0</v>
      </c>
      <c r="C2357" s="7">
        <v>0</v>
      </c>
      <c r="D2357" s="12">
        <v>7.06</v>
      </c>
    </row>
    <row x14ac:dyDescent="0.25" r="2358" customHeight="1" ht="18.75">
      <c r="A2358" s="1">
        <v>43631</v>
      </c>
      <c r="B2358" s="7">
        <v>7</v>
      </c>
      <c r="C2358" s="12">
        <v>47.9</v>
      </c>
      <c r="D2358" s="12">
        <v>20.45</v>
      </c>
    </row>
    <row x14ac:dyDescent="0.25" r="2359" customHeight="1" ht="18.75">
      <c r="A2359" s="1">
        <v>43632</v>
      </c>
      <c r="B2359" s="12">
        <v>8.8</v>
      </c>
      <c r="C2359" s="12">
        <v>60.3</v>
      </c>
      <c r="D2359" s="12">
        <v>24.6</v>
      </c>
    </row>
    <row x14ac:dyDescent="0.25" r="2360" customHeight="1" ht="18.75">
      <c r="A2360" s="1">
        <v>43633</v>
      </c>
      <c r="B2360" s="12">
        <v>7.3</v>
      </c>
      <c r="C2360" s="7">
        <v>50</v>
      </c>
      <c r="D2360" s="12">
        <v>22.16</v>
      </c>
    </row>
    <row x14ac:dyDescent="0.25" r="2361" customHeight="1" ht="18.75">
      <c r="A2361" s="1">
        <v>43634</v>
      </c>
      <c r="B2361" s="12">
        <v>5.1</v>
      </c>
      <c r="C2361" s="12">
        <v>34.9</v>
      </c>
      <c r="D2361" s="12">
        <v>18.92</v>
      </c>
    </row>
    <row x14ac:dyDescent="0.25" r="2362" customHeight="1" ht="18.75">
      <c r="A2362" s="1">
        <v>43635</v>
      </c>
      <c r="B2362" s="12">
        <v>8.3</v>
      </c>
      <c r="C2362" s="12">
        <v>56.8</v>
      </c>
      <c r="D2362" s="12">
        <v>21.88</v>
      </c>
    </row>
    <row x14ac:dyDescent="0.25" r="2363" customHeight="1" ht="18.75">
      <c r="A2363" s="1">
        <v>43636</v>
      </c>
      <c r="B2363" s="12">
        <v>10.3</v>
      </c>
      <c r="C2363" s="12">
        <v>70.5</v>
      </c>
      <c r="D2363" s="12">
        <v>25.83</v>
      </c>
    </row>
    <row x14ac:dyDescent="0.25" r="2364" customHeight="1" ht="18.75">
      <c r="A2364" s="1">
        <v>43637</v>
      </c>
      <c r="B2364" s="12">
        <v>9.6</v>
      </c>
      <c r="C2364" s="12">
        <v>65.8</v>
      </c>
      <c r="D2364" s="12">
        <v>24.58</v>
      </c>
    </row>
    <row x14ac:dyDescent="0.25" r="2365" customHeight="1" ht="18.75">
      <c r="A2365" s="1">
        <v>43638</v>
      </c>
      <c r="B2365" s="7">
        <v>11</v>
      </c>
      <c r="C2365" s="12">
        <v>75.3</v>
      </c>
      <c r="D2365" s="12">
        <v>27.04</v>
      </c>
    </row>
    <row x14ac:dyDescent="0.25" r="2366" customHeight="1" ht="18.75">
      <c r="A2366" s="1">
        <v>43639</v>
      </c>
      <c r="B2366" s="12">
        <v>11.5</v>
      </c>
      <c r="C2366" s="12">
        <v>78.8</v>
      </c>
      <c r="D2366" s="12">
        <v>24.21</v>
      </c>
    </row>
    <row x14ac:dyDescent="0.25" r="2367" customHeight="1" ht="18.75">
      <c r="A2367" s="1">
        <v>43640</v>
      </c>
      <c r="B2367" s="12">
        <v>9.7</v>
      </c>
      <c r="C2367" s="12">
        <v>66.4</v>
      </c>
      <c r="D2367" s="12">
        <v>23.16</v>
      </c>
    </row>
    <row x14ac:dyDescent="0.25" r="2368" customHeight="1" ht="18.75">
      <c r="A2368" s="1">
        <v>43641</v>
      </c>
      <c r="B2368" s="12">
        <v>12.2</v>
      </c>
      <c r="C2368" s="12">
        <v>83.6</v>
      </c>
      <c r="D2368" s="12">
        <v>27.36</v>
      </c>
    </row>
    <row x14ac:dyDescent="0.25" r="2369" customHeight="1" ht="18.75">
      <c r="A2369" s="1">
        <v>43642</v>
      </c>
      <c r="B2369" s="12">
        <v>0.7</v>
      </c>
      <c r="C2369" s="12">
        <v>4.8</v>
      </c>
      <c r="D2369" s="12">
        <v>4.36</v>
      </c>
    </row>
    <row x14ac:dyDescent="0.25" r="2370" customHeight="1" ht="18.75">
      <c r="A2370" s="1">
        <v>43643</v>
      </c>
      <c r="B2370" s="12">
        <v>2.2</v>
      </c>
      <c r="C2370" s="12">
        <v>15.1</v>
      </c>
      <c r="D2370" s="12">
        <v>12.64</v>
      </c>
    </row>
    <row x14ac:dyDescent="0.25" r="2371" customHeight="1" ht="18.75">
      <c r="A2371" s="1">
        <v>43644</v>
      </c>
      <c r="B2371" s="12">
        <v>5.6</v>
      </c>
      <c r="C2371" s="12">
        <v>38.4</v>
      </c>
      <c r="D2371" s="12">
        <v>18.24</v>
      </c>
    </row>
    <row x14ac:dyDescent="0.25" r="2372" customHeight="1" ht="18.75">
      <c r="A2372" s="1">
        <v>43645</v>
      </c>
      <c r="B2372" s="7">
        <v>0</v>
      </c>
      <c r="C2372" s="7">
        <v>0</v>
      </c>
      <c r="D2372" s="12">
        <v>3.68</v>
      </c>
    </row>
    <row x14ac:dyDescent="0.25" r="2373" customHeight="1" ht="18.75">
      <c r="A2373" s="1">
        <v>43646</v>
      </c>
      <c r="B2373" s="12">
        <v>6.5</v>
      </c>
      <c r="C2373" s="12">
        <v>44.5</v>
      </c>
      <c r="D2373" s="12">
        <v>20.64</v>
      </c>
    </row>
    <row x14ac:dyDescent="0.25" r="2374" customHeight="1" ht="18.75">
      <c r="A2374" s="1">
        <v>43647</v>
      </c>
      <c r="B2374" s="12">
        <v>0.2</v>
      </c>
      <c r="C2374" s="12">
        <v>1.4</v>
      </c>
      <c r="D2374" s="12">
        <v>8.49</v>
      </c>
    </row>
    <row x14ac:dyDescent="0.25" r="2375" customHeight="1" ht="18.75">
      <c r="A2375" s="1">
        <v>43648</v>
      </c>
      <c r="B2375" s="12">
        <v>11.5</v>
      </c>
      <c r="C2375" s="12">
        <v>78.8</v>
      </c>
      <c r="D2375" s="12">
        <v>26.1</v>
      </c>
    </row>
    <row x14ac:dyDescent="0.25" r="2376" customHeight="1" ht="18.75">
      <c r="A2376" s="1">
        <v>43649</v>
      </c>
      <c r="B2376" s="12">
        <v>5.2</v>
      </c>
      <c r="C2376" s="12">
        <v>35.6</v>
      </c>
      <c r="D2376" s="12">
        <v>16.26</v>
      </c>
    </row>
    <row x14ac:dyDescent="0.25" r="2377" customHeight="1" ht="18.75">
      <c r="A2377" s="1">
        <v>43650</v>
      </c>
      <c r="B2377" s="12">
        <v>9.1</v>
      </c>
      <c r="C2377" s="12">
        <v>62.8</v>
      </c>
      <c r="D2377" s="12">
        <v>23.3</v>
      </c>
    </row>
    <row x14ac:dyDescent="0.25" r="2378" customHeight="1" ht="18.75">
      <c r="A2378" s="1">
        <v>43651</v>
      </c>
      <c r="B2378" s="12">
        <v>12.3</v>
      </c>
      <c r="C2378" s="12">
        <v>84.8</v>
      </c>
      <c r="D2378" s="12">
        <v>25.87</v>
      </c>
    </row>
    <row x14ac:dyDescent="0.25" r="2379" customHeight="1" ht="18.75">
      <c r="A2379" s="1">
        <v>43652</v>
      </c>
      <c r="B2379" s="12">
        <v>13.4</v>
      </c>
      <c r="C2379" s="12">
        <v>92.4</v>
      </c>
      <c r="D2379" s="12">
        <v>28.23</v>
      </c>
    </row>
    <row x14ac:dyDescent="0.25" r="2380" customHeight="1" ht="18.75">
      <c r="A2380" s="1">
        <v>43653</v>
      </c>
      <c r="B2380" s="12">
        <v>6.3</v>
      </c>
      <c r="C2380" s="12">
        <v>43.4</v>
      </c>
      <c r="D2380" s="12">
        <v>21.29</v>
      </c>
    </row>
    <row x14ac:dyDescent="0.25" r="2381" customHeight="1" ht="18.75">
      <c r="A2381" s="1">
        <v>43654</v>
      </c>
      <c r="B2381" s="12">
        <v>4.8</v>
      </c>
      <c r="C2381" s="12">
        <v>33.1</v>
      </c>
      <c r="D2381" s="12">
        <v>20.9</v>
      </c>
    </row>
    <row x14ac:dyDescent="0.25" r="2382" customHeight="1" ht="18.75">
      <c r="A2382" s="1">
        <v>43655</v>
      </c>
      <c r="B2382" s="12">
        <v>1.7</v>
      </c>
      <c r="C2382" s="12">
        <v>11.7</v>
      </c>
      <c r="D2382" s="12">
        <v>11.68</v>
      </c>
    </row>
    <row x14ac:dyDescent="0.25" r="2383" customHeight="1" ht="18.75">
      <c r="A2383" s="1">
        <v>43656</v>
      </c>
      <c r="B2383" s="7">
        <v>0</v>
      </c>
      <c r="C2383" s="7">
        <v>0</v>
      </c>
      <c r="D2383" s="12">
        <v>4.67</v>
      </c>
    </row>
    <row x14ac:dyDescent="0.25" r="2384" customHeight="1" ht="18.75">
      <c r="A2384" s="1">
        <v>43657</v>
      </c>
      <c r="B2384" s="12">
        <v>1.1</v>
      </c>
      <c r="C2384" s="12">
        <v>7.6</v>
      </c>
      <c r="D2384" s="12">
        <v>11.47</v>
      </c>
    </row>
    <row x14ac:dyDescent="0.25" r="2385" customHeight="1" ht="18.75">
      <c r="A2385" s="1">
        <v>43658</v>
      </c>
      <c r="B2385" s="12">
        <v>7.3</v>
      </c>
      <c r="C2385" s="12">
        <v>50.7</v>
      </c>
      <c r="D2385" s="12">
        <v>20.37</v>
      </c>
    </row>
    <row x14ac:dyDescent="0.25" r="2386" customHeight="1" ht="18.75">
      <c r="A2386" s="1">
        <v>43659</v>
      </c>
      <c r="B2386" s="12">
        <v>3.2</v>
      </c>
      <c r="C2386" s="12">
        <v>22.2</v>
      </c>
      <c r="D2386" s="12">
        <v>13.55</v>
      </c>
    </row>
    <row x14ac:dyDescent="0.25" r="2387" customHeight="1" ht="18.75">
      <c r="A2387" s="1">
        <v>43660</v>
      </c>
      <c r="B2387" s="12">
        <v>5.9</v>
      </c>
      <c r="C2387" s="7">
        <v>41</v>
      </c>
      <c r="D2387" s="12">
        <v>19.86</v>
      </c>
    </row>
    <row x14ac:dyDescent="0.25" r="2388" customHeight="1" ht="18.75">
      <c r="A2388" s="1">
        <v>43661</v>
      </c>
      <c r="B2388" s="12">
        <v>1.9</v>
      </c>
      <c r="C2388" s="12">
        <v>13.2</v>
      </c>
      <c r="D2388" s="12">
        <v>9.89</v>
      </c>
    </row>
    <row x14ac:dyDescent="0.25" r="2389" customHeight="1" ht="18.75">
      <c r="A2389" s="1">
        <v>43662</v>
      </c>
      <c r="B2389" s="12">
        <v>8.8</v>
      </c>
      <c r="C2389" s="12">
        <v>61.1</v>
      </c>
      <c r="D2389" s="12">
        <v>22.68</v>
      </c>
    </row>
    <row x14ac:dyDescent="0.25" r="2390" customHeight="1" ht="18.75">
      <c r="A2390" s="1">
        <v>43663</v>
      </c>
      <c r="B2390" s="7">
        <v>9</v>
      </c>
      <c r="C2390" s="12">
        <v>62.9</v>
      </c>
      <c r="D2390" s="12">
        <v>22.74</v>
      </c>
    </row>
    <row x14ac:dyDescent="0.25" r="2391" customHeight="1" ht="18.75">
      <c r="A2391" s="1">
        <v>43664</v>
      </c>
      <c r="B2391" s="12">
        <v>0.3</v>
      </c>
      <c r="C2391" s="12">
        <v>2.1</v>
      </c>
      <c r="D2391" s="12">
        <v>11.17</v>
      </c>
    </row>
    <row x14ac:dyDescent="0.25" r="2392" customHeight="1" ht="18.75">
      <c r="A2392" s="1">
        <v>43665</v>
      </c>
      <c r="B2392" s="7">
        <v>0</v>
      </c>
      <c r="C2392" s="7">
        <v>0</v>
      </c>
      <c r="D2392" s="12">
        <v>5.67</v>
      </c>
    </row>
    <row x14ac:dyDescent="0.25" r="2393" customHeight="1" ht="18.75">
      <c r="A2393" s="1">
        <v>43666</v>
      </c>
      <c r="B2393" s="7">
        <v>0</v>
      </c>
      <c r="C2393" s="7">
        <v>0</v>
      </c>
      <c r="D2393" s="12">
        <v>5.47</v>
      </c>
    </row>
    <row x14ac:dyDescent="0.25" r="2394" customHeight="1" ht="18.75">
      <c r="A2394" s="1">
        <v>43667</v>
      </c>
      <c r="B2394" s="12">
        <v>1.1</v>
      </c>
      <c r="C2394" s="12">
        <v>7.7</v>
      </c>
      <c r="D2394" s="12">
        <v>4.92</v>
      </c>
    </row>
    <row x14ac:dyDescent="0.25" r="2395" customHeight="1" ht="18.75">
      <c r="A2395" s="1">
        <v>43668</v>
      </c>
      <c r="B2395" s="12">
        <v>8.6</v>
      </c>
      <c r="C2395" s="12">
        <v>60.6</v>
      </c>
      <c r="D2395" s="12">
        <v>21.12</v>
      </c>
    </row>
    <row x14ac:dyDescent="0.25" r="2396" customHeight="1" ht="18.75">
      <c r="A2396" s="1">
        <v>43669</v>
      </c>
      <c r="B2396" s="12">
        <v>6.9</v>
      </c>
      <c r="C2396" s="12">
        <v>48.6</v>
      </c>
      <c r="D2396" s="12">
        <v>18.37</v>
      </c>
    </row>
    <row x14ac:dyDescent="0.25" r="2397" customHeight="1" ht="18.75">
      <c r="A2397" s="1">
        <v>43670</v>
      </c>
      <c r="B2397" s="12">
        <v>1.5</v>
      </c>
      <c r="C2397" s="12">
        <v>10.6</v>
      </c>
      <c r="D2397" s="12">
        <v>10.08</v>
      </c>
    </row>
    <row x14ac:dyDescent="0.25" r="2398" customHeight="1" ht="18.75">
      <c r="A2398" s="1">
        <v>43671</v>
      </c>
      <c r="B2398" s="7">
        <v>0</v>
      </c>
      <c r="C2398" s="7">
        <v>0</v>
      </c>
      <c r="D2398" s="12">
        <v>6.01</v>
      </c>
    </row>
    <row x14ac:dyDescent="0.25" r="2399" customHeight="1" ht="18.75">
      <c r="A2399" s="1">
        <v>43672</v>
      </c>
      <c r="B2399" s="12">
        <v>2.7</v>
      </c>
      <c r="C2399" s="12">
        <v>19.1</v>
      </c>
      <c r="D2399" s="12">
        <v>12.59</v>
      </c>
    </row>
    <row x14ac:dyDescent="0.25" r="2400" customHeight="1" ht="18.75">
      <c r="A2400" s="1">
        <v>43673</v>
      </c>
      <c r="B2400" s="12">
        <v>0.3</v>
      </c>
      <c r="C2400" s="12">
        <v>2.1</v>
      </c>
      <c r="D2400" s="12">
        <v>7.38</v>
      </c>
    </row>
    <row x14ac:dyDescent="0.25" r="2401" customHeight="1" ht="18.75">
      <c r="A2401" s="1">
        <v>43674</v>
      </c>
      <c r="B2401" s="12">
        <v>2.2</v>
      </c>
      <c r="C2401" s="12">
        <v>15.6</v>
      </c>
      <c r="D2401" s="12">
        <v>11.91</v>
      </c>
    </row>
    <row x14ac:dyDescent="0.25" r="2402" customHeight="1" ht="18.75">
      <c r="A2402" s="1">
        <v>43675</v>
      </c>
      <c r="B2402" s="12">
        <v>8.1</v>
      </c>
      <c r="C2402" s="12">
        <v>57.4</v>
      </c>
      <c r="D2402" s="12">
        <v>18.29</v>
      </c>
    </row>
    <row x14ac:dyDescent="0.25" r="2403" customHeight="1" ht="18.75">
      <c r="A2403" s="1">
        <v>43676</v>
      </c>
      <c r="B2403" s="12">
        <v>11.9</v>
      </c>
      <c r="C2403" s="7">
        <v>85</v>
      </c>
      <c r="D2403" s="12">
        <v>24.78</v>
      </c>
    </row>
    <row x14ac:dyDescent="0.25" r="2404" customHeight="1" ht="18.75">
      <c r="A2404" s="1">
        <v>43677</v>
      </c>
      <c r="B2404" s="7">
        <v>11</v>
      </c>
      <c r="C2404" s="12">
        <v>78.6</v>
      </c>
      <c r="D2404" s="12">
        <v>22.22</v>
      </c>
    </row>
    <row x14ac:dyDescent="0.25" r="2405" customHeight="1" ht="18.75">
      <c r="A2405" s="1">
        <v>43678</v>
      </c>
      <c r="B2405" s="12">
        <v>8.7</v>
      </c>
      <c r="C2405" s="12">
        <v>62.1</v>
      </c>
      <c r="D2405" s="12">
        <v>21.45</v>
      </c>
    </row>
    <row x14ac:dyDescent="0.25" r="2406" customHeight="1" ht="18.75">
      <c r="A2406" s="1">
        <v>43679</v>
      </c>
      <c r="B2406" s="12">
        <v>9.3</v>
      </c>
      <c r="C2406" s="12">
        <v>66.4</v>
      </c>
      <c r="D2406" s="12">
        <v>22.05</v>
      </c>
    </row>
    <row x14ac:dyDescent="0.25" r="2407" customHeight="1" ht="18.75">
      <c r="A2407" s="1">
        <v>43680</v>
      </c>
      <c r="B2407" s="12">
        <v>9.2</v>
      </c>
      <c r="C2407" s="12">
        <v>66.2</v>
      </c>
      <c r="D2407" s="12">
        <v>20.27</v>
      </c>
    </row>
    <row x14ac:dyDescent="0.25" r="2408" customHeight="1" ht="18.75">
      <c r="A2408" s="1">
        <v>43681</v>
      </c>
      <c r="B2408" s="12">
        <v>7.3</v>
      </c>
      <c r="C2408" s="12">
        <v>52.5</v>
      </c>
      <c r="D2408" s="12">
        <v>18.01</v>
      </c>
    </row>
    <row x14ac:dyDescent="0.25" r="2409" customHeight="1" ht="18.75">
      <c r="A2409" s="1">
        <v>43682</v>
      </c>
      <c r="B2409" s="7">
        <v>11</v>
      </c>
      <c r="C2409" s="12">
        <v>79.1</v>
      </c>
      <c r="D2409" s="12">
        <v>23.39</v>
      </c>
    </row>
    <row x14ac:dyDescent="0.25" r="2410" customHeight="1" ht="18.75">
      <c r="A2410" s="1">
        <v>43683</v>
      </c>
      <c r="B2410" s="12">
        <v>1.6</v>
      </c>
      <c r="C2410" s="12">
        <v>11.6</v>
      </c>
      <c r="D2410" s="12">
        <v>9.85</v>
      </c>
    </row>
    <row x14ac:dyDescent="0.25" r="2411" customHeight="1" ht="18.75">
      <c r="A2411" s="1">
        <v>43684</v>
      </c>
      <c r="B2411" s="12">
        <v>5.3</v>
      </c>
      <c r="C2411" s="12">
        <v>38.4</v>
      </c>
      <c r="D2411" s="12">
        <v>17.29</v>
      </c>
    </row>
    <row x14ac:dyDescent="0.25" r="2412" customHeight="1" ht="18.75">
      <c r="A2412" s="1">
        <v>43685</v>
      </c>
      <c r="B2412" s="12">
        <v>5.8</v>
      </c>
      <c r="C2412" s="7">
        <v>42</v>
      </c>
      <c r="D2412" s="12">
        <v>15.19</v>
      </c>
    </row>
    <row x14ac:dyDescent="0.25" r="2413" customHeight="1" ht="18.75">
      <c r="A2413" s="1">
        <v>43686</v>
      </c>
      <c r="B2413" s="7">
        <v>8</v>
      </c>
      <c r="C2413" s="12">
        <v>58.4</v>
      </c>
      <c r="D2413" s="12">
        <v>18.33</v>
      </c>
    </row>
    <row x14ac:dyDescent="0.25" r="2414" customHeight="1" ht="18.75">
      <c r="A2414" s="1">
        <v>43687</v>
      </c>
      <c r="B2414" s="12">
        <v>11.7</v>
      </c>
      <c r="C2414" s="12">
        <v>85.4</v>
      </c>
      <c r="D2414" s="12">
        <v>23.06</v>
      </c>
    </row>
    <row x14ac:dyDescent="0.25" r="2415" customHeight="1" ht="18.75">
      <c r="A2415" s="1">
        <v>43688</v>
      </c>
      <c r="B2415" s="7">
        <v>11</v>
      </c>
      <c r="C2415" s="12">
        <v>80.3</v>
      </c>
      <c r="D2415" s="12">
        <v>25.42</v>
      </c>
    </row>
    <row x14ac:dyDescent="0.25" r="2416" customHeight="1" ht="18.75">
      <c r="A2416" s="1">
        <v>43689</v>
      </c>
      <c r="B2416" s="12">
        <v>5.9</v>
      </c>
      <c r="C2416" s="12">
        <v>43.1</v>
      </c>
      <c r="D2416" s="12">
        <v>18.51</v>
      </c>
    </row>
    <row x14ac:dyDescent="0.25" r="2417" customHeight="1" ht="18.75">
      <c r="A2417" s="1">
        <v>43690</v>
      </c>
      <c r="B2417" s="12">
        <v>10.6</v>
      </c>
      <c r="C2417" s="12">
        <v>77.9</v>
      </c>
      <c r="D2417" s="12">
        <v>21.51</v>
      </c>
    </row>
    <row x14ac:dyDescent="0.25" r="2418" customHeight="1" ht="18.75">
      <c r="A2418" s="1">
        <v>43691</v>
      </c>
      <c r="B2418" s="12">
        <v>3.3</v>
      </c>
      <c r="C2418" s="12">
        <v>24.3</v>
      </c>
      <c r="D2418" s="12">
        <v>13.48</v>
      </c>
    </row>
    <row x14ac:dyDescent="0.25" r="2419" customHeight="1" ht="18.75">
      <c r="A2419" s="1">
        <v>43692</v>
      </c>
      <c r="B2419" s="12">
        <v>0.2</v>
      </c>
      <c r="C2419" s="12">
        <v>1.5</v>
      </c>
      <c r="D2419" s="12">
        <v>6.22</v>
      </c>
    </row>
    <row x14ac:dyDescent="0.25" r="2420" customHeight="1" ht="18.75">
      <c r="A2420" s="1">
        <v>43693</v>
      </c>
      <c r="B2420" s="12">
        <v>4.2</v>
      </c>
      <c r="C2420" s="12">
        <v>31.1</v>
      </c>
      <c r="D2420" s="12">
        <v>13.15</v>
      </c>
    </row>
    <row x14ac:dyDescent="0.25" r="2421" customHeight="1" ht="18.75">
      <c r="A2421" s="1">
        <v>43694</v>
      </c>
      <c r="B2421" s="12">
        <v>12.3</v>
      </c>
      <c r="C2421" s="12">
        <v>91.1</v>
      </c>
      <c r="D2421" s="12">
        <v>24.91</v>
      </c>
    </row>
    <row x14ac:dyDescent="0.25" r="2422" customHeight="1" ht="18.75">
      <c r="A2422" s="1">
        <v>43695</v>
      </c>
      <c r="B2422" s="12">
        <v>11.5</v>
      </c>
      <c r="C2422" s="12">
        <v>85.2</v>
      </c>
      <c r="D2422" s="12">
        <v>25.08</v>
      </c>
    </row>
    <row x14ac:dyDescent="0.25" r="2423" customHeight="1" ht="18.75">
      <c r="A2423" s="1">
        <v>43696</v>
      </c>
      <c r="B2423" s="12">
        <v>4.4</v>
      </c>
      <c r="C2423" s="12">
        <v>32.8</v>
      </c>
      <c r="D2423" s="12">
        <v>16.19</v>
      </c>
    </row>
    <row x14ac:dyDescent="0.25" r="2424" customHeight="1" ht="18.75">
      <c r="A2424" s="1">
        <v>43697</v>
      </c>
      <c r="B2424" s="12">
        <v>7.8</v>
      </c>
      <c r="C2424" s="12">
        <v>58.2</v>
      </c>
      <c r="D2424" s="12">
        <v>18.31</v>
      </c>
    </row>
    <row x14ac:dyDescent="0.25" r="2425" customHeight="1" ht="18.75">
      <c r="A2425" s="1">
        <v>43698</v>
      </c>
      <c r="B2425" s="12">
        <v>0.8</v>
      </c>
      <c r="C2425" s="7">
        <v>6</v>
      </c>
      <c r="D2425" s="12">
        <v>10.46</v>
      </c>
    </row>
    <row x14ac:dyDescent="0.25" r="2426" customHeight="1" ht="18.75">
      <c r="A2426" s="1">
        <v>43699</v>
      </c>
      <c r="B2426" s="12">
        <v>2.2</v>
      </c>
      <c r="C2426" s="12">
        <v>16.5</v>
      </c>
      <c r="D2426" s="12">
        <v>7.56</v>
      </c>
    </row>
    <row x14ac:dyDescent="0.25" r="2427" customHeight="1" ht="18.75">
      <c r="A2427" s="1">
        <v>43700</v>
      </c>
      <c r="B2427" s="7">
        <v>6</v>
      </c>
      <c r="C2427" s="12">
        <v>45.1</v>
      </c>
      <c r="D2427" s="12">
        <v>16.43</v>
      </c>
    </row>
    <row x14ac:dyDescent="0.25" r="2428" customHeight="1" ht="18.75">
      <c r="A2428" s="1">
        <v>43701</v>
      </c>
      <c r="B2428" s="12">
        <v>2.1</v>
      </c>
      <c r="C2428" s="12">
        <v>15.9</v>
      </c>
      <c r="D2428" s="12">
        <v>13.19</v>
      </c>
    </row>
    <row x14ac:dyDescent="0.25" r="2429" customHeight="1" ht="18.75">
      <c r="A2429" s="1">
        <v>43702</v>
      </c>
      <c r="B2429" s="12">
        <v>7.2</v>
      </c>
      <c r="C2429" s="12">
        <v>54.5</v>
      </c>
      <c r="D2429" s="12">
        <v>18.45</v>
      </c>
    </row>
    <row x14ac:dyDescent="0.25" r="2430" customHeight="1" ht="18.75">
      <c r="A2430" s="1">
        <v>43703</v>
      </c>
      <c r="B2430" s="12">
        <v>9.7</v>
      </c>
      <c r="C2430" s="12">
        <v>73.5</v>
      </c>
      <c r="D2430" s="12">
        <v>21.7</v>
      </c>
    </row>
    <row x14ac:dyDescent="0.25" r="2431" customHeight="1" ht="18.75">
      <c r="A2431" s="1">
        <v>43704</v>
      </c>
      <c r="B2431" s="7">
        <v>0</v>
      </c>
      <c r="C2431" s="7">
        <v>0</v>
      </c>
      <c r="D2431" s="12">
        <v>2.61</v>
      </c>
    </row>
    <row x14ac:dyDescent="0.25" r="2432" customHeight="1" ht="18.75">
      <c r="A2432" s="1">
        <v>43705</v>
      </c>
      <c r="B2432" s="7">
        <v>0</v>
      </c>
      <c r="C2432" s="7">
        <v>0</v>
      </c>
      <c r="D2432" s="12">
        <v>7.36</v>
      </c>
    </row>
    <row x14ac:dyDescent="0.25" r="2433" customHeight="1" ht="18.75">
      <c r="A2433" s="1">
        <v>43706</v>
      </c>
      <c r="B2433" s="7">
        <v>0</v>
      </c>
      <c r="C2433" s="7">
        <v>0</v>
      </c>
      <c r="D2433" s="12">
        <v>3.84</v>
      </c>
    </row>
    <row x14ac:dyDescent="0.25" r="2434" customHeight="1" ht="18.75">
      <c r="A2434" s="1">
        <v>43707</v>
      </c>
      <c r="B2434" s="12">
        <v>10.4</v>
      </c>
      <c r="C2434" s="7">
        <v>80</v>
      </c>
      <c r="D2434" s="12">
        <v>20.95</v>
      </c>
    </row>
    <row x14ac:dyDescent="0.25" r="2435" customHeight="1" ht="18.75">
      <c r="A2435" s="1">
        <v>43708</v>
      </c>
      <c r="B2435" s="12">
        <v>11.2</v>
      </c>
      <c r="C2435" s="12">
        <v>86.2</v>
      </c>
      <c r="D2435" s="12">
        <v>21.66</v>
      </c>
    </row>
    <row x14ac:dyDescent="0.25" r="2436" customHeight="1" ht="18.75">
      <c r="A2436" s="1">
        <v>43709</v>
      </c>
      <c r="B2436" s="12">
        <v>0.7</v>
      </c>
      <c r="C2436" s="12">
        <v>5.4</v>
      </c>
      <c r="D2436" s="12">
        <v>8.14</v>
      </c>
    </row>
    <row x14ac:dyDescent="0.25" r="2437" customHeight="1" ht="18.75">
      <c r="A2437" s="1">
        <v>43710</v>
      </c>
      <c r="B2437" s="7">
        <v>0</v>
      </c>
      <c r="C2437" s="7">
        <v>0</v>
      </c>
      <c r="D2437" s="12">
        <v>4.52</v>
      </c>
    </row>
    <row x14ac:dyDescent="0.25" r="2438" customHeight="1" ht="18.75">
      <c r="A2438" s="1">
        <v>43711</v>
      </c>
      <c r="B2438" s="12">
        <v>0.1</v>
      </c>
      <c r="C2438" s="12">
        <v>0.8</v>
      </c>
      <c r="D2438" s="12">
        <v>4.84</v>
      </c>
    </row>
    <row x14ac:dyDescent="0.25" r="2439" customHeight="1" ht="18.75">
      <c r="A2439" s="1">
        <v>43712</v>
      </c>
      <c r="B2439" s="7">
        <v>0</v>
      </c>
      <c r="C2439" s="7">
        <v>0</v>
      </c>
      <c r="D2439" s="12">
        <v>6.36</v>
      </c>
    </row>
    <row x14ac:dyDescent="0.25" r="2440" customHeight="1" ht="18.75">
      <c r="A2440" s="1">
        <v>43713</v>
      </c>
      <c r="B2440" s="12">
        <v>3.4</v>
      </c>
      <c r="C2440" s="12">
        <v>26.6</v>
      </c>
      <c r="D2440" s="12">
        <v>14.83</v>
      </c>
    </row>
    <row x14ac:dyDescent="0.25" r="2441" customHeight="1" ht="18.75">
      <c r="A2441" s="1">
        <v>43714</v>
      </c>
      <c r="B2441" s="12">
        <v>0.5</v>
      </c>
      <c r="C2441" s="12">
        <v>3.9</v>
      </c>
      <c r="D2441" s="12">
        <v>9.39</v>
      </c>
    </row>
    <row x14ac:dyDescent="0.25" r="2442" customHeight="1" ht="18.75">
      <c r="A2442" s="1">
        <v>43715</v>
      </c>
      <c r="B2442" s="12">
        <v>2.5</v>
      </c>
      <c r="C2442" s="12">
        <v>19.5</v>
      </c>
      <c r="D2442" s="12">
        <v>8.31</v>
      </c>
    </row>
    <row x14ac:dyDescent="0.25" r="2443" customHeight="1" ht="18.75">
      <c r="A2443" s="1">
        <v>43716</v>
      </c>
      <c r="B2443" s="12">
        <v>0.9</v>
      </c>
      <c r="C2443" s="12">
        <v>7.1</v>
      </c>
      <c r="D2443" s="12">
        <v>12.04</v>
      </c>
    </row>
    <row x14ac:dyDescent="0.25" r="2444" customHeight="1" ht="18.75">
      <c r="A2444" s="1">
        <v>43717</v>
      </c>
      <c r="B2444" s="12">
        <v>3.4</v>
      </c>
      <c r="C2444" s="12">
        <v>26.8</v>
      </c>
      <c r="D2444" s="12">
        <v>15.13</v>
      </c>
    </row>
    <row x14ac:dyDescent="0.25" r="2445" customHeight="1" ht="18.75">
      <c r="A2445" s="1">
        <v>43718</v>
      </c>
      <c r="B2445" s="12">
        <v>6.3</v>
      </c>
      <c r="C2445" s="7">
        <v>50</v>
      </c>
      <c r="D2445" s="12">
        <v>15.12</v>
      </c>
    </row>
    <row x14ac:dyDescent="0.25" r="2446" customHeight="1" ht="18.75">
      <c r="A2446" s="1">
        <v>43719</v>
      </c>
      <c r="B2446" s="7">
        <v>6</v>
      </c>
      <c r="C2446" s="12">
        <v>47.6</v>
      </c>
      <c r="D2446" s="12">
        <v>14.72</v>
      </c>
    </row>
    <row x14ac:dyDescent="0.25" r="2447" customHeight="1" ht="18.75">
      <c r="A2447" s="1">
        <v>43720</v>
      </c>
      <c r="B2447" s="7">
        <v>0</v>
      </c>
      <c r="C2447" s="7">
        <v>0</v>
      </c>
      <c r="D2447" s="12">
        <v>3.4</v>
      </c>
    </row>
    <row x14ac:dyDescent="0.25" r="2448" customHeight="1" ht="18.75">
      <c r="A2448" s="1">
        <v>43721</v>
      </c>
      <c r="B2448" s="12">
        <v>8.5</v>
      </c>
      <c r="C2448" s="7">
        <v>68</v>
      </c>
      <c r="D2448" s="12">
        <v>16.11</v>
      </c>
    </row>
    <row x14ac:dyDescent="0.25" r="2449" customHeight="1" ht="18.75">
      <c r="A2449" s="1">
        <v>43722</v>
      </c>
      <c r="B2449" s="7">
        <v>7</v>
      </c>
      <c r="C2449" s="7">
        <v>56</v>
      </c>
      <c r="D2449" s="12">
        <v>17.56</v>
      </c>
    </row>
    <row x14ac:dyDescent="0.25" r="2450" customHeight="1" ht="18.75">
      <c r="A2450" s="1">
        <v>43723</v>
      </c>
      <c r="B2450" s="12">
        <v>8.6</v>
      </c>
      <c r="C2450" s="12">
        <v>68.8</v>
      </c>
      <c r="D2450" s="12">
        <v>18.36</v>
      </c>
    </row>
    <row x14ac:dyDescent="0.25" r="2451" customHeight="1" ht="18.75">
      <c r="A2451" s="1">
        <v>43724</v>
      </c>
      <c r="B2451" s="12">
        <v>10.4</v>
      </c>
      <c r="C2451" s="12">
        <v>83.9</v>
      </c>
      <c r="D2451" s="12">
        <v>19.84</v>
      </c>
    </row>
    <row x14ac:dyDescent="0.25" r="2452" customHeight="1" ht="18.75">
      <c r="A2452" s="1">
        <v>43725</v>
      </c>
      <c r="B2452" s="12">
        <v>11.3</v>
      </c>
      <c r="C2452" s="12">
        <v>91.1</v>
      </c>
      <c r="D2452" s="12">
        <v>21.18</v>
      </c>
    </row>
    <row x14ac:dyDescent="0.25" r="2453" customHeight="1" ht="18.75">
      <c r="A2453" s="1">
        <v>43726</v>
      </c>
      <c r="B2453" s="12">
        <v>10.1</v>
      </c>
      <c r="C2453" s="12">
        <v>82.1</v>
      </c>
      <c r="D2453" s="12">
        <v>21.03</v>
      </c>
    </row>
    <row x14ac:dyDescent="0.25" r="2454" customHeight="1" ht="18.75">
      <c r="A2454" s="1">
        <v>43727</v>
      </c>
      <c r="B2454" s="12">
        <v>10.8</v>
      </c>
      <c r="C2454" s="12">
        <v>87.8</v>
      </c>
      <c r="D2454" s="12">
        <v>21.5</v>
      </c>
    </row>
    <row x14ac:dyDescent="0.25" r="2455" customHeight="1" ht="18.75">
      <c r="A2455" s="1">
        <v>43728</v>
      </c>
      <c r="B2455" s="12">
        <v>1.8</v>
      </c>
      <c r="C2455" s="12">
        <v>14.6</v>
      </c>
      <c r="D2455" s="12">
        <v>11.03</v>
      </c>
    </row>
    <row x14ac:dyDescent="0.25" r="2456" customHeight="1" ht="18.75">
      <c r="A2456" s="1">
        <v>43729</v>
      </c>
      <c r="B2456" s="7">
        <v>0</v>
      </c>
      <c r="C2456" s="7">
        <v>0</v>
      </c>
      <c r="D2456" s="12">
        <v>2.64</v>
      </c>
    </row>
    <row x14ac:dyDescent="0.25" r="2457" customHeight="1" ht="18.75">
      <c r="A2457" s="1">
        <v>43730</v>
      </c>
      <c r="B2457" s="7">
        <v>0</v>
      </c>
      <c r="C2457" s="7">
        <v>0</v>
      </c>
      <c r="D2457" s="12">
        <v>1.58</v>
      </c>
    </row>
    <row x14ac:dyDescent="0.25" r="2458" customHeight="1" ht="18.75">
      <c r="A2458" s="1">
        <v>43731</v>
      </c>
      <c r="B2458" s="7">
        <v>0</v>
      </c>
      <c r="C2458" s="7">
        <v>0</v>
      </c>
      <c r="D2458" s="12">
        <v>7.11</v>
      </c>
    </row>
    <row x14ac:dyDescent="0.25" r="2459" customHeight="1" ht="18.75">
      <c r="A2459" s="1">
        <v>43732</v>
      </c>
      <c r="B2459" s="12">
        <v>9.2</v>
      </c>
      <c r="C2459" s="7">
        <v>76</v>
      </c>
      <c r="D2459" s="12">
        <v>19.07</v>
      </c>
    </row>
    <row x14ac:dyDescent="0.25" r="2460" customHeight="1" ht="18.75">
      <c r="A2460" s="1">
        <v>43733</v>
      </c>
      <c r="B2460" s="12">
        <v>6.7</v>
      </c>
      <c r="C2460" s="12">
        <v>55.4</v>
      </c>
      <c r="D2460" s="12">
        <v>16.03</v>
      </c>
    </row>
    <row x14ac:dyDescent="0.25" r="2461" customHeight="1" ht="18.75">
      <c r="A2461" s="1">
        <v>43734</v>
      </c>
      <c r="B2461" s="12">
        <v>6.9</v>
      </c>
      <c r="C2461" s="12">
        <v>57.5</v>
      </c>
      <c r="D2461" s="12">
        <v>16.79</v>
      </c>
    </row>
    <row x14ac:dyDescent="0.25" r="2462" customHeight="1" ht="18.75">
      <c r="A2462" s="1">
        <v>43735</v>
      </c>
      <c r="B2462" s="12">
        <v>5.8</v>
      </c>
      <c r="C2462" s="12">
        <v>48.3</v>
      </c>
      <c r="D2462" s="12">
        <v>14.13</v>
      </c>
    </row>
    <row x14ac:dyDescent="0.25" r="2463" customHeight="1" ht="18.75">
      <c r="A2463" s="1">
        <v>43736</v>
      </c>
      <c r="B2463" s="12">
        <v>1.8</v>
      </c>
      <c r="C2463" s="7">
        <v>15</v>
      </c>
      <c r="D2463" s="12">
        <v>9.38</v>
      </c>
    </row>
    <row x14ac:dyDescent="0.25" r="2464" customHeight="1" ht="18.75">
      <c r="A2464" s="1">
        <v>43737</v>
      </c>
      <c r="B2464" s="12">
        <v>6.7</v>
      </c>
      <c r="C2464" s="12">
        <v>56.3</v>
      </c>
      <c r="D2464" s="12">
        <v>14.31</v>
      </c>
    </row>
    <row x14ac:dyDescent="0.25" r="2465" customHeight="1" ht="18.75">
      <c r="A2465" s="1">
        <v>43738</v>
      </c>
      <c r="B2465" s="12">
        <v>7.6</v>
      </c>
      <c r="C2465" s="12">
        <v>63.9</v>
      </c>
      <c r="D2465" s="12">
        <v>14.82</v>
      </c>
    </row>
    <row x14ac:dyDescent="0.25" r="2466" customHeight="1" ht="18.75">
      <c r="A2466" s="1">
        <v>43739</v>
      </c>
      <c r="B2466" s="7">
        <v>0</v>
      </c>
      <c r="C2466" s="7">
        <v>0</v>
      </c>
      <c r="D2466" s="12">
        <v>4.19</v>
      </c>
    </row>
    <row x14ac:dyDescent="0.25" r="2467" customHeight="1" ht="18.75">
      <c r="A2467" s="1">
        <v>43740</v>
      </c>
      <c r="B2467" s="7">
        <v>0</v>
      </c>
      <c r="C2467" s="7">
        <v>0</v>
      </c>
      <c r="D2467" s="12">
        <v>1.44</v>
      </c>
    </row>
    <row x14ac:dyDescent="0.25" r="2468" customHeight="1" ht="18.75">
      <c r="A2468" s="1">
        <v>43741</v>
      </c>
      <c r="B2468" s="12">
        <v>5.8</v>
      </c>
      <c r="C2468" s="12">
        <v>49.2</v>
      </c>
      <c r="D2468" s="12">
        <v>14.04</v>
      </c>
    </row>
    <row x14ac:dyDescent="0.25" r="2469" customHeight="1" ht="18.75">
      <c r="A2469" s="1">
        <v>43742</v>
      </c>
      <c r="B2469" s="12">
        <v>5.1</v>
      </c>
      <c r="C2469" s="12">
        <v>43.6</v>
      </c>
      <c r="D2469" s="12">
        <v>14.01</v>
      </c>
    </row>
    <row x14ac:dyDescent="0.25" r="2470" customHeight="1" ht="18.75">
      <c r="A2470" s="1">
        <v>43743</v>
      </c>
      <c r="B2470" s="12">
        <v>4.2</v>
      </c>
      <c r="C2470" s="12">
        <v>35.9</v>
      </c>
      <c r="D2470" s="12">
        <v>12.06</v>
      </c>
    </row>
    <row x14ac:dyDescent="0.25" r="2471" customHeight="1" ht="18.75">
      <c r="A2471" s="1">
        <v>43744</v>
      </c>
      <c r="B2471" s="12">
        <v>6.6</v>
      </c>
      <c r="C2471" s="12">
        <v>56.4</v>
      </c>
      <c r="D2471" s="12">
        <v>13.87</v>
      </c>
    </row>
    <row x14ac:dyDescent="0.25" r="2472" customHeight="1" ht="18.75">
      <c r="A2472" s="1">
        <v>43745</v>
      </c>
      <c r="B2472" s="12">
        <v>0.2</v>
      </c>
      <c r="C2472" s="12">
        <v>1.7</v>
      </c>
      <c r="D2472" s="12">
        <v>4.19</v>
      </c>
    </row>
    <row x14ac:dyDescent="0.25" r="2473" customHeight="1" ht="18.75">
      <c r="A2473" s="1">
        <v>43746</v>
      </c>
      <c r="B2473" s="7">
        <v>8</v>
      </c>
      <c r="C2473" s="7">
        <v>69</v>
      </c>
      <c r="D2473" s="12">
        <v>15.18</v>
      </c>
    </row>
    <row x14ac:dyDescent="0.25" r="2474" customHeight="1" ht="18.75">
      <c r="A2474" s="1">
        <v>43747</v>
      </c>
      <c r="B2474" s="12">
        <v>10.7</v>
      </c>
      <c r="C2474" s="12">
        <v>92.2</v>
      </c>
      <c r="D2474" s="12">
        <v>18.73</v>
      </c>
    </row>
    <row x14ac:dyDescent="0.25" r="2475" customHeight="1" ht="18.75">
      <c r="A2475" s="1">
        <v>43748</v>
      </c>
      <c r="B2475" s="12">
        <v>9.3</v>
      </c>
      <c r="C2475" s="12">
        <v>80.9</v>
      </c>
      <c r="D2475" s="12">
        <v>17.4</v>
      </c>
    </row>
    <row x14ac:dyDescent="0.25" r="2476" customHeight="1" ht="18.75">
      <c r="A2476" s="1">
        <v>43749</v>
      </c>
      <c r="B2476" s="12">
        <v>10.7</v>
      </c>
      <c r="C2476" s="7">
        <v>93</v>
      </c>
      <c r="D2476" s="12">
        <v>17.28</v>
      </c>
    </row>
    <row x14ac:dyDescent="0.25" r="2477" customHeight="1" ht="18.75">
      <c r="A2477" s="1">
        <v>43750</v>
      </c>
      <c r="B2477" s="7">
        <v>10</v>
      </c>
      <c r="C2477" s="12">
        <v>87.7</v>
      </c>
      <c r="D2477" s="12">
        <v>16.93</v>
      </c>
    </row>
    <row x14ac:dyDescent="0.25" r="2478" customHeight="1" ht="18.75">
      <c r="A2478" s="1">
        <v>43751</v>
      </c>
      <c r="B2478" s="12">
        <v>10.5</v>
      </c>
      <c r="C2478" s="12">
        <v>92.1</v>
      </c>
      <c r="D2478" s="12">
        <v>17.58</v>
      </c>
    </row>
    <row x14ac:dyDescent="0.25" r="2479" customHeight="1" ht="18.75">
      <c r="A2479" s="1">
        <v>43752</v>
      </c>
      <c r="B2479" s="12">
        <v>9.6</v>
      </c>
      <c r="C2479" s="12">
        <v>84.2</v>
      </c>
      <c r="D2479" s="12">
        <v>16.32</v>
      </c>
    </row>
    <row x14ac:dyDescent="0.25" r="2480" customHeight="1" ht="18.75">
      <c r="A2480" s="1">
        <v>43753</v>
      </c>
      <c r="B2480" s="12">
        <v>5.2</v>
      </c>
      <c r="C2480" s="7">
        <v>46</v>
      </c>
      <c r="D2480" s="12">
        <v>12.03</v>
      </c>
    </row>
    <row x14ac:dyDescent="0.25" r="2481" customHeight="1" ht="18.75">
      <c r="A2481" s="1">
        <v>43754</v>
      </c>
      <c r="B2481" s="12">
        <v>9.4</v>
      </c>
      <c r="C2481" s="12">
        <v>83.2</v>
      </c>
      <c r="D2481" s="12">
        <v>15.75</v>
      </c>
    </row>
    <row x14ac:dyDescent="0.25" r="2482" customHeight="1" ht="18.75">
      <c r="A2482" s="1">
        <v>43755</v>
      </c>
      <c r="B2482" s="12">
        <v>1.6</v>
      </c>
      <c r="C2482" s="12">
        <v>14.2</v>
      </c>
      <c r="D2482" s="12">
        <v>8.07</v>
      </c>
    </row>
    <row x14ac:dyDescent="0.25" r="2483" customHeight="1" ht="18.75">
      <c r="A2483" s="1">
        <v>43756</v>
      </c>
      <c r="B2483" s="7">
        <v>0</v>
      </c>
      <c r="C2483" s="7">
        <v>0</v>
      </c>
      <c r="D2483" s="12">
        <v>1.52</v>
      </c>
    </row>
    <row x14ac:dyDescent="0.25" r="2484" customHeight="1" ht="18.75">
      <c r="A2484" s="1">
        <v>43757</v>
      </c>
      <c r="B2484" s="12">
        <v>6.8</v>
      </c>
      <c r="C2484" s="12">
        <v>60.7</v>
      </c>
      <c r="D2484" s="12">
        <v>13.5</v>
      </c>
    </row>
    <row x14ac:dyDescent="0.25" r="2485" customHeight="1" ht="18.75">
      <c r="A2485" s="1">
        <v>43758</v>
      </c>
      <c r="B2485" s="12">
        <v>7.4</v>
      </c>
      <c r="C2485" s="12">
        <v>66.7</v>
      </c>
      <c r="D2485" s="12">
        <v>13.83</v>
      </c>
    </row>
    <row x14ac:dyDescent="0.25" r="2486" customHeight="1" ht="18.75">
      <c r="A2486" s="1">
        <v>43759</v>
      </c>
      <c r="B2486" s="12">
        <v>6.4</v>
      </c>
      <c r="C2486" s="12">
        <v>57.7</v>
      </c>
      <c r="D2486" s="12">
        <v>12.91</v>
      </c>
    </row>
    <row x14ac:dyDescent="0.25" r="2487" customHeight="1" ht="18.75">
      <c r="A2487" s="1">
        <v>43760</v>
      </c>
      <c r="B2487" s="12">
        <v>9.1</v>
      </c>
      <c r="C2487" s="7">
        <v>82</v>
      </c>
      <c r="D2487" s="12">
        <v>14.41</v>
      </c>
    </row>
    <row x14ac:dyDescent="0.25" r="2488" customHeight="1" ht="18.75">
      <c r="A2488" s="1">
        <v>43761</v>
      </c>
      <c r="B2488" s="12">
        <v>1.2</v>
      </c>
      <c r="C2488" s="12">
        <v>10.9</v>
      </c>
      <c r="D2488" s="12">
        <v>7.95</v>
      </c>
    </row>
    <row x14ac:dyDescent="0.25" r="2489" customHeight="1" ht="18.75">
      <c r="A2489" s="1">
        <v>43762</v>
      </c>
      <c r="B2489" s="12">
        <v>0.4</v>
      </c>
      <c r="C2489" s="12">
        <v>3.6</v>
      </c>
      <c r="D2489" s="12">
        <v>5.4</v>
      </c>
    </row>
    <row x14ac:dyDescent="0.25" r="2490" customHeight="1" ht="18.75">
      <c r="A2490" s="1">
        <v>43763</v>
      </c>
      <c r="B2490" s="12">
        <v>5.6</v>
      </c>
      <c r="C2490" s="12">
        <v>50.9</v>
      </c>
      <c r="D2490" s="12">
        <v>11.98</v>
      </c>
    </row>
    <row x14ac:dyDescent="0.25" r="2491" customHeight="1" ht="18.75">
      <c r="A2491" s="1">
        <v>43764</v>
      </c>
      <c r="B2491" s="12">
        <v>8.7</v>
      </c>
      <c r="C2491" s="12">
        <v>79.8</v>
      </c>
      <c r="D2491" s="12">
        <v>15.25</v>
      </c>
    </row>
    <row x14ac:dyDescent="0.25" r="2492" customHeight="1" ht="18.75">
      <c r="A2492" s="1">
        <v>43765</v>
      </c>
      <c r="B2492" s="12">
        <v>10.2</v>
      </c>
      <c r="C2492" s="12">
        <v>93.6</v>
      </c>
      <c r="D2492" s="12">
        <v>15.94</v>
      </c>
    </row>
    <row x14ac:dyDescent="0.25" r="2493" customHeight="1" ht="18.75">
      <c r="A2493" s="1">
        <v>43766</v>
      </c>
      <c r="B2493" s="12">
        <v>9.4</v>
      </c>
      <c r="C2493" s="12">
        <v>86.2</v>
      </c>
      <c r="D2493" s="7">
        <v>14</v>
      </c>
    </row>
    <row x14ac:dyDescent="0.25" r="2494" customHeight="1" ht="18.75">
      <c r="A2494" s="1">
        <v>43767</v>
      </c>
      <c r="B2494" s="12">
        <v>7.1</v>
      </c>
      <c r="C2494" s="12">
        <v>65.7</v>
      </c>
      <c r="D2494" s="12">
        <v>10.98</v>
      </c>
    </row>
    <row x14ac:dyDescent="0.25" r="2495" customHeight="1" ht="18.75">
      <c r="A2495" s="1">
        <v>43768</v>
      </c>
      <c r="B2495" s="12">
        <v>10.1</v>
      </c>
      <c r="C2495" s="12">
        <v>93.5</v>
      </c>
      <c r="D2495" s="12">
        <v>15.28</v>
      </c>
    </row>
    <row x14ac:dyDescent="0.25" r="2496" customHeight="1" ht="18.75">
      <c r="A2496" s="1">
        <v>43769</v>
      </c>
      <c r="B2496" s="12">
        <v>9.9</v>
      </c>
      <c r="C2496" s="12">
        <v>91.7</v>
      </c>
      <c r="D2496" s="12">
        <v>14.31</v>
      </c>
    </row>
    <row x14ac:dyDescent="0.25" r="2497" customHeight="1" ht="18.75">
      <c r="A2497" s="1">
        <v>43770</v>
      </c>
      <c r="B2497" s="12">
        <v>9.1</v>
      </c>
      <c r="C2497" s="7">
        <v>85</v>
      </c>
      <c r="D2497" s="12">
        <v>13.59</v>
      </c>
    </row>
    <row x14ac:dyDescent="0.25" r="2498" customHeight="1" ht="18.75">
      <c r="A2498" s="1">
        <v>43771</v>
      </c>
      <c r="B2498" s="12">
        <v>6.3</v>
      </c>
      <c r="C2498" s="12">
        <v>58.9</v>
      </c>
      <c r="D2498" s="12">
        <v>10.45</v>
      </c>
    </row>
    <row x14ac:dyDescent="0.25" r="2499" customHeight="1" ht="18.75">
      <c r="A2499" s="1">
        <v>43772</v>
      </c>
      <c r="B2499" s="12">
        <v>7.4</v>
      </c>
      <c r="C2499" s="12">
        <v>69.2</v>
      </c>
      <c r="D2499" s="12">
        <v>11.57</v>
      </c>
    </row>
    <row x14ac:dyDescent="0.25" r="2500" customHeight="1" ht="18.75">
      <c r="A2500" s="1">
        <v>43773</v>
      </c>
      <c r="B2500" s="12">
        <v>3.2</v>
      </c>
      <c r="C2500" s="12">
        <v>30.2</v>
      </c>
      <c r="D2500" s="12">
        <v>8.21</v>
      </c>
    </row>
    <row x14ac:dyDescent="0.25" r="2501" customHeight="1" ht="18.75">
      <c r="A2501" s="1">
        <v>43774</v>
      </c>
      <c r="B2501" s="12">
        <v>9.7</v>
      </c>
      <c r="C2501" s="12">
        <v>91.5</v>
      </c>
      <c r="D2501" s="12">
        <v>13.44</v>
      </c>
    </row>
    <row x14ac:dyDescent="0.25" r="2502" customHeight="1" ht="18.75">
      <c r="A2502" s="1">
        <v>43775</v>
      </c>
      <c r="B2502" s="12">
        <v>9.2</v>
      </c>
      <c r="C2502" s="12">
        <v>86.8</v>
      </c>
      <c r="D2502" s="12">
        <v>13.11</v>
      </c>
    </row>
    <row x14ac:dyDescent="0.25" r="2503" customHeight="1" ht="18.75">
      <c r="A2503" s="1">
        <v>43776</v>
      </c>
      <c r="B2503" s="12">
        <v>6.9</v>
      </c>
      <c r="C2503" s="12">
        <v>65.7</v>
      </c>
      <c r="D2503" s="12">
        <v>11.7</v>
      </c>
    </row>
    <row x14ac:dyDescent="0.25" r="2504" customHeight="1" ht="18.75">
      <c r="A2504" s="1">
        <v>43777</v>
      </c>
      <c r="B2504" s="12">
        <v>9.5</v>
      </c>
      <c r="C2504" s="12">
        <v>90.5</v>
      </c>
      <c r="D2504" s="12">
        <v>13.7</v>
      </c>
    </row>
    <row x14ac:dyDescent="0.25" r="2505" customHeight="1" ht="18.75">
      <c r="A2505" s="1">
        <v>43778</v>
      </c>
      <c r="B2505" s="12">
        <v>9.5</v>
      </c>
      <c r="C2505" s="12">
        <v>90.5</v>
      </c>
      <c r="D2505" s="12">
        <v>13.23</v>
      </c>
    </row>
    <row x14ac:dyDescent="0.25" r="2506" customHeight="1" ht="18.75">
      <c r="A2506" s="1">
        <v>43779</v>
      </c>
      <c r="B2506" s="7">
        <v>2</v>
      </c>
      <c r="C2506" s="12">
        <v>19.2</v>
      </c>
      <c r="D2506" s="12">
        <v>7.07</v>
      </c>
    </row>
    <row x14ac:dyDescent="0.25" r="2507" customHeight="1" ht="18.75">
      <c r="A2507" s="1">
        <v>43780</v>
      </c>
      <c r="B2507" s="12">
        <v>4.9</v>
      </c>
      <c r="C2507" s="12">
        <v>47.1</v>
      </c>
      <c r="D2507" s="12">
        <v>7.47</v>
      </c>
    </row>
    <row x14ac:dyDescent="0.25" r="2508" customHeight="1" ht="18.75">
      <c r="A2508" s="1">
        <v>43781</v>
      </c>
      <c r="B2508" s="12">
        <v>8.2</v>
      </c>
      <c r="C2508" s="12">
        <v>78.8</v>
      </c>
      <c r="D2508" s="12">
        <v>11.55</v>
      </c>
    </row>
    <row x14ac:dyDescent="0.25" r="2509" customHeight="1" ht="18.75">
      <c r="A2509" s="1">
        <v>43782</v>
      </c>
      <c r="B2509" s="12">
        <v>0.8</v>
      </c>
      <c r="C2509" s="12">
        <v>7.7</v>
      </c>
      <c r="D2509" s="7">
        <v>4</v>
      </c>
    </row>
    <row x14ac:dyDescent="0.25" r="2510" customHeight="1" ht="18.75">
      <c r="A2510" s="1">
        <v>43783</v>
      </c>
      <c r="B2510" s="12">
        <v>9.8</v>
      </c>
      <c r="C2510" s="12">
        <v>95.1</v>
      </c>
      <c r="D2510" s="12">
        <v>13.7</v>
      </c>
    </row>
    <row x14ac:dyDescent="0.25" r="2511" customHeight="1" ht="18.75">
      <c r="A2511" s="1">
        <v>43784</v>
      </c>
      <c r="B2511" s="12">
        <v>8.5</v>
      </c>
      <c r="C2511" s="12">
        <v>82.5</v>
      </c>
      <c r="D2511" s="12">
        <v>11.83</v>
      </c>
    </row>
    <row x14ac:dyDescent="0.25" r="2512" customHeight="1" ht="18.75">
      <c r="A2512" s="1">
        <v>43785</v>
      </c>
      <c r="B2512" s="12">
        <v>7.6</v>
      </c>
      <c r="C2512" s="12">
        <v>73.8</v>
      </c>
      <c r="D2512" s="12">
        <v>10.62</v>
      </c>
    </row>
    <row x14ac:dyDescent="0.25" r="2513" customHeight="1" ht="18.75">
      <c r="A2513" s="1">
        <v>43786</v>
      </c>
      <c r="B2513" s="7">
        <v>0</v>
      </c>
      <c r="C2513" s="7">
        <v>0</v>
      </c>
      <c r="D2513" s="12">
        <v>1.81</v>
      </c>
    </row>
    <row x14ac:dyDescent="0.25" r="2514" customHeight="1" ht="18.75">
      <c r="A2514" s="1">
        <v>43787</v>
      </c>
      <c r="B2514" s="12">
        <v>0.9</v>
      </c>
      <c r="C2514" s="12">
        <v>8.8</v>
      </c>
      <c r="D2514" s="12">
        <v>5.08</v>
      </c>
    </row>
    <row x14ac:dyDescent="0.25" r="2515" customHeight="1" ht="18.75">
      <c r="A2515" s="1">
        <v>43788</v>
      </c>
      <c r="B2515" s="12">
        <v>7.7</v>
      </c>
      <c r="C2515" s="12">
        <v>75.5</v>
      </c>
      <c r="D2515" s="12">
        <v>10.87</v>
      </c>
    </row>
    <row x14ac:dyDescent="0.25" r="2516" customHeight="1" ht="18.75">
      <c r="A2516" s="1">
        <v>43789</v>
      </c>
      <c r="B2516" s="12">
        <v>9.5</v>
      </c>
      <c r="C2516" s="12">
        <v>93.1</v>
      </c>
      <c r="D2516" s="12">
        <v>12.7</v>
      </c>
    </row>
    <row x14ac:dyDescent="0.25" r="2517" customHeight="1" ht="18.75">
      <c r="A2517" s="1">
        <v>43790</v>
      </c>
      <c r="B2517" s="12">
        <v>8.5</v>
      </c>
      <c r="C2517" s="12">
        <v>84.2</v>
      </c>
      <c r="D2517" s="12">
        <v>11.59</v>
      </c>
    </row>
    <row x14ac:dyDescent="0.25" r="2518" customHeight="1" ht="18.75">
      <c r="A2518" s="1">
        <v>43791</v>
      </c>
      <c r="B2518" s="12">
        <v>9.2</v>
      </c>
      <c r="C2518" s="12">
        <v>91.1</v>
      </c>
      <c r="D2518" s="12">
        <v>11.57</v>
      </c>
    </row>
    <row x14ac:dyDescent="0.25" r="2519" customHeight="1" ht="18.75">
      <c r="A2519" s="1">
        <v>43792</v>
      </c>
      <c r="B2519" s="12">
        <v>9.2</v>
      </c>
      <c r="C2519" s="12">
        <v>91.1</v>
      </c>
      <c r="D2519" s="12">
        <v>11.23</v>
      </c>
    </row>
    <row x14ac:dyDescent="0.25" r="2520" customHeight="1" ht="18.75">
      <c r="A2520" s="1">
        <v>43793</v>
      </c>
      <c r="B2520" s="7">
        <v>5</v>
      </c>
      <c r="C2520" s="12">
        <v>49.5</v>
      </c>
      <c r="D2520" s="12">
        <v>7.98</v>
      </c>
    </row>
    <row x14ac:dyDescent="0.25" r="2521" customHeight="1" ht="18.75">
      <c r="A2521" s="1">
        <v>43794</v>
      </c>
      <c r="B2521" s="12">
        <v>0.1</v>
      </c>
      <c r="C2521" s="7">
        <v>1</v>
      </c>
      <c r="D2521" s="12">
        <v>3.46</v>
      </c>
    </row>
    <row x14ac:dyDescent="0.25" r="2522" customHeight="1" ht="18.75">
      <c r="A2522" s="1">
        <v>43795</v>
      </c>
      <c r="B2522" s="12">
        <v>7.7</v>
      </c>
      <c r="C2522" s="7">
        <v>77</v>
      </c>
      <c r="D2522" s="12">
        <v>10.93</v>
      </c>
    </row>
    <row x14ac:dyDescent="0.25" r="2523" customHeight="1" ht="18.75">
      <c r="A2523" s="1">
        <v>43796</v>
      </c>
      <c r="B2523" s="7">
        <v>0</v>
      </c>
      <c r="C2523" s="7">
        <v>0</v>
      </c>
      <c r="D2523" s="12">
        <v>4.81</v>
      </c>
    </row>
    <row x14ac:dyDescent="0.25" r="2524" customHeight="1" ht="18.75">
      <c r="A2524" s="1">
        <v>43797</v>
      </c>
      <c r="B2524" s="12">
        <v>0.4</v>
      </c>
      <c r="C2524" s="7">
        <v>4</v>
      </c>
      <c r="D2524" s="12">
        <v>3.87</v>
      </c>
    </row>
    <row x14ac:dyDescent="0.25" r="2525" customHeight="1" ht="18.75">
      <c r="A2525" s="1">
        <v>43798</v>
      </c>
      <c r="B2525" s="12">
        <v>9.1</v>
      </c>
      <c r="C2525" s="7">
        <v>91</v>
      </c>
      <c r="D2525" s="12">
        <v>11.72</v>
      </c>
    </row>
    <row x14ac:dyDescent="0.25" r="2526" customHeight="1" ht="18.75">
      <c r="A2526" s="1">
        <v>43799</v>
      </c>
      <c r="B2526" s="12">
        <v>5.3</v>
      </c>
      <c r="C2526" s="12">
        <v>53.5</v>
      </c>
      <c r="D2526" s="12">
        <v>8.75</v>
      </c>
    </row>
    <row x14ac:dyDescent="0.25" r="2527" customHeight="1" ht="18.75">
      <c r="A2527" s="1">
        <v>43800</v>
      </c>
      <c r="B2527" s="7">
        <v>0</v>
      </c>
      <c r="C2527" s="7">
        <v>0</v>
      </c>
      <c r="D2527" s="12">
        <v>1.67</v>
      </c>
    </row>
    <row x14ac:dyDescent="0.25" r="2528" customHeight="1" ht="18.75">
      <c r="A2528" s="1">
        <v>43801</v>
      </c>
      <c r="B2528" s="12">
        <v>8.3</v>
      </c>
      <c r="C2528" s="12">
        <v>83.8</v>
      </c>
      <c r="D2528" s="12">
        <v>11.11</v>
      </c>
    </row>
    <row x14ac:dyDescent="0.25" r="2529" customHeight="1" ht="18.75">
      <c r="A2529" s="1">
        <v>43802</v>
      </c>
      <c r="B2529" s="7">
        <v>7</v>
      </c>
      <c r="C2529" s="12">
        <v>70.7</v>
      </c>
      <c r="D2529" s="12">
        <v>9.75</v>
      </c>
    </row>
    <row x14ac:dyDescent="0.25" r="2530" customHeight="1" ht="18.75">
      <c r="A2530" s="1">
        <v>43803</v>
      </c>
      <c r="B2530" s="12">
        <v>6.1</v>
      </c>
      <c r="C2530" s="12">
        <v>61.6</v>
      </c>
      <c r="D2530" s="12">
        <v>9.02</v>
      </c>
    </row>
    <row x14ac:dyDescent="0.25" r="2531" customHeight="1" ht="18.75">
      <c r="A2531" s="1">
        <v>43804</v>
      </c>
      <c r="B2531" s="12">
        <v>9.1</v>
      </c>
      <c r="C2531" s="12">
        <v>91.9</v>
      </c>
      <c r="D2531" s="12">
        <v>11.08</v>
      </c>
    </row>
    <row x14ac:dyDescent="0.25" r="2532" customHeight="1" ht="18.75">
      <c r="A2532" s="1">
        <v>43805</v>
      </c>
      <c r="B2532" s="12">
        <v>4.9</v>
      </c>
      <c r="C2532" s="7">
        <v>50</v>
      </c>
      <c r="D2532" s="12">
        <v>5.13</v>
      </c>
    </row>
    <row x14ac:dyDescent="0.25" r="2533" customHeight="1" ht="18.75">
      <c r="A2533" s="1">
        <v>43806</v>
      </c>
      <c r="B2533" s="13"/>
      <c r="C2533" s="7">
        <v>0</v>
      </c>
      <c r="D2533" s="13"/>
    </row>
    <row x14ac:dyDescent="0.25" r="2534" customHeight="1" ht="18.75">
      <c r="A2534" s="1">
        <v>43807</v>
      </c>
      <c r="B2534" s="12">
        <v>8.9</v>
      </c>
      <c r="C2534" s="12">
        <v>90.8</v>
      </c>
      <c r="D2534" s="12">
        <v>6.2</v>
      </c>
    </row>
    <row x14ac:dyDescent="0.25" r="2535" customHeight="1" ht="18.75">
      <c r="A2535" s="1">
        <v>43808</v>
      </c>
      <c r="B2535" s="12">
        <v>8.9</v>
      </c>
      <c r="C2535" s="12">
        <v>90.8</v>
      </c>
      <c r="D2535" s="12">
        <v>11.03</v>
      </c>
    </row>
    <row x14ac:dyDescent="0.25" r="2536" customHeight="1" ht="18.75">
      <c r="A2536" s="1">
        <v>43809</v>
      </c>
      <c r="B2536" s="12">
        <v>5.2</v>
      </c>
      <c r="C2536" s="12">
        <v>53.1</v>
      </c>
      <c r="D2536" s="12">
        <v>8.79</v>
      </c>
    </row>
    <row x14ac:dyDescent="0.25" r="2537" customHeight="1" ht="18.75">
      <c r="A2537" s="1">
        <v>43810</v>
      </c>
      <c r="B2537" s="12">
        <v>5.3</v>
      </c>
      <c r="C2537" s="12">
        <v>54.1</v>
      </c>
      <c r="D2537" s="12">
        <v>8.29</v>
      </c>
    </row>
    <row x14ac:dyDescent="0.25" r="2538" customHeight="1" ht="18.75">
      <c r="A2538" s="1">
        <v>43811</v>
      </c>
      <c r="B2538" s="12">
        <v>9.2</v>
      </c>
      <c r="C2538" s="12">
        <v>93.9</v>
      </c>
      <c r="D2538" s="12">
        <v>11.9</v>
      </c>
    </row>
    <row x14ac:dyDescent="0.25" r="2539" customHeight="1" ht="18.75">
      <c r="A2539" s="1">
        <v>43812</v>
      </c>
      <c r="B2539" s="12">
        <v>8.2</v>
      </c>
      <c r="C2539" s="12">
        <v>83.7</v>
      </c>
      <c r="D2539" s="12">
        <v>9.82</v>
      </c>
    </row>
    <row x14ac:dyDescent="0.25" r="2540" customHeight="1" ht="18.75">
      <c r="A2540" s="1">
        <v>43813</v>
      </c>
      <c r="B2540" s="12">
        <v>8.4</v>
      </c>
      <c r="C2540" s="12">
        <v>85.7</v>
      </c>
      <c r="D2540" s="7">
        <v>11</v>
      </c>
    </row>
    <row x14ac:dyDescent="0.25" r="2541" customHeight="1" ht="18.75">
      <c r="A2541" s="1">
        <v>43814</v>
      </c>
      <c r="B2541" s="12">
        <v>8.3</v>
      </c>
      <c r="C2541" s="12">
        <v>84.7</v>
      </c>
      <c r="D2541" s="12">
        <v>10.28</v>
      </c>
    </row>
    <row x14ac:dyDescent="0.25" r="2542" customHeight="1" ht="18.75">
      <c r="A2542" s="1">
        <v>43815</v>
      </c>
      <c r="B2542" s="7">
        <v>7</v>
      </c>
      <c r="C2542" s="12">
        <v>72.2</v>
      </c>
      <c r="D2542" s="12">
        <v>9.58</v>
      </c>
    </row>
    <row x14ac:dyDescent="0.25" r="2543" customHeight="1" ht="18.75">
      <c r="A2543" s="1">
        <v>43816</v>
      </c>
      <c r="B2543" s="12">
        <v>3.1</v>
      </c>
      <c r="C2543" s="7">
        <v>32</v>
      </c>
      <c r="D2543" s="12">
        <v>6.87</v>
      </c>
    </row>
    <row x14ac:dyDescent="0.25" r="2544" customHeight="1" ht="18.75">
      <c r="A2544" s="1">
        <v>43817</v>
      </c>
      <c r="B2544" s="12">
        <v>8.8</v>
      </c>
      <c r="C2544" s="12">
        <v>90.7</v>
      </c>
      <c r="D2544" s="12">
        <v>11.15</v>
      </c>
    </row>
    <row x14ac:dyDescent="0.25" r="2545" customHeight="1" ht="18.75">
      <c r="A2545" s="1">
        <v>43818</v>
      </c>
      <c r="B2545" s="7">
        <v>8</v>
      </c>
      <c r="C2545" s="12">
        <v>82.5</v>
      </c>
      <c r="D2545" s="12">
        <v>10.67</v>
      </c>
    </row>
    <row x14ac:dyDescent="0.25" r="2546" customHeight="1" ht="18.75">
      <c r="A2546" s="1">
        <v>43819</v>
      </c>
      <c r="B2546" s="12">
        <v>4.1</v>
      </c>
      <c r="C2546" s="12">
        <v>42.3</v>
      </c>
      <c r="D2546" s="12">
        <v>7.57</v>
      </c>
    </row>
    <row x14ac:dyDescent="0.25" r="2547" customHeight="1" ht="18.75">
      <c r="A2547" s="1">
        <v>43820</v>
      </c>
      <c r="B2547" s="12">
        <v>0.8</v>
      </c>
      <c r="C2547" s="12">
        <v>8.2</v>
      </c>
      <c r="D2547" s="12">
        <v>5.76</v>
      </c>
    </row>
    <row x14ac:dyDescent="0.25" r="2548" customHeight="1" ht="18.75">
      <c r="A2548" s="1">
        <v>43821</v>
      </c>
      <c r="B2548" s="12">
        <v>2.3</v>
      </c>
      <c r="C2548" s="12">
        <v>23.7</v>
      </c>
      <c r="D2548" s="12">
        <v>5.48</v>
      </c>
    </row>
    <row x14ac:dyDescent="0.25" r="2549" customHeight="1" ht="18.75">
      <c r="A2549" s="1">
        <v>43822</v>
      </c>
      <c r="B2549" s="12">
        <v>5.4</v>
      </c>
      <c r="C2549" s="12">
        <v>55.7</v>
      </c>
      <c r="D2549" s="12">
        <v>7.87</v>
      </c>
    </row>
    <row x14ac:dyDescent="0.25" r="2550" customHeight="1" ht="18.75">
      <c r="A2550" s="1">
        <v>43823</v>
      </c>
      <c r="B2550" s="12">
        <v>7.9</v>
      </c>
      <c r="C2550" s="12">
        <v>81.4</v>
      </c>
      <c r="D2550" s="12">
        <v>9.97</v>
      </c>
    </row>
    <row x14ac:dyDescent="0.25" r="2551" customHeight="1" ht="18.75">
      <c r="A2551" s="1">
        <v>43824</v>
      </c>
      <c r="B2551" s="12">
        <v>8.5</v>
      </c>
      <c r="C2551" s="12">
        <v>87.6</v>
      </c>
      <c r="D2551" s="12">
        <v>9.88</v>
      </c>
    </row>
    <row x14ac:dyDescent="0.25" r="2552" customHeight="1" ht="18.75">
      <c r="A2552" s="1">
        <v>43825</v>
      </c>
      <c r="B2552" s="7">
        <v>0</v>
      </c>
      <c r="C2552" s="7">
        <v>0</v>
      </c>
      <c r="D2552" s="12">
        <v>2.44</v>
      </c>
    </row>
    <row x14ac:dyDescent="0.25" r="2553" customHeight="1" ht="18.75">
      <c r="A2553" s="1">
        <v>43826</v>
      </c>
      <c r="B2553" s="12">
        <v>9.1</v>
      </c>
      <c r="C2553" s="12">
        <v>93.8</v>
      </c>
      <c r="D2553" s="12">
        <v>11.56</v>
      </c>
    </row>
    <row x14ac:dyDescent="0.25" r="2554" customHeight="1" ht="18.75">
      <c r="A2554" s="1">
        <v>43827</v>
      </c>
      <c r="B2554" s="7">
        <v>9</v>
      </c>
      <c r="C2554" s="12">
        <v>92.8</v>
      </c>
      <c r="D2554" s="12">
        <v>10.95</v>
      </c>
    </row>
    <row x14ac:dyDescent="0.25" r="2555" customHeight="1" ht="18.75">
      <c r="A2555" s="1">
        <v>43828</v>
      </c>
      <c r="B2555" s="7">
        <v>0</v>
      </c>
      <c r="C2555" s="7">
        <v>0</v>
      </c>
      <c r="D2555" s="12">
        <v>4.04</v>
      </c>
    </row>
    <row x14ac:dyDescent="0.25" r="2556" customHeight="1" ht="18.75">
      <c r="A2556" s="1">
        <v>43829</v>
      </c>
      <c r="B2556" s="7">
        <v>2</v>
      </c>
      <c r="C2556" s="12">
        <v>20.4</v>
      </c>
      <c r="D2556" s="12">
        <v>6.47</v>
      </c>
    </row>
    <row x14ac:dyDescent="0.25" r="2557" customHeight="1" ht="18.75">
      <c r="A2557" s="1">
        <v>43830</v>
      </c>
      <c r="B2557" s="12">
        <v>9.1</v>
      </c>
      <c r="C2557" s="12">
        <v>92.9</v>
      </c>
      <c r="D2557" s="12">
        <v>12.3</v>
      </c>
    </row>
    <row x14ac:dyDescent="0.25" r="2558" customHeight="1" ht="18.75">
      <c r="A2558" s="1">
        <v>43831</v>
      </c>
      <c r="B2558" s="12">
        <v>7.5</v>
      </c>
      <c r="C2558" s="12">
        <v>76.5</v>
      </c>
      <c r="D2558" s="12">
        <v>10.37</v>
      </c>
    </row>
    <row x14ac:dyDescent="0.25" r="2559" customHeight="1" ht="18.75">
      <c r="A2559" s="1">
        <v>43832</v>
      </c>
      <c r="B2559" s="12">
        <v>8.4</v>
      </c>
      <c r="C2559" s="12">
        <v>85.7</v>
      </c>
      <c r="D2559" s="12">
        <v>10.18</v>
      </c>
    </row>
    <row x14ac:dyDescent="0.25" r="2560" customHeight="1" ht="18.75">
      <c r="A2560" s="1">
        <v>43833</v>
      </c>
      <c r="B2560" s="12">
        <v>8.3</v>
      </c>
      <c r="C2560" s="12">
        <v>84.7</v>
      </c>
      <c r="D2560" s="12">
        <v>10.35</v>
      </c>
    </row>
    <row x14ac:dyDescent="0.25" r="2561" customHeight="1" ht="18.75">
      <c r="A2561" s="1">
        <v>43834</v>
      </c>
      <c r="B2561" s="12">
        <v>7.4</v>
      </c>
      <c r="C2561" s="12">
        <v>75.5</v>
      </c>
      <c r="D2561" s="12">
        <v>10.43</v>
      </c>
    </row>
    <row x14ac:dyDescent="0.25" r="2562" customHeight="1" ht="18.75">
      <c r="A2562" s="1">
        <v>43835</v>
      </c>
      <c r="B2562" s="12">
        <v>8.9</v>
      </c>
      <c r="C2562" s="12">
        <v>90.8</v>
      </c>
      <c r="D2562" s="12">
        <v>12.39</v>
      </c>
    </row>
    <row x14ac:dyDescent="0.25" r="2563" customHeight="1" ht="18.75">
      <c r="A2563" s="1">
        <v>43836</v>
      </c>
      <c r="B2563" s="7">
        <v>0</v>
      </c>
      <c r="C2563" s="7">
        <v>0</v>
      </c>
      <c r="D2563" s="12">
        <v>2.28</v>
      </c>
    </row>
    <row x14ac:dyDescent="0.25" r="2564" customHeight="1" ht="18.75">
      <c r="A2564" s="1">
        <v>43837</v>
      </c>
      <c r="B2564" s="7">
        <v>0</v>
      </c>
      <c r="C2564" s="7">
        <v>0</v>
      </c>
      <c r="D2564" s="12">
        <v>1.86</v>
      </c>
    </row>
    <row x14ac:dyDescent="0.25" r="2565" customHeight="1" ht="18.75">
      <c r="A2565" s="1">
        <v>43838</v>
      </c>
      <c r="B2565" s="7">
        <v>3</v>
      </c>
      <c r="C2565" s="12">
        <v>30.3</v>
      </c>
      <c r="D2565" s="12">
        <v>7.47</v>
      </c>
    </row>
    <row x14ac:dyDescent="0.25" r="2566" customHeight="1" ht="18.75">
      <c r="A2566" s="1">
        <v>43839</v>
      </c>
      <c r="B2566" s="7">
        <v>8</v>
      </c>
      <c r="C2566" s="12">
        <v>80.8</v>
      </c>
      <c r="D2566" s="12">
        <v>10.41</v>
      </c>
    </row>
    <row x14ac:dyDescent="0.25" r="2567" customHeight="1" ht="18.75">
      <c r="A2567" s="1">
        <v>43840</v>
      </c>
      <c r="B2567" s="7">
        <v>9</v>
      </c>
      <c r="C2567" s="12">
        <v>90.9</v>
      </c>
      <c r="D2567" s="12">
        <v>12.14</v>
      </c>
    </row>
    <row x14ac:dyDescent="0.25" r="2568" customHeight="1" ht="18.75">
      <c r="A2568" s="1">
        <v>43841</v>
      </c>
      <c r="B2568" s="12">
        <v>8.8</v>
      </c>
      <c r="C2568" s="12">
        <v>88.9</v>
      </c>
      <c r="D2568" s="12">
        <v>11.27</v>
      </c>
    </row>
    <row x14ac:dyDescent="0.25" r="2569" customHeight="1" ht="18.75">
      <c r="A2569" s="1">
        <v>43842</v>
      </c>
      <c r="B2569" s="12">
        <v>8.5</v>
      </c>
      <c r="C2569" s="12">
        <v>85.9</v>
      </c>
      <c r="D2569" s="7">
        <v>12</v>
      </c>
    </row>
    <row x14ac:dyDescent="0.25" r="2570" customHeight="1" ht="18.75">
      <c r="A2570" s="1">
        <v>43843</v>
      </c>
      <c r="B2570" s="12">
        <v>8.5</v>
      </c>
      <c r="C2570" s="12">
        <v>85.9</v>
      </c>
      <c r="D2570" s="12">
        <v>12.31</v>
      </c>
    </row>
    <row x14ac:dyDescent="0.25" r="2571" customHeight="1" ht="18.75">
      <c r="A2571" s="1">
        <v>43844</v>
      </c>
      <c r="B2571" s="12">
        <v>5.7</v>
      </c>
      <c r="C2571" s="7">
        <v>57</v>
      </c>
      <c r="D2571" s="12">
        <v>9.56</v>
      </c>
    </row>
    <row x14ac:dyDescent="0.25" r="2572" customHeight="1" ht="18.75">
      <c r="A2572" s="1">
        <v>43845</v>
      </c>
      <c r="B2572" s="12">
        <v>9.2</v>
      </c>
      <c r="C2572" s="7">
        <v>92</v>
      </c>
      <c r="D2572" s="12">
        <v>12.56</v>
      </c>
    </row>
    <row x14ac:dyDescent="0.25" r="2573" customHeight="1" ht="18.75">
      <c r="A2573" s="1">
        <v>43846</v>
      </c>
      <c r="B2573" s="12">
        <v>6.6</v>
      </c>
      <c r="C2573" s="7">
        <v>66</v>
      </c>
      <c r="D2573" s="12">
        <v>10.2</v>
      </c>
    </row>
    <row x14ac:dyDescent="0.25" r="2574" customHeight="1" ht="18.75">
      <c r="A2574" s="1">
        <v>43847</v>
      </c>
      <c r="B2574" s="12">
        <v>4.3</v>
      </c>
      <c r="C2574" s="7">
        <v>43</v>
      </c>
      <c r="D2574" s="12">
        <v>7.82</v>
      </c>
    </row>
    <row x14ac:dyDescent="0.25" r="2575" customHeight="1" ht="18.75">
      <c r="A2575" s="1">
        <v>43848</v>
      </c>
      <c r="B2575" s="12">
        <v>2.3</v>
      </c>
      <c r="C2575" s="12">
        <v>22.8</v>
      </c>
      <c r="D2575" s="12">
        <v>7.6</v>
      </c>
    </row>
    <row x14ac:dyDescent="0.25" r="2576" customHeight="1" ht="18.75">
      <c r="A2576" s="1">
        <v>43849</v>
      </c>
      <c r="B2576" s="12">
        <v>5.8</v>
      </c>
      <c r="C2576" s="12">
        <v>57.4</v>
      </c>
      <c r="D2576" s="12">
        <v>9.77</v>
      </c>
    </row>
    <row x14ac:dyDescent="0.25" r="2577" customHeight="1" ht="18.75">
      <c r="A2577" s="1">
        <v>43850</v>
      </c>
      <c r="B2577" s="12">
        <v>7.2</v>
      </c>
      <c r="C2577" s="12">
        <v>71.3</v>
      </c>
      <c r="D2577" s="12">
        <v>10.28</v>
      </c>
    </row>
    <row x14ac:dyDescent="0.25" r="2578" customHeight="1" ht="18.75">
      <c r="A2578" s="1">
        <v>43851</v>
      </c>
      <c r="B2578" s="12">
        <v>9.4</v>
      </c>
      <c r="C2578" s="12">
        <v>93.1</v>
      </c>
      <c r="D2578" s="12">
        <v>13.27</v>
      </c>
    </row>
    <row x14ac:dyDescent="0.25" r="2579" customHeight="1" ht="18.75">
      <c r="A2579" s="1">
        <v>43852</v>
      </c>
      <c r="B2579" s="7">
        <v>0</v>
      </c>
      <c r="C2579" s="7">
        <v>0</v>
      </c>
      <c r="D2579" s="12">
        <v>2.88</v>
      </c>
    </row>
    <row x14ac:dyDescent="0.25" r="2580" customHeight="1" ht="18.75">
      <c r="A2580" s="1">
        <v>43853</v>
      </c>
      <c r="B2580" s="12">
        <v>0.1</v>
      </c>
      <c r="C2580" s="7">
        <v>1</v>
      </c>
      <c r="D2580" s="12">
        <v>4.21</v>
      </c>
    </row>
    <row x14ac:dyDescent="0.25" r="2581" customHeight="1" ht="18.75">
      <c r="A2581" s="1">
        <v>43854</v>
      </c>
      <c r="B2581" s="12">
        <v>5.7</v>
      </c>
      <c r="C2581" s="12">
        <v>55.9</v>
      </c>
      <c r="D2581" s="12">
        <v>11.08</v>
      </c>
    </row>
    <row x14ac:dyDescent="0.25" r="2582" customHeight="1" ht="18.75">
      <c r="A2582" s="1">
        <v>43855</v>
      </c>
      <c r="B2582" s="7">
        <v>0</v>
      </c>
      <c r="C2582" s="7">
        <v>0</v>
      </c>
      <c r="D2582" s="12">
        <v>6.06</v>
      </c>
    </row>
    <row x14ac:dyDescent="0.25" r="2583" customHeight="1" ht="18.75">
      <c r="A2583" s="1">
        <v>43856</v>
      </c>
      <c r="B2583" s="12">
        <v>2.4</v>
      </c>
      <c r="C2583" s="12">
        <v>23.5</v>
      </c>
      <c r="D2583" s="12">
        <v>8.09</v>
      </c>
    </row>
    <row x14ac:dyDescent="0.25" r="2584" customHeight="1" ht="18.75">
      <c r="A2584" s="1">
        <v>43857</v>
      </c>
      <c r="B2584" s="7">
        <v>0</v>
      </c>
      <c r="C2584" s="7">
        <v>0</v>
      </c>
      <c r="D2584" s="12">
        <v>1.99</v>
      </c>
    </row>
    <row x14ac:dyDescent="0.25" r="2585" customHeight="1" ht="18.75">
      <c r="A2585" s="1">
        <v>43858</v>
      </c>
      <c r="B2585" s="12">
        <v>0.1</v>
      </c>
      <c r="C2585" s="7">
        <v>1</v>
      </c>
      <c r="D2585" s="12">
        <v>5.47</v>
      </c>
    </row>
    <row x14ac:dyDescent="0.25" r="2586" customHeight="1" ht="18.75">
      <c r="A2586" s="1">
        <v>43859</v>
      </c>
      <c r="B2586" s="12">
        <v>0.8</v>
      </c>
      <c r="C2586" s="12">
        <v>7.8</v>
      </c>
      <c r="D2586" s="12">
        <v>7.18</v>
      </c>
    </row>
    <row x14ac:dyDescent="0.25" r="2587" customHeight="1" ht="18.75">
      <c r="A2587" s="1">
        <v>43860</v>
      </c>
      <c r="B2587" s="12">
        <v>3.7</v>
      </c>
      <c r="C2587" s="12">
        <v>35.6</v>
      </c>
      <c r="D2587" s="12">
        <v>7.93</v>
      </c>
    </row>
    <row x14ac:dyDescent="0.25" r="2588" customHeight="1" ht="18.75">
      <c r="A2588" s="1">
        <v>43861</v>
      </c>
      <c r="B2588" s="12">
        <v>1.8</v>
      </c>
      <c r="C2588" s="12">
        <v>17.3</v>
      </c>
      <c r="D2588" s="12">
        <v>7.23</v>
      </c>
    </row>
    <row x14ac:dyDescent="0.25" r="2589" customHeight="1" ht="18.75">
      <c r="A2589" s="1">
        <v>43862</v>
      </c>
      <c r="B2589" s="12">
        <v>7.1</v>
      </c>
      <c r="C2589" s="12">
        <v>68.3</v>
      </c>
      <c r="D2589" s="12">
        <v>10.87</v>
      </c>
    </row>
    <row x14ac:dyDescent="0.25" r="2590" customHeight="1" ht="18.75">
      <c r="A2590" s="1">
        <v>43863</v>
      </c>
      <c r="B2590" s="12">
        <v>8.3</v>
      </c>
      <c r="C2590" s="7">
        <v>79</v>
      </c>
      <c r="D2590" s="12">
        <v>12.17</v>
      </c>
    </row>
    <row x14ac:dyDescent="0.25" r="2591" customHeight="1" ht="18.75">
      <c r="A2591" s="1">
        <v>43864</v>
      </c>
      <c r="B2591" s="12">
        <v>7.2</v>
      </c>
      <c r="C2591" s="12">
        <v>68.6</v>
      </c>
      <c r="D2591" s="12">
        <v>12.55</v>
      </c>
    </row>
    <row x14ac:dyDescent="0.25" r="2592" customHeight="1" ht="18.75">
      <c r="A2592" s="1">
        <v>43865</v>
      </c>
      <c r="B2592" s="12">
        <v>9.8</v>
      </c>
      <c r="C2592" s="12">
        <v>93.3</v>
      </c>
      <c r="D2592" s="12">
        <v>15.24</v>
      </c>
    </row>
    <row x14ac:dyDescent="0.25" r="2593" customHeight="1" ht="18.75">
      <c r="A2593" s="1">
        <v>43866</v>
      </c>
      <c r="B2593" s="12">
        <v>10.1</v>
      </c>
      <c r="C2593" s="12">
        <v>95.3</v>
      </c>
      <c r="D2593" s="12">
        <v>16.02</v>
      </c>
    </row>
    <row x14ac:dyDescent="0.25" r="2594" customHeight="1" ht="18.75">
      <c r="A2594" s="1">
        <v>43867</v>
      </c>
      <c r="B2594" s="12">
        <v>9.3</v>
      </c>
      <c r="C2594" s="12">
        <v>87.7</v>
      </c>
      <c r="D2594" s="12">
        <v>13.84</v>
      </c>
    </row>
    <row x14ac:dyDescent="0.25" r="2595" customHeight="1" ht="18.75">
      <c r="A2595" s="1">
        <v>43868</v>
      </c>
      <c r="B2595" s="12">
        <v>8.2</v>
      </c>
      <c r="C2595" s="12">
        <v>77.4</v>
      </c>
      <c r="D2595" s="12">
        <v>13.29</v>
      </c>
    </row>
    <row x14ac:dyDescent="0.25" r="2596" customHeight="1" ht="18.75">
      <c r="A2596" s="1">
        <v>43869</v>
      </c>
      <c r="B2596" s="12">
        <v>8.7</v>
      </c>
      <c r="C2596" s="12">
        <v>82.1</v>
      </c>
      <c r="D2596" s="12">
        <v>14.34</v>
      </c>
    </row>
    <row x14ac:dyDescent="0.25" r="2597" customHeight="1" ht="18.75">
      <c r="A2597" s="1">
        <v>43870</v>
      </c>
      <c r="B2597" s="12">
        <v>10.1</v>
      </c>
      <c r="C2597" s="12">
        <v>94.4</v>
      </c>
      <c r="D2597" s="12">
        <v>15.74</v>
      </c>
    </row>
    <row x14ac:dyDescent="0.25" r="2598" customHeight="1" ht="18.75">
      <c r="A2598" s="1">
        <v>43871</v>
      </c>
      <c r="B2598" s="12">
        <v>9.2</v>
      </c>
      <c r="C2598" s="7">
        <v>86</v>
      </c>
      <c r="D2598" s="12">
        <v>14.25</v>
      </c>
    </row>
    <row x14ac:dyDescent="0.25" r="2599" customHeight="1" ht="18.75">
      <c r="A2599" s="1">
        <v>43872</v>
      </c>
      <c r="B2599" s="12">
        <v>7.4</v>
      </c>
      <c r="C2599" s="12">
        <v>69.2</v>
      </c>
      <c r="D2599" s="12">
        <v>13.25</v>
      </c>
    </row>
    <row x14ac:dyDescent="0.25" r="2600" customHeight="1" ht="18.75">
      <c r="A2600" s="1">
        <v>43873</v>
      </c>
      <c r="B2600" s="7">
        <v>0</v>
      </c>
      <c r="C2600" s="7">
        <v>0</v>
      </c>
      <c r="D2600" s="12">
        <v>2.88</v>
      </c>
    </row>
    <row x14ac:dyDescent="0.25" r="2601" customHeight="1" ht="18.75">
      <c r="A2601" s="1">
        <v>43874</v>
      </c>
      <c r="B2601" s="12">
        <v>5.1</v>
      </c>
      <c r="C2601" s="12">
        <v>47.2</v>
      </c>
      <c r="D2601" s="12">
        <v>11.86</v>
      </c>
    </row>
    <row x14ac:dyDescent="0.25" r="2602" customHeight="1" ht="18.75">
      <c r="A2602" s="1">
        <v>43875</v>
      </c>
      <c r="B2602" s="12">
        <v>8.2</v>
      </c>
      <c r="C2602" s="12">
        <v>75.9</v>
      </c>
      <c r="D2602" s="12">
        <v>15.2</v>
      </c>
    </row>
    <row x14ac:dyDescent="0.25" r="2603" customHeight="1" ht="18.75">
      <c r="A2603" s="1">
        <v>43876</v>
      </c>
      <c r="B2603" s="12">
        <v>5.8</v>
      </c>
      <c r="C2603" s="12">
        <v>53.2</v>
      </c>
      <c r="D2603" s="12">
        <v>12.06</v>
      </c>
    </row>
    <row x14ac:dyDescent="0.25" r="2604" customHeight="1" ht="18.75">
      <c r="A2604" s="1">
        <v>43877</v>
      </c>
      <c r="B2604" s="12">
        <v>5.5</v>
      </c>
      <c r="C2604" s="12">
        <v>50.5</v>
      </c>
      <c r="D2604" s="12">
        <v>12.51</v>
      </c>
    </row>
    <row x14ac:dyDescent="0.25" r="2605" customHeight="1" ht="18.75">
      <c r="A2605" s="1">
        <v>43878</v>
      </c>
      <c r="B2605" s="12">
        <v>5.5</v>
      </c>
      <c r="C2605" s="12">
        <v>50.5</v>
      </c>
      <c r="D2605" s="12">
        <v>12.01</v>
      </c>
    </row>
    <row x14ac:dyDescent="0.25" r="2606" customHeight="1" ht="18.75">
      <c r="A2606" s="1">
        <v>43879</v>
      </c>
      <c r="B2606" s="12">
        <v>10.4</v>
      </c>
      <c r="C2606" s="12">
        <v>94.5</v>
      </c>
      <c r="D2606" s="12">
        <v>17.75</v>
      </c>
    </row>
    <row x14ac:dyDescent="0.25" r="2607" customHeight="1" ht="18.75">
      <c r="A2607" s="1">
        <v>43880</v>
      </c>
      <c r="B2607" s="12">
        <v>9.4</v>
      </c>
      <c r="C2607" s="12">
        <v>85.5</v>
      </c>
      <c r="D2607" s="12">
        <v>16.79</v>
      </c>
    </row>
    <row x14ac:dyDescent="0.25" r="2608" customHeight="1" ht="18.75">
      <c r="A2608" s="1">
        <v>43881</v>
      </c>
      <c r="B2608" s="12">
        <v>9.9</v>
      </c>
      <c r="C2608" s="12">
        <v>89.2</v>
      </c>
      <c r="D2608" s="12">
        <v>15.81</v>
      </c>
    </row>
    <row x14ac:dyDescent="0.25" r="2609" customHeight="1" ht="18.75">
      <c r="A2609" s="1">
        <v>43882</v>
      </c>
      <c r="B2609" s="12">
        <v>9.4</v>
      </c>
      <c r="C2609" s="12">
        <v>84.7</v>
      </c>
      <c r="D2609" s="12">
        <v>14.87</v>
      </c>
    </row>
    <row x14ac:dyDescent="0.25" r="2610" customHeight="1" ht="18.75">
      <c r="A2610" s="1">
        <v>43883</v>
      </c>
      <c r="B2610" s="7">
        <v>10</v>
      </c>
      <c r="C2610" s="12">
        <v>90.1</v>
      </c>
      <c r="D2610" s="12">
        <v>17.17</v>
      </c>
    </row>
    <row x14ac:dyDescent="0.25" r="2611" customHeight="1" ht="18.75">
      <c r="A2611" s="1">
        <v>43884</v>
      </c>
      <c r="B2611" s="12">
        <v>10.7</v>
      </c>
      <c r="C2611" s="12">
        <v>95.5</v>
      </c>
      <c r="D2611" s="12">
        <v>18.45</v>
      </c>
    </row>
    <row x14ac:dyDescent="0.25" r="2612" customHeight="1" ht="18.75">
      <c r="A2612" s="1">
        <v>43885</v>
      </c>
      <c r="B2612" s="12">
        <v>9.1</v>
      </c>
      <c r="C2612" s="12">
        <v>81.3</v>
      </c>
      <c r="D2612" s="12">
        <v>15.77</v>
      </c>
    </row>
    <row x14ac:dyDescent="0.25" r="2613" customHeight="1" ht="18.75">
      <c r="A2613" s="1">
        <v>43886</v>
      </c>
      <c r="B2613" s="7">
        <v>0</v>
      </c>
      <c r="C2613" s="7">
        <v>0</v>
      </c>
      <c r="D2613" s="12">
        <v>1.64</v>
      </c>
    </row>
    <row x14ac:dyDescent="0.25" r="2614" customHeight="1" ht="18.75">
      <c r="A2614" s="1">
        <v>43887</v>
      </c>
      <c r="B2614" s="12">
        <v>2.5</v>
      </c>
      <c r="C2614" s="12">
        <v>22.1</v>
      </c>
      <c r="D2614" s="12">
        <v>9.39</v>
      </c>
    </row>
    <row x14ac:dyDescent="0.25" r="2615" customHeight="1" ht="18.75">
      <c r="A2615" s="1">
        <v>43888</v>
      </c>
      <c r="B2615" s="12">
        <v>5.4</v>
      </c>
      <c r="C2615" s="12">
        <v>47.8</v>
      </c>
      <c r="D2615" s="12">
        <v>14.95</v>
      </c>
    </row>
    <row x14ac:dyDescent="0.25" r="2616" customHeight="1" ht="18.75">
      <c r="A2616" s="1">
        <v>43889</v>
      </c>
      <c r="B2616" s="7">
        <v>0</v>
      </c>
      <c r="C2616" s="7">
        <v>0</v>
      </c>
      <c r="D2616" s="12">
        <v>4.96</v>
      </c>
    </row>
    <row x14ac:dyDescent="0.25" r="2617" customHeight="1" ht="18.75">
      <c r="A2617" s="1">
        <v>43890</v>
      </c>
      <c r="B2617" s="12">
        <v>3.1</v>
      </c>
      <c r="C2617" s="12">
        <v>27.2</v>
      </c>
      <c r="D2617" s="12">
        <v>9.68</v>
      </c>
    </row>
    <row x14ac:dyDescent="0.25" r="2618" customHeight="1" ht="18.75">
      <c r="A2618" s="1">
        <v>43891</v>
      </c>
      <c r="B2618" s="12">
        <v>4.9</v>
      </c>
      <c r="C2618" s="7">
        <v>43</v>
      </c>
      <c r="D2618" s="12">
        <v>14.36</v>
      </c>
    </row>
    <row x14ac:dyDescent="0.25" r="2619" customHeight="1" ht="18.75">
      <c r="A2619" s="1">
        <v>43892</v>
      </c>
      <c r="B2619" s="12">
        <v>8.6</v>
      </c>
      <c r="C2619" s="12">
        <v>74.8</v>
      </c>
      <c r="D2619" s="12">
        <v>18.14</v>
      </c>
    </row>
    <row x14ac:dyDescent="0.25" r="2620" customHeight="1" ht="18.75">
      <c r="A2620" s="1">
        <v>43893</v>
      </c>
      <c r="B2620" s="12">
        <v>5.9</v>
      </c>
      <c r="C2620" s="12">
        <v>51.3</v>
      </c>
      <c r="D2620" s="12">
        <v>15.1</v>
      </c>
    </row>
    <row x14ac:dyDescent="0.25" r="2621" customHeight="1" ht="18.75">
      <c r="A2621" s="1">
        <v>43894</v>
      </c>
      <c r="B2621" s="12">
        <v>9.9</v>
      </c>
      <c r="C2621" s="12">
        <v>86.1</v>
      </c>
      <c r="D2621" s="12">
        <v>18.98</v>
      </c>
    </row>
    <row x14ac:dyDescent="0.25" r="2622" customHeight="1" ht="18.75">
      <c r="A2622" s="1">
        <v>43895</v>
      </c>
      <c r="B2622" s="12">
        <v>10.6</v>
      </c>
      <c r="C2622" s="12">
        <v>91.4</v>
      </c>
      <c r="D2622" s="12">
        <v>19.75</v>
      </c>
    </row>
    <row x14ac:dyDescent="0.25" r="2623" customHeight="1" ht="18.75">
      <c r="A2623" s="1">
        <v>43896</v>
      </c>
      <c r="B2623" s="12">
        <v>10.6</v>
      </c>
      <c r="C2623" s="12">
        <v>91.4</v>
      </c>
      <c r="D2623" s="12">
        <v>20.04</v>
      </c>
    </row>
    <row x14ac:dyDescent="0.25" r="2624" customHeight="1" ht="18.75">
      <c r="A2624" s="1">
        <v>43897</v>
      </c>
      <c r="B2624" s="12">
        <v>0.2</v>
      </c>
      <c r="C2624" s="12">
        <v>1.7</v>
      </c>
      <c r="D2624" s="12">
        <v>6.52</v>
      </c>
    </row>
    <row x14ac:dyDescent="0.25" r="2625" customHeight="1" ht="18.75">
      <c r="A2625" s="1">
        <v>43898</v>
      </c>
      <c r="B2625" s="12">
        <v>7.6</v>
      </c>
      <c r="C2625" s="7">
        <v>65</v>
      </c>
      <c r="D2625" s="12">
        <v>17.73</v>
      </c>
    </row>
    <row x14ac:dyDescent="0.25" r="2626" customHeight="1" ht="18.75">
      <c r="A2626" s="1">
        <v>43899</v>
      </c>
      <c r="B2626" s="12">
        <v>4.9</v>
      </c>
      <c r="C2626" s="12">
        <v>41.9</v>
      </c>
      <c r="D2626" s="12">
        <v>12.1</v>
      </c>
    </row>
    <row x14ac:dyDescent="0.25" r="2627" customHeight="1" ht="18.75">
      <c r="A2627" s="1">
        <v>43900</v>
      </c>
      <c r="B2627" s="7">
        <v>0</v>
      </c>
      <c r="C2627" s="7">
        <v>0</v>
      </c>
      <c r="D2627" s="12">
        <v>4.5</v>
      </c>
    </row>
    <row x14ac:dyDescent="0.25" r="2628" customHeight="1" ht="18.75">
      <c r="A2628" s="1">
        <v>43901</v>
      </c>
      <c r="B2628" s="12">
        <v>11.1</v>
      </c>
      <c r="C2628" s="12">
        <v>94.1</v>
      </c>
      <c r="D2628" s="12">
        <v>21.79</v>
      </c>
    </row>
    <row x14ac:dyDescent="0.25" r="2629" customHeight="1" ht="18.75">
      <c r="A2629" s="1">
        <v>43902</v>
      </c>
      <c r="B2629" s="12">
        <v>10.8</v>
      </c>
      <c r="C2629" s="12">
        <v>91.5</v>
      </c>
      <c r="D2629" s="12">
        <v>21.18</v>
      </c>
    </row>
    <row x14ac:dyDescent="0.25" r="2630" customHeight="1" ht="18.75">
      <c r="A2630" s="1">
        <v>43903</v>
      </c>
      <c r="B2630" s="12">
        <v>5.5</v>
      </c>
      <c r="C2630" s="12">
        <v>46.2</v>
      </c>
      <c r="D2630" s="12">
        <v>15.08</v>
      </c>
    </row>
    <row x14ac:dyDescent="0.25" r="2631" customHeight="1" ht="18.75">
      <c r="A2631" s="1">
        <v>43904</v>
      </c>
      <c r="B2631" s="12">
        <v>10.9</v>
      </c>
      <c r="C2631" s="12">
        <v>91.6</v>
      </c>
      <c r="D2631" s="12">
        <v>22.16</v>
      </c>
    </row>
    <row x14ac:dyDescent="0.25" r="2632" customHeight="1" ht="18.75">
      <c r="A2632" s="1">
        <v>43905</v>
      </c>
      <c r="B2632" s="12">
        <v>8.3</v>
      </c>
      <c r="C2632" s="12">
        <v>69.2</v>
      </c>
      <c r="D2632" s="12">
        <v>15.86</v>
      </c>
    </row>
    <row x14ac:dyDescent="0.25" r="2633" customHeight="1" ht="18.75">
      <c r="A2633" s="1">
        <v>43906</v>
      </c>
      <c r="B2633" s="12">
        <v>11.4</v>
      </c>
      <c r="C2633" s="7">
        <v>95</v>
      </c>
      <c r="D2633" s="12">
        <v>22.28</v>
      </c>
    </row>
    <row x14ac:dyDescent="0.25" r="2634" customHeight="1" ht="18.75">
      <c r="A2634" s="1">
        <v>43907</v>
      </c>
      <c r="B2634" s="12">
        <v>10.1</v>
      </c>
      <c r="C2634" s="12">
        <v>84.2</v>
      </c>
      <c r="D2634" s="12">
        <v>19.57</v>
      </c>
    </row>
    <row x14ac:dyDescent="0.25" r="2635" customHeight="1" ht="18.75">
      <c r="A2635" s="1">
        <v>43908</v>
      </c>
      <c r="B2635" s="12">
        <v>11.3</v>
      </c>
      <c r="C2635" s="12">
        <v>93.4</v>
      </c>
      <c r="D2635" s="12">
        <v>22.17</v>
      </c>
    </row>
    <row x14ac:dyDescent="0.25" r="2636" customHeight="1" ht="18.75">
      <c r="A2636" s="1">
        <v>43909</v>
      </c>
      <c r="B2636" s="12">
        <v>10.2</v>
      </c>
      <c r="C2636" s="12">
        <v>84.3</v>
      </c>
      <c r="D2636" s="12">
        <v>18.37</v>
      </c>
    </row>
    <row x14ac:dyDescent="0.25" r="2637" customHeight="1" ht="18.75">
      <c r="A2637" s="1">
        <v>43910</v>
      </c>
      <c r="B2637" s="12">
        <v>11.2</v>
      </c>
      <c r="C2637" s="12">
        <v>92.6</v>
      </c>
      <c r="D2637" s="12">
        <v>22.2</v>
      </c>
    </row>
    <row x14ac:dyDescent="0.25" r="2638" customHeight="1" ht="18.75">
      <c r="A2638" s="1">
        <v>43911</v>
      </c>
      <c r="B2638" s="12">
        <v>9.9</v>
      </c>
      <c r="C2638" s="12">
        <v>81.1</v>
      </c>
      <c r="D2638" s="12">
        <v>19.77</v>
      </c>
    </row>
    <row x14ac:dyDescent="0.25" r="2639" customHeight="1" ht="18.75">
      <c r="A2639" s="1">
        <v>43912</v>
      </c>
      <c r="B2639" s="12">
        <v>10.8</v>
      </c>
      <c r="C2639" s="12">
        <v>88.5</v>
      </c>
      <c r="D2639" s="12">
        <v>21.84</v>
      </c>
    </row>
    <row x14ac:dyDescent="0.25" r="2640" customHeight="1" ht="18.75">
      <c r="A2640" s="1">
        <v>43913</v>
      </c>
      <c r="B2640" s="12">
        <v>11.5</v>
      </c>
      <c r="C2640" s="12">
        <v>93.5</v>
      </c>
      <c r="D2640" s="12">
        <v>22.58</v>
      </c>
    </row>
    <row x14ac:dyDescent="0.25" r="2641" customHeight="1" ht="18.75">
      <c r="A2641" s="1">
        <v>43914</v>
      </c>
      <c r="B2641" s="12">
        <v>11.3</v>
      </c>
      <c r="C2641" s="12">
        <v>91.9</v>
      </c>
      <c r="D2641" s="12">
        <v>22.15</v>
      </c>
    </row>
    <row x14ac:dyDescent="0.25" r="2642" customHeight="1" ht="18.75">
      <c r="A2642" s="1">
        <v>43915</v>
      </c>
      <c r="B2642" s="12">
        <v>11.4</v>
      </c>
      <c r="C2642" s="12">
        <v>92.7</v>
      </c>
      <c r="D2642" s="12">
        <v>21.84</v>
      </c>
    </row>
    <row x14ac:dyDescent="0.25" r="2643" customHeight="1" ht="18.75">
      <c r="A2643" s="1">
        <v>43916</v>
      </c>
      <c r="B2643" s="7">
        <v>0</v>
      </c>
      <c r="C2643" s="7">
        <v>0</v>
      </c>
      <c r="D2643" s="12">
        <v>5.86</v>
      </c>
    </row>
    <row x14ac:dyDescent="0.25" r="2644" customHeight="1" ht="18.75">
      <c r="A2644" s="1">
        <v>43917</v>
      </c>
      <c r="B2644" s="12">
        <v>0.7</v>
      </c>
      <c r="C2644" s="12">
        <v>5.6</v>
      </c>
      <c r="D2644" s="12">
        <v>7.29</v>
      </c>
    </row>
    <row x14ac:dyDescent="0.25" r="2645" customHeight="1" ht="18.75">
      <c r="A2645" s="1">
        <v>43918</v>
      </c>
      <c r="B2645" s="7">
        <v>0</v>
      </c>
      <c r="C2645" s="7">
        <v>0</v>
      </c>
      <c r="D2645" s="12">
        <v>9.7</v>
      </c>
    </row>
    <row x14ac:dyDescent="0.25" r="2646" customHeight="1" ht="18.75">
      <c r="A2646" s="1">
        <v>43919</v>
      </c>
      <c r="B2646" s="12">
        <v>6.6</v>
      </c>
      <c r="C2646" s="12">
        <v>52.8</v>
      </c>
      <c r="D2646" s="12">
        <v>18.18</v>
      </c>
    </row>
    <row x14ac:dyDescent="0.25" r="2647" customHeight="1" ht="18.75">
      <c r="A2647" s="1">
        <v>43920</v>
      </c>
      <c r="B2647" s="12">
        <v>9.3</v>
      </c>
      <c r="C2647" s="12">
        <v>74.4</v>
      </c>
      <c r="D2647" s="12">
        <v>20.98</v>
      </c>
    </row>
    <row x14ac:dyDescent="0.25" r="2648" customHeight="1" ht="18.75">
      <c r="A2648" s="1">
        <v>43921</v>
      </c>
      <c r="B2648" s="12">
        <v>10.6</v>
      </c>
      <c r="C2648" s="12">
        <v>84.1</v>
      </c>
      <c r="D2648" s="12">
        <v>22.52</v>
      </c>
    </row>
    <row x14ac:dyDescent="0.25" r="2649" customHeight="1" ht="18.75">
      <c r="A2649" s="1">
        <v>43922</v>
      </c>
      <c r="B2649" s="12">
        <v>4.3</v>
      </c>
      <c r="C2649" s="12">
        <v>34.1</v>
      </c>
      <c r="D2649" s="12">
        <v>14.57</v>
      </c>
    </row>
    <row x14ac:dyDescent="0.25" r="2650" customHeight="1" ht="18.75">
      <c r="A2650" s="1">
        <v>43923</v>
      </c>
      <c r="B2650" s="12">
        <v>11.4</v>
      </c>
      <c r="C2650" s="12">
        <v>90.5</v>
      </c>
      <c r="D2650" s="12">
        <v>22.3</v>
      </c>
    </row>
    <row x14ac:dyDescent="0.25" r="2651" customHeight="1" ht="18.75">
      <c r="A2651" s="1">
        <v>43924</v>
      </c>
      <c r="B2651" s="12">
        <v>11.4</v>
      </c>
      <c r="C2651" s="12">
        <v>89.8</v>
      </c>
      <c r="D2651" s="12">
        <v>24.18</v>
      </c>
    </row>
    <row x14ac:dyDescent="0.25" r="2652" customHeight="1" ht="18.75">
      <c r="A2652" s="1">
        <v>43925</v>
      </c>
      <c r="B2652" s="12">
        <v>11.5</v>
      </c>
      <c r="C2652" s="12">
        <v>90.6</v>
      </c>
      <c r="D2652" s="12">
        <v>23.74</v>
      </c>
    </row>
    <row x14ac:dyDescent="0.25" r="2653" customHeight="1" ht="18.75">
      <c r="A2653" s="1">
        <v>43926</v>
      </c>
      <c r="B2653" s="7">
        <v>12</v>
      </c>
      <c r="C2653" s="12">
        <v>93.8</v>
      </c>
      <c r="D2653" s="12">
        <v>25.85</v>
      </c>
    </row>
    <row x14ac:dyDescent="0.25" r="2654" customHeight="1" ht="18.75">
      <c r="A2654" s="1">
        <v>43927</v>
      </c>
      <c r="B2654" s="12">
        <v>10.8</v>
      </c>
      <c r="C2654" s="12">
        <v>84.4</v>
      </c>
      <c r="D2654" s="12">
        <v>24.33</v>
      </c>
    </row>
    <row x14ac:dyDescent="0.25" r="2655" customHeight="1" ht="18.75">
      <c r="A2655" s="1">
        <v>43928</v>
      </c>
      <c r="B2655" s="12">
        <v>10.9</v>
      </c>
      <c r="C2655" s="12">
        <v>85.2</v>
      </c>
      <c r="D2655" s="12">
        <v>22.01</v>
      </c>
    </row>
    <row x14ac:dyDescent="0.25" r="2656" customHeight="1" ht="18.75">
      <c r="A2656" s="1">
        <v>43929</v>
      </c>
      <c r="B2656" s="12">
        <v>12.2</v>
      </c>
      <c r="C2656" s="12">
        <v>94.6</v>
      </c>
      <c r="D2656" s="12">
        <v>26.11</v>
      </c>
    </row>
    <row x14ac:dyDescent="0.25" r="2657" customHeight="1" ht="18.75">
      <c r="A2657" s="1">
        <v>43930</v>
      </c>
      <c r="B2657" s="12">
        <v>11.6</v>
      </c>
      <c r="C2657" s="12">
        <v>89.9</v>
      </c>
      <c r="D2657" s="12">
        <v>23.78</v>
      </c>
    </row>
    <row x14ac:dyDescent="0.25" r="2658" customHeight="1" ht="18.75">
      <c r="A2658" s="1">
        <v>43931</v>
      </c>
      <c r="B2658" s="12">
        <v>1.5</v>
      </c>
      <c r="C2658" s="12">
        <v>11.6</v>
      </c>
      <c r="D2658" s="12">
        <v>13.41</v>
      </c>
    </row>
    <row x14ac:dyDescent="0.25" r="2659" customHeight="1" ht="18.75">
      <c r="A2659" s="1">
        <v>43932</v>
      </c>
      <c r="B2659" s="12">
        <v>1.9</v>
      </c>
      <c r="C2659" s="12">
        <v>14.6</v>
      </c>
      <c r="D2659" s="12">
        <v>11.77</v>
      </c>
    </row>
    <row x14ac:dyDescent="0.25" r="2660" customHeight="1" ht="18.75">
      <c r="A2660" s="1">
        <v>43933</v>
      </c>
      <c r="B2660" s="12">
        <v>3.9</v>
      </c>
      <c r="C2660" s="7">
        <v>30</v>
      </c>
      <c r="D2660" s="12">
        <v>11.71</v>
      </c>
    </row>
    <row x14ac:dyDescent="0.25" r="2661" customHeight="1" ht="18.75">
      <c r="A2661" s="1">
        <v>43934</v>
      </c>
      <c r="B2661" s="12">
        <v>5.8</v>
      </c>
      <c r="C2661" s="12">
        <v>44.6</v>
      </c>
      <c r="D2661" s="12">
        <v>17.08</v>
      </c>
    </row>
    <row x14ac:dyDescent="0.25" r="2662" customHeight="1" ht="18.75">
      <c r="A2662" s="1">
        <v>43935</v>
      </c>
      <c r="B2662" s="12">
        <v>12.2</v>
      </c>
      <c r="C2662" s="12">
        <v>93.1</v>
      </c>
      <c r="D2662" s="12">
        <v>26.51</v>
      </c>
    </row>
    <row x14ac:dyDescent="0.25" r="2663" customHeight="1" ht="18.75">
      <c r="A2663" s="1">
        <v>43936</v>
      </c>
      <c r="B2663" s="12">
        <v>9.5</v>
      </c>
      <c r="C2663" s="12">
        <v>72.5</v>
      </c>
      <c r="D2663" s="12">
        <v>22.16</v>
      </c>
    </row>
    <row x14ac:dyDescent="0.25" r="2664" customHeight="1" ht="18.75">
      <c r="A2664" s="1">
        <v>43937</v>
      </c>
      <c r="B2664" s="12">
        <v>11.2</v>
      </c>
      <c r="C2664" s="12">
        <v>84.8</v>
      </c>
      <c r="D2664" s="12">
        <v>23.91</v>
      </c>
    </row>
    <row x14ac:dyDescent="0.25" r="2665" customHeight="1" ht="18.75">
      <c r="A2665" s="1">
        <v>43938</v>
      </c>
      <c r="B2665" s="12">
        <v>0.1</v>
      </c>
      <c r="C2665" s="12">
        <v>0.8</v>
      </c>
      <c r="D2665" s="12">
        <v>5.21</v>
      </c>
    </row>
    <row x14ac:dyDescent="0.25" r="2666" customHeight="1" ht="18.75">
      <c r="A2666" s="1">
        <v>43939</v>
      </c>
      <c r="B2666" s="12">
        <v>7.1</v>
      </c>
      <c r="C2666" s="12">
        <v>53.8</v>
      </c>
      <c r="D2666" s="12">
        <v>18.74</v>
      </c>
    </row>
    <row x14ac:dyDescent="0.25" r="2667" customHeight="1" ht="18.75">
      <c r="A2667" s="1">
        <v>43940</v>
      </c>
      <c r="B2667" s="7">
        <v>0</v>
      </c>
      <c r="C2667" s="7">
        <v>0</v>
      </c>
      <c r="D2667" s="12">
        <v>5.85</v>
      </c>
    </row>
    <row x14ac:dyDescent="0.25" r="2668" customHeight="1" ht="18.75">
      <c r="A2668" s="1">
        <v>43941</v>
      </c>
      <c r="B2668" s="12">
        <v>5.7</v>
      </c>
      <c r="C2668" s="12">
        <v>42.9</v>
      </c>
      <c r="D2668" s="12">
        <v>19.28</v>
      </c>
    </row>
    <row x14ac:dyDescent="0.25" r="2669" customHeight="1" ht="18.75">
      <c r="A2669" s="1">
        <v>43942</v>
      </c>
      <c r="B2669" s="12">
        <v>10.5</v>
      </c>
      <c r="C2669" s="12">
        <v>78.9</v>
      </c>
      <c r="D2669" s="12">
        <v>25.59</v>
      </c>
    </row>
    <row x14ac:dyDescent="0.25" r="2670" customHeight="1" ht="18.75">
      <c r="A2670" s="1">
        <v>43943</v>
      </c>
      <c r="B2670" s="12">
        <v>11.5</v>
      </c>
      <c r="C2670" s="12">
        <v>85.8</v>
      </c>
      <c r="D2670" s="12">
        <v>27.14</v>
      </c>
    </row>
    <row x14ac:dyDescent="0.25" r="2671" customHeight="1" ht="18.75">
      <c r="A2671" s="1">
        <v>43944</v>
      </c>
      <c r="B2671" s="7">
        <v>12</v>
      </c>
      <c r="C2671" s="12">
        <v>89.6</v>
      </c>
      <c r="D2671" s="12">
        <v>26.33</v>
      </c>
    </row>
    <row x14ac:dyDescent="0.25" r="2672" customHeight="1" ht="18.75">
      <c r="A2672" s="1">
        <v>43945</v>
      </c>
      <c r="B2672" s="12">
        <v>12.5</v>
      </c>
      <c r="C2672" s="12">
        <v>93.3</v>
      </c>
      <c r="D2672" s="12">
        <v>27.37</v>
      </c>
    </row>
    <row x14ac:dyDescent="0.25" r="2673" customHeight="1" ht="18.75">
      <c r="A2673" s="1">
        <v>43946</v>
      </c>
      <c r="B2673" s="12">
        <v>11.7</v>
      </c>
      <c r="C2673" s="12">
        <v>86.7</v>
      </c>
      <c r="D2673" s="12">
        <v>25.45</v>
      </c>
    </row>
    <row x14ac:dyDescent="0.25" r="2674" customHeight="1" ht="18.75">
      <c r="A2674" s="1">
        <v>43947</v>
      </c>
      <c r="B2674" s="7">
        <v>12</v>
      </c>
      <c r="C2674" s="12">
        <v>88.9</v>
      </c>
      <c r="D2674" s="12">
        <v>27.92</v>
      </c>
    </row>
    <row x14ac:dyDescent="0.25" r="2675" customHeight="1" ht="18.75">
      <c r="A2675" s="1">
        <v>43948</v>
      </c>
      <c r="B2675" s="12">
        <v>10.7</v>
      </c>
      <c r="C2675" s="12">
        <v>79.3</v>
      </c>
      <c r="D2675" s="7">
        <v>24</v>
      </c>
    </row>
    <row x14ac:dyDescent="0.25" r="2676" customHeight="1" ht="18.75">
      <c r="A2676" s="1">
        <v>43949</v>
      </c>
      <c r="B2676" s="12">
        <v>12.7</v>
      </c>
      <c r="C2676" s="12">
        <v>93.4</v>
      </c>
      <c r="D2676" s="12">
        <v>27.25</v>
      </c>
    </row>
    <row x14ac:dyDescent="0.25" r="2677" customHeight="1" ht="18.75">
      <c r="A2677" s="1">
        <v>43950</v>
      </c>
      <c r="B2677" s="12">
        <v>12.5</v>
      </c>
      <c r="C2677" s="12">
        <v>91.9</v>
      </c>
      <c r="D2677" s="12">
        <v>26.7</v>
      </c>
    </row>
    <row x14ac:dyDescent="0.25" r="2678" customHeight="1" ht="18.75">
      <c r="A2678" s="1">
        <v>43951</v>
      </c>
      <c r="B2678" s="12">
        <v>12.6</v>
      </c>
      <c r="C2678" s="12">
        <v>92.6</v>
      </c>
      <c r="D2678" s="12">
        <v>27.61</v>
      </c>
    </row>
    <row x14ac:dyDescent="0.25" r="2679" customHeight="1" ht="18.75">
      <c r="A2679" s="1">
        <v>43952</v>
      </c>
      <c r="B2679" s="7">
        <v>12</v>
      </c>
      <c r="C2679" s="12">
        <v>87.6</v>
      </c>
      <c r="D2679" s="12">
        <v>25.48</v>
      </c>
    </row>
    <row x14ac:dyDescent="0.25" r="2680" customHeight="1" ht="18.75">
      <c r="A2680" s="1">
        <v>43953</v>
      </c>
      <c r="B2680" s="12">
        <v>6.3</v>
      </c>
      <c r="C2680" s="7">
        <v>46</v>
      </c>
      <c r="D2680" s="12">
        <v>20.06</v>
      </c>
    </row>
    <row x14ac:dyDescent="0.25" r="2681" customHeight="1" ht="18.75">
      <c r="A2681" s="1">
        <v>43954</v>
      </c>
      <c r="B2681" s="12">
        <v>0.2</v>
      </c>
      <c r="C2681" s="12">
        <v>1.5</v>
      </c>
      <c r="D2681" s="12">
        <v>6.49</v>
      </c>
    </row>
    <row x14ac:dyDescent="0.25" r="2682" customHeight="1" ht="18.75">
      <c r="A2682" s="1">
        <v>43955</v>
      </c>
      <c r="B2682" s="12">
        <v>10.2</v>
      </c>
      <c r="C2682" s="12">
        <v>73.9</v>
      </c>
      <c r="D2682" s="12">
        <v>23.92</v>
      </c>
    </row>
    <row x14ac:dyDescent="0.25" r="2683" customHeight="1" ht="18.75">
      <c r="A2683" s="1">
        <v>43956</v>
      </c>
      <c r="B2683" s="7">
        <v>3</v>
      </c>
      <c r="C2683" s="12">
        <v>21.7</v>
      </c>
      <c r="D2683" s="12">
        <v>13.83</v>
      </c>
    </row>
    <row x14ac:dyDescent="0.25" r="2684" customHeight="1" ht="18.75">
      <c r="A2684" s="1">
        <v>43957</v>
      </c>
      <c r="B2684" s="12">
        <v>12.3</v>
      </c>
      <c r="C2684" s="12">
        <v>89.1</v>
      </c>
      <c r="D2684" s="12">
        <v>27.6</v>
      </c>
    </row>
    <row x14ac:dyDescent="0.25" r="2685" customHeight="1" ht="18.75">
      <c r="A2685" s="1">
        <v>43958</v>
      </c>
      <c r="B2685" s="7">
        <v>12</v>
      </c>
      <c r="C2685" s="12">
        <v>86.3</v>
      </c>
      <c r="D2685" s="12">
        <v>28.86</v>
      </c>
    </row>
    <row x14ac:dyDescent="0.25" r="2686" customHeight="1" ht="18.75">
      <c r="A2686" s="1">
        <v>43959</v>
      </c>
      <c r="B2686" s="12">
        <v>9.3</v>
      </c>
      <c r="C2686" s="12">
        <v>66.9</v>
      </c>
      <c r="D2686" s="12">
        <v>24.87</v>
      </c>
    </row>
    <row x14ac:dyDescent="0.25" r="2687" customHeight="1" ht="18.75">
      <c r="A2687" s="1">
        <v>43960</v>
      </c>
      <c r="B2687" s="7">
        <v>0</v>
      </c>
      <c r="C2687" s="7">
        <v>0</v>
      </c>
      <c r="D2687" s="12">
        <v>4.12</v>
      </c>
    </row>
    <row x14ac:dyDescent="0.25" r="2688" customHeight="1" ht="18.75">
      <c r="A2688" s="1">
        <v>43961</v>
      </c>
      <c r="B2688" s="12">
        <v>7.4</v>
      </c>
      <c r="C2688" s="12">
        <v>53.2</v>
      </c>
      <c r="D2688" s="12">
        <v>20.87</v>
      </c>
    </row>
    <row x14ac:dyDescent="0.25" r="2689" customHeight="1" ht="18.75">
      <c r="A2689" s="1">
        <v>43962</v>
      </c>
      <c r="B2689" s="12">
        <v>10.2</v>
      </c>
      <c r="C2689" s="12">
        <v>72.9</v>
      </c>
      <c r="D2689" s="12">
        <v>25.97</v>
      </c>
    </row>
    <row x14ac:dyDescent="0.25" r="2690" customHeight="1" ht="18.75">
      <c r="A2690" s="1">
        <v>43963</v>
      </c>
      <c r="B2690" s="12">
        <v>12.4</v>
      </c>
      <c r="C2690" s="12">
        <v>88.6</v>
      </c>
      <c r="D2690" s="12">
        <v>26.41</v>
      </c>
    </row>
    <row x14ac:dyDescent="0.25" r="2691" customHeight="1" ht="18.75">
      <c r="A2691" s="1">
        <v>43964</v>
      </c>
      <c r="B2691" s="12">
        <v>12.9</v>
      </c>
      <c r="C2691" s="12">
        <v>92.1</v>
      </c>
      <c r="D2691" s="12">
        <v>29.18</v>
      </c>
    </row>
    <row x14ac:dyDescent="0.25" r="2692" customHeight="1" ht="18.75">
      <c r="A2692" s="1">
        <v>43965</v>
      </c>
      <c r="B2692" s="12">
        <v>7.3</v>
      </c>
      <c r="C2692" s="12">
        <v>52.1</v>
      </c>
      <c r="D2692" s="12">
        <v>20.04</v>
      </c>
    </row>
    <row x14ac:dyDescent="0.25" r="2693" customHeight="1" ht="18.75">
      <c r="A2693" s="1">
        <v>43966</v>
      </c>
      <c r="B2693" s="7">
        <v>0</v>
      </c>
      <c r="C2693" s="7">
        <v>0</v>
      </c>
      <c r="D2693" s="12">
        <v>3.56</v>
      </c>
    </row>
    <row x14ac:dyDescent="0.25" r="2694" customHeight="1" ht="18.75">
      <c r="A2694" s="1">
        <v>43967</v>
      </c>
      <c r="B2694" s="12">
        <v>4.6</v>
      </c>
      <c r="C2694" s="12">
        <v>32.6</v>
      </c>
      <c r="D2694" s="12">
        <v>18.77</v>
      </c>
    </row>
    <row x14ac:dyDescent="0.25" r="2695" customHeight="1" ht="18.75">
      <c r="A2695" s="1">
        <v>43968</v>
      </c>
      <c r="B2695" s="7">
        <v>8</v>
      </c>
      <c r="C2695" s="12">
        <v>56.7</v>
      </c>
      <c r="D2695" s="12">
        <v>23.42</v>
      </c>
    </row>
    <row x14ac:dyDescent="0.25" r="2696" customHeight="1" ht="18.75">
      <c r="A2696" s="1">
        <v>43969</v>
      </c>
      <c r="B2696" s="12">
        <v>2.3</v>
      </c>
      <c r="C2696" s="12">
        <v>16.2</v>
      </c>
      <c r="D2696" s="12">
        <v>14.64</v>
      </c>
    </row>
    <row x14ac:dyDescent="0.25" r="2697" customHeight="1" ht="18.75">
      <c r="A2697" s="1">
        <v>43970</v>
      </c>
      <c r="B2697" s="12">
        <v>5.9</v>
      </c>
      <c r="C2697" s="12">
        <v>41.5</v>
      </c>
      <c r="D2697" s="12">
        <v>15.19</v>
      </c>
    </row>
    <row x14ac:dyDescent="0.25" r="2698" customHeight="1" ht="18.75">
      <c r="A2698" s="1">
        <v>43971</v>
      </c>
      <c r="B2698" s="12">
        <v>10.4</v>
      </c>
      <c r="C2698" s="12">
        <v>73.2</v>
      </c>
      <c r="D2698" s="7">
        <v>27</v>
      </c>
    </row>
    <row x14ac:dyDescent="0.25" r="2699" customHeight="1" ht="18.75">
      <c r="A2699" s="1">
        <v>43972</v>
      </c>
      <c r="B2699" s="12">
        <v>6.8</v>
      </c>
      <c r="C2699" s="12">
        <v>47.9</v>
      </c>
      <c r="D2699" s="12">
        <v>23.29</v>
      </c>
    </row>
    <row x14ac:dyDescent="0.25" r="2700" customHeight="1" ht="18.75">
      <c r="A2700" s="1">
        <v>43973</v>
      </c>
      <c r="B2700" s="12">
        <v>11.3</v>
      </c>
      <c r="C2700" s="7">
        <v>79</v>
      </c>
      <c r="D2700" s="12">
        <v>25.62</v>
      </c>
    </row>
    <row x14ac:dyDescent="0.25" r="2701" customHeight="1" ht="18.75">
      <c r="A2701" s="1">
        <v>43974</v>
      </c>
      <c r="B2701" s="12">
        <v>12.8</v>
      </c>
      <c r="C2701" s="12">
        <v>89.5</v>
      </c>
      <c r="D2701" s="12">
        <v>28.65</v>
      </c>
    </row>
    <row x14ac:dyDescent="0.25" r="2702" customHeight="1" ht="18.75">
      <c r="A2702" s="1">
        <v>43975</v>
      </c>
      <c r="B2702" s="12">
        <v>7.5</v>
      </c>
      <c r="C2702" s="12">
        <v>52.4</v>
      </c>
      <c r="D2702" s="12">
        <v>20.15</v>
      </c>
    </row>
    <row x14ac:dyDescent="0.25" r="2703" customHeight="1" ht="18.75">
      <c r="A2703" s="1">
        <v>43976</v>
      </c>
      <c r="B2703" s="12">
        <v>1.7</v>
      </c>
      <c r="C2703" s="12">
        <v>11.9</v>
      </c>
      <c r="D2703" s="12">
        <v>17.82</v>
      </c>
    </row>
    <row x14ac:dyDescent="0.25" r="2704" customHeight="1" ht="18.75">
      <c r="A2704" s="1">
        <v>43977</v>
      </c>
      <c r="B2704" s="12">
        <v>6.6</v>
      </c>
      <c r="C2704" s="12">
        <v>46.2</v>
      </c>
      <c r="D2704" s="12">
        <v>19.18</v>
      </c>
    </row>
    <row x14ac:dyDescent="0.25" r="2705" customHeight="1" ht="18.75">
      <c r="A2705" s="1">
        <v>43978</v>
      </c>
      <c r="B2705" s="12">
        <v>11.4</v>
      </c>
      <c r="C2705" s="12">
        <v>79.7</v>
      </c>
      <c r="D2705" s="12">
        <v>27.18</v>
      </c>
    </row>
    <row x14ac:dyDescent="0.25" r="2706" customHeight="1" ht="18.75">
      <c r="A2706" s="1">
        <v>43979</v>
      </c>
      <c r="B2706" s="12">
        <v>11.3</v>
      </c>
      <c r="C2706" s="12">
        <v>78.5</v>
      </c>
      <c r="D2706" s="12">
        <v>27.06</v>
      </c>
    </row>
    <row x14ac:dyDescent="0.25" r="2707" customHeight="1" ht="18.75">
      <c r="A2707" s="1">
        <v>43980</v>
      </c>
      <c r="B2707" s="7">
        <v>11</v>
      </c>
      <c r="C2707" s="12">
        <v>76.4</v>
      </c>
      <c r="D2707" s="12">
        <v>27.46</v>
      </c>
    </row>
    <row x14ac:dyDescent="0.25" r="2708" customHeight="1" ht="18.75">
      <c r="A2708" s="1">
        <v>43981</v>
      </c>
      <c r="B2708" s="12">
        <v>8.9</v>
      </c>
      <c r="C2708" s="12">
        <v>61.8</v>
      </c>
      <c r="D2708" s="12">
        <v>22.71</v>
      </c>
    </row>
    <row x14ac:dyDescent="0.25" r="2709" customHeight="1" ht="18.75">
      <c r="A2709" s="1">
        <v>43982</v>
      </c>
      <c r="B2709" s="12">
        <v>5.7</v>
      </c>
      <c r="C2709" s="12">
        <v>39.6</v>
      </c>
      <c r="D2709" s="12">
        <v>22.05</v>
      </c>
    </row>
    <row x14ac:dyDescent="0.25" r="2710" customHeight="1" ht="18.75">
      <c r="A2710" s="1">
        <v>43983</v>
      </c>
      <c r="B2710" s="12">
        <v>11.2</v>
      </c>
      <c r="C2710" s="12">
        <v>77.2</v>
      </c>
      <c r="D2710" s="12">
        <v>27.23</v>
      </c>
    </row>
    <row x14ac:dyDescent="0.25" r="2711" customHeight="1" ht="18.75">
      <c r="A2711" s="1">
        <v>43984</v>
      </c>
      <c r="B2711" s="12">
        <v>7.4</v>
      </c>
      <c r="C2711" s="7">
        <v>51</v>
      </c>
      <c r="D2711" s="12">
        <v>21.06</v>
      </c>
    </row>
    <row x14ac:dyDescent="0.25" r="2712" customHeight="1" ht="18.75">
      <c r="A2712" s="1">
        <v>43985</v>
      </c>
      <c r="B2712" s="12">
        <v>7.3</v>
      </c>
      <c r="C2712" s="12">
        <v>50.3</v>
      </c>
      <c r="D2712" s="12">
        <v>22.91</v>
      </c>
    </row>
    <row x14ac:dyDescent="0.25" r="2713" customHeight="1" ht="18.75">
      <c r="A2713" s="1">
        <v>43986</v>
      </c>
      <c r="B2713" s="12">
        <v>12.1</v>
      </c>
      <c r="C2713" s="12">
        <v>83.4</v>
      </c>
      <c r="D2713" s="12">
        <v>27.96</v>
      </c>
    </row>
    <row x14ac:dyDescent="0.25" r="2714" customHeight="1" ht="18.75">
      <c r="A2714" s="1">
        <v>43987</v>
      </c>
      <c r="B2714" s="12">
        <v>9.2</v>
      </c>
      <c r="C2714" s="12">
        <v>63.4</v>
      </c>
      <c r="D2714" s="12">
        <v>22.83</v>
      </c>
    </row>
    <row x14ac:dyDescent="0.25" r="2715" customHeight="1" ht="18.75">
      <c r="A2715" s="1">
        <v>43988</v>
      </c>
      <c r="B2715" s="12">
        <v>5.1</v>
      </c>
      <c r="C2715" s="12">
        <v>35.2</v>
      </c>
      <c r="D2715" s="12">
        <v>20.25</v>
      </c>
    </row>
    <row x14ac:dyDescent="0.25" r="2716" customHeight="1" ht="18.75">
      <c r="A2716" s="1">
        <v>43989</v>
      </c>
      <c r="B2716" s="12">
        <v>10.6</v>
      </c>
      <c r="C2716" s="12">
        <v>73.1</v>
      </c>
      <c r="D2716" s="12">
        <v>27.28</v>
      </c>
    </row>
    <row x14ac:dyDescent="0.25" r="2717" customHeight="1" ht="18.75">
      <c r="A2717" s="1">
        <v>43990</v>
      </c>
      <c r="B2717" s="12">
        <v>12.9</v>
      </c>
      <c r="C2717" s="7">
        <v>89</v>
      </c>
      <c r="D2717" s="12">
        <v>27.86</v>
      </c>
    </row>
    <row x14ac:dyDescent="0.25" r="2718" customHeight="1" ht="18.75">
      <c r="A2718" s="1">
        <v>43991</v>
      </c>
      <c r="B2718" s="12">
        <v>13.2</v>
      </c>
      <c r="C2718" s="7">
        <v>91</v>
      </c>
      <c r="D2718" s="12">
        <v>28.1</v>
      </c>
    </row>
    <row x14ac:dyDescent="0.25" r="2719" customHeight="1" ht="18.75">
      <c r="A2719" s="1">
        <v>43992</v>
      </c>
      <c r="B2719" s="12">
        <v>10.4</v>
      </c>
      <c r="C2719" s="12">
        <v>71.2</v>
      </c>
      <c r="D2719" s="12">
        <v>24.2</v>
      </c>
    </row>
    <row x14ac:dyDescent="0.25" r="2720" customHeight="1" ht="18.75">
      <c r="A2720" s="1">
        <v>43993</v>
      </c>
      <c r="B2720" s="12">
        <v>6.3</v>
      </c>
      <c r="C2720" s="12">
        <v>43.2</v>
      </c>
      <c r="D2720" s="12">
        <v>18.58</v>
      </c>
    </row>
    <row x14ac:dyDescent="0.25" r="2721" customHeight="1" ht="18.75">
      <c r="A2721" s="1">
        <v>43994</v>
      </c>
      <c r="B2721" s="12">
        <v>2.1</v>
      </c>
      <c r="C2721" s="12">
        <v>14.4</v>
      </c>
      <c r="D2721" s="12">
        <v>13.68</v>
      </c>
    </row>
    <row x14ac:dyDescent="0.25" r="2722" customHeight="1" ht="18.75">
      <c r="A2722" s="1">
        <v>43995</v>
      </c>
      <c r="B2722" s="12">
        <v>3.9</v>
      </c>
      <c r="C2722" s="12">
        <v>26.7</v>
      </c>
      <c r="D2722" s="12">
        <v>18.34</v>
      </c>
    </row>
    <row x14ac:dyDescent="0.25" r="2723" customHeight="1" ht="18.75">
      <c r="A2723" s="1">
        <v>43996</v>
      </c>
      <c r="B2723" s="12">
        <v>2.8</v>
      </c>
      <c r="C2723" s="12">
        <v>19.2</v>
      </c>
      <c r="D2723" s="12">
        <v>11.41</v>
      </c>
    </row>
    <row x14ac:dyDescent="0.25" r="2724" customHeight="1" ht="18.75">
      <c r="A2724" s="1">
        <v>43997</v>
      </c>
      <c r="B2724" s="12">
        <v>12.6</v>
      </c>
      <c r="C2724" s="12">
        <v>86.3</v>
      </c>
      <c r="D2724" s="12">
        <v>27.28</v>
      </c>
    </row>
    <row x14ac:dyDescent="0.25" r="2725" customHeight="1" ht="18.75">
      <c r="A2725" s="1">
        <v>43998</v>
      </c>
      <c r="B2725" s="12">
        <v>11.4</v>
      </c>
      <c r="C2725" s="12">
        <v>78.1</v>
      </c>
      <c r="D2725" s="12">
        <v>26.02</v>
      </c>
    </row>
    <row x14ac:dyDescent="0.25" r="2726" customHeight="1" ht="18.75">
      <c r="A2726" s="1">
        <v>43999</v>
      </c>
      <c r="B2726" s="12">
        <v>2.8</v>
      </c>
      <c r="C2726" s="12">
        <v>19.2</v>
      </c>
      <c r="D2726" s="12">
        <v>15.86</v>
      </c>
    </row>
    <row x14ac:dyDescent="0.25" r="2727" customHeight="1" ht="18.75">
      <c r="A2727" s="1">
        <v>44000</v>
      </c>
      <c r="B2727" s="7">
        <v>0</v>
      </c>
      <c r="C2727" s="7">
        <v>0</v>
      </c>
      <c r="D2727" s="12">
        <v>6.81</v>
      </c>
    </row>
    <row x14ac:dyDescent="0.25" r="2728" customHeight="1" ht="18.75">
      <c r="A2728" s="1">
        <v>44001</v>
      </c>
      <c r="B2728" s="12">
        <v>7.7</v>
      </c>
      <c r="C2728" s="12">
        <v>52.7</v>
      </c>
      <c r="D2728" s="12">
        <v>23.16</v>
      </c>
    </row>
    <row x14ac:dyDescent="0.25" r="2729" customHeight="1" ht="18.75">
      <c r="A2729" s="1">
        <v>44002</v>
      </c>
      <c r="B2729" s="12">
        <v>9.3</v>
      </c>
      <c r="C2729" s="12">
        <v>63.7</v>
      </c>
      <c r="D2729" s="12">
        <v>25.04</v>
      </c>
    </row>
    <row x14ac:dyDescent="0.25" r="2730" customHeight="1" ht="18.75">
      <c r="A2730" s="1">
        <v>44003</v>
      </c>
      <c r="B2730" s="12">
        <v>12.8</v>
      </c>
      <c r="C2730" s="12">
        <v>87.7</v>
      </c>
      <c r="D2730" s="12">
        <v>25.69</v>
      </c>
    </row>
    <row x14ac:dyDescent="0.25" r="2731" customHeight="1" ht="18.75">
      <c r="A2731" s="1">
        <v>44004</v>
      </c>
      <c r="B2731" s="12">
        <v>13.5</v>
      </c>
      <c r="C2731" s="12">
        <v>92.5</v>
      </c>
      <c r="D2731" s="12">
        <v>29.72</v>
      </c>
    </row>
    <row x14ac:dyDescent="0.25" r="2732" customHeight="1" ht="18.75">
      <c r="A2732" s="1">
        <v>44005</v>
      </c>
      <c r="B2732" s="7">
        <v>11</v>
      </c>
      <c r="C2732" s="12">
        <v>75.3</v>
      </c>
      <c r="D2732" s="12">
        <v>27.58</v>
      </c>
    </row>
    <row x14ac:dyDescent="0.25" r="2733" customHeight="1" ht="18.75">
      <c r="A2733" s="1">
        <v>44006</v>
      </c>
      <c r="B2733" s="7">
        <v>0</v>
      </c>
      <c r="C2733" s="7">
        <v>0</v>
      </c>
      <c r="D2733" s="12">
        <v>6.44</v>
      </c>
    </row>
    <row x14ac:dyDescent="0.25" r="2734" customHeight="1" ht="18.75">
      <c r="A2734" s="1">
        <v>44007</v>
      </c>
      <c r="B2734" s="12">
        <v>0.4</v>
      </c>
      <c r="C2734" s="12">
        <v>2.7</v>
      </c>
      <c r="D2734" s="12">
        <v>8.25</v>
      </c>
    </row>
    <row x14ac:dyDescent="0.25" r="2735" customHeight="1" ht="18.75">
      <c r="A2735" s="1">
        <v>44008</v>
      </c>
      <c r="B2735" s="12">
        <v>7.8</v>
      </c>
      <c r="C2735" s="12">
        <v>53.4</v>
      </c>
      <c r="D2735" s="12">
        <v>23.39</v>
      </c>
    </row>
    <row x14ac:dyDescent="0.25" r="2736" customHeight="1" ht="18.75">
      <c r="A2736" s="1">
        <v>44009</v>
      </c>
      <c r="B2736" s="12">
        <v>6.1</v>
      </c>
      <c r="C2736" s="12">
        <v>41.8</v>
      </c>
      <c r="D2736" s="12">
        <v>20.15</v>
      </c>
    </row>
    <row x14ac:dyDescent="0.25" r="2737" customHeight="1" ht="18.75">
      <c r="A2737" s="1">
        <v>44010</v>
      </c>
      <c r="B2737" s="12">
        <v>12.2</v>
      </c>
      <c r="C2737" s="12">
        <v>83.6</v>
      </c>
      <c r="D2737" s="12">
        <v>27.4</v>
      </c>
    </row>
    <row x14ac:dyDescent="0.25" r="2738" customHeight="1" ht="18.75">
      <c r="A2738" s="1">
        <v>44011</v>
      </c>
      <c r="B2738" s="7">
        <v>0</v>
      </c>
      <c r="C2738" s="7">
        <v>0</v>
      </c>
      <c r="D2738" s="12">
        <v>9.97</v>
      </c>
    </row>
    <row x14ac:dyDescent="0.25" r="2739" customHeight="1" ht="18.75">
      <c r="A2739" s="1">
        <v>44012</v>
      </c>
      <c r="B2739" s="12">
        <v>4.3</v>
      </c>
      <c r="C2739" s="12">
        <v>29.5</v>
      </c>
      <c r="D2739" s="12">
        <v>18.16</v>
      </c>
    </row>
    <row x14ac:dyDescent="0.25" r="2740" customHeight="1" ht="18.75">
      <c r="A2740" s="1">
        <v>44013</v>
      </c>
      <c r="B2740" s="7">
        <v>2</v>
      </c>
      <c r="C2740" s="12">
        <v>13.7</v>
      </c>
      <c r="D2740" s="12">
        <v>15.4</v>
      </c>
    </row>
    <row x14ac:dyDescent="0.25" r="2741" customHeight="1" ht="18.75">
      <c r="A2741" s="1">
        <v>44014</v>
      </c>
      <c r="B2741" s="12">
        <v>9.1</v>
      </c>
      <c r="C2741" s="12">
        <v>62.3</v>
      </c>
      <c r="D2741" s="12">
        <v>25.26</v>
      </c>
    </row>
    <row x14ac:dyDescent="0.25" r="2742" customHeight="1" ht="18.75">
      <c r="A2742" s="1">
        <v>44015</v>
      </c>
      <c r="B2742" s="7">
        <v>0</v>
      </c>
      <c r="C2742" s="7">
        <v>0</v>
      </c>
      <c r="D2742" s="12">
        <v>7.62</v>
      </c>
    </row>
    <row x14ac:dyDescent="0.25" r="2743" customHeight="1" ht="18.75">
      <c r="A2743" s="1">
        <v>44016</v>
      </c>
      <c r="B2743" s="12">
        <v>0.2</v>
      </c>
      <c r="C2743" s="12">
        <v>1.4</v>
      </c>
      <c r="D2743" s="12">
        <v>13.59</v>
      </c>
    </row>
    <row x14ac:dyDescent="0.25" r="2744" customHeight="1" ht="18.75">
      <c r="A2744" s="1">
        <v>44017</v>
      </c>
      <c r="B2744" s="12">
        <v>3.2</v>
      </c>
      <c r="C2744" s="12">
        <v>22.1</v>
      </c>
      <c r="D2744" s="12">
        <v>14.86</v>
      </c>
    </row>
    <row x14ac:dyDescent="0.25" r="2745" customHeight="1" ht="18.75">
      <c r="A2745" s="1">
        <v>44018</v>
      </c>
      <c r="B2745" s="12">
        <v>1.6</v>
      </c>
      <c r="C2745" s="7">
        <v>11</v>
      </c>
      <c r="D2745" s="12">
        <v>12.15</v>
      </c>
    </row>
    <row x14ac:dyDescent="0.25" r="2746" customHeight="1" ht="18.75">
      <c r="A2746" s="1">
        <v>44019</v>
      </c>
      <c r="B2746" s="12">
        <v>6.3</v>
      </c>
      <c r="C2746" s="12">
        <v>43.4</v>
      </c>
      <c r="D2746" s="12">
        <v>20.99</v>
      </c>
    </row>
    <row x14ac:dyDescent="0.25" r="2747" customHeight="1" ht="18.75">
      <c r="A2747" s="1">
        <v>44020</v>
      </c>
      <c r="B2747" s="12">
        <v>7.8</v>
      </c>
      <c r="C2747" s="12">
        <v>53.8</v>
      </c>
      <c r="D2747" s="12">
        <v>22.12</v>
      </c>
    </row>
    <row x14ac:dyDescent="0.25" r="2748" customHeight="1" ht="18.75">
      <c r="A2748" s="1">
        <v>44021</v>
      </c>
      <c r="B2748" s="12">
        <v>9.4</v>
      </c>
      <c r="C2748" s="12">
        <v>64.8</v>
      </c>
      <c r="D2748" s="12">
        <v>24.9</v>
      </c>
    </row>
    <row x14ac:dyDescent="0.25" r="2749" customHeight="1" ht="18.75">
      <c r="A2749" s="1">
        <v>44022</v>
      </c>
      <c r="B2749" s="12">
        <v>0.6</v>
      </c>
      <c r="C2749" s="12">
        <v>4.1</v>
      </c>
      <c r="D2749" s="12">
        <v>8.32</v>
      </c>
    </row>
    <row x14ac:dyDescent="0.25" r="2750" customHeight="1" ht="18.75">
      <c r="A2750" s="1">
        <v>44023</v>
      </c>
      <c r="B2750" s="12">
        <v>3.4</v>
      </c>
      <c r="C2750" s="12">
        <v>23.6</v>
      </c>
      <c r="D2750" s="12">
        <v>17.2</v>
      </c>
    </row>
    <row x14ac:dyDescent="0.25" r="2751" customHeight="1" ht="18.75">
      <c r="A2751" s="1">
        <v>44024</v>
      </c>
      <c r="B2751" s="7">
        <v>0</v>
      </c>
      <c r="C2751" s="7">
        <v>0</v>
      </c>
      <c r="D2751" s="12">
        <v>6.52</v>
      </c>
    </row>
    <row x14ac:dyDescent="0.25" r="2752" customHeight="1" ht="18.75">
      <c r="A2752" s="1">
        <v>44025</v>
      </c>
      <c r="B2752" s="7">
        <v>0</v>
      </c>
      <c r="C2752" s="7">
        <v>0</v>
      </c>
      <c r="D2752" s="12">
        <v>4.88</v>
      </c>
    </row>
    <row x14ac:dyDescent="0.25" r="2753" customHeight="1" ht="18.75">
      <c r="A2753" s="1">
        <v>44026</v>
      </c>
      <c r="B2753" s="7">
        <v>0</v>
      </c>
      <c r="C2753" s="7">
        <v>0</v>
      </c>
      <c r="D2753" s="12">
        <v>8.02</v>
      </c>
    </row>
    <row x14ac:dyDescent="0.25" r="2754" customHeight="1" ht="18.75">
      <c r="A2754" s="1">
        <v>44027</v>
      </c>
      <c r="B2754" s="12">
        <v>0.9</v>
      </c>
      <c r="C2754" s="12">
        <v>6.3</v>
      </c>
      <c r="D2754" s="12">
        <v>12.87</v>
      </c>
    </row>
    <row x14ac:dyDescent="0.25" r="2755" customHeight="1" ht="18.75">
      <c r="A2755" s="1">
        <v>44028</v>
      </c>
      <c r="B2755" s="12">
        <v>12.3</v>
      </c>
      <c r="C2755" s="12">
        <v>85.4</v>
      </c>
      <c r="D2755" s="12">
        <v>28.42</v>
      </c>
    </row>
    <row x14ac:dyDescent="0.25" r="2756" customHeight="1" ht="18.75">
      <c r="A2756" s="1">
        <v>44029</v>
      </c>
      <c r="B2756" s="12">
        <v>12.9</v>
      </c>
      <c r="C2756" s="12">
        <v>90.2</v>
      </c>
      <c r="D2756" s="12">
        <v>28.77</v>
      </c>
    </row>
    <row x14ac:dyDescent="0.25" r="2757" customHeight="1" ht="18.75">
      <c r="A2757" s="1">
        <v>44030</v>
      </c>
      <c r="B2757" s="12">
        <v>9.1</v>
      </c>
      <c r="C2757" s="12">
        <v>63.6</v>
      </c>
      <c r="D2757" s="12">
        <v>22.38</v>
      </c>
    </row>
    <row x14ac:dyDescent="0.25" r="2758" customHeight="1" ht="18.75">
      <c r="A2758" s="1">
        <v>44031</v>
      </c>
      <c r="B2758" s="7">
        <v>0</v>
      </c>
      <c r="C2758" s="7">
        <v>0</v>
      </c>
      <c r="D2758" s="12">
        <v>7.85</v>
      </c>
    </row>
    <row x14ac:dyDescent="0.25" r="2759" customHeight="1" ht="18.75">
      <c r="A2759" s="1">
        <v>44032</v>
      </c>
      <c r="B2759" s="12">
        <v>1.7</v>
      </c>
      <c r="C2759" s="12">
        <v>11.9</v>
      </c>
      <c r="D2759" s="12">
        <v>9.76</v>
      </c>
    </row>
    <row x14ac:dyDescent="0.25" r="2760" customHeight="1" ht="18.75">
      <c r="A2760" s="1">
        <v>44033</v>
      </c>
      <c r="B2760" s="12">
        <v>6.6</v>
      </c>
      <c r="C2760" s="12">
        <v>46.5</v>
      </c>
      <c r="D2760" s="12">
        <v>23.08</v>
      </c>
    </row>
    <row x14ac:dyDescent="0.25" r="2761" customHeight="1" ht="18.75">
      <c r="A2761" s="1">
        <v>44034</v>
      </c>
      <c r="B2761" s="7">
        <v>0</v>
      </c>
      <c r="C2761" s="7">
        <v>0</v>
      </c>
      <c r="D2761" s="12">
        <v>5.71</v>
      </c>
    </row>
    <row x14ac:dyDescent="0.25" r="2762" customHeight="1" ht="18.75">
      <c r="A2762" s="1">
        <v>44035</v>
      </c>
      <c r="B2762" s="7">
        <v>0</v>
      </c>
      <c r="C2762" s="7">
        <v>0</v>
      </c>
      <c r="D2762" s="12">
        <v>4.92</v>
      </c>
    </row>
    <row x14ac:dyDescent="0.25" r="2763" customHeight="1" ht="18.75">
      <c r="A2763" s="1">
        <v>44036</v>
      </c>
      <c r="B2763" s="7">
        <v>0</v>
      </c>
      <c r="C2763" s="7">
        <v>0</v>
      </c>
      <c r="D2763" s="12">
        <v>5.29</v>
      </c>
    </row>
    <row x14ac:dyDescent="0.25" r="2764" customHeight="1" ht="18.75">
      <c r="A2764" s="1">
        <v>44037</v>
      </c>
      <c r="B2764" s="7">
        <v>0</v>
      </c>
      <c r="C2764" s="7">
        <v>0</v>
      </c>
      <c r="D2764" s="12">
        <v>9.67</v>
      </c>
    </row>
    <row x14ac:dyDescent="0.25" r="2765" customHeight="1" ht="18.75">
      <c r="A2765" s="1">
        <v>44038</v>
      </c>
      <c r="B2765" s="12">
        <v>6.2</v>
      </c>
      <c r="C2765" s="7">
        <v>44</v>
      </c>
      <c r="D2765" s="12">
        <v>19.14</v>
      </c>
    </row>
    <row x14ac:dyDescent="0.25" r="2766" customHeight="1" ht="18.75">
      <c r="A2766" s="1">
        <v>44039</v>
      </c>
      <c r="B2766" s="7">
        <v>0</v>
      </c>
      <c r="C2766" s="7">
        <v>0</v>
      </c>
      <c r="D2766" s="12">
        <v>7.33</v>
      </c>
    </row>
    <row x14ac:dyDescent="0.25" r="2767" customHeight="1" ht="18.75">
      <c r="A2767" s="1">
        <v>44040</v>
      </c>
      <c r="B2767" s="7">
        <v>0</v>
      </c>
      <c r="C2767" s="7">
        <v>0</v>
      </c>
      <c r="D2767" s="12">
        <v>6.19</v>
      </c>
    </row>
    <row x14ac:dyDescent="0.25" r="2768" customHeight="1" ht="18.75">
      <c r="A2768" s="1">
        <v>44041</v>
      </c>
      <c r="B2768" s="7">
        <v>0</v>
      </c>
      <c r="C2768" s="7">
        <v>0</v>
      </c>
      <c r="D2768" s="12">
        <v>6.61</v>
      </c>
    </row>
    <row x14ac:dyDescent="0.25" r="2769" customHeight="1" ht="18.75">
      <c r="A2769" s="1">
        <v>44042</v>
      </c>
      <c r="B2769" s="12">
        <v>0.9</v>
      </c>
      <c r="C2769" s="12">
        <v>6.4</v>
      </c>
      <c r="D2769" s="12">
        <v>6.49</v>
      </c>
    </row>
    <row x14ac:dyDescent="0.25" r="2770" customHeight="1" ht="18.75">
      <c r="A2770" s="1">
        <v>44043</v>
      </c>
      <c r="B2770" s="12">
        <v>2.5</v>
      </c>
      <c r="C2770" s="12">
        <v>17.9</v>
      </c>
      <c r="D2770" s="12">
        <v>14.74</v>
      </c>
    </row>
    <row x14ac:dyDescent="0.25" r="2771" customHeight="1" ht="18.75">
      <c r="A2771" s="1">
        <v>44044</v>
      </c>
      <c r="B2771" s="12">
        <v>4.7</v>
      </c>
      <c r="C2771" s="12">
        <v>33.6</v>
      </c>
      <c r="D2771" s="12">
        <v>18.91</v>
      </c>
    </row>
    <row x14ac:dyDescent="0.25" r="2772" customHeight="1" ht="18.75">
      <c r="A2772" s="1">
        <v>44045</v>
      </c>
      <c r="B2772" s="12">
        <v>3.3</v>
      </c>
      <c r="C2772" s="12">
        <v>23.7</v>
      </c>
      <c r="D2772" s="12">
        <v>15.38</v>
      </c>
    </row>
    <row x14ac:dyDescent="0.25" r="2773" customHeight="1" ht="18.75">
      <c r="A2773" s="1">
        <v>44046</v>
      </c>
      <c r="B2773" s="12">
        <v>3.2</v>
      </c>
      <c r="C2773" s="7">
        <v>23</v>
      </c>
      <c r="D2773" s="12">
        <v>16.36</v>
      </c>
    </row>
    <row x14ac:dyDescent="0.25" r="2774" customHeight="1" ht="18.75">
      <c r="A2774" s="1">
        <v>44047</v>
      </c>
      <c r="B2774" s="12">
        <v>8.3</v>
      </c>
      <c r="C2774" s="12">
        <v>59.7</v>
      </c>
      <c r="D2774" s="12">
        <v>20.67</v>
      </c>
    </row>
    <row x14ac:dyDescent="0.25" r="2775" customHeight="1" ht="18.75">
      <c r="A2775" s="1">
        <v>44048</v>
      </c>
      <c r="B2775" s="12">
        <v>2.9</v>
      </c>
      <c r="C2775" s="7">
        <v>21</v>
      </c>
      <c r="D2775" s="12">
        <v>13.76</v>
      </c>
    </row>
    <row x14ac:dyDescent="0.25" r="2776" customHeight="1" ht="18.75">
      <c r="A2776" s="1">
        <v>44049</v>
      </c>
      <c r="B2776" s="7">
        <v>1</v>
      </c>
      <c r="C2776" s="12">
        <v>7.2</v>
      </c>
      <c r="D2776" s="12">
        <v>8.02</v>
      </c>
    </row>
    <row x14ac:dyDescent="0.25" r="2777" customHeight="1" ht="18.75">
      <c r="A2777" s="1">
        <v>44050</v>
      </c>
      <c r="B2777" s="7">
        <v>0</v>
      </c>
      <c r="C2777" s="7">
        <v>0</v>
      </c>
      <c r="D2777" s="12">
        <v>2.96</v>
      </c>
    </row>
    <row x14ac:dyDescent="0.25" r="2778" customHeight="1" ht="18.75">
      <c r="A2778" s="1">
        <v>44051</v>
      </c>
      <c r="B2778" s="7">
        <v>0</v>
      </c>
      <c r="C2778" s="7">
        <v>0</v>
      </c>
      <c r="D2778" s="12">
        <v>2.78</v>
      </c>
    </row>
    <row x14ac:dyDescent="0.25" r="2779" customHeight="1" ht="18.75">
      <c r="A2779" s="1">
        <v>44052</v>
      </c>
      <c r="B2779" s="12">
        <v>7.2</v>
      </c>
      <c r="C2779" s="12">
        <v>52.6</v>
      </c>
      <c r="D2779" s="12">
        <v>19.14</v>
      </c>
    </row>
    <row x14ac:dyDescent="0.25" r="2780" customHeight="1" ht="18.75">
      <c r="A2780" s="1">
        <v>44053</v>
      </c>
      <c r="B2780" s="12">
        <v>0.3</v>
      </c>
      <c r="C2780" s="12">
        <v>2.2</v>
      </c>
      <c r="D2780" s="12">
        <v>6.2</v>
      </c>
    </row>
    <row x14ac:dyDescent="0.25" r="2781" customHeight="1" ht="18.75">
      <c r="A2781" s="1">
        <v>44054</v>
      </c>
      <c r="B2781" s="12">
        <v>4.4</v>
      </c>
      <c r="C2781" s="12">
        <v>32.1</v>
      </c>
      <c r="D2781" s="12">
        <v>14.65</v>
      </c>
    </row>
    <row x14ac:dyDescent="0.25" r="2782" customHeight="1" ht="18.75">
      <c r="A2782" s="1">
        <v>44055</v>
      </c>
      <c r="B2782" s="12">
        <v>5.7</v>
      </c>
      <c r="C2782" s="12">
        <v>41.9</v>
      </c>
      <c r="D2782" s="12">
        <v>16.11</v>
      </c>
    </row>
    <row x14ac:dyDescent="0.25" r="2783" customHeight="1" ht="18.75">
      <c r="A2783" s="1">
        <v>44056</v>
      </c>
      <c r="B2783" s="12">
        <v>10.5</v>
      </c>
      <c r="C2783" s="12">
        <v>77.2</v>
      </c>
      <c r="D2783" s="12">
        <v>23.4</v>
      </c>
    </row>
    <row x14ac:dyDescent="0.25" r="2784" customHeight="1" ht="18.75">
      <c r="A2784" s="1">
        <v>44057</v>
      </c>
      <c r="B2784" s="12">
        <v>11.9</v>
      </c>
      <c r="C2784" s="12">
        <v>87.5</v>
      </c>
      <c r="D2784" s="12">
        <v>24.17</v>
      </c>
    </row>
    <row x14ac:dyDescent="0.25" r="2785" customHeight="1" ht="18.75">
      <c r="A2785" s="1">
        <v>44058</v>
      </c>
      <c r="B2785" s="12">
        <v>9.8</v>
      </c>
      <c r="C2785" s="12">
        <v>72.6</v>
      </c>
      <c r="D2785" s="12">
        <v>19.7</v>
      </c>
    </row>
    <row x14ac:dyDescent="0.25" r="2786" customHeight="1" ht="18.75">
      <c r="A2786" s="1">
        <v>44059</v>
      </c>
      <c r="B2786" s="7">
        <v>10</v>
      </c>
      <c r="C2786" s="12">
        <v>74.1</v>
      </c>
      <c r="D2786" s="7">
        <v>22</v>
      </c>
    </row>
    <row x14ac:dyDescent="0.25" r="2787" customHeight="1" ht="18.75">
      <c r="A2787" s="1">
        <v>44060</v>
      </c>
      <c r="B2787" s="12">
        <v>11.6</v>
      </c>
      <c r="C2787" s="12">
        <v>85.9</v>
      </c>
      <c r="D2787" s="12">
        <v>25.61</v>
      </c>
    </row>
    <row x14ac:dyDescent="0.25" r="2788" customHeight="1" ht="18.75">
      <c r="A2788" s="1">
        <v>44061</v>
      </c>
      <c r="B2788" s="7">
        <v>12</v>
      </c>
      <c r="C2788" s="12">
        <v>89.6</v>
      </c>
      <c r="D2788" s="12">
        <v>25.44</v>
      </c>
    </row>
    <row x14ac:dyDescent="0.25" r="2789" customHeight="1" ht="18.75">
      <c r="A2789" s="1">
        <v>44062</v>
      </c>
      <c r="B2789" s="12">
        <v>12.5</v>
      </c>
      <c r="C2789" s="12">
        <v>93.3</v>
      </c>
      <c r="D2789" s="12">
        <v>25.7</v>
      </c>
    </row>
    <row x14ac:dyDescent="0.25" r="2790" customHeight="1" ht="18.75">
      <c r="A2790" s="1">
        <v>44063</v>
      </c>
      <c r="B2790" s="12">
        <v>12.2</v>
      </c>
      <c r="C2790" s="7">
        <v>91</v>
      </c>
      <c r="D2790" s="12">
        <v>25.01</v>
      </c>
    </row>
    <row x14ac:dyDescent="0.25" r="2791" customHeight="1" ht="18.75">
      <c r="A2791" s="1">
        <v>44064</v>
      </c>
      <c r="B2791" s="12">
        <v>5.4</v>
      </c>
      <c r="C2791" s="12">
        <v>40.6</v>
      </c>
      <c r="D2791" s="12">
        <v>18.04</v>
      </c>
    </row>
    <row x14ac:dyDescent="0.25" r="2792" customHeight="1" ht="18.75">
      <c r="A2792" s="1">
        <v>44065</v>
      </c>
      <c r="B2792" s="7">
        <v>5</v>
      </c>
      <c r="C2792" s="12">
        <v>37.6</v>
      </c>
      <c r="D2792" s="12">
        <v>18.59</v>
      </c>
    </row>
    <row x14ac:dyDescent="0.25" r="2793" customHeight="1" ht="18.75">
      <c r="A2793" s="1">
        <v>44066</v>
      </c>
      <c r="B2793" s="7">
        <v>8</v>
      </c>
      <c r="C2793" s="12">
        <v>60.2</v>
      </c>
      <c r="D2793" s="12">
        <v>19.2</v>
      </c>
    </row>
    <row x14ac:dyDescent="0.25" r="2794" customHeight="1" ht="18.75">
      <c r="A2794" s="1">
        <v>44067</v>
      </c>
      <c r="B2794" s="12">
        <v>8.3</v>
      </c>
      <c r="C2794" s="12">
        <v>62.9</v>
      </c>
      <c r="D2794" s="12">
        <v>18.75</v>
      </c>
    </row>
    <row x14ac:dyDescent="0.25" r="2795" customHeight="1" ht="18.75">
      <c r="A2795" s="1">
        <v>44068</v>
      </c>
      <c r="B2795" s="12">
        <v>11.4</v>
      </c>
      <c r="C2795" s="12">
        <v>86.4</v>
      </c>
      <c r="D2795" s="12">
        <v>22.79</v>
      </c>
    </row>
    <row x14ac:dyDescent="0.25" r="2796" customHeight="1" ht="18.75">
      <c r="A2796" s="1">
        <v>44069</v>
      </c>
      <c r="B2796" s="12">
        <v>6.9</v>
      </c>
      <c r="C2796" s="12">
        <v>52.7</v>
      </c>
      <c r="D2796" s="12">
        <v>19.74</v>
      </c>
    </row>
    <row x14ac:dyDescent="0.25" r="2797" customHeight="1" ht="18.75">
      <c r="A2797" s="1">
        <v>44070</v>
      </c>
      <c r="B2797" s="12">
        <v>2.9</v>
      </c>
      <c r="C2797" s="12">
        <v>22.1</v>
      </c>
      <c r="D2797" s="12">
        <v>13.9</v>
      </c>
    </row>
    <row x14ac:dyDescent="0.25" r="2798" customHeight="1" ht="18.75">
      <c r="A2798" s="1">
        <v>44071</v>
      </c>
      <c r="B2798" s="12">
        <v>2.7</v>
      </c>
      <c r="C2798" s="12">
        <v>20.6</v>
      </c>
      <c r="D2798" s="12">
        <v>15.45</v>
      </c>
    </row>
    <row x14ac:dyDescent="0.25" r="2799" customHeight="1" ht="18.75">
      <c r="A2799" s="1">
        <v>44072</v>
      </c>
      <c r="B2799" s="12">
        <v>5.9</v>
      </c>
      <c r="C2799" s="12">
        <v>45.4</v>
      </c>
      <c r="D2799" s="12">
        <v>16.7</v>
      </c>
    </row>
    <row x14ac:dyDescent="0.25" r="2800" customHeight="1" ht="18.75">
      <c r="A2800" s="1">
        <v>44073</v>
      </c>
      <c r="B2800" s="12">
        <v>5.1</v>
      </c>
      <c r="C2800" s="12">
        <v>39.2</v>
      </c>
      <c r="D2800" s="12">
        <v>15.64</v>
      </c>
    </row>
    <row x14ac:dyDescent="0.25" r="2801" customHeight="1" ht="18.75">
      <c r="A2801" s="1">
        <v>44074</v>
      </c>
      <c r="B2801" s="12">
        <v>0.4</v>
      </c>
      <c r="C2801" s="12">
        <v>3.1</v>
      </c>
      <c r="D2801" s="12">
        <v>9.67</v>
      </c>
    </row>
    <row x14ac:dyDescent="0.25" r="2802" customHeight="1" ht="18.75">
      <c r="A2802" s="1">
        <v>44075</v>
      </c>
      <c r="B2802" s="12">
        <v>0.5</v>
      </c>
      <c r="C2802" s="12">
        <v>3.9</v>
      </c>
      <c r="D2802" s="12">
        <v>11.31</v>
      </c>
    </row>
    <row x14ac:dyDescent="0.25" r="2803" customHeight="1" ht="18.75">
      <c r="A2803" s="1">
        <v>44076</v>
      </c>
      <c r="B2803" s="7">
        <v>0</v>
      </c>
      <c r="C2803" s="7">
        <v>0</v>
      </c>
      <c r="D2803" s="7">
        <v>5</v>
      </c>
    </row>
    <row x14ac:dyDescent="0.25" r="2804" customHeight="1" ht="18.75">
      <c r="A2804" s="1">
        <v>44077</v>
      </c>
      <c r="B2804" s="7">
        <v>9</v>
      </c>
      <c r="C2804" s="12">
        <v>69.8</v>
      </c>
      <c r="D2804" s="12">
        <v>20.58</v>
      </c>
    </row>
    <row x14ac:dyDescent="0.25" r="2805" customHeight="1" ht="18.75">
      <c r="A2805" s="1">
        <v>44078</v>
      </c>
      <c r="B2805" s="12">
        <v>10.1</v>
      </c>
      <c r="C2805" s="12">
        <v>78.9</v>
      </c>
      <c r="D2805" s="12">
        <v>21.34</v>
      </c>
    </row>
    <row x14ac:dyDescent="0.25" r="2806" customHeight="1" ht="18.75">
      <c r="A2806" s="1">
        <v>44079</v>
      </c>
      <c r="B2806" s="7">
        <v>0</v>
      </c>
      <c r="C2806" s="7">
        <v>0</v>
      </c>
      <c r="D2806" s="12">
        <v>4.8</v>
      </c>
    </row>
    <row x14ac:dyDescent="0.25" r="2807" customHeight="1" ht="18.75">
      <c r="A2807" s="1">
        <v>44080</v>
      </c>
      <c r="B2807" s="7">
        <v>0</v>
      </c>
      <c r="C2807" s="7">
        <v>0</v>
      </c>
      <c r="D2807" s="12">
        <v>3.9</v>
      </c>
    </row>
    <row x14ac:dyDescent="0.25" r="2808" customHeight="1" ht="18.75">
      <c r="A2808" s="1">
        <v>44081</v>
      </c>
      <c r="B2808" s="12">
        <v>0.1</v>
      </c>
      <c r="C2808" s="12">
        <v>0.8</v>
      </c>
      <c r="D2808" s="12">
        <v>5.44</v>
      </c>
    </row>
    <row x14ac:dyDescent="0.25" r="2809" customHeight="1" ht="18.75">
      <c r="A2809" s="1">
        <v>44082</v>
      </c>
      <c r="B2809" s="12">
        <v>9.7</v>
      </c>
      <c r="C2809" s="12">
        <v>76.4</v>
      </c>
      <c r="D2809" s="12">
        <v>19.31</v>
      </c>
    </row>
    <row x14ac:dyDescent="0.25" r="2810" customHeight="1" ht="18.75">
      <c r="A2810" s="1">
        <v>44083</v>
      </c>
      <c r="B2810" s="12">
        <v>5.2</v>
      </c>
      <c r="C2810" s="12">
        <v>40.9</v>
      </c>
      <c r="D2810" s="12">
        <v>14.51</v>
      </c>
    </row>
    <row x14ac:dyDescent="0.25" r="2811" customHeight="1" ht="18.75">
      <c r="A2811" s="1">
        <v>44084</v>
      </c>
      <c r="B2811" s="12">
        <v>5.5</v>
      </c>
      <c r="C2811" s="12">
        <v>43.7</v>
      </c>
      <c r="D2811" s="12">
        <v>14.34</v>
      </c>
    </row>
    <row x14ac:dyDescent="0.25" r="2812" customHeight="1" ht="18.75">
      <c r="A2812" s="1">
        <v>44085</v>
      </c>
      <c r="B2812" s="12">
        <v>0.3</v>
      </c>
      <c r="C2812" s="12">
        <v>2.4</v>
      </c>
      <c r="D2812" s="12">
        <v>8.58</v>
      </c>
    </row>
    <row x14ac:dyDescent="0.25" r="2813" customHeight="1" ht="18.75">
      <c r="A2813" s="1">
        <v>44086</v>
      </c>
      <c r="B2813" s="7">
        <v>0</v>
      </c>
      <c r="C2813" s="7">
        <v>0</v>
      </c>
      <c r="D2813" s="12">
        <v>5.52</v>
      </c>
    </row>
    <row x14ac:dyDescent="0.25" r="2814" customHeight="1" ht="18.75">
      <c r="A2814" s="1">
        <v>44087</v>
      </c>
      <c r="B2814" s="7">
        <v>4</v>
      </c>
      <c r="C2814" s="7">
        <v>32</v>
      </c>
      <c r="D2814" s="12">
        <v>15.39</v>
      </c>
    </row>
    <row x14ac:dyDescent="0.25" r="2815" customHeight="1" ht="18.75">
      <c r="A2815" s="1">
        <v>44088</v>
      </c>
      <c r="B2815" s="12">
        <v>9.8</v>
      </c>
      <c r="C2815" s="12">
        <v>78.4</v>
      </c>
      <c r="D2815" s="12">
        <v>20.89</v>
      </c>
    </row>
    <row x14ac:dyDescent="0.25" r="2816" customHeight="1" ht="18.75">
      <c r="A2816" s="1">
        <v>44089</v>
      </c>
      <c r="B2816" s="12">
        <v>7.8</v>
      </c>
      <c r="C2816" s="12">
        <v>62.9</v>
      </c>
      <c r="D2816" s="12">
        <v>18.62</v>
      </c>
    </row>
    <row x14ac:dyDescent="0.25" r="2817" customHeight="1" ht="18.75">
      <c r="A2817" s="1">
        <v>44090</v>
      </c>
      <c r="B2817" s="12">
        <v>0.1</v>
      </c>
      <c r="C2817" s="12">
        <v>0.8</v>
      </c>
      <c r="D2817" s="12">
        <v>7.27</v>
      </c>
    </row>
    <row x14ac:dyDescent="0.25" r="2818" customHeight="1" ht="18.75">
      <c r="A2818" s="1">
        <v>44091</v>
      </c>
      <c r="B2818" s="7">
        <v>0</v>
      </c>
      <c r="C2818" s="7">
        <v>0</v>
      </c>
      <c r="D2818" s="12">
        <v>6.17</v>
      </c>
    </row>
    <row x14ac:dyDescent="0.25" r="2819" customHeight="1" ht="18.75">
      <c r="A2819" s="1">
        <v>44092</v>
      </c>
      <c r="B2819" s="7">
        <v>4</v>
      </c>
      <c r="C2819" s="12">
        <v>32.5</v>
      </c>
      <c r="D2819" s="12">
        <v>13.91</v>
      </c>
    </row>
    <row x14ac:dyDescent="0.25" r="2820" customHeight="1" ht="18.75">
      <c r="A2820" s="1">
        <v>44093</v>
      </c>
      <c r="B2820" s="12">
        <v>10.8</v>
      </c>
      <c r="C2820" s="12">
        <v>87.8</v>
      </c>
      <c r="D2820" s="12">
        <v>19.62</v>
      </c>
    </row>
    <row x14ac:dyDescent="0.25" r="2821" customHeight="1" ht="18.75">
      <c r="A2821" s="1">
        <v>44094</v>
      </c>
      <c r="B2821" s="12">
        <v>11.6</v>
      </c>
      <c r="C2821" s="12">
        <v>95.1</v>
      </c>
      <c r="D2821" s="12">
        <v>22.03</v>
      </c>
    </row>
    <row x14ac:dyDescent="0.25" r="2822" customHeight="1" ht="18.75">
      <c r="A2822" s="1">
        <v>44095</v>
      </c>
      <c r="B2822" s="12">
        <v>10.6</v>
      </c>
      <c r="C2822" s="12">
        <v>86.9</v>
      </c>
      <c r="D2822" s="12">
        <v>18.62</v>
      </c>
    </row>
    <row x14ac:dyDescent="0.25" r="2823" customHeight="1" ht="18.75">
      <c r="A2823" s="1">
        <v>44096</v>
      </c>
      <c r="B2823" s="12">
        <v>5.1</v>
      </c>
      <c r="C2823" s="12">
        <v>41.8</v>
      </c>
      <c r="D2823" s="12">
        <v>13.65</v>
      </c>
    </row>
    <row x14ac:dyDescent="0.25" r="2824" customHeight="1" ht="18.75">
      <c r="A2824" s="1">
        <v>44097</v>
      </c>
      <c r="B2824" s="12">
        <v>1.8</v>
      </c>
      <c r="C2824" s="12">
        <v>14.9</v>
      </c>
      <c r="D2824" s="12">
        <v>11.34</v>
      </c>
    </row>
    <row x14ac:dyDescent="0.25" r="2825" customHeight="1" ht="18.75">
      <c r="A2825" s="1">
        <v>44098</v>
      </c>
      <c r="B2825" s="12">
        <v>2.4</v>
      </c>
      <c r="C2825" s="12">
        <v>19.8</v>
      </c>
      <c r="D2825" s="12">
        <v>11.41</v>
      </c>
    </row>
    <row x14ac:dyDescent="0.25" r="2826" customHeight="1" ht="18.75">
      <c r="A2826" s="1">
        <v>44099</v>
      </c>
      <c r="B2826" s="12">
        <v>4.8</v>
      </c>
      <c r="C2826" s="7">
        <v>40</v>
      </c>
      <c r="D2826" s="12">
        <v>12.85</v>
      </c>
    </row>
    <row x14ac:dyDescent="0.25" r="2827" customHeight="1" ht="18.75">
      <c r="A2827" s="1">
        <v>44100</v>
      </c>
      <c r="B2827" s="12">
        <v>4.7</v>
      </c>
      <c r="C2827" s="12">
        <v>39.2</v>
      </c>
      <c r="D2827" s="12">
        <v>14.29</v>
      </c>
    </row>
    <row x14ac:dyDescent="0.25" r="2828" customHeight="1" ht="18.75">
      <c r="A2828" s="1">
        <v>44101</v>
      </c>
      <c r="B2828" s="12">
        <v>5.7</v>
      </c>
      <c r="C2828" s="12">
        <v>47.5</v>
      </c>
      <c r="D2828" s="12">
        <v>13.49</v>
      </c>
    </row>
    <row x14ac:dyDescent="0.25" r="2829" customHeight="1" ht="18.75">
      <c r="A2829" s="1">
        <v>44102</v>
      </c>
      <c r="B2829" s="12">
        <v>10.8</v>
      </c>
      <c r="C2829" s="12">
        <v>90.8</v>
      </c>
      <c r="D2829" s="12">
        <v>20.27</v>
      </c>
    </row>
    <row x14ac:dyDescent="0.25" r="2830" customHeight="1" ht="18.75">
      <c r="A2830" s="1">
        <v>44103</v>
      </c>
      <c r="B2830" s="12">
        <v>9.3</v>
      </c>
      <c r="C2830" s="12">
        <v>78.2</v>
      </c>
      <c r="D2830" s="12">
        <v>18.58</v>
      </c>
    </row>
    <row x14ac:dyDescent="0.25" r="2831" customHeight="1" ht="18.75">
      <c r="A2831" s="1">
        <v>44104</v>
      </c>
      <c r="B2831" s="12">
        <v>6.4</v>
      </c>
      <c r="C2831" s="12">
        <v>53.8</v>
      </c>
      <c r="D2831" s="7">
        <v>16</v>
      </c>
    </row>
    <row x14ac:dyDescent="0.25" r="2832" customHeight="1" ht="18.75">
      <c r="A2832" s="1">
        <v>44105</v>
      </c>
      <c r="B2832" s="12">
        <v>10.4</v>
      </c>
      <c r="C2832" s="12">
        <v>88.1</v>
      </c>
      <c r="D2832" s="12">
        <v>19.29</v>
      </c>
    </row>
    <row x14ac:dyDescent="0.25" r="2833" customHeight="1" ht="18.75">
      <c r="A2833" s="1">
        <v>44106</v>
      </c>
      <c r="B2833" s="7">
        <v>9</v>
      </c>
      <c r="C2833" s="12">
        <v>76.3</v>
      </c>
      <c r="D2833" s="7">
        <v>18</v>
      </c>
    </row>
    <row x14ac:dyDescent="0.25" r="2834" customHeight="1" ht="18.75">
      <c r="A2834" s="1">
        <v>44107</v>
      </c>
      <c r="B2834" s="12">
        <v>5.7</v>
      </c>
      <c r="C2834" s="12">
        <v>48.7</v>
      </c>
      <c r="D2834" s="12">
        <v>14.63</v>
      </c>
    </row>
    <row x14ac:dyDescent="0.25" r="2835" customHeight="1" ht="18.75">
      <c r="A2835" s="1">
        <v>44108</v>
      </c>
      <c r="B2835" s="7">
        <v>0</v>
      </c>
      <c r="C2835" s="7">
        <v>0</v>
      </c>
      <c r="D2835" s="12">
        <v>5.22</v>
      </c>
    </row>
    <row x14ac:dyDescent="0.25" r="2836" customHeight="1" ht="18.75">
      <c r="A2836" s="1">
        <v>44109</v>
      </c>
      <c r="B2836" s="12">
        <v>10.7</v>
      </c>
      <c r="C2836" s="12">
        <v>91.5</v>
      </c>
      <c r="D2836" s="12">
        <v>19.37</v>
      </c>
    </row>
    <row x14ac:dyDescent="0.25" r="2837" customHeight="1" ht="18.75">
      <c r="A2837" s="1">
        <v>44110</v>
      </c>
      <c r="B2837" s="12">
        <v>10.8</v>
      </c>
      <c r="C2837" s="12">
        <v>93.1</v>
      </c>
      <c r="D2837" s="12">
        <v>19.52</v>
      </c>
    </row>
    <row x14ac:dyDescent="0.25" r="2838" customHeight="1" ht="18.75">
      <c r="A2838" s="1">
        <v>44111</v>
      </c>
      <c r="B2838" s="12">
        <v>6.3</v>
      </c>
      <c r="C2838" s="12">
        <v>54.3</v>
      </c>
      <c r="D2838" s="12">
        <v>14.46</v>
      </c>
    </row>
    <row x14ac:dyDescent="0.25" r="2839" customHeight="1" ht="18.75">
      <c r="A2839" s="1">
        <v>44112</v>
      </c>
      <c r="B2839" s="12">
        <v>7.3</v>
      </c>
      <c r="C2839" s="12">
        <v>62.9</v>
      </c>
      <c r="D2839" s="12">
        <v>15.86</v>
      </c>
    </row>
    <row x14ac:dyDescent="0.25" r="2840" customHeight="1" ht="18.75">
      <c r="A2840" s="1">
        <v>44113</v>
      </c>
      <c r="B2840" s="12">
        <v>5.5</v>
      </c>
      <c r="C2840" s="12">
        <v>47.8</v>
      </c>
      <c r="D2840" s="12">
        <v>12.95</v>
      </c>
    </row>
    <row x14ac:dyDescent="0.25" r="2841" customHeight="1" ht="18.75">
      <c r="A2841" s="1">
        <v>44114</v>
      </c>
      <c r="B2841" s="7">
        <v>4</v>
      </c>
      <c r="C2841" s="12">
        <v>34.8</v>
      </c>
      <c r="D2841" s="12">
        <v>12.41</v>
      </c>
    </row>
    <row x14ac:dyDescent="0.25" r="2842" customHeight="1" ht="18.75">
      <c r="A2842" s="1">
        <v>44115</v>
      </c>
      <c r="B2842" s="12">
        <v>3.5</v>
      </c>
      <c r="C2842" s="12">
        <v>30.7</v>
      </c>
      <c r="D2842" s="12">
        <v>12.34</v>
      </c>
    </row>
    <row x14ac:dyDescent="0.25" r="2843" customHeight="1" ht="18.75">
      <c r="A2843" s="1">
        <v>44116</v>
      </c>
      <c r="B2843" s="12">
        <v>4.6</v>
      </c>
      <c r="C2843" s="12">
        <v>40.4</v>
      </c>
      <c r="D2843" s="12">
        <v>12.26</v>
      </c>
    </row>
    <row x14ac:dyDescent="0.25" r="2844" customHeight="1" ht="18.75">
      <c r="A2844" s="1">
        <v>44117</v>
      </c>
      <c r="B2844" s="12">
        <v>7.5</v>
      </c>
      <c r="C2844" s="12">
        <v>65.8</v>
      </c>
      <c r="D2844" s="12">
        <v>16.29</v>
      </c>
    </row>
    <row x14ac:dyDescent="0.25" r="2845" customHeight="1" ht="18.75">
      <c r="A2845" s="1">
        <v>44118</v>
      </c>
      <c r="B2845" s="12">
        <v>4.8</v>
      </c>
      <c r="C2845" s="12">
        <v>42.5</v>
      </c>
      <c r="D2845" s="12">
        <v>12.95</v>
      </c>
    </row>
    <row x14ac:dyDescent="0.25" r="2846" customHeight="1" ht="18.75">
      <c r="A2846" s="1">
        <v>44119</v>
      </c>
      <c r="B2846" s="12">
        <v>10.3</v>
      </c>
      <c r="C2846" s="12">
        <v>91.2</v>
      </c>
      <c r="D2846" s="12">
        <v>17.2</v>
      </c>
    </row>
    <row x14ac:dyDescent="0.25" r="2847" customHeight="1" ht="18.75">
      <c r="A2847" s="1">
        <v>44120</v>
      </c>
      <c r="B2847" s="12">
        <v>0.8</v>
      </c>
      <c r="C2847" s="12">
        <v>7.1</v>
      </c>
      <c r="D2847" s="12">
        <v>6.95</v>
      </c>
    </row>
    <row x14ac:dyDescent="0.25" r="2848" customHeight="1" ht="18.75">
      <c r="A2848" s="1">
        <v>44121</v>
      </c>
      <c r="B2848" s="12">
        <v>10.3</v>
      </c>
      <c r="C2848" s="7">
        <v>92</v>
      </c>
      <c r="D2848" s="12">
        <v>16.62</v>
      </c>
    </row>
    <row x14ac:dyDescent="0.25" r="2849" customHeight="1" ht="18.75">
      <c r="A2849" s="1">
        <v>44122</v>
      </c>
      <c r="B2849" s="12">
        <v>10.5</v>
      </c>
      <c r="C2849" s="12">
        <v>93.8</v>
      </c>
      <c r="D2849" s="12">
        <v>18.03</v>
      </c>
    </row>
    <row x14ac:dyDescent="0.25" r="2850" customHeight="1" ht="18.75">
      <c r="A2850" s="1">
        <v>44123</v>
      </c>
      <c r="B2850" s="12">
        <v>9.9</v>
      </c>
      <c r="C2850" s="12">
        <v>88.4</v>
      </c>
      <c r="D2850" s="12">
        <v>16.25</v>
      </c>
    </row>
    <row x14ac:dyDescent="0.25" r="2851" customHeight="1" ht="18.75">
      <c r="A2851" s="1">
        <v>44124</v>
      </c>
      <c r="B2851" s="7">
        <v>10</v>
      </c>
      <c r="C2851" s="12">
        <v>90.1</v>
      </c>
      <c r="D2851" s="12">
        <v>16.58</v>
      </c>
    </row>
    <row x14ac:dyDescent="0.25" r="2852" customHeight="1" ht="18.75">
      <c r="A2852" s="1">
        <v>44125</v>
      </c>
      <c r="B2852" s="12">
        <v>0.3</v>
      </c>
      <c r="C2852" s="12">
        <v>2.7</v>
      </c>
      <c r="D2852" s="12">
        <v>6.46</v>
      </c>
    </row>
    <row x14ac:dyDescent="0.25" r="2853" customHeight="1" ht="18.75">
      <c r="A2853" s="1">
        <v>44126</v>
      </c>
      <c r="B2853" s="12">
        <v>0.7</v>
      </c>
      <c r="C2853" s="12">
        <v>6.3</v>
      </c>
      <c r="D2853" s="12">
        <v>7.37</v>
      </c>
    </row>
    <row x14ac:dyDescent="0.25" r="2854" customHeight="1" ht="18.75">
      <c r="A2854" s="1">
        <v>44127</v>
      </c>
      <c r="B2854" s="12">
        <v>10.3</v>
      </c>
      <c r="C2854" s="12">
        <v>93.6</v>
      </c>
      <c r="D2854" s="12">
        <v>17.27</v>
      </c>
    </row>
    <row x14ac:dyDescent="0.25" r="2855" customHeight="1" ht="18.75">
      <c r="A2855" s="1">
        <v>44128</v>
      </c>
      <c r="B2855" s="12">
        <v>10.3</v>
      </c>
      <c r="C2855" s="12">
        <v>93.6</v>
      </c>
      <c r="D2855" s="12">
        <v>16.95</v>
      </c>
    </row>
    <row x14ac:dyDescent="0.25" r="2856" customHeight="1" ht="18.75">
      <c r="A2856" s="1">
        <v>44129</v>
      </c>
      <c r="B2856" s="12">
        <v>9.2</v>
      </c>
      <c r="C2856" s="12">
        <v>83.6</v>
      </c>
      <c r="D2856" s="12">
        <v>16.35</v>
      </c>
    </row>
    <row x14ac:dyDescent="0.25" r="2857" customHeight="1" ht="18.75">
      <c r="A2857" s="1">
        <v>44130</v>
      </c>
      <c r="B2857" s="12">
        <v>9.7</v>
      </c>
      <c r="C2857" s="7">
        <v>89</v>
      </c>
      <c r="D2857" s="12">
        <v>15.21</v>
      </c>
    </row>
    <row x14ac:dyDescent="0.25" r="2858" customHeight="1" ht="18.75">
      <c r="A2858" s="1">
        <v>44131</v>
      </c>
      <c r="B2858" s="12">
        <v>9.6</v>
      </c>
      <c r="C2858" s="12">
        <v>88.1</v>
      </c>
      <c r="D2858" s="12">
        <v>13.99</v>
      </c>
    </row>
    <row x14ac:dyDescent="0.25" r="2859" customHeight="1" ht="18.75">
      <c r="A2859" s="1">
        <v>44132</v>
      </c>
      <c r="B2859" s="12">
        <v>5.2</v>
      </c>
      <c r="C2859" s="12">
        <v>48.1</v>
      </c>
      <c r="D2859" s="12">
        <v>10.2</v>
      </c>
    </row>
    <row x14ac:dyDescent="0.25" r="2860" customHeight="1" ht="18.75">
      <c r="A2860" s="1">
        <v>44133</v>
      </c>
      <c r="B2860" s="12">
        <v>9.2</v>
      </c>
      <c r="C2860" s="12">
        <v>85.2</v>
      </c>
      <c r="D2860" s="12">
        <v>14.22</v>
      </c>
    </row>
    <row x14ac:dyDescent="0.25" r="2861" customHeight="1" ht="18.75">
      <c r="A2861" s="1">
        <v>44134</v>
      </c>
      <c r="B2861" s="12">
        <v>7.5</v>
      </c>
      <c r="C2861" s="12">
        <v>69.4</v>
      </c>
      <c r="D2861" s="12">
        <v>13.07</v>
      </c>
    </row>
    <row x14ac:dyDescent="0.25" r="2862" customHeight="1" ht="18.75">
      <c r="A2862" s="1">
        <v>44135</v>
      </c>
      <c r="B2862" s="12">
        <v>9.1</v>
      </c>
      <c r="C2862" s="7">
        <v>85</v>
      </c>
      <c r="D2862" s="12">
        <v>14.13</v>
      </c>
    </row>
    <row x14ac:dyDescent="0.25" r="2863" customHeight="1" ht="18.75">
      <c r="A2863" s="1">
        <v>44136</v>
      </c>
      <c r="B2863" s="7">
        <v>0</v>
      </c>
      <c r="C2863" s="7">
        <v>0</v>
      </c>
      <c r="D2863" s="12">
        <v>3.25</v>
      </c>
    </row>
    <row x14ac:dyDescent="0.25" r="2864" customHeight="1" ht="18.75">
      <c r="A2864" s="1">
        <v>44137</v>
      </c>
      <c r="B2864" s="12">
        <v>5.5</v>
      </c>
      <c r="C2864" s="12">
        <v>51.4</v>
      </c>
      <c r="D2864" s="12">
        <v>10.75</v>
      </c>
    </row>
    <row x14ac:dyDescent="0.25" r="2865" customHeight="1" ht="18.75">
      <c r="A2865" s="1">
        <v>44138</v>
      </c>
      <c r="B2865" s="12">
        <v>9.3</v>
      </c>
      <c r="C2865" s="12">
        <v>87.7</v>
      </c>
      <c r="D2865" s="12">
        <v>14.86</v>
      </c>
    </row>
    <row x14ac:dyDescent="0.25" r="2866" customHeight="1" ht="18.75">
      <c r="A2866" s="1">
        <v>44139</v>
      </c>
      <c r="B2866" s="12">
        <v>9.9</v>
      </c>
      <c r="C2866" s="12">
        <v>93.4</v>
      </c>
      <c r="D2866" s="12">
        <v>15.64</v>
      </c>
    </row>
    <row x14ac:dyDescent="0.25" r="2867" customHeight="1" ht="18.75">
      <c r="A2867" s="1">
        <v>44140</v>
      </c>
      <c r="B2867" s="12">
        <v>9.1</v>
      </c>
      <c r="C2867" s="12">
        <v>85.8</v>
      </c>
      <c r="D2867" s="12">
        <v>13.88</v>
      </c>
    </row>
    <row x14ac:dyDescent="0.25" r="2868" customHeight="1" ht="18.75">
      <c r="A2868" s="1">
        <v>44141</v>
      </c>
      <c r="B2868" s="7">
        <v>0</v>
      </c>
      <c r="C2868" s="7">
        <v>0</v>
      </c>
      <c r="D2868" s="12">
        <v>3.13</v>
      </c>
    </row>
    <row x14ac:dyDescent="0.25" r="2869" customHeight="1" ht="18.75">
      <c r="A2869" s="1">
        <v>44142</v>
      </c>
      <c r="B2869" s="12">
        <v>8.3</v>
      </c>
      <c r="C2869" s="7">
        <v>79</v>
      </c>
      <c r="D2869" s="12">
        <v>12.63</v>
      </c>
    </row>
    <row x14ac:dyDescent="0.25" r="2870" customHeight="1" ht="18.75">
      <c r="A2870" s="1">
        <v>44143</v>
      </c>
      <c r="B2870" s="12">
        <v>9.3</v>
      </c>
      <c r="C2870" s="12">
        <v>88.6</v>
      </c>
      <c r="D2870" s="12">
        <v>13.75</v>
      </c>
    </row>
    <row x14ac:dyDescent="0.25" r="2871" customHeight="1" ht="18.75">
      <c r="A2871" s="1">
        <v>44144</v>
      </c>
      <c r="B2871" s="12">
        <v>9.8</v>
      </c>
      <c r="C2871" s="12">
        <v>93.3</v>
      </c>
      <c r="D2871" s="12">
        <v>14.6</v>
      </c>
    </row>
    <row x14ac:dyDescent="0.25" r="2872" customHeight="1" ht="18.75">
      <c r="A2872" s="1">
        <v>44145</v>
      </c>
      <c r="B2872" s="12">
        <v>9.9</v>
      </c>
      <c r="C2872" s="12">
        <v>95.2</v>
      </c>
      <c r="D2872" s="12">
        <v>14.17</v>
      </c>
    </row>
    <row x14ac:dyDescent="0.25" r="2873" customHeight="1" ht="18.75">
      <c r="A2873" s="1">
        <v>44146</v>
      </c>
      <c r="B2873" s="12">
        <v>9.5</v>
      </c>
      <c r="C2873" s="12">
        <v>91.3</v>
      </c>
      <c r="D2873" s="12">
        <v>13.58</v>
      </c>
    </row>
    <row x14ac:dyDescent="0.25" r="2874" customHeight="1" ht="18.75">
      <c r="A2874" s="1">
        <v>44147</v>
      </c>
      <c r="B2874" s="12">
        <v>9.5</v>
      </c>
      <c r="C2874" s="12">
        <v>91.3</v>
      </c>
      <c r="D2874" s="12">
        <v>13.3</v>
      </c>
    </row>
    <row x14ac:dyDescent="0.25" r="2875" customHeight="1" ht="18.75">
      <c r="A2875" s="1">
        <v>44148</v>
      </c>
      <c r="B2875" s="12">
        <v>8.9</v>
      </c>
      <c r="C2875" s="12">
        <v>86.4</v>
      </c>
      <c r="D2875" s="12">
        <v>12.03</v>
      </c>
    </row>
    <row x14ac:dyDescent="0.25" r="2876" customHeight="1" ht="18.75">
      <c r="A2876" s="1">
        <v>44149</v>
      </c>
      <c r="B2876" s="12">
        <v>6.5</v>
      </c>
      <c r="C2876" s="12">
        <v>63.1</v>
      </c>
      <c r="D2876" s="12">
        <v>10.73</v>
      </c>
    </row>
    <row x14ac:dyDescent="0.25" r="2877" customHeight="1" ht="18.75">
      <c r="A2877" s="1">
        <v>44150</v>
      </c>
      <c r="B2877" s="12">
        <v>7.9</v>
      </c>
      <c r="C2877" s="12">
        <v>76.7</v>
      </c>
      <c r="D2877" s="12">
        <v>10.88</v>
      </c>
    </row>
    <row x14ac:dyDescent="0.25" r="2878" customHeight="1" ht="18.75">
      <c r="A2878" s="1">
        <v>44151</v>
      </c>
      <c r="B2878" s="12">
        <v>8.4</v>
      </c>
      <c r="C2878" s="12">
        <v>81.6</v>
      </c>
      <c r="D2878" s="12">
        <v>11.12</v>
      </c>
    </row>
    <row x14ac:dyDescent="0.25" r="2879" customHeight="1" ht="18.75">
      <c r="A2879" s="1">
        <v>44152</v>
      </c>
      <c r="B2879" s="12">
        <v>3.4</v>
      </c>
      <c r="C2879" s="12">
        <v>33.3</v>
      </c>
      <c r="D2879" s="12">
        <v>8.62</v>
      </c>
    </row>
    <row x14ac:dyDescent="0.25" r="2880" customHeight="1" ht="18.75">
      <c r="A2880" s="1">
        <v>44153</v>
      </c>
      <c r="B2880" s="12">
        <v>0.9</v>
      </c>
      <c r="C2880" s="12">
        <v>8.8</v>
      </c>
      <c r="D2880" s="12">
        <v>7.58</v>
      </c>
    </row>
    <row x14ac:dyDescent="0.25" r="2881" customHeight="1" ht="18.75">
      <c r="A2881" s="1">
        <v>44154</v>
      </c>
      <c r="B2881" s="12">
        <v>1.7</v>
      </c>
      <c r="C2881" s="12">
        <v>16.7</v>
      </c>
      <c r="D2881" s="12">
        <v>4.71</v>
      </c>
    </row>
    <row x14ac:dyDescent="0.25" r="2882" customHeight="1" ht="18.75">
      <c r="A2882" s="1">
        <v>44155</v>
      </c>
      <c r="B2882" s="12">
        <v>8.6</v>
      </c>
      <c r="C2882" s="12">
        <v>85.1</v>
      </c>
      <c r="D2882" s="12">
        <v>12.14</v>
      </c>
    </row>
    <row x14ac:dyDescent="0.25" r="2883" customHeight="1" ht="18.75">
      <c r="A2883" s="1">
        <v>44156</v>
      </c>
      <c r="B2883" s="12">
        <v>2.1</v>
      </c>
      <c r="C2883" s="12">
        <v>20.8</v>
      </c>
      <c r="D2883" s="12">
        <v>6.77</v>
      </c>
    </row>
    <row x14ac:dyDescent="0.25" r="2884" customHeight="1" ht="18.75">
      <c r="A2884" s="1">
        <v>44157</v>
      </c>
      <c r="B2884" s="12">
        <v>0.1</v>
      </c>
      <c r="C2884" s="7">
        <v>1</v>
      </c>
      <c r="D2884" s="12">
        <v>4.16</v>
      </c>
    </row>
    <row x14ac:dyDescent="0.25" r="2885" customHeight="1" ht="18.75">
      <c r="A2885" s="1">
        <v>44158</v>
      </c>
      <c r="B2885" s="12">
        <v>9.2</v>
      </c>
      <c r="C2885" s="12">
        <v>91.1</v>
      </c>
      <c r="D2885" s="12">
        <v>12.63</v>
      </c>
    </row>
    <row x14ac:dyDescent="0.25" r="2886" customHeight="1" ht="18.75">
      <c r="A2886" s="1">
        <v>44159</v>
      </c>
      <c r="B2886" s="7">
        <v>5</v>
      </c>
      <c r="C2886" s="12">
        <v>49.5</v>
      </c>
      <c r="D2886" s="12">
        <v>9.59</v>
      </c>
    </row>
    <row x14ac:dyDescent="0.25" r="2887" customHeight="1" ht="18.75">
      <c r="A2887" s="1">
        <v>44160</v>
      </c>
      <c r="B2887" s="12">
        <v>8.9</v>
      </c>
      <c r="C2887" s="7">
        <v>89</v>
      </c>
      <c r="D2887" s="12">
        <v>12.19</v>
      </c>
    </row>
    <row x14ac:dyDescent="0.25" r="2888" customHeight="1" ht="18.75">
      <c r="A2888" s="1">
        <v>44161</v>
      </c>
      <c r="B2888" s="12">
        <v>5.2</v>
      </c>
      <c r="C2888" s="7">
        <v>52</v>
      </c>
      <c r="D2888" s="12">
        <v>8.85</v>
      </c>
    </row>
    <row x14ac:dyDescent="0.25" r="2889" customHeight="1" ht="18.75">
      <c r="A2889" s="1">
        <v>44162</v>
      </c>
      <c r="B2889" s="12">
        <v>5.4</v>
      </c>
      <c r="C2889" s="7">
        <v>54</v>
      </c>
      <c r="D2889" s="12">
        <v>9.6</v>
      </c>
    </row>
    <row x14ac:dyDescent="0.25" r="2890" customHeight="1" ht="18.75">
      <c r="A2890" s="1">
        <v>44163</v>
      </c>
      <c r="B2890" s="12">
        <v>7.9</v>
      </c>
      <c r="C2890" s="7">
        <v>79</v>
      </c>
      <c r="D2890" s="12">
        <v>11.67</v>
      </c>
    </row>
    <row x14ac:dyDescent="0.25" r="2891" customHeight="1" ht="18.75">
      <c r="A2891" s="1">
        <v>44164</v>
      </c>
      <c r="B2891" s="12">
        <v>9.1</v>
      </c>
      <c r="C2891" s="7">
        <v>91</v>
      </c>
      <c r="D2891" s="12">
        <v>11.93</v>
      </c>
    </row>
    <row x14ac:dyDescent="0.25" r="2892" customHeight="1" ht="18.75">
      <c r="A2892" s="1">
        <v>44165</v>
      </c>
      <c r="B2892" s="12">
        <v>9.2</v>
      </c>
      <c r="C2892" s="12">
        <v>92.9</v>
      </c>
      <c r="D2892" s="12">
        <v>11.94</v>
      </c>
    </row>
    <row x14ac:dyDescent="0.25" r="2893" customHeight="1" ht="18.75">
      <c r="A2893" s="1">
        <v>44166</v>
      </c>
      <c r="B2893" s="12">
        <v>9.1</v>
      </c>
      <c r="C2893" s="12">
        <v>91.9</v>
      </c>
      <c r="D2893" s="12">
        <v>11.47</v>
      </c>
    </row>
    <row x14ac:dyDescent="0.25" r="2894" customHeight="1" ht="18.75">
      <c r="A2894" s="1">
        <v>44167</v>
      </c>
      <c r="B2894" s="12">
        <v>6.2</v>
      </c>
      <c r="C2894" s="12">
        <v>62.6</v>
      </c>
      <c r="D2894" s="12">
        <v>8.95</v>
      </c>
    </row>
    <row x14ac:dyDescent="0.25" r="2895" customHeight="1" ht="18.75">
      <c r="A2895" s="1">
        <v>44168</v>
      </c>
      <c r="B2895" s="12">
        <v>8.6</v>
      </c>
      <c r="C2895" s="12">
        <v>86.9</v>
      </c>
      <c r="D2895" s="12">
        <v>10.99</v>
      </c>
    </row>
    <row x14ac:dyDescent="0.25" r="2896" customHeight="1" ht="18.75">
      <c r="A2896" s="1">
        <v>44169</v>
      </c>
      <c r="B2896" s="12">
        <v>8.6</v>
      </c>
      <c r="C2896" s="12">
        <v>86.9</v>
      </c>
      <c r="D2896" s="12">
        <v>11.76</v>
      </c>
    </row>
    <row x14ac:dyDescent="0.25" r="2897" customHeight="1" ht="18.75">
      <c r="A2897" s="1">
        <v>44170</v>
      </c>
      <c r="B2897" s="12">
        <v>8.6</v>
      </c>
      <c r="C2897" s="12">
        <v>87.8</v>
      </c>
      <c r="D2897" s="12">
        <v>10.4</v>
      </c>
    </row>
    <row x14ac:dyDescent="0.25" r="2898" customHeight="1" ht="18.75">
      <c r="A2898" s="1">
        <v>44171</v>
      </c>
      <c r="B2898" s="7">
        <v>9</v>
      </c>
      <c r="C2898" s="12">
        <v>91.8</v>
      </c>
      <c r="D2898" s="12">
        <v>11.54</v>
      </c>
    </row>
    <row x14ac:dyDescent="0.25" r="2899" customHeight="1" ht="18.75">
      <c r="A2899" s="1">
        <v>44172</v>
      </c>
      <c r="B2899" s="12">
        <v>4.2</v>
      </c>
      <c r="C2899" s="12">
        <v>42.9</v>
      </c>
      <c r="D2899" s="12">
        <v>8.07</v>
      </c>
    </row>
    <row x14ac:dyDescent="0.25" r="2900" customHeight="1" ht="18.75">
      <c r="A2900" s="1">
        <v>44173</v>
      </c>
      <c r="B2900" s="12">
        <v>6.8</v>
      </c>
      <c r="C2900" s="12">
        <v>69.4</v>
      </c>
      <c r="D2900" s="12">
        <v>9.51</v>
      </c>
    </row>
    <row x14ac:dyDescent="0.25" r="2901" customHeight="1" ht="18.75">
      <c r="A2901" s="1">
        <v>44174</v>
      </c>
      <c r="B2901" s="7">
        <v>9</v>
      </c>
      <c r="C2901" s="12">
        <v>91.8</v>
      </c>
      <c r="D2901" s="12">
        <v>11.22</v>
      </c>
    </row>
    <row x14ac:dyDescent="0.25" r="2902" customHeight="1" ht="18.75">
      <c r="A2902" s="1">
        <v>44175</v>
      </c>
      <c r="B2902" s="12">
        <v>4.6</v>
      </c>
      <c r="C2902" s="12">
        <v>46.9</v>
      </c>
      <c r="D2902" s="12">
        <v>7.6</v>
      </c>
    </row>
    <row x14ac:dyDescent="0.25" r="2903" customHeight="1" ht="18.75">
      <c r="A2903" s="1">
        <v>44176</v>
      </c>
      <c r="B2903" s="12">
        <v>3.9</v>
      </c>
      <c r="C2903" s="12">
        <v>39.8</v>
      </c>
      <c r="D2903" s="12">
        <v>7.63</v>
      </c>
    </row>
    <row x14ac:dyDescent="0.25" r="2904" customHeight="1" ht="18.75">
      <c r="A2904" s="1">
        <v>44177</v>
      </c>
      <c r="B2904" s="12">
        <v>7.1</v>
      </c>
      <c r="C2904" s="12">
        <v>72.4</v>
      </c>
      <c r="D2904" s="12">
        <v>10.4</v>
      </c>
    </row>
    <row x14ac:dyDescent="0.25" r="2905" customHeight="1" ht="18.75">
      <c r="A2905" s="1">
        <v>44178</v>
      </c>
      <c r="B2905" s="12">
        <v>2.6</v>
      </c>
      <c r="C2905" s="12">
        <v>26.5</v>
      </c>
      <c r="D2905" s="12">
        <v>5.56</v>
      </c>
    </row>
    <row x14ac:dyDescent="0.25" r="2906" customHeight="1" ht="18.75">
      <c r="A2906" s="1">
        <v>44179</v>
      </c>
      <c r="B2906" s="7">
        <v>9</v>
      </c>
      <c r="C2906" s="12">
        <v>91.8</v>
      </c>
      <c r="D2906" s="12">
        <v>11.96</v>
      </c>
    </row>
    <row x14ac:dyDescent="0.25" r="2907" customHeight="1" ht="18.75">
      <c r="A2907" s="1">
        <v>44180</v>
      </c>
      <c r="B2907" s="7">
        <v>9</v>
      </c>
      <c r="C2907" s="12">
        <v>91.8</v>
      </c>
      <c r="D2907" s="12">
        <v>12.01</v>
      </c>
    </row>
    <row x14ac:dyDescent="0.25" r="2908" customHeight="1" ht="18.75">
      <c r="A2908" s="1">
        <v>44181</v>
      </c>
      <c r="B2908" s="7">
        <v>9</v>
      </c>
      <c r="C2908" s="12">
        <v>92.8</v>
      </c>
      <c r="D2908" s="12">
        <v>11.78</v>
      </c>
    </row>
    <row x14ac:dyDescent="0.25" r="2909" customHeight="1" ht="18.75">
      <c r="A2909" s="1">
        <v>44182</v>
      </c>
      <c r="B2909" s="12">
        <v>9.1</v>
      </c>
      <c r="C2909" s="12">
        <v>93.8</v>
      </c>
      <c r="D2909" s="12">
        <v>11.66</v>
      </c>
    </row>
    <row x14ac:dyDescent="0.25" r="2910" customHeight="1" ht="18.75">
      <c r="A2910" s="1">
        <v>44183</v>
      </c>
      <c r="B2910" s="12">
        <v>5.5</v>
      </c>
      <c r="C2910" s="12">
        <v>56.7</v>
      </c>
      <c r="D2910" s="12">
        <v>8.32</v>
      </c>
    </row>
    <row x14ac:dyDescent="0.25" r="2911" customHeight="1" ht="18.75">
      <c r="A2911" s="1">
        <v>44184</v>
      </c>
      <c r="B2911" s="12">
        <v>8.3</v>
      </c>
      <c r="C2911" s="12">
        <v>85.6</v>
      </c>
      <c r="D2911" s="12">
        <v>11.84</v>
      </c>
    </row>
    <row x14ac:dyDescent="0.25" r="2912" customHeight="1" ht="18.75">
      <c r="A2912" s="1">
        <v>44185</v>
      </c>
      <c r="B2912" s="12">
        <v>7.8</v>
      </c>
      <c r="C2912" s="12">
        <v>80.4</v>
      </c>
      <c r="D2912" s="12">
        <v>10.3</v>
      </c>
    </row>
    <row x14ac:dyDescent="0.25" r="2913" customHeight="1" ht="18.75">
      <c r="A2913" s="1">
        <v>44186</v>
      </c>
      <c r="B2913" s="7">
        <v>5</v>
      </c>
      <c r="C2913" s="12">
        <v>51.5</v>
      </c>
      <c r="D2913" s="12">
        <v>8.47</v>
      </c>
    </row>
    <row x14ac:dyDescent="0.25" r="2914" customHeight="1" ht="18.75">
      <c r="A2914" s="1">
        <v>44187</v>
      </c>
      <c r="B2914" s="12">
        <v>8.5</v>
      </c>
      <c r="C2914" s="12">
        <v>87.6</v>
      </c>
      <c r="D2914" s="12">
        <v>10.16</v>
      </c>
    </row>
    <row x14ac:dyDescent="0.25" r="2915" customHeight="1" ht="18.75">
      <c r="A2915" s="1">
        <v>44188</v>
      </c>
      <c r="B2915" s="12">
        <v>4.2</v>
      </c>
      <c r="C2915" s="12">
        <v>43.3</v>
      </c>
      <c r="D2915" s="12">
        <v>7.75</v>
      </c>
    </row>
    <row x14ac:dyDescent="0.25" r="2916" customHeight="1" ht="18.75">
      <c r="A2916" s="1">
        <v>44189</v>
      </c>
      <c r="B2916" s="12">
        <v>6.6</v>
      </c>
      <c r="C2916" s="7">
        <v>68</v>
      </c>
      <c r="D2916" s="12">
        <v>9.32</v>
      </c>
    </row>
    <row x14ac:dyDescent="0.25" r="2917" customHeight="1" ht="18.75">
      <c r="A2917" s="1">
        <v>44190</v>
      </c>
      <c r="B2917" s="12">
        <v>8.8</v>
      </c>
      <c r="C2917" s="12">
        <v>90.7</v>
      </c>
      <c r="D2917" s="12">
        <v>11.24</v>
      </c>
    </row>
    <row x14ac:dyDescent="0.25" r="2918" customHeight="1" ht="18.75">
      <c r="A2918" s="1">
        <v>44191</v>
      </c>
      <c r="B2918" s="12">
        <v>7.1</v>
      </c>
      <c r="C2918" s="12">
        <v>73.2</v>
      </c>
      <c r="D2918" s="12">
        <v>9.51</v>
      </c>
    </row>
    <row x14ac:dyDescent="0.25" r="2919" customHeight="1" ht="18.75">
      <c r="A2919" s="1">
        <v>44192</v>
      </c>
      <c r="B2919" s="12">
        <v>2.4</v>
      </c>
      <c r="C2919" s="12">
        <v>24.7</v>
      </c>
      <c r="D2919" s="12">
        <v>5.28</v>
      </c>
    </row>
    <row x14ac:dyDescent="0.25" r="2920" customHeight="1" ht="18.75">
      <c r="A2920" s="1">
        <v>44193</v>
      </c>
      <c r="B2920" s="12">
        <v>4.9</v>
      </c>
      <c r="C2920" s="12">
        <v>50.5</v>
      </c>
      <c r="D2920" s="12">
        <v>8.01</v>
      </c>
    </row>
    <row x14ac:dyDescent="0.25" r="2921" customHeight="1" ht="18.75">
      <c r="A2921" s="1">
        <v>44194</v>
      </c>
      <c r="B2921" s="12">
        <v>3.6</v>
      </c>
      <c r="C2921" s="12">
        <v>36.7</v>
      </c>
      <c r="D2921" s="12">
        <v>8.22</v>
      </c>
    </row>
    <row x14ac:dyDescent="0.25" r="2922" customHeight="1" ht="18.75">
      <c r="A2922" s="1">
        <v>44195</v>
      </c>
      <c r="B2922" s="7">
        <v>9</v>
      </c>
      <c r="C2922" s="12">
        <v>91.8</v>
      </c>
      <c r="D2922" s="12">
        <v>12.17</v>
      </c>
    </row>
    <row x14ac:dyDescent="0.25" r="2923" customHeight="1" ht="18.75">
      <c r="A2923" s="1">
        <v>44196</v>
      </c>
      <c r="B2923" s="12">
        <v>8.2</v>
      </c>
      <c r="C2923" s="12">
        <v>83.7</v>
      </c>
      <c r="D2923" s="12">
        <v>11.47</v>
      </c>
    </row>
    <row x14ac:dyDescent="0.25" r="2924" customHeight="1" ht="18.75">
      <c r="A2924" s="1">
        <v>44197</v>
      </c>
      <c r="B2924" s="12">
        <v>7.4</v>
      </c>
      <c r="C2924" s="12">
        <v>75.5</v>
      </c>
      <c r="D2924" s="12">
        <v>10.08</v>
      </c>
    </row>
    <row x14ac:dyDescent="0.25" r="2925" customHeight="1" ht="18.75">
      <c r="A2925" s="1">
        <v>44198</v>
      </c>
      <c r="B2925" s="12">
        <v>8.7</v>
      </c>
      <c r="C2925" s="12">
        <v>88.8</v>
      </c>
      <c r="D2925" s="12">
        <v>11.42</v>
      </c>
    </row>
    <row x14ac:dyDescent="0.25" r="2926" customHeight="1" ht="18.75">
      <c r="A2926" s="1">
        <v>44199</v>
      </c>
      <c r="B2926" s="12">
        <v>6.1</v>
      </c>
      <c r="C2926" s="12">
        <v>62.2</v>
      </c>
      <c r="D2926" s="7">
        <v>10</v>
      </c>
    </row>
    <row x14ac:dyDescent="0.25" r="2927" customHeight="1" ht="18.75">
      <c r="A2927" s="1">
        <v>44200</v>
      </c>
      <c r="B2927" s="12">
        <v>8.8</v>
      </c>
      <c r="C2927" s="12">
        <v>89.8</v>
      </c>
      <c r="D2927" s="12">
        <v>10.68</v>
      </c>
    </row>
    <row x14ac:dyDescent="0.25" r="2928" customHeight="1" ht="18.75">
      <c r="A2928" s="1">
        <v>44201</v>
      </c>
      <c r="B2928" s="12">
        <v>5.2</v>
      </c>
      <c r="C2928" s="12">
        <v>53.1</v>
      </c>
      <c r="D2928" s="12">
        <v>7.9</v>
      </c>
    </row>
    <row x14ac:dyDescent="0.25" r="2929" customHeight="1" ht="18.75">
      <c r="A2929" s="1">
        <v>44202</v>
      </c>
      <c r="B2929" s="12">
        <v>9.1</v>
      </c>
      <c r="C2929" s="12">
        <v>92.9</v>
      </c>
      <c r="D2929" s="12">
        <v>11.96</v>
      </c>
    </row>
    <row x14ac:dyDescent="0.25" r="2930" customHeight="1" ht="18.75">
      <c r="A2930" s="1">
        <v>44203</v>
      </c>
      <c r="B2930" s="12">
        <v>9.2</v>
      </c>
      <c r="C2930" s="12">
        <v>92.9</v>
      </c>
      <c r="D2930" s="12">
        <v>12.79</v>
      </c>
    </row>
    <row x14ac:dyDescent="0.25" r="2931" customHeight="1" ht="18.75">
      <c r="A2931" s="1">
        <v>44204</v>
      </c>
      <c r="B2931" s="12">
        <v>9.2</v>
      </c>
      <c r="C2931" s="12">
        <v>92.9</v>
      </c>
      <c r="D2931" s="12">
        <v>12.52</v>
      </c>
    </row>
    <row x14ac:dyDescent="0.25" r="2932" customHeight="1" ht="18.75">
      <c r="A2932" s="1">
        <v>44205</v>
      </c>
      <c r="B2932" s="12">
        <v>9.1</v>
      </c>
      <c r="C2932" s="12">
        <v>91.9</v>
      </c>
      <c r="D2932" s="12">
        <v>12.21</v>
      </c>
    </row>
    <row x14ac:dyDescent="0.25" r="2933" customHeight="1" ht="18.75">
      <c r="A2933" s="1">
        <v>44206</v>
      </c>
      <c r="B2933" s="12">
        <v>9.1</v>
      </c>
      <c r="C2933" s="12">
        <v>91.9</v>
      </c>
      <c r="D2933" s="12">
        <v>12.21</v>
      </c>
    </row>
    <row x14ac:dyDescent="0.25" r="2934" customHeight="1" ht="18.75">
      <c r="A2934" s="1">
        <v>44207</v>
      </c>
      <c r="B2934" s="12">
        <v>1.6</v>
      </c>
      <c r="C2934" s="12">
        <v>16.2</v>
      </c>
      <c r="D2934" s="12">
        <v>5.16</v>
      </c>
    </row>
    <row x14ac:dyDescent="0.25" r="2935" customHeight="1" ht="18.75">
      <c r="A2935" s="1">
        <v>44208</v>
      </c>
      <c r="B2935" s="12">
        <v>8.9</v>
      </c>
      <c r="C2935" s="12">
        <v>89.9</v>
      </c>
      <c r="D2935" s="12">
        <v>11.94</v>
      </c>
    </row>
    <row x14ac:dyDescent="0.25" r="2936" customHeight="1" ht="18.75">
      <c r="A2936" s="1">
        <v>44209</v>
      </c>
      <c r="B2936" s="7">
        <v>8</v>
      </c>
      <c r="C2936" s="7">
        <v>80</v>
      </c>
      <c r="D2936" s="12">
        <v>10.71</v>
      </c>
    </row>
    <row x14ac:dyDescent="0.25" r="2937" customHeight="1" ht="18.75">
      <c r="A2937" s="1">
        <v>44210</v>
      </c>
      <c r="B2937" s="12">
        <v>8.8</v>
      </c>
      <c r="C2937" s="7">
        <v>88</v>
      </c>
      <c r="D2937" s="12">
        <v>11.8</v>
      </c>
    </row>
    <row x14ac:dyDescent="0.25" r="2938" customHeight="1" ht="18.75">
      <c r="A2938" s="1">
        <v>44211</v>
      </c>
      <c r="B2938" s="12">
        <v>4.6</v>
      </c>
      <c r="C2938" s="7">
        <v>46</v>
      </c>
      <c r="D2938" s="12">
        <v>8.72</v>
      </c>
    </row>
    <row x14ac:dyDescent="0.25" r="2939" customHeight="1" ht="18.75">
      <c r="A2939" s="1">
        <v>44212</v>
      </c>
      <c r="B2939" s="12">
        <v>8.3</v>
      </c>
      <c r="C2939" s="7">
        <v>83</v>
      </c>
      <c r="D2939" s="12">
        <v>11.64</v>
      </c>
    </row>
    <row x14ac:dyDescent="0.25" r="2940" customHeight="1" ht="18.75">
      <c r="A2940" s="1">
        <v>44213</v>
      </c>
      <c r="B2940" s="12">
        <v>8.9</v>
      </c>
      <c r="C2940" s="7">
        <v>89</v>
      </c>
      <c r="D2940" s="12">
        <v>13.2</v>
      </c>
    </row>
    <row x14ac:dyDescent="0.25" r="2941" customHeight="1" ht="18.75">
      <c r="A2941" s="1">
        <v>44214</v>
      </c>
      <c r="B2941" s="12">
        <v>2.6</v>
      </c>
      <c r="C2941" s="12">
        <v>25.7</v>
      </c>
      <c r="D2941" s="12">
        <v>7.41</v>
      </c>
    </row>
    <row x14ac:dyDescent="0.25" r="2942" customHeight="1" ht="18.75">
      <c r="A2942" s="1">
        <v>44215</v>
      </c>
      <c r="B2942" s="12">
        <v>9.3</v>
      </c>
      <c r="C2942" s="12">
        <v>92.1</v>
      </c>
      <c r="D2942" s="12">
        <v>13.12</v>
      </c>
    </row>
    <row x14ac:dyDescent="0.25" r="2943" customHeight="1" ht="18.75">
      <c r="A2943" s="1">
        <v>44216</v>
      </c>
      <c r="B2943" s="12">
        <v>9.2</v>
      </c>
      <c r="C2943" s="12">
        <v>91.1</v>
      </c>
      <c r="D2943" s="12">
        <v>12.26</v>
      </c>
    </row>
    <row x14ac:dyDescent="0.25" r="2944" customHeight="1" ht="18.75">
      <c r="A2944" s="1">
        <v>44217</v>
      </c>
      <c r="B2944" s="12">
        <v>5.6</v>
      </c>
      <c r="C2944" s="12">
        <v>55.4</v>
      </c>
      <c r="D2944" s="12">
        <v>9.6</v>
      </c>
    </row>
    <row x14ac:dyDescent="0.25" r="2945" customHeight="1" ht="18.75">
      <c r="A2945" s="1">
        <v>44218</v>
      </c>
      <c r="B2945" s="7">
        <v>0</v>
      </c>
      <c r="C2945" s="7">
        <v>0</v>
      </c>
      <c r="D2945" s="12">
        <v>4.65</v>
      </c>
    </row>
    <row x14ac:dyDescent="0.25" r="2946" customHeight="1" ht="18.75">
      <c r="A2946" s="1">
        <v>44219</v>
      </c>
      <c r="B2946" s="7">
        <v>0</v>
      </c>
      <c r="C2946" s="7">
        <v>0</v>
      </c>
      <c r="D2946" s="12">
        <v>4.27</v>
      </c>
    </row>
    <row x14ac:dyDescent="0.25" r="2947" customHeight="1" ht="18.75">
      <c r="A2947" s="1">
        <v>44220</v>
      </c>
      <c r="B2947" s="12">
        <v>0.2</v>
      </c>
      <c r="C2947" s="7">
        <v>2</v>
      </c>
      <c r="D2947" s="12">
        <v>5.08</v>
      </c>
    </row>
    <row x14ac:dyDescent="0.25" r="2948" customHeight="1" ht="18.75">
      <c r="A2948" s="1">
        <v>44221</v>
      </c>
      <c r="B2948" s="12">
        <v>6.6</v>
      </c>
      <c r="C2948" s="12">
        <v>64.7</v>
      </c>
      <c r="D2948" s="12">
        <v>10.49</v>
      </c>
    </row>
    <row x14ac:dyDescent="0.25" r="2949" customHeight="1" ht="18.75">
      <c r="A2949" s="1">
        <v>44222</v>
      </c>
      <c r="B2949" s="7">
        <v>0</v>
      </c>
      <c r="C2949" s="7">
        <v>0</v>
      </c>
      <c r="D2949" s="12">
        <v>2.88</v>
      </c>
    </row>
    <row x14ac:dyDescent="0.25" r="2950" customHeight="1" ht="18.75">
      <c r="A2950" s="1">
        <v>44223</v>
      </c>
      <c r="B2950" s="7">
        <v>8</v>
      </c>
      <c r="C2950" s="12">
        <v>77.7</v>
      </c>
      <c r="D2950" s="12">
        <v>13.13</v>
      </c>
    </row>
    <row x14ac:dyDescent="0.25" r="2951" customHeight="1" ht="18.75">
      <c r="A2951" s="1">
        <v>44224</v>
      </c>
      <c r="B2951" s="7">
        <v>5</v>
      </c>
      <c r="C2951" s="12">
        <v>48.5</v>
      </c>
      <c r="D2951" s="12">
        <v>9.3</v>
      </c>
    </row>
    <row x14ac:dyDescent="0.25" r="2952" customHeight="1" ht="18.75">
      <c r="A2952" s="1">
        <v>44225</v>
      </c>
      <c r="B2952" s="12">
        <v>9.9</v>
      </c>
      <c r="C2952" s="12">
        <v>95.2</v>
      </c>
      <c r="D2952" s="12">
        <v>14.52</v>
      </c>
    </row>
    <row x14ac:dyDescent="0.25" r="2953" customHeight="1" ht="18.75">
      <c r="A2953" s="1">
        <v>44226</v>
      </c>
      <c r="B2953" s="12">
        <v>6.7</v>
      </c>
      <c r="C2953" s="12">
        <v>64.4</v>
      </c>
      <c r="D2953" s="12">
        <v>11.02</v>
      </c>
    </row>
    <row x14ac:dyDescent="0.25" r="2954" customHeight="1" ht="18.75">
      <c r="A2954" s="1">
        <v>44227</v>
      </c>
      <c r="B2954" s="7">
        <v>9</v>
      </c>
      <c r="C2954" s="12">
        <v>86.5</v>
      </c>
      <c r="D2954" s="12">
        <v>13.27</v>
      </c>
    </row>
    <row x14ac:dyDescent="0.25" r="2955" customHeight="1" ht="18.75">
      <c r="A2955" s="1">
        <v>44228</v>
      </c>
      <c r="B2955" s="7">
        <v>0</v>
      </c>
      <c r="C2955" s="7">
        <v>0</v>
      </c>
      <c r="D2955" s="12">
        <v>3.57</v>
      </c>
    </row>
    <row x14ac:dyDescent="0.25" r="2956" customHeight="1" ht="18.75">
      <c r="A2956" s="1">
        <v>44229</v>
      </c>
      <c r="B2956" s="12">
        <v>9.9</v>
      </c>
      <c r="C2956" s="12">
        <v>94.3</v>
      </c>
      <c r="D2956" s="12">
        <v>15.43</v>
      </c>
    </row>
    <row x14ac:dyDescent="0.25" r="2957" customHeight="1" ht="18.75">
      <c r="A2957" s="1">
        <v>44230</v>
      </c>
      <c r="B2957" s="12">
        <v>9.9</v>
      </c>
      <c r="C2957" s="12">
        <v>94.3</v>
      </c>
      <c r="D2957" s="12">
        <v>15.13</v>
      </c>
    </row>
    <row x14ac:dyDescent="0.25" r="2958" customHeight="1" ht="18.75">
      <c r="A2958" s="1">
        <v>44231</v>
      </c>
      <c r="B2958" s="12">
        <v>9.9</v>
      </c>
      <c r="C2958" s="12">
        <v>94.3</v>
      </c>
      <c r="D2958" s="12">
        <v>15.66</v>
      </c>
    </row>
    <row x14ac:dyDescent="0.25" r="2959" customHeight="1" ht="18.75">
      <c r="A2959" s="1">
        <v>44232</v>
      </c>
      <c r="B2959" s="12">
        <v>4.9</v>
      </c>
      <c r="C2959" s="12">
        <v>46.2</v>
      </c>
      <c r="D2959" s="12">
        <v>9.85</v>
      </c>
    </row>
    <row x14ac:dyDescent="0.25" r="2960" customHeight="1" ht="18.75">
      <c r="A2960" s="1">
        <v>44233</v>
      </c>
      <c r="B2960" s="12">
        <v>9.4</v>
      </c>
      <c r="C2960" s="12">
        <v>88.7</v>
      </c>
      <c r="D2960" s="12">
        <v>13.66</v>
      </c>
    </row>
    <row x14ac:dyDescent="0.25" r="2961" customHeight="1" ht="18.75">
      <c r="A2961" s="1">
        <v>44234</v>
      </c>
      <c r="B2961" s="12">
        <v>8.6</v>
      </c>
      <c r="C2961" s="12">
        <v>81.1</v>
      </c>
      <c r="D2961" s="12">
        <v>13.17</v>
      </c>
    </row>
    <row x14ac:dyDescent="0.25" r="2962" customHeight="1" ht="18.75">
      <c r="A2962" s="1">
        <v>44235</v>
      </c>
      <c r="B2962" s="12">
        <v>10.1</v>
      </c>
      <c r="C2962" s="12">
        <v>94.4</v>
      </c>
      <c r="D2962" s="12">
        <v>16.08</v>
      </c>
    </row>
    <row x14ac:dyDescent="0.25" r="2963" customHeight="1" ht="18.75">
      <c r="A2963" s="1">
        <v>44236</v>
      </c>
      <c r="B2963" s="12">
        <v>10.2</v>
      </c>
      <c r="C2963" s="12">
        <v>95.3</v>
      </c>
      <c r="D2963" s="12">
        <v>16.25</v>
      </c>
    </row>
    <row x14ac:dyDescent="0.25" r="2964" customHeight="1" ht="18.75">
      <c r="A2964" s="1">
        <v>44237</v>
      </c>
      <c r="B2964" s="12">
        <v>9.2</v>
      </c>
      <c r="C2964" s="7">
        <v>86</v>
      </c>
      <c r="D2964" s="12">
        <v>14.27</v>
      </c>
    </row>
    <row x14ac:dyDescent="0.25" r="2965" customHeight="1" ht="18.75">
      <c r="A2965" s="1">
        <v>44238</v>
      </c>
      <c r="B2965" s="12">
        <v>6.5</v>
      </c>
      <c r="C2965" s="12">
        <v>60.2</v>
      </c>
      <c r="D2965" s="12">
        <v>11.63</v>
      </c>
    </row>
    <row x14ac:dyDescent="0.25" r="2966" customHeight="1" ht="18.75">
      <c r="A2966" s="1">
        <v>44239</v>
      </c>
      <c r="B2966" s="12">
        <v>8.6</v>
      </c>
      <c r="C2966" s="12">
        <v>79.6</v>
      </c>
      <c r="D2966" s="12">
        <v>14.39</v>
      </c>
    </row>
    <row x14ac:dyDescent="0.25" r="2967" customHeight="1" ht="18.75">
      <c r="A2967" s="1">
        <v>44240</v>
      </c>
      <c r="B2967" s="12">
        <v>9.9</v>
      </c>
      <c r="C2967" s="12">
        <v>91.7</v>
      </c>
      <c r="D2967" s="12">
        <v>15.58</v>
      </c>
    </row>
    <row x14ac:dyDescent="0.25" r="2968" customHeight="1" ht="18.75">
      <c r="A2968" s="1">
        <v>44241</v>
      </c>
      <c r="B2968" s="12">
        <v>0.3</v>
      </c>
      <c r="C2968" s="12">
        <v>2.8</v>
      </c>
      <c r="D2968" s="12">
        <v>5.96</v>
      </c>
    </row>
    <row x14ac:dyDescent="0.25" r="2969" customHeight="1" ht="18.75">
      <c r="A2969" s="1">
        <v>44242</v>
      </c>
      <c r="B2969" s="12">
        <v>7.2</v>
      </c>
      <c r="C2969" s="12">
        <v>66.1</v>
      </c>
      <c r="D2969" s="12">
        <v>13.6</v>
      </c>
    </row>
    <row x14ac:dyDescent="0.25" r="2970" customHeight="1" ht="18.75">
      <c r="A2970" s="1">
        <v>44243</v>
      </c>
      <c r="B2970" s="12">
        <v>6.7</v>
      </c>
      <c r="C2970" s="12">
        <v>61.5</v>
      </c>
      <c r="D2970" s="12">
        <v>13.54</v>
      </c>
    </row>
    <row x14ac:dyDescent="0.25" r="2971" customHeight="1" ht="18.75">
      <c r="A2971" s="1">
        <v>44244</v>
      </c>
      <c r="B2971" s="12">
        <v>8.1</v>
      </c>
      <c r="C2971" s="12">
        <v>73.6</v>
      </c>
      <c r="D2971" s="12">
        <v>12.85</v>
      </c>
    </row>
    <row x14ac:dyDescent="0.25" r="2972" customHeight="1" ht="18.75">
      <c r="A2972" s="1">
        <v>44245</v>
      </c>
      <c r="B2972" s="12">
        <v>9.2</v>
      </c>
      <c r="C2972" s="12">
        <v>83.6</v>
      </c>
      <c r="D2972" s="12">
        <v>16.77</v>
      </c>
    </row>
    <row x14ac:dyDescent="0.25" r="2973" customHeight="1" ht="18.75">
      <c r="A2973" s="1">
        <v>44246</v>
      </c>
      <c r="B2973" s="12">
        <v>10.5</v>
      </c>
      <c r="C2973" s="12">
        <v>94.6</v>
      </c>
      <c r="D2973" s="12">
        <v>17.44</v>
      </c>
    </row>
    <row x14ac:dyDescent="0.25" r="2974" customHeight="1" ht="18.75">
      <c r="A2974" s="1">
        <v>44247</v>
      </c>
      <c r="B2974" s="12">
        <v>9.6</v>
      </c>
      <c r="C2974" s="12">
        <v>86.5</v>
      </c>
      <c r="D2974" s="12">
        <v>15.16</v>
      </c>
    </row>
    <row x14ac:dyDescent="0.25" r="2975" customHeight="1" ht="18.75">
      <c r="A2975" s="1">
        <v>44248</v>
      </c>
      <c r="B2975" s="12">
        <v>10.2</v>
      </c>
      <c r="C2975" s="12">
        <v>91.9</v>
      </c>
      <c r="D2975" s="12">
        <v>16.48</v>
      </c>
    </row>
    <row x14ac:dyDescent="0.25" r="2976" customHeight="1" ht="18.75">
      <c r="A2976" s="1">
        <v>44249</v>
      </c>
      <c r="B2976" s="12">
        <v>9.8</v>
      </c>
      <c r="C2976" s="12">
        <v>87.5</v>
      </c>
      <c r="D2976" s="12">
        <v>15.29</v>
      </c>
    </row>
    <row x14ac:dyDescent="0.25" r="2977" customHeight="1" ht="18.75">
      <c r="A2977" s="1">
        <v>44250</v>
      </c>
      <c r="B2977" s="7">
        <v>10</v>
      </c>
      <c r="C2977" s="12">
        <v>89.3</v>
      </c>
      <c r="D2977" s="12">
        <v>17.45</v>
      </c>
    </row>
    <row x14ac:dyDescent="0.25" r="2978" customHeight="1" ht="18.75">
      <c r="A2978" s="1">
        <v>44251</v>
      </c>
      <c r="B2978" s="12">
        <v>6.7</v>
      </c>
      <c r="C2978" s="12">
        <v>59.8</v>
      </c>
      <c r="D2978" s="12">
        <v>13.37</v>
      </c>
    </row>
    <row x14ac:dyDescent="0.25" r="2979" customHeight="1" ht="18.75">
      <c r="A2979" s="1">
        <v>44252</v>
      </c>
      <c r="B2979" s="12">
        <v>0.2</v>
      </c>
      <c r="C2979" s="12">
        <v>1.8</v>
      </c>
      <c r="D2979" s="12">
        <v>6.21</v>
      </c>
    </row>
    <row x14ac:dyDescent="0.25" r="2980" customHeight="1" ht="18.75">
      <c r="A2980" s="1">
        <v>44253</v>
      </c>
      <c r="B2980" s="12">
        <v>7.6</v>
      </c>
      <c r="C2980" s="12">
        <v>67.3</v>
      </c>
      <c r="D2980" s="12">
        <v>14.89</v>
      </c>
    </row>
    <row x14ac:dyDescent="0.25" r="2981" customHeight="1" ht="18.75">
      <c r="A2981" s="1">
        <v>44254</v>
      </c>
      <c r="B2981" s="12">
        <v>2.7</v>
      </c>
      <c r="C2981" s="12">
        <v>23.9</v>
      </c>
      <c r="D2981" s="12">
        <v>7.98</v>
      </c>
    </row>
    <row x14ac:dyDescent="0.25" r="2982" customHeight="1" ht="18.75">
      <c r="A2982" s="1">
        <v>44255</v>
      </c>
      <c r="B2982" s="12">
        <v>1.9</v>
      </c>
      <c r="C2982" s="12">
        <v>16.7</v>
      </c>
      <c r="D2982" s="12">
        <v>10.39</v>
      </c>
    </row>
    <row x14ac:dyDescent="0.25" r="2983" customHeight="1" ht="18.75">
      <c r="A2983" s="1">
        <v>44256</v>
      </c>
      <c r="B2983" s="7">
        <v>0</v>
      </c>
      <c r="C2983" s="7">
        <v>0</v>
      </c>
      <c r="D2983" s="12">
        <v>3.25</v>
      </c>
    </row>
    <row x14ac:dyDescent="0.25" r="2984" customHeight="1" ht="18.75">
      <c r="A2984" s="1">
        <v>44257</v>
      </c>
      <c r="B2984" s="12">
        <v>0.3</v>
      </c>
      <c r="C2984" s="12">
        <v>2.6</v>
      </c>
      <c r="D2984" s="12">
        <v>6.42</v>
      </c>
    </row>
    <row x14ac:dyDescent="0.25" r="2985" customHeight="1" ht="18.75">
      <c r="A2985" s="1">
        <v>44258</v>
      </c>
      <c r="B2985" s="12">
        <v>6.8</v>
      </c>
      <c r="C2985" s="12">
        <v>59.1</v>
      </c>
      <c r="D2985" s="12">
        <v>16.23</v>
      </c>
    </row>
    <row x14ac:dyDescent="0.25" r="2986" customHeight="1" ht="18.75">
      <c r="A2986" s="1">
        <v>44259</v>
      </c>
      <c r="B2986" s="12">
        <v>0.1</v>
      </c>
      <c r="C2986" s="12">
        <v>0.9</v>
      </c>
      <c r="D2986" s="12">
        <v>8.58</v>
      </c>
    </row>
    <row x14ac:dyDescent="0.25" r="2987" customHeight="1" ht="18.75">
      <c r="A2987" s="1">
        <v>44260</v>
      </c>
      <c r="B2987" s="7">
        <v>8</v>
      </c>
      <c r="C2987" s="7">
        <v>69</v>
      </c>
      <c r="D2987" s="12">
        <v>17.99</v>
      </c>
    </row>
    <row x14ac:dyDescent="0.25" r="2988" customHeight="1" ht="18.75">
      <c r="A2988" s="1">
        <v>44261</v>
      </c>
      <c r="B2988" s="12">
        <v>1.4</v>
      </c>
      <c r="C2988" s="12">
        <v>12.1</v>
      </c>
      <c r="D2988" s="12">
        <v>9.18</v>
      </c>
    </row>
    <row x14ac:dyDescent="0.25" r="2989" customHeight="1" ht="18.75">
      <c r="A2989" s="1">
        <v>44262</v>
      </c>
      <c r="B2989" s="12">
        <v>0.4</v>
      </c>
      <c r="C2989" s="12">
        <v>3.4</v>
      </c>
      <c r="D2989" s="7">
        <v>10</v>
      </c>
    </row>
    <row x14ac:dyDescent="0.25" r="2990" customHeight="1" ht="18.75">
      <c r="A2990" s="1">
        <v>44263</v>
      </c>
      <c r="B2990" s="12">
        <v>10.2</v>
      </c>
      <c r="C2990" s="12">
        <v>87.2</v>
      </c>
      <c r="D2990" s="12">
        <v>19.57</v>
      </c>
    </row>
    <row x14ac:dyDescent="0.25" r="2991" customHeight="1" ht="18.75">
      <c r="A2991" s="1">
        <v>44264</v>
      </c>
      <c r="B2991" s="7">
        <v>6</v>
      </c>
      <c r="C2991" s="12">
        <v>51.3</v>
      </c>
      <c r="D2991" s="12">
        <v>16.45</v>
      </c>
    </row>
    <row x14ac:dyDescent="0.25" r="2992" customHeight="1" ht="18.75">
      <c r="A2992" s="1">
        <v>44265</v>
      </c>
      <c r="B2992" s="12">
        <v>10.5</v>
      </c>
      <c r="C2992" s="12">
        <v>89.7</v>
      </c>
      <c r="D2992" s="12">
        <v>20.2</v>
      </c>
    </row>
    <row x14ac:dyDescent="0.25" r="2993" customHeight="1" ht="18.75">
      <c r="A2993" s="1">
        <v>44266</v>
      </c>
      <c r="B2993" s="12">
        <v>7.7</v>
      </c>
      <c r="C2993" s="12">
        <v>65.3</v>
      </c>
      <c r="D2993" s="12">
        <v>17.03</v>
      </c>
    </row>
    <row x14ac:dyDescent="0.25" r="2994" customHeight="1" ht="18.75">
      <c r="A2994" s="1">
        <v>44267</v>
      </c>
      <c r="B2994" s="7">
        <v>0</v>
      </c>
      <c r="C2994" s="7">
        <v>0</v>
      </c>
      <c r="D2994" s="12">
        <v>3.33</v>
      </c>
    </row>
    <row x14ac:dyDescent="0.25" r="2995" customHeight="1" ht="18.75">
      <c r="A2995" s="1">
        <v>44268</v>
      </c>
      <c r="B2995" s="7">
        <v>10</v>
      </c>
      <c r="C2995" s="7">
        <v>84</v>
      </c>
      <c r="D2995" s="12">
        <v>18.79</v>
      </c>
    </row>
    <row x14ac:dyDescent="0.25" r="2996" customHeight="1" ht="18.75">
      <c r="A2996" s="1">
        <v>44269</v>
      </c>
      <c r="B2996" s="12">
        <v>9.2</v>
      </c>
      <c r="C2996" s="12">
        <v>77.3</v>
      </c>
      <c r="D2996" s="12">
        <v>18.2</v>
      </c>
    </row>
    <row x14ac:dyDescent="0.25" r="2997" customHeight="1" ht="18.75">
      <c r="A2997" s="1">
        <v>44270</v>
      </c>
      <c r="B2997" s="12">
        <v>8.9</v>
      </c>
      <c r="C2997" s="12">
        <v>74.8</v>
      </c>
      <c r="D2997" s="12">
        <v>18.31</v>
      </c>
    </row>
    <row x14ac:dyDescent="0.25" r="2998" customHeight="1" ht="18.75">
      <c r="A2998" s="1">
        <v>44271</v>
      </c>
      <c r="B2998" s="12">
        <v>9.6</v>
      </c>
      <c r="C2998" s="7">
        <v>80</v>
      </c>
      <c r="D2998" s="12">
        <v>19.98</v>
      </c>
    </row>
    <row x14ac:dyDescent="0.25" r="2999" customHeight="1" ht="18.75">
      <c r="A2999" s="1">
        <v>44272</v>
      </c>
      <c r="B2999" s="12">
        <v>10.5</v>
      </c>
      <c r="C2999" s="12">
        <v>87.5</v>
      </c>
      <c r="D2999" s="12">
        <v>20.4</v>
      </c>
    </row>
    <row x14ac:dyDescent="0.25" r="3000" customHeight="1" ht="18.75">
      <c r="A3000" s="1">
        <v>44273</v>
      </c>
      <c r="B3000" s="12">
        <v>8.6</v>
      </c>
      <c r="C3000" s="12">
        <v>71.1</v>
      </c>
      <c r="D3000" s="12">
        <v>18.84</v>
      </c>
    </row>
    <row x14ac:dyDescent="0.25" r="3001" customHeight="1" ht="18.75">
      <c r="A3001" s="1">
        <v>44274</v>
      </c>
      <c r="B3001" s="12">
        <v>5.8</v>
      </c>
      <c r="C3001" s="12">
        <v>47.9</v>
      </c>
      <c r="D3001" s="12">
        <v>15.62</v>
      </c>
    </row>
    <row x14ac:dyDescent="0.25" r="3002" customHeight="1" ht="18.75">
      <c r="A3002" s="1">
        <v>44275</v>
      </c>
      <c r="B3002" s="7">
        <v>0</v>
      </c>
      <c r="C3002" s="7">
        <v>0</v>
      </c>
      <c r="D3002" s="12">
        <v>4.12</v>
      </c>
    </row>
    <row x14ac:dyDescent="0.25" r="3003" customHeight="1" ht="18.75">
      <c r="A3003" s="1">
        <v>44276</v>
      </c>
      <c r="B3003" s="12">
        <v>8.6</v>
      </c>
      <c r="C3003" s="12">
        <v>70.5</v>
      </c>
      <c r="D3003" s="12">
        <v>17.7</v>
      </c>
    </row>
    <row x14ac:dyDescent="0.25" r="3004" customHeight="1" ht="18.75">
      <c r="A3004" s="1">
        <v>44277</v>
      </c>
      <c r="B3004" s="12">
        <v>11.1</v>
      </c>
      <c r="C3004" s="7">
        <v>91</v>
      </c>
      <c r="D3004" s="12">
        <v>22.65</v>
      </c>
    </row>
    <row x14ac:dyDescent="0.25" r="3005" customHeight="1" ht="18.75">
      <c r="A3005" s="1">
        <v>44278</v>
      </c>
      <c r="B3005" s="12">
        <v>11.2</v>
      </c>
      <c r="C3005" s="12">
        <v>91.1</v>
      </c>
      <c r="D3005" s="12">
        <v>21.74</v>
      </c>
    </row>
    <row x14ac:dyDescent="0.25" r="3006" customHeight="1" ht="18.75">
      <c r="A3006" s="1">
        <v>44279</v>
      </c>
      <c r="B3006" s="12">
        <v>4.1</v>
      </c>
      <c r="C3006" s="12">
        <v>33.3</v>
      </c>
      <c r="D3006" s="12">
        <v>14.14</v>
      </c>
    </row>
    <row x14ac:dyDescent="0.25" r="3007" customHeight="1" ht="18.75">
      <c r="A3007" s="1">
        <v>44280</v>
      </c>
      <c r="B3007" s="12">
        <v>11.3</v>
      </c>
      <c r="C3007" s="12">
        <v>91.9</v>
      </c>
      <c r="D3007" s="12">
        <v>22.25</v>
      </c>
    </row>
    <row x14ac:dyDescent="0.25" r="3008" customHeight="1" ht="18.75">
      <c r="A3008" s="1">
        <v>44281</v>
      </c>
      <c r="B3008" s="12">
        <v>9.7</v>
      </c>
      <c r="C3008" s="12">
        <v>78.2</v>
      </c>
      <c r="D3008" s="12">
        <v>20.31</v>
      </c>
    </row>
    <row x14ac:dyDescent="0.25" r="3009" customHeight="1" ht="18.75">
      <c r="A3009" s="1">
        <v>44282</v>
      </c>
      <c r="B3009" s="12">
        <v>0.1</v>
      </c>
      <c r="C3009" s="12">
        <v>0.8</v>
      </c>
      <c r="D3009" s="12">
        <v>6.5</v>
      </c>
    </row>
    <row x14ac:dyDescent="0.25" r="3010" customHeight="1" ht="18.75">
      <c r="A3010" s="1">
        <v>44283</v>
      </c>
      <c r="B3010" s="12">
        <v>8.2</v>
      </c>
      <c r="C3010" s="12">
        <v>66.1</v>
      </c>
      <c r="D3010" s="12">
        <v>18.35</v>
      </c>
    </row>
    <row x14ac:dyDescent="0.25" r="3011" customHeight="1" ht="18.75">
      <c r="A3011" s="1">
        <v>44284</v>
      </c>
      <c r="B3011" s="12">
        <v>5.5</v>
      </c>
      <c r="C3011" s="7">
        <v>44</v>
      </c>
      <c r="D3011" s="12">
        <v>17.93</v>
      </c>
    </row>
    <row x14ac:dyDescent="0.25" r="3012" customHeight="1" ht="18.75">
      <c r="A3012" s="1">
        <v>44285</v>
      </c>
      <c r="B3012" s="12">
        <v>9.5</v>
      </c>
      <c r="C3012" s="7">
        <v>76</v>
      </c>
      <c r="D3012" s="12">
        <v>22.52</v>
      </c>
    </row>
    <row x14ac:dyDescent="0.25" r="3013" customHeight="1" ht="18.75">
      <c r="A3013" s="1">
        <v>44286</v>
      </c>
      <c r="B3013" s="12">
        <v>10.7</v>
      </c>
      <c r="C3013" s="12">
        <v>85.6</v>
      </c>
      <c r="D3013" s="12">
        <v>22.76</v>
      </c>
    </row>
    <row x14ac:dyDescent="0.25" r="3014" customHeight="1" ht="18.75">
      <c r="A3014" s="1">
        <v>44287</v>
      </c>
      <c r="B3014" s="12">
        <v>7.3</v>
      </c>
      <c r="C3014" s="12">
        <v>57.9</v>
      </c>
      <c r="D3014" s="12">
        <v>17.9</v>
      </c>
    </row>
    <row x14ac:dyDescent="0.25" r="3015" customHeight="1" ht="18.75">
      <c r="A3015" s="1">
        <v>44288</v>
      </c>
      <c r="B3015" s="7">
        <v>6</v>
      </c>
      <c r="C3015" s="12">
        <v>47.6</v>
      </c>
      <c r="D3015" s="12">
        <v>19.59</v>
      </c>
    </row>
    <row x14ac:dyDescent="0.25" r="3016" customHeight="1" ht="18.75">
      <c r="A3016" s="1">
        <v>44289</v>
      </c>
      <c r="B3016" s="7">
        <v>0</v>
      </c>
      <c r="C3016" s="7">
        <v>0</v>
      </c>
      <c r="D3016" s="12">
        <v>6.47</v>
      </c>
    </row>
    <row x14ac:dyDescent="0.25" r="3017" customHeight="1" ht="18.75">
      <c r="A3017" s="1">
        <v>44290</v>
      </c>
      <c r="B3017" s="7">
        <v>0</v>
      </c>
      <c r="C3017" s="7">
        <v>0</v>
      </c>
      <c r="D3017" s="12">
        <v>4.51</v>
      </c>
    </row>
    <row x14ac:dyDescent="0.25" r="3018" customHeight="1" ht="18.75">
      <c r="A3018" s="1">
        <v>44291</v>
      </c>
      <c r="B3018" s="7">
        <v>12</v>
      </c>
      <c r="C3018" s="12">
        <v>94.5</v>
      </c>
      <c r="D3018" s="12">
        <v>25.02</v>
      </c>
    </row>
    <row x14ac:dyDescent="0.25" r="3019" customHeight="1" ht="18.75">
      <c r="A3019" s="1">
        <v>44292</v>
      </c>
      <c r="B3019" s="12">
        <v>8.9</v>
      </c>
      <c r="C3019" s="12">
        <v>69.5</v>
      </c>
      <c r="D3019" s="12">
        <v>21.78</v>
      </c>
    </row>
    <row x14ac:dyDescent="0.25" r="3020" customHeight="1" ht="18.75">
      <c r="A3020" s="1">
        <v>44293</v>
      </c>
      <c r="B3020" s="12">
        <v>11.7</v>
      </c>
      <c r="C3020" s="12">
        <v>91.4</v>
      </c>
      <c r="D3020" s="12">
        <v>24.65</v>
      </c>
    </row>
    <row x14ac:dyDescent="0.25" r="3021" customHeight="1" ht="18.75">
      <c r="A3021" s="1">
        <v>44294</v>
      </c>
      <c r="B3021" s="12">
        <v>11.5</v>
      </c>
      <c r="C3021" s="12">
        <v>89.1</v>
      </c>
      <c r="D3021" s="12">
        <v>25.22</v>
      </c>
    </row>
    <row x14ac:dyDescent="0.25" r="3022" customHeight="1" ht="18.75">
      <c r="A3022" s="1">
        <v>44295</v>
      </c>
      <c r="B3022" s="12">
        <v>8.9</v>
      </c>
      <c r="C3022" s="7">
        <v>69</v>
      </c>
      <c r="D3022" s="12">
        <v>19.95</v>
      </c>
    </row>
    <row x14ac:dyDescent="0.25" r="3023" customHeight="1" ht="18.75">
      <c r="A3023" s="1">
        <v>44296</v>
      </c>
      <c r="B3023" s="12">
        <v>11.7</v>
      </c>
      <c r="C3023" s="12">
        <v>90.7</v>
      </c>
      <c r="D3023" s="12">
        <v>25.16</v>
      </c>
    </row>
    <row x14ac:dyDescent="0.25" r="3024" customHeight="1" ht="18.75">
      <c r="A3024" s="1">
        <v>44297</v>
      </c>
      <c r="B3024" s="12">
        <v>11.7</v>
      </c>
      <c r="C3024" s="7">
        <v>90</v>
      </c>
      <c r="D3024" s="12">
        <v>24.59</v>
      </c>
    </row>
    <row x14ac:dyDescent="0.25" r="3025" customHeight="1" ht="18.75">
      <c r="A3025" s="1">
        <v>44298</v>
      </c>
      <c r="B3025" s="7">
        <v>0</v>
      </c>
      <c r="C3025" s="7">
        <v>0</v>
      </c>
      <c r="D3025" s="12">
        <v>5.43</v>
      </c>
    </row>
    <row x14ac:dyDescent="0.25" r="3026" customHeight="1" ht="18.75">
      <c r="A3026" s="1">
        <v>44299</v>
      </c>
      <c r="B3026" s="12">
        <v>7.9</v>
      </c>
      <c r="C3026" s="12">
        <v>60.8</v>
      </c>
      <c r="D3026" s="12">
        <v>18.84</v>
      </c>
    </row>
    <row x14ac:dyDescent="0.25" r="3027" customHeight="1" ht="18.75">
      <c r="A3027" s="1">
        <v>44300</v>
      </c>
      <c r="B3027" s="12">
        <v>10.3</v>
      </c>
      <c r="C3027" s="12">
        <v>78.6</v>
      </c>
      <c r="D3027" s="12">
        <v>25.44</v>
      </c>
    </row>
    <row x14ac:dyDescent="0.25" r="3028" customHeight="1" ht="18.75">
      <c r="A3028" s="1">
        <v>44301</v>
      </c>
      <c r="B3028" s="7">
        <v>11</v>
      </c>
      <c r="C3028" s="7">
        <v>84</v>
      </c>
      <c r="D3028" s="12">
        <v>21.26</v>
      </c>
    </row>
    <row x14ac:dyDescent="0.25" r="3029" customHeight="1" ht="18.75">
      <c r="A3029" s="1">
        <v>44302</v>
      </c>
      <c r="B3029" s="12">
        <v>4.2</v>
      </c>
      <c r="C3029" s="12">
        <v>32.1</v>
      </c>
      <c r="D3029" s="12">
        <v>14.85</v>
      </c>
    </row>
    <row x14ac:dyDescent="0.25" r="3030" customHeight="1" ht="18.75">
      <c r="A3030" s="1">
        <v>44303</v>
      </c>
      <c r="B3030" s="12">
        <v>8.5</v>
      </c>
      <c r="C3030" s="12">
        <v>64.4</v>
      </c>
      <c r="D3030" s="12">
        <v>19.24</v>
      </c>
    </row>
    <row x14ac:dyDescent="0.25" r="3031" customHeight="1" ht="18.75">
      <c r="A3031" s="1">
        <v>44304</v>
      </c>
      <c r="B3031" s="12">
        <v>9.5</v>
      </c>
      <c r="C3031" s="7">
        <v>72</v>
      </c>
      <c r="D3031" s="12">
        <v>24.21</v>
      </c>
    </row>
    <row x14ac:dyDescent="0.25" r="3032" customHeight="1" ht="18.75">
      <c r="A3032" s="1">
        <v>44305</v>
      </c>
      <c r="B3032" s="12">
        <v>12.5</v>
      </c>
      <c r="C3032" s="12">
        <v>94.7</v>
      </c>
      <c r="D3032" s="12">
        <v>27.06</v>
      </c>
    </row>
    <row x14ac:dyDescent="0.25" r="3033" customHeight="1" ht="18.75">
      <c r="A3033" s="1">
        <v>44306</v>
      </c>
      <c r="B3033" s="12">
        <v>11.6</v>
      </c>
      <c r="C3033" s="12">
        <v>87.2</v>
      </c>
      <c r="D3033" s="12">
        <v>25.4</v>
      </c>
    </row>
    <row x14ac:dyDescent="0.25" r="3034" customHeight="1" ht="18.75">
      <c r="A3034" s="1">
        <v>44307</v>
      </c>
      <c r="B3034" s="12">
        <v>10.9</v>
      </c>
      <c r="C3034" s="7">
        <v>82</v>
      </c>
      <c r="D3034" s="12">
        <v>24.58</v>
      </c>
    </row>
    <row x14ac:dyDescent="0.25" r="3035" customHeight="1" ht="18.75">
      <c r="A3035" s="1">
        <v>44308</v>
      </c>
      <c r="B3035" s="12">
        <v>4.5</v>
      </c>
      <c r="C3035" s="12">
        <v>33.6</v>
      </c>
      <c r="D3035" s="12">
        <v>18.7</v>
      </c>
    </row>
    <row x14ac:dyDescent="0.25" r="3036" customHeight="1" ht="18.75">
      <c r="A3036" s="1">
        <v>44309</v>
      </c>
      <c r="B3036" s="12">
        <v>0.8</v>
      </c>
      <c r="C3036" s="7">
        <v>6</v>
      </c>
      <c r="D3036" s="12">
        <v>10.64</v>
      </c>
    </row>
    <row x14ac:dyDescent="0.25" r="3037" customHeight="1" ht="18.75">
      <c r="A3037" s="1">
        <v>44310</v>
      </c>
      <c r="B3037" s="12">
        <v>8.1</v>
      </c>
      <c r="C3037" s="12">
        <v>60.4</v>
      </c>
      <c r="D3037" s="12">
        <v>23.48</v>
      </c>
    </row>
    <row x14ac:dyDescent="0.25" r="3038" customHeight="1" ht="18.75">
      <c r="A3038" s="1">
        <v>44311</v>
      </c>
      <c r="B3038" s="12">
        <v>11.9</v>
      </c>
      <c r="C3038" s="12">
        <v>88.1</v>
      </c>
      <c r="D3038" s="12">
        <v>26.98</v>
      </c>
    </row>
    <row x14ac:dyDescent="0.25" r="3039" customHeight="1" ht="18.75">
      <c r="A3039" s="1">
        <v>44312</v>
      </c>
      <c r="B3039" s="12">
        <v>12.1</v>
      </c>
      <c r="C3039" s="12">
        <v>89.6</v>
      </c>
      <c r="D3039" s="12">
        <v>26.66</v>
      </c>
    </row>
    <row x14ac:dyDescent="0.25" r="3040" customHeight="1" ht="18.75">
      <c r="A3040" s="1">
        <v>44313</v>
      </c>
      <c r="B3040" s="12">
        <v>6.5</v>
      </c>
      <c r="C3040" s="12">
        <v>48.1</v>
      </c>
      <c r="D3040" s="12">
        <v>19.56</v>
      </c>
    </row>
    <row x14ac:dyDescent="0.25" r="3041" customHeight="1" ht="18.75">
      <c r="A3041" s="1">
        <v>44314</v>
      </c>
      <c r="B3041" s="12">
        <v>8.1</v>
      </c>
      <c r="C3041" s="12">
        <v>59.6</v>
      </c>
      <c r="D3041" s="12">
        <v>20.28</v>
      </c>
    </row>
    <row x14ac:dyDescent="0.25" r="3042" customHeight="1" ht="18.75">
      <c r="A3042" s="1">
        <v>44315</v>
      </c>
      <c r="B3042" s="12">
        <v>8.3</v>
      </c>
      <c r="C3042" s="7">
        <v>61</v>
      </c>
      <c r="D3042" s="12">
        <v>22.51</v>
      </c>
    </row>
    <row x14ac:dyDescent="0.25" r="3043" customHeight="1" ht="18.75">
      <c r="A3043" s="1">
        <v>44316</v>
      </c>
      <c r="B3043" s="12">
        <v>10.6</v>
      </c>
      <c r="C3043" s="12">
        <v>77.9</v>
      </c>
      <c r="D3043" s="7">
        <v>27</v>
      </c>
    </row>
    <row x14ac:dyDescent="0.25" r="3044" customHeight="1" ht="18.75">
      <c r="A3044" s="1">
        <v>44317</v>
      </c>
      <c r="B3044" s="12">
        <v>2.8</v>
      </c>
      <c r="C3044" s="12">
        <v>20.6</v>
      </c>
      <c r="D3044" s="12">
        <v>13.13</v>
      </c>
    </row>
    <row x14ac:dyDescent="0.25" r="3045" customHeight="1" ht="18.75">
      <c r="A3045" s="1">
        <v>44318</v>
      </c>
      <c r="B3045" s="12">
        <v>9.2</v>
      </c>
      <c r="C3045" s="12">
        <v>67.2</v>
      </c>
      <c r="D3045" s="12">
        <v>24.63</v>
      </c>
    </row>
    <row x14ac:dyDescent="0.25" r="3046" customHeight="1" ht="18.75">
      <c r="A3046" s="1">
        <v>44319</v>
      </c>
      <c r="B3046" s="12">
        <v>11.7</v>
      </c>
      <c r="C3046" s="12">
        <v>85.4</v>
      </c>
      <c r="D3046" s="12">
        <v>27.62</v>
      </c>
    </row>
    <row x14ac:dyDescent="0.25" r="3047" customHeight="1" ht="18.75">
      <c r="A3047" s="1">
        <v>44320</v>
      </c>
      <c r="B3047" s="12">
        <v>0.2</v>
      </c>
      <c r="C3047" s="12">
        <v>1.4</v>
      </c>
      <c r="D3047" s="12">
        <v>6.25</v>
      </c>
    </row>
    <row x14ac:dyDescent="0.25" r="3048" customHeight="1" ht="18.75">
      <c r="A3048" s="1">
        <v>44321</v>
      </c>
      <c r="B3048" s="12">
        <v>12.2</v>
      </c>
      <c r="C3048" s="12">
        <v>88.4</v>
      </c>
      <c r="D3048" s="12">
        <v>28.21</v>
      </c>
    </row>
    <row x14ac:dyDescent="0.25" r="3049" customHeight="1" ht="18.75">
      <c r="A3049" s="1">
        <v>44322</v>
      </c>
      <c r="B3049" s="12">
        <v>10.4</v>
      </c>
      <c r="C3049" s="12">
        <v>75.4</v>
      </c>
      <c r="D3049" s="12">
        <v>26.27</v>
      </c>
    </row>
    <row x14ac:dyDescent="0.25" r="3050" customHeight="1" ht="18.75">
      <c r="A3050" s="1">
        <v>44323</v>
      </c>
      <c r="B3050" s="12">
        <v>5.8</v>
      </c>
      <c r="C3050" s="7">
        <v>42</v>
      </c>
      <c r="D3050" s="12">
        <v>17.06</v>
      </c>
    </row>
    <row x14ac:dyDescent="0.25" r="3051" customHeight="1" ht="18.75">
      <c r="A3051" s="1">
        <v>44324</v>
      </c>
      <c r="B3051" s="12">
        <v>11.8</v>
      </c>
      <c r="C3051" s="12">
        <v>84.9</v>
      </c>
      <c r="D3051" s="12">
        <v>27.9</v>
      </c>
    </row>
    <row x14ac:dyDescent="0.25" r="3052" customHeight="1" ht="18.75">
      <c r="A3052" s="1">
        <v>44325</v>
      </c>
      <c r="B3052" s="7">
        <v>13</v>
      </c>
      <c r="C3052" s="12">
        <v>93.5</v>
      </c>
      <c r="D3052" s="12">
        <v>29.12</v>
      </c>
    </row>
    <row x14ac:dyDescent="0.25" r="3053" customHeight="1" ht="18.75">
      <c r="A3053" s="1">
        <v>44326</v>
      </c>
      <c r="B3053" s="12">
        <v>0.5</v>
      </c>
      <c r="C3053" s="12">
        <v>3.6</v>
      </c>
      <c r="D3053" s="12">
        <v>7.7</v>
      </c>
    </row>
    <row x14ac:dyDescent="0.25" r="3054" customHeight="1" ht="18.75">
      <c r="A3054" s="1">
        <v>44327</v>
      </c>
      <c r="B3054" s="12">
        <v>0.3</v>
      </c>
      <c r="C3054" s="12">
        <v>2.1</v>
      </c>
      <c r="D3054" s="12">
        <v>9.87</v>
      </c>
    </row>
    <row x14ac:dyDescent="0.25" r="3055" customHeight="1" ht="18.75">
      <c r="A3055" s="1">
        <v>44328</v>
      </c>
      <c r="B3055" s="12">
        <v>10.4</v>
      </c>
      <c r="C3055" s="12">
        <v>74.3</v>
      </c>
      <c r="D3055" s="12">
        <v>25.44</v>
      </c>
    </row>
    <row x14ac:dyDescent="0.25" r="3056" customHeight="1" ht="18.75">
      <c r="A3056" s="1">
        <v>44329</v>
      </c>
      <c r="B3056" s="12">
        <v>12.8</v>
      </c>
      <c r="C3056" s="12">
        <v>91.4</v>
      </c>
      <c r="D3056" s="12">
        <v>27.79</v>
      </c>
    </row>
    <row x14ac:dyDescent="0.25" r="3057" customHeight="1" ht="18.75">
      <c r="A3057" s="1">
        <v>44330</v>
      </c>
      <c r="B3057" s="7">
        <v>10</v>
      </c>
      <c r="C3057" s="12">
        <v>71.4</v>
      </c>
      <c r="D3057" s="12">
        <v>24.6</v>
      </c>
    </row>
    <row x14ac:dyDescent="0.25" r="3058" customHeight="1" ht="18.75">
      <c r="A3058" s="1">
        <v>44331</v>
      </c>
      <c r="B3058" s="7">
        <v>0</v>
      </c>
      <c r="C3058" s="7">
        <v>0</v>
      </c>
      <c r="D3058" s="12">
        <v>6.1</v>
      </c>
    </row>
    <row x14ac:dyDescent="0.25" r="3059" customHeight="1" ht="18.75">
      <c r="A3059" s="1">
        <v>44332</v>
      </c>
      <c r="B3059" s="7">
        <v>0</v>
      </c>
      <c r="C3059" s="7">
        <v>0</v>
      </c>
      <c r="D3059" s="12">
        <v>4.8</v>
      </c>
    </row>
    <row x14ac:dyDescent="0.25" r="3060" customHeight="1" ht="18.75">
      <c r="A3060" s="1">
        <v>44333</v>
      </c>
      <c r="B3060" s="7">
        <v>0</v>
      </c>
      <c r="C3060" s="7">
        <v>0</v>
      </c>
      <c r="D3060" s="12">
        <v>5.75</v>
      </c>
    </row>
    <row x14ac:dyDescent="0.25" r="3061" customHeight="1" ht="18.75">
      <c r="A3061" s="1">
        <v>44334</v>
      </c>
      <c r="B3061" s="12">
        <v>5.1</v>
      </c>
      <c r="C3061" s="12">
        <v>36.2</v>
      </c>
      <c r="D3061" s="12">
        <v>16.26</v>
      </c>
    </row>
    <row x14ac:dyDescent="0.25" r="3062" customHeight="1" ht="18.75">
      <c r="A3062" s="1">
        <v>44335</v>
      </c>
      <c r="B3062" s="12">
        <v>9.3</v>
      </c>
      <c r="C3062" s="12">
        <v>65.5</v>
      </c>
      <c r="D3062" s="12">
        <v>26.95</v>
      </c>
    </row>
    <row x14ac:dyDescent="0.25" r="3063" customHeight="1" ht="18.75">
      <c r="A3063" s="1">
        <v>44336</v>
      </c>
      <c r="B3063" s="7">
        <v>0</v>
      </c>
      <c r="C3063" s="7">
        <v>0</v>
      </c>
      <c r="D3063" s="12">
        <v>4.63</v>
      </c>
    </row>
    <row x14ac:dyDescent="0.25" r="3064" customHeight="1" ht="18.75">
      <c r="A3064" s="1">
        <v>44337</v>
      </c>
      <c r="B3064" s="12">
        <v>1.8</v>
      </c>
      <c r="C3064" s="12">
        <v>12.7</v>
      </c>
      <c r="D3064" s="12">
        <v>13.97</v>
      </c>
    </row>
    <row x14ac:dyDescent="0.25" r="3065" customHeight="1" ht="18.75">
      <c r="A3065" s="1">
        <v>44338</v>
      </c>
      <c r="B3065" s="12">
        <v>12.8</v>
      </c>
      <c r="C3065" s="12">
        <v>90.1</v>
      </c>
      <c r="D3065" s="12">
        <v>28.72</v>
      </c>
    </row>
    <row x14ac:dyDescent="0.25" r="3066" customHeight="1" ht="18.75">
      <c r="A3066" s="1">
        <v>44339</v>
      </c>
      <c r="B3066" s="7">
        <v>10</v>
      </c>
      <c r="C3066" s="12">
        <v>69.9</v>
      </c>
      <c r="D3066" s="12">
        <v>25.35</v>
      </c>
    </row>
    <row x14ac:dyDescent="0.25" r="3067" customHeight="1" ht="18.75">
      <c r="A3067" s="1">
        <v>44340</v>
      </c>
      <c r="B3067" s="12">
        <v>5.4</v>
      </c>
      <c r="C3067" s="12">
        <v>37.8</v>
      </c>
      <c r="D3067" s="12">
        <v>18.25</v>
      </c>
    </row>
    <row x14ac:dyDescent="0.25" r="3068" customHeight="1" ht="18.75">
      <c r="A3068" s="1">
        <v>44341</v>
      </c>
      <c r="B3068" s="12">
        <v>8.2</v>
      </c>
      <c r="C3068" s="12">
        <v>57.3</v>
      </c>
      <c r="D3068" s="12">
        <v>20.71</v>
      </c>
    </row>
    <row x14ac:dyDescent="0.25" r="3069" customHeight="1" ht="18.75">
      <c r="A3069" s="1">
        <v>44342</v>
      </c>
      <c r="B3069" s="12">
        <v>1.8</v>
      </c>
      <c r="C3069" s="12">
        <v>12.6</v>
      </c>
      <c r="D3069" s="12">
        <v>16.65</v>
      </c>
    </row>
    <row x14ac:dyDescent="0.25" r="3070" customHeight="1" ht="18.75">
      <c r="A3070" s="1">
        <v>44343</v>
      </c>
      <c r="B3070" s="12">
        <v>5.3</v>
      </c>
      <c r="C3070" s="12">
        <v>37.1</v>
      </c>
      <c r="D3070" s="12">
        <v>15.89</v>
      </c>
    </row>
    <row x14ac:dyDescent="0.25" r="3071" customHeight="1" ht="18.75">
      <c r="A3071" s="1">
        <v>44344</v>
      </c>
      <c r="B3071" s="12">
        <v>9.9</v>
      </c>
      <c r="C3071" s="12">
        <v>68.8</v>
      </c>
      <c r="D3071" s="12">
        <v>21.16</v>
      </c>
    </row>
    <row x14ac:dyDescent="0.25" r="3072" customHeight="1" ht="18.75">
      <c r="A3072" s="1">
        <v>44345</v>
      </c>
      <c r="B3072" s="12">
        <v>11.1</v>
      </c>
      <c r="C3072" s="12">
        <v>77.1</v>
      </c>
      <c r="D3072" s="12">
        <v>27.88</v>
      </c>
    </row>
    <row x14ac:dyDescent="0.25" r="3073" customHeight="1" ht="18.75">
      <c r="A3073" s="1">
        <v>44346</v>
      </c>
      <c r="B3073" s="12">
        <v>11.5</v>
      </c>
      <c r="C3073" s="12">
        <v>79.9</v>
      </c>
      <c r="D3073" s="12">
        <v>27.66</v>
      </c>
    </row>
    <row x14ac:dyDescent="0.25" r="3074" customHeight="1" ht="18.75">
      <c r="A3074" s="1">
        <v>44347</v>
      </c>
      <c r="B3074" s="12">
        <v>6.6</v>
      </c>
      <c r="C3074" s="12">
        <v>45.8</v>
      </c>
      <c r="D3074" s="12">
        <v>21.87</v>
      </c>
    </row>
    <row x14ac:dyDescent="0.25" r="3075" customHeight="1" ht="18.75">
      <c r="A3075" s="1">
        <v>44348</v>
      </c>
      <c r="B3075" s="12">
        <v>11.1</v>
      </c>
      <c r="C3075" s="12">
        <v>77.1</v>
      </c>
      <c r="D3075" s="12">
        <v>25.97</v>
      </c>
    </row>
    <row x14ac:dyDescent="0.25" r="3076" customHeight="1" ht="18.75">
      <c r="A3076" s="1">
        <v>44349</v>
      </c>
      <c r="B3076" s="12">
        <v>8.1</v>
      </c>
      <c r="C3076" s="12">
        <v>55.9</v>
      </c>
      <c r="D3076" s="12">
        <v>22.15</v>
      </c>
    </row>
    <row x14ac:dyDescent="0.25" r="3077" customHeight="1" ht="18.75">
      <c r="A3077" s="1">
        <v>44350</v>
      </c>
      <c r="B3077" s="12">
        <v>0.1</v>
      </c>
      <c r="C3077" s="12">
        <v>0.7</v>
      </c>
      <c r="D3077" s="12">
        <v>5.87</v>
      </c>
    </row>
    <row x14ac:dyDescent="0.25" r="3078" customHeight="1" ht="18.75">
      <c r="A3078" s="1">
        <v>44351</v>
      </c>
      <c r="B3078" s="12">
        <v>12.6</v>
      </c>
      <c r="C3078" s="12">
        <v>86.9</v>
      </c>
      <c r="D3078" s="12">
        <v>28.17</v>
      </c>
    </row>
    <row x14ac:dyDescent="0.25" r="3079" customHeight="1" ht="18.75">
      <c r="A3079" s="1">
        <v>44352</v>
      </c>
      <c r="B3079" s="12">
        <v>12.4</v>
      </c>
      <c r="C3079" s="12">
        <v>85.5</v>
      </c>
      <c r="D3079" s="12">
        <v>26.08</v>
      </c>
    </row>
    <row x14ac:dyDescent="0.25" r="3080" customHeight="1" ht="18.75">
      <c r="A3080" s="1">
        <v>44353</v>
      </c>
      <c r="B3080" s="7">
        <v>10</v>
      </c>
      <c r="C3080" s="7">
        <v>69</v>
      </c>
      <c r="D3080" s="12">
        <v>22.27</v>
      </c>
    </row>
    <row x14ac:dyDescent="0.25" r="3081" customHeight="1" ht="18.75">
      <c r="A3081" s="1">
        <v>44354</v>
      </c>
      <c r="B3081" s="12">
        <v>9.9</v>
      </c>
      <c r="C3081" s="12">
        <v>68.3</v>
      </c>
      <c r="D3081" s="12">
        <v>24.61</v>
      </c>
    </row>
    <row x14ac:dyDescent="0.25" r="3082" customHeight="1" ht="18.75">
      <c r="A3082" s="1">
        <v>44355</v>
      </c>
      <c r="B3082" s="12">
        <v>11.7</v>
      </c>
      <c r="C3082" s="12">
        <v>80.7</v>
      </c>
      <c r="D3082" s="12">
        <v>26.65</v>
      </c>
    </row>
    <row x14ac:dyDescent="0.25" r="3083" customHeight="1" ht="18.75">
      <c r="A3083" s="1">
        <v>44356</v>
      </c>
      <c r="B3083" s="12">
        <v>11.5</v>
      </c>
      <c r="C3083" s="12">
        <v>79.3</v>
      </c>
      <c r="D3083" s="12">
        <v>27.06</v>
      </c>
    </row>
    <row x14ac:dyDescent="0.25" r="3084" customHeight="1" ht="18.75">
      <c r="A3084" s="1">
        <v>44357</v>
      </c>
      <c r="B3084" s="12">
        <v>4.4</v>
      </c>
      <c r="C3084" s="12">
        <v>30.3</v>
      </c>
      <c r="D3084" s="12">
        <v>19.34</v>
      </c>
    </row>
    <row x14ac:dyDescent="0.25" r="3085" customHeight="1" ht="18.75">
      <c r="A3085" s="1">
        <v>44358</v>
      </c>
      <c r="B3085" s="12">
        <v>0.3</v>
      </c>
      <c r="C3085" s="12">
        <v>2.1</v>
      </c>
      <c r="D3085" s="12">
        <v>7.55</v>
      </c>
    </row>
    <row x14ac:dyDescent="0.25" r="3086" customHeight="1" ht="18.75">
      <c r="A3086" s="1">
        <v>44359</v>
      </c>
      <c r="B3086" s="12">
        <v>2.1</v>
      </c>
      <c r="C3086" s="12">
        <v>14.4</v>
      </c>
      <c r="D3086" s="12">
        <v>19.25</v>
      </c>
    </row>
    <row x14ac:dyDescent="0.25" r="3087" customHeight="1" ht="18.75">
      <c r="A3087" s="1">
        <v>44360</v>
      </c>
      <c r="B3087" s="12">
        <v>9.3</v>
      </c>
      <c r="C3087" s="12">
        <v>63.7</v>
      </c>
      <c r="D3087" s="12">
        <v>23.82</v>
      </c>
    </row>
    <row x14ac:dyDescent="0.25" r="3088" customHeight="1" ht="18.75">
      <c r="A3088" s="1">
        <v>44361</v>
      </c>
      <c r="B3088" s="12">
        <v>2.9</v>
      </c>
      <c r="C3088" s="12">
        <v>19.9</v>
      </c>
      <c r="D3088" s="12">
        <v>17.04</v>
      </c>
    </row>
    <row x14ac:dyDescent="0.25" r="3089" customHeight="1" ht="18.75">
      <c r="A3089" s="1">
        <v>44362</v>
      </c>
      <c r="B3089" s="7">
        <v>0</v>
      </c>
      <c r="C3089" s="7">
        <v>0</v>
      </c>
      <c r="D3089" s="12">
        <v>8.38</v>
      </c>
    </row>
    <row x14ac:dyDescent="0.25" r="3090" customHeight="1" ht="18.75">
      <c r="A3090" s="1">
        <v>44363</v>
      </c>
      <c r="B3090" s="12">
        <v>0.3</v>
      </c>
      <c r="C3090" s="12">
        <v>2.1</v>
      </c>
      <c r="D3090" s="12">
        <v>10.18</v>
      </c>
    </row>
    <row x14ac:dyDescent="0.25" r="3091" customHeight="1" ht="18.75">
      <c r="A3091" s="1">
        <v>44364</v>
      </c>
      <c r="B3091" s="7">
        <v>1</v>
      </c>
      <c r="C3091" s="12">
        <v>6.8</v>
      </c>
      <c r="D3091" s="12">
        <v>13.71</v>
      </c>
    </row>
    <row x14ac:dyDescent="0.25" r="3092" customHeight="1" ht="18.75">
      <c r="A3092" s="1">
        <v>44365</v>
      </c>
      <c r="B3092" s="12">
        <v>0.4</v>
      </c>
      <c r="C3092" s="12">
        <v>2.7</v>
      </c>
      <c r="D3092" s="12">
        <v>11.6</v>
      </c>
    </row>
    <row x14ac:dyDescent="0.25" r="3093" customHeight="1" ht="18.75">
      <c r="A3093" s="1">
        <v>44366</v>
      </c>
      <c r="B3093" s="7">
        <v>13</v>
      </c>
      <c r="C3093" s="7">
        <v>89</v>
      </c>
      <c r="D3093" s="12">
        <v>29.89</v>
      </c>
    </row>
    <row x14ac:dyDescent="0.25" r="3094" customHeight="1" ht="18.75">
      <c r="A3094" s="1">
        <v>44367</v>
      </c>
      <c r="B3094" s="12">
        <v>11.4</v>
      </c>
      <c r="C3094" s="12">
        <v>78.1</v>
      </c>
      <c r="D3094" s="12">
        <v>27.65</v>
      </c>
    </row>
    <row x14ac:dyDescent="0.25" r="3095" customHeight="1" ht="18.75">
      <c r="A3095" s="1">
        <v>44368</v>
      </c>
      <c r="B3095" s="12">
        <v>9.8</v>
      </c>
      <c r="C3095" s="12">
        <v>67.1</v>
      </c>
      <c r="D3095" s="12">
        <v>25.93</v>
      </c>
    </row>
    <row x14ac:dyDescent="0.25" r="3096" customHeight="1" ht="18.75">
      <c r="A3096" s="1">
        <v>44369</v>
      </c>
      <c r="B3096" s="12">
        <v>5.4</v>
      </c>
      <c r="C3096" s="7">
        <v>37</v>
      </c>
      <c r="D3096" s="12">
        <v>19.29</v>
      </c>
    </row>
    <row x14ac:dyDescent="0.25" r="3097" customHeight="1" ht="18.75">
      <c r="A3097" s="1">
        <v>44370</v>
      </c>
      <c r="B3097" s="12">
        <v>2.5</v>
      </c>
      <c r="C3097" s="12">
        <v>17.1</v>
      </c>
      <c r="D3097" s="12">
        <v>15.88</v>
      </c>
    </row>
    <row x14ac:dyDescent="0.25" r="3098" customHeight="1" ht="18.75">
      <c r="A3098" s="1">
        <v>44371</v>
      </c>
      <c r="B3098" s="12">
        <v>3.2</v>
      </c>
      <c r="C3098" s="12">
        <v>21.9</v>
      </c>
      <c r="D3098" s="12">
        <v>18.35</v>
      </c>
    </row>
    <row x14ac:dyDescent="0.25" r="3099" customHeight="1" ht="18.75">
      <c r="A3099" s="1">
        <v>44372</v>
      </c>
      <c r="B3099" s="12">
        <v>6.3</v>
      </c>
      <c r="C3099" s="12">
        <v>43.2</v>
      </c>
      <c r="D3099" s="12">
        <v>19.61</v>
      </c>
    </row>
    <row x14ac:dyDescent="0.25" r="3100" customHeight="1" ht="18.75">
      <c r="A3100" s="1">
        <v>44373</v>
      </c>
      <c r="B3100" s="12">
        <v>1.8</v>
      </c>
      <c r="C3100" s="12">
        <v>12.3</v>
      </c>
      <c r="D3100" s="12">
        <v>13.1</v>
      </c>
    </row>
    <row x14ac:dyDescent="0.25" r="3101" customHeight="1" ht="18.75">
      <c r="A3101" s="1">
        <v>44374</v>
      </c>
      <c r="B3101" s="12">
        <v>8.8</v>
      </c>
      <c r="C3101" s="12">
        <v>60.3</v>
      </c>
      <c r="D3101" s="12">
        <v>25.32</v>
      </c>
    </row>
    <row x14ac:dyDescent="0.25" r="3102" customHeight="1" ht="18.75">
      <c r="A3102" s="1">
        <v>44375</v>
      </c>
      <c r="B3102" s="12">
        <v>6.6</v>
      </c>
      <c r="C3102" s="12">
        <v>45.2</v>
      </c>
      <c r="D3102" s="12">
        <v>20.23</v>
      </c>
    </row>
    <row x14ac:dyDescent="0.25" r="3103" customHeight="1" ht="18.75">
      <c r="A3103" s="1">
        <v>44376</v>
      </c>
      <c r="B3103" s="12">
        <v>6.5</v>
      </c>
      <c r="C3103" s="12">
        <v>44.5</v>
      </c>
      <c r="D3103" s="12">
        <v>23.01</v>
      </c>
    </row>
    <row x14ac:dyDescent="0.25" r="3104" customHeight="1" ht="18.75">
      <c r="A3104" s="1">
        <v>44377</v>
      </c>
      <c r="B3104" s="7">
        <v>2</v>
      </c>
      <c r="C3104" s="12">
        <v>13.7</v>
      </c>
      <c r="D3104" s="12">
        <v>16.95</v>
      </c>
    </row>
    <row x14ac:dyDescent="0.25" r="3105" customHeight="1" ht="18.75">
      <c r="A3105" s="1">
        <v>44378</v>
      </c>
      <c r="B3105" s="12">
        <v>11.3</v>
      </c>
      <c r="C3105" s="12">
        <v>77.4</v>
      </c>
      <c r="D3105" s="12">
        <v>26.16</v>
      </c>
    </row>
    <row x14ac:dyDescent="0.25" r="3106" customHeight="1" ht="18.75">
      <c r="A3106" s="1">
        <v>44379</v>
      </c>
      <c r="B3106" s="12">
        <v>7.9</v>
      </c>
      <c r="C3106" s="12">
        <v>54.1</v>
      </c>
      <c r="D3106" s="12">
        <v>22.51</v>
      </c>
    </row>
    <row x14ac:dyDescent="0.25" r="3107" customHeight="1" ht="18.75">
      <c r="A3107" s="1">
        <v>44380</v>
      </c>
      <c r="B3107" s="12">
        <v>0.4</v>
      </c>
      <c r="C3107" s="12">
        <v>2.8</v>
      </c>
      <c r="D3107" s="12">
        <v>7.35</v>
      </c>
    </row>
    <row x14ac:dyDescent="0.25" r="3108" customHeight="1" ht="18.75">
      <c r="A3108" s="1">
        <v>44381</v>
      </c>
      <c r="B3108" s="12">
        <v>8.3</v>
      </c>
      <c r="C3108" s="12">
        <v>57.2</v>
      </c>
      <c r="D3108" s="12">
        <v>24.34</v>
      </c>
    </row>
    <row x14ac:dyDescent="0.25" r="3109" customHeight="1" ht="18.75">
      <c r="A3109" s="1">
        <v>44382</v>
      </c>
      <c r="B3109" s="12">
        <v>0.1</v>
      </c>
      <c r="C3109" s="12">
        <v>0.7</v>
      </c>
      <c r="D3109" s="12">
        <v>9.1</v>
      </c>
    </row>
    <row x14ac:dyDescent="0.25" r="3110" customHeight="1" ht="18.75">
      <c r="A3110" s="1">
        <v>44383</v>
      </c>
      <c r="B3110" s="7">
        <v>0</v>
      </c>
      <c r="C3110" s="7">
        <v>0</v>
      </c>
      <c r="D3110" s="12">
        <v>6.49</v>
      </c>
    </row>
    <row x14ac:dyDescent="0.25" r="3111" customHeight="1" ht="18.75">
      <c r="A3111" s="1">
        <v>44384</v>
      </c>
      <c r="B3111" s="7">
        <v>0</v>
      </c>
      <c r="C3111" s="7">
        <v>0</v>
      </c>
      <c r="D3111" s="12">
        <v>4.89</v>
      </c>
    </row>
    <row x14ac:dyDescent="0.25" r="3112" customHeight="1" ht="18.75">
      <c r="A3112" s="1">
        <v>44385</v>
      </c>
      <c r="B3112" s="12">
        <v>1.8</v>
      </c>
      <c r="C3112" s="12">
        <v>12.4</v>
      </c>
      <c r="D3112" s="12">
        <v>14.7</v>
      </c>
    </row>
    <row x14ac:dyDescent="0.25" r="3113" customHeight="1" ht="18.75">
      <c r="A3113" s="1">
        <v>44386</v>
      </c>
      <c r="B3113" s="12">
        <v>4.7</v>
      </c>
      <c r="C3113" s="12">
        <v>32.4</v>
      </c>
      <c r="D3113" s="12">
        <v>17.29</v>
      </c>
    </row>
    <row x14ac:dyDescent="0.25" r="3114" customHeight="1" ht="18.75">
      <c r="A3114" s="1">
        <v>44387</v>
      </c>
      <c r="B3114" s="12">
        <v>6.7</v>
      </c>
      <c r="C3114" s="12">
        <v>46.2</v>
      </c>
      <c r="D3114" s="12">
        <v>19.53</v>
      </c>
    </row>
    <row x14ac:dyDescent="0.25" r="3115" customHeight="1" ht="18.75">
      <c r="A3115" s="1">
        <v>44388</v>
      </c>
      <c r="B3115" s="12">
        <v>8.4</v>
      </c>
      <c r="C3115" s="12">
        <v>58.3</v>
      </c>
      <c r="D3115" s="12">
        <v>22.83</v>
      </c>
    </row>
    <row x14ac:dyDescent="0.25" r="3116" customHeight="1" ht="18.75">
      <c r="A3116" s="1">
        <v>44389</v>
      </c>
      <c r="B3116" s="12">
        <v>7.5</v>
      </c>
      <c r="C3116" s="12">
        <v>52.1</v>
      </c>
      <c r="D3116" s="12">
        <v>21.72</v>
      </c>
    </row>
    <row x14ac:dyDescent="0.25" r="3117" customHeight="1" ht="18.75">
      <c r="A3117" s="1">
        <v>44390</v>
      </c>
      <c r="B3117" s="12">
        <v>8.2</v>
      </c>
      <c r="C3117" s="12">
        <v>56.9</v>
      </c>
      <c r="D3117" s="12">
        <v>21.41</v>
      </c>
    </row>
    <row x14ac:dyDescent="0.25" r="3118" customHeight="1" ht="18.75">
      <c r="A3118" s="1">
        <v>44391</v>
      </c>
      <c r="B3118" s="12">
        <v>8.6</v>
      </c>
      <c r="C3118" s="12">
        <v>59.7</v>
      </c>
      <c r="D3118" s="12">
        <v>22.62</v>
      </c>
    </row>
    <row x14ac:dyDescent="0.25" r="3119" customHeight="1" ht="18.75">
      <c r="A3119" s="1">
        <v>44392</v>
      </c>
      <c r="B3119" s="12">
        <v>6.8</v>
      </c>
      <c r="C3119" s="12">
        <v>47.2</v>
      </c>
      <c r="D3119" s="12">
        <v>17.82</v>
      </c>
    </row>
    <row x14ac:dyDescent="0.25" r="3120" customHeight="1" ht="18.75">
      <c r="A3120" s="1">
        <v>44393</v>
      </c>
      <c r="B3120" s="12">
        <v>9.9</v>
      </c>
      <c r="C3120" s="12">
        <v>68.8</v>
      </c>
      <c r="D3120" s="12">
        <v>21.84</v>
      </c>
    </row>
    <row x14ac:dyDescent="0.25" r="3121" customHeight="1" ht="18.75">
      <c r="A3121" s="1">
        <v>44394</v>
      </c>
      <c r="B3121" s="12">
        <v>6.8</v>
      </c>
      <c r="C3121" s="12">
        <v>47.6</v>
      </c>
      <c r="D3121" s="12">
        <v>21.38</v>
      </c>
    </row>
    <row x14ac:dyDescent="0.25" r="3122" customHeight="1" ht="18.75">
      <c r="A3122" s="1">
        <v>44395</v>
      </c>
      <c r="B3122" s="12">
        <v>6.1</v>
      </c>
      <c r="C3122" s="12">
        <v>42.7</v>
      </c>
      <c r="D3122" s="12">
        <v>18.29</v>
      </c>
    </row>
    <row x14ac:dyDescent="0.25" r="3123" customHeight="1" ht="18.75">
      <c r="A3123" s="1">
        <v>44396</v>
      </c>
      <c r="B3123" s="12">
        <v>2.8</v>
      </c>
      <c r="C3123" s="12">
        <v>19.6</v>
      </c>
      <c r="D3123" s="7">
        <v>17</v>
      </c>
    </row>
    <row x14ac:dyDescent="0.25" r="3124" customHeight="1" ht="18.75">
      <c r="A3124" s="1">
        <v>44397</v>
      </c>
      <c r="B3124" s="12">
        <v>9.6</v>
      </c>
      <c r="C3124" s="12">
        <v>67.1</v>
      </c>
      <c r="D3124" s="12">
        <v>22.77</v>
      </c>
    </row>
    <row x14ac:dyDescent="0.25" r="3125" customHeight="1" ht="18.75">
      <c r="A3125" s="1">
        <v>44398</v>
      </c>
      <c r="B3125" s="12">
        <v>8.5</v>
      </c>
      <c r="C3125" s="12">
        <v>59.9</v>
      </c>
      <c r="D3125" s="12">
        <v>24.15</v>
      </c>
    </row>
    <row x14ac:dyDescent="0.25" r="3126" customHeight="1" ht="18.75">
      <c r="A3126" s="1">
        <v>44399</v>
      </c>
      <c r="B3126" s="12">
        <v>8.9</v>
      </c>
      <c r="C3126" s="12">
        <v>62.7</v>
      </c>
      <c r="D3126" s="12">
        <v>22.85</v>
      </c>
    </row>
    <row x14ac:dyDescent="0.25" r="3127" customHeight="1" ht="18.75">
      <c r="A3127" s="1">
        <v>44400</v>
      </c>
      <c r="B3127" s="7">
        <v>8</v>
      </c>
      <c r="C3127" s="12">
        <v>56.3</v>
      </c>
      <c r="D3127" s="12">
        <v>21.24</v>
      </c>
    </row>
    <row x14ac:dyDescent="0.25" r="3128" customHeight="1" ht="18.75">
      <c r="A3128" s="1">
        <v>44401</v>
      </c>
      <c r="B3128" s="7">
        <v>7</v>
      </c>
      <c r="C3128" s="12">
        <v>49.3</v>
      </c>
      <c r="D3128" s="12">
        <v>20.82</v>
      </c>
    </row>
    <row x14ac:dyDescent="0.25" r="3129" customHeight="1" ht="18.75">
      <c r="A3129" s="1">
        <v>44402</v>
      </c>
      <c r="B3129" s="12">
        <v>7.3</v>
      </c>
      <c r="C3129" s="12">
        <v>51.8</v>
      </c>
      <c r="D3129" s="12">
        <v>19.24</v>
      </c>
    </row>
    <row x14ac:dyDescent="0.25" r="3130" customHeight="1" ht="18.75">
      <c r="A3130" s="1">
        <v>44403</v>
      </c>
      <c r="B3130" s="12">
        <v>12.5</v>
      </c>
      <c r="C3130" s="12">
        <v>88.7</v>
      </c>
      <c r="D3130" s="12">
        <v>27.56</v>
      </c>
    </row>
    <row x14ac:dyDescent="0.25" r="3131" customHeight="1" ht="18.75">
      <c r="A3131" s="1">
        <v>44404</v>
      </c>
      <c r="B3131" s="12">
        <v>10.6</v>
      </c>
      <c r="C3131" s="12">
        <v>75.2</v>
      </c>
      <c r="D3131" s="12">
        <v>22.79</v>
      </c>
    </row>
    <row x14ac:dyDescent="0.25" r="3132" customHeight="1" ht="18.75">
      <c r="A3132" s="1">
        <v>44405</v>
      </c>
      <c r="B3132" s="12">
        <v>11.3</v>
      </c>
      <c r="C3132" s="12">
        <v>80.1</v>
      </c>
      <c r="D3132" s="12">
        <v>24.74</v>
      </c>
    </row>
    <row x14ac:dyDescent="0.25" r="3133" customHeight="1" ht="18.75">
      <c r="A3133" s="1">
        <v>44406</v>
      </c>
      <c r="B3133" s="12">
        <v>8.7</v>
      </c>
      <c r="C3133" s="12">
        <v>62.1</v>
      </c>
      <c r="D3133" s="12">
        <v>22.31</v>
      </c>
    </row>
    <row x14ac:dyDescent="0.25" r="3134" customHeight="1" ht="18.75">
      <c r="A3134" s="1">
        <v>44407</v>
      </c>
      <c r="B3134" s="12">
        <v>9.9</v>
      </c>
      <c r="C3134" s="12">
        <v>70.7</v>
      </c>
      <c r="D3134" s="12">
        <v>21.52</v>
      </c>
    </row>
    <row x14ac:dyDescent="0.25" r="3135" customHeight="1" ht="18.75">
      <c r="A3135" s="1">
        <v>44408</v>
      </c>
      <c r="B3135" s="12">
        <v>7.5</v>
      </c>
      <c r="C3135" s="12">
        <v>53.6</v>
      </c>
      <c r="D3135" s="12">
        <v>21.71</v>
      </c>
    </row>
    <row x14ac:dyDescent="0.25" r="3136" customHeight="1" ht="18.75">
      <c r="A3136" s="1">
        <v>44409</v>
      </c>
      <c r="B3136" s="12">
        <v>5.3</v>
      </c>
      <c r="C3136" s="12">
        <v>37.9</v>
      </c>
      <c r="D3136" s="12">
        <v>17.44</v>
      </c>
    </row>
    <row x14ac:dyDescent="0.25" r="3137" customHeight="1" ht="18.75">
      <c r="A3137" s="1">
        <v>44410</v>
      </c>
      <c r="B3137" s="12">
        <v>3.8</v>
      </c>
      <c r="C3137" s="12">
        <v>27.3</v>
      </c>
      <c r="D3137" s="12">
        <v>16.33</v>
      </c>
    </row>
    <row x14ac:dyDescent="0.25" r="3138" customHeight="1" ht="18.75">
      <c r="A3138" s="1">
        <v>44411</v>
      </c>
      <c r="B3138" s="12">
        <v>6.2</v>
      </c>
      <c r="C3138" s="12">
        <v>44.6</v>
      </c>
      <c r="D3138" s="12">
        <v>18.36</v>
      </c>
    </row>
    <row x14ac:dyDescent="0.25" r="3139" customHeight="1" ht="18.75">
      <c r="A3139" s="1">
        <v>44412</v>
      </c>
      <c r="B3139" s="12">
        <v>8.7</v>
      </c>
      <c r="C3139" s="12">
        <v>62.6</v>
      </c>
      <c r="D3139" s="12">
        <v>21.16</v>
      </c>
    </row>
    <row x14ac:dyDescent="0.25" r="3140" customHeight="1" ht="18.75">
      <c r="A3140" s="1">
        <v>44413</v>
      </c>
      <c r="B3140" s="12">
        <v>9.8</v>
      </c>
      <c r="C3140" s="12">
        <v>70.5</v>
      </c>
      <c r="D3140" s="12">
        <v>24.13</v>
      </c>
    </row>
    <row x14ac:dyDescent="0.25" r="3141" customHeight="1" ht="18.75">
      <c r="A3141" s="1">
        <v>44414</v>
      </c>
      <c r="B3141" s="12">
        <v>10.1</v>
      </c>
      <c r="C3141" s="12">
        <v>73.2</v>
      </c>
      <c r="D3141" s="12">
        <v>23.28</v>
      </c>
    </row>
    <row x14ac:dyDescent="0.25" r="3142" customHeight="1" ht="18.75">
      <c r="A3142" s="1">
        <v>44415</v>
      </c>
      <c r="B3142" s="7">
        <v>8</v>
      </c>
      <c r="C3142" s="7">
        <v>58</v>
      </c>
      <c r="D3142" s="12">
        <v>20.41</v>
      </c>
    </row>
    <row x14ac:dyDescent="0.25" r="3143" customHeight="1" ht="18.75">
      <c r="A3143" s="1">
        <v>44416</v>
      </c>
      <c r="B3143" s="12">
        <v>0.5</v>
      </c>
      <c r="C3143" s="12">
        <v>3.6</v>
      </c>
      <c r="D3143" s="12">
        <v>7.69</v>
      </c>
    </row>
    <row x14ac:dyDescent="0.25" r="3144" customHeight="1" ht="18.75">
      <c r="A3144" s="1">
        <v>44417</v>
      </c>
      <c r="B3144" s="7">
        <v>7</v>
      </c>
      <c r="C3144" s="12">
        <v>51.1</v>
      </c>
      <c r="D3144" s="12">
        <v>19.4</v>
      </c>
    </row>
    <row x14ac:dyDescent="0.25" r="3145" customHeight="1" ht="18.75">
      <c r="A3145" s="1">
        <v>44418</v>
      </c>
      <c r="B3145" s="12">
        <v>1.8</v>
      </c>
      <c r="C3145" s="12">
        <v>13.1</v>
      </c>
      <c r="D3145" s="12">
        <v>10.03</v>
      </c>
    </row>
    <row x14ac:dyDescent="0.25" r="3146" customHeight="1" ht="18.75">
      <c r="A3146" s="1">
        <v>44419</v>
      </c>
      <c r="B3146" s="7">
        <v>6</v>
      </c>
      <c r="C3146" s="12">
        <v>43.8</v>
      </c>
      <c r="D3146" s="12">
        <v>19.94</v>
      </c>
    </row>
    <row x14ac:dyDescent="0.25" r="3147" customHeight="1" ht="18.75">
      <c r="A3147" s="1">
        <v>44420</v>
      </c>
      <c r="B3147" s="12">
        <v>6.1</v>
      </c>
      <c r="C3147" s="12">
        <v>44.9</v>
      </c>
      <c r="D3147" s="12">
        <v>19.85</v>
      </c>
    </row>
    <row x14ac:dyDescent="0.25" r="3148" customHeight="1" ht="18.75">
      <c r="A3148" s="1">
        <v>44421</v>
      </c>
      <c r="B3148" s="12">
        <v>2.5</v>
      </c>
      <c r="C3148" s="12">
        <v>18.4</v>
      </c>
      <c r="D3148" s="7">
        <v>16</v>
      </c>
    </row>
    <row x14ac:dyDescent="0.25" r="3149" customHeight="1" ht="18.75">
      <c r="A3149" s="1">
        <v>44422</v>
      </c>
      <c r="B3149" s="12">
        <v>0.8</v>
      </c>
      <c r="C3149" s="12">
        <v>5.9</v>
      </c>
      <c r="D3149" s="12">
        <v>10.28</v>
      </c>
    </row>
    <row x14ac:dyDescent="0.25" r="3150" customHeight="1" ht="18.75">
      <c r="A3150" s="1">
        <v>44423</v>
      </c>
      <c r="B3150" s="12">
        <v>3.2</v>
      </c>
      <c r="C3150" s="12">
        <v>23.7</v>
      </c>
      <c r="D3150" s="12">
        <v>13.63</v>
      </c>
    </row>
    <row x14ac:dyDescent="0.25" r="3151" customHeight="1" ht="18.75">
      <c r="A3151" s="1">
        <v>44424</v>
      </c>
      <c r="B3151" s="12">
        <v>3.7</v>
      </c>
      <c r="C3151" s="12">
        <v>27.4</v>
      </c>
      <c r="D3151" s="12">
        <v>15.65</v>
      </c>
    </row>
    <row x14ac:dyDescent="0.25" r="3152" customHeight="1" ht="18.75">
      <c r="A3152" s="1">
        <v>44425</v>
      </c>
      <c r="B3152" s="12">
        <v>0.1</v>
      </c>
      <c r="C3152" s="12">
        <v>0.7</v>
      </c>
      <c r="D3152" s="12">
        <v>7.77</v>
      </c>
    </row>
    <row x14ac:dyDescent="0.25" r="3153" customHeight="1" ht="18.75">
      <c r="A3153" s="1">
        <v>44426</v>
      </c>
      <c r="B3153" s="7">
        <v>1</v>
      </c>
      <c r="C3153" s="12">
        <v>7.5</v>
      </c>
      <c r="D3153" s="12">
        <v>10.22</v>
      </c>
    </row>
    <row x14ac:dyDescent="0.25" r="3154" customHeight="1" ht="18.75">
      <c r="A3154" s="1">
        <v>44427</v>
      </c>
      <c r="B3154" s="12">
        <v>1.1</v>
      </c>
      <c r="C3154" s="12">
        <v>8.2</v>
      </c>
      <c r="D3154" s="12">
        <v>11.75</v>
      </c>
    </row>
    <row x14ac:dyDescent="0.25" r="3155" customHeight="1" ht="18.75">
      <c r="A3155" s="1">
        <v>44428</v>
      </c>
      <c r="B3155" s="12">
        <v>9.1</v>
      </c>
      <c r="C3155" s="12">
        <v>67.9</v>
      </c>
      <c r="D3155" s="12">
        <v>20.98</v>
      </c>
    </row>
    <row x14ac:dyDescent="0.25" r="3156" customHeight="1" ht="18.75">
      <c r="A3156" s="1">
        <v>44429</v>
      </c>
      <c r="B3156" s="7">
        <v>0</v>
      </c>
      <c r="C3156" s="7">
        <v>0</v>
      </c>
      <c r="D3156" s="12">
        <v>3.6</v>
      </c>
    </row>
    <row x14ac:dyDescent="0.25" r="3157" customHeight="1" ht="18.75">
      <c r="A3157" s="1">
        <v>44430</v>
      </c>
      <c r="B3157" s="12">
        <v>4.6</v>
      </c>
      <c r="C3157" s="12">
        <v>34.6</v>
      </c>
      <c r="D3157" s="12">
        <v>15.97</v>
      </c>
    </row>
    <row x14ac:dyDescent="0.25" r="3158" customHeight="1" ht="18.75">
      <c r="A3158" s="1">
        <v>44431</v>
      </c>
      <c r="B3158" s="7">
        <v>0</v>
      </c>
      <c r="C3158" s="7">
        <v>0</v>
      </c>
      <c r="D3158" s="12">
        <v>4.98</v>
      </c>
    </row>
    <row x14ac:dyDescent="0.25" r="3159" customHeight="1" ht="18.75">
      <c r="A3159" s="1">
        <v>44432</v>
      </c>
      <c r="B3159" s="12">
        <v>0.4</v>
      </c>
      <c r="C3159" s="7">
        <v>3</v>
      </c>
      <c r="D3159" s="12">
        <v>4.29</v>
      </c>
    </row>
    <row x14ac:dyDescent="0.25" r="3160" customHeight="1" ht="18.75">
      <c r="A3160" s="1">
        <v>44433</v>
      </c>
      <c r="B3160" s="12">
        <v>0.2</v>
      </c>
      <c r="C3160" s="12">
        <v>1.5</v>
      </c>
      <c r="D3160" s="12">
        <v>7.83</v>
      </c>
    </row>
    <row x14ac:dyDescent="0.25" r="3161" customHeight="1" ht="18.75">
      <c r="A3161" s="1">
        <v>44434</v>
      </c>
      <c r="B3161" s="12">
        <v>9.9</v>
      </c>
      <c r="C3161" s="7">
        <v>75</v>
      </c>
      <c r="D3161" s="12">
        <v>22.88</v>
      </c>
    </row>
    <row x14ac:dyDescent="0.25" r="3162" customHeight="1" ht="18.75">
      <c r="A3162" s="1">
        <v>44435</v>
      </c>
      <c r="B3162" s="12">
        <v>1.9</v>
      </c>
      <c r="C3162" s="12">
        <v>14.5</v>
      </c>
      <c r="D3162" s="12">
        <v>8.75</v>
      </c>
    </row>
    <row x14ac:dyDescent="0.25" r="3163" customHeight="1" ht="18.75">
      <c r="A3163" s="1">
        <v>44436</v>
      </c>
      <c r="B3163" s="12">
        <v>9.8</v>
      </c>
      <c r="C3163" s="12">
        <v>74.8</v>
      </c>
      <c r="D3163" s="12">
        <v>22.35</v>
      </c>
    </row>
    <row x14ac:dyDescent="0.25" r="3164" customHeight="1" ht="18.75">
      <c r="A3164" s="1">
        <v>44437</v>
      </c>
      <c r="B3164" s="12">
        <v>1.4</v>
      </c>
      <c r="C3164" s="12">
        <v>10.7</v>
      </c>
      <c r="D3164" s="12">
        <v>8.2</v>
      </c>
    </row>
    <row x14ac:dyDescent="0.25" r="3165" customHeight="1" ht="18.75">
      <c r="A3165" s="1">
        <v>44438</v>
      </c>
      <c r="B3165" s="12">
        <v>4.7</v>
      </c>
      <c r="C3165" s="12">
        <v>36.2</v>
      </c>
      <c r="D3165" s="12">
        <v>16.11</v>
      </c>
    </row>
    <row x14ac:dyDescent="0.25" r="3166" customHeight="1" ht="18.75">
      <c r="A3166" s="1">
        <v>44439</v>
      </c>
      <c r="B3166" s="7">
        <v>3</v>
      </c>
      <c r="C3166" s="12">
        <v>23.1</v>
      </c>
      <c r="D3166" s="12">
        <v>14.04</v>
      </c>
    </row>
    <row x14ac:dyDescent="0.25" r="3167" customHeight="1" ht="18.75">
      <c r="A3167" s="1">
        <v>44440</v>
      </c>
      <c r="B3167" s="12">
        <v>0.2</v>
      </c>
      <c r="C3167" s="12">
        <v>1.6</v>
      </c>
      <c r="D3167" s="12">
        <v>5.8</v>
      </c>
    </row>
    <row x14ac:dyDescent="0.25" r="3168" customHeight="1" ht="18.75">
      <c r="A3168" s="1">
        <v>44441</v>
      </c>
      <c r="B3168" s="12">
        <v>0.9</v>
      </c>
      <c r="C3168" s="7">
        <v>7</v>
      </c>
      <c r="D3168" s="12">
        <v>10.13</v>
      </c>
    </row>
    <row x14ac:dyDescent="0.25" r="3169" customHeight="1" ht="18.75">
      <c r="A3169" s="1">
        <v>44442</v>
      </c>
      <c r="B3169" s="12">
        <v>0.7</v>
      </c>
      <c r="C3169" s="12">
        <v>5.4</v>
      </c>
      <c r="D3169" s="12">
        <v>10.18</v>
      </c>
    </row>
    <row x14ac:dyDescent="0.25" r="3170" customHeight="1" ht="18.75">
      <c r="A3170" s="1">
        <v>44443</v>
      </c>
      <c r="B3170" s="12">
        <v>7.7</v>
      </c>
      <c r="C3170" s="12">
        <v>60.2</v>
      </c>
      <c r="D3170" s="12">
        <v>19.33</v>
      </c>
    </row>
    <row x14ac:dyDescent="0.25" r="3171" customHeight="1" ht="18.75">
      <c r="A3171" s="1">
        <v>44444</v>
      </c>
      <c r="B3171" s="7">
        <v>1</v>
      </c>
      <c r="C3171" s="12">
        <v>7.8</v>
      </c>
      <c r="D3171" s="12">
        <v>10.65</v>
      </c>
    </row>
    <row x14ac:dyDescent="0.25" r="3172" customHeight="1" ht="18.75">
      <c r="A3172" s="1">
        <v>44445</v>
      </c>
      <c r="B3172" s="12">
        <v>1.6</v>
      </c>
      <c r="C3172" s="12">
        <v>12.5</v>
      </c>
      <c r="D3172" s="12">
        <v>12.22</v>
      </c>
    </row>
    <row x14ac:dyDescent="0.25" r="3173" customHeight="1" ht="18.75">
      <c r="A3173" s="1">
        <v>44446</v>
      </c>
      <c r="B3173" s="12">
        <v>0.2</v>
      </c>
      <c r="C3173" s="12">
        <v>1.6</v>
      </c>
      <c r="D3173" s="12">
        <v>7.02</v>
      </c>
    </row>
    <row x14ac:dyDescent="0.25" r="3174" customHeight="1" ht="18.75">
      <c r="A3174" s="1">
        <v>44447</v>
      </c>
      <c r="B3174" s="12">
        <v>6.7</v>
      </c>
      <c r="C3174" s="12">
        <v>52.8</v>
      </c>
      <c r="D3174" s="12">
        <v>17.91</v>
      </c>
    </row>
    <row x14ac:dyDescent="0.25" r="3175" customHeight="1" ht="18.75">
      <c r="A3175" s="1">
        <v>44448</v>
      </c>
      <c r="B3175" s="12">
        <v>6.1</v>
      </c>
      <c r="C3175" s="7">
        <v>48</v>
      </c>
      <c r="D3175" s="12">
        <v>18.87</v>
      </c>
    </row>
    <row x14ac:dyDescent="0.25" r="3176" customHeight="1" ht="18.75">
      <c r="A3176" s="1">
        <v>44449</v>
      </c>
      <c r="B3176" s="12">
        <v>0.2</v>
      </c>
      <c r="C3176" s="12">
        <v>1.6</v>
      </c>
      <c r="D3176" s="12">
        <v>7.75</v>
      </c>
    </row>
    <row x14ac:dyDescent="0.25" r="3177" customHeight="1" ht="18.75">
      <c r="A3177" s="1">
        <v>44450</v>
      </c>
      <c r="B3177" s="12">
        <v>9.5</v>
      </c>
      <c r="C3177" s="12">
        <v>75.4</v>
      </c>
      <c r="D3177" s="12">
        <v>21.84</v>
      </c>
    </row>
    <row x14ac:dyDescent="0.25" r="3178" customHeight="1" ht="18.75">
      <c r="A3178" s="1">
        <v>44451</v>
      </c>
      <c r="B3178" s="12">
        <v>8.8</v>
      </c>
      <c r="C3178" s="12">
        <v>70.4</v>
      </c>
      <c r="D3178" s="12">
        <v>19.56</v>
      </c>
    </row>
    <row x14ac:dyDescent="0.25" r="3179" customHeight="1" ht="18.75">
      <c r="A3179" s="1">
        <v>44452</v>
      </c>
      <c r="B3179" s="12">
        <v>0.6</v>
      </c>
      <c r="C3179" s="12">
        <v>4.8</v>
      </c>
      <c r="D3179" s="12">
        <v>13.21</v>
      </c>
    </row>
    <row x14ac:dyDescent="0.25" r="3180" customHeight="1" ht="18.75">
      <c r="A3180" s="1">
        <v>44453</v>
      </c>
      <c r="B3180" s="7">
        <v>0</v>
      </c>
      <c r="C3180" s="7">
        <v>0</v>
      </c>
      <c r="D3180" s="12">
        <v>7.2</v>
      </c>
    </row>
    <row x14ac:dyDescent="0.25" r="3181" customHeight="1" ht="18.75">
      <c r="A3181" s="1">
        <v>44454</v>
      </c>
      <c r="B3181" s="12">
        <v>10.7</v>
      </c>
      <c r="C3181" s="12">
        <v>86.3</v>
      </c>
      <c r="D3181" s="12">
        <v>22.49</v>
      </c>
    </row>
    <row x14ac:dyDescent="0.25" r="3182" customHeight="1" ht="18.75">
      <c r="A3182" s="1">
        <v>44455</v>
      </c>
      <c r="B3182" s="7">
        <v>6</v>
      </c>
      <c r="C3182" s="12">
        <v>48.4</v>
      </c>
      <c r="D3182" s="12">
        <v>14.69</v>
      </c>
    </row>
    <row x14ac:dyDescent="0.25" r="3183" customHeight="1" ht="18.75">
      <c r="A3183" s="1">
        <v>44456</v>
      </c>
      <c r="B3183" s="7">
        <v>0</v>
      </c>
      <c r="C3183" s="7">
        <v>0</v>
      </c>
      <c r="D3183" s="12">
        <v>6.35</v>
      </c>
    </row>
    <row x14ac:dyDescent="0.25" r="3184" customHeight="1" ht="18.75">
      <c r="A3184" s="1">
        <v>44457</v>
      </c>
      <c r="B3184" s="12">
        <v>7.8</v>
      </c>
      <c r="C3184" s="12">
        <v>63.4</v>
      </c>
      <c r="D3184" s="12">
        <v>15.86</v>
      </c>
    </row>
    <row x14ac:dyDescent="0.25" r="3185" customHeight="1" ht="18.75">
      <c r="A3185" s="1">
        <v>44458</v>
      </c>
      <c r="B3185" s="12">
        <v>10.5</v>
      </c>
      <c r="C3185" s="12">
        <v>85.4</v>
      </c>
      <c r="D3185" s="12">
        <v>20.15</v>
      </c>
    </row>
    <row x14ac:dyDescent="0.25" r="3186" customHeight="1" ht="18.75">
      <c r="A3186" s="1">
        <v>44459</v>
      </c>
      <c r="B3186" s="12">
        <v>5.2</v>
      </c>
      <c r="C3186" s="12">
        <v>42.6</v>
      </c>
      <c r="D3186" s="12">
        <v>13.23</v>
      </c>
    </row>
    <row x14ac:dyDescent="0.25" r="3187" customHeight="1" ht="18.75">
      <c r="A3187" s="1">
        <v>44460</v>
      </c>
      <c r="B3187" s="12">
        <v>1.8</v>
      </c>
      <c r="C3187" s="12">
        <v>14.8</v>
      </c>
      <c r="D3187" s="12">
        <v>6.14</v>
      </c>
    </row>
    <row x14ac:dyDescent="0.25" r="3188" customHeight="1" ht="18.75">
      <c r="A3188" s="1">
        <v>44461</v>
      </c>
      <c r="B3188" s="12">
        <v>10.2</v>
      </c>
      <c r="C3188" s="12">
        <v>83.6</v>
      </c>
      <c r="D3188" s="12">
        <v>18.37</v>
      </c>
    </row>
    <row x14ac:dyDescent="0.25" r="3189" customHeight="1" ht="18.75">
      <c r="A3189" s="1">
        <v>44462</v>
      </c>
      <c r="B3189" s="12">
        <v>9.7</v>
      </c>
      <c r="C3189" s="12">
        <v>80.2</v>
      </c>
      <c r="D3189" s="12">
        <v>19.48</v>
      </c>
    </row>
    <row x14ac:dyDescent="0.25" r="3190" customHeight="1" ht="18.75">
      <c r="A3190" s="1">
        <v>44463</v>
      </c>
      <c r="B3190" s="12">
        <v>6.1</v>
      </c>
      <c r="C3190" s="12">
        <v>50.4</v>
      </c>
      <c r="D3190" s="12">
        <v>15.56</v>
      </c>
    </row>
    <row x14ac:dyDescent="0.25" r="3191" customHeight="1" ht="18.75">
      <c r="A3191" s="1">
        <v>44464</v>
      </c>
      <c r="B3191" s="12">
        <v>0.2</v>
      </c>
      <c r="C3191" s="12">
        <v>1.7</v>
      </c>
      <c r="D3191" s="12">
        <v>8.88</v>
      </c>
    </row>
    <row x14ac:dyDescent="0.25" r="3192" customHeight="1" ht="18.75">
      <c r="A3192" s="1">
        <v>44465</v>
      </c>
      <c r="B3192" s="12">
        <v>2.6</v>
      </c>
      <c r="C3192" s="12">
        <v>21.7</v>
      </c>
      <c r="D3192" s="12">
        <v>12.34</v>
      </c>
    </row>
    <row x14ac:dyDescent="0.25" r="3193" customHeight="1" ht="18.75">
      <c r="A3193" s="1">
        <v>44466</v>
      </c>
      <c r="B3193" s="12">
        <v>2.1</v>
      </c>
      <c r="C3193" s="12">
        <v>17.5</v>
      </c>
      <c r="D3193" s="12">
        <v>10.46</v>
      </c>
    </row>
    <row x14ac:dyDescent="0.25" r="3194" customHeight="1" ht="18.75">
      <c r="A3194" s="1">
        <v>44467</v>
      </c>
      <c r="B3194" s="12">
        <v>2.5</v>
      </c>
      <c r="C3194" s="7">
        <v>21</v>
      </c>
      <c r="D3194" s="12">
        <v>11.81</v>
      </c>
    </row>
    <row x14ac:dyDescent="0.25" r="3195" customHeight="1" ht="18.75">
      <c r="A3195" s="1">
        <v>44468</v>
      </c>
      <c r="B3195" s="12">
        <v>1.1</v>
      </c>
      <c r="C3195" s="12">
        <v>9.2</v>
      </c>
      <c r="D3195" s="12">
        <v>8.28</v>
      </c>
    </row>
    <row x14ac:dyDescent="0.25" r="3196" customHeight="1" ht="18.75">
      <c r="A3196" s="1">
        <v>44469</v>
      </c>
      <c r="B3196" s="12">
        <v>7.7</v>
      </c>
      <c r="C3196" s="12">
        <v>64.7</v>
      </c>
      <c r="D3196" s="7">
        <v>17</v>
      </c>
    </row>
    <row x14ac:dyDescent="0.25" r="3197" customHeight="1" ht="18.75">
      <c r="A3197" s="1">
        <v>44470</v>
      </c>
      <c r="B3197" s="12">
        <v>10.5</v>
      </c>
      <c r="C3197" s="7">
        <v>89</v>
      </c>
      <c r="D3197" s="12">
        <v>18.9</v>
      </c>
    </row>
    <row x14ac:dyDescent="0.25" r="3198" customHeight="1" ht="18.75">
      <c r="A3198" s="1">
        <v>44471</v>
      </c>
      <c r="B3198" s="12">
        <v>10.3</v>
      </c>
      <c r="C3198" s="12">
        <v>87.3</v>
      </c>
      <c r="D3198" s="12">
        <v>18.69</v>
      </c>
    </row>
    <row x14ac:dyDescent="0.25" r="3199" customHeight="1" ht="18.75">
      <c r="A3199" s="1">
        <v>44472</v>
      </c>
      <c r="B3199" s="7">
        <v>10</v>
      </c>
      <c r="C3199" s="12">
        <v>84.7</v>
      </c>
      <c r="D3199" s="12">
        <v>18.39</v>
      </c>
    </row>
    <row x14ac:dyDescent="0.25" r="3200" customHeight="1" ht="18.75">
      <c r="A3200" s="1">
        <v>44473</v>
      </c>
      <c r="B3200" s="12">
        <v>7.6</v>
      </c>
      <c r="C3200" s="7">
        <v>65</v>
      </c>
      <c r="D3200" s="12">
        <v>16.37</v>
      </c>
    </row>
    <row x14ac:dyDescent="0.25" r="3201" customHeight="1" ht="18.75">
      <c r="A3201" s="1">
        <v>44474</v>
      </c>
      <c r="B3201" s="7">
        <v>9</v>
      </c>
      <c r="C3201" s="12">
        <v>76.9</v>
      </c>
      <c r="D3201" s="12">
        <v>18.36</v>
      </c>
    </row>
    <row x14ac:dyDescent="0.25" r="3202" customHeight="1" ht="18.75">
      <c r="A3202" s="1">
        <v>44475</v>
      </c>
      <c r="B3202" s="12">
        <v>5.3</v>
      </c>
      <c r="C3202" s="12">
        <v>45.7</v>
      </c>
      <c r="D3202" s="12">
        <v>13.27</v>
      </c>
    </row>
    <row x14ac:dyDescent="0.25" r="3203" customHeight="1" ht="18.75">
      <c r="A3203" s="1">
        <v>44476</v>
      </c>
      <c r="B3203" s="12">
        <v>6.6</v>
      </c>
      <c r="C3203" s="12">
        <v>56.9</v>
      </c>
      <c r="D3203" s="12">
        <v>14.2</v>
      </c>
    </row>
    <row x14ac:dyDescent="0.25" r="3204" customHeight="1" ht="18.75">
      <c r="A3204" s="1">
        <v>44477</v>
      </c>
      <c r="B3204" s="12">
        <v>0.8</v>
      </c>
      <c r="C3204" s="12">
        <v>6.9</v>
      </c>
      <c r="D3204" s="12">
        <v>9.28</v>
      </c>
    </row>
    <row x14ac:dyDescent="0.25" r="3205" customHeight="1" ht="18.75">
      <c r="A3205" s="1">
        <v>44478</v>
      </c>
      <c r="B3205" s="12">
        <v>6.2</v>
      </c>
      <c r="C3205" s="12">
        <v>53.9</v>
      </c>
      <c r="D3205" s="12">
        <v>14.93</v>
      </c>
    </row>
    <row x14ac:dyDescent="0.25" r="3206" customHeight="1" ht="18.75">
      <c r="A3206" s="1">
        <v>44479</v>
      </c>
      <c r="B3206" s="12">
        <v>8.3</v>
      </c>
      <c r="C3206" s="12">
        <v>72.2</v>
      </c>
      <c r="D3206" s="12">
        <v>16.84</v>
      </c>
    </row>
    <row x14ac:dyDescent="0.25" r="3207" customHeight="1" ht="18.75">
      <c r="A3207" s="1">
        <v>44480</v>
      </c>
      <c r="B3207" s="7">
        <v>0</v>
      </c>
      <c r="C3207" s="7">
        <v>0</v>
      </c>
      <c r="D3207" s="12">
        <v>2.65</v>
      </c>
    </row>
    <row x14ac:dyDescent="0.25" r="3208" customHeight="1" ht="18.75">
      <c r="A3208" s="1">
        <v>44481</v>
      </c>
      <c r="B3208" s="7">
        <v>0</v>
      </c>
      <c r="C3208" s="7">
        <v>0</v>
      </c>
      <c r="D3208" s="12">
        <v>3.59</v>
      </c>
    </row>
    <row x14ac:dyDescent="0.25" r="3209" customHeight="1" ht="18.75">
      <c r="A3209" s="1">
        <v>44482</v>
      </c>
      <c r="B3209" s="12">
        <v>0.2</v>
      </c>
      <c r="C3209" s="12">
        <v>1.8</v>
      </c>
      <c r="D3209" s="12">
        <v>8.49</v>
      </c>
    </row>
    <row x14ac:dyDescent="0.25" r="3210" customHeight="1" ht="18.75">
      <c r="A3210" s="1">
        <v>44483</v>
      </c>
      <c r="B3210" s="12">
        <v>8.1</v>
      </c>
      <c r="C3210" s="12">
        <v>71.1</v>
      </c>
      <c r="D3210" s="12">
        <v>15.81</v>
      </c>
    </row>
    <row x14ac:dyDescent="0.25" r="3211" customHeight="1" ht="18.75">
      <c r="A3211" s="1">
        <v>44484</v>
      </c>
      <c r="B3211" s="12">
        <v>3.7</v>
      </c>
      <c r="C3211" s="12">
        <v>32.7</v>
      </c>
      <c r="D3211" s="12">
        <v>9.38</v>
      </c>
    </row>
    <row x14ac:dyDescent="0.25" r="3212" customHeight="1" ht="18.75">
      <c r="A3212" s="1">
        <v>44485</v>
      </c>
      <c r="B3212" s="12">
        <v>0.1</v>
      </c>
      <c r="C3212" s="12">
        <v>0.9</v>
      </c>
      <c r="D3212" s="12">
        <v>4.65</v>
      </c>
    </row>
    <row x14ac:dyDescent="0.25" r="3213" customHeight="1" ht="18.75">
      <c r="A3213" s="1">
        <v>44486</v>
      </c>
      <c r="B3213" s="12">
        <v>10.8</v>
      </c>
      <c r="C3213" s="12">
        <v>96.4</v>
      </c>
      <c r="D3213" s="12">
        <v>18.79</v>
      </c>
    </row>
    <row x14ac:dyDescent="0.25" r="3214" customHeight="1" ht="18.75">
      <c r="A3214" s="1">
        <v>44487</v>
      </c>
      <c r="B3214" s="12">
        <v>10.8</v>
      </c>
      <c r="C3214" s="12">
        <v>96.4</v>
      </c>
      <c r="D3214" s="12">
        <v>17.94</v>
      </c>
    </row>
    <row x14ac:dyDescent="0.25" r="3215" customHeight="1" ht="18.75">
      <c r="A3215" s="1">
        <v>44488</v>
      </c>
      <c r="B3215" s="12">
        <v>7.5</v>
      </c>
      <c r="C3215" s="7">
        <v>67</v>
      </c>
      <c r="D3215" s="12">
        <v>14.12</v>
      </c>
    </row>
    <row x14ac:dyDescent="0.25" r="3216" customHeight="1" ht="18.75">
      <c r="A3216" s="1">
        <v>44489</v>
      </c>
      <c r="B3216" s="12">
        <v>10.3</v>
      </c>
      <c r="C3216" s="12">
        <v>92.8</v>
      </c>
      <c r="D3216" s="12">
        <v>16.58</v>
      </c>
    </row>
    <row x14ac:dyDescent="0.25" r="3217" customHeight="1" ht="18.75">
      <c r="A3217" s="1">
        <v>44490</v>
      </c>
      <c r="B3217" s="12">
        <v>6.1</v>
      </c>
      <c r="C3217" s="7">
        <v>55</v>
      </c>
      <c r="D3217" s="12">
        <v>12.74</v>
      </c>
    </row>
    <row x14ac:dyDescent="0.25" r="3218" customHeight="1" ht="18.75">
      <c r="A3218" s="1">
        <v>44491</v>
      </c>
      <c r="B3218" s="12">
        <v>9.9</v>
      </c>
      <c r="C3218" s="12">
        <v>89.2</v>
      </c>
      <c r="D3218" s="12">
        <v>16.07</v>
      </c>
    </row>
    <row x14ac:dyDescent="0.25" r="3219" customHeight="1" ht="18.75">
      <c r="A3219" s="1">
        <v>44492</v>
      </c>
      <c r="B3219" s="7">
        <v>10</v>
      </c>
      <c r="C3219" s="12">
        <v>90.9</v>
      </c>
      <c r="D3219" s="12">
        <v>15.44</v>
      </c>
    </row>
    <row x14ac:dyDescent="0.25" r="3220" customHeight="1" ht="18.75">
      <c r="A3220" s="1">
        <v>44493</v>
      </c>
      <c r="B3220" s="12">
        <v>9.4</v>
      </c>
      <c r="C3220" s="12">
        <v>85.5</v>
      </c>
      <c r="D3220" s="12">
        <v>15.61</v>
      </c>
    </row>
    <row x14ac:dyDescent="0.25" r="3221" customHeight="1" ht="18.75">
      <c r="A3221" s="1">
        <v>44494</v>
      </c>
      <c r="B3221" s="12">
        <v>10.1</v>
      </c>
      <c r="C3221" s="12">
        <v>91.8</v>
      </c>
      <c r="D3221" s="12">
        <v>15.65</v>
      </c>
    </row>
    <row x14ac:dyDescent="0.25" r="3222" customHeight="1" ht="18.75">
      <c r="A3222" s="1">
        <v>44495</v>
      </c>
      <c r="B3222" s="12">
        <v>9.2</v>
      </c>
      <c r="C3222" s="12">
        <v>84.4</v>
      </c>
      <c r="D3222" s="12">
        <v>14.61</v>
      </c>
    </row>
    <row x14ac:dyDescent="0.25" r="3223" customHeight="1" ht="18.75">
      <c r="A3223" s="1">
        <v>44496</v>
      </c>
      <c r="B3223" s="12">
        <v>9.3</v>
      </c>
      <c r="C3223" s="12">
        <v>85.3</v>
      </c>
      <c r="D3223" s="12">
        <v>13.82</v>
      </c>
    </row>
    <row x14ac:dyDescent="0.25" r="3224" customHeight="1" ht="18.75">
      <c r="A3224" s="1">
        <v>44497</v>
      </c>
      <c r="B3224" s="12">
        <v>9.6</v>
      </c>
      <c r="C3224" s="12">
        <v>88.9</v>
      </c>
      <c r="D3224" s="12">
        <v>15.43</v>
      </c>
    </row>
    <row x14ac:dyDescent="0.25" r="3225" customHeight="1" ht="18.75">
      <c r="A3225" s="1">
        <v>44498</v>
      </c>
      <c r="B3225" s="12">
        <v>7.7</v>
      </c>
      <c r="C3225" s="12">
        <v>71.3</v>
      </c>
      <c r="D3225" s="12">
        <v>13.26</v>
      </c>
    </row>
    <row x14ac:dyDescent="0.25" r="3226" customHeight="1" ht="18.75">
      <c r="A3226" s="1">
        <v>44499</v>
      </c>
      <c r="B3226" s="12">
        <v>0.4</v>
      </c>
      <c r="C3226" s="12">
        <v>3.7</v>
      </c>
      <c r="D3226" s="12">
        <v>7.43</v>
      </c>
    </row>
    <row x14ac:dyDescent="0.25" r="3227" customHeight="1" ht="18.75">
      <c r="A3227" s="1">
        <v>44500</v>
      </c>
      <c r="B3227" s="12">
        <v>9.8</v>
      </c>
      <c r="C3227" s="12">
        <v>91.6</v>
      </c>
      <c r="D3227" s="12">
        <v>14.67</v>
      </c>
    </row>
    <row x14ac:dyDescent="0.25" r="3228" customHeight="1" ht="18.75">
      <c r="A3228" s="1">
        <v>44501</v>
      </c>
      <c r="B3228" s="12">
        <v>8.9</v>
      </c>
      <c r="C3228" s="12">
        <v>83.2</v>
      </c>
      <c r="D3228" s="12">
        <v>13.15</v>
      </c>
    </row>
    <row x14ac:dyDescent="0.25" r="3229" customHeight="1" ht="18.75">
      <c r="A3229" s="1">
        <v>44502</v>
      </c>
      <c r="B3229" s="12">
        <v>8.9</v>
      </c>
      <c r="C3229" s="12">
        <v>83.2</v>
      </c>
      <c r="D3229" s="12">
        <v>13.9</v>
      </c>
    </row>
    <row x14ac:dyDescent="0.25" r="3230" customHeight="1" ht="18.75">
      <c r="A3230" s="1">
        <v>44503</v>
      </c>
      <c r="B3230" s="12">
        <v>9.3</v>
      </c>
      <c r="C3230" s="12">
        <v>87.7</v>
      </c>
      <c r="D3230" s="12">
        <v>14.18</v>
      </c>
    </row>
    <row x14ac:dyDescent="0.25" r="3231" customHeight="1" ht="18.75">
      <c r="A3231" s="1">
        <v>44504</v>
      </c>
      <c r="B3231" s="12">
        <v>9.4</v>
      </c>
      <c r="C3231" s="12">
        <v>88.7</v>
      </c>
      <c r="D3231" s="12">
        <v>13.9</v>
      </c>
    </row>
    <row x14ac:dyDescent="0.25" r="3232" customHeight="1" ht="18.75">
      <c r="A3232" s="1">
        <v>44505</v>
      </c>
      <c r="B3232" s="12">
        <v>7.7</v>
      </c>
      <c r="C3232" s="12">
        <v>72.6</v>
      </c>
      <c r="D3232" s="12">
        <v>11.94</v>
      </c>
    </row>
    <row x14ac:dyDescent="0.25" r="3233" customHeight="1" ht="18.75">
      <c r="A3233" s="1">
        <v>44506</v>
      </c>
      <c r="B3233" s="7">
        <v>9</v>
      </c>
      <c r="C3233" s="12">
        <v>85.7</v>
      </c>
      <c r="D3233" s="12">
        <v>13.35</v>
      </c>
    </row>
    <row x14ac:dyDescent="0.25" r="3234" customHeight="1" ht="18.75">
      <c r="A3234" s="1">
        <v>44507</v>
      </c>
      <c r="B3234" s="12">
        <v>6.9</v>
      </c>
      <c r="C3234" s="12">
        <v>65.7</v>
      </c>
      <c r="D3234" s="12">
        <v>12.61</v>
      </c>
    </row>
    <row x14ac:dyDescent="0.25" r="3235" customHeight="1" ht="18.75">
      <c r="A3235" s="1">
        <v>44508</v>
      </c>
      <c r="B3235" s="12">
        <v>0.6</v>
      </c>
      <c r="C3235" s="12">
        <v>5.7</v>
      </c>
      <c r="D3235" s="12">
        <v>2.25</v>
      </c>
    </row>
    <row x14ac:dyDescent="0.25" r="3236" customHeight="1" ht="18.75">
      <c r="A3236" s="1">
        <v>44509</v>
      </c>
      <c r="B3236" s="12">
        <v>3.4</v>
      </c>
      <c r="C3236" s="12">
        <v>32.4</v>
      </c>
      <c r="D3236" s="12">
        <v>7.28</v>
      </c>
    </row>
    <row x14ac:dyDescent="0.25" r="3237" customHeight="1" ht="18.75">
      <c r="A3237" s="1">
        <v>44510</v>
      </c>
      <c r="B3237" s="12">
        <v>1.5</v>
      </c>
      <c r="C3237" s="12">
        <v>14.4</v>
      </c>
      <c r="D3237" s="12">
        <v>5.89</v>
      </c>
    </row>
    <row x14ac:dyDescent="0.25" r="3238" customHeight="1" ht="18.75">
      <c r="A3238" s="1">
        <v>44511</v>
      </c>
      <c r="B3238" s="12">
        <v>5.6</v>
      </c>
      <c r="C3238" s="12">
        <v>53.8</v>
      </c>
      <c r="D3238" s="12">
        <v>10.13</v>
      </c>
    </row>
    <row x14ac:dyDescent="0.25" r="3239" customHeight="1" ht="18.75">
      <c r="A3239" s="1">
        <v>44512</v>
      </c>
      <c r="B3239" s="12">
        <v>5.5</v>
      </c>
      <c r="C3239" s="12">
        <v>52.9</v>
      </c>
      <c r="D3239" s="12">
        <v>9.47</v>
      </c>
    </row>
    <row x14ac:dyDescent="0.25" r="3240" customHeight="1" ht="18.75">
      <c r="A3240" s="1">
        <v>44513</v>
      </c>
      <c r="B3240" s="12">
        <v>9.1</v>
      </c>
      <c r="C3240" s="12">
        <v>87.5</v>
      </c>
      <c r="D3240" s="12">
        <v>13.43</v>
      </c>
    </row>
    <row x14ac:dyDescent="0.25" r="3241" customHeight="1" ht="18.75">
      <c r="A3241" s="1">
        <v>44514</v>
      </c>
      <c r="B3241" s="12">
        <v>8.4</v>
      </c>
      <c r="C3241" s="12">
        <v>81.6</v>
      </c>
      <c r="D3241" s="12">
        <v>11.81</v>
      </c>
    </row>
    <row x14ac:dyDescent="0.25" r="3242" customHeight="1" ht="18.75">
      <c r="A3242" s="1">
        <v>44515</v>
      </c>
      <c r="B3242" s="12">
        <v>7.6</v>
      </c>
      <c r="C3242" s="12">
        <v>73.8</v>
      </c>
      <c r="D3242" s="12">
        <v>12.15</v>
      </c>
    </row>
    <row x14ac:dyDescent="0.25" r="3243" customHeight="1" ht="18.75">
      <c r="A3243" s="1">
        <v>44516</v>
      </c>
      <c r="B3243" s="12">
        <v>8.8</v>
      </c>
      <c r="C3243" s="12">
        <v>85.4</v>
      </c>
      <c r="D3243" s="12">
        <v>12.24</v>
      </c>
    </row>
    <row x14ac:dyDescent="0.25" r="3244" customHeight="1" ht="18.75">
      <c r="A3244" s="1">
        <v>44517</v>
      </c>
      <c r="B3244" s="12">
        <v>8.8</v>
      </c>
      <c r="C3244" s="12">
        <v>86.3</v>
      </c>
      <c r="D3244" s="12">
        <v>12.58</v>
      </c>
    </row>
    <row x14ac:dyDescent="0.25" r="3245" customHeight="1" ht="18.75">
      <c r="A3245" s="1">
        <v>44518</v>
      </c>
      <c r="B3245" s="12">
        <v>8.7</v>
      </c>
      <c r="C3245" s="12">
        <v>85.3</v>
      </c>
      <c r="D3245" s="12">
        <v>11.72</v>
      </c>
    </row>
    <row x14ac:dyDescent="0.25" r="3246" customHeight="1" ht="18.75">
      <c r="A3246" s="1">
        <v>44519</v>
      </c>
      <c r="B3246" s="12">
        <v>8.8</v>
      </c>
      <c r="C3246" s="12">
        <v>86.3</v>
      </c>
      <c r="D3246" s="12">
        <v>11.59</v>
      </c>
    </row>
    <row x14ac:dyDescent="0.25" r="3247" customHeight="1" ht="18.75">
      <c r="A3247" s="1">
        <v>44520</v>
      </c>
      <c r="B3247" s="12">
        <v>8.1</v>
      </c>
      <c r="C3247" s="12">
        <v>79.4</v>
      </c>
      <c r="D3247" s="12">
        <v>10.62</v>
      </c>
    </row>
    <row x14ac:dyDescent="0.25" r="3248" customHeight="1" ht="18.75">
      <c r="A3248" s="1">
        <v>44521</v>
      </c>
      <c r="B3248" s="12">
        <v>2.1</v>
      </c>
      <c r="C3248" s="12">
        <v>20.8</v>
      </c>
      <c r="D3248" s="12">
        <v>6.98</v>
      </c>
    </row>
    <row x14ac:dyDescent="0.25" r="3249" customHeight="1" ht="18.75">
      <c r="A3249" s="1">
        <v>44522</v>
      </c>
      <c r="B3249" s="12">
        <v>2.2</v>
      </c>
      <c r="C3249" s="12">
        <v>21.8</v>
      </c>
      <c r="D3249" s="12">
        <v>7.13</v>
      </c>
    </row>
    <row x14ac:dyDescent="0.25" r="3250" customHeight="1" ht="18.75">
      <c r="A3250" s="1">
        <v>44523</v>
      </c>
      <c r="B3250" s="12">
        <v>7.8</v>
      </c>
      <c r="C3250" s="12">
        <v>77.2</v>
      </c>
      <c r="D3250" s="12">
        <v>10.86</v>
      </c>
    </row>
    <row x14ac:dyDescent="0.25" r="3251" customHeight="1" ht="18.75">
      <c r="A3251" s="1">
        <v>44524</v>
      </c>
      <c r="B3251" s="12">
        <v>8.5</v>
      </c>
      <c r="C3251" s="12">
        <v>84.2</v>
      </c>
      <c r="D3251" s="12">
        <v>11.49</v>
      </c>
    </row>
    <row x14ac:dyDescent="0.25" r="3252" customHeight="1" ht="18.75">
      <c r="A3252" s="1">
        <v>44525</v>
      </c>
      <c r="B3252" s="12">
        <v>8.5</v>
      </c>
      <c r="C3252" s="7">
        <v>85</v>
      </c>
      <c r="D3252" s="12">
        <v>10.78</v>
      </c>
    </row>
    <row x14ac:dyDescent="0.25" r="3253" customHeight="1" ht="18.75">
      <c r="A3253" s="1">
        <v>44526</v>
      </c>
      <c r="B3253" s="12">
        <v>9.1</v>
      </c>
      <c r="C3253" s="7">
        <v>91</v>
      </c>
      <c r="D3253" s="12">
        <v>12.49</v>
      </c>
    </row>
    <row x14ac:dyDescent="0.25" r="3254" customHeight="1" ht="18.75">
      <c r="A3254" s="1">
        <v>44527</v>
      </c>
      <c r="B3254" s="12">
        <v>9.1</v>
      </c>
      <c r="C3254" s="7">
        <v>91</v>
      </c>
      <c r="D3254" s="12">
        <v>12.09</v>
      </c>
    </row>
    <row x14ac:dyDescent="0.25" r="3255" customHeight="1" ht="18.75">
      <c r="A3255" s="1">
        <v>44528</v>
      </c>
      <c r="B3255" s="12">
        <v>7.7</v>
      </c>
      <c r="C3255" s="7">
        <v>77</v>
      </c>
      <c r="D3255" s="12">
        <v>11.26</v>
      </c>
    </row>
    <row x14ac:dyDescent="0.25" r="3256" customHeight="1" ht="18.75">
      <c r="A3256" s="1">
        <v>44529</v>
      </c>
      <c r="B3256" s="12">
        <v>8.6</v>
      </c>
      <c r="C3256" s="7">
        <v>86</v>
      </c>
      <c r="D3256" s="12">
        <v>11.55</v>
      </c>
    </row>
    <row x14ac:dyDescent="0.25" r="3257" customHeight="1" ht="18.75">
      <c r="A3257" s="1">
        <v>44530</v>
      </c>
      <c r="B3257" s="7">
        <v>0</v>
      </c>
      <c r="C3257" s="7">
        <v>0</v>
      </c>
      <c r="D3257" s="12">
        <v>1.58</v>
      </c>
    </row>
    <row x14ac:dyDescent="0.25" r="3258" customHeight="1" ht="18.75">
      <c r="A3258" s="1">
        <v>44531</v>
      </c>
      <c r="B3258" s="12">
        <v>9.2</v>
      </c>
      <c r="C3258" s="12">
        <v>92.9</v>
      </c>
      <c r="D3258" s="12">
        <v>12.94</v>
      </c>
    </row>
    <row x14ac:dyDescent="0.25" r="3259" customHeight="1" ht="18.75">
      <c r="A3259" s="1">
        <v>44532</v>
      </c>
      <c r="B3259" s="12">
        <v>9.2</v>
      </c>
      <c r="C3259" s="12">
        <v>92.9</v>
      </c>
      <c r="D3259" s="12">
        <v>11.97</v>
      </c>
    </row>
    <row x14ac:dyDescent="0.25" r="3260" customHeight="1" ht="18.75">
      <c r="A3260" s="1">
        <v>44533</v>
      </c>
      <c r="B3260" s="12">
        <v>5.6</v>
      </c>
      <c r="C3260" s="12">
        <v>56.6</v>
      </c>
      <c r="D3260" s="12">
        <v>8.54</v>
      </c>
    </row>
    <row x14ac:dyDescent="0.25" r="3261" customHeight="1" ht="18.75">
      <c r="A3261" s="1">
        <v>44534</v>
      </c>
      <c r="B3261" s="12">
        <v>5.8</v>
      </c>
      <c r="C3261" s="12">
        <v>58.6</v>
      </c>
      <c r="D3261" s="12">
        <v>9.26</v>
      </c>
    </row>
    <row x14ac:dyDescent="0.25" r="3262" customHeight="1" ht="18.75">
      <c r="A3262" s="1">
        <v>44535</v>
      </c>
      <c r="B3262" s="12">
        <v>8.9</v>
      </c>
      <c r="C3262" s="12">
        <v>90.8</v>
      </c>
      <c r="D3262" s="12">
        <v>11.16</v>
      </c>
    </row>
    <row x14ac:dyDescent="0.25" r="3263" customHeight="1" ht="18.75">
      <c r="A3263" s="1">
        <v>44536</v>
      </c>
      <c r="B3263" s="12">
        <v>4.1</v>
      </c>
      <c r="C3263" s="12">
        <v>41.8</v>
      </c>
      <c r="D3263" s="12">
        <v>7.5</v>
      </c>
    </row>
    <row x14ac:dyDescent="0.25" r="3264" customHeight="1" ht="18.75">
      <c r="A3264" s="1">
        <v>44537</v>
      </c>
      <c r="B3264" s="12">
        <v>8.7</v>
      </c>
      <c r="C3264" s="12">
        <v>88.8</v>
      </c>
      <c r="D3264" s="12">
        <v>10.43</v>
      </c>
    </row>
    <row x14ac:dyDescent="0.25" r="3265" customHeight="1" ht="18.75">
      <c r="A3265" s="1">
        <v>44538</v>
      </c>
      <c r="B3265" s="12">
        <v>8.9</v>
      </c>
      <c r="C3265" s="12">
        <v>90.8</v>
      </c>
      <c r="D3265" s="12">
        <v>11.02</v>
      </c>
    </row>
    <row x14ac:dyDescent="0.25" r="3266" customHeight="1" ht="18.75">
      <c r="A3266" s="1">
        <v>44539</v>
      </c>
      <c r="B3266" s="12">
        <v>4.7</v>
      </c>
      <c r="C3266" s="7">
        <v>48</v>
      </c>
      <c r="D3266" s="12">
        <v>7.83</v>
      </c>
    </row>
    <row x14ac:dyDescent="0.25" r="3267" customHeight="1" ht="18.75">
      <c r="A3267" s="1">
        <v>44540</v>
      </c>
      <c r="B3267" s="12">
        <v>2.2</v>
      </c>
      <c r="C3267" s="12">
        <v>22.4</v>
      </c>
      <c r="D3267" s="12">
        <v>6.59</v>
      </c>
    </row>
    <row x14ac:dyDescent="0.25" r="3268" customHeight="1" ht="18.75">
      <c r="A3268" s="1">
        <v>44541</v>
      </c>
      <c r="B3268" s="12">
        <v>6.8</v>
      </c>
      <c r="C3268" s="12">
        <v>69.4</v>
      </c>
      <c r="D3268" s="12">
        <v>8.54</v>
      </c>
    </row>
    <row x14ac:dyDescent="0.25" r="3269" customHeight="1" ht="18.75">
      <c r="A3269" s="1">
        <v>44542</v>
      </c>
      <c r="B3269" s="12">
        <v>5.9</v>
      </c>
      <c r="C3269" s="12">
        <v>60.2</v>
      </c>
      <c r="D3269" s="12">
        <v>7.9</v>
      </c>
    </row>
    <row x14ac:dyDescent="0.25" r="3270" customHeight="1" ht="18.75">
      <c r="A3270" s="1">
        <v>44543</v>
      </c>
      <c r="B3270" s="12">
        <v>9.1</v>
      </c>
      <c r="C3270" s="12">
        <v>92.9</v>
      </c>
      <c r="D3270" s="12">
        <v>12.09</v>
      </c>
    </row>
    <row x14ac:dyDescent="0.25" r="3271" customHeight="1" ht="18.75">
      <c r="A3271" s="1">
        <v>44544</v>
      </c>
      <c r="B3271" s="7">
        <v>9</v>
      </c>
      <c r="C3271" s="12">
        <v>91.8</v>
      </c>
      <c r="D3271" s="12">
        <v>10.66</v>
      </c>
    </row>
    <row x14ac:dyDescent="0.25" r="3272" customHeight="1" ht="18.75">
      <c r="A3272" s="1">
        <v>44545</v>
      </c>
      <c r="B3272" s="12">
        <v>7.9</v>
      </c>
      <c r="C3272" s="12">
        <v>80.6</v>
      </c>
      <c r="D3272" s="12">
        <v>10.02</v>
      </c>
    </row>
    <row x14ac:dyDescent="0.25" r="3273" customHeight="1" ht="18.75">
      <c r="A3273" s="1">
        <v>44546</v>
      </c>
      <c r="B3273" s="12">
        <v>0.4</v>
      </c>
      <c r="C3273" s="12">
        <v>4.1</v>
      </c>
      <c r="D3273" s="12">
        <v>3.65</v>
      </c>
    </row>
    <row x14ac:dyDescent="0.25" r="3274" customHeight="1" ht="18.75">
      <c r="A3274" s="1">
        <v>44547</v>
      </c>
      <c r="B3274" s="12">
        <v>7.9</v>
      </c>
      <c r="C3274" s="12">
        <v>81.4</v>
      </c>
      <c r="D3274" s="12">
        <v>10.62</v>
      </c>
    </row>
    <row x14ac:dyDescent="0.25" r="3275" customHeight="1" ht="18.75">
      <c r="A3275" s="1">
        <v>44548</v>
      </c>
      <c r="B3275" s="7">
        <v>9</v>
      </c>
      <c r="C3275" s="12">
        <v>92.8</v>
      </c>
      <c r="D3275" s="12">
        <v>11.88</v>
      </c>
    </row>
    <row x14ac:dyDescent="0.25" r="3276" customHeight="1" ht="18.75">
      <c r="A3276" s="1">
        <v>44549</v>
      </c>
      <c r="B3276" s="12">
        <v>8.6</v>
      </c>
      <c r="C3276" s="12">
        <v>88.7</v>
      </c>
      <c r="D3276" s="12">
        <v>11.41</v>
      </c>
    </row>
    <row x14ac:dyDescent="0.25" r="3277" customHeight="1" ht="18.75">
      <c r="A3277" s="1">
        <v>44550</v>
      </c>
      <c r="B3277" s="12">
        <v>8.3</v>
      </c>
      <c r="C3277" s="12">
        <v>85.6</v>
      </c>
      <c r="D3277" s="12">
        <v>10.3</v>
      </c>
    </row>
    <row x14ac:dyDescent="0.25" r="3278" customHeight="1" ht="18.75">
      <c r="A3278" s="1">
        <v>44551</v>
      </c>
      <c r="B3278" s="12">
        <v>8.6</v>
      </c>
      <c r="C3278" s="12">
        <v>88.7</v>
      </c>
      <c r="D3278" s="12">
        <v>9.93</v>
      </c>
    </row>
    <row x14ac:dyDescent="0.25" r="3279" customHeight="1" ht="18.75">
      <c r="A3279" s="1">
        <v>44552</v>
      </c>
      <c r="B3279" s="12">
        <v>8.9</v>
      </c>
      <c r="C3279" s="12">
        <v>91.8</v>
      </c>
      <c r="D3279" s="12">
        <v>11.19</v>
      </c>
    </row>
    <row x14ac:dyDescent="0.25" r="3280" customHeight="1" ht="18.75">
      <c r="A3280" s="1">
        <v>44553</v>
      </c>
      <c r="B3280" s="12">
        <v>8.6</v>
      </c>
      <c r="C3280" s="12">
        <v>88.7</v>
      </c>
      <c r="D3280" s="12">
        <v>10.09</v>
      </c>
    </row>
    <row x14ac:dyDescent="0.25" r="3281" customHeight="1" ht="18.75">
      <c r="A3281" s="1">
        <v>44554</v>
      </c>
      <c r="B3281" s="12">
        <v>3.6</v>
      </c>
      <c r="C3281" s="12">
        <v>37.1</v>
      </c>
      <c r="D3281" s="12">
        <v>8.21</v>
      </c>
    </row>
    <row x14ac:dyDescent="0.25" r="3282" customHeight="1" ht="18.75">
      <c r="A3282" s="1">
        <v>44555</v>
      </c>
      <c r="B3282" s="7">
        <v>9</v>
      </c>
      <c r="C3282" s="12">
        <v>92.8</v>
      </c>
      <c r="D3282" s="7">
        <v>12</v>
      </c>
    </row>
    <row x14ac:dyDescent="0.25" r="3283" customHeight="1" ht="18.75">
      <c r="A3283" s="1">
        <v>44556</v>
      </c>
      <c r="B3283" s="7">
        <v>9</v>
      </c>
      <c r="C3283" s="12">
        <v>92.8</v>
      </c>
      <c r="D3283" s="12">
        <v>12.02</v>
      </c>
    </row>
    <row x14ac:dyDescent="0.25" r="3284" customHeight="1" ht="18.75">
      <c r="A3284" s="1">
        <v>44557</v>
      </c>
      <c r="B3284" s="12">
        <v>8.7</v>
      </c>
      <c r="C3284" s="12">
        <v>88.8</v>
      </c>
      <c r="D3284" s="12">
        <v>11.59</v>
      </c>
    </row>
    <row x14ac:dyDescent="0.25" r="3285" customHeight="1" ht="18.75">
      <c r="A3285" s="1">
        <v>44558</v>
      </c>
      <c r="B3285" s="12">
        <v>4.9</v>
      </c>
      <c r="C3285" s="12">
        <v>50.5</v>
      </c>
      <c r="D3285" s="12">
        <v>8.83</v>
      </c>
    </row>
    <row x14ac:dyDescent="0.25" r="3286" customHeight="1" ht="18.75">
      <c r="A3286" s="1">
        <v>44559</v>
      </c>
      <c r="B3286" s="12">
        <v>3.9</v>
      </c>
      <c r="C3286" s="12">
        <v>39.8</v>
      </c>
      <c r="D3286" s="12">
        <v>8.2</v>
      </c>
    </row>
    <row x14ac:dyDescent="0.25" r="3287" customHeight="1" ht="18.75">
      <c r="A3287" s="1">
        <v>44560</v>
      </c>
      <c r="B3287" s="12">
        <v>7.6</v>
      </c>
      <c r="C3287" s="12">
        <v>77.6</v>
      </c>
      <c r="D3287" s="12">
        <v>10.4</v>
      </c>
    </row>
    <row x14ac:dyDescent="0.25" r="3288" customHeight="1" ht="18.75">
      <c r="A3288" s="1">
        <v>44561</v>
      </c>
      <c r="B3288" s="12">
        <v>9.1</v>
      </c>
      <c r="C3288" s="12">
        <v>92.9</v>
      </c>
      <c r="D3288" s="12">
        <v>12.13</v>
      </c>
    </row>
    <row x14ac:dyDescent="0.25" r="3289" customHeight="1" ht="18.75">
      <c r="A3289" s="1">
        <v>44562</v>
      </c>
      <c r="B3289" s="12">
        <v>8.6</v>
      </c>
      <c r="C3289" s="12">
        <v>87.8</v>
      </c>
      <c r="D3289" s="12">
        <v>11.49</v>
      </c>
    </row>
    <row x14ac:dyDescent="0.25" r="3290" customHeight="1" ht="18.75">
      <c r="A3290" s="1">
        <v>44563</v>
      </c>
      <c r="B3290" s="12">
        <v>8.3</v>
      </c>
      <c r="C3290" s="12">
        <v>84.7</v>
      </c>
      <c r="D3290" s="12">
        <v>10.2</v>
      </c>
    </row>
    <row x14ac:dyDescent="0.25" r="3291" customHeight="1" ht="18.75">
      <c r="A3291" s="1">
        <v>44564</v>
      </c>
      <c r="B3291" s="12">
        <v>8.7</v>
      </c>
      <c r="C3291" s="12">
        <v>88.8</v>
      </c>
      <c r="D3291" s="12">
        <v>11.16</v>
      </c>
    </row>
    <row x14ac:dyDescent="0.25" r="3292" customHeight="1" ht="18.75">
      <c r="A3292" s="1">
        <v>44565</v>
      </c>
      <c r="B3292" s="12">
        <v>8.5</v>
      </c>
      <c r="C3292" s="12">
        <v>86.7</v>
      </c>
      <c r="D3292" s="12">
        <v>11.68</v>
      </c>
    </row>
    <row x14ac:dyDescent="0.25" r="3293" customHeight="1" ht="18.75">
      <c r="A3293" s="1">
        <v>44566</v>
      </c>
      <c r="B3293" s="12">
        <v>1.2</v>
      </c>
      <c r="C3293" s="12">
        <v>12.2</v>
      </c>
      <c r="D3293" s="12">
        <v>6.06</v>
      </c>
    </row>
    <row x14ac:dyDescent="0.25" r="3294" customHeight="1" ht="18.75">
      <c r="A3294" s="1">
        <v>44567</v>
      </c>
      <c r="B3294" s="7">
        <v>9</v>
      </c>
      <c r="C3294" s="12">
        <v>91.8</v>
      </c>
      <c r="D3294" s="12">
        <v>11.87</v>
      </c>
    </row>
    <row x14ac:dyDescent="0.25" r="3295" customHeight="1" ht="18.75">
      <c r="A3295" s="1">
        <v>44568</v>
      </c>
      <c r="B3295" s="12">
        <v>9.2</v>
      </c>
      <c r="C3295" s="12">
        <v>92.9</v>
      </c>
      <c r="D3295" s="12">
        <v>11.84</v>
      </c>
    </row>
    <row x14ac:dyDescent="0.25" r="3296" customHeight="1" ht="18.75">
      <c r="A3296" s="1">
        <v>44569</v>
      </c>
      <c r="B3296" s="12">
        <v>9.1</v>
      </c>
      <c r="C3296" s="12">
        <v>91.9</v>
      </c>
      <c r="D3296" s="12">
        <v>11.9</v>
      </c>
    </row>
    <row x14ac:dyDescent="0.25" r="3297" customHeight="1" ht="18.75">
      <c r="A3297" s="1">
        <v>44570</v>
      </c>
      <c r="B3297" s="12">
        <v>6.4</v>
      </c>
      <c r="C3297" s="12">
        <v>64.6</v>
      </c>
      <c r="D3297" s="12">
        <v>9.51</v>
      </c>
    </row>
    <row x14ac:dyDescent="0.25" r="3298" customHeight="1" ht="18.75">
      <c r="A3298" s="1">
        <v>44571</v>
      </c>
      <c r="B3298" s="12">
        <v>6.8</v>
      </c>
      <c r="C3298" s="12">
        <v>68.7</v>
      </c>
      <c r="D3298" s="12">
        <v>9.89</v>
      </c>
    </row>
    <row x14ac:dyDescent="0.25" r="3299" customHeight="1" ht="18.75">
      <c r="A3299" s="1">
        <v>44572</v>
      </c>
      <c r="B3299" s="7">
        <v>8</v>
      </c>
      <c r="C3299" s="12">
        <v>80.8</v>
      </c>
      <c r="D3299" s="12">
        <v>12.42</v>
      </c>
    </row>
    <row x14ac:dyDescent="0.25" r="3300" customHeight="1" ht="18.75">
      <c r="A3300" s="1">
        <v>44573</v>
      </c>
      <c r="B3300" s="12">
        <v>9.2</v>
      </c>
      <c r="C3300" s="12">
        <v>92.9</v>
      </c>
      <c r="D3300" s="12">
        <v>12.61</v>
      </c>
    </row>
    <row x14ac:dyDescent="0.25" r="3301" customHeight="1" ht="18.75">
      <c r="A3301" s="1">
        <v>44574</v>
      </c>
      <c r="B3301" s="12">
        <v>8.1</v>
      </c>
      <c r="C3301" s="7">
        <v>81</v>
      </c>
      <c r="D3301" s="12">
        <v>12.08</v>
      </c>
    </row>
    <row x14ac:dyDescent="0.25" r="3302" customHeight="1" ht="18.75">
      <c r="A3302" s="1">
        <v>44575</v>
      </c>
      <c r="B3302" s="12">
        <v>9.1</v>
      </c>
      <c r="C3302" s="7">
        <v>91</v>
      </c>
      <c r="D3302" s="12">
        <v>12.89</v>
      </c>
    </row>
    <row x14ac:dyDescent="0.25" r="3303" customHeight="1" ht="18.75">
      <c r="A3303" s="1">
        <v>44576</v>
      </c>
      <c r="B3303" s="12">
        <v>7.3</v>
      </c>
      <c r="C3303" s="7">
        <v>73</v>
      </c>
      <c r="D3303" s="12">
        <v>11.63</v>
      </c>
    </row>
    <row x14ac:dyDescent="0.25" r="3304" customHeight="1" ht="18.75">
      <c r="A3304" s="1">
        <v>44577</v>
      </c>
      <c r="B3304" s="12">
        <v>7.7</v>
      </c>
      <c r="C3304" s="7">
        <v>77</v>
      </c>
      <c r="D3304" s="12">
        <v>11.31</v>
      </c>
    </row>
    <row x14ac:dyDescent="0.25" r="3305" customHeight="1" ht="18.75">
      <c r="A3305" s="1">
        <v>44578</v>
      </c>
      <c r="B3305" s="12">
        <v>7.9</v>
      </c>
      <c r="C3305" s="7">
        <v>79</v>
      </c>
      <c r="D3305" s="12">
        <v>11.38</v>
      </c>
    </row>
    <row x14ac:dyDescent="0.25" r="3306" customHeight="1" ht="18.75">
      <c r="A3306" s="1">
        <v>44579</v>
      </c>
      <c r="B3306" s="12">
        <v>9.4</v>
      </c>
      <c r="C3306" s="12">
        <v>93.1</v>
      </c>
      <c r="D3306" s="12">
        <v>13.28</v>
      </c>
    </row>
    <row x14ac:dyDescent="0.25" r="3307" customHeight="1" ht="18.75">
      <c r="A3307" s="1">
        <v>44580</v>
      </c>
      <c r="B3307" s="12">
        <v>8.1</v>
      </c>
      <c r="C3307" s="12">
        <v>80.2</v>
      </c>
      <c r="D3307" s="12">
        <v>11.47</v>
      </c>
    </row>
    <row x14ac:dyDescent="0.25" r="3308" customHeight="1" ht="18.75">
      <c r="A3308" s="1">
        <v>44581</v>
      </c>
      <c r="B3308" s="12">
        <v>9.3</v>
      </c>
      <c r="C3308" s="12">
        <v>92.1</v>
      </c>
      <c r="D3308" s="12">
        <v>12.8</v>
      </c>
    </row>
    <row x14ac:dyDescent="0.25" r="3309" customHeight="1" ht="18.75">
      <c r="A3309" s="1">
        <v>44582</v>
      </c>
      <c r="B3309" s="12">
        <v>9.1</v>
      </c>
      <c r="C3309" s="12">
        <v>90.1</v>
      </c>
      <c r="D3309" s="12">
        <v>13.18</v>
      </c>
    </row>
    <row x14ac:dyDescent="0.25" r="3310" customHeight="1" ht="18.75">
      <c r="A3310" s="1">
        <v>44583</v>
      </c>
      <c r="B3310" s="12">
        <v>5.5</v>
      </c>
      <c r="C3310" s="12">
        <v>53.9</v>
      </c>
      <c r="D3310" s="12">
        <v>10.25</v>
      </c>
    </row>
    <row x14ac:dyDescent="0.25" r="3311" customHeight="1" ht="18.75">
      <c r="A3311" s="1">
        <v>44584</v>
      </c>
      <c r="B3311" s="12">
        <v>3.3</v>
      </c>
      <c r="C3311" s="12">
        <v>32.4</v>
      </c>
      <c r="D3311" s="12">
        <v>8.77</v>
      </c>
    </row>
    <row x14ac:dyDescent="0.25" r="3312" customHeight="1" ht="18.75">
      <c r="A3312" s="1">
        <v>44585</v>
      </c>
      <c r="B3312" s="12">
        <v>0.1</v>
      </c>
      <c r="C3312" s="7">
        <v>1</v>
      </c>
      <c r="D3312" s="12">
        <v>4.86</v>
      </c>
    </row>
    <row x14ac:dyDescent="0.25" r="3313" customHeight="1" ht="18.75">
      <c r="A3313" s="1">
        <v>44586</v>
      </c>
      <c r="B3313" s="12">
        <v>0.3</v>
      </c>
      <c r="C3313" s="12">
        <v>2.9</v>
      </c>
      <c r="D3313" s="12">
        <v>5.53</v>
      </c>
    </row>
    <row x14ac:dyDescent="0.25" r="3314" customHeight="1" ht="18.75">
      <c r="A3314" s="1">
        <v>44587</v>
      </c>
      <c r="B3314" s="12">
        <v>8.3</v>
      </c>
      <c r="C3314" s="12">
        <v>80.6</v>
      </c>
      <c r="D3314" s="12">
        <v>11.78</v>
      </c>
    </row>
    <row x14ac:dyDescent="0.25" r="3315" customHeight="1" ht="18.75">
      <c r="A3315" s="1">
        <v>44588</v>
      </c>
      <c r="B3315" s="12">
        <v>9.3</v>
      </c>
      <c r="C3315" s="12">
        <v>90.3</v>
      </c>
      <c r="D3315" s="12">
        <v>13.4</v>
      </c>
    </row>
    <row x14ac:dyDescent="0.25" r="3316" customHeight="1" ht="18.75">
      <c r="A3316" s="1">
        <v>44589</v>
      </c>
      <c r="B3316" s="12">
        <v>7.7</v>
      </c>
      <c r="C3316" s="12">
        <v>74.8</v>
      </c>
      <c r="D3316" s="12">
        <v>13.06</v>
      </c>
    </row>
    <row x14ac:dyDescent="0.25" r="3317" customHeight="1" ht="18.75">
      <c r="A3317" s="1">
        <v>44590</v>
      </c>
      <c r="B3317" s="12">
        <v>8.4</v>
      </c>
      <c r="C3317" s="12">
        <v>80.8</v>
      </c>
      <c r="D3317" s="12">
        <v>13.44</v>
      </c>
    </row>
    <row x14ac:dyDescent="0.25" r="3318" customHeight="1" ht="18.75">
      <c r="A3318" s="1">
        <v>44591</v>
      </c>
      <c r="B3318" s="12">
        <v>9.5</v>
      </c>
      <c r="C3318" s="12">
        <v>91.3</v>
      </c>
      <c r="D3318" s="12">
        <v>13.87</v>
      </c>
    </row>
    <row x14ac:dyDescent="0.25" r="3319" customHeight="1" ht="18.75">
      <c r="A3319" s="1">
        <v>44592</v>
      </c>
      <c r="B3319" s="7">
        <v>10</v>
      </c>
      <c r="C3319" s="12">
        <v>96.2</v>
      </c>
      <c r="D3319" s="12">
        <v>14.74</v>
      </c>
    </row>
    <row x14ac:dyDescent="0.25" r="3320" customHeight="1" ht="18.75">
      <c r="A3320" s="1">
        <v>44593</v>
      </c>
      <c r="B3320" s="12">
        <v>6.3</v>
      </c>
      <c r="C3320" s="12">
        <v>60.6</v>
      </c>
      <c r="D3320" s="12">
        <v>11.89</v>
      </c>
    </row>
    <row x14ac:dyDescent="0.25" r="3321" customHeight="1" ht="18.75">
      <c r="A3321" s="1">
        <v>44594</v>
      </c>
      <c r="B3321" s="12">
        <v>4.7</v>
      </c>
      <c r="C3321" s="12">
        <v>44.8</v>
      </c>
      <c r="D3321" s="12">
        <v>9.43</v>
      </c>
    </row>
    <row x14ac:dyDescent="0.25" r="3322" customHeight="1" ht="18.75">
      <c r="A3322" s="1">
        <v>44595</v>
      </c>
      <c r="B3322" s="12">
        <v>9.3</v>
      </c>
      <c r="C3322" s="12">
        <v>88.6</v>
      </c>
      <c r="D3322" s="12">
        <v>14.89</v>
      </c>
    </row>
    <row x14ac:dyDescent="0.25" r="3323" customHeight="1" ht="18.75">
      <c r="A3323" s="1">
        <v>44596</v>
      </c>
      <c r="B3323" s="12">
        <v>9.7</v>
      </c>
      <c r="C3323" s="12">
        <v>92.4</v>
      </c>
      <c r="D3323" s="12">
        <v>13.96</v>
      </c>
    </row>
    <row x14ac:dyDescent="0.25" r="3324" customHeight="1" ht="18.75">
      <c r="A3324" s="1">
        <v>44597</v>
      </c>
      <c r="B3324" s="12">
        <v>9.9</v>
      </c>
      <c r="C3324" s="12">
        <v>93.4</v>
      </c>
      <c r="D3324" s="12">
        <v>15.57</v>
      </c>
    </row>
    <row x14ac:dyDescent="0.25" r="3325" customHeight="1" ht="18.75">
      <c r="A3325" s="1">
        <v>44598</v>
      </c>
      <c r="B3325" s="12">
        <v>9.1</v>
      </c>
      <c r="C3325" s="12">
        <v>85.8</v>
      </c>
      <c r="D3325" s="12">
        <v>13.4</v>
      </c>
    </row>
    <row x14ac:dyDescent="0.25" r="3326" customHeight="1" ht="18.75">
      <c r="A3326" s="1">
        <v>44599</v>
      </c>
      <c r="B3326" s="12">
        <v>5.8</v>
      </c>
      <c r="C3326" s="12">
        <v>54.7</v>
      </c>
      <c r="D3326" s="12">
        <v>11.15</v>
      </c>
    </row>
    <row x14ac:dyDescent="0.25" r="3327" customHeight="1" ht="18.75">
      <c r="A3327" s="1">
        <v>44600</v>
      </c>
      <c r="B3327" s="12">
        <v>7.7</v>
      </c>
      <c r="C3327" s="7">
        <v>72</v>
      </c>
      <c r="D3327" s="12">
        <v>12.68</v>
      </c>
    </row>
    <row x14ac:dyDescent="0.25" r="3328" customHeight="1" ht="18.75">
      <c r="A3328" s="1">
        <v>44601</v>
      </c>
      <c r="B3328" s="12">
        <v>8.6</v>
      </c>
      <c r="C3328" s="12">
        <v>80.4</v>
      </c>
      <c r="D3328" s="12">
        <v>13.57</v>
      </c>
    </row>
    <row x14ac:dyDescent="0.25" r="3329" customHeight="1" ht="18.75">
      <c r="A3329" s="1">
        <v>44602</v>
      </c>
      <c r="B3329" s="12">
        <v>8.9</v>
      </c>
      <c r="C3329" s="12">
        <v>83.2</v>
      </c>
      <c r="D3329" s="12">
        <v>14.35</v>
      </c>
    </row>
    <row x14ac:dyDescent="0.25" r="3330" customHeight="1" ht="18.75">
      <c r="A3330" s="1">
        <v>44603</v>
      </c>
      <c r="B3330" s="12">
        <v>9.9</v>
      </c>
      <c r="C3330" s="12">
        <v>91.7</v>
      </c>
      <c r="D3330" s="12">
        <v>15.27</v>
      </c>
    </row>
    <row x14ac:dyDescent="0.25" r="3331" customHeight="1" ht="18.75">
      <c r="A3331" s="1">
        <v>44604</v>
      </c>
      <c r="B3331" s="12">
        <v>9.5</v>
      </c>
      <c r="C3331" s="7">
        <v>88</v>
      </c>
      <c r="D3331" s="12">
        <v>15.08</v>
      </c>
    </row>
    <row x14ac:dyDescent="0.25" r="3332" customHeight="1" ht="18.75">
      <c r="A3332" s="1">
        <v>44605</v>
      </c>
      <c r="B3332" s="12">
        <v>4.4</v>
      </c>
      <c r="C3332" s="12">
        <v>40.7</v>
      </c>
      <c r="D3332" s="12">
        <v>10.92</v>
      </c>
    </row>
    <row x14ac:dyDescent="0.25" r="3333" customHeight="1" ht="18.75">
      <c r="A3333" s="1">
        <v>44606</v>
      </c>
      <c r="B3333" s="12">
        <v>5.6</v>
      </c>
      <c r="C3333" s="12">
        <v>51.4</v>
      </c>
      <c r="D3333" s="12">
        <v>12.14</v>
      </c>
    </row>
    <row x14ac:dyDescent="0.25" r="3334" customHeight="1" ht="18.75">
      <c r="A3334" s="1">
        <v>44607</v>
      </c>
      <c r="B3334" s="12">
        <v>9.7</v>
      </c>
      <c r="C3334" s="7">
        <v>89</v>
      </c>
      <c r="D3334" s="12">
        <v>16.37</v>
      </c>
    </row>
    <row x14ac:dyDescent="0.25" r="3335" customHeight="1" ht="18.75">
      <c r="A3335" s="1">
        <v>44608</v>
      </c>
      <c r="B3335" s="12">
        <v>9.5</v>
      </c>
      <c r="C3335" s="12">
        <v>87.2</v>
      </c>
      <c r="D3335" s="12">
        <v>15.54</v>
      </c>
    </row>
    <row x14ac:dyDescent="0.25" r="3336" customHeight="1" ht="18.75">
      <c r="A3336" s="1">
        <v>44609</v>
      </c>
      <c r="B3336" s="12">
        <v>10.3</v>
      </c>
      <c r="C3336" s="12">
        <v>93.6</v>
      </c>
      <c r="D3336" s="12">
        <v>17.41</v>
      </c>
    </row>
    <row x14ac:dyDescent="0.25" r="3337" customHeight="1" ht="18.75">
      <c r="A3337" s="1">
        <v>44610</v>
      </c>
      <c r="B3337" s="12">
        <v>9.8</v>
      </c>
      <c r="C3337" s="12">
        <v>89.1</v>
      </c>
      <c r="D3337" s="12">
        <v>16.73</v>
      </c>
    </row>
    <row x14ac:dyDescent="0.25" r="3338" customHeight="1" ht="18.75">
      <c r="A3338" s="1">
        <v>44611</v>
      </c>
      <c r="B3338" s="12">
        <v>4.3</v>
      </c>
      <c r="C3338" s="12">
        <v>39.1</v>
      </c>
      <c r="D3338" s="12">
        <v>10.22</v>
      </c>
    </row>
    <row x14ac:dyDescent="0.25" r="3339" customHeight="1" ht="18.75">
      <c r="A3339" s="1">
        <v>44612</v>
      </c>
      <c r="B3339" s="12">
        <v>9.7</v>
      </c>
      <c r="C3339" s="12">
        <v>87.4</v>
      </c>
      <c r="D3339" s="12">
        <v>18.07</v>
      </c>
    </row>
    <row x14ac:dyDescent="0.25" r="3340" customHeight="1" ht="18.75">
      <c r="A3340" s="1">
        <v>44613</v>
      </c>
      <c r="B3340" s="7">
        <v>10</v>
      </c>
      <c r="C3340" s="12">
        <v>90.1</v>
      </c>
      <c r="D3340" s="12">
        <v>17.57</v>
      </c>
    </row>
    <row x14ac:dyDescent="0.25" r="3341" customHeight="1" ht="18.75">
      <c r="A3341" s="1">
        <v>44614</v>
      </c>
      <c r="B3341" s="12">
        <v>10.4</v>
      </c>
      <c r="C3341" s="12">
        <v>93.7</v>
      </c>
      <c r="D3341" s="12">
        <v>18.12</v>
      </c>
    </row>
    <row x14ac:dyDescent="0.25" r="3342" customHeight="1" ht="18.75">
      <c r="A3342" s="1">
        <v>44615</v>
      </c>
      <c r="B3342" s="12">
        <v>8.1</v>
      </c>
      <c r="C3342" s="12">
        <v>72.3</v>
      </c>
      <c r="D3342" s="12">
        <v>16.11</v>
      </c>
    </row>
    <row x14ac:dyDescent="0.25" r="3343" customHeight="1" ht="18.75">
      <c r="A3343" s="1">
        <v>44616</v>
      </c>
      <c r="B3343" s="12">
        <v>10.8</v>
      </c>
      <c r="C3343" s="12">
        <v>96.4</v>
      </c>
      <c r="D3343" s="12">
        <v>19.23</v>
      </c>
    </row>
    <row x14ac:dyDescent="0.25" r="3344" customHeight="1" ht="18.75">
      <c r="A3344" s="1">
        <v>44617</v>
      </c>
      <c r="B3344" s="12">
        <v>10.4</v>
      </c>
      <c r="C3344" s="7">
        <v>92</v>
      </c>
      <c r="D3344" s="12">
        <v>17.56</v>
      </c>
    </row>
    <row x14ac:dyDescent="0.25" r="3345" customHeight="1" ht="18.75">
      <c r="A3345" s="1">
        <v>44618</v>
      </c>
      <c r="B3345" s="12">
        <v>9.2</v>
      </c>
      <c r="C3345" s="12">
        <v>81.4</v>
      </c>
      <c r="D3345" s="12">
        <v>16.2</v>
      </c>
    </row>
    <row x14ac:dyDescent="0.25" r="3346" customHeight="1" ht="18.75">
      <c r="A3346" s="1">
        <v>44619</v>
      </c>
      <c r="B3346" s="12">
        <v>10.8</v>
      </c>
      <c r="C3346" s="12">
        <v>95.6</v>
      </c>
      <c r="D3346" s="12">
        <v>19.31</v>
      </c>
    </row>
    <row x14ac:dyDescent="0.25" r="3347" customHeight="1" ht="18.75">
      <c r="A3347" s="1">
        <v>44620</v>
      </c>
      <c r="B3347" s="7">
        <v>8</v>
      </c>
      <c r="C3347" s="12">
        <v>70.2</v>
      </c>
      <c r="D3347" s="12">
        <v>14.16</v>
      </c>
    </row>
    <row x14ac:dyDescent="0.25" r="3348" customHeight="1" ht="18.75">
      <c r="A3348" s="1">
        <v>44621</v>
      </c>
      <c r="B3348" s="12">
        <v>5.9</v>
      </c>
      <c r="C3348" s="12">
        <v>51.8</v>
      </c>
      <c r="D3348" s="12">
        <v>12.9</v>
      </c>
    </row>
    <row x14ac:dyDescent="0.25" r="3349" customHeight="1" ht="18.75">
      <c r="A3349" s="1">
        <v>44622</v>
      </c>
      <c r="B3349" s="12">
        <v>10.9</v>
      </c>
      <c r="C3349" s="12">
        <v>95.6</v>
      </c>
      <c r="D3349" s="12">
        <v>19.7</v>
      </c>
    </row>
    <row x14ac:dyDescent="0.25" r="3350" customHeight="1" ht="18.75">
      <c r="A3350" s="1">
        <v>44623</v>
      </c>
      <c r="B3350" s="12">
        <v>10.8</v>
      </c>
      <c r="C3350" s="12">
        <v>93.9</v>
      </c>
      <c r="D3350" s="12">
        <v>19.1</v>
      </c>
    </row>
    <row x14ac:dyDescent="0.25" r="3351" customHeight="1" ht="18.75">
      <c r="A3351" s="1">
        <v>44624</v>
      </c>
      <c r="B3351" s="12">
        <v>6.7</v>
      </c>
      <c r="C3351" s="12">
        <v>58.3</v>
      </c>
      <c r="D3351" s="12">
        <v>15.16</v>
      </c>
    </row>
    <row x14ac:dyDescent="0.25" r="3352" customHeight="1" ht="18.75">
      <c r="A3352" s="1">
        <v>44625</v>
      </c>
      <c r="B3352" s="12">
        <v>10.6</v>
      </c>
      <c r="C3352" s="12">
        <v>91.4</v>
      </c>
      <c r="D3352" s="12">
        <v>20.03</v>
      </c>
    </row>
    <row x14ac:dyDescent="0.25" r="3353" customHeight="1" ht="18.75">
      <c r="A3353" s="1">
        <v>44626</v>
      </c>
      <c r="B3353" s="7">
        <v>11</v>
      </c>
      <c r="C3353" s="12">
        <v>94.8</v>
      </c>
      <c r="D3353" s="12">
        <v>20.9</v>
      </c>
    </row>
    <row x14ac:dyDescent="0.25" r="3354" customHeight="1" ht="18.75">
      <c r="A3354" s="1">
        <v>44627</v>
      </c>
      <c r="B3354" s="12">
        <v>8.6</v>
      </c>
      <c r="C3354" s="12">
        <v>74.1</v>
      </c>
      <c r="D3354" s="12">
        <v>16.73</v>
      </c>
    </row>
    <row x14ac:dyDescent="0.25" r="3355" customHeight="1" ht="18.75">
      <c r="A3355" s="1">
        <v>44628</v>
      </c>
      <c r="B3355" s="12">
        <v>10.5</v>
      </c>
      <c r="C3355" s="12">
        <v>89.7</v>
      </c>
      <c r="D3355" s="12">
        <v>18.78</v>
      </c>
    </row>
    <row x14ac:dyDescent="0.25" r="3356" customHeight="1" ht="18.75">
      <c r="A3356" s="1">
        <v>44629</v>
      </c>
      <c r="B3356" s="12">
        <v>10.7</v>
      </c>
      <c r="C3356" s="12">
        <v>91.5</v>
      </c>
      <c r="D3356" s="12">
        <v>19.28</v>
      </c>
    </row>
    <row x14ac:dyDescent="0.25" r="3357" customHeight="1" ht="18.75">
      <c r="A3357" s="1">
        <v>44630</v>
      </c>
      <c r="B3357" s="12">
        <v>7.1</v>
      </c>
      <c r="C3357" s="12">
        <v>60.7</v>
      </c>
      <c r="D3357" s="7">
        <v>16</v>
      </c>
    </row>
    <row x14ac:dyDescent="0.25" r="3358" customHeight="1" ht="18.75">
      <c r="A3358" s="1">
        <v>44631</v>
      </c>
      <c r="B3358" s="12">
        <v>5.9</v>
      </c>
      <c r="C3358" s="7">
        <v>50</v>
      </c>
      <c r="D3358" s="12">
        <v>13.29</v>
      </c>
    </row>
    <row x14ac:dyDescent="0.25" r="3359" customHeight="1" ht="18.75">
      <c r="A3359" s="1">
        <v>44632</v>
      </c>
      <c r="B3359" s="12">
        <v>4.5</v>
      </c>
      <c r="C3359" s="12">
        <v>38.1</v>
      </c>
      <c r="D3359" s="12">
        <v>13.93</v>
      </c>
    </row>
    <row x14ac:dyDescent="0.25" r="3360" customHeight="1" ht="18.75">
      <c r="A3360" s="1">
        <v>44633</v>
      </c>
      <c r="B3360" s="7">
        <v>0</v>
      </c>
      <c r="C3360" s="7">
        <v>0</v>
      </c>
      <c r="D3360" s="12">
        <v>2.35</v>
      </c>
    </row>
    <row x14ac:dyDescent="0.25" r="3361" customHeight="1" ht="18.75">
      <c r="A3361" s="1">
        <v>44634</v>
      </c>
      <c r="B3361" s="7">
        <v>0</v>
      </c>
      <c r="C3361" s="7">
        <v>0</v>
      </c>
      <c r="D3361" s="12">
        <v>4.38</v>
      </c>
    </row>
    <row x14ac:dyDescent="0.25" r="3362" customHeight="1" ht="18.75">
      <c r="A3362" s="1">
        <v>44635</v>
      </c>
      <c r="B3362" s="12">
        <v>9.8</v>
      </c>
      <c r="C3362" s="12">
        <v>82.4</v>
      </c>
      <c r="D3362" s="12">
        <v>18.77</v>
      </c>
    </row>
    <row x14ac:dyDescent="0.25" r="3363" customHeight="1" ht="18.75">
      <c r="A3363" s="1">
        <v>44636</v>
      </c>
      <c r="B3363" s="12">
        <v>10.2</v>
      </c>
      <c r="C3363" s="7">
        <v>85</v>
      </c>
      <c r="D3363" s="12">
        <v>20.29</v>
      </c>
    </row>
    <row x14ac:dyDescent="0.25" r="3364" customHeight="1" ht="18.75">
      <c r="A3364" s="1">
        <v>44637</v>
      </c>
      <c r="B3364" s="7">
        <v>0</v>
      </c>
      <c r="C3364" s="7">
        <v>0</v>
      </c>
      <c r="D3364" s="12">
        <v>3.69</v>
      </c>
    </row>
    <row x14ac:dyDescent="0.25" r="3365" customHeight="1" ht="18.75">
      <c r="A3365" s="1">
        <v>44638</v>
      </c>
      <c r="B3365" s="7">
        <v>0</v>
      </c>
      <c r="C3365" s="7">
        <v>0</v>
      </c>
      <c r="D3365" s="12">
        <v>5.54</v>
      </c>
    </row>
    <row x14ac:dyDescent="0.25" r="3366" customHeight="1" ht="18.75">
      <c r="A3366" s="1">
        <v>44639</v>
      </c>
      <c r="B3366" s="12">
        <v>2.2</v>
      </c>
      <c r="C3366" s="12">
        <v>18.2</v>
      </c>
      <c r="D3366" s="12">
        <v>7.89</v>
      </c>
    </row>
    <row x14ac:dyDescent="0.25" r="3367" customHeight="1" ht="18.75">
      <c r="A3367" s="1">
        <v>44640</v>
      </c>
      <c r="B3367" s="12">
        <v>3.6</v>
      </c>
      <c r="C3367" s="12">
        <v>29.8</v>
      </c>
      <c r="D3367" s="12">
        <v>14.12</v>
      </c>
    </row>
    <row x14ac:dyDescent="0.25" r="3368" customHeight="1" ht="18.75">
      <c r="A3368" s="1">
        <v>44641</v>
      </c>
      <c r="B3368" s="12">
        <v>8.4</v>
      </c>
      <c r="C3368" s="12">
        <v>68.9</v>
      </c>
      <c r="D3368" s="12">
        <v>19.07</v>
      </c>
    </row>
    <row x14ac:dyDescent="0.25" r="3369" customHeight="1" ht="18.75">
      <c r="A3369" s="1">
        <v>44642</v>
      </c>
      <c r="B3369" s="12">
        <v>9.9</v>
      </c>
      <c r="C3369" s="12">
        <v>81.1</v>
      </c>
      <c r="D3369" s="12">
        <v>20.87</v>
      </c>
    </row>
    <row x14ac:dyDescent="0.25" r="3370" customHeight="1" ht="18.75">
      <c r="A3370" s="1">
        <v>44643</v>
      </c>
      <c r="B3370" s="12">
        <v>0.5</v>
      </c>
      <c r="C3370" s="12">
        <v>4.1</v>
      </c>
      <c r="D3370" s="12">
        <v>10.02</v>
      </c>
    </row>
    <row x14ac:dyDescent="0.25" r="3371" customHeight="1" ht="18.75">
      <c r="A3371" s="1">
        <v>44644</v>
      </c>
      <c r="B3371" s="12">
        <v>9.4</v>
      </c>
      <c r="C3371" s="12">
        <v>76.4</v>
      </c>
      <c r="D3371" s="12">
        <v>20.37</v>
      </c>
    </row>
    <row x14ac:dyDescent="0.25" r="3372" customHeight="1" ht="18.75">
      <c r="A3372" s="1">
        <v>44645</v>
      </c>
      <c r="B3372" s="12">
        <v>4.9</v>
      </c>
      <c r="C3372" s="12">
        <v>39.8</v>
      </c>
      <c r="D3372" s="12">
        <v>14.53</v>
      </c>
    </row>
    <row x14ac:dyDescent="0.25" r="3373" customHeight="1" ht="18.75">
      <c r="A3373" s="1">
        <v>44646</v>
      </c>
      <c r="B3373" s="12">
        <v>3.4</v>
      </c>
      <c r="C3373" s="12">
        <v>27.4</v>
      </c>
      <c r="D3373" s="12">
        <v>12.81</v>
      </c>
    </row>
    <row x14ac:dyDescent="0.25" r="3374" customHeight="1" ht="18.75">
      <c r="A3374" s="1">
        <v>44647</v>
      </c>
      <c r="B3374" s="12">
        <v>9.8</v>
      </c>
      <c r="C3374" s="7">
        <v>79</v>
      </c>
      <c r="D3374" s="12">
        <v>21.7</v>
      </c>
    </row>
    <row x14ac:dyDescent="0.25" r="3375" customHeight="1" ht="18.75">
      <c r="A3375" s="1">
        <v>44648</v>
      </c>
      <c r="B3375" s="7">
        <v>10</v>
      </c>
      <c r="C3375" s="12">
        <v>80.6</v>
      </c>
      <c r="D3375" s="12">
        <v>19.76</v>
      </c>
    </row>
    <row x14ac:dyDescent="0.25" r="3376" customHeight="1" ht="18.75">
      <c r="A3376" s="1">
        <v>44649</v>
      </c>
      <c r="B3376" s="12">
        <v>11.4</v>
      </c>
      <c r="C3376" s="12">
        <v>91.2</v>
      </c>
      <c r="D3376" s="12">
        <v>23.52</v>
      </c>
    </row>
    <row x14ac:dyDescent="0.25" r="3377" customHeight="1" ht="18.75">
      <c r="A3377" s="1">
        <v>44650</v>
      </c>
      <c r="B3377" s="12">
        <v>7.6</v>
      </c>
      <c r="C3377" s="12">
        <v>60.8</v>
      </c>
      <c r="D3377" s="12">
        <v>18.64</v>
      </c>
    </row>
    <row x14ac:dyDescent="0.25" r="3378" customHeight="1" ht="18.75">
      <c r="A3378" s="1">
        <v>44651</v>
      </c>
      <c r="B3378" s="12">
        <v>2.1</v>
      </c>
      <c r="C3378" s="12">
        <v>16.8</v>
      </c>
      <c r="D3378" s="12">
        <v>15.54</v>
      </c>
    </row>
    <row x14ac:dyDescent="0.25" r="3379" customHeight="1" ht="18.75">
      <c r="A3379" s="1">
        <v>44652</v>
      </c>
      <c r="B3379" s="12">
        <v>7.9</v>
      </c>
      <c r="C3379" s="12">
        <v>62.7</v>
      </c>
      <c r="D3379" s="12">
        <v>17.58</v>
      </c>
    </row>
    <row x14ac:dyDescent="0.25" r="3380" customHeight="1" ht="18.75">
      <c r="A3380" s="1">
        <v>44653</v>
      </c>
      <c r="B3380" s="12">
        <v>11.1</v>
      </c>
      <c r="C3380" s="12">
        <v>88.1</v>
      </c>
      <c r="D3380" s="12">
        <v>24.06</v>
      </c>
    </row>
    <row x14ac:dyDescent="0.25" r="3381" customHeight="1" ht="18.75">
      <c r="A3381" s="1">
        <v>44654</v>
      </c>
      <c r="B3381" s="12">
        <v>11.9</v>
      </c>
      <c r="C3381" s="12">
        <v>93.7</v>
      </c>
      <c r="D3381" s="12">
        <v>24.37</v>
      </c>
    </row>
    <row x14ac:dyDescent="0.25" r="3382" customHeight="1" ht="18.75">
      <c r="A3382" s="1">
        <v>44655</v>
      </c>
      <c r="B3382" s="12">
        <v>11.6</v>
      </c>
      <c r="C3382" s="12">
        <v>91.3</v>
      </c>
      <c r="D3382" s="12">
        <v>24.22</v>
      </c>
    </row>
    <row x14ac:dyDescent="0.25" r="3383" customHeight="1" ht="18.75">
      <c r="A3383" s="1">
        <v>44656</v>
      </c>
      <c r="B3383" s="12">
        <v>10.4</v>
      </c>
      <c r="C3383" s="12">
        <v>81.9</v>
      </c>
      <c r="D3383" s="12">
        <v>21.09</v>
      </c>
    </row>
    <row x14ac:dyDescent="0.25" r="3384" customHeight="1" ht="18.75">
      <c r="A3384" s="1">
        <v>44657</v>
      </c>
      <c r="B3384" s="7">
        <v>11</v>
      </c>
      <c r="C3384" s="12">
        <v>85.9</v>
      </c>
      <c r="D3384" s="12">
        <v>23.7</v>
      </c>
    </row>
    <row x14ac:dyDescent="0.25" r="3385" customHeight="1" ht="18.75">
      <c r="A3385" s="1">
        <v>44658</v>
      </c>
      <c r="B3385" s="12">
        <v>8.3</v>
      </c>
      <c r="C3385" s="12">
        <v>64.8</v>
      </c>
      <c r="D3385" s="12">
        <v>20.69</v>
      </c>
    </row>
    <row x14ac:dyDescent="0.25" r="3386" customHeight="1" ht="18.75">
      <c r="A3386" s="1">
        <v>44659</v>
      </c>
      <c r="B3386" s="12">
        <v>11.9</v>
      </c>
      <c r="C3386" s="7">
        <v>93</v>
      </c>
      <c r="D3386" s="12">
        <v>25.2</v>
      </c>
    </row>
    <row x14ac:dyDescent="0.25" r="3387" customHeight="1" ht="18.75">
      <c r="A3387" s="1">
        <v>44660</v>
      </c>
      <c r="B3387" s="12">
        <v>11.5</v>
      </c>
      <c r="C3387" s="12">
        <v>89.1</v>
      </c>
      <c r="D3387" s="12">
        <v>23.03</v>
      </c>
    </row>
    <row x14ac:dyDescent="0.25" r="3388" customHeight="1" ht="18.75">
      <c r="A3388" s="1">
        <v>44661</v>
      </c>
      <c r="B3388" s="12">
        <v>9.8</v>
      </c>
      <c r="C3388" s="7">
        <v>76</v>
      </c>
      <c r="D3388" s="12">
        <v>22.22</v>
      </c>
    </row>
    <row x14ac:dyDescent="0.25" r="3389" customHeight="1" ht="18.75">
      <c r="A3389" s="1">
        <v>44662</v>
      </c>
      <c r="B3389" s="12">
        <v>10.4</v>
      </c>
      <c r="C3389" s="12">
        <v>80.6</v>
      </c>
      <c r="D3389" s="12">
        <v>22.7</v>
      </c>
    </row>
    <row x14ac:dyDescent="0.25" r="3390" customHeight="1" ht="18.75">
      <c r="A3390" s="1">
        <v>44663</v>
      </c>
      <c r="B3390" s="12">
        <v>10.1</v>
      </c>
      <c r="C3390" s="12">
        <v>77.7</v>
      </c>
      <c r="D3390" s="12">
        <v>23.42</v>
      </c>
    </row>
    <row x14ac:dyDescent="0.25" r="3391" customHeight="1" ht="18.75">
      <c r="A3391" s="1">
        <v>44664</v>
      </c>
      <c r="B3391" s="7">
        <v>0</v>
      </c>
      <c r="C3391" s="7">
        <v>0</v>
      </c>
      <c r="D3391" s="12">
        <v>7.64</v>
      </c>
    </row>
    <row x14ac:dyDescent="0.25" r="3392" customHeight="1" ht="18.75">
      <c r="A3392" s="1">
        <v>44665</v>
      </c>
      <c r="B3392" s="7">
        <v>0</v>
      </c>
      <c r="C3392" s="7">
        <v>0</v>
      </c>
      <c r="D3392" s="12">
        <v>6.71</v>
      </c>
    </row>
    <row x14ac:dyDescent="0.25" r="3393" customHeight="1" ht="18.75">
      <c r="A3393" s="1">
        <v>44666</v>
      </c>
      <c r="B3393" s="12">
        <v>8.3</v>
      </c>
      <c r="C3393" s="12">
        <v>63.4</v>
      </c>
      <c r="D3393" s="12">
        <v>23.01</v>
      </c>
    </row>
    <row x14ac:dyDescent="0.25" r="3394" customHeight="1" ht="18.75">
      <c r="A3394" s="1">
        <v>44667</v>
      </c>
      <c r="B3394" s="12">
        <v>12.3</v>
      </c>
      <c r="C3394" s="12">
        <v>93.9</v>
      </c>
      <c r="D3394" s="12">
        <v>26.3</v>
      </c>
    </row>
    <row x14ac:dyDescent="0.25" r="3395" customHeight="1" ht="18.75">
      <c r="A3395" s="1">
        <v>44668</v>
      </c>
      <c r="B3395" s="12">
        <v>12.2</v>
      </c>
      <c r="C3395" s="12">
        <v>92.4</v>
      </c>
      <c r="D3395" s="12">
        <v>26.97</v>
      </c>
    </row>
    <row x14ac:dyDescent="0.25" r="3396" customHeight="1" ht="18.75">
      <c r="A3396" s="1">
        <v>44669</v>
      </c>
      <c r="B3396" s="12">
        <v>9.2</v>
      </c>
      <c r="C3396" s="12">
        <v>69.7</v>
      </c>
      <c r="D3396" s="12">
        <v>21.29</v>
      </c>
    </row>
    <row x14ac:dyDescent="0.25" r="3397" customHeight="1" ht="18.75">
      <c r="A3397" s="1">
        <v>44670</v>
      </c>
      <c r="B3397" s="12">
        <v>12.1</v>
      </c>
      <c r="C3397" s="12">
        <v>91.7</v>
      </c>
      <c r="D3397" s="12">
        <v>25.3</v>
      </c>
    </row>
    <row x14ac:dyDescent="0.25" r="3398" customHeight="1" ht="18.75">
      <c r="A3398" s="1">
        <v>44671</v>
      </c>
      <c r="B3398" s="12">
        <v>12.3</v>
      </c>
      <c r="C3398" s="12">
        <v>92.5</v>
      </c>
      <c r="D3398" s="12">
        <v>26.13</v>
      </c>
    </row>
    <row x14ac:dyDescent="0.25" r="3399" customHeight="1" ht="18.75">
      <c r="A3399" s="1">
        <v>44672</v>
      </c>
      <c r="B3399" s="12">
        <v>1.5</v>
      </c>
      <c r="C3399" s="12">
        <v>11.3</v>
      </c>
      <c r="D3399" s="12">
        <v>8.25</v>
      </c>
    </row>
    <row x14ac:dyDescent="0.25" r="3400" customHeight="1" ht="18.75">
      <c r="A3400" s="1">
        <v>44673</v>
      </c>
      <c r="B3400" s="12">
        <v>10.5</v>
      </c>
      <c r="C3400" s="12">
        <v>78.4</v>
      </c>
      <c r="D3400" s="12">
        <v>24.42</v>
      </c>
    </row>
    <row x14ac:dyDescent="0.25" r="3401" customHeight="1" ht="18.75">
      <c r="A3401" s="1">
        <v>44674</v>
      </c>
      <c r="B3401" s="12">
        <v>6.2</v>
      </c>
      <c r="C3401" s="12">
        <v>46.3</v>
      </c>
      <c r="D3401" s="12">
        <v>20.8</v>
      </c>
    </row>
    <row x14ac:dyDescent="0.25" r="3402" customHeight="1" ht="18.75">
      <c r="A3402" s="1">
        <v>44675</v>
      </c>
      <c r="B3402" s="12">
        <v>11.6</v>
      </c>
      <c r="C3402" s="12">
        <v>86.6</v>
      </c>
      <c r="D3402" s="12">
        <v>25.73</v>
      </c>
    </row>
    <row x14ac:dyDescent="0.25" r="3403" customHeight="1" ht="18.75">
      <c r="A3403" s="1">
        <v>44676</v>
      </c>
      <c r="B3403" s="7">
        <v>6</v>
      </c>
      <c r="C3403" s="12">
        <v>44.8</v>
      </c>
      <c r="D3403" s="12">
        <v>19.27</v>
      </c>
    </row>
    <row x14ac:dyDescent="0.25" r="3404" customHeight="1" ht="18.75">
      <c r="A3404" s="1">
        <v>44677</v>
      </c>
      <c r="B3404" s="7">
        <v>0</v>
      </c>
      <c r="C3404" s="7">
        <v>0</v>
      </c>
      <c r="D3404" s="12">
        <v>4.69</v>
      </c>
    </row>
    <row x14ac:dyDescent="0.25" r="3405" customHeight="1" ht="18.75">
      <c r="A3405" s="1">
        <v>44678</v>
      </c>
      <c r="B3405" s="7">
        <v>11</v>
      </c>
      <c r="C3405" s="12">
        <v>81.5</v>
      </c>
      <c r="D3405" s="12">
        <v>24.7</v>
      </c>
    </row>
    <row x14ac:dyDescent="0.25" r="3406" customHeight="1" ht="18.75">
      <c r="A3406" s="1">
        <v>44679</v>
      </c>
      <c r="B3406" s="12">
        <v>8.9</v>
      </c>
      <c r="C3406" s="12">
        <v>65.4</v>
      </c>
      <c r="D3406" s="12">
        <v>23.1</v>
      </c>
    </row>
    <row x14ac:dyDescent="0.25" r="3407" customHeight="1" ht="18.75">
      <c r="A3407" s="1">
        <v>44680</v>
      </c>
      <c r="B3407" s="12">
        <v>0.7</v>
      </c>
      <c r="C3407" s="12">
        <v>5.1</v>
      </c>
      <c r="D3407" s="12">
        <v>9.18</v>
      </c>
    </row>
    <row x14ac:dyDescent="0.25" r="3408" customHeight="1" ht="18.75">
      <c r="A3408" s="1">
        <v>44681</v>
      </c>
      <c r="B3408" s="12">
        <v>4.6</v>
      </c>
      <c r="C3408" s="12">
        <v>33.8</v>
      </c>
      <c r="D3408" s="12">
        <v>18.76</v>
      </c>
    </row>
    <row x14ac:dyDescent="0.25" r="3409" customHeight="1" ht="18.75">
      <c r="A3409" s="1">
        <v>44682</v>
      </c>
      <c r="B3409" s="12">
        <v>11.6</v>
      </c>
      <c r="C3409" s="12">
        <v>85.3</v>
      </c>
      <c r="D3409" s="12">
        <v>27.39</v>
      </c>
    </row>
    <row x14ac:dyDescent="0.25" r="3410" customHeight="1" ht="18.75">
      <c r="A3410" s="1">
        <v>44683</v>
      </c>
      <c r="B3410" s="12">
        <v>8.9</v>
      </c>
      <c r="C3410" s="7">
        <v>65</v>
      </c>
      <c r="D3410" s="12">
        <v>22.78</v>
      </c>
    </row>
    <row x14ac:dyDescent="0.25" r="3411" customHeight="1" ht="18.75">
      <c r="A3411" s="1">
        <v>44684</v>
      </c>
      <c r="B3411" s="12">
        <v>10.9</v>
      </c>
      <c r="C3411" s="12">
        <v>79.6</v>
      </c>
      <c r="D3411" s="12">
        <v>27.07</v>
      </c>
    </row>
    <row x14ac:dyDescent="0.25" r="3412" customHeight="1" ht="18.75">
      <c r="A3412" s="1">
        <v>44685</v>
      </c>
      <c r="B3412" s="12">
        <v>12.6</v>
      </c>
      <c r="C3412" s="7">
        <v>92</v>
      </c>
      <c r="D3412" s="12">
        <v>27.38</v>
      </c>
    </row>
    <row x14ac:dyDescent="0.25" r="3413" customHeight="1" ht="18.75">
      <c r="A3413" s="1">
        <v>44686</v>
      </c>
      <c r="B3413" s="7">
        <v>13</v>
      </c>
      <c r="C3413" s="12">
        <v>94.2</v>
      </c>
      <c r="D3413" s="12">
        <v>28.14</v>
      </c>
    </row>
    <row x14ac:dyDescent="0.25" r="3414" customHeight="1" ht="18.75">
      <c r="A3414" s="1">
        <v>44687</v>
      </c>
      <c r="B3414" s="12">
        <v>11.8</v>
      </c>
      <c r="C3414" s="12">
        <v>85.5</v>
      </c>
      <c r="D3414" s="12">
        <v>27.3</v>
      </c>
    </row>
    <row x14ac:dyDescent="0.25" r="3415" customHeight="1" ht="18.75">
      <c r="A3415" s="1">
        <v>44688</v>
      </c>
      <c r="B3415" s="12">
        <v>8.6</v>
      </c>
      <c r="C3415" s="12">
        <v>62.3</v>
      </c>
      <c r="D3415" s="12">
        <v>21.23</v>
      </c>
    </row>
    <row x14ac:dyDescent="0.25" r="3416" customHeight="1" ht="18.75">
      <c r="A3416" s="1">
        <v>44689</v>
      </c>
      <c r="B3416" s="7">
        <v>8</v>
      </c>
      <c r="C3416" s="12">
        <v>57.6</v>
      </c>
      <c r="D3416" s="12">
        <v>23.82</v>
      </c>
    </row>
    <row x14ac:dyDescent="0.25" r="3417" customHeight="1" ht="18.75">
      <c r="A3417" s="1">
        <v>44690</v>
      </c>
      <c r="B3417" s="12">
        <v>10.2</v>
      </c>
      <c r="C3417" s="12">
        <v>73.4</v>
      </c>
      <c r="D3417" s="12">
        <v>25.84</v>
      </c>
    </row>
    <row x14ac:dyDescent="0.25" r="3418" customHeight="1" ht="18.75">
      <c r="A3418" s="1">
        <v>44691</v>
      </c>
      <c r="B3418" s="12">
        <v>8.7</v>
      </c>
      <c r="C3418" s="12">
        <v>62.6</v>
      </c>
      <c r="D3418" s="12">
        <v>26.19</v>
      </c>
    </row>
    <row x14ac:dyDescent="0.25" r="3419" customHeight="1" ht="18.75">
      <c r="A3419" s="1">
        <v>44692</v>
      </c>
      <c r="B3419" s="12">
        <v>5.2</v>
      </c>
      <c r="C3419" s="12">
        <v>37.1</v>
      </c>
      <c r="D3419" s="12">
        <v>21.16</v>
      </c>
    </row>
    <row x14ac:dyDescent="0.25" r="3420" customHeight="1" ht="18.75">
      <c r="A3420" s="1">
        <v>44693</v>
      </c>
      <c r="B3420" s="12">
        <v>3.6</v>
      </c>
      <c r="C3420" s="12">
        <v>25.7</v>
      </c>
      <c r="D3420" s="12">
        <v>16.36</v>
      </c>
    </row>
    <row x14ac:dyDescent="0.25" r="3421" customHeight="1" ht="18.75">
      <c r="A3421" s="1">
        <v>44694</v>
      </c>
      <c r="B3421" s="7">
        <v>0</v>
      </c>
      <c r="C3421" s="7">
        <v>0</v>
      </c>
      <c r="D3421" s="12">
        <v>5.97</v>
      </c>
    </row>
    <row x14ac:dyDescent="0.25" r="3422" customHeight="1" ht="18.75">
      <c r="A3422" s="1">
        <v>44695</v>
      </c>
      <c r="B3422" s="12">
        <v>11.4</v>
      </c>
      <c r="C3422" s="12">
        <v>81.4</v>
      </c>
      <c r="D3422" s="12">
        <v>27.4</v>
      </c>
    </row>
    <row x14ac:dyDescent="0.25" r="3423" customHeight="1" ht="18.75">
      <c r="A3423" s="1">
        <v>44696</v>
      </c>
      <c r="B3423" s="12">
        <v>12.2</v>
      </c>
      <c r="C3423" s="12">
        <v>86.5</v>
      </c>
      <c r="D3423" s="12">
        <v>28.66</v>
      </c>
    </row>
    <row x14ac:dyDescent="0.25" r="3424" customHeight="1" ht="18.75">
      <c r="A3424" s="1">
        <v>44697</v>
      </c>
      <c r="B3424" s="12">
        <v>12.5</v>
      </c>
      <c r="C3424" s="12">
        <v>88.7</v>
      </c>
      <c r="D3424" s="12">
        <v>29.31</v>
      </c>
    </row>
    <row x14ac:dyDescent="0.25" r="3425" customHeight="1" ht="18.75">
      <c r="A3425" s="1">
        <v>44698</v>
      </c>
      <c r="B3425" s="12">
        <v>10.1</v>
      </c>
      <c r="C3425" s="12">
        <v>71.6</v>
      </c>
      <c r="D3425" s="12">
        <v>25.52</v>
      </c>
    </row>
    <row x14ac:dyDescent="0.25" r="3426" customHeight="1" ht="18.75">
      <c r="A3426" s="1">
        <v>44699</v>
      </c>
      <c r="B3426" s="12">
        <v>12.4</v>
      </c>
      <c r="C3426" s="12">
        <v>87.9</v>
      </c>
      <c r="D3426" s="12">
        <v>27.05</v>
      </c>
    </row>
    <row x14ac:dyDescent="0.25" r="3427" customHeight="1" ht="18.75">
      <c r="A3427" s="1">
        <v>44700</v>
      </c>
      <c r="B3427" s="12">
        <v>7.3</v>
      </c>
      <c r="C3427" s="12">
        <v>51.4</v>
      </c>
      <c r="D3427" s="12">
        <v>20.82</v>
      </c>
    </row>
    <row x14ac:dyDescent="0.25" r="3428" customHeight="1" ht="18.75">
      <c r="A3428" s="1">
        <v>44701</v>
      </c>
      <c r="B3428" s="12">
        <v>8.5</v>
      </c>
      <c r="C3428" s="12">
        <v>59.9</v>
      </c>
      <c r="D3428" s="12">
        <v>23.69</v>
      </c>
    </row>
    <row x14ac:dyDescent="0.25" r="3429" customHeight="1" ht="18.75">
      <c r="A3429" s="1">
        <v>44702</v>
      </c>
      <c r="B3429" s="12">
        <v>12.8</v>
      </c>
      <c r="C3429" s="12">
        <v>90.1</v>
      </c>
      <c r="D3429" s="12">
        <v>28.2</v>
      </c>
    </row>
    <row x14ac:dyDescent="0.25" r="3430" customHeight="1" ht="18.75">
      <c r="A3430" s="1">
        <v>44703</v>
      </c>
      <c r="B3430" s="12">
        <v>12.7</v>
      </c>
      <c r="C3430" s="12">
        <v>89.4</v>
      </c>
      <c r="D3430" s="12">
        <v>27.59</v>
      </c>
    </row>
    <row x14ac:dyDescent="0.25" r="3431" customHeight="1" ht="18.75">
      <c r="A3431" s="1">
        <v>44704</v>
      </c>
      <c r="B3431" s="12">
        <v>10.3</v>
      </c>
      <c r="C3431" s="7">
        <v>72</v>
      </c>
      <c r="D3431" s="12">
        <v>24.95</v>
      </c>
    </row>
    <row x14ac:dyDescent="0.25" r="3432" customHeight="1" ht="18.75">
      <c r="A3432" s="1">
        <v>44705</v>
      </c>
      <c r="B3432" s="12">
        <v>12.2</v>
      </c>
      <c r="C3432" s="12">
        <v>85.3</v>
      </c>
      <c r="D3432" s="12">
        <v>27.43</v>
      </c>
    </row>
    <row x14ac:dyDescent="0.25" r="3433" customHeight="1" ht="18.75">
      <c r="A3433" s="1">
        <v>44706</v>
      </c>
      <c r="B3433" s="12">
        <v>10.3</v>
      </c>
      <c r="C3433" s="7">
        <v>72</v>
      </c>
      <c r="D3433" s="12">
        <v>25.46</v>
      </c>
    </row>
    <row x14ac:dyDescent="0.25" r="3434" customHeight="1" ht="18.75">
      <c r="A3434" s="1">
        <v>44707</v>
      </c>
      <c r="B3434" s="12">
        <v>12.6</v>
      </c>
      <c r="C3434" s="12">
        <v>88.1</v>
      </c>
      <c r="D3434" s="12">
        <v>30.1</v>
      </c>
    </row>
    <row x14ac:dyDescent="0.25" r="3435" customHeight="1" ht="18.75">
      <c r="A3435" s="1">
        <v>44708</v>
      </c>
      <c r="B3435" s="12">
        <v>13.3</v>
      </c>
      <c r="C3435" s="7">
        <v>93</v>
      </c>
      <c r="D3435" s="12">
        <v>28.06</v>
      </c>
    </row>
    <row x14ac:dyDescent="0.25" r="3436" customHeight="1" ht="18.75">
      <c r="A3436" s="1">
        <v>44709</v>
      </c>
      <c r="B3436" s="12">
        <v>13.3</v>
      </c>
      <c r="C3436" s="12">
        <v>92.4</v>
      </c>
      <c r="D3436" s="12">
        <v>25.62</v>
      </c>
    </row>
    <row x14ac:dyDescent="0.25" r="3437" customHeight="1" ht="18.75">
      <c r="A3437" s="1">
        <v>44710</v>
      </c>
      <c r="B3437" s="12">
        <v>13.5</v>
      </c>
      <c r="C3437" s="12">
        <v>93.8</v>
      </c>
      <c r="D3437" s="12">
        <v>29.18</v>
      </c>
    </row>
    <row x14ac:dyDescent="0.25" r="3438" customHeight="1" ht="18.75">
      <c r="A3438" s="1">
        <v>44711</v>
      </c>
      <c r="B3438" s="12">
        <v>1.4</v>
      </c>
      <c r="C3438" s="12">
        <v>9.7</v>
      </c>
      <c r="D3438" s="12">
        <v>15.53</v>
      </c>
    </row>
    <row x14ac:dyDescent="0.25" r="3439" customHeight="1" ht="18.75">
      <c r="A3439" s="1">
        <v>44712</v>
      </c>
      <c r="B3439" s="12">
        <v>13.4</v>
      </c>
      <c r="C3439" s="12">
        <v>93.1</v>
      </c>
      <c r="D3439" s="12">
        <v>29.65</v>
      </c>
    </row>
    <row x14ac:dyDescent="0.25" r="3440" customHeight="1" ht="18.75">
      <c r="A3440" s="1">
        <v>44713</v>
      </c>
      <c r="B3440" s="12">
        <v>10.6</v>
      </c>
      <c r="C3440" s="12">
        <v>73.6</v>
      </c>
      <c r="D3440" s="12">
        <v>26.43</v>
      </c>
    </row>
    <row x14ac:dyDescent="0.25" r="3441" customHeight="1" ht="18.75">
      <c r="A3441" s="1">
        <v>44714</v>
      </c>
      <c r="B3441" s="12">
        <v>13.3</v>
      </c>
      <c r="C3441" s="12">
        <v>91.7</v>
      </c>
      <c r="D3441" s="12">
        <v>29.26</v>
      </c>
    </row>
    <row x14ac:dyDescent="0.25" r="3442" customHeight="1" ht="18.75">
      <c r="A3442" s="1">
        <v>44715</v>
      </c>
      <c r="B3442" s="12">
        <v>12.4</v>
      </c>
      <c r="C3442" s="12">
        <v>85.5</v>
      </c>
      <c r="D3442" s="12">
        <v>28.06</v>
      </c>
    </row>
    <row x14ac:dyDescent="0.25" r="3443" customHeight="1" ht="18.75">
      <c r="A3443" s="1">
        <v>44716</v>
      </c>
      <c r="B3443" s="12">
        <v>8.5</v>
      </c>
      <c r="C3443" s="12">
        <v>58.6</v>
      </c>
      <c r="D3443" s="12">
        <v>23.41</v>
      </c>
    </row>
    <row x14ac:dyDescent="0.25" r="3444" customHeight="1" ht="18.75">
      <c r="A3444" s="1">
        <v>44717</v>
      </c>
      <c r="B3444" s="7">
        <v>0</v>
      </c>
      <c r="C3444" s="7">
        <v>0</v>
      </c>
      <c r="D3444" s="12">
        <v>5.28</v>
      </c>
    </row>
    <row x14ac:dyDescent="0.25" r="3445" customHeight="1" ht="18.75">
      <c r="A3445" s="1">
        <v>44718</v>
      </c>
      <c r="B3445" s="7">
        <v>2</v>
      </c>
      <c r="C3445" s="12">
        <v>13.8</v>
      </c>
      <c r="D3445" s="12">
        <v>11.13</v>
      </c>
    </row>
    <row x14ac:dyDescent="0.25" r="3446" customHeight="1" ht="18.75">
      <c r="A3446" s="1">
        <v>44719</v>
      </c>
      <c r="B3446" s="12">
        <v>3.7</v>
      </c>
      <c r="C3446" s="12">
        <v>25.5</v>
      </c>
      <c r="D3446" s="12">
        <v>13.63</v>
      </c>
    </row>
    <row x14ac:dyDescent="0.25" r="3447" customHeight="1" ht="18.75">
      <c r="A3447" s="1">
        <v>44720</v>
      </c>
      <c r="B3447" s="12">
        <v>3.2</v>
      </c>
      <c r="C3447" s="12">
        <v>22.1</v>
      </c>
      <c r="D3447" s="12">
        <v>16.15</v>
      </c>
    </row>
    <row x14ac:dyDescent="0.25" r="3448" customHeight="1" ht="18.75">
      <c r="A3448" s="1">
        <v>44721</v>
      </c>
      <c r="B3448" s="12">
        <v>8.5</v>
      </c>
      <c r="C3448" s="12">
        <v>58.6</v>
      </c>
      <c r="D3448" s="12">
        <v>24.53</v>
      </c>
    </row>
    <row x14ac:dyDescent="0.25" r="3449" customHeight="1" ht="18.75">
      <c r="A3449" s="1">
        <v>44722</v>
      </c>
      <c r="B3449" s="12">
        <v>7.8</v>
      </c>
      <c r="C3449" s="12">
        <v>53.8</v>
      </c>
      <c r="D3449" s="12">
        <v>22.57</v>
      </c>
    </row>
    <row x14ac:dyDescent="0.25" r="3450" customHeight="1" ht="18.75">
      <c r="A3450" s="1">
        <v>44723</v>
      </c>
      <c r="B3450" s="12">
        <v>7.1</v>
      </c>
      <c r="C3450" s="12">
        <v>48.6</v>
      </c>
      <c r="D3450" s="12">
        <v>21.36</v>
      </c>
    </row>
    <row x14ac:dyDescent="0.25" r="3451" customHeight="1" ht="18.75">
      <c r="A3451" s="1">
        <v>44724</v>
      </c>
      <c r="B3451" s="12">
        <v>7.7</v>
      </c>
      <c r="C3451" s="12">
        <v>52.7</v>
      </c>
      <c r="D3451" s="12">
        <v>23.88</v>
      </c>
    </row>
    <row x14ac:dyDescent="0.25" r="3452" customHeight="1" ht="18.75">
      <c r="A3452" s="1">
        <v>44725</v>
      </c>
      <c r="B3452" s="7">
        <v>4</v>
      </c>
      <c r="C3452" s="12">
        <v>27.4</v>
      </c>
      <c r="D3452" s="12">
        <v>17.7</v>
      </c>
    </row>
    <row x14ac:dyDescent="0.25" r="3453" customHeight="1" ht="18.75">
      <c r="A3453" s="1">
        <v>44726</v>
      </c>
      <c r="B3453" s="7">
        <v>0</v>
      </c>
      <c r="C3453" s="7">
        <v>0</v>
      </c>
      <c r="D3453" s="12">
        <v>6.93</v>
      </c>
    </row>
    <row x14ac:dyDescent="0.25" r="3454" customHeight="1" ht="18.75">
      <c r="A3454" s="1">
        <v>44727</v>
      </c>
      <c r="B3454" s="12">
        <v>2.2</v>
      </c>
      <c r="C3454" s="12">
        <v>15.1</v>
      </c>
      <c r="D3454" s="12">
        <v>14.37</v>
      </c>
    </row>
    <row x14ac:dyDescent="0.25" r="3455" customHeight="1" ht="18.75">
      <c r="A3455" s="1">
        <v>44728</v>
      </c>
      <c r="B3455" s="12">
        <v>11.7</v>
      </c>
      <c r="C3455" s="12">
        <v>80.1</v>
      </c>
      <c r="D3455" s="12">
        <v>28.2</v>
      </c>
    </row>
    <row x14ac:dyDescent="0.25" r="3456" customHeight="1" ht="18.75">
      <c r="A3456" s="1">
        <v>44729</v>
      </c>
      <c r="B3456" s="12">
        <v>11.9</v>
      </c>
      <c r="C3456" s="12">
        <v>81.5</v>
      </c>
      <c r="D3456" s="12">
        <v>27.8</v>
      </c>
    </row>
    <row x14ac:dyDescent="0.25" r="3457" customHeight="1" ht="18.75">
      <c r="A3457" s="1">
        <v>44730</v>
      </c>
      <c r="B3457" s="12">
        <v>9.8</v>
      </c>
      <c r="C3457" s="12">
        <v>67.1</v>
      </c>
      <c r="D3457" s="12">
        <v>25.89</v>
      </c>
    </row>
    <row x14ac:dyDescent="0.25" r="3458" customHeight="1" ht="18.75">
      <c r="A3458" s="1">
        <v>44731</v>
      </c>
      <c r="B3458" s="12">
        <v>9.9</v>
      </c>
      <c r="C3458" s="12">
        <v>67.8</v>
      </c>
      <c r="D3458" s="12">
        <v>25.9</v>
      </c>
    </row>
    <row x14ac:dyDescent="0.25" r="3459" customHeight="1" ht="18.75">
      <c r="A3459" s="1">
        <v>44732</v>
      </c>
      <c r="B3459" s="12">
        <v>10.5</v>
      </c>
      <c r="C3459" s="12">
        <v>71.9</v>
      </c>
      <c r="D3459" s="12">
        <v>24.93</v>
      </c>
    </row>
    <row x14ac:dyDescent="0.25" r="3460" customHeight="1" ht="18.75">
      <c r="A3460" s="1">
        <v>44733</v>
      </c>
      <c r="B3460" s="12">
        <v>10.9</v>
      </c>
      <c r="C3460" s="12">
        <v>74.7</v>
      </c>
      <c r="D3460" s="12">
        <v>27.25</v>
      </c>
    </row>
    <row x14ac:dyDescent="0.25" r="3461" customHeight="1" ht="18.75">
      <c r="A3461" s="1">
        <v>44734</v>
      </c>
      <c r="B3461" s="12">
        <v>10.2</v>
      </c>
      <c r="C3461" s="12">
        <v>69.9</v>
      </c>
      <c r="D3461" s="12">
        <v>25.27</v>
      </c>
    </row>
    <row x14ac:dyDescent="0.25" r="3462" customHeight="1" ht="18.75">
      <c r="A3462" s="1">
        <v>44735</v>
      </c>
      <c r="B3462" s="12">
        <v>1.6</v>
      </c>
      <c r="C3462" s="7">
        <v>11</v>
      </c>
      <c r="D3462" s="12">
        <v>10.84</v>
      </c>
    </row>
    <row x14ac:dyDescent="0.25" r="3463" customHeight="1" ht="18.75">
      <c r="A3463" s="1">
        <v>44736</v>
      </c>
      <c r="B3463" s="12">
        <v>7.9</v>
      </c>
      <c r="C3463" s="12">
        <v>54.1</v>
      </c>
      <c r="D3463" s="7">
        <v>22</v>
      </c>
    </row>
    <row x14ac:dyDescent="0.25" r="3464" customHeight="1" ht="18.75">
      <c r="A3464" s="1">
        <v>44737</v>
      </c>
      <c r="B3464" s="7">
        <v>12</v>
      </c>
      <c r="C3464" s="12">
        <v>82.2</v>
      </c>
      <c r="D3464" s="12">
        <v>25.75</v>
      </c>
    </row>
    <row x14ac:dyDescent="0.25" r="3465" customHeight="1" ht="18.75">
      <c r="A3465" s="1">
        <v>44738</v>
      </c>
      <c r="B3465" s="7">
        <v>4</v>
      </c>
      <c r="C3465" s="12">
        <v>27.4</v>
      </c>
      <c r="D3465" s="12">
        <v>14.82</v>
      </c>
    </row>
    <row x14ac:dyDescent="0.25" r="3466" customHeight="1" ht="18.75">
      <c r="A3466" s="1">
        <v>44739</v>
      </c>
      <c r="B3466" s="7">
        <v>0</v>
      </c>
      <c r="C3466" s="7">
        <v>0</v>
      </c>
      <c r="D3466" s="12">
        <v>6.72</v>
      </c>
    </row>
    <row x14ac:dyDescent="0.25" r="3467" customHeight="1" ht="18.75">
      <c r="A3467" s="1">
        <v>44740</v>
      </c>
      <c r="B3467" s="12">
        <v>4.2</v>
      </c>
      <c r="C3467" s="12">
        <v>28.8</v>
      </c>
      <c r="D3467" s="12">
        <v>18.53</v>
      </c>
    </row>
    <row x14ac:dyDescent="0.25" r="3468" customHeight="1" ht="18.75">
      <c r="A3468" s="1">
        <v>44741</v>
      </c>
      <c r="B3468" s="7">
        <v>3</v>
      </c>
      <c r="C3468" s="12">
        <v>20.5</v>
      </c>
      <c r="D3468" s="12">
        <v>15.1</v>
      </c>
    </row>
    <row x14ac:dyDescent="0.25" r="3469" customHeight="1" ht="18.75">
      <c r="A3469" s="1">
        <v>44742</v>
      </c>
      <c r="B3469" s="12">
        <v>7.3</v>
      </c>
      <c r="C3469" s="7">
        <v>50</v>
      </c>
      <c r="D3469" s="12">
        <v>19.7</v>
      </c>
    </row>
    <row x14ac:dyDescent="0.25" r="3470" customHeight="1" ht="18.75">
      <c r="A3470" s="1">
        <v>44743</v>
      </c>
      <c r="B3470" s="7">
        <v>11</v>
      </c>
      <c r="C3470" s="12">
        <v>75.3</v>
      </c>
      <c r="D3470" s="12">
        <v>24.03</v>
      </c>
    </row>
    <row x14ac:dyDescent="0.25" r="3471" customHeight="1" ht="18.75">
      <c r="A3471" s="1">
        <v>44744</v>
      </c>
      <c r="B3471" s="12">
        <v>11.8</v>
      </c>
      <c r="C3471" s="12">
        <v>80.8</v>
      </c>
      <c r="D3471" s="12">
        <v>27.55</v>
      </c>
    </row>
    <row x14ac:dyDescent="0.25" r="3472" customHeight="1" ht="18.75">
      <c r="A3472" s="1">
        <v>44745</v>
      </c>
      <c r="B3472" s="12">
        <v>7.1</v>
      </c>
      <c r="C3472" s="12">
        <v>48.6</v>
      </c>
      <c r="D3472" s="12">
        <v>20.25</v>
      </c>
    </row>
    <row x14ac:dyDescent="0.25" r="3473" customHeight="1" ht="18.75">
      <c r="A3473" s="1">
        <v>44746</v>
      </c>
      <c r="B3473" s="12">
        <v>5.9</v>
      </c>
      <c r="C3473" s="12">
        <v>40.7</v>
      </c>
      <c r="D3473" s="12">
        <v>15.11</v>
      </c>
    </row>
    <row x14ac:dyDescent="0.25" r="3474" customHeight="1" ht="18.75">
      <c r="A3474" s="1">
        <v>44747</v>
      </c>
      <c r="B3474" s="12">
        <v>4.5</v>
      </c>
      <c r="C3474" s="7">
        <v>31</v>
      </c>
      <c r="D3474" s="12">
        <v>15.57</v>
      </c>
    </row>
    <row x14ac:dyDescent="0.25" r="3475" customHeight="1" ht="18.75">
      <c r="A3475" s="1">
        <v>44748</v>
      </c>
      <c r="B3475" s="12">
        <v>3.7</v>
      </c>
      <c r="C3475" s="12">
        <v>25.5</v>
      </c>
      <c r="D3475" s="12">
        <v>18.73</v>
      </c>
    </row>
    <row x14ac:dyDescent="0.25" r="3476" customHeight="1" ht="18.75">
      <c r="A3476" s="1">
        <v>44749</v>
      </c>
      <c r="B3476" s="12">
        <v>5.6</v>
      </c>
      <c r="C3476" s="12">
        <v>38.6</v>
      </c>
      <c r="D3476" s="12">
        <v>19.96</v>
      </c>
    </row>
    <row x14ac:dyDescent="0.25" r="3477" customHeight="1" ht="18.75">
      <c r="A3477" s="1">
        <v>44750</v>
      </c>
      <c r="B3477" s="7">
        <v>2</v>
      </c>
      <c r="C3477" s="12">
        <v>13.8</v>
      </c>
      <c r="D3477" s="12">
        <v>11.75</v>
      </c>
    </row>
    <row x14ac:dyDescent="0.25" r="3478" customHeight="1" ht="18.75">
      <c r="A3478" s="1">
        <v>44751</v>
      </c>
      <c r="B3478" s="12">
        <v>9.3</v>
      </c>
      <c r="C3478" s="12">
        <v>64.1</v>
      </c>
      <c r="D3478" s="12">
        <v>23.33</v>
      </c>
    </row>
    <row x14ac:dyDescent="0.25" r="3479" customHeight="1" ht="18.75">
      <c r="A3479" s="1">
        <v>44752</v>
      </c>
      <c r="B3479" s="12">
        <v>10.3</v>
      </c>
      <c r="C3479" s="7">
        <v>71</v>
      </c>
      <c r="D3479" s="12">
        <v>24.32</v>
      </c>
    </row>
    <row x14ac:dyDescent="0.25" r="3480" customHeight="1" ht="18.75">
      <c r="A3480" s="1">
        <v>44753</v>
      </c>
      <c r="B3480" s="7">
        <v>1</v>
      </c>
      <c r="C3480" s="12">
        <v>6.9</v>
      </c>
      <c r="D3480" s="12">
        <v>9.31</v>
      </c>
    </row>
    <row x14ac:dyDescent="0.25" r="3481" customHeight="1" ht="18.75">
      <c r="A3481" s="1">
        <v>44754</v>
      </c>
      <c r="B3481" s="12">
        <v>2.2</v>
      </c>
      <c r="C3481" s="12">
        <v>15.3</v>
      </c>
      <c r="D3481" s="12">
        <v>16.7</v>
      </c>
    </row>
    <row x14ac:dyDescent="0.25" r="3482" customHeight="1" ht="18.75">
      <c r="A3482" s="1">
        <v>44755</v>
      </c>
      <c r="B3482" s="7">
        <v>0</v>
      </c>
      <c r="C3482" s="7">
        <v>0</v>
      </c>
      <c r="D3482" s="12">
        <v>8.46</v>
      </c>
    </row>
    <row x14ac:dyDescent="0.25" r="3483" customHeight="1" ht="18.75">
      <c r="A3483" s="1">
        <v>44756</v>
      </c>
      <c r="B3483" s="7">
        <v>7</v>
      </c>
      <c r="C3483" s="12">
        <v>48.6</v>
      </c>
      <c r="D3483" s="12">
        <v>20.9</v>
      </c>
    </row>
    <row x14ac:dyDescent="0.25" r="3484" customHeight="1" ht="18.75">
      <c r="A3484" s="1">
        <v>44757</v>
      </c>
      <c r="B3484" s="12">
        <v>13.4</v>
      </c>
      <c r="C3484" s="12">
        <v>93.1</v>
      </c>
      <c r="D3484" s="12">
        <v>26.72</v>
      </c>
    </row>
    <row x14ac:dyDescent="0.25" r="3485" customHeight="1" ht="18.75">
      <c r="A3485" s="1">
        <v>44758</v>
      </c>
      <c r="B3485" s="12">
        <v>8.5</v>
      </c>
      <c r="C3485" s="7">
        <v>59</v>
      </c>
      <c r="D3485" s="12">
        <v>21.88</v>
      </c>
    </row>
    <row x14ac:dyDescent="0.25" r="3486" customHeight="1" ht="18.75">
      <c r="A3486" s="1">
        <v>44759</v>
      </c>
      <c r="B3486" s="12">
        <v>7.5</v>
      </c>
      <c r="C3486" s="12">
        <v>52.4</v>
      </c>
      <c r="D3486" s="12">
        <v>21.34</v>
      </c>
    </row>
    <row x14ac:dyDescent="0.25" r="3487" customHeight="1" ht="18.75">
      <c r="A3487" s="1">
        <v>44760</v>
      </c>
      <c r="B3487" s="7">
        <v>0</v>
      </c>
      <c r="C3487" s="7">
        <v>0</v>
      </c>
      <c r="D3487" s="12">
        <v>4.8</v>
      </c>
    </row>
    <row x14ac:dyDescent="0.25" r="3488" customHeight="1" ht="18.75">
      <c r="A3488" s="1">
        <v>44761</v>
      </c>
      <c r="B3488" s="12">
        <v>6.2</v>
      </c>
      <c r="C3488" s="12">
        <v>43.4</v>
      </c>
      <c r="D3488" s="12">
        <v>20.49</v>
      </c>
    </row>
    <row x14ac:dyDescent="0.25" r="3489" customHeight="1" ht="18.75">
      <c r="A3489" s="1">
        <v>44762</v>
      </c>
      <c r="B3489" s="12">
        <v>11.4</v>
      </c>
      <c r="C3489" s="12">
        <v>79.7</v>
      </c>
      <c r="D3489" s="12">
        <v>25.93</v>
      </c>
    </row>
    <row x14ac:dyDescent="0.25" r="3490" customHeight="1" ht="18.75">
      <c r="A3490" s="1">
        <v>44763</v>
      </c>
      <c r="B3490" s="12">
        <v>3.1</v>
      </c>
      <c r="C3490" s="12">
        <v>21.7</v>
      </c>
      <c r="D3490" s="12">
        <v>15.48</v>
      </c>
    </row>
    <row x14ac:dyDescent="0.25" r="3491" customHeight="1" ht="18.75">
      <c r="A3491" s="1">
        <v>44764</v>
      </c>
      <c r="B3491" s="12">
        <v>2.1</v>
      </c>
      <c r="C3491" s="12">
        <v>14.8</v>
      </c>
      <c r="D3491" s="12">
        <v>13.94</v>
      </c>
    </row>
    <row x14ac:dyDescent="0.25" r="3492" customHeight="1" ht="18.75">
      <c r="A3492" s="1">
        <v>44765</v>
      </c>
      <c r="B3492" s="7">
        <v>0</v>
      </c>
      <c r="C3492" s="7">
        <v>0</v>
      </c>
      <c r="D3492" s="12">
        <v>10.79</v>
      </c>
    </row>
    <row x14ac:dyDescent="0.25" r="3493" customHeight="1" ht="18.75">
      <c r="A3493" s="1">
        <v>44766</v>
      </c>
      <c r="B3493" s="12">
        <v>3.3</v>
      </c>
      <c r="C3493" s="12">
        <v>23.2</v>
      </c>
      <c r="D3493" s="12">
        <v>15.89</v>
      </c>
    </row>
    <row x14ac:dyDescent="0.25" r="3494" customHeight="1" ht="18.75">
      <c r="A3494" s="1">
        <v>44767</v>
      </c>
      <c r="B3494" s="7">
        <v>9</v>
      </c>
      <c r="C3494" s="12">
        <v>63.4</v>
      </c>
      <c r="D3494" s="12">
        <v>25.09</v>
      </c>
    </row>
    <row x14ac:dyDescent="0.25" r="3495" customHeight="1" ht="18.75">
      <c r="A3495" s="1">
        <v>44768</v>
      </c>
      <c r="B3495" s="12">
        <v>9.5</v>
      </c>
      <c r="C3495" s="12">
        <v>67.4</v>
      </c>
      <c r="D3495" s="12">
        <v>26.28</v>
      </c>
    </row>
    <row x14ac:dyDescent="0.25" r="3496" customHeight="1" ht="18.75">
      <c r="A3496" s="1">
        <v>44769</v>
      </c>
      <c r="B3496" s="12">
        <v>10.5</v>
      </c>
      <c r="C3496" s="12">
        <v>74.5</v>
      </c>
      <c r="D3496" s="12">
        <v>23.79</v>
      </c>
    </row>
    <row x14ac:dyDescent="0.25" r="3497" customHeight="1" ht="18.75">
      <c r="A3497" s="1">
        <v>44770</v>
      </c>
      <c r="B3497" s="7">
        <v>2</v>
      </c>
      <c r="C3497" s="12">
        <v>14.2</v>
      </c>
      <c r="D3497" s="12">
        <v>13.28</v>
      </c>
    </row>
    <row x14ac:dyDescent="0.25" r="3498" customHeight="1" ht="18.75">
      <c r="A3498" s="1">
        <v>44771</v>
      </c>
      <c r="B3498" s="12">
        <v>10.6</v>
      </c>
      <c r="C3498" s="12">
        <v>75.2</v>
      </c>
      <c r="D3498" s="12">
        <v>25.57</v>
      </c>
    </row>
    <row x14ac:dyDescent="0.25" r="3499" customHeight="1" ht="18.75">
      <c r="A3499" s="1">
        <v>44772</v>
      </c>
      <c r="B3499" s="12">
        <v>1.8</v>
      </c>
      <c r="C3499" s="12">
        <v>12.9</v>
      </c>
      <c r="D3499" s="12">
        <v>14.02</v>
      </c>
    </row>
    <row x14ac:dyDescent="0.25" r="3500" customHeight="1" ht="18.75">
      <c r="A3500" s="1">
        <v>44773</v>
      </c>
      <c r="B3500" s="12">
        <v>0.2</v>
      </c>
      <c r="C3500" s="12">
        <v>1.4</v>
      </c>
      <c r="D3500" s="12">
        <v>8.34</v>
      </c>
    </row>
    <row x14ac:dyDescent="0.25" r="3501" customHeight="1" ht="18.75">
      <c r="A3501" s="1">
        <v>44774</v>
      </c>
      <c r="B3501" s="12">
        <v>0.1</v>
      </c>
      <c r="C3501" s="12">
        <v>0.7</v>
      </c>
      <c r="D3501" s="12">
        <v>7.16</v>
      </c>
    </row>
    <row x14ac:dyDescent="0.25" r="3502" customHeight="1" ht="18.75">
      <c r="A3502" s="1">
        <v>44775</v>
      </c>
      <c r="B3502" s="12">
        <v>1.5</v>
      </c>
      <c r="C3502" s="12">
        <v>10.8</v>
      </c>
      <c r="D3502" s="12">
        <v>9.08</v>
      </c>
    </row>
    <row x14ac:dyDescent="0.25" r="3503" customHeight="1" ht="18.75">
      <c r="A3503" s="1">
        <v>44776</v>
      </c>
      <c r="B3503" s="12">
        <v>8.7</v>
      </c>
      <c r="C3503" s="12">
        <v>62.6</v>
      </c>
      <c r="D3503" s="12">
        <v>22.24</v>
      </c>
    </row>
    <row x14ac:dyDescent="0.25" r="3504" customHeight="1" ht="18.75">
      <c r="A3504" s="1">
        <v>44777</v>
      </c>
      <c r="B3504" s="12">
        <v>7.1</v>
      </c>
      <c r="C3504" s="12">
        <v>51.1</v>
      </c>
      <c r="D3504" s="12">
        <v>19.73</v>
      </c>
    </row>
    <row x14ac:dyDescent="0.25" r="3505" customHeight="1" ht="18.75">
      <c r="A3505" s="1">
        <v>44778</v>
      </c>
      <c r="B3505" s="12">
        <v>7.6</v>
      </c>
      <c r="C3505" s="12">
        <v>54.7</v>
      </c>
      <c r="D3505" s="12">
        <v>19.34</v>
      </c>
    </row>
    <row x14ac:dyDescent="0.25" r="3506" customHeight="1" ht="18.75">
      <c r="A3506" s="1">
        <v>44779</v>
      </c>
      <c r="B3506" s="12">
        <v>9.4</v>
      </c>
      <c r="C3506" s="12">
        <v>68.1</v>
      </c>
      <c r="D3506" s="12">
        <v>20.96</v>
      </c>
    </row>
    <row x14ac:dyDescent="0.25" r="3507" customHeight="1" ht="18.75">
      <c r="A3507" s="1">
        <v>44780</v>
      </c>
      <c r="B3507" s="12">
        <v>6.1</v>
      </c>
      <c r="C3507" s="12">
        <v>44.2</v>
      </c>
      <c r="D3507" s="12">
        <v>18.29</v>
      </c>
    </row>
    <row x14ac:dyDescent="0.25" r="3508" customHeight="1" ht="18.75">
      <c r="A3508" s="1">
        <v>44781</v>
      </c>
      <c r="B3508" s="12">
        <v>1.5</v>
      </c>
      <c r="C3508" s="12">
        <v>10.9</v>
      </c>
      <c r="D3508" s="12">
        <v>14.92</v>
      </c>
    </row>
    <row x14ac:dyDescent="0.25" r="3509" customHeight="1" ht="18.75">
      <c r="A3509" s="1">
        <v>44782</v>
      </c>
      <c r="B3509" s="7">
        <v>0</v>
      </c>
      <c r="C3509" s="7">
        <v>0</v>
      </c>
      <c r="D3509" s="12">
        <v>9.74</v>
      </c>
    </row>
    <row x14ac:dyDescent="0.25" r="3510" customHeight="1" ht="18.75">
      <c r="A3510" s="1">
        <v>44783</v>
      </c>
      <c r="B3510" s="7">
        <v>0</v>
      </c>
      <c r="C3510" s="7">
        <v>0</v>
      </c>
      <c r="D3510" s="12">
        <v>5.87</v>
      </c>
    </row>
    <row x14ac:dyDescent="0.25" r="3511" customHeight="1" ht="18.75">
      <c r="A3511" s="1">
        <v>44784</v>
      </c>
      <c r="B3511" s="7">
        <v>0</v>
      </c>
      <c r="C3511" s="7">
        <v>0</v>
      </c>
      <c r="D3511" s="12">
        <v>5.91</v>
      </c>
    </row>
    <row x14ac:dyDescent="0.25" r="3512" customHeight="1" ht="18.75">
      <c r="A3512" s="1">
        <v>44785</v>
      </c>
      <c r="B3512" s="12">
        <v>9.3</v>
      </c>
      <c r="C3512" s="12">
        <v>68.4</v>
      </c>
      <c r="D3512" s="12">
        <v>22.96</v>
      </c>
    </row>
    <row x14ac:dyDescent="0.25" r="3513" customHeight="1" ht="18.75">
      <c r="A3513" s="1">
        <v>44786</v>
      </c>
      <c r="B3513" s="7">
        <v>3</v>
      </c>
      <c r="C3513" s="12">
        <v>22.1</v>
      </c>
      <c r="D3513" s="12">
        <v>13.96</v>
      </c>
    </row>
    <row x14ac:dyDescent="0.25" r="3514" customHeight="1" ht="18.75">
      <c r="A3514" s="1">
        <v>44787</v>
      </c>
      <c r="B3514" s="12">
        <v>4.1</v>
      </c>
      <c r="C3514" s="12">
        <v>30.1</v>
      </c>
      <c r="D3514" s="12">
        <v>15.15</v>
      </c>
    </row>
    <row x14ac:dyDescent="0.25" r="3515" customHeight="1" ht="18.75">
      <c r="A3515" s="1">
        <v>44788</v>
      </c>
      <c r="B3515" s="7">
        <v>4</v>
      </c>
      <c r="C3515" s="12">
        <v>29.6</v>
      </c>
      <c r="D3515" s="12">
        <v>14.95</v>
      </c>
    </row>
    <row x14ac:dyDescent="0.25" r="3516" customHeight="1" ht="18.75">
      <c r="A3516" s="1">
        <v>44789</v>
      </c>
      <c r="B3516" s="7">
        <v>0</v>
      </c>
      <c r="C3516" s="7">
        <v>0</v>
      </c>
      <c r="D3516" s="12">
        <v>4.28</v>
      </c>
    </row>
    <row x14ac:dyDescent="0.25" r="3517" customHeight="1" ht="18.75">
      <c r="A3517" s="1">
        <v>44790</v>
      </c>
      <c r="B3517" s="12">
        <v>4.6</v>
      </c>
      <c r="C3517" s="12">
        <v>34.1</v>
      </c>
      <c r="D3517" s="12">
        <v>16.21</v>
      </c>
    </row>
    <row x14ac:dyDescent="0.25" r="3518" customHeight="1" ht="18.75">
      <c r="A3518" s="1">
        <v>44791</v>
      </c>
      <c r="B3518" s="12">
        <v>9.3</v>
      </c>
      <c r="C3518" s="12">
        <v>69.4</v>
      </c>
      <c r="D3518" s="12">
        <v>23.76</v>
      </c>
    </row>
    <row x14ac:dyDescent="0.25" r="3519" customHeight="1" ht="18.75">
      <c r="A3519" s="1">
        <v>44792</v>
      </c>
      <c r="B3519" s="12">
        <v>5.3</v>
      </c>
      <c r="C3519" s="12">
        <v>39.6</v>
      </c>
      <c r="D3519" s="12">
        <v>18.33</v>
      </c>
    </row>
    <row x14ac:dyDescent="0.25" r="3520" customHeight="1" ht="18.75">
      <c r="A3520" s="1">
        <v>44793</v>
      </c>
      <c r="B3520" s="7">
        <v>0</v>
      </c>
      <c r="C3520" s="7">
        <v>0</v>
      </c>
      <c r="D3520" s="12">
        <v>5.84</v>
      </c>
    </row>
    <row x14ac:dyDescent="0.25" r="3521" customHeight="1" ht="18.75">
      <c r="A3521" s="1">
        <v>44794</v>
      </c>
      <c r="B3521" s="12">
        <v>12.2</v>
      </c>
      <c r="C3521" s="7">
        <v>91</v>
      </c>
      <c r="D3521" s="12">
        <v>25.28</v>
      </c>
    </row>
    <row x14ac:dyDescent="0.25" r="3522" customHeight="1" ht="18.75">
      <c r="A3522" s="1">
        <v>44795</v>
      </c>
      <c r="B3522" s="7">
        <v>10</v>
      </c>
      <c r="C3522" s="12">
        <v>75.2</v>
      </c>
      <c r="D3522" s="12">
        <v>23.05</v>
      </c>
    </row>
    <row x14ac:dyDescent="0.25" r="3523" customHeight="1" ht="18.75">
      <c r="A3523" s="1">
        <v>44796</v>
      </c>
      <c r="B3523" s="7">
        <v>0</v>
      </c>
      <c r="C3523" s="7">
        <v>0</v>
      </c>
      <c r="D3523" s="12">
        <v>5.49</v>
      </c>
    </row>
    <row x14ac:dyDescent="0.25" r="3524" customHeight="1" ht="18.75">
      <c r="A3524" s="1">
        <v>44797</v>
      </c>
      <c r="B3524" s="7">
        <v>0</v>
      </c>
      <c r="C3524" s="7">
        <v>0</v>
      </c>
      <c r="D3524" s="12">
        <v>6.21</v>
      </c>
    </row>
    <row x14ac:dyDescent="0.25" r="3525" customHeight="1" ht="18.75">
      <c r="A3525" s="1">
        <v>44798</v>
      </c>
      <c r="B3525" s="12">
        <v>6.6</v>
      </c>
      <c r="C3525" s="7">
        <v>50</v>
      </c>
      <c r="D3525" s="12">
        <v>20.02</v>
      </c>
    </row>
    <row x14ac:dyDescent="0.25" r="3526" customHeight="1" ht="18.75">
      <c r="A3526" s="1">
        <v>44799</v>
      </c>
      <c r="B3526" s="12">
        <v>10.2</v>
      </c>
      <c r="C3526" s="12">
        <v>77.3</v>
      </c>
      <c r="D3526" s="12">
        <v>22.17</v>
      </c>
    </row>
    <row x14ac:dyDescent="0.25" r="3527" customHeight="1" ht="18.75">
      <c r="A3527" s="1">
        <v>44800</v>
      </c>
      <c r="B3527" s="12">
        <v>6.6</v>
      </c>
      <c r="C3527" s="12">
        <v>50.4</v>
      </c>
      <c r="D3527" s="12">
        <v>17.27</v>
      </c>
    </row>
    <row x14ac:dyDescent="0.25" r="3528" customHeight="1" ht="18.75">
      <c r="A3528" s="1">
        <v>44801</v>
      </c>
      <c r="B3528" s="12">
        <v>11.4</v>
      </c>
      <c r="C3528" s="7">
        <v>87</v>
      </c>
      <c r="D3528" s="12">
        <v>25.11</v>
      </c>
    </row>
    <row x14ac:dyDescent="0.25" r="3529" customHeight="1" ht="18.75">
      <c r="A3529" s="1">
        <v>44802</v>
      </c>
      <c r="B3529" s="12">
        <v>0.5</v>
      </c>
      <c r="C3529" s="12">
        <v>3.8</v>
      </c>
      <c r="D3529" s="12">
        <v>8.28</v>
      </c>
    </row>
    <row x14ac:dyDescent="0.25" r="3530" customHeight="1" ht="18.75">
      <c r="A3530" s="1">
        <v>44803</v>
      </c>
      <c r="B3530" s="7">
        <v>0</v>
      </c>
      <c r="C3530" s="7">
        <v>0</v>
      </c>
      <c r="D3530" s="12">
        <v>4.01</v>
      </c>
    </row>
    <row x14ac:dyDescent="0.25" r="3531" customHeight="1" ht="18.75">
      <c r="A3531" s="1">
        <v>44804</v>
      </c>
      <c r="B3531" s="7">
        <v>0</v>
      </c>
      <c r="C3531" s="7">
        <v>0</v>
      </c>
      <c r="D3531" s="12">
        <v>4.21</v>
      </c>
    </row>
    <row x14ac:dyDescent="0.25" r="3532" customHeight="1" ht="18.75">
      <c r="A3532" s="1">
        <v>44805</v>
      </c>
      <c r="B3532" s="12">
        <v>3.1</v>
      </c>
      <c r="C3532" s="12">
        <v>23.8</v>
      </c>
      <c r="D3532" s="12">
        <v>9.7</v>
      </c>
    </row>
    <row x14ac:dyDescent="0.25" r="3533" customHeight="1" ht="18.75">
      <c r="A3533" s="1">
        <v>44806</v>
      </c>
      <c r="B3533" s="7">
        <v>0</v>
      </c>
      <c r="C3533" s="7">
        <v>0</v>
      </c>
      <c r="D3533" s="12">
        <v>5.42</v>
      </c>
    </row>
    <row x14ac:dyDescent="0.25" r="3534" customHeight="1" ht="18.75">
      <c r="A3534" s="1">
        <v>44807</v>
      </c>
      <c r="B3534" s="7">
        <v>0</v>
      </c>
      <c r="C3534" s="7">
        <v>0</v>
      </c>
      <c r="D3534" s="12">
        <v>7.53</v>
      </c>
    </row>
    <row x14ac:dyDescent="0.25" r="3535" customHeight="1" ht="18.75">
      <c r="A3535" s="1">
        <v>44808</v>
      </c>
      <c r="B3535" s="12">
        <v>4.4</v>
      </c>
      <c r="C3535" s="12">
        <v>34.1</v>
      </c>
      <c r="D3535" s="12">
        <v>15.94</v>
      </c>
    </row>
    <row x14ac:dyDescent="0.25" r="3536" customHeight="1" ht="18.75">
      <c r="A3536" s="1">
        <v>44809</v>
      </c>
      <c r="B3536" s="7">
        <v>0</v>
      </c>
      <c r="C3536" s="7">
        <v>0</v>
      </c>
      <c r="D3536" s="12">
        <v>4.51</v>
      </c>
    </row>
    <row x14ac:dyDescent="0.25" r="3537" customHeight="1" ht="18.75">
      <c r="A3537" s="1">
        <v>44810</v>
      </c>
      <c r="B3537" s="12">
        <v>6.1</v>
      </c>
      <c r="C3537" s="12">
        <v>47.7</v>
      </c>
      <c r="D3537" s="12">
        <v>14.61</v>
      </c>
    </row>
    <row x14ac:dyDescent="0.25" r="3538" customHeight="1" ht="18.75">
      <c r="A3538" s="1">
        <v>44811</v>
      </c>
      <c r="B3538" s="12">
        <v>10.7</v>
      </c>
      <c r="C3538" s="12">
        <v>84.3</v>
      </c>
      <c r="D3538" s="12">
        <v>23.2</v>
      </c>
    </row>
    <row x14ac:dyDescent="0.25" r="3539" customHeight="1" ht="18.75">
      <c r="A3539" s="1">
        <v>44812</v>
      </c>
      <c r="B3539" s="12">
        <v>10.5</v>
      </c>
      <c r="C3539" s="12">
        <v>82.7</v>
      </c>
      <c r="D3539" s="12">
        <v>22.34</v>
      </c>
    </row>
    <row x14ac:dyDescent="0.25" r="3540" customHeight="1" ht="18.75">
      <c r="A3540" s="1">
        <v>44813</v>
      </c>
      <c r="B3540" s="12">
        <v>9.5</v>
      </c>
      <c r="C3540" s="12">
        <v>74.8</v>
      </c>
      <c r="D3540" s="12">
        <v>21.62</v>
      </c>
    </row>
    <row x14ac:dyDescent="0.25" r="3541" customHeight="1" ht="18.75">
      <c r="A3541" s="1">
        <v>44814</v>
      </c>
      <c r="B3541" s="12">
        <v>0.5</v>
      </c>
      <c r="C3541" s="7">
        <v>4</v>
      </c>
      <c r="D3541" s="12">
        <v>10.02</v>
      </c>
    </row>
    <row x14ac:dyDescent="0.25" r="3542" customHeight="1" ht="18.75">
      <c r="A3542" s="1">
        <v>44815</v>
      </c>
      <c r="B3542" s="12">
        <v>6.2</v>
      </c>
      <c r="C3542" s="12">
        <v>49.2</v>
      </c>
      <c r="D3542" s="12">
        <v>17.24</v>
      </c>
    </row>
    <row x14ac:dyDescent="0.25" r="3543" customHeight="1" ht="18.75">
      <c r="A3543" s="1">
        <v>44816</v>
      </c>
      <c r="B3543" s="7">
        <v>0</v>
      </c>
      <c r="C3543" s="7">
        <v>0</v>
      </c>
      <c r="D3543" s="12">
        <v>7.57</v>
      </c>
    </row>
    <row x14ac:dyDescent="0.25" r="3544" customHeight="1" ht="18.75">
      <c r="A3544" s="1">
        <v>44817</v>
      </c>
      <c r="B3544" s="12">
        <v>4.7</v>
      </c>
      <c r="C3544" s="12">
        <v>37.6</v>
      </c>
      <c r="D3544" s="12">
        <v>15.99</v>
      </c>
    </row>
    <row x14ac:dyDescent="0.25" r="3545" customHeight="1" ht="18.75">
      <c r="A3545" s="1">
        <v>44818</v>
      </c>
      <c r="B3545" s="12">
        <v>8.8</v>
      </c>
      <c r="C3545" s="12">
        <v>70.4</v>
      </c>
      <c r="D3545" s="12">
        <v>18.69</v>
      </c>
    </row>
    <row x14ac:dyDescent="0.25" r="3546" customHeight="1" ht="18.75">
      <c r="A3546" s="1">
        <v>44819</v>
      </c>
      <c r="B3546" s="12">
        <v>8.9</v>
      </c>
      <c r="C3546" s="12">
        <v>71.8</v>
      </c>
      <c r="D3546" s="12">
        <v>18.59</v>
      </c>
    </row>
    <row x14ac:dyDescent="0.25" r="3547" customHeight="1" ht="18.75">
      <c r="A3547" s="1">
        <v>44820</v>
      </c>
      <c r="B3547" s="7">
        <v>3</v>
      </c>
      <c r="C3547" s="12">
        <v>24.2</v>
      </c>
      <c r="D3547" s="12">
        <v>13.75</v>
      </c>
    </row>
    <row x14ac:dyDescent="0.25" r="3548" customHeight="1" ht="18.75">
      <c r="A3548" s="1">
        <v>44821</v>
      </c>
      <c r="B3548" s="12">
        <v>4.8</v>
      </c>
      <c r="C3548" s="12">
        <v>38.7</v>
      </c>
      <c r="D3548" s="12">
        <v>17.01</v>
      </c>
    </row>
    <row x14ac:dyDescent="0.25" r="3549" customHeight="1" ht="18.75">
      <c r="A3549" s="1">
        <v>44822</v>
      </c>
      <c r="B3549" s="12">
        <v>1.3</v>
      </c>
      <c r="C3549" s="12">
        <v>10.6</v>
      </c>
      <c r="D3549" s="12">
        <v>10.34</v>
      </c>
    </row>
    <row x14ac:dyDescent="0.25" r="3550" customHeight="1" ht="18.75">
      <c r="A3550" s="1">
        <v>44823</v>
      </c>
      <c r="B3550" s="12">
        <v>5.4</v>
      </c>
      <c r="C3550" s="12">
        <v>43.9</v>
      </c>
      <c r="D3550" s="12">
        <v>12.64</v>
      </c>
    </row>
    <row x14ac:dyDescent="0.25" r="3551" customHeight="1" ht="18.75">
      <c r="A3551" s="1">
        <v>44824</v>
      </c>
      <c r="B3551" s="12">
        <v>7.6</v>
      </c>
      <c r="C3551" s="12">
        <v>62.3</v>
      </c>
      <c r="D3551" s="12">
        <v>17.08</v>
      </c>
    </row>
    <row x14ac:dyDescent="0.25" r="3552" customHeight="1" ht="18.75">
      <c r="A3552" s="1">
        <v>44825</v>
      </c>
      <c r="B3552" s="12">
        <v>10.7</v>
      </c>
      <c r="C3552" s="12">
        <v>87.7</v>
      </c>
      <c r="D3552" s="12">
        <v>22.62</v>
      </c>
    </row>
    <row x14ac:dyDescent="0.25" r="3553" customHeight="1" ht="18.75">
      <c r="A3553" s="1">
        <v>44826</v>
      </c>
      <c r="B3553" s="12">
        <v>8.4</v>
      </c>
      <c r="C3553" s="12">
        <v>68.9</v>
      </c>
      <c r="D3553" s="12">
        <v>19.16</v>
      </c>
    </row>
    <row x14ac:dyDescent="0.25" r="3554" customHeight="1" ht="18.75">
      <c r="A3554" s="1">
        <v>44827</v>
      </c>
      <c r="B3554" s="12">
        <v>8.9</v>
      </c>
      <c r="C3554" s="12">
        <v>73.6</v>
      </c>
      <c r="D3554" s="12">
        <v>18.79</v>
      </c>
    </row>
    <row x14ac:dyDescent="0.25" r="3555" customHeight="1" ht="18.75">
      <c r="A3555" s="1">
        <v>44828</v>
      </c>
      <c r="B3555" s="7">
        <v>8</v>
      </c>
      <c r="C3555" s="12">
        <v>66.1</v>
      </c>
      <c r="D3555" s="12">
        <v>20.15</v>
      </c>
    </row>
    <row x14ac:dyDescent="0.25" r="3556" customHeight="1" ht="18.75">
      <c r="A3556" s="1">
        <v>44829</v>
      </c>
      <c r="B3556" s="12">
        <v>2.4</v>
      </c>
      <c r="C3556" s="12">
        <v>19.8</v>
      </c>
      <c r="D3556" s="12">
        <v>11.15</v>
      </c>
    </row>
    <row x14ac:dyDescent="0.25" r="3557" customHeight="1" ht="18.75">
      <c r="A3557" s="1">
        <v>44830</v>
      </c>
      <c r="B3557" s="7">
        <v>0</v>
      </c>
      <c r="C3557" s="7">
        <v>0</v>
      </c>
      <c r="D3557" s="12">
        <v>6.53</v>
      </c>
    </row>
    <row x14ac:dyDescent="0.25" r="3558" customHeight="1" ht="18.75">
      <c r="A3558" s="1">
        <v>44831</v>
      </c>
      <c r="B3558" s="7">
        <v>9</v>
      </c>
      <c r="C3558" s="7">
        <v>75</v>
      </c>
      <c r="D3558" s="12">
        <v>19.45</v>
      </c>
    </row>
    <row x14ac:dyDescent="0.25" r="3559" customHeight="1" ht="18.75">
      <c r="A3559" s="1">
        <v>44832</v>
      </c>
      <c r="B3559" s="12">
        <v>3.3</v>
      </c>
      <c r="C3559" s="12">
        <v>27.7</v>
      </c>
      <c r="D3559" s="12">
        <v>12.21</v>
      </c>
    </row>
    <row x14ac:dyDescent="0.25" r="3560" customHeight="1" ht="18.75">
      <c r="A3560" s="1">
        <v>44833</v>
      </c>
      <c r="B3560" s="12">
        <v>11.1</v>
      </c>
      <c r="C3560" s="12">
        <v>93.3</v>
      </c>
      <c r="D3560" s="12">
        <v>19.57</v>
      </c>
    </row>
    <row x14ac:dyDescent="0.25" r="3561" customHeight="1" ht="18.75">
      <c r="A3561" s="1">
        <v>44834</v>
      </c>
      <c r="B3561" s="12">
        <v>11.1</v>
      </c>
      <c r="C3561" s="12">
        <v>93.3</v>
      </c>
      <c r="D3561" s="12">
        <v>19.84</v>
      </c>
    </row>
    <row x14ac:dyDescent="0.25" r="3562" customHeight="1" ht="18.75">
      <c r="A3562" s="1">
        <v>44835</v>
      </c>
      <c r="B3562" s="7">
        <v>10</v>
      </c>
      <c r="C3562" s="12">
        <v>84.7</v>
      </c>
      <c r="D3562" s="12">
        <v>18.43</v>
      </c>
    </row>
    <row x14ac:dyDescent="0.25" r="3563" customHeight="1" ht="18.75">
      <c r="A3563" s="1">
        <v>44836</v>
      </c>
      <c r="B3563" s="12">
        <v>5.6</v>
      </c>
      <c r="C3563" s="12">
        <v>47.5</v>
      </c>
      <c r="D3563" s="12">
        <v>15.48</v>
      </c>
    </row>
    <row x14ac:dyDescent="0.25" r="3564" customHeight="1" ht="18.75">
      <c r="A3564" s="1">
        <v>44837</v>
      </c>
      <c r="B3564" s="12">
        <v>1.7</v>
      </c>
      <c r="C3564" s="12">
        <v>14.4</v>
      </c>
      <c r="D3564" s="7">
        <v>10</v>
      </c>
    </row>
    <row x14ac:dyDescent="0.25" r="3565" customHeight="1" ht="18.75">
      <c r="A3565" s="1">
        <v>44838</v>
      </c>
      <c r="B3565" s="7">
        <v>1</v>
      </c>
      <c r="C3565" s="12">
        <v>8.5</v>
      </c>
      <c r="D3565" s="12">
        <v>6.19</v>
      </c>
    </row>
    <row x14ac:dyDescent="0.25" r="3566" customHeight="1" ht="18.75">
      <c r="A3566" s="1">
        <v>44839</v>
      </c>
      <c r="B3566" s="12">
        <v>4.9</v>
      </c>
      <c r="C3566" s="12">
        <v>41.9</v>
      </c>
      <c r="D3566" s="12">
        <v>13.84</v>
      </c>
    </row>
    <row x14ac:dyDescent="0.25" r="3567" customHeight="1" ht="18.75">
      <c r="A3567" s="1">
        <v>44840</v>
      </c>
      <c r="B3567" s="7">
        <v>3</v>
      </c>
      <c r="C3567" s="12">
        <v>25.6</v>
      </c>
      <c r="D3567" s="12">
        <v>12.69</v>
      </c>
    </row>
    <row x14ac:dyDescent="0.25" r="3568" customHeight="1" ht="18.75">
      <c r="A3568" s="1">
        <v>44841</v>
      </c>
      <c r="B3568" s="12">
        <v>3.1</v>
      </c>
      <c r="C3568" s="12">
        <v>26.7</v>
      </c>
      <c r="D3568" s="12">
        <v>10.21</v>
      </c>
    </row>
    <row x14ac:dyDescent="0.25" r="3569" customHeight="1" ht="18.75">
      <c r="A3569" s="1">
        <v>44842</v>
      </c>
      <c r="B3569" s="12">
        <v>10.6</v>
      </c>
      <c r="C3569" s="12">
        <v>91.4</v>
      </c>
      <c r="D3569" s="12">
        <v>19.18</v>
      </c>
    </row>
    <row x14ac:dyDescent="0.25" r="3570" customHeight="1" ht="18.75">
      <c r="A3570" s="1">
        <v>44843</v>
      </c>
      <c r="B3570" s="7">
        <v>0</v>
      </c>
      <c r="C3570" s="7">
        <v>0</v>
      </c>
      <c r="D3570" s="12">
        <v>5.9</v>
      </c>
    </row>
    <row x14ac:dyDescent="0.25" r="3571" customHeight="1" ht="18.75">
      <c r="A3571" s="1">
        <v>44844</v>
      </c>
      <c r="B3571" s="12">
        <v>9.3</v>
      </c>
      <c r="C3571" s="12">
        <v>80.9</v>
      </c>
      <c r="D3571" s="12">
        <v>19.33</v>
      </c>
    </row>
    <row x14ac:dyDescent="0.25" r="3572" customHeight="1" ht="18.75">
      <c r="A3572" s="1">
        <v>44845</v>
      </c>
      <c r="B3572" s="12">
        <v>9.6</v>
      </c>
      <c r="C3572" s="12">
        <v>83.5</v>
      </c>
      <c r="D3572" s="12">
        <v>17.64</v>
      </c>
    </row>
    <row x14ac:dyDescent="0.25" r="3573" customHeight="1" ht="18.75">
      <c r="A3573" s="1">
        <v>44846</v>
      </c>
      <c r="B3573" s="12">
        <v>9.5</v>
      </c>
      <c r="C3573" s="12">
        <v>83.3</v>
      </c>
      <c r="D3573" s="12">
        <v>17.2</v>
      </c>
    </row>
    <row x14ac:dyDescent="0.25" r="3574" customHeight="1" ht="18.75">
      <c r="A3574" s="1">
        <v>44847</v>
      </c>
      <c r="B3574" s="12">
        <v>9.6</v>
      </c>
      <c r="C3574" s="12">
        <v>84.2</v>
      </c>
      <c r="D3574" s="12">
        <v>16.56</v>
      </c>
    </row>
    <row x14ac:dyDescent="0.25" r="3575" customHeight="1" ht="18.75">
      <c r="A3575" s="1">
        <v>44848</v>
      </c>
      <c r="B3575" s="12">
        <v>6.2</v>
      </c>
      <c r="C3575" s="12">
        <v>54.4</v>
      </c>
      <c r="D3575" s="12">
        <v>15.2</v>
      </c>
    </row>
    <row x14ac:dyDescent="0.25" r="3576" customHeight="1" ht="18.75">
      <c r="A3576" s="1">
        <v>44849</v>
      </c>
      <c r="B3576" s="12">
        <v>9.9</v>
      </c>
      <c r="C3576" s="12">
        <v>87.6</v>
      </c>
      <c r="D3576" s="12">
        <v>17.98</v>
      </c>
    </row>
    <row x14ac:dyDescent="0.25" r="3577" customHeight="1" ht="18.75">
      <c r="A3577" s="1">
        <v>44850</v>
      </c>
      <c r="B3577" s="7">
        <v>10</v>
      </c>
      <c r="C3577" s="12">
        <v>88.5</v>
      </c>
      <c r="D3577" s="12">
        <v>17.35</v>
      </c>
    </row>
    <row x14ac:dyDescent="0.25" r="3578" customHeight="1" ht="18.75">
      <c r="A3578" s="1">
        <v>44851</v>
      </c>
      <c r="B3578" s="12">
        <v>8.7</v>
      </c>
      <c r="C3578" s="12">
        <v>77.7</v>
      </c>
      <c r="D3578" s="12">
        <v>16.95</v>
      </c>
    </row>
    <row x14ac:dyDescent="0.25" r="3579" customHeight="1" ht="18.75">
      <c r="A3579" s="1">
        <v>44852</v>
      </c>
      <c r="B3579" s="12">
        <v>10.7</v>
      </c>
      <c r="C3579" s="12">
        <v>95.5</v>
      </c>
      <c r="D3579" s="12">
        <v>18.2</v>
      </c>
    </row>
    <row x14ac:dyDescent="0.25" r="3580" customHeight="1" ht="18.75">
      <c r="A3580" s="1">
        <v>44853</v>
      </c>
      <c r="B3580" s="12">
        <v>10.6</v>
      </c>
      <c r="C3580" s="12">
        <v>94.6</v>
      </c>
      <c r="D3580" s="12">
        <v>18.18</v>
      </c>
    </row>
    <row x14ac:dyDescent="0.25" r="3581" customHeight="1" ht="18.75">
      <c r="A3581" s="1">
        <v>44854</v>
      </c>
      <c r="B3581" s="12">
        <v>10.5</v>
      </c>
      <c r="C3581" s="12">
        <v>94.6</v>
      </c>
      <c r="D3581" s="12">
        <v>17.54</v>
      </c>
    </row>
    <row x14ac:dyDescent="0.25" r="3582" customHeight="1" ht="18.75">
      <c r="A3582" s="1">
        <v>44855</v>
      </c>
      <c r="B3582" s="12">
        <v>5.1</v>
      </c>
      <c r="C3582" s="12">
        <v>45.9</v>
      </c>
      <c r="D3582" s="12">
        <v>11.48</v>
      </c>
    </row>
    <row x14ac:dyDescent="0.25" r="3583" customHeight="1" ht="18.75">
      <c r="A3583" s="1">
        <v>44856</v>
      </c>
      <c r="B3583" s="12">
        <v>9.4</v>
      </c>
      <c r="C3583" s="12">
        <v>84.7</v>
      </c>
      <c r="D3583" s="12">
        <v>15.87</v>
      </c>
    </row>
    <row x14ac:dyDescent="0.25" r="3584" customHeight="1" ht="18.75">
      <c r="A3584" s="1">
        <v>44857</v>
      </c>
      <c r="B3584" s="12">
        <v>8.7</v>
      </c>
      <c r="C3584" s="12">
        <v>79.1</v>
      </c>
      <c r="D3584" s="12">
        <v>14.33</v>
      </c>
    </row>
    <row x14ac:dyDescent="0.25" r="3585" customHeight="1" ht="18.75">
      <c r="A3585" s="1">
        <v>44858</v>
      </c>
      <c r="B3585" s="12">
        <v>7.9</v>
      </c>
      <c r="C3585" s="12">
        <v>71.8</v>
      </c>
      <c r="D3585" s="12">
        <v>13.16</v>
      </c>
    </row>
    <row x14ac:dyDescent="0.25" r="3586" customHeight="1" ht="18.75">
      <c r="A3586" s="1">
        <v>44859</v>
      </c>
      <c r="B3586" s="12">
        <v>7.3</v>
      </c>
      <c r="C3586" s="12">
        <v>66.4</v>
      </c>
      <c r="D3586" s="12">
        <v>13.87</v>
      </c>
    </row>
    <row x14ac:dyDescent="0.25" r="3587" customHeight="1" ht="18.75">
      <c r="A3587" s="1">
        <v>44860</v>
      </c>
      <c r="B3587" s="12">
        <v>8.9</v>
      </c>
      <c r="C3587" s="12">
        <v>81.7</v>
      </c>
      <c r="D3587" s="12">
        <v>15.51</v>
      </c>
    </row>
    <row x14ac:dyDescent="0.25" r="3588" customHeight="1" ht="18.75">
      <c r="A3588" s="1">
        <v>44861</v>
      </c>
      <c r="B3588" s="12">
        <v>9.5</v>
      </c>
      <c r="C3588" s="12">
        <v>87.2</v>
      </c>
      <c r="D3588" s="12">
        <v>14.74</v>
      </c>
    </row>
    <row x14ac:dyDescent="0.25" r="3589" customHeight="1" ht="18.75">
      <c r="A3589" s="1">
        <v>44862</v>
      </c>
      <c r="B3589" s="12">
        <v>9.6</v>
      </c>
      <c r="C3589" s="12">
        <v>88.1</v>
      </c>
      <c r="D3589" s="12">
        <v>14.7</v>
      </c>
    </row>
    <row x14ac:dyDescent="0.25" r="3590" customHeight="1" ht="18.75">
      <c r="A3590" s="1">
        <v>44863</v>
      </c>
      <c r="B3590" s="12">
        <v>8.1</v>
      </c>
      <c r="C3590" s="7">
        <v>75</v>
      </c>
      <c r="D3590" s="12">
        <v>13.47</v>
      </c>
    </row>
    <row x14ac:dyDescent="0.25" r="3591" customHeight="1" ht="18.75">
      <c r="A3591" s="1">
        <v>44864</v>
      </c>
      <c r="B3591" s="12">
        <v>4.9</v>
      </c>
      <c r="C3591" s="12">
        <v>45.4</v>
      </c>
      <c r="D3591" s="12">
        <v>11.02</v>
      </c>
    </row>
    <row x14ac:dyDescent="0.25" r="3592" customHeight="1" ht="18.75">
      <c r="A3592" s="1">
        <v>44865</v>
      </c>
      <c r="B3592" s="12">
        <v>9.9</v>
      </c>
      <c r="C3592" s="12">
        <v>91.7</v>
      </c>
      <c r="D3592" s="12">
        <v>15.18</v>
      </c>
    </row>
    <row x14ac:dyDescent="0.25" r="3593" customHeight="1" ht="18.75">
      <c r="A3593" s="1">
        <v>44866</v>
      </c>
      <c r="B3593" s="12">
        <v>9.7</v>
      </c>
      <c r="C3593" s="12">
        <v>90.7</v>
      </c>
      <c r="D3593" s="12">
        <v>14.35</v>
      </c>
    </row>
    <row x14ac:dyDescent="0.25" r="3594" customHeight="1" ht="18.75">
      <c r="A3594" s="1">
        <v>44867</v>
      </c>
      <c r="B3594" s="12">
        <v>9.6</v>
      </c>
      <c r="C3594" s="12">
        <v>89.7</v>
      </c>
      <c r="D3594" s="12">
        <v>14.49</v>
      </c>
    </row>
    <row x14ac:dyDescent="0.25" r="3595" customHeight="1" ht="18.75">
      <c r="A3595" s="1">
        <v>44868</v>
      </c>
      <c r="B3595" s="12">
        <v>6.5</v>
      </c>
      <c r="C3595" s="12">
        <v>60.7</v>
      </c>
      <c r="D3595" s="12">
        <v>11.72</v>
      </c>
    </row>
    <row x14ac:dyDescent="0.25" r="3596" customHeight="1" ht="18.75">
      <c r="A3596" s="1">
        <v>44869</v>
      </c>
      <c r="B3596" s="12">
        <v>9.6</v>
      </c>
      <c r="C3596" s="12">
        <v>90.6</v>
      </c>
      <c r="D3596" s="12">
        <v>14.97</v>
      </c>
    </row>
    <row x14ac:dyDescent="0.25" r="3597" customHeight="1" ht="18.75">
      <c r="A3597" s="1">
        <v>44870</v>
      </c>
      <c r="B3597" s="12">
        <v>9.9</v>
      </c>
      <c r="C3597" s="12">
        <v>93.4</v>
      </c>
      <c r="D3597" s="12">
        <v>15.46</v>
      </c>
    </row>
    <row x14ac:dyDescent="0.25" r="3598" customHeight="1" ht="18.75">
      <c r="A3598" s="1">
        <v>44871</v>
      </c>
      <c r="B3598" s="12">
        <v>9.7</v>
      </c>
      <c r="C3598" s="12">
        <v>91.5</v>
      </c>
      <c r="D3598" s="12">
        <v>14.33</v>
      </c>
    </row>
    <row x14ac:dyDescent="0.25" r="3599" customHeight="1" ht="18.75">
      <c r="A3599" s="1">
        <v>44872</v>
      </c>
      <c r="B3599" s="12">
        <v>9.3</v>
      </c>
      <c r="C3599" s="12">
        <v>88.6</v>
      </c>
      <c r="D3599" s="12">
        <v>13.14</v>
      </c>
    </row>
    <row x14ac:dyDescent="0.25" r="3600" customHeight="1" ht="18.75">
      <c r="A3600" s="1">
        <v>44873</v>
      </c>
      <c r="B3600" s="12">
        <v>9.4</v>
      </c>
      <c r="C3600" s="12">
        <v>89.5</v>
      </c>
      <c r="D3600" s="12">
        <v>13.44</v>
      </c>
    </row>
    <row x14ac:dyDescent="0.25" r="3601" customHeight="1" ht="18.75">
      <c r="A3601" s="1">
        <v>44874</v>
      </c>
      <c r="B3601" s="12">
        <v>8.4</v>
      </c>
      <c r="C3601" s="7">
        <v>80</v>
      </c>
      <c r="D3601" s="12">
        <v>12.8</v>
      </c>
    </row>
    <row x14ac:dyDescent="0.25" r="3602" customHeight="1" ht="18.75">
      <c r="A3602" s="1">
        <v>44875</v>
      </c>
      <c r="B3602" s="12">
        <v>8.5</v>
      </c>
      <c r="C3602" s="12">
        <v>81.7</v>
      </c>
      <c r="D3602" s="12">
        <v>12.11</v>
      </c>
    </row>
    <row x14ac:dyDescent="0.25" r="3603" customHeight="1" ht="18.75">
      <c r="A3603" s="1">
        <v>44876</v>
      </c>
      <c r="B3603" s="12">
        <v>8.2</v>
      </c>
      <c r="C3603" s="12">
        <v>78.8</v>
      </c>
      <c r="D3603" s="12">
        <v>11.51</v>
      </c>
    </row>
    <row x14ac:dyDescent="0.25" r="3604" customHeight="1" ht="18.75">
      <c r="A3604" s="1">
        <v>44877</v>
      </c>
      <c r="B3604" s="7">
        <v>7</v>
      </c>
      <c r="C3604" s="12">
        <v>67.3</v>
      </c>
      <c r="D3604" s="12">
        <v>11.72</v>
      </c>
    </row>
    <row x14ac:dyDescent="0.25" r="3605" customHeight="1" ht="18.75">
      <c r="A3605" s="1">
        <v>44878</v>
      </c>
      <c r="B3605" s="12">
        <v>6.5</v>
      </c>
      <c r="C3605" s="12">
        <v>62.5</v>
      </c>
      <c r="D3605" s="12">
        <v>10.84</v>
      </c>
    </row>
    <row x14ac:dyDescent="0.25" r="3606" customHeight="1" ht="18.75">
      <c r="A3606" s="1">
        <v>44879</v>
      </c>
      <c r="B3606" s="12">
        <v>0.7</v>
      </c>
      <c r="C3606" s="12">
        <v>6.8</v>
      </c>
      <c r="D3606" s="12">
        <v>5.89</v>
      </c>
    </row>
    <row x14ac:dyDescent="0.25" r="3607" customHeight="1" ht="18.75">
      <c r="A3607" s="1">
        <v>44880</v>
      </c>
      <c r="B3607" s="12">
        <v>8.9</v>
      </c>
      <c r="C3607" s="12">
        <v>86.4</v>
      </c>
      <c r="D3607" s="7">
        <v>13</v>
      </c>
    </row>
    <row x14ac:dyDescent="0.25" r="3608" customHeight="1" ht="18.75">
      <c r="A3608" s="1">
        <v>44881</v>
      </c>
      <c r="B3608" s="12">
        <v>8.5</v>
      </c>
      <c r="C3608" s="12">
        <v>82.5</v>
      </c>
      <c r="D3608" s="12">
        <v>12.1</v>
      </c>
    </row>
    <row x14ac:dyDescent="0.25" r="3609" customHeight="1" ht="18.75">
      <c r="A3609" s="1">
        <v>44882</v>
      </c>
      <c r="B3609" s="12">
        <v>8.5</v>
      </c>
      <c r="C3609" s="12">
        <v>83.3</v>
      </c>
      <c r="D3609" s="12">
        <v>11.98</v>
      </c>
    </row>
    <row x14ac:dyDescent="0.25" r="3610" customHeight="1" ht="18.75">
      <c r="A3610" s="1">
        <v>44883</v>
      </c>
      <c r="B3610" s="12">
        <v>9.1</v>
      </c>
      <c r="C3610" s="12">
        <v>89.2</v>
      </c>
      <c r="D3610" s="12">
        <v>12.65</v>
      </c>
    </row>
    <row x14ac:dyDescent="0.25" r="3611" customHeight="1" ht="18.75">
      <c r="A3611" s="1">
        <v>44884</v>
      </c>
      <c r="B3611" s="12">
        <v>8.3</v>
      </c>
      <c r="C3611" s="12">
        <v>81.4</v>
      </c>
      <c r="D3611" s="12">
        <v>10.75</v>
      </c>
    </row>
    <row x14ac:dyDescent="0.25" r="3612" customHeight="1" ht="18.75">
      <c r="A3612" s="1">
        <v>44885</v>
      </c>
      <c r="B3612" s="12">
        <v>5.1</v>
      </c>
      <c r="C3612" s="7">
        <v>50</v>
      </c>
      <c r="D3612" s="12">
        <v>9.54</v>
      </c>
    </row>
    <row x14ac:dyDescent="0.25" r="3613" customHeight="1" ht="18.75">
      <c r="A3613" s="1">
        <v>44886</v>
      </c>
      <c r="B3613" s="12">
        <v>7.7</v>
      </c>
      <c r="C3613" s="12">
        <v>76.2</v>
      </c>
      <c r="D3613" s="12">
        <v>10.18</v>
      </c>
    </row>
    <row x14ac:dyDescent="0.25" r="3614" customHeight="1" ht="18.75">
      <c r="A3614" s="1">
        <v>44887</v>
      </c>
      <c r="B3614" s="7">
        <v>0</v>
      </c>
      <c r="C3614" s="7">
        <v>0</v>
      </c>
      <c r="D3614" s="12">
        <v>3.95</v>
      </c>
    </row>
    <row x14ac:dyDescent="0.25" r="3615" customHeight="1" ht="18.75">
      <c r="A3615" s="1">
        <v>44888</v>
      </c>
      <c r="B3615" s="12">
        <v>5.6</v>
      </c>
      <c r="C3615" s="12">
        <v>55.4</v>
      </c>
      <c r="D3615" s="12">
        <v>9.66</v>
      </c>
    </row>
    <row x14ac:dyDescent="0.25" r="3616" customHeight="1" ht="18.75">
      <c r="A3616" s="1">
        <v>44889</v>
      </c>
      <c r="B3616" s="12">
        <v>3.9</v>
      </c>
      <c r="C3616" s="12">
        <v>38.6</v>
      </c>
      <c r="D3616" s="12">
        <v>8.28</v>
      </c>
    </row>
    <row x14ac:dyDescent="0.25" r="3617" customHeight="1" ht="18.75">
      <c r="A3617" s="1">
        <v>44890</v>
      </c>
      <c r="B3617" s="12">
        <v>8.1</v>
      </c>
      <c r="C3617" s="7">
        <v>81</v>
      </c>
      <c r="D3617" s="12">
        <v>10.14</v>
      </c>
    </row>
    <row x14ac:dyDescent="0.25" r="3618" customHeight="1" ht="18.75">
      <c r="A3618" s="1">
        <v>44891</v>
      </c>
      <c r="B3618" s="12">
        <v>8.3</v>
      </c>
      <c r="C3618" s="7">
        <v>83</v>
      </c>
      <c r="D3618" s="12">
        <v>11.27</v>
      </c>
    </row>
    <row x14ac:dyDescent="0.25" r="3619" customHeight="1" ht="18.75">
      <c r="A3619" s="1">
        <v>44892</v>
      </c>
      <c r="B3619" s="12">
        <v>8.1</v>
      </c>
      <c r="C3619" s="7">
        <v>81</v>
      </c>
      <c r="D3619" s="12">
        <v>11.5</v>
      </c>
    </row>
    <row x14ac:dyDescent="0.25" r="3620" customHeight="1" ht="18.75">
      <c r="A3620" s="1">
        <v>44893</v>
      </c>
      <c r="B3620" s="12">
        <v>1.5</v>
      </c>
      <c r="C3620" s="7">
        <v>15</v>
      </c>
      <c r="D3620" s="12">
        <v>5.62</v>
      </c>
    </row>
    <row x14ac:dyDescent="0.25" r="3621" customHeight="1" ht="18.75">
      <c r="A3621" s="1">
        <v>44894</v>
      </c>
      <c r="B3621" s="7">
        <v>0</v>
      </c>
      <c r="C3621" s="7">
        <v>0</v>
      </c>
      <c r="D3621" s="12">
        <v>3.47</v>
      </c>
    </row>
    <row x14ac:dyDescent="0.25" r="3622" customHeight="1" ht="18.75">
      <c r="A3622" s="1">
        <v>44895</v>
      </c>
      <c r="B3622" s="12">
        <v>4.7</v>
      </c>
      <c r="C3622" s="12">
        <v>47.5</v>
      </c>
      <c r="D3622" s="12">
        <v>9.54</v>
      </c>
    </row>
    <row x14ac:dyDescent="0.25" r="3623" customHeight="1" ht="18.75">
      <c r="A3623" s="1">
        <v>44896</v>
      </c>
      <c r="B3623" s="12">
        <v>6.3</v>
      </c>
      <c r="C3623" s="12">
        <v>63.6</v>
      </c>
      <c r="D3623" s="12">
        <v>10.84</v>
      </c>
    </row>
    <row x14ac:dyDescent="0.25" r="3624" customHeight="1" ht="18.75">
      <c r="A3624" s="1">
        <v>44897</v>
      </c>
      <c r="B3624" s="12">
        <v>9.2</v>
      </c>
      <c r="C3624" s="12">
        <v>92.9</v>
      </c>
      <c r="D3624" s="12">
        <v>12.32</v>
      </c>
    </row>
    <row x14ac:dyDescent="0.25" r="3625" customHeight="1" ht="18.75">
      <c r="A3625" s="1">
        <v>44898</v>
      </c>
      <c r="B3625" s="7">
        <v>7</v>
      </c>
      <c r="C3625" s="12">
        <v>70.7</v>
      </c>
      <c r="D3625" s="12">
        <v>10.08</v>
      </c>
    </row>
    <row x14ac:dyDescent="0.25" r="3626" customHeight="1" ht="18.75">
      <c r="A3626" s="1">
        <v>44899</v>
      </c>
      <c r="B3626" s="12">
        <v>6.4</v>
      </c>
      <c r="C3626" s="12">
        <v>64.6</v>
      </c>
      <c r="D3626" s="12">
        <v>10.37</v>
      </c>
    </row>
    <row x14ac:dyDescent="0.25" r="3627" customHeight="1" ht="18.75">
      <c r="A3627" s="1">
        <v>44900</v>
      </c>
      <c r="B3627" s="12">
        <v>5.8</v>
      </c>
      <c r="C3627" s="12">
        <v>58.6</v>
      </c>
      <c r="D3627" s="12">
        <v>8.84</v>
      </c>
    </row>
    <row x14ac:dyDescent="0.25" r="3628" customHeight="1" ht="18.75">
      <c r="A3628" s="1">
        <v>44901</v>
      </c>
      <c r="B3628" s="12">
        <v>5.4</v>
      </c>
      <c r="C3628" s="12">
        <v>55.1</v>
      </c>
      <c r="D3628" s="12">
        <v>8.56</v>
      </c>
    </row>
    <row x14ac:dyDescent="0.25" r="3629" customHeight="1" ht="18.75">
      <c r="A3629" s="1">
        <v>44902</v>
      </c>
      <c r="B3629" s="12">
        <v>6.2</v>
      </c>
      <c r="C3629" s="12">
        <v>63.3</v>
      </c>
      <c r="D3629" s="12">
        <v>8.28</v>
      </c>
    </row>
    <row x14ac:dyDescent="0.25" r="3630" customHeight="1" ht="18.75">
      <c r="A3630" s="1">
        <v>44903</v>
      </c>
      <c r="B3630" s="12">
        <v>8.4</v>
      </c>
      <c r="C3630" s="12">
        <v>85.7</v>
      </c>
      <c r="D3630" s="12">
        <v>11.34</v>
      </c>
    </row>
    <row x14ac:dyDescent="0.25" r="3631" customHeight="1" ht="18.75">
      <c r="A3631" s="1">
        <v>44904</v>
      </c>
      <c r="B3631" s="12">
        <v>8.6</v>
      </c>
      <c r="C3631" s="12">
        <v>87.8</v>
      </c>
      <c r="D3631" s="12">
        <v>9.97</v>
      </c>
    </row>
    <row x14ac:dyDescent="0.25" r="3632" customHeight="1" ht="18.75">
      <c r="A3632" s="1">
        <v>44905</v>
      </c>
      <c r="B3632" s="12">
        <v>3.9</v>
      </c>
      <c r="C3632" s="12">
        <v>39.8</v>
      </c>
      <c r="D3632" s="12">
        <v>7.35</v>
      </c>
    </row>
    <row x14ac:dyDescent="0.25" r="3633" customHeight="1" ht="18.75">
      <c r="A3633" s="1">
        <v>44906</v>
      </c>
      <c r="B3633" s="12">
        <v>7.8</v>
      </c>
      <c r="C3633" s="12">
        <v>79.6</v>
      </c>
      <c r="D3633" s="12">
        <v>10.57</v>
      </c>
    </row>
    <row x14ac:dyDescent="0.25" r="3634" customHeight="1" ht="18.75">
      <c r="A3634" s="1">
        <v>44907</v>
      </c>
      <c r="B3634" s="12">
        <v>3.3</v>
      </c>
      <c r="C3634" s="12">
        <v>33.7</v>
      </c>
      <c r="D3634" s="12">
        <v>6.05</v>
      </c>
    </row>
    <row x14ac:dyDescent="0.25" r="3635" customHeight="1" ht="18.75">
      <c r="A3635" s="1">
        <v>44908</v>
      </c>
      <c r="B3635" s="12">
        <v>6.6</v>
      </c>
      <c r="C3635" s="12">
        <v>67.3</v>
      </c>
      <c r="D3635" s="12">
        <v>9.54</v>
      </c>
    </row>
    <row x14ac:dyDescent="0.25" r="3636" customHeight="1" ht="18.75">
      <c r="A3636" s="1">
        <v>44909</v>
      </c>
      <c r="B3636" s="12">
        <v>8.9</v>
      </c>
      <c r="C3636" s="12">
        <v>90.8</v>
      </c>
      <c r="D3636" s="12">
        <v>11.78</v>
      </c>
    </row>
    <row x14ac:dyDescent="0.25" r="3637" customHeight="1" ht="18.75">
      <c r="A3637" s="1">
        <v>44910</v>
      </c>
      <c r="B3637" s="12">
        <v>8.4</v>
      </c>
      <c r="C3637" s="12">
        <v>85.7</v>
      </c>
      <c r="D3637" s="12">
        <v>10.88</v>
      </c>
    </row>
    <row x14ac:dyDescent="0.25" r="3638" customHeight="1" ht="18.75">
      <c r="A3638" s="1">
        <v>44911</v>
      </c>
      <c r="B3638" s="12">
        <v>3.4</v>
      </c>
      <c r="C3638" s="12">
        <v>35.1</v>
      </c>
      <c r="D3638" s="12">
        <v>8.14</v>
      </c>
    </row>
    <row x14ac:dyDescent="0.25" r="3639" customHeight="1" ht="18.75">
      <c r="A3639" s="1">
        <v>44912</v>
      </c>
      <c r="B3639" s="12">
        <v>2.5</v>
      </c>
      <c r="C3639" s="12">
        <v>25.8</v>
      </c>
      <c r="D3639" s="12">
        <v>6.65</v>
      </c>
    </row>
    <row x14ac:dyDescent="0.25" r="3640" customHeight="1" ht="18.75">
      <c r="A3640" s="1">
        <v>44913</v>
      </c>
      <c r="B3640" s="7">
        <v>9</v>
      </c>
      <c r="C3640" s="12">
        <v>92.8</v>
      </c>
      <c r="D3640" s="12">
        <v>11.46</v>
      </c>
    </row>
    <row x14ac:dyDescent="0.25" r="3641" customHeight="1" ht="18.75">
      <c r="A3641" s="1">
        <v>44914</v>
      </c>
      <c r="B3641" s="12">
        <v>8.7</v>
      </c>
      <c r="C3641" s="12">
        <v>89.7</v>
      </c>
      <c r="D3641" s="12">
        <v>11.2</v>
      </c>
    </row>
    <row x14ac:dyDescent="0.25" r="3642" customHeight="1" ht="18.75">
      <c r="A3642" s="1">
        <v>44915</v>
      </c>
      <c r="B3642" s="12">
        <v>8.9</v>
      </c>
      <c r="C3642" s="12">
        <v>91.8</v>
      </c>
      <c r="D3642" s="12">
        <v>11.37</v>
      </c>
    </row>
    <row x14ac:dyDescent="0.25" r="3643" customHeight="1" ht="18.75">
      <c r="A3643" s="1">
        <v>44916</v>
      </c>
      <c r="B3643" s="12">
        <v>0.7</v>
      </c>
      <c r="C3643" s="12">
        <v>7.2</v>
      </c>
      <c r="D3643" s="12">
        <v>3.86</v>
      </c>
    </row>
    <row x14ac:dyDescent="0.25" r="3644" customHeight="1" ht="18.75">
      <c r="A3644" s="1">
        <v>44917</v>
      </c>
      <c r="B3644" s="12">
        <v>4.7</v>
      </c>
      <c r="C3644" s="12">
        <v>48.5</v>
      </c>
      <c r="D3644" s="12">
        <v>8.52</v>
      </c>
    </row>
    <row x14ac:dyDescent="0.25" r="3645" customHeight="1" ht="18.75">
      <c r="A3645" s="1">
        <v>44918</v>
      </c>
      <c r="B3645" s="12">
        <v>7.7</v>
      </c>
      <c r="C3645" s="12">
        <v>79.4</v>
      </c>
      <c r="D3645" s="7">
        <v>10</v>
      </c>
    </row>
    <row x14ac:dyDescent="0.25" r="3646" customHeight="1" ht="18.75">
      <c r="A3646" s="1">
        <v>44919</v>
      </c>
      <c r="B3646" s="12">
        <v>8.9</v>
      </c>
      <c r="C3646" s="12">
        <v>91.8</v>
      </c>
      <c r="D3646" s="12">
        <v>11.4</v>
      </c>
    </row>
    <row x14ac:dyDescent="0.25" r="3647" customHeight="1" ht="18.75">
      <c r="A3647" s="1">
        <v>44920</v>
      </c>
      <c r="B3647" s="7">
        <v>9</v>
      </c>
      <c r="C3647" s="12">
        <v>92.8</v>
      </c>
      <c r="D3647" s="12">
        <v>11.61</v>
      </c>
    </row>
    <row x14ac:dyDescent="0.25" r="3648" customHeight="1" ht="18.75">
      <c r="A3648" s="1">
        <v>44921</v>
      </c>
      <c r="B3648" s="12">
        <v>7.6</v>
      </c>
      <c r="C3648" s="12">
        <v>78.4</v>
      </c>
      <c r="D3648" s="12">
        <v>9.1</v>
      </c>
    </row>
    <row x14ac:dyDescent="0.25" r="3649" customHeight="1" ht="18.75">
      <c r="A3649" s="1">
        <v>44922</v>
      </c>
      <c r="B3649" s="7">
        <v>9</v>
      </c>
      <c r="C3649" s="12">
        <v>92.8</v>
      </c>
      <c r="D3649" s="12">
        <v>11.43</v>
      </c>
    </row>
    <row x14ac:dyDescent="0.25" r="3650" customHeight="1" ht="18.75">
      <c r="A3650" s="1">
        <v>44923</v>
      </c>
      <c r="B3650" s="12">
        <v>6.6</v>
      </c>
      <c r="C3650" s="7">
        <v>68</v>
      </c>
      <c r="D3650" s="12">
        <v>9.6</v>
      </c>
    </row>
    <row x14ac:dyDescent="0.25" r="3651" customHeight="1" ht="18.75">
      <c r="A3651" s="1">
        <v>44924</v>
      </c>
      <c r="B3651" s="12">
        <v>8.8</v>
      </c>
      <c r="C3651" s="12">
        <v>89.8</v>
      </c>
      <c r="D3651" s="12">
        <v>10.78</v>
      </c>
    </row>
    <row x14ac:dyDescent="0.25" r="3652" customHeight="1" ht="18.75">
      <c r="A3652" s="1">
        <v>44925</v>
      </c>
      <c r="B3652" s="12">
        <v>3.8</v>
      </c>
      <c r="C3652" s="12">
        <v>38.8</v>
      </c>
      <c r="D3652" s="12">
        <v>7.05</v>
      </c>
    </row>
    <row x14ac:dyDescent="0.25" r="3653" customHeight="1" ht="18.75">
      <c r="A3653" s="1">
        <v>44926</v>
      </c>
      <c r="B3653" s="7">
        <v>8</v>
      </c>
      <c r="C3653" s="12">
        <v>81.6</v>
      </c>
      <c r="D3653" s="12">
        <v>9.96</v>
      </c>
    </row>
    <row x14ac:dyDescent="0.25" r="3654" customHeight="1" ht="18.75">
      <c r="A3654" s="1">
        <v>44927</v>
      </c>
      <c r="B3654" s="12">
        <v>8.3</v>
      </c>
      <c r="C3654" s="12">
        <v>84.7</v>
      </c>
      <c r="D3654" s="12">
        <v>10.1</v>
      </c>
    </row>
    <row x14ac:dyDescent="0.25" r="3655" customHeight="1" ht="18.75">
      <c r="A3655" s="1">
        <v>44928</v>
      </c>
      <c r="B3655" s="12">
        <v>7.2</v>
      </c>
      <c r="C3655" s="12">
        <v>73.5</v>
      </c>
      <c r="D3655" s="12">
        <v>11.02</v>
      </c>
    </row>
    <row x14ac:dyDescent="0.25" r="3656" customHeight="1" ht="18.75">
      <c r="A3656" s="1">
        <v>44929</v>
      </c>
      <c r="B3656" s="7">
        <v>9</v>
      </c>
      <c r="C3656" s="12">
        <v>91.8</v>
      </c>
      <c r="D3656" s="12">
        <v>12.18</v>
      </c>
    </row>
    <row x14ac:dyDescent="0.25" r="3657" customHeight="1" ht="18.75">
      <c r="A3657" s="1">
        <v>44930</v>
      </c>
      <c r="B3657" s="12">
        <v>8.4</v>
      </c>
      <c r="C3657" s="12">
        <v>85.7</v>
      </c>
      <c r="D3657" s="12">
        <v>11.26</v>
      </c>
    </row>
    <row x14ac:dyDescent="0.25" r="3658" customHeight="1" ht="18.75">
      <c r="A3658" s="1">
        <v>44931</v>
      </c>
      <c r="B3658" s="12">
        <v>6.6</v>
      </c>
      <c r="C3658" s="12">
        <v>67.3</v>
      </c>
      <c r="D3658" s="12">
        <v>8.84</v>
      </c>
    </row>
    <row x14ac:dyDescent="0.25" r="3659" customHeight="1" ht="18.75">
      <c r="A3659" s="1">
        <v>44932</v>
      </c>
      <c r="B3659" s="12">
        <v>7.5</v>
      </c>
      <c r="C3659" s="12">
        <v>76.5</v>
      </c>
      <c r="D3659" s="12">
        <v>10.88</v>
      </c>
    </row>
    <row x14ac:dyDescent="0.25" r="3660" customHeight="1" ht="18.75">
      <c r="A3660" s="1">
        <v>44933</v>
      </c>
      <c r="B3660" s="12">
        <v>6.2</v>
      </c>
      <c r="C3660" s="12">
        <v>62.6</v>
      </c>
      <c r="D3660" s="12">
        <v>8.99</v>
      </c>
    </row>
    <row x14ac:dyDescent="0.25" r="3661" customHeight="1" ht="18.75">
      <c r="A3661" s="1">
        <v>44934</v>
      </c>
      <c r="B3661" s="12">
        <v>8.7</v>
      </c>
      <c r="C3661" s="12">
        <v>87.9</v>
      </c>
      <c r="D3661" s="12">
        <v>11.5</v>
      </c>
    </row>
    <row x14ac:dyDescent="0.25" r="3662" customHeight="1" ht="18.75">
      <c r="A3662" s="1">
        <v>44935</v>
      </c>
      <c r="B3662" s="12">
        <v>4.3</v>
      </c>
      <c r="C3662" s="12">
        <v>43.4</v>
      </c>
      <c r="D3662" s="12">
        <v>7.38</v>
      </c>
    </row>
    <row x14ac:dyDescent="0.25" r="3663" customHeight="1" ht="18.75">
      <c r="A3663" s="1">
        <v>44936</v>
      </c>
      <c r="B3663" s="12">
        <v>8.9</v>
      </c>
      <c r="C3663" s="12">
        <v>89.9</v>
      </c>
      <c r="D3663" s="12">
        <v>11.58</v>
      </c>
    </row>
    <row x14ac:dyDescent="0.25" r="3664" customHeight="1" ht="18.75">
      <c r="A3664" s="1">
        <v>44937</v>
      </c>
      <c r="B3664" s="7">
        <v>9</v>
      </c>
      <c r="C3664" s="12">
        <v>90.9</v>
      </c>
      <c r="D3664" s="12">
        <v>11.48</v>
      </c>
    </row>
    <row x14ac:dyDescent="0.25" r="3665" customHeight="1" ht="18.75">
      <c r="A3665" s="1">
        <v>44938</v>
      </c>
      <c r="B3665" s="12">
        <v>8.8</v>
      </c>
      <c r="C3665" s="12">
        <v>88.9</v>
      </c>
      <c r="D3665" s="12">
        <v>11.52</v>
      </c>
    </row>
    <row x14ac:dyDescent="0.25" r="3666" customHeight="1" ht="18.75">
      <c r="A3666" s="1">
        <v>44939</v>
      </c>
      <c r="B3666" s="12">
        <v>0.3</v>
      </c>
      <c r="C3666" s="7">
        <v>3</v>
      </c>
      <c r="D3666" s="12">
        <v>4.05</v>
      </c>
    </row>
    <row x14ac:dyDescent="0.25" r="3667" customHeight="1" ht="18.75">
      <c r="A3667" s="1">
        <v>44940</v>
      </c>
      <c r="B3667" s="7">
        <v>0</v>
      </c>
      <c r="C3667" s="7">
        <v>0</v>
      </c>
      <c r="D3667" s="12">
        <v>1.81</v>
      </c>
    </row>
    <row x14ac:dyDescent="0.25" r="3668" customHeight="1" ht="18.75">
      <c r="A3668" s="1">
        <v>44941</v>
      </c>
      <c r="B3668" s="7">
        <v>0</v>
      </c>
      <c r="C3668" s="7">
        <v>0</v>
      </c>
      <c r="D3668" s="12">
        <v>2.21</v>
      </c>
    </row>
    <row x14ac:dyDescent="0.25" r="3669" customHeight="1" ht="18.75">
      <c r="A3669" s="1">
        <v>44942</v>
      </c>
      <c r="B3669" s="12">
        <v>8.3</v>
      </c>
      <c r="C3669" s="7">
        <v>83</v>
      </c>
      <c r="D3669" s="12">
        <v>12.76</v>
      </c>
    </row>
    <row x14ac:dyDescent="0.25" r="3670" customHeight="1" ht="18.75">
      <c r="A3670" s="1">
        <v>44943</v>
      </c>
      <c r="B3670" s="12">
        <v>7.8</v>
      </c>
      <c r="C3670" s="7">
        <v>78</v>
      </c>
      <c r="D3670" s="12">
        <v>11.53</v>
      </c>
    </row>
    <row x14ac:dyDescent="0.25" r="3671" customHeight="1" ht="18.75">
      <c r="A3671" s="1">
        <v>44944</v>
      </c>
      <c r="B3671" s="12">
        <v>6.2</v>
      </c>
      <c r="C3671" s="12">
        <v>61.4</v>
      </c>
      <c r="D3671" s="12">
        <v>9.72</v>
      </c>
    </row>
    <row x14ac:dyDescent="0.25" r="3672" customHeight="1" ht="18.75">
      <c r="A3672" s="1">
        <v>44945</v>
      </c>
      <c r="B3672" s="7">
        <v>9</v>
      </c>
      <c r="C3672" s="12">
        <v>89.1</v>
      </c>
      <c r="D3672" s="12">
        <v>12.81</v>
      </c>
    </row>
    <row x14ac:dyDescent="0.25" r="3673" customHeight="1" ht="18.75">
      <c r="A3673" s="1">
        <v>44946</v>
      </c>
      <c r="B3673" s="12">
        <v>8.5</v>
      </c>
      <c r="C3673" s="12">
        <v>84.2</v>
      </c>
      <c r="D3673" s="12">
        <v>12.55</v>
      </c>
    </row>
    <row x14ac:dyDescent="0.25" r="3674" customHeight="1" ht="18.75">
      <c r="A3674" s="1">
        <v>44947</v>
      </c>
      <c r="B3674" s="12">
        <v>9.3</v>
      </c>
      <c r="C3674" s="12">
        <v>92.1</v>
      </c>
      <c r="D3674" s="12">
        <v>13.71</v>
      </c>
    </row>
    <row x14ac:dyDescent="0.25" r="3675" customHeight="1" ht="18.75">
      <c r="A3675" s="1">
        <v>44948</v>
      </c>
      <c r="B3675" s="12">
        <v>0.2</v>
      </c>
      <c r="C3675" s="7">
        <v>2</v>
      </c>
      <c r="D3675" s="12">
        <v>6.21</v>
      </c>
    </row>
    <row x14ac:dyDescent="0.25" r="3676" customHeight="1" ht="18.75">
      <c r="A3676" s="1">
        <v>44949</v>
      </c>
      <c r="B3676" s="12">
        <v>7.9</v>
      </c>
      <c r="C3676" s="12">
        <v>77.5</v>
      </c>
      <c r="D3676" s="12">
        <v>12.11</v>
      </c>
    </row>
    <row x14ac:dyDescent="0.25" r="3677" customHeight="1" ht="18.75">
      <c r="A3677" s="1">
        <v>44950</v>
      </c>
      <c r="B3677" s="12">
        <v>9.2</v>
      </c>
      <c r="C3677" s="12">
        <v>90.2</v>
      </c>
      <c r="D3677" s="12">
        <v>13.25</v>
      </c>
    </row>
    <row x14ac:dyDescent="0.25" r="3678" customHeight="1" ht="18.75">
      <c r="A3678" s="1">
        <v>44951</v>
      </c>
      <c r="B3678" s="12">
        <v>9.6</v>
      </c>
      <c r="C3678" s="12">
        <v>94.1</v>
      </c>
      <c r="D3678" s="12">
        <v>14.57</v>
      </c>
    </row>
    <row x14ac:dyDescent="0.25" r="3679" customHeight="1" ht="18.75">
      <c r="A3679" s="1">
        <v>44952</v>
      </c>
      <c r="B3679" s="12">
        <v>3.2</v>
      </c>
      <c r="C3679" s="12">
        <v>31.1</v>
      </c>
      <c r="D3679" s="12">
        <v>8.21</v>
      </c>
    </row>
    <row x14ac:dyDescent="0.25" r="3680" customHeight="1" ht="18.75">
      <c r="A3680" s="1">
        <v>44953</v>
      </c>
      <c r="B3680" s="12">
        <v>8.9</v>
      </c>
      <c r="C3680" s="12">
        <v>86.4</v>
      </c>
      <c r="D3680" s="12">
        <v>13.33</v>
      </c>
    </row>
    <row x14ac:dyDescent="0.25" r="3681" customHeight="1" ht="18.75">
      <c r="A3681" s="1">
        <v>44954</v>
      </c>
      <c r="B3681" s="12">
        <v>8.4</v>
      </c>
      <c r="C3681" s="12">
        <v>81.6</v>
      </c>
      <c r="D3681" s="12">
        <v>11.92</v>
      </c>
    </row>
    <row x14ac:dyDescent="0.25" r="3682" customHeight="1" ht="18.75">
      <c r="A3682" s="1">
        <v>44955</v>
      </c>
      <c r="B3682" s="12">
        <v>9.3</v>
      </c>
      <c r="C3682" s="12">
        <v>90.3</v>
      </c>
      <c r="D3682" s="12">
        <v>13.62</v>
      </c>
    </row>
    <row x14ac:dyDescent="0.25" r="3683" customHeight="1" ht="18.75">
      <c r="A3683" s="1">
        <v>44956</v>
      </c>
      <c r="B3683" s="12">
        <v>9.8</v>
      </c>
      <c r="C3683" s="12">
        <v>94.2</v>
      </c>
      <c r="D3683" s="12">
        <v>14.23</v>
      </c>
    </row>
    <row x14ac:dyDescent="0.25" r="3684" customHeight="1" ht="18.75">
      <c r="A3684" s="1">
        <v>44957</v>
      </c>
      <c r="B3684" s="12">
        <v>9.6</v>
      </c>
      <c r="C3684" s="12">
        <v>92.3</v>
      </c>
      <c r="D3684" s="12">
        <v>13.57</v>
      </c>
    </row>
    <row x14ac:dyDescent="0.25" r="3685" customHeight="1" ht="18.75">
      <c r="A3685" s="1">
        <v>44958</v>
      </c>
      <c r="B3685" s="12">
        <v>6.8</v>
      </c>
      <c r="C3685" s="12">
        <v>65.4</v>
      </c>
      <c r="D3685" s="12">
        <v>11.11</v>
      </c>
    </row>
    <row x14ac:dyDescent="0.25" r="3686" customHeight="1" ht="18.75">
      <c r="A3686" s="1">
        <v>44959</v>
      </c>
      <c r="B3686" s="12">
        <v>6.6</v>
      </c>
      <c r="C3686" s="12">
        <v>62.9</v>
      </c>
      <c r="D3686" s="12">
        <v>12.31</v>
      </c>
    </row>
    <row x14ac:dyDescent="0.25" r="3687" customHeight="1" ht="18.75">
      <c r="A3687" s="1">
        <v>44960</v>
      </c>
      <c r="B3687" s="12">
        <v>6.2</v>
      </c>
      <c r="C3687" s="7">
        <v>59</v>
      </c>
      <c r="D3687" s="12">
        <v>11.37</v>
      </c>
    </row>
    <row x14ac:dyDescent="0.25" r="3688" customHeight="1" ht="18.75">
      <c r="A3688" s="1">
        <v>44961</v>
      </c>
      <c r="B3688" s="12">
        <v>9.7</v>
      </c>
      <c r="C3688" s="12">
        <v>92.4</v>
      </c>
      <c r="D3688" s="12">
        <v>14.05</v>
      </c>
    </row>
    <row x14ac:dyDescent="0.25" r="3689" customHeight="1" ht="18.75">
      <c r="A3689" s="1">
        <v>44962</v>
      </c>
      <c r="B3689" s="12">
        <v>9.9</v>
      </c>
      <c r="C3689" s="12">
        <v>93.4</v>
      </c>
      <c r="D3689" s="12">
        <v>14.88</v>
      </c>
    </row>
    <row x14ac:dyDescent="0.25" r="3690" customHeight="1" ht="18.75">
      <c r="A3690" s="1">
        <v>44963</v>
      </c>
      <c r="B3690" s="12">
        <v>8.2</v>
      </c>
      <c r="C3690" s="12">
        <v>77.4</v>
      </c>
      <c r="D3690" s="12">
        <v>13.25</v>
      </c>
    </row>
    <row x14ac:dyDescent="0.25" r="3691" customHeight="1" ht="18.75">
      <c r="A3691" s="1">
        <v>44964</v>
      </c>
      <c r="B3691" s="12">
        <v>6.3</v>
      </c>
      <c r="C3691" s="12">
        <v>59.4</v>
      </c>
      <c r="D3691" s="12">
        <v>12.43</v>
      </c>
    </row>
    <row x14ac:dyDescent="0.25" r="3692" customHeight="1" ht="18.75">
      <c r="A3692" s="1">
        <v>44965</v>
      </c>
      <c r="B3692" s="12">
        <v>9.6</v>
      </c>
      <c r="C3692" s="12">
        <v>90.6</v>
      </c>
      <c r="D3692" s="12">
        <v>14.32</v>
      </c>
    </row>
    <row x14ac:dyDescent="0.25" r="3693" customHeight="1" ht="18.75">
      <c r="A3693" s="1">
        <v>44966</v>
      </c>
      <c r="B3693" s="12">
        <v>5.1</v>
      </c>
      <c r="C3693" s="12">
        <v>47.7</v>
      </c>
      <c r="D3693" s="12">
        <v>10.31</v>
      </c>
    </row>
    <row x14ac:dyDescent="0.25" r="3694" customHeight="1" ht="18.75">
      <c r="A3694" s="1">
        <v>44967</v>
      </c>
      <c r="B3694" s="7">
        <v>0</v>
      </c>
      <c r="C3694" s="7">
        <v>0</v>
      </c>
      <c r="D3694" s="12">
        <v>6.35</v>
      </c>
    </row>
    <row x14ac:dyDescent="0.25" r="3695" customHeight="1" ht="18.75">
      <c r="A3695" s="1">
        <v>44968</v>
      </c>
      <c r="B3695" s="12">
        <v>3.9</v>
      </c>
      <c r="C3695" s="12">
        <v>36.4</v>
      </c>
      <c r="D3695" s="12">
        <v>10.58</v>
      </c>
    </row>
    <row x14ac:dyDescent="0.25" r="3696" customHeight="1" ht="18.75">
      <c r="A3696" s="1">
        <v>44969</v>
      </c>
      <c r="B3696" s="12">
        <v>1.1</v>
      </c>
      <c r="C3696" s="12">
        <v>10.2</v>
      </c>
      <c r="D3696" s="12">
        <v>7.72</v>
      </c>
    </row>
    <row x14ac:dyDescent="0.25" r="3697" customHeight="1" ht="18.75">
      <c r="A3697" s="1">
        <v>44970</v>
      </c>
      <c r="B3697" s="7">
        <v>0</v>
      </c>
      <c r="C3697" s="7">
        <v>0</v>
      </c>
      <c r="D3697" s="12">
        <v>2.59</v>
      </c>
    </row>
    <row x14ac:dyDescent="0.25" r="3698" customHeight="1" ht="18.75">
      <c r="A3698" s="1">
        <v>44971</v>
      </c>
      <c r="B3698" s="12">
        <v>6.7</v>
      </c>
      <c r="C3698" s="12">
        <v>61.5</v>
      </c>
      <c r="D3698" s="12">
        <v>14.08</v>
      </c>
    </row>
    <row x14ac:dyDescent="0.25" r="3699" customHeight="1" ht="18.75">
      <c r="A3699" s="1">
        <v>44972</v>
      </c>
      <c r="B3699" s="12">
        <v>1.5</v>
      </c>
      <c r="C3699" s="12">
        <v>13.8</v>
      </c>
      <c r="D3699" s="12">
        <v>8.22</v>
      </c>
    </row>
    <row x14ac:dyDescent="0.25" r="3700" customHeight="1" ht="18.75">
      <c r="A3700" s="1">
        <v>44973</v>
      </c>
      <c r="B3700" s="12">
        <v>3.5</v>
      </c>
      <c r="C3700" s="12">
        <v>32.1</v>
      </c>
      <c r="D3700" s="12">
        <v>10.49</v>
      </c>
    </row>
    <row x14ac:dyDescent="0.25" r="3701" customHeight="1" ht="18.75">
      <c r="A3701" s="1">
        <v>44974</v>
      </c>
      <c r="B3701" s="12">
        <v>1.6</v>
      </c>
      <c r="C3701" s="12">
        <v>14.5</v>
      </c>
      <c r="D3701" s="12">
        <v>5.91</v>
      </c>
    </row>
    <row x14ac:dyDescent="0.25" r="3702" customHeight="1" ht="18.75">
      <c r="A3702" s="1">
        <v>44975</v>
      </c>
      <c r="B3702" s="7">
        <v>0</v>
      </c>
      <c r="C3702" s="7">
        <v>0</v>
      </c>
      <c r="D3702" s="12">
        <v>2.1</v>
      </c>
    </row>
    <row x14ac:dyDescent="0.25" r="3703" customHeight="1" ht="18.75">
      <c r="A3703" s="1">
        <v>44976</v>
      </c>
      <c r="B3703" s="12">
        <v>6.5</v>
      </c>
      <c r="C3703" s="12">
        <v>59.1</v>
      </c>
      <c r="D3703" s="12">
        <v>13.56</v>
      </c>
    </row>
    <row x14ac:dyDescent="0.25" r="3704" customHeight="1" ht="18.75">
      <c r="A3704" s="1">
        <v>44977</v>
      </c>
      <c r="B3704" s="12">
        <v>8.7</v>
      </c>
      <c r="C3704" s="12">
        <v>78.4</v>
      </c>
      <c r="D3704" s="12">
        <v>14.56</v>
      </c>
    </row>
    <row x14ac:dyDescent="0.25" r="3705" customHeight="1" ht="18.75">
      <c r="A3705" s="1">
        <v>44978</v>
      </c>
      <c r="B3705" s="12">
        <v>10.5</v>
      </c>
      <c r="C3705" s="12">
        <v>94.6</v>
      </c>
      <c r="D3705" s="12">
        <v>17.89</v>
      </c>
    </row>
    <row x14ac:dyDescent="0.25" r="3706" customHeight="1" ht="18.75">
      <c r="A3706" s="1">
        <v>44979</v>
      </c>
      <c r="B3706" s="12">
        <v>9.3</v>
      </c>
      <c r="C3706" s="12">
        <v>83.8</v>
      </c>
      <c r="D3706" s="12">
        <v>16.91</v>
      </c>
    </row>
    <row x14ac:dyDescent="0.25" r="3707" customHeight="1" ht="18.75">
      <c r="A3707" s="1">
        <v>44980</v>
      </c>
      <c r="B3707" s="12">
        <v>9.9</v>
      </c>
      <c r="C3707" s="12">
        <v>88.4</v>
      </c>
      <c r="D3707" s="12">
        <v>16.96</v>
      </c>
    </row>
    <row x14ac:dyDescent="0.25" r="3708" customHeight="1" ht="18.75">
      <c r="A3708" s="1">
        <v>44981</v>
      </c>
      <c r="B3708" s="7">
        <v>9</v>
      </c>
      <c r="C3708" s="12">
        <v>80.4</v>
      </c>
      <c r="D3708" s="12">
        <v>15.66</v>
      </c>
    </row>
    <row x14ac:dyDescent="0.25" r="3709" customHeight="1" ht="18.75">
      <c r="A3709" s="1">
        <v>44982</v>
      </c>
      <c r="B3709" s="12">
        <v>10.6</v>
      </c>
      <c r="C3709" s="12">
        <v>94.6</v>
      </c>
      <c r="D3709" s="12">
        <v>18.1</v>
      </c>
    </row>
    <row x14ac:dyDescent="0.25" r="3710" customHeight="1" ht="18.75">
      <c r="A3710" s="1">
        <v>44983</v>
      </c>
      <c r="B3710" s="12">
        <v>10.8</v>
      </c>
      <c r="C3710" s="12">
        <v>95.6</v>
      </c>
      <c r="D3710" s="12">
        <v>18.94</v>
      </c>
    </row>
    <row x14ac:dyDescent="0.25" r="3711" customHeight="1" ht="18.75">
      <c r="A3711" s="1">
        <v>44984</v>
      </c>
      <c r="B3711" s="12">
        <v>10.7</v>
      </c>
      <c r="C3711" s="12">
        <v>94.7</v>
      </c>
      <c r="D3711" s="12">
        <v>18.86</v>
      </c>
    </row>
    <row x14ac:dyDescent="0.25" r="3712" customHeight="1" ht="18.75">
      <c r="A3712" s="1">
        <v>44985</v>
      </c>
      <c r="B3712" s="12">
        <v>10.7</v>
      </c>
      <c r="C3712" s="12">
        <v>93.9</v>
      </c>
      <c r="D3712" s="12">
        <v>19.08</v>
      </c>
    </row>
    <row x14ac:dyDescent="0.25" r="3713" customHeight="1" ht="18.75">
      <c r="A3713" s="1">
        <v>44986</v>
      </c>
      <c r="B3713" s="12">
        <v>1.3</v>
      </c>
      <c r="C3713" s="12">
        <v>11.4</v>
      </c>
      <c r="D3713" s="12">
        <v>7.85</v>
      </c>
    </row>
    <row x14ac:dyDescent="0.25" r="3714" customHeight="1" ht="18.75">
      <c r="A3714" s="1">
        <v>44987</v>
      </c>
      <c r="B3714" s="12">
        <v>10.8</v>
      </c>
      <c r="C3714" s="12">
        <v>94.7</v>
      </c>
      <c r="D3714" s="12">
        <v>19.58</v>
      </c>
    </row>
    <row x14ac:dyDescent="0.25" r="3715" customHeight="1" ht="18.75">
      <c r="A3715" s="1">
        <v>44988</v>
      </c>
      <c r="B3715" s="12">
        <v>10.6</v>
      </c>
      <c r="C3715" s="12">
        <v>92.2</v>
      </c>
      <c r="D3715" s="12">
        <v>19.06</v>
      </c>
    </row>
    <row x14ac:dyDescent="0.25" r="3716" customHeight="1" ht="18.75">
      <c r="A3716" s="1">
        <v>44989</v>
      </c>
      <c r="B3716" s="7">
        <v>8</v>
      </c>
      <c r="C3716" s="12">
        <v>69.6</v>
      </c>
      <c r="D3716" s="12">
        <v>14.2</v>
      </c>
    </row>
    <row x14ac:dyDescent="0.25" r="3717" customHeight="1" ht="18.75">
      <c r="A3717" s="1">
        <v>44990</v>
      </c>
      <c r="B3717" s="12">
        <v>10.2</v>
      </c>
      <c r="C3717" s="12">
        <v>87.9</v>
      </c>
      <c r="D3717" s="12">
        <v>18.24</v>
      </c>
    </row>
    <row x14ac:dyDescent="0.25" r="3718" customHeight="1" ht="18.75">
      <c r="A3718" s="1">
        <v>44991</v>
      </c>
      <c r="B3718" s="12">
        <v>10.4</v>
      </c>
      <c r="C3718" s="12">
        <v>89.7</v>
      </c>
      <c r="D3718" s="12">
        <v>18.69</v>
      </c>
    </row>
    <row x14ac:dyDescent="0.25" r="3719" customHeight="1" ht="18.75">
      <c r="A3719" s="1">
        <v>44992</v>
      </c>
      <c r="B3719" s="12">
        <v>9.3</v>
      </c>
      <c r="C3719" s="12">
        <v>80.2</v>
      </c>
      <c r="D3719" s="12">
        <v>16.51</v>
      </c>
    </row>
    <row x14ac:dyDescent="0.25" r="3720" customHeight="1" ht="18.75">
      <c r="A3720" s="1">
        <v>44993</v>
      </c>
      <c r="B3720" s="12">
        <v>9.5</v>
      </c>
      <c r="C3720" s="12">
        <v>81.2</v>
      </c>
      <c r="D3720" s="12">
        <v>15.64</v>
      </c>
    </row>
    <row x14ac:dyDescent="0.25" r="3721" customHeight="1" ht="18.75">
      <c r="A3721" s="1">
        <v>44994</v>
      </c>
      <c r="B3721" s="12">
        <v>8.4</v>
      </c>
      <c r="C3721" s="12">
        <v>71.8</v>
      </c>
      <c r="D3721" s="12">
        <v>15.09</v>
      </c>
    </row>
    <row x14ac:dyDescent="0.25" r="3722" customHeight="1" ht="18.75">
      <c r="A3722" s="1">
        <v>44995</v>
      </c>
      <c r="B3722" s="12">
        <v>10.1</v>
      </c>
      <c r="C3722" s="12">
        <v>86.3</v>
      </c>
      <c r="D3722" s="12">
        <v>18.44</v>
      </c>
    </row>
    <row x14ac:dyDescent="0.25" r="3723" customHeight="1" ht="18.75">
      <c r="A3723" s="1">
        <v>44996</v>
      </c>
      <c r="B3723" s="12">
        <v>7.9</v>
      </c>
      <c r="C3723" s="12">
        <v>66.9</v>
      </c>
      <c r="D3723" s="12">
        <v>15.62</v>
      </c>
    </row>
    <row x14ac:dyDescent="0.25" r="3724" customHeight="1" ht="18.75">
      <c r="A3724" s="1">
        <v>44997</v>
      </c>
      <c r="B3724" s="12">
        <v>3.3</v>
      </c>
      <c r="C3724" s="7">
        <v>28</v>
      </c>
      <c r="D3724" s="12">
        <v>6.78</v>
      </c>
    </row>
    <row x14ac:dyDescent="0.25" r="3725" customHeight="1" ht="18.75">
      <c r="A3725" s="1">
        <v>44998</v>
      </c>
      <c r="B3725" s="12">
        <v>11.1</v>
      </c>
      <c r="C3725" s="12">
        <v>93.3</v>
      </c>
      <c r="D3725" s="12">
        <v>21.31</v>
      </c>
    </row>
    <row x14ac:dyDescent="0.25" r="3726" customHeight="1" ht="18.75">
      <c r="A3726" s="1">
        <v>44999</v>
      </c>
      <c r="B3726" s="12">
        <v>9.6</v>
      </c>
      <c r="C3726" s="12">
        <v>80.7</v>
      </c>
      <c r="D3726" s="12">
        <v>19.84</v>
      </c>
    </row>
    <row x14ac:dyDescent="0.25" r="3727" customHeight="1" ht="18.75">
      <c r="A3727" s="1">
        <v>45000</v>
      </c>
      <c r="B3727" s="12">
        <v>7.7</v>
      </c>
      <c r="C3727" s="12">
        <v>64.7</v>
      </c>
      <c r="D3727" s="12">
        <v>16.25</v>
      </c>
    </row>
    <row x14ac:dyDescent="0.25" r="3728" customHeight="1" ht="18.75">
      <c r="A3728" s="1">
        <v>45001</v>
      </c>
      <c r="B3728" s="12">
        <v>7.8</v>
      </c>
      <c r="C3728" s="7">
        <v>65</v>
      </c>
      <c r="D3728" s="12">
        <v>18.04</v>
      </c>
    </row>
    <row x14ac:dyDescent="0.25" r="3729" customHeight="1" ht="18.75">
      <c r="A3729" s="1">
        <v>45002</v>
      </c>
      <c r="B3729" s="12">
        <v>3.4</v>
      </c>
      <c r="C3729" s="12">
        <v>28.3</v>
      </c>
      <c r="D3729" s="12">
        <v>12.65</v>
      </c>
    </row>
    <row x14ac:dyDescent="0.25" r="3730" customHeight="1" ht="18.75">
      <c r="A3730" s="1">
        <v>45003</v>
      </c>
      <c r="B3730" s="12">
        <v>5.9</v>
      </c>
      <c r="C3730" s="12">
        <v>49.2</v>
      </c>
      <c r="D3730" s="12">
        <v>16.25</v>
      </c>
    </row>
    <row x14ac:dyDescent="0.25" r="3731" customHeight="1" ht="18.75">
      <c r="A3731" s="1">
        <v>45004</v>
      </c>
      <c r="B3731" s="12">
        <v>11.2</v>
      </c>
      <c r="C3731" s="12">
        <v>92.6</v>
      </c>
      <c r="D3731" s="12">
        <v>22.04</v>
      </c>
    </row>
    <row x14ac:dyDescent="0.25" r="3732" customHeight="1" ht="18.75">
      <c r="A3732" s="1">
        <v>45005</v>
      </c>
      <c r="B3732" s="12">
        <v>10.5</v>
      </c>
      <c r="C3732" s="12">
        <v>86.8</v>
      </c>
      <c r="D3732" s="12">
        <v>20.59</v>
      </c>
    </row>
    <row x14ac:dyDescent="0.25" r="3733" customHeight="1" ht="18.75">
      <c r="A3733" s="1">
        <v>45006</v>
      </c>
      <c r="B3733" s="7">
        <v>9</v>
      </c>
      <c r="C3733" s="12">
        <v>74.4</v>
      </c>
      <c r="D3733" s="12">
        <v>20.08</v>
      </c>
    </row>
    <row x14ac:dyDescent="0.25" r="3734" customHeight="1" ht="18.75">
      <c r="A3734" s="1">
        <v>45007</v>
      </c>
      <c r="B3734" s="12">
        <v>2.6</v>
      </c>
      <c r="C3734" s="12">
        <v>21.3</v>
      </c>
      <c r="D3734" s="12">
        <v>13.22</v>
      </c>
    </row>
    <row x14ac:dyDescent="0.25" r="3735" customHeight="1" ht="18.75">
      <c r="A3735" s="1">
        <v>45008</v>
      </c>
      <c r="B3735" s="7">
        <v>0</v>
      </c>
      <c r="C3735" s="7">
        <v>0</v>
      </c>
      <c r="D3735" s="12">
        <v>3.8</v>
      </c>
    </row>
    <row x14ac:dyDescent="0.25" r="3736" customHeight="1" ht="18.75">
      <c r="A3736" s="1">
        <v>45009</v>
      </c>
      <c r="B3736" s="12">
        <v>2.3</v>
      </c>
      <c r="C3736" s="12">
        <v>18.7</v>
      </c>
      <c r="D3736" s="12">
        <v>11.26</v>
      </c>
    </row>
    <row x14ac:dyDescent="0.25" r="3737" customHeight="1" ht="18.75">
      <c r="A3737" s="1">
        <v>45010</v>
      </c>
      <c r="B3737" s="7">
        <v>0</v>
      </c>
      <c r="C3737" s="7">
        <v>0</v>
      </c>
      <c r="D3737" s="12">
        <v>8.41</v>
      </c>
    </row>
    <row x14ac:dyDescent="0.25" r="3738" customHeight="1" ht="18.75">
      <c r="A3738" s="1">
        <v>45011</v>
      </c>
      <c r="B3738" s="7">
        <v>6</v>
      </c>
      <c r="C3738" s="12">
        <v>48.8</v>
      </c>
      <c r="D3738" s="12">
        <v>16.92</v>
      </c>
    </row>
    <row x14ac:dyDescent="0.25" r="3739" customHeight="1" ht="18.75">
      <c r="A3739" s="1">
        <v>45012</v>
      </c>
      <c r="B3739" s="7">
        <v>11</v>
      </c>
      <c r="C3739" s="12">
        <v>88.7</v>
      </c>
      <c r="D3739" s="7">
        <v>24</v>
      </c>
    </row>
    <row x14ac:dyDescent="0.25" r="3740" customHeight="1" ht="18.75">
      <c r="A3740" s="1">
        <v>45013</v>
      </c>
      <c r="B3740" s="12">
        <v>10.5</v>
      </c>
      <c r="C3740" s="12">
        <v>84.7</v>
      </c>
      <c r="D3740" s="12">
        <v>21.78</v>
      </c>
    </row>
    <row x14ac:dyDescent="0.25" r="3741" customHeight="1" ht="18.75">
      <c r="A3741" s="1">
        <v>45014</v>
      </c>
      <c r="B3741" s="12">
        <v>11.2</v>
      </c>
      <c r="C3741" s="12">
        <v>89.6</v>
      </c>
      <c r="D3741" s="12">
        <v>21.65</v>
      </c>
    </row>
    <row x14ac:dyDescent="0.25" r="3742" customHeight="1" ht="18.75">
      <c r="A3742" s="1">
        <v>45015</v>
      </c>
      <c r="B3742" s="12">
        <v>9.9</v>
      </c>
      <c r="C3742" s="12">
        <v>79.2</v>
      </c>
      <c r="D3742" s="12">
        <v>19.98</v>
      </c>
    </row>
    <row x14ac:dyDescent="0.25" r="3743" customHeight="1" ht="18.75">
      <c r="A3743" s="1">
        <v>45016</v>
      </c>
      <c r="B3743" s="12">
        <v>11.6</v>
      </c>
      <c r="C3743" s="12">
        <v>92.8</v>
      </c>
      <c r="D3743" s="12">
        <v>22.81</v>
      </c>
    </row>
    <row x14ac:dyDescent="0.25" r="3744" customHeight="1" ht="18.75">
      <c r="A3744" s="1">
        <v>45017</v>
      </c>
      <c r="B3744" s="12">
        <v>11.3</v>
      </c>
      <c r="C3744" s="12">
        <v>89.7</v>
      </c>
      <c r="D3744" s="12">
        <v>22.11</v>
      </c>
    </row>
    <row x14ac:dyDescent="0.25" r="3745" customHeight="1" ht="18.75">
      <c r="A3745" s="1">
        <v>45018</v>
      </c>
      <c r="B3745" s="12">
        <v>11.8</v>
      </c>
      <c r="C3745" s="12">
        <v>93.7</v>
      </c>
      <c r="D3745" s="12">
        <v>23.38</v>
      </c>
    </row>
    <row x14ac:dyDescent="0.25" r="3746" customHeight="1" ht="18.75">
      <c r="A3746" s="1">
        <v>45019</v>
      </c>
      <c r="B3746" s="12">
        <v>11.4</v>
      </c>
      <c r="C3746" s="12">
        <v>90.5</v>
      </c>
      <c r="D3746" s="12">
        <v>23.06</v>
      </c>
    </row>
    <row x14ac:dyDescent="0.25" r="3747" customHeight="1" ht="18.75">
      <c r="A3747" s="1">
        <v>45020</v>
      </c>
      <c r="B3747" s="12">
        <v>5.4</v>
      </c>
      <c r="C3747" s="12">
        <v>42.5</v>
      </c>
      <c r="D3747" s="7">
        <v>17</v>
      </c>
    </row>
    <row x14ac:dyDescent="0.25" r="3748" customHeight="1" ht="18.75">
      <c r="A3748" s="1">
        <v>45021</v>
      </c>
      <c r="B3748" s="7">
        <v>0</v>
      </c>
      <c r="C3748" s="7">
        <v>0</v>
      </c>
      <c r="D3748" s="12">
        <v>2.51</v>
      </c>
    </row>
    <row x14ac:dyDescent="0.25" r="3749" customHeight="1" ht="18.75">
      <c r="A3749" s="1">
        <v>45022</v>
      </c>
      <c r="B3749" s="7">
        <v>5</v>
      </c>
      <c r="C3749" s="12">
        <v>39.1</v>
      </c>
      <c r="D3749" s="12">
        <v>17.6</v>
      </c>
    </row>
    <row x14ac:dyDescent="0.25" r="3750" customHeight="1" ht="18.75">
      <c r="A3750" s="1">
        <v>45023</v>
      </c>
      <c r="B3750" s="12">
        <v>10.4</v>
      </c>
      <c r="C3750" s="12">
        <v>81.3</v>
      </c>
      <c r="D3750" s="12">
        <v>23.5</v>
      </c>
    </row>
    <row x14ac:dyDescent="0.25" r="3751" customHeight="1" ht="18.75">
      <c r="A3751" s="1">
        <v>45024</v>
      </c>
      <c r="B3751" s="7">
        <v>12</v>
      </c>
      <c r="C3751" s="12">
        <v>93.8</v>
      </c>
      <c r="D3751" s="12">
        <v>25.36</v>
      </c>
    </row>
    <row x14ac:dyDescent="0.25" r="3752" customHeight="1" ht="18.75">
      <c r="A3752" s="1">
        <v>45025</v>
      </c>
      <c r="B3752" s="12">
        <v>12.1</v>
      </c>
      <c r="C3752" s="12">
        <v>93.8</v>
      </c>
      <c r="D3752" s="12">
        <v>26.06</v>
      </c>
    </row>
    <row x14ac:dyDescent="0.25" r="3753" customHeight="1" ht="18.75">
      <c r="A3753" s="1">
        <v>45026</v>
      </c>
      <c r="B3753" s="12">
        <v>11.5</v>
      </c>
      <c r="C3753" s="12">
        <v>89.1</v>
      </c>
      <c r="D3753" s="12">
        <v>23.87</v>
      </c>
    </row>
    <row x14ac:dyDescent="0.25" r="3754" customHeight="1" ht="18.75">
      <c r="A3754" s="1">
        <v>45027</v>
      </c>
      <c r="B3754" s="12">
        <v>5.4</v>
      </c>
      <c r="C3754" s="12">
        <v>41.9</v>
      </c>
      <c r="D3754" s="12">
        <v>14.08</v>
      </c>
    </row>
    <row x14ac:dyDescent="0.25" r="3755" customHeight="1" ht="18.75">
      <c r="A3755" s="1">
        <v>45028</v>
      </c>
      <c r="B3755" s="12">
        <v>11.6</v>
      </c>
      <c r="C3755" s="12">
        <v>89.2</v>
      </c>
      <c r="D3755" s="12">
        <v>25.5</v>
      </c>
    </row>
    <row x14ac:dyDescent="0.25" r="3756" customHeight="1" ht="18.75">
      <c r="A3756" s="1">
        <v>45029</v>
      </c>
      <c r="B3756" s="12">
        <v>10.2</v>
      </c>
      <c r="C3756" s="12">
        <v>78.5</v>
      </c>
      <c r="D3756" s="12">
        <v>22.31</v>
      </c>
    </row>
    <row x14ac:dyDescent="0.25" r="3757" customHeight="1" ht="18.75">
      <c r="A3757" s="1">
        <v>45030</v>
      </c>
      <c r="B3757" s="12">
        <v>2.1</v>
      </c>
      <c r="C3757" s="7">
        <v>16</v>
      </c>
      <c r="D3757" s="12">
        <v>9.67</v>
      </c>
    </row>
    <row x14ac:dyDescent="0.25" r="3758" customHeight="1" ht="18.75">
      <c r="A3758" s="1">
        <v>45031</v>
      </c>
      <c r="B3758" s="12">
        <v>0.2</v>
      </c>
      <c r="C3758" s="12">
        <v>1.5</v>
      </c>
      <c r="D3758" s="12">
        <v>4.92</v>
      </c>
    </row>
    <row x14ac:dyDescent="0.25" r="3759" customHeight="1" ht="18.75">
      <c r="A3759" s="1">
        <v>45032</v>
      </c>
      <c r="B3759" s="12">
        <v>5.1</v>
      </c>
      <c r="C3759" s="12">
        <v>38.9</v>
      </c>
      <c r="D3759" s="12">
        <v>15.42</v>
      </c>
    </row>
    <row x14ac:dyDescent="0.25" r="3760" customHeight="1" ht="18.75">
      <c r="A3760" s="1">
        <v>45033</v>
      </c>
      <c r="B3760" s="12">
        <v>10.9</v>
      </c>
      <c r="C3760" s="12">
        <v>82.6</v>
      </c>
      <c r="D3760" s="12">
        <v>23.71</v>
      </c>
    </row>
    <row x14ac:dyDescent="0.25" r="3761" customHeight="1" ht="18.75">
      <c r="A3761" s="1">
        <v>45034</v>
      </c>
      <c r="B3761" s="12">
        <v>0.1</v>
      </c>
      <c r="C3761" s="12">
        <v>0.8</v>
      </c>
      <c r="D3761" s="12">
        <v>4.44</v>
      </c>
    </row>
    <row x14ac:dyDescent="0.25" r="3762" customHeight="1" ht="18.75">
      <c r="A3762" s="1">
        <v>45035</v>
      </c>
      <c r="B3762" s="12">
        <v>5.8</v>
      </c>
      <c r="C3762" s="12">
        <v>43.9</v>
      </c>
      <c r="D3762" s="12">
        <v>19.06</v>
      </c>
    </row>
    <row x14ac:dyDescent="0.25" r="3763" customHeight="1" ht="18.75">
      <c r="A3763" s="1">
        <v>45036</v>
      </c>
      <c r="B3763" s="12">
        <v>6.9</v>
      </c>
      <c r="C3763" s="12">
        <v>51.9</v>
      </c>
      <c r="D3763" s="12">
        <v>20.04</v>
      </c>
    </row>
    <row x14ac:dyDescent="0.25" r="3764" customHeight="1" ht="18.75">
      <c r="A3764" s="1">
        <v>45037</v>
      </c>
      <c r="B3764" s="12">
        <v>9.9</v>
      </c>
      <c r="C3764" s="12">
        <v>74.4</v>
      </c>
      <c r="D3764" s="12">
        <v>23.98</v>
      </c>
    </row>
    <row x14ac:dyDescent="0.25" r="3765" customHeight="1" ht="18.75">
      <c r="A3765" s="1">
        <v>45038</v>
      </c>
      <c r="B3765" s="12">
        <v>10.9</v>
      </c>
      <c r="C3765" s="7">
        <v>82</v>
      </c>
      <c r="D3765" s="12">
        <v>24.72</v>
      </c>
    </row>
    <row x14ac:dyDescent="0.25" r="3766" customHeight="1" ht="18.75">
      <c r="A3766" s="1">
        <v>45039</v>
      </c>
      <c r="B3766" s="12">
        <v>3.7</v>
      </c>
      <c r="C3766" s="12">
        <v>27.6</v>
      </c>
      <c r="D3766" s="12">
        <v>15.83</v>
      </c>
    </row>
    <row x14ac:dyDescent="0.25" r="3767" customHeight="1" ht="18.75">
      <c r="A3767" s="1">
        <v>45040</v>
      </c>
      <c r="B3767" s="7">
        <v>2</v>
      </c>
      <c r="C3767" s="12">
        <v>14.9</v>
      </c>
      <c r="D3767" s="12">
        <v>13.17</v>
      </c>
    </row>
    <row x14ac:dyDescent="0.25" r="3768" customHeight="1" ht="18.75">
      <c r="A3768" s="1">
        <v>45041</v>
      </c>
      <c r="B3768" s="7">
        <v>0</v>
      </c>
      <c r="C3768" s="7">
        <v>0</v>
      </c>
      <c r="D3768" s="12">
        <v>5.45</v>
      </c>
    </row>
    <row x14ac:dyDescent="0.25" r="3769" customHeight="1" ht="18.75">
      <c r="A3769" s="1">
        <v>45042</v>
      </c>
      <c r="B3769" s="12">
        <v>11.8</v>
      </c>
      <c r="C3769" s="12">
        <v>87.4</v>
      </c>
      <c r="D3769" s="12">
        <v>26.52</v>
      </c>
    </row>
    <row x14ac:dyDescent="0.25" r="3770" customHeight="1" ht="18.75">
      <c r="A3770" s="1">
        <v>45043</v>
      </c>
      <c r="B3770" s="12">
        <v>12.4</v>
      </c>
      <c r="C3770" s="12">
        <v>91.9</v>
      </c>
      <c r="D3770" s="12">
        <v>27.13</v>
      </c>
    </row>
    <row x14ac:dyDescent="0.25" r="3771" customHeight="1" ht="18.75">
      <c r="A3771" s="1">
        <v>45044</v>
      </c>
      <c r="B3771" s="12">
        <v>12.5</v>
      </c>
      <c r="C3771" s="12">
        <v>92.6</v>
      </c>
      <c r="D3771" s="12">
        <v>27.94</v>
      </c>
    </row>
    <row x14ac:dyDescent="0.25" r="3772" customHeight="1" ht="18.75">
      <c r="A3772" s="1">
        <v>45045</v>
      </c>
      <c r="B3772" s="7">
        <v>0</v>
      </c>
      <c r="C3772" s="7">
        <v>0</v>
      </c>
      <c r="D3772" s="12">
        <v>4.38</v>
      </c>
    </row>
    <row x14ac:dyDescent="0.25" r="3773" customHeight="1" ht="18.75">
      <c r="A3773" s="1">
        <v>45046</v>
      </c>
      <c r="B3773" s="12">
        <v>12.4</v>
      </c>
      <c r="C3773" s="12">
        <v>91.2</v>
      </c>
      <c r="D3773" s="12">
        <v>27.62</v>
      </c>
    </row>
    <row x14ac:dyDescent="0.25" r="3774" customHeight="1" ht="18.75">
      <c r="A3774" s="1">
        <v>45047</v>
      </c>
      <c r="B3774" s="12">
        <v>12.7</v>
      </c>
      <c r="C3774" s="12">
        <v>93.4</v>
      </c>
      <c r="D3774" s="12">
        <v>27.97</v>
      </c>
    </row>
    <row x14ac:dyDescent="0.25" r="3775" customHeight="1" ht="18.75">
      <c r="A3775" s="1">
        <v>45048</v>
      </c>
      <c r="B3775" s="12">
        <v>10.5</v>
      </c>
      <c r="C3775" s="12">
        <v>76.6</v>
      </c>
      <c r="D3775" s="12">
        <v>24.79</v>
      </c>
    </row>
    <row x14ac:dyDescent="0.25" r="3776" customHeight="1" ht="18.75">
      <c r="A3776" s="1">
        <v>45049</v>
      </c>
      <c r="B3776" s="12">
        <v>5.9</v>
      </c>
      <c r="C3776" s="12">
        <v>43.1</v>
      </c>
      <c r="D3776" s="12">
        <v>21.37</v>
      </c>
    </row>
    <row x14ac:dyDescent="0.25" r="3777" customHeight="1" ht="18.75">
      <c r="A3777" s="1">
        <v>45050</v>
      </c>
      <c r="B3777" s="12">
        <v>1.1</v>
      </c>
      <c r="C3777" s="7">
        <v>8</v>
      </c>
      <c r="D3777" s="12">
        <v>13.9</v>
      </c>
    </row>
    <row x14ac:dyDescent="0.25" r="3778" customHeight="1" ht="18.75">
      <c r="A3778" s="1">
        <v>45051</v>
      </c>
      <c r="B3778" s="7">
        <v>0</v>
      </c>
      <c r="C3778" s="7">
        <v>0</v>
      </c>
      <c r="D3778" s="12">
        <v>4.96</v>
      </c>
    </row>
    <row x14ac:dyDescent="0.25" r="3779" customHeight="1" ht="18.75">
      <c r="A3779" s="1">
        <v>45052</v>
      </c>
      <c r="B3779" s="7">
        <v>0</v>
      </c>
      <c r="C3779" s="7">
        <v>0</v>
      </c>
      <c r="D3779" s="12">
        <v>2.9</v>
      </c>
    </row>
    <row x14ac:dyDescent="0.25" r="3780" customHeight="1" ht="18.75">
      <c r="A3780" s="1">
        <v>45053</v>
      </c>
      <c r="B3780" s="7">
        <v>0</v>
      </c>
      <c r="C3780" s="7">
        <v>0</v>
      </c>
      <c r="D3780" s="12">
        <v>4.67</v>
      </c>
    </row>
    <row x14ac:dyDescent="0.25" r="3781" customHeight="1" ht="18.75">
      <c r="A3781" s="1">
        <v>45054</v>
      </c>
      <c r="B3781" s="12">
        <v>11.7</v>
      </c>
      <c r="C3781" s="12">
        <v>84.2</v>
      </c>
      <c r="D3781" s="12">
        <v>27.6</v>
      </c>
    </row>
    <row x14ac:dyDescent="0.25" r="3782" customHeight="1" ht="18.75">
      <c r="A3782" s="1">
        <v>45055</v>
      </c>
      <c r="B3782" s="12">
        <v>12.9</v>
      </c>
      <c r="C3782" s="12">
        <v>92.8</v>
      </c>
      <c r="D3782" s="12">
        <v>28.16</v>
      </c>
    </row>
    <row x14ac:dyDescent="0.25" r="3783" customHeight="1" ht="18.75">
      <c r="A3783" s="1">
        <v>45056</v>
      </c>
      <c r="B3783" s="12">
        <v>11.9</v>
      </c>
      <c r="C3783" s="12">
        <v>85.6</v>
      </c>
      <c r="D3783" s="12">
        <v>26.58</v>
      </c>
    </row>
    <row x14ac:dyDescent="0.25" r="3784" customHeight="1" ht="18.75">
      <c r="A3784" s="1">
        <v>45057</v>
      </c>
      <c r="B3784" s="12">
        <v>11.2</v>
      </c>
      <c r="C3784" s="12">
        <v>80.6</v>
      </c>
      <c r="D3784" s="12">
        <v>26.38</v>
      </c>
    </row>
    <row x14ac:dyDescent="0.25" r="3785" customHeight="1" ht="18.75">
      <c r="A3785" s="1">
        <v>45058</v>
      </c>
      <c r="B3785" s="7">
        <v>8</v>
      </c>
      <c r="C3785" s="12">
        <v>57.1</v>
      </c>
      <c r="D3785" s="12">
        <v>22.6</v>
      </c>
    </row>
    <row x14ac:dyDescent="0.25" r="3786" customHeight="1" ht="18.75">
      <c r="A3786" s="1">
        <v>45059</v>
      </c>
      <c r="B3786" s="12">
        <v>6.7</v>
      </c>
      <c r="C3786" s="12">
        <v>47.9</v>
      </c>
      <c r="D3786" s="12">
        <v>20.72</v>
      </c>
    </row>
    <row x14ac:dyDescent="0.25" r="3787" customHeight="1" ht="18.75">
      <c r="A3787" s="1">
        <v>45060</v>
      </c>
      <c r="B3787" s="12">
        <v>11.1</v>
      </c>
      <c r="C3787" s="12">
        <v>79.3</v>
      </c>
      <c r="D3787" s="12">
        <v>27.39</v>
      </c>
    </row>
    <row x14ac:dyDescent="0.25" r="3788" customHeight="1" ht="18.75">
      <c r="A3788" s="1">
        <v>45061</v>
      </c>
      <c r="B3788" s="12">
        <v>12.6</v>
      </c>
      <c r="C3788" s="12">
        <v>89.4</v>
      </c>
      <c r="D3788" s="12">
        <v>27.49</v>
      </c>
    </row>
    <row x14ac:dyDescent="0.25" r="3789" customHeight="1" ht="18.75">
      <c r="A3789" s="1">
        <v>45062</v>
      </c>
      <c r="B3789" s="12">
        <v>11.8</v>
      </c>
      <c r="C3789" s="12">
        <v>83.7</v>
      </c>
      <c r="D3789" s="12">
        <v>26.68</v>
      </c>
    </row>
    <row x14ac:dyDescent="0.25" r="3790" customHeight="1" ht="18.75">
      <c r="A3790" s="1">
        <v>45063</v>
      </c>
      <c r="B3790" s="12">
        <v>12.2</v>
      </c>
      <c r="C3790" s="12">
        <v>86.5</v>
      </c>
      <c r="D3790" s="12">
        <v>27.91</v>
      </c>
    </row>
    <row x14ac:dyDescent="0.25" r="3791" customHeight="1" ht="18.75">
      <c r="A3791" s="1">
        <v>45064</v>
      </c>
      <c r="B3791" s="7">
        <v>0</v>
      </c>
      <c r="C3791" s="7">
        <v>0</v>
      </c>
      <c r="D3791" s="12">
        <v>5.29</v>
      </c>
    </row>
    <row x14ac:dyDescent="0.25" r="3792" customHeight="1" ht="18.75">
      <c r="A3792" s="1">
        <v>45065</v>
      </c>
      <c r="B3792" s="12">
        <v>2.2</v>
      </c>
      <c r="C3792" s="12">
        <v>15.5</v>
      </c>
      <c r="D3792" s="12">
        <v>9.52</v>
      </c>
    </row>
    <row x14ac:dyDescent="0.25" r="3793" customHeight="1" ht="18.75">
      <c r="A3793" s="1">
        <v>45066</v>
      </c>
      <c r="B3793" s="12">
        <v>12.7</v>
      </c>
      <c r="C3793" s="12">
        <v>89.4</v>
      </c>
      <c r="D3793" s="12">
        <v>28.01</v>
      </c>
    </row>
    <row x14ac:dyDescent="0.25" r="3794" customHeight="1" ht="18.75">
      <c r="A3794" s="1">
        <v>45067</v>
      </c>
      <c r="B3794" s="12">
        <v>10.9</v>
      </c>
      <c r="C3794" s="12">
        <v>76.8</v>
      </c>
      <c r="D3794" s="12">
        <v>25.99</v>
      </c>
    </row>
    <row x14ac:dyDescent="0.25" r="3795" customHeight="1" ht="18.75">
      <c r="A3795" s="1">
        <v>45068</v>
      </c>
      <c r="B3795" s="12">
        <v>0.8</v>
      </c>
      <c r="C3795" s="12">
        <v>5.6</v>
      </c>
      <c r="D3795" s="12">
        <v>6.32</v>
      </c>
    </row>
    <row x14ac:dyDescent="0.25" r="3796" customHeight="1" ht="18.75">
      <c r="A3796" s="1">
        <v>45069</v>
      </c>
      <c r="B3796" s="12">
        <v>11.6</v>
      </c>
      <c r="C3796" s="12">
        <v>81.1</v>
      </c>
      <c r="D3796" s="12">
        <v>28.53</v>
      </c>
    </row>
    <row x14ac:dyDescent="0.25" r="3797" customHeight="1" ht="18.75">
      <c r="A3797" s="1">
        <v>45070</v>
      </c>
      <c r="B3797" s="12">
        <v>8.9</v>
      </c>
      <c r="C3797" s="12">
        <v>62.2</v>
      </c>
      <c r="D3797" s="12">
        <v>21.71</v>
      </c>
    </row>
    <row x14ac:dyDescent="0.25" r="3798" customHeight="1" ht="18.75">
      <c r="A3798" s="1">
        <v>45071</v>
      </c>
      <c r="B3798" s="7">
        <v>9</v>
      </c>
      <c r="C3798" s="12">
        <v>62.9</v>
      </c>
      <c r="D3798" s="12">
        <v>26.35</v>
      </c>
    </row>
    <row x14ac:dyDescent="0.25" r="3799" customHeight="1" ht="18.75">
      <c r="A3799" s="1">
        <v>45072</v>
      </c>
      <c r="B3799" s="12">
        <v>6.5</v>
      </c>
      <c r="C3799" s="12">
        <v>45.5</v>
      </c>
      <c r="D3799" s="12">
        <v>21.19</v>
      </c>
    </row>
    <row x14ac:dyDescent="0.25" r="3800" customHeight="1" ht="18.75">
      <c r="A3800" s="1">
        <v>45073</v>
      </c>
      <c r="B3800" s="12">
        <v>0.8</v>
      </c>
      <c r="C3800" s="12">
        <v>5.6</v>
      </c>
      <c r="D3800" s="12">
        <v>12.63</v>
      </c>
    </row>
    <row x14ac:dyDescent="0.25" r="3801" customHeight="1" ht="18.75">
      <c r="A3801" s="1">
        <v>45074</v>
      </c>
      <c r="B3801" s="7">
        <v>0</v>
      </c>
      <c r="C3801" s="7">
        <v>0</v>
      </c>
      <c r="D3801" s="12">
        <v>3.78</v>
      </c>
    </row>
    <row x14ac:dyDescent="0.25" r="3802" customHeight="1" ht="18.75">
      <c r="A3802" s="1">
        <v>45075</v>
      </c>
      <c r="B3802" s="7">
        <v>0</v>
      </c>
      <c r="C3802" s="7">
        <v>0</v>
      </c>
      <c r="D3802" s="12">
        <v>2.63</v>
      </c>
    </row>
    <row x14ac:dyDescent="0.25" r="3803" customHeight="1" ht="18.75">
      <c r="A3803" s="1">
        <v>45076</v>
      </c>
      <c r="B3803" s="12">
        <v>0.9</v>
      </c>
      <c r="C3803" s="12">
        <v>6.3</v>
      </c>
      <c r="D3803" s="12">
        <v>13.01</v>
      </c>
    </row>
    <row x14ac:dyDescent="0.25" r="3804" customHeight="1" ht="18.75">
      <c r="A3804" s="1">
        <v>45077</v>
      </c>
      <c r="B3804" s="12">
        <v>12.6</v>
      </c>
      <c r="C3804" s="12">
        <v>87.5</v>
      </c>
      <c r="D3804" s="12">
        <v>29.22</v>
      </c>
    </row>
    <row x14ac:dyDescent="0.25" r="3805" customHeight="1" ht="18.75">
      <c r="A3805" s="1">
        <v>45078</v>
      </c>
      <c r="B3805" s="12">
        <v>1.5</v>
      </c>
      <c r="C3805" s="12">
        <v>10.4</v>
      </c>
      <c r="D3805" s="12">
        <v>10.6</v>
      </c>
    </row>
    <row x14ac:dyDescent="0.25" r="3806" customHeight="1" ht="18.75">
      <c r="A3806" s="1">
        <v>45079</v>
      </c>
      <c r="B3806" s="7">
        <v>10</v>
      </c>
      <c r="C3806" s="7">
        <v>69</v>
      </c>
      <c r="D3806" s="12">
        <v>27.75</v>
      </c>
    </row>
    <row x14ac:dyDescent="0.25" r="3807" customHeight="1" ht="18.75">
      <c r="A3807" s="1">
        <v>45080</v>
      </c>
      <c r="B3807" s="12">
        <v>11.6</v>
      </c>
      <c r="C3807" s="7">
        <v>80</v>
      </c>
      <c r="D3807" s="12">
        <v>28.24</v>
      </c>
    </row>
    <row x14ac:dyDescent="0.25" r="3808" customHeight="1" ht="18.75">
      <c r="A3808" s="1">
        <v>45081</v>
      </c>
      <c r="B3808" s="12">
        <v>11.1</v>
      </c>
      <c r="C3808" s="12">
        <v>76.6</v>
      </c>
      <c r="D3808" s="12">
        <v>27.62</v>
      </c>
    </row>
    <row x14ac:dyDescent="0.25" r="3809" customHeight="1" ht="18.75">
      <c r="A3809" s="1">
        <v>45082</v>
      </c>
      <c r="B3809" s="12">
        <v>7.8</v>
      </c>
      <c r="C3809" s="12">
        <v>53.8</v>
      </c>
      <c r="D3809" s="12">
        <v>21.86</v>
      </c>
    </row>
    <row x14ac:dyDescent="0.25" r="3810" customHeight="1" ht="18.75">
      <c r="A3810" s="1">
        <v>45083</v>
      </c>
      <c r="B3810" s="12">
        <v>10.5</v>
      </c>
      <c r="C3810" s="12">
        <v>72.4</v>
      </c>
      <c r="D3810" s="12">
        <v>26.81</v>
      </c>
    </row>
    <row x14ac:dyDescent="0.25" r="3811" customHeight="1" ht="18.75">
      <c r="A3811" s="1">
        <v>45084</v>
      </c>
      <c r="B3811" s="12">
        <v>6.5</v>
      </c>
      <c r="C3811" s="12">
        <v>44.8</v>
      </c>
      <c r="D3811" s="12">
        <v>19.5</v>
      </c>
    </row>
    <row x14ac:dyDescent="0.25" r="3812" customHeight="1" ht="18.75">
      <c r="A3812" s="1">
        <v>45085</v>
      </c>
      <c r="B3812" s="12">
        <v>8.2</v>
      </c>
      <c r="C3812" s="12">
        <v>56.6</v>
      </c>
      <c r="D3812" s="12">
        <v>23.99</v>
      </c>
    </row>
    <row x14ac:dyDescent="0.25" r="3813" customHeight="1" ht="18.75">
      <c r="A3813" s="1">
        <v>45086</v>
      </c>
      <c r="B3813" s="12">
        <v>12.2</v>
      </c>
      <c r="C3813" s="12">
        <v>84.1</v>
      </c>
      <c r="D3813" s="12">
        <v>28.65</v>
      </c>
    </row>
    <row x14ac:dyDescent="0.25" r="3814" customHeight="1" ht="18.75">
      <c r="A3814" s="1">
        <v>45087</v>
      </c>
      <c r="B3814" s="12">
        <v>8.6</v>
      </c>
      <c r="C3814" s="12">
        <v>59.3</v>
      </c>
      <c r="D3814" s="7">
        <v>24</v>
      </c>
    </row>
    <row x14ac:dyDescent="0.25" r="3815" customHeight="1" ht="18.75">
      <c r="A3815" s="1">
        <v>45088</v>
      </c>
      <c r="B3815" s="12">
        <v>7.7</v>
      </c>
      <c r="C3815" s="12">
        <v>52.7</v>
      </c>
      <c r="D3815" s="12">
        <v>22.41</v>
      </c>
    </row>
    <row x14ac:dyDescent="0.25" r="3816" customHeight="1" ht="18.75">
      <c r="A3816" s="1">
        <v>45089</v>
      </c>
      <c r="B3816" s="12">
        <v>5.7</v>
      </c>
      <c r="C3816" s="7">
        <v>39</v>
      </c>
      <c r="D3816" s="12">
        <v>18.12</v>
      </c>
    </row>
    <row x14ac:dyDescent="0.25" r="3817" customHeight="1" ht="18.75">
      <c r="A3817" s="1">
        <v>45090</v>
      </c>
      <c r="B3817" s="12">
        <v>6.8</v>
      </c>
      <c r="C3817" s="12">
        <v>46.6</v>
      </c>
      <c r="D3817" s="12">
        <v>20.78</v>
      </c>
    </row>
    <row x14ac:dyDescent="0.25" r="3818" customHeight="1" ht="18.75">
      <c r="A3818" s="1">
        <v>45091</v>
      </c>
      <c r="B3818" s="12">
        <v>5.6</v>
      </c>
      <c r="C3818" s="12">
        <v>38.4</v>
      </c>
      <c r="D3818" s="12">
        <v>18.54</v>
      </c>
    </row>
    <row x14ac:dyDescent="0.25" r="3819" customHeight="1" ht="18.75">
      <c r="A3819" s="1">
        <v>45092</v>
      </c>
      <c r="B3819" s="12">
        <v>6.7</v>
      </c>
      <c r="C3819" s="12">
        <v>45.9</v>
      </c>
      <c r="D3819" s="12">
        <v>23.4</v>
      </c>
    </row>
    <row x14ac:dyDescent="0.25" r="3820" customHeight="1" ht="18.75">
      <c r="A3820" s="1">
        <v>45093</v>
      </c>
      <c r="B3820" s="12">
        <v>13.3</v>
      </c>
      <c r="C3820" s="12">
        <v>91.1</v>
      </c>
      <c r="D3820" s="12">
        <v>28.97</v>
      </c>
    </row>
    <row x14ac:dyDescent="0.25" r="3821" customHeight="1" ht="18.75">
      <c r="A3821" s="1">
        <v>45094</v>
      </c>
      <c r="B3821" s="12">
        <v>11.1</v>
      </c>
      <c r="C3821" s="7">
        <v>76</v>
      </c>
      <c r="D3821" s="12">
        <v>27.06</v>
      </c>
    </row>
    <row x14ac:dyDescent="0.25" r="3822" customHeight="1" ht="18.75">
      <c r="A3822" s="1">
        <v>45095</v>
      </c>
      <c r="B3822" s="12">
        <v>10.9</v>
      </c>
      <c r="C3822" s="12">
        <v>74.7</v>
      </c>
      <c r="D3822" s="12">
        <v>26.67</v>
      </c>
    </row>
    <row x14ac:dyDescent="0.25" r="3823" customHeight="1" ht="18.75">
      <c r="A3823" s="1">
        <v>45096</v>
      </c>
      <c r="B3823" s="12">
        <v>11.6</v>
      </c>
      <c r="C3823" s="12">
        <v>79.5</v>
      </c>
      <c r="D3823" s="12">
        <v>27.29</v>
      </c>
    </row>
    <row x14ac:dyDescent="0.25" r="3824" customHeight="1" ht="18.75">
      <c r="A3824" s="1">
        <v>45097</v>
      </c>
      <c r="B3824" s="12">
        <v>6.3</v>
      </c>
      <c r="C3824" s="12">
        <v>43.2</v>
      </c>
      <c r="D3824" s="12">
        <v>19.45</v>
      </c>
    </row>
    <row x14ac:dyDescent="0.25" r="3825" customHeight="1" ht="18.75">
      <c r="A3825" s="1">
        <v>45098</v>
      </c>
      <c r="B3825" s="7">
        <v>0</v>
      </c>
      <c r="C3825" s="7">
        <v>0</v>
      </c>
      <c r="D3825" s="12">
        <v>5.22</v>
      </c>
    </row>
    <row x14ac:dyDescent="0.25" r="3826" customHeight="1" ht="18.75">
      <c r="A3826" s="1">
        <v>45099</v>
      </c>
      <c r="B3826" s="12">
        <v>7.3</v>
      </c>
      <c r="C3826" s="7">
        <v>50</v>
      </c>
      <c r="D3826" s="12">
        <v>22.41</v>
      </c>
    </row>
    <row x14ac:dyDescent="0.25" r="3827" customHeight="1" ht="18.75">
      <c r="A3827" s="1">
        <v>45100</v>
      </c>
      <c r="B3827" s="12">
        <v>9.3</v>
      </c>
      <c r="C3827" s="12">
        <v>63.7</v>
      </c>
      <c r="D3827" s="12">
        <v>25.3</v>
      </c>
    </row>
    <row x14ac:dyDescent="0.25" r="3828" customHeight="1" ht="18.75">
      <c r="A3828" s="1">
        <v>45101</v>
      </c>
      <c r="B3828" s="7">
        <v>10</v>
      </c>
      <c r="C3828" s="12">
        <v>68.5</v>
      </c>
      <c r="D3828" s="12">
        <v>27.35</v>
      </c>
    </row>
    <row x14ac:dyDescent="0.25" r="3829" customHeight="1" ht="18.75">
      <c r="A3829" s="1">
        <v>45102</v>
      </c>
      <c r="B3829" s="12">
        <v>4.7</v>
      </c>
      <c r="C3829" s="12">
        <v>32.2</v>
      </c>
      <c r="D3829" s="12">
        <v>18.83</v>
      </c>
    </row>
    <row x14ac:dyDescent="0.25" r="3830" customHeight="1" ht="18.75">
      <c r="A3830" s="1">
        <v>45103</v>
      </c>
      <c r="B3830" s="7">
        <v>0</v>
      </c>
      <c r="C3830" s="7">
        <v>0</v>
      </c>
      <c r="D3830" s="12">
        <v>7.33</v>
      </c>
    </row>
    <row x14ac:dyDescent="0.25" r="3831" customHeight="1" ht="18.75">
      <c r="A3831" s="1">
        <v>45104</v>
      </c>
      <c r="B3831" s="12">
        <v>9.4</v>
      </c>
      <c r="C3831" s="12">
        <v>64.4</v>
      </c>
      <c r="D3831" s="12">
        <v>25.33</v>
      </c>
    </row>
    <row x14ac:dyDescent="0.25" r="3832" customHeight="1" ht="18.75">
      <c r="A3832" s="1">
        <v>45105</v>
      </c>
      <c r="B3832" s="12">
        <v>4.9</v>
      </c>
      <c r="C3832" s="12">
        <v>33.6</v>
      </c>
      <c r="D3832" s="12">
        <v>18.94</v>
      </c>
    </row>
    <row x14ac:dyDescent="0.25" r="3833" customHeight="1" ht="18.75">
      <c r="A3833" s="1">
        <v>45106</v>
      </c>
      <c r="B3833" s="12">
        <v>0.3</v>
      </c>
      <c r="C3833" s="12">
        <v>2.1</v>
      </c>
      <c r="D3833" s="12">
        <v>7.56</v>
      </c>
    </row>
    <row x14ac:dyDescent="0.25" r="3834" customHeight="1" ht="18.75">
      <c r="A3834" s="1">
        <v>45107</v>
      </c>
      <c r="B3834" s="7">
        <v>0</v>
      </c>
      <c r="C3834" s="7">
        <v>0</v>
      </c>
      <c r="D3834" s="12">
        <v>5.56</v>
      </c>
    </row>
    <row x14ac:dyDescent="0.25" r="3835" customHeight="1" ht="18.75">
      <c r="A3835" s="1">
        <v>45108</v>
      </c>
      <c r="B3835" s="12">
        <v>8.6</v>
      </c>
      <c r="C3835" s="12">
        <v>58.9</v>
      </c>
      <c r="D3835" s="12">
        <v>24.92</v>
      </c>
    </row>
    <row x14ac:dyDescent="0.25" r="3836" customHeight="1" ht="18.75">
      <c r="A3836" s="1">
        <v>45109</v>
      </c>
      <c r="B3836" s="12">
        <v>6.5</v>
      </c>
      <c r="C3836" s="12">
        <v>44.5</v>
      </c>
      <c r="D3836" s="12">
        <v>21.78</v>
      </c>
    </row>
    <row x14ac:dyDescent="0.25" r="3837" customHeight="1" ht="18.75">
      <c r="A3837" s="1">
        <v>45110</v>
      </c>
      <c r="B3837" s="12">
        <v>9.5</v>
      </c>
      <c r="C3837" s="12">
        <v>65.1</v>
      </c>
      <c r="D3837" s="12">
        <v>25.42</v>
      </c>
    </row>
    <row x14ac:dyDescent="0.25" r="3838" customHeight="1" ht="18.75">
      <c r="A3838" s="1">
        <v>45111</v>
      </c>
      <c r="B3838" s="12">
        <v>1.3</v>
      </c>
      <c r="C3838" s="7">
        <v>9</v>
      </c>
      <c r="D3838" s="12">
        <v>8.92</v>
      </c>
    </row>
    <row x14ac:dyDescent="0.25" r="3839" customHeight="1" ht="18.75">
      <c r="A3839" s="1">
        <v>45112</v>
      </c>
      <c r="B3839" s="12">
        <v>9.3</v>
      </c>
      <c r="C3839" s="12">
        <v>64.1</v>
      </c>
      <c r="D3839" s="12">
        <v>25.66</v>
      </c>
    </row>
    <row x14ac:dyDescent="0.25" r="3840" customHeight="1" ht="18.75">
      <c r="A3840" s="1">
        <v>45113</v>
      </c>
      <c r="B3840" s="7">
        <v>7</v>
      </c>
      <c r="C3840" s="12">
        <v>48.3</v>
      </c>
      <c r="D3840" s="12">
        <v>22.29</v>
      </c>
    </row>
    <row x14ac:dyDescent="0.25" r="3841" customHeight="1" ht="18.75">
      <c r="A3841" s="1">
        <v>45114</v>
      </c>
      <c r="B3841" s="7">
        <v>0</v>
      </c>
      <c r="C3841" s="7">
        <v>0</v>
      </c>
      <c r="D3841" s="12">
        <v>3.19</v>
      </c>
    </row>
    <row x14ac:dyDescent="0.25" r="3842" customHeight="1" ht="18.75">
      <c r="A3842" s="1">
        <v>45115</v>
      </c>
      <c r="B3842" s="12">
        <v>0.4</v>
      </c>
      <c r="C3842" s="12">
        <v>2.8</v>
      </c>
      <c r="D3842" s="12">
        <v>10.56</v>
      </c>
    </row>
    <row x14ac:dyDescent="0.25" r="3843" customHeight="1" ht="18.75">
      <c r="A3843" s="1">
        <v>45116</v>
      </c>
      <c r="B3843" s="12">
        <v>1.9</v>
      </c>
      <c r="C3843" s="12">
        <v>13.1</v>
      </c>
      <c r="D3843" s="12">
        <v>15.1</v>
      </c>
    </row>
    <row x14ac:dyDescent="0.25" r="3844" customHeight="1" ht="18.75">
      <c r="A3844" s="1">
        <v>45117</v>
      </c>
      <c r="B3844" s="12">
        <v>6.9</v>
      </c>
      <c r="C3844" s="12">
        <v>47.6</v>
      </c>
      <c r="D3844" s="12">
        <v>19.68</v>
      </c>
    </row>
    <row x14ac:dyDescent="0.25" r="3845" customHeight="1" ht="18.75">
      <c r="A3845" s="1">
        <v>45118</v>
      </c>
      <c r="B3845" s="12">
        <v>0.2</v>
      </c>
      <c r="C3845" s="12">
        <v>1.4</v>
      </c>
      <c r="D3845" s="12">
        <v>7.85</v>
      </c>
    </row>
    <row x14ac:dyDescent="0.25" r="3846" customHeight="1" ht="18.75">
      <c r="A3846" s="1">
        <v>45119</v>
      </c>
      <c r="B3846" s="12">
        <v>4.5</v>
      </c>
      <c r="C3846" s="12">
        <v>31.3</v>
      </c>
      <c r="D3846" s="12">
        <v>18.21</v>
      </c>
    </row>
    <row x14ac:dyDescent="0.25" r="3847" customHeight="1" ht="18.75">
      <c r="A3847" s="1">
        <v>45120</v>
      </c>
      <c r="B3847" s="7">
        <v>0</v>
      </c>
      <c r="C3847" s="7">
        <v>0</v>
      </c>
      <c r="D3847" s="12">
        <v>5.42</v>
      </c>
    </row>
    <row x14ac:dyDescent="0.25" r="3848" customHeight="1" ht="18.75">
      <c r="A3848" s="1">
        <v>45121</v>
      </c>
      <c r="B3848" s="7">
        <v>0</v>
      </c>
      <c r="C3848" s="7">
        <v>0</v>
      </c>
      <c r="D3848" s="12">
        <v>3.12</v>
      </c>
    </row>
    <row x14ac:dyDescent="0.25" r="3849" customHeight="1" ht="18.75">
      <c r="A3849" s="1">
        <v>45122</v>
      </c>
      <c r="B3849" s="12">
        <v>0.3</v>
      </c>
      <c r="C3849" s="12">
        <v>2.1</v>
      </c>
      <c r="D3849" s="12">
        <v>6.16</v>
      </c>
    </row>
    <row x14ac:dyDescent="0.25" r="3850" customHeight="1" ht="18.75">
      <c r="A3850" s="1">
        <v>45123</v>
      </c>
      <c r="B3850" s="12">
        <v>0.4</v>
      </c>
      <c r="C3850" s="12">
        <v>2.8</v>
      </c>
      <c r="D3850" s="12">
        <v>8.56</v>
      </c>
    </row>
    <row x14ac:dyDescent="0.25" r="3851" customHeight="1" ht="18.75">
      <c r="A3851" s="1">
        <v>45124</v>
      </c>
      <c r="B3851" s="12">
        <v>4.6</v>
      </c>
      <c r="C3851" s="12">
        <v>32.2</v>
      </c>
      <c r="D3851" s="12">
        <v>19.07</v>
      </c>
    </row>
    <row x14ac:dyDescent="0.25" r="3852" customHeight="1" ht="18.75">
      <c r="A3852" s="1">
        <v>45125</v>
      </c>
      <c r="B3852" s="7">
        <v>0</v>
      </c>
      <c r="C3852" s="7">
        <v>0</v>
      </c>
      <c r="D3852" s="12">
        <v>3.11</v>
      </c>
    </row>
    <row x14ac:dyDescent="0.25" r="3853" customHeight="1" ht="18.75">
      <c r="A3853" s="1">
        <v>45126</v>
      </c>
      <c r="B3853" s="12">
        <v>9.1</v>
      </c>
      <c r="C3853" s="12">
        <v>63.6</v>
      </c>
      <c r="D3853" s="12">
        <v>25.45</v>
      </c>
    </row>
    <row x14ac:dyDescent="0.25" r="3854" customHeight="1" ht="18.75">
      <c r="A3854" s="1">
        <v>45127</v>
      </c>
      <c r="B3854" s="12">
        <v>6.8</v>
      </c>
      <c r="C3854" s="12">
        <v>47.6</v>
      </c>
      <c r="D3854" s="12">
        <v>21.45</v>
      </c>
    </row>
    <row x14ac:dyDescent="0.25" r="3855" customHeight="1" ht="18.75">
      <c r="A3855" s="1">
        <v>45128</v>
      </c>
      <c r="B3855" s="12">
        <v>5.4</v>
      </c>
      <c r="C3855" s="12">
        <v>37.8</v>
      </c>
      <c r="D3855" s="12">
        <v>20.99</v>
      </c>
    </row>
    <row x14ac:dyDescent="0.25" r="3856" customHeight="1" ht="18.75">
      <c r="A3856" s="1">
        <v>45129</v>
      </c>
      <c r="B3856" s="12">
        <v>4.3</v>
      </c>
      <c r="C3856" s="12">
        <v>30.3</v>
      </c>
      <c r="D3856" s="12">
        <v>14.48</v>
      </c>
    </row>
    <row x14ac:dyDescent="0.25" r="3857" customHeight="1" ht="18.75">
      <c r="A3857" s="1">
        <v>45130</v>
      </c>
      <c r="B3857" s="12">
        <v>0.3</v>
      </c>
      <c r="C3857" s="12">
        <v>2.1</v>
      </c>
      <c r="D3857" s="12">
        <v>9.68</v>
      </c>
    </row>
    <row x14ac:dyDescent="0.25" r="3858" customHeight="1" ht="18.75">
      <c r="A3858" s="1">
        <v>45131</v>
      </c>
      <c r="B3858" s="12">
        <v>1.8</v>
      </c>
      <c r="C3858" s="12">
        <v>12.7</v>
      </c>
      <c r="D3858" s="12">
        <v>12.7</v>
      </c>
    </row>
    <row x14ac:dyDescent="0.25" r="3859" customHeight="1" ht="18.75">
      <c r="A3859" s="1">
        <v>45132</v>
      </c>
      <c r="B3859" s="7">
        <v>4</v>
      </c>
      <c r="C3859" s="12">
        <v>28.2</v>
      </c>
      <c r="D3859" s="12">
        <v>15.69</v>
      </c>
    </row>
    <row x14ac:dyDescent="0.25" r="3860" customHeight="1" ht="18.75">
      <c r="A3860" s="1">
        <v>45133</v>
      </c>
      <c r="B3860" s="12">
        <v>2.3</v>
      </c>
      <c r="C3860" s="12">
        <v>16.3</v>
      </c>
      <c r="D3860" s="12">
        <v>15.72</v>
      </c>
    </row>
    <row x14ac:dyDescent="0.25" r="3861" customHeight="1" ht="18.75">
      <c r="A3861" s="1">
        <v>45134</v>
      </c>
      <c r="B3861" s="7">
        <v>7</v>
      </c>
      <c r="C3861" s="12">
        <v>49.6</v>
      </c>
      <c r="D3861" s="12">
        <v>20.34</v>
      </c>
    </row>
    <row x14ac:dyDescent="0.25" r="3862" customHeight="1" ht="18.75">
      <c r="A3862" s="1">
        <v>45135</v>
      </c>
      <c r="B3862" s="12">
        <v>9.1</v>
      </c>
      <c r="C3862" s="12">
        <v>64.5</v>
      </c>
      <c r="D3862" s="12">
        <v>18.41</v>
      </c>
    </row>
    <row x14ac:dyDescent="0.25" r="3863" customHeight="1" ht="18.75">
      <c r="A3863" s="1">
        <v>45136</v>
      </c>
      <c r="B3863" s="12">
        <v>8.9</v>
      </c>
      <c r="C3863" s="12">
        <v>63.1</v>
      </c>
      <c r="D3863" s="12">
        <v>20.99</v>
      </c>
    </row>
    <row x14ac:dyDescent="0.25" r="3864" customHeight="1" ht="18.75">
      <c r="A3864" s="1">
        <v>45137</v>
      </c>
      <c r="B3864" s="12">
        <v>10.4</v>
      </c>
      <c r="C3864" s="12">
        <v>74.3</v>
      </c>
      <c r="D3864" s="12">
        <v>23.15</v>
      </c>
    </row>
    <row x14ac:dyDescent="0.25" r="3865" customHeight="1" ht="18.75">
      <c r="A3865" s="1">
        <v>45138</v>
      </c>
      <c r="B3865" s="12">
        <v>7.6</v>
      </c>
      <c r="C3865" s="12">
        <v>54.3</v>
      </c>
      <c r="D3865" s="12">
        <v>17.62</v>
      </c>
    </row>
    <row x14ac:dyDescent="0.25" r="3866" customHeight="1" ht="18.75">
      <c r="A3866" s="1">
        <v>45139</v>
      </c>
      <c r="B3866" s="12">
        <v>9.6</v>
      </c>
      <c r="C3866" s="12">
        <v>68.6</v>
      </c>
      <c r="D3866" s="12">
        <v>23.23</v>
      </c>
    </row>
    <row x14ac:dyDescent="0.25" r="3867" customHeight="1" ht="18.75">
      <c r="A3867" s="1">
        <v>45140</v>
      </c>
      <c r="B3867" s="12">
        <v>8.6</v>
      </c>
      <c r="C3867" s="12">
        <v>61.4</v>
      </c>
      <c r="D3867" s="12">
        <v>20.37</v>
      </c>
    </row>
    <row x14ac:dyDescent="0.25" r="3868" customHeight="1" ht="18.75">
      <c r="A3868" s="1">
        <v>45141</v>
      </c>
      <c r="B3868" s="12">
        <v>10.1</v>
      </c>
      <c r="C3868" s="12">
        <v>72.7</v>
      </c>
      <c r="D3868" s="12">
        <v>24.16</v>
      </c>
    </row>
    <row x14ac:dyDescent="0.25" r="3869" customHeight="1" ht="18.75">
      <c r="A3869" s="1">
        <v>45142</v>
      </c>
      <c r="B3869" s="12">
        <v>5.5</v>
      </c>
      <c r="C3869" s="12">
        <v>39.6</v>
      </c>
      <c r="D3869" s="12">
        <v>13.92</v>
      </c>
    </row>
    <row x14ac:dyDescent="0.25" r="3870" customHeight="1" ht="18.75">
      <c r="A3870" s="1">
        <v>45143</v>
      </c>
      <c r="B3870" s="12">
        <v>10.8</v>
      </c>
      <c r="C3870" s="12">
        <v>77.7</v>
      </c>
      <c r="D3870" s="12">
        <v>23.28</v>
      </c>
    </row>
    <row x14ac:dyDescent="0.25" r="3871" customHeight="1" ht="18.75">
      <c r="A3871" s="1">
        <v>45144</v>
      </c>
      <c r="B3871" s="12">
        <v>11.3</v>
      </c>
      <c r="C3871" s="12">
        <v>81.9</v>
      </c>
      <c r="D3871" s="12">
        <v>23.88</v>
      </c>
    </row>
    <row x14ac:dyDescent="0.25" r="3872" customHeight="1" ht="18.75">
      <c r="A3872" s="1">
        <v>45145</v>
      </c>
      <c r="B3872" s="12">
        <v>10.3</v>
      </c>
      <c r="C3872" s="12">
        <v>74.6</v>
      </c>
      <c r="D3872" s="12">
        <v>24.28</v>
      </c>
    </row>
    <row x14ac:dyDescent="0.25" r="3873" customHeight="1" ht="18.75">
      <c r="A3873" s="1">
        <v>45146</v>
      </c>
      <c r="B3873" s="12">
        <v>7.9</v>
      </c>
      <c r="C3873" s="12">
        <v>57.2</v>
      </c>
      <c r="D3873" s="12">
        <v>22.19</v>
      </c>
    </row>
    <row x14ac:dyDescent="0.25" r="3874" customHeight="1" ht="18.75">
      <c r="A3874" s="1">
        <v>45147</v>
      </c>
      <c r="B3874" s="7">
        <v>0</v>
      </c>
      <c r="C3874" s="7">
        <v>0</v>
      </c>
      <c r="D3874" s="12">
        <v>2.77</v>
      </c>
    </row>
    <row x14ac:dyDescent="0.25" r="3875" customHeight="1" ht="18.75">
      <c r="A3875" s="1">
        <v>45148</v>
      </c>
      <c r="B3875" s="12">
        <v>0.1</v>
      </c>
      <c r="C3875" s="12">
        <v>0.7</v>
      </c>
      <c r="D3875" s="12">
        <v>3.99</v>
      </c>
    </row>
    <row x14ac:dyDescent="0.25" r="3876" customHeight="1" ht="18.75">
      <c r="A3876" s="1">
        <v>45149</v>
      </c>
      <c r="B3876" s="7">
        <v>10</v>
      </c>
      <c r="C3876" s="7">
        <v>73</v>
      </c>
      <c r="D3876" s="12">
        <v>23.02</v>
      </c>
    </row>
    <row x14ac:dyDescent="0.25" r="3877" customHeight="1" ht="18.75">
      <c r="A3877" s="1">
        <v>45150</v>
      </c>
      <c r="B3877" s="7">
        <v>3</v>
      </c>
      <c r="C3877" s="12">
        <v>21.9</v>
      </c>
      <c r="D3877" s="12">
        <v>15.46</v>
      </c>
    </row>
    <row x14ac:dyDescent="0.25" r="3878" customHeight="1" ht="18.75">
      <c r="A3878" s="1">
        <v>45151</v>
      </c>
      <c r="B3878" s="7">
        <v>7</v>
      </c>
      <c r="C3878" s="12">
        <v>51.5</v>
      </c>
      <c r="D3878" s="12">
        <v>22.09</v>
      </c>
    </row>
    <row x14ac:dyDescent="0.25" r="3879" customHeight="1" ht="18.75">
      <c r="A3879" s="1">
        <v>45152</v>
      </c>
      <c r="B3879" s="12">
        <v>8.4</v>
      </c>
      <c r="C3879" s="12">
        <v>61.8</v>
      </c>
      <c r="D3879" s="12">
        <v>22.84</v>
      </c>
    </row>
    <row x14ac:dyDescent="0.25" r="3880" customHeight="1" ht="18.75">
      <c r="A3880" s="1">
        <v>45153</v>
      </c>
      <c r="B3880" s="12">
        <v>11.2</v>
      </c>
      <c r="C3880" s="7">
        <v>83</v>
      </c>
      <c r="D3880" s="12">
        <v>25.51</v>
      </c>
    </row>
    <row x14ac:dyDescent="0.25" r="3881" customHeight="1" ht="18.75">
      <c r="A3881" s="1">
        <v>45154</v>
      </c>
      <c r="B3881" s="12">
        <v>4.5</v>
      </c>
      <c r="C3881" s="12">
        <v>33.3</v>
      </c>
      <c r="D3881" s="12">
        <v>16.4</v>
      </c>
    </row>
    <row x14ac:dyDescent="0.25" r="3882" customHeight="1" ht="18.75">
      <c r="A3882" s="1">
        <v>45155</v>
      </c>
      <c r="B3882" s="12">
        <v>3.3</v>
      </c>
      <c r="C3882" s="12">
        <v>24.4</v>
      </c>
      <c r="D3882" s="12">
        <v>15.72</v>
      </c>
    </row>
    <row x14ac:dyDescent="0.25" r="3883" customHeight="1" ht="18.75">
      <c r="A3883" s="1">
        <v>45156</v>
      </c>
      <c r="B3883" s="7">
        <v>1</v>
      </c>
      <c r="C3883" s="12">
        <v>7.4</v>
      </c>
      <c r="D3883" s="12">
        <v>11.47</v>
      </c>
    </row>
    <row x14ac:dyDescent="0.25" r="3884" customHeight="1" ht="18.75">
      <c r="A3884" s="1">
        <v>45157</v>
      </c>
      <c r="B3884" s="12">
        <v>4.1</v>
      </c>
      <c r="C3884" s="12">
        <v>30.6</v>
      </c>
      <c r="D3884" s="12">
        <v>14.1</v>
      </c>
    </row>
    <row x14ac:dyDescent="0.25" r="3885" customHeight="1" ht="18.75">
      <c r="A3885" s="1">
        <v>45158</v>
      </c>
      <c r="B3885" s="12">
        <v>3.8</v>
      </c>
      <c r="C3885" s="12">
        <v>28.4</v>
      </c>
      <c r="D3885" s="12">
        <v>15.18</v>
      </c>
    </row>
    <row x14ac:dyDescent="0.25" r="3886" customHeight="1" ht="18.75">
      <c r="A3886" s="1">
        <v>45159</v>
      </c>
      <c r="B3886" s="12">
        <v>9.4</v>
      </c>
      <c r="C3886" s="12">
        <v>70.1</v>
      </c>
      <c r="D3886" s="12">
        <v>22.22</v>
      </c>
    </row>
    <row x14ac:dyDescent="0.25" r="3887" customHeight="1" ht="18.75">
      <c r="A3887" s="1">
        <v>45160</v>
      </c>
      <c r="B3887" s="12">
        <v>10.3</v>
      </c>
      <c r="C3887" s="12">
        <v>77.4</v>
      </c>
      <c r="D3887" s="12">
        <v>23.4</v>
      </c>
    </row>
    <row x14ac:dyDescent="0.25" r="3888" customHeight="1" ht="18.75">
      <c r="A3888" s="1">
        <v>45161</v>
      </c>
      <c r="B3888" s="12">
        <v>9.5</v>
      </c>
      <c r="C3888" s="12">
        <v>71.4</v>
      </c>
      <c r="D3888" s="12">
        <v>22.34</v>
      </c>
    </row>
    <row x14ac:dyDescent="0.25" r="3889" customHeight="1" ht="18.75">
      <c r="A3889" s="1">
        <v>45162</v>
      </c>
      <c r="B3889" s="12">
        <v>1.1</v>
      </c>
      <c r="C3889" s="12">
        <v>8.3</v>
      </c>
      <c r="D3889" s="12">
        <v>10.16</v>
      </c>
    </row>
    <row x14ac:dyDescent="0.25" r="3890" customHeight="1" ht="18.75">
      <c r="A3890" s="1">
        <v>45163</v>
      </c>
      <c r="B3890" s="12">
        <v>7.8</v>
      </c>
      <c r="C3890" s="12">
        <v>59.1</v>
      </c>
      <c r="D3890" s="12">
        <v>20.62</v>
      </c>
    </row>
    <row x14ac:dyDescent="0.25" r="3891" customHeight="1" ht="18.75">
      <c r="A3891" s="1">
        <v>45164</v>
      </c>
      <c r="B3891" s="12">
        <v>10.7</v>
      </c>
      <c r="C3891" s="12">
        <v>81.1</v>
      </c>
      <c r="D3891" s="12">
        <v>23.97</v>
      </c>
    </row>
    <row x14ac:dyDescent="0.25" r="3892" customHeight="1" ht="18.75">
      <c r="A3892" s="1">
        <v>45165</v>
      </c>
      <c r="B3892" s="12">
        <v>6.7</v>
      </c>
      <c r="C3892" s="12">
        <v>51.1</v>
      </c>
      <c r="D3892" s="12">
        <v>17.92</v>
      </c>
    </row>
    <row x14ac:dyDescent="0.25" r="3893" customHeight="1" ht="18.75">
      <c r="A3893" s="1">
        <v>45166</v>
      </c>
      <c r="B3893" s="12">
        <v>2.5</v>
      </c>
      <c r="C3893" s="12">
        <v>19.1</v>
      </c>
      <c r="D3893" s="12">
        <v>13.2</v>
      </c>
    </row>
    <row x14ac:dyDescent="0.25" r="3894" customHeight="1" ht="18.75">
      <c r="A3894" s="1">
        <v>45167</v>
      </c>
      <c r="B3894" s="12">
        <v>0.6</v>
      </c>
      <c r="C3894" s="12">
        <v>4.6</v>
      </c>
      <c r="D3894" s="12">
        <v>4.92</v>
      </c>
    </row>
    <row x14ac:dyDescent="0.25" r="3895" customHeight="1" ht="18.75">
      <c r="A3895" s="1">
        <v>45168</v>
      </c>
      <c r="B3895" s="12">
        <v>0.1</v>
      </c>
      <c r="C3895" s="12">
        <v>0.8</v>
      </c>
      <c r="D3895" s="12">
        <v>3.39</v>
      </c>
    </row>
    <row x14ac:dyDescent="0.25" r="3896" customHeight="1" ht="18.75">
      <c r="A3896" s="1">
        <v>45169</v>
      </c>
      <c r="B3896" s="12">
        <v>0.2</v>
      </c>
      <c r="C3896" s="12">
        <v>1.5</v>
      </c>
      <c r="D3896" s="12">
        <v>8.68</v>
      </c>
    </row>
    <row x14ac:dyDescent="0.25" r="3897" customHeight="1" ht="18.75">
      <c r="A3897" s="1">
        <v>45170</v>
      </c>
      <c r="B3897" s="12">
        <v>6.5</v>
      </c>
      <c r="C3897" s="7">
        <v>50</v>
      </c>
      <c r="D3897" s="12">
        <v>18.51</v>
      </c>
    </row>
    <row x14ac:dyDescent="0.25" r="3898" customHeight="1" ht="18.75">
      <c r="A3898" s="1">
        <v>45171</v>
      </c>
      <c r="B3898" s="12">
        <v>2.4</v>
      </c>
      <c r="C3898" s="12">
        <v>18.6</v>
      </c>
      <c r="D3898" s="12">
        <v>14.27</v>
      </c>
    </row>
    <row x14ac:dyDescent="0.25" r="3899" customHeight="1" ht="18.75">
      <c r="A3899" s="1">
        <v>45172</v>
      </c>
      <c r="B3899" s="12">
        <v>6.5</v>
      </c>
      <c r="C3899" s="12">
        <v>50.4</v>
      </c>
      <c r="D3899" s="12">
        <v>19.54</v>
      </c>
    </row>
    <row x14ac:dyDescent="0.25" r="3900" customHeight="1" ht="18.75">
      <c r="A3900" s="1">
        <v>45173</v>
      </c>
      <c r="B3900" s="12">
        <v>9.5</v>
      </c>
      <c r="C3900" s="12">
        <v>73.6</v>
      </c>
      <c r="D3900" s="12">
        <v>19.95</v>
      </c>
    </row>
    <row x14ac:dyDescent="0.25" r="3901" customHeight="1" ht="18.75">
      <c r="A3901" s="1">
        <v>45174</v>
      </c>
      <c r="B3901" s="12">
        <v>10.4</v>
      </c>
      <c r="C3901" s="12">
        <v>81.3</v>
      </c>
      <c r="D3901" s="12">
        <v>21.37</v>
      </c>
    </row>
    <row x14ac:dyDescent="0.25" r="3902" customHeight="1" ht="18.75">
      <c r="A3902" s="1">
        <v>45175</v>
      </c>
      <c r="B3902" s="12">
        <v>8.9</v>
      </c>
      <c r="C3902" s="12">
        <v>69.5</v>
      </c>
      <c r="D3902" s="12">
        <v>19.87</v>
      </c>
    </row>
    <row x14ac:dyDescent="0.25" r="3903" customHeight="1" ht="18.75">
      <c r="A3903" s="1">
        <v>45176</v>
      </c>
      <c r="B3903" s="12">
        <v>11.6</v>
      </c>
      <c r="C3903" s="12">
        <v>90.6</v>
      </c>
      <c r="D3903" s="12">
        <v>23.28</v>
      </c>
    </row>
    <row x14ac:dyDescent="0.25" r="3904" customHeight="1" ht="18.75">
      <c r="A3904" s="1">
        <v>45177</v>
      </c>
      <c r="B3904" s="12">
        <v>7.2</v>
      </c>
      <c r="C3904" s="12">
        <v>56.7</v>
      </c>
      <c r="D3904" s="12">
        <v>18.37</v>
      </c>
    </row>
    <row x14ac:dyDescent="0.25" r="3905" customHeight="1" ht="18.75">
      <c r="A3905" s="1">
        <v>45178</v>
      </c>
      <c r="B3905" s="12">
        <v>11.7</v>
      </c>
      <c r="C3905" s="12">
        <v>92.1</v>
      </c>
      <c r="D3905" s="12">
        <v>23.75</v>
      </c>
    </row>
    <row x14ac:dyDescent="0.25" r="3906" customHeight="1" ht="18.75">
      <c r="A3906" s="1">
        <v>45179</v>
      </c>
      <c r="B3906" s="12">
        <v>10.2</v>
      </c>
      <c r="C3906" s="7">
        <v>81</v>
      </c>
      <c r="D3906" s="12">
        <v>21.65</v>
      </c>
    </row>
    <row x14ac:dyDescent="0.25" r="3907" customHeight="1" ht="18.75">
      <c r="A3907" s="1">
        <v>45180</v>
      </c>
      <c r="B3907" s="12">
        <v>6.7</v>
      </c>
      <c r="C3907" s="12">
        <v>53.2</v>
      </c>
      <c r="D3907" s="12">
        <v>17.86</v>
      </c>
    </row>
    <row x14ac:dyDescent="0.25" r="3908" customHeight="1" ht="18.75">
      <c r="A3908" s="1">
        <v>45181</v>
      </c>
      <c r="B3908" s="13"/>
      <c r="C3908" s="7">
        <v>0</v>
      </c>
      <c r="D3908" s="13"/>
    </row>
    <row x14ac:dyDescent="0.25" r="3909" customHeight="1" ht="18.75">
      <c r="A3909" s="1">
        <v>45182</v>
      </c>
      <c r="B3909" s="13"/>
      <c r="C3909" s="7">
        <v>0</v>
      </c>
      <c r="D3909" s="13"/>
    </row>
    <row x14ac:dyDescent="0.25" r="3910" customHeight="1" ht="18.75">
      <c r="A3910" s="1">
        <v>45183</v>
      </c>
      <c r="B3910" s="7">
        <v>0</v>
      </c>
      <c r="C3910" s="7">
        <v>0</v>
      </c>
      <c r="D3910" s="12">
        <v>4.39</v>
      </c>
    </row>
    <row x14ac:dyDescent="0.25" r="3911" customHeight="1" ht="18.75">
      <c r="A3911" s="1">
        <v>45184</v>
      </c>
      <c r="B3911" s="7">
        <v>0</v>
      </c>
      <c r="C3911" s="7">
        <v>0</v>
      </c>
      <c r="D3911" s="12">
        <v>3.87</v>
      </c>
    </row>
    <row x14ac:dyDescent="0.25" r="3912" customHeight="1" ht="18.75">
      <c r="A3912" s="1">
        <v>45185</v>
      </c>
      <c r="B3912" s="7">
        <v>0</v>
      </c>
      <c r="C3912" s="7">
        <v>0</v>
      </c>
      <c r="D3912" s="12">
        <v>3.36</v>
      </c>
    </row>
    <row x14ac:dyDescent="0.25" r="3913" customHeight="1" ht="18.75">
      <c r="A3913" s="1">
        <v>45186</v>
      </c>
      <c r="B3913" s="12">
        <v>2.1</v>
      </c>
      <c r="C3913" s="12">
        <v>16.9</v>
      </c>
      <c r="D3913" s="12">
        <v>11.05</v>
      </c>
    </row>
    <row x14ac:dyDescent="0.25" r="3914" customHeight="1" ht="18.75">
      <c r="A3914" s="1">
        <v>45187</v>
      </c>
      <c r="B3914" s="12">
        <v>6.3</v>
      </c>
      <c r="C3914" s="12">
        <v>51.2</v>
      </c>
      <c r="D3914" s="12">
        <v>17.01</v>
      </c>
    </row>
    <row x14ac:dyDescent="0.25" r="3915" customHeight="1" ht="18.75">
      <c r="A3915" s="1">
        <v>45188</v>
      </c>
      <c r="B3915" s="12">
        <v>8.7</v>
      </c>
      <c r="C3915" s="12">
        <v>70.7</v>
      </c>
      <c r="D3915" s="12">
        <v>18.52</v>
      </c>
    </row>
    <row x14ac:dyDescent="0.25" r="3916" customHeight="1" ht="18.75">
      <c r="A3916" s="1">
        <v>45189</v>
      </c>
      <c r="B3916" s="7">
        <v>0</v>
      </c>
      <c r="C3916" s="7">
        <v>0</v>
      </c>
      <c r="D3916" s="12">
        <v>3.97</v>
      </c>
    </row>
    <row x14ac:dyDescent="0.25" r="3917" customHeight="1" ht="18.75">
      <c r="A3917" s="1">
        <v>45190</v>
      </c>
      <c r="B3917" s="7">
        <v>0</v>
      </c>
      <c r="C3917" s="7">
        <v>0</v>
      </c>
      <c r="D3917" s="12">
        <v>6.12</v>
      </c>
    </row>
    <row x14ac:dyDescent="0.25" r="3918" customHeight="1" ht="18.75">
      <c r="A3918" s="1">
        <v>45191</v>
      </c>
      <c r="B3918" s="12">
        <v>8.4</v>
      </c>
      <c r="C3918" s="12">
        <v>68.9</v>
      </c>
      <c r="D3918" s="12">
        <v>16.79</v>
      </c>
    </row>
    <row x14ac:dyDescent="0.25" r="3919" customHeight="1" ht="18.75">
      <c r="A3919" s="1">
        <v>45192</v>
      </c>
      <c r="B3919" s="12">
        <v>6.8</v>
      </c>
      <c r="C3919" s="12">
        <v>56.2</v>
      </c>
      <c r="D3919" s="12">
        <v>16.32</v>
      </c>
    </row>
    <row x14ac:dyDescent="0.25" r="3920" customHeight="1" ht="18.75">
      <c r="A3920" s="1">
        <v>45193</v>
      </c>
      <c r="B3920" s="12">
        <v>8.8</v>
      </c>
      <c r="C3920" s="12">
        <v>72.7</v>
      </c>
      <c r="D3920" s="12">
        <v>19.68</v>
      </c>
    </row>
    <row x14ac:dyDescent="0.25" r="3921" customHeight="1" ht="18.75">
      <c r="A3921" s="1">
        <v>45194</v>
      </c>
      <c r="B3921" s="12">
        <v>0.9</v>
      </c>
      <c r="C3921" s="12">
        <v>7.4</v>
      </c>
      <c r="D3921" s="12">
        <v>10.92</v>
      </c>
    </row>
    <row x14ac:dyDescent="0.25" r="3922" customHeight="1" ht="18.75">
      <c r="A3922" s="1">
        <v>45195</v>
      </c>
      <c r="B3922" s="7">
        <v>0</v>
      </c>
      <c r="C3922" s="7">
        <v>0</v>
      </c>
      <c r="D3922" s="12">
        <v>2.33</v>
      </c>
    </row>
    <row x14ac:dyDescent="0.25" r="3923" customHeight="1" ht="18.75">
      <c r="A3923" s="1">
        <v>45196</v>
      </c>
      <c r="B3923" s="12">
        <v>2.2</v>
      </c>
      <c r="C3923" s="12">
        <v>18.3</v>
      </c>
      <c r="D3923" s="12">
        <v>10.1</v>
      </c>
    </row>
    <row x14ac:dyDescent="0.25" r="3924" customHeight="1" ht="18.75">
      <c r="A3924" s="1">
        <v>45197</v>
      </c>
      <c r="B3924" s="12">
        <v>7.6</v>
      </c>
      <c r="C3924" s="12">
        <v>63.3</v>
      </c>
      <c r="D3924" s="12">
        <v>16.87</v>
      </c>
    </row>
    <row x14ac:dyDescent="0.25" r="3925" customHeight="1" ht="18.75">
      <c r="A3925" s="1">
        <v>45198</v>
      </c>
      <c r="B3925" s="12">
        <v>5.8</v>
      </c>
      <c r="C3925" s="12">
        <v>48.7</v>
      </c>
      <c r="D3925" s="12">
        <v>15.32</v>
      </c>
    </row>
    <row x14ac:dyDescent="0.25" r="3926" customHeight="1" ht="18.75">
      <c r="A3926" s="1">
        <v>45199</v>
      </c>
      <c r="B3926" s="12">
        <v>5.9</v>
      </c>
      <c r="C3926" s="12">
        <v>49.6</v>
      </c>
      <c r="D3926" s="12">
        <v>14.16</v>
      </c>
    </row>
    <row x14ac:dyDescent="0.25" r="3927" customHeight="1" ht="18.75">
      <c r="A3927" s="1">
        <v>45200</v>
      </c>
      <c r="B3927" s="12">
        <v>10.6</v>
      </c>
      <c r="C3927" s="12">
        <v>89.8</v>
      </c>
      <c r="D3927" s="12">
        <v>20.41</v>
      </c>
    </row>
    <row x14ac:dyDescent="0.25" r="3928" customHeight="1" ht="18.75">
      <c r="A3928" s="1">
        <v>45201</v>
      </c>
      <c r="B3928" s="12">
        <v>9.7</v>
      </c>
      <c r="C3928" s="12">
        <v>82.2</v>
      </c>
      <c r="D3928" s="12">
        <v>19.92</v>
      </c>
    </row>
    <row x14ac:dyDescent="0.25" r="3929" customHeight="1" ht="18.75">
      <c r="A3929" s="1">
        <v>45202</v>
      </c>
      <c r="B3929" s="12">
        <v>0.3</v>
      </c>
      <c r="C3929" s="12">
        <v>2.5</v>
      </c>
      <c r="D3929" s="12">
        <v>7.06</v>
      </c>
    </row>
    <row x14ac:dyDescent="0.25" r="3930" customHeight="1" ht="18.75">
      <c r="A3930" s="1">
        <v>45203</v>
      </c>
      <c r="B3930" s="7">
        <v>8</v>
      </c>
      <c r="C3930" s="12">
        <v>68.4</v>
      </c>
      <c r="D3930" s="12">
        <v>17.69</v>
      </c>
    </row>
    <row x14ac:dyDescent="0.25" r="3931" customHeight="1" ht="18.75">
      <c r="A3931" s="1">
        <v>45204</v>
      </c>
      <c r="B3931" s="12">
        <v>8.7</v>
      </c>
      <c r="C3931" s="12">
        <v>74.4</v>
      </c>
      <c r="D3931" s="12">
        <v>18.99</v>
      </c>
    </row>
    <row x14ac:dyDescent="0.25" r="3932" customHeight="1" ht="18.75">
      <c r="A3932" s="1">
        <v>45205</v>
      </c>
      <c r="B3932" s="12">
        <v>9.5</v>
      </c>
      <c r="C3932" s="12">
        <v>81.2</v>
      </c>
      <c r="D3932" s="12">
        <v>18.53</v>
      </c>
    </row>
    <row x14ac:dyDescent="0.25" r="3933" customHeight="1" ht="18.75">
      <c r="A3933" s="1">
        <v>45206</v>
      </c>
      <c r="B3933" s="12">
        <v>2.6</v>
      </c>
      <c r="C3933" s="12">
        <v>22.4</v>
      </c>
      <c r="D3933" s="12">
        <v>10.85</v>
      </c>
    </row>
    <row x14ac:dyDescent="0.25" r="3934" customHeight="1" ht="18.75">
      <c r="A3934" s="1">
        <v>45207</v>
      </c>
      <c r="B3934" s="12">
        <v>0.1</v>
      </c>
      <c r="C3934" s="12">
        <v>0.9</v>
      </c>
      <c r="D3934" s="12">
        <v>6.18</v>
      </c>
    </row>
    <row x14ac:dyDescent="0.25" r="3935" customHeight="1" ht="18.75">
      <c r="A3935" s="1">
        <v>45208</v>
      </c>
      <c r="B3935" s="12">
        <v>2.8</v>
      </c>
      <c r="C3935" s="12">
        <v>24.1</v>
      </c>
      <c r="D3935" s="12">
        <v>10.6</v>
      </c>
    </row>
    <row x14ac:dyDescent="0.25" r="3936" customHeight="1" ht="18.75">
      <c r="A3936" s="1">
        <v>45209</v>
      </c>
      <c r="B3936" s="12">
        <v>7.4</v>
      </c>
      <c r="C3936" s="12">
        <v>64.3</v>
      </c>
      <c r="D3936" s="12">
        <v>15.6</v>
      </c>
    </row>
    <row x14ac:dyDescent="0.25" r="3937" customHeight="1" ht="18.75">
      <c r="A3937" s="1">
        <v>45210</v>
      </c>
      <c r="B3937" s="12">
        <v>8.8</v>
      </c>
      <c r="C3937" s="12">
        <v>76.5</v>
      </c>
      <c r="D3937" s="12">
        <v>17.48</v>
      </c>
    </row>
    <row x14ac:dyDescent="0.25" r="3938" customHeight="1" ht="18.75">
      <c r="A3938" s="1">
        <v>45211</v>
      </c>
      <c r="B3938" s="7">
        <v>9</v>
      </c>
      <c r="C3938" s="12">
        <v>78.9</v>
      </c>
      <c r="D3938" s="12">
        <v>17.37</v>
      </c>
    </row>
    <row x14ac:dyDescent="0.25" r="3939" customHeight="1" ht="18.75">
      <c r="A3939" s="1">
        <v>45212</v>
      </c>
      <c r="B3939" s="12">
        <v>6.2</v>
      </c>
      <c r="C3939" s="12">
        <v>54.4</v>
      </c>
      <c r="D3939" s="12">
        <v>14.16</v>
      </c>
    </row>
    <row x14ac:dyDescent="0.25" r="3940" customHeight="1" ht="18.75">
      <c r="A3940" s="1">
        <v>45213</v>
      </c>
      <c r="B3940" s="12">
        <v>7.3</v>
      </c>
      <c r="C3940" s="7">
        <v>64</v>
      </c>
      <c r="D3940" s="12">
        <v>14.45</v>
      </c>
    </row>
    <row x14ac:dyDescent="0.25" r="3941" customHeight="1" ht="18.75">
      <c r="A3941" s="1">
        <v>45214</v>
      </c>
      <c r="B3941" s="12">
        <v>6.8</v>
      </c>
      <c r="C3941" s="12">
        <v>60.2</v>
      </c>
      <c r="D3941" s="12">
        <v>14.06</v>
      </c>
    </row>
    <row x14ac:dyDescent="0.25" r="3942" customHeight="1" ht="18.75">
      <c r="A3942" s="1">
        <v>45215</v>
      </c>
      <c r="B3942" s="7">
        <v>9</v>
      </c>
      <c r="C3942" s="12">
        <v>79.6</v>
      </c>
      <c r="D3942" s="12">
        <v>16.53</v>
      </c>
    </row>
    <row x14ac:dyDescent="0.25" r="3943" customHeight="1" ht="18.75">
      <c r="A3943" s="1">
        <v>45216</v>
      </c>
      <c r="B3943" s="12">
        <v>10.7</v>
      </c>
      <c r="C3943" s="12">
        <v>94.7</v>
      </c>
      <c r="D3943" s="12">
        <v>18.12</v>
      </c>
    </row>
    <row x14ac:dyDescent="0.25" r="3944" customHeight="1" ht="18.75">
      <c r="A3944" s="1">
        <v>45217</v>
      </c>
      <c r="B3944" s="12">
        <v>10.6</v>
      </c>
      <c r="C3944" s="12">
        <v>94.6</v>
      </c>
      <c r="D3944" s="12">
        <v>17.07</v>
      </c>
    </row>
    <row x14ac:dyDescent="0.25" r="3945" customHeight="1" ht="18.75">
      <c r="A3945" s="1">
        <v>45218</v>
      </c>
      <c r="B3945" s="12">
        <v>2.4</v>
      </c>
      <c r="C3945" s="12">
        <v>21.4</v>
      </c>
      <c r="D3945" s="12">
        <v>9.79</v>
      </c>
    </row>
    <row x14ac:dyDescent="0.25" r="3946" customHeight="1" ht="18.75">
      <c r="A3946" s="1">
        <v>45219</v>
      </c>
      <c r="B3946" s="12">
        <v>8.1</v>
      </c>
      <c r="C3946" s="7">
        <v>73</v>
      </c>
      <c r="D3946" s="12">
        <v>16.39</v>
      </c>
    </row>
    <row x14ac:dyDescent="0.25" r="3947" customHeight="1" ht="18.75">
      <c r="A3947" s="1">
        <v>45220</v>
      </c>
      <c r="B3947" s="12">
        <v>7.4</v>
      </c>
      <c r="C3947" s="12">
        <v>66.7</v>
      </c>
      <c r="D3947" s="12">
        <v>13.68</v>
      </c>
    </row>
    <row x14ac:dyDescent="0.25" r="3948" customHeight="1" ht="18.75">
      <c r="A3948" s="1">
        <v>45221</v>
      </c>
      <c r="B3948" s="12">
        <v>8.3</v>
      </c>
      <c r="C3948" s="12">
        <v>74.8</v>
      </c>
      <c r="D3948" s="12">
        <v>14.93</v>
      </c>
    </row>
    <row x14ac:dyDescent="0.25" r="3949" customHeight="1" ht="18.75">
      <c r="A3949" s="1">
        <v>45222</v>
      </c>
      <c r="B3949" s="12">
        <v>9.6</v>
      </c>
      <c r="C3949" s="12">
        <v>87.3</v>
      </c>
      <c r="D3949" s="12">
        <v>15.03</v>
      </c>
    </row>
    <row x14ac:dyDescent="0.25" r="3950" customHeight="1" ht="18.75">
      <c r="A3950" s="1">
        <v>45223</v>
      </c>
      <c r="B3950" s="12">
        <v>8.8</v>
      </c>
      <c r="C3950" s="7">
        <v>80</v>
      </c>
      <c r="D3950" s="12">
        <v>14.99</v>
      </c>
    </row>
    <row x14ac:dyDescent="0.25" r="3951" customHeight="1" ht="18.75">
      <c r="A3951" s="1">
        <v>45224</v>
      </c>
      <c r="B3951" s="7">
        <v>10</v>
      </c>
      <c r="C3951" s="12">
        <v>90.9</v>
      </c>
      <c r="D3951" s="12">
        <v>15.45</v>
      </c>
    </row>
    <row x14ac:dyDescent="0.25" r="3952" customHeight="1" ht="18.75">
      <c r="A3952" s="1">
        <v>45225</v>
      </c>
      <c r="B3952" s="12">
        <v>9.8</v>
      </c>
      <c r="C3952" s="12">
        <v>89.9</v>
      </c>
      <c r="D3952" s="12">
        <v>13.5</v>
      </c>
    </row>
    <row x14ac:dyDescent="0.25" r="3953" customHeight="1" ht="18.75">
      <c r="A3953" s="1">
        <v>45226</v>
      </c>
      <c r="B3953" s="12">
        <v>4.6</v>
      </c>
      <c r="C3953" s="12">
        <v>42.2</v>
      </c>
      <c r="D3953" s="12">
        <v>9.64</v>
      </c>
    </row>
    <row x14ac:dyDescent="0.25" r="3954" customHeight="1" ht="18.75">
      <c r="A3954" s="1">
        <v>45227</v>
      </c>
      <c r="B3954" s="12">
        <v>8.7</v>
      </c>
      <c r="C3954" s="12">
        <v>79.8</v>
      </c>
      <c r="D3954" s="12">
        <v>14.31</v>
      </c>
    </row>
    <row x14ac:dyDescent="0.25" r="3955" customHeight="1" ht="18.75">
      <c r="A3955" s="1">
        <v>45228</v>
      </c>
      <c r="B3955" s="7">
        <v>10</v>
      </c>
      <c r="C3955" s="12">
        <v>92.6</v>
      </c>
      <c r="D3955" s="12">
        <v>15.12</v>
      </c>
    </row>
    <row x14ac:dyDescent="0.25" r="3956" customHeight="1" ht="18.75">
      <c r="A3956" s="1">
        <v>45229</v>
      </c>
      <c r="B3956" s="12">
        <v>9.9</v>
      </c>
      <c r="C3956" s="12">
        <v>91.7</v>
      </c>
      <c r="D3956" s="12">
        <v>14.61</v>
      </c>
    </row>
    <row x14ac:dyDescent="0.25" r="3957" customHeight="1" ht="18.75">
      <c r="A3957" s="1">
        <v>45230</v>
      </c>
      <c r="B3957" s="12">
        <v>9.9</v>
      </c>
      <c r="C3957" s="12">
        <v>91.7</v>
      </c>
      <c r="D3957" s="12">
        <v>14.94</v>
      </c>
    </row>
    <row x14ac:dyDescent="0.25" r="3958" customHeight="1" ht="18.75">
      <c r="A3958" s="1">
        <v>45231</v>
      </c>
      <c r="B3958" s="12">
        <v>9.9</v>
      </c>
      <c r="C3958" s="12">
        <v>92.5</v>
      </c>
      <c r="D3958" s="12">
        <v>13.41</v>
      </c>
    </row>
    <row x14ac:dyDescent="0.25" r="3959" customHeight="1" ht="18.75">
      <c r="A3959" s="1">
        <v>45232</v>
      </c>
      <c r="B3959" s="12">
        <v>9.6</v>
      </c>
      <c r="C3959" s="12">
        <v>89.7</v>
      </c>
      <c r="D3959" s="12">
        <v>13.69</v>
      </c>
    </row>
    <row x14ac:dyDescent="0.25" r="3960" customHeight="1" ht="18.75">
      <c r="A3960" s="1">
        <v>45233</v>
      </c>
      <c r="B3960" s="12">
        <v>9.9</v>
      </c>
      <c r="C3960" s="12">
        <v>92.5</v>
      </c>
      <c r="D3960" s="12">
        <v>14.42</v>
      </c>
    </row>
    <row x14ac:dyDescent="0.25" r="3961" customHeight="1" ht="18.75">
      <c r="A3961" s="1">
        <v>45234</v>
      </c>
      <c r="B3961" s="7">
        <v>5</v>
      </c>
      <c r="C3961" s="12">
        <v>47.2</v>
      </c>
      <c r="D3961" s="12">
        <v>11.27</v>
      </c>
    </row>
    <row x14ac:dyDescent="0.25" r="3962" customHeight="1" ht="18.75">
      <c r="A3962" s="1">
        <v>45235</v>
      </c>
      <c r="B3962" s="12">
        <v>0.8</v>
      </c>
      <c r="C3962" s="12">
        <v>7.5</v>
      </c>
      <c r="D3962" s="12">
        <v>6.87</v>
      </c>
    </row>
    <row x14ac:dyDescent="0.25" r="3963" customHeight="1" ht="18.75">
      <c r="A3963" s="1">
        <v>45236</v>
      </c>
      <c r="B3963" s="12">
        <v>2.3</v>
      </c>
      <c r="C3963" s="12">
        <v>21.7</v>
      </c>
      <c r="D3963" s="12">
        <v>4.69</v>
      </c>
    </row>
    <row x14ac:dyDescent="0.25" r="3964" customHeight="1" ht="18.75">
      <c r="A3964" s="1">
        <v>45237</v>
      </c>
      <c r="B3964" s="12">
        <v>8.7</v>
      </c>
      <c r="C3964" s="12">
        <v>82.9</v>
      </c>
      <c r="D3964" s="12">
        <v>14.45</v>
      </c>
    </row>
    <row x14ac:dyDescent="0.25" r="3965" customHeight="1" ht="18.75">
      <c r="A3965" s="1">
        <v>45238</v>
      </c>
      <c r="B3965" s="12">
        <v>9.7</v>
      </c>
      <c r="C3965" s="12">
        <v>92.4</v>
      </c>
      <c r="D3965" s="12">
        <v>13.49</v>
      </c>
    </row>
    <row x14ac:dyDescent="0.25" r="3966" customHeight="1" ht="18.75">
      <c r="A3966" s="1">
        <v>45239</v>
      </c>
      <c r="B3966" s="12">
        <v>6.4</v>
      </c>
      <c r="C3966" s="7">
        <v>61</v>
      </c>
      <c r="D3966" s="12">
        <v>11.72</v>
      </c>
    </row>
    <row x14ac:dyDescent="0.25" r="3967" customHeight="1" ht="18.75">
      <c r="A3967" s="1">
        <v>45240</v>
      </c>
      <c r="B3967" s="12">
        <v>3.9</v>
      </c>
      <c r="C3967" s="12">
        <v>37.5</v>
      </c>
      <c r="D3967" s="12">
        <v>9.87</v>
      </c>
    </row>
    <row x14ac:dyDescent="0.25" r="3968" customHeight="1" ht="18.75">
      <c r="A3968" s="1">
        <v>45241</v>
      </c>
      <c r="B3968" s="12">
        <v>4.6</v>
      </c>
      <c r="C3968" s="12">
        <v>44.2</v>
      </c>
      <c r="D3968" s="12">
        <v>9.14</v>
      </c>
    </row>
    <row x14ac:dyDescent="0.25" r="3969" customHeight="1" ht="18.75">
      <c r="A3969" s="1">
        <v>45242</v>
      </c>
      <c r="B3969" s="12">
        <v>8.6</v>
      </c>
      <c r="C3969" s="12">
        <v>82.7</v>
      </c>
      <c r="D3969" s="12">
        <v>13.81</v>
      </c>
    </row>
    <row x14ac:dyDescent="0.25" r="3970" customHeight="1" ht="18.75">
      <c r="A3970" s="1">
        <v>45243</v>
      </c>
      <c r="B3970" s="12">
        <v>9.7</v>
      </c>
      <c r="C3970" s="12">
        <v>93.3</v>
      </c>
      <c r="D3970" s="12">
        <v>14.31</v>
      </c>
    </row>
    <row x14ac:dyDescent="0.25" r="3971" customHeight="1" ht="18.75">
      <c r="A3971" s="1">
        <v>45244</v>
      </c>
      <c r="B3971" s="12">
        <v>9.3</v>
      </c>
      <c r="C3971" s="12">
        <v>90.3</v>
      </c>
      <c r="D3971" s="12">
        <v>13.52</v>
      </c>
    </row>
    <row x14ac:dyDescent="0.25" r="3972" customHeight="1" ht="18.75">
      <c r="A3972" s="1">
        <v>45245</v>
      </c>
      <c r="B3972" s="12">
        <v>9.1</v>
      </c>
      <c r="C3972" s="12">
        <v>88.3</v>
      </c>
      <c r="D3972" s="12">
        <v>12.9</v>
      </c>
    </row>
    <row x14ac:dyDescent="0.25" r="3973" customHeight="1" ht="18.75">
      <c r="A3973" s="1">
        <v>45246</v>
      </c>
      <c r="B3973" s="12">
        <v>0.1</v>
      </c>
      <c r="C3973" s="7">
        <v>1</v>
      </c>
      <c r="D3973" s="12">
        <v>3.68</v>
      </c>
    </row>
    <row x14ac:dyDescent="0.25" r="3974" customHeight="1" ht="18.75">
      <c r="A3974" s="1">
        <v>45247</v>
      </c>
      <c r="B3974" s="12">
        <v>6.7</v>
      </c>
      <c r="C3974" s="12">
        <v>65.7</v>
      </c>
      <c r="D3974" s="12">
        <v>11.49</v>
      </c>
    </row>
    <row x14ac:dyDescent="0.25" r="3975" customHeight="1" ht="18.75">
      <c r="A3975" s="1">
        <v>45248</v>
      </c>
      <c r="B3975" s="12">
        <v>9.1</v>
      </c>
      <c r="C3975" s="12">
        <v>89.2</v>
      </c>
      <c r="D3975" s="7">
        <v>13</v>
      </c>
    </row>
    <row x14ac:dyDescent="0.25" r="3976" customHeight="1" ht="18.75">
      <c r="A3976" s="1">
        <v>45249</v>
      </c>
      <c r="B3976" s="12">
        <v>8.8</v>
      </c>
      <c r="C3976" s="12">
        <v>86.3</v>
      </c>
      <c r="D3976" s="12">
        <v>12.4</v>
      </c>
    </row>
    <row x14ac:dyDescent="0.25" r="3977" customHeight="1" ht="18.75">
      <c r="A3977" s="1">
        <v>45250</v>
      </c>
      <c r="B3977" s="12">
        <v>6.9</v>
      </c>
      <c r="C3977" s="12">
        <v>67.6</v>
      </c>
      <c r="D3977" s="12">
        <v>11.1</v>
      </c>
    </row>
    <row x14ac:dyDescent="0.25" r="3978" customHeight="1" ht="18.75">
      <c r="A3978" s="1">
        <v>45251</v>
      </c>
      <c r="B3978" s="12">
        <v>9.5</v>
      </c>
      <c r="C3978" s="12">
        <v>94.1</v>
      </c>
      <c r="D3978" s="12">
        <v>12.68</v>
      </c>
    </row>
    <row x14ac:dyDescent="0.25" r="3979" customHeight="1" ht="18.75">
      <c r="A3979" s="1">
        <v>45252</v>
      </c>
      <c r="B3979" s="12">
        <v>9.1</v>
      </c>
      <c r="C3979" s="12">
        <v>90.1</v>
      </c>
      <c r="D3979" s="12">
        <v>12.3</v>
      </c>
    </row>
    <row x14ac:dyDescent="0.25" r="3980" customHeight="1" ht="18.75">
      <c r="A3980" s="1">
        <v>45253</v>
      </c>
      <c r="B3980" s="12">
        <v>8.4</v>
      </c>
      <c r="C3980" s="12">
        <v>83.2</v>
      </c>
      <c r="D3980" s="12">
        <v>10.66</v>
      </c>
    </row>
    <row x14ac:dyDescent="0.25" r="3981" customHeight="1" ht="18.75">
      <c r="A3981" s="1">
        <v>45254</v>
      </c>
      <c r="B3981" s="12">
        <v>9.3</v>
      </c>
      <c r="C3981" s="12">
        <v>92.1</v>
      </c>
      <c r="D3981" s="12">
        <v>12.96</v>
      </c>
    </row>
    <row x14ac:dyDescent="0.25" r="3982" customHeight="1" ht="18.75">
      <c r="A3982" s="1">
        <v>45255</v>
      </c>
      <c r="B3982" s="12">
        <v>9.3</v>
      </c>
      <c r="C3982" s="7">
        <v>93</v>
      </c>
      <c r="D3982" s="12">
        <v>12.78</v>
      </c>
    </row>
    <row x14ac:dyDescent="0.25" r="3983" customHeight="1" ht="18.75">
      <c r="A3983" s="1">
        <v>45256</v>
      </c>
      <c r="B3983" s="12">
        <v>5.9</v>
      </c>
      <c r="C3983" s="7">
        <v>59</v>
      </c>
      <c r="D3983" s="12">
        <v>8.81</v>
      </c>
    </row>
    <row x14ac:dyDescent="0.25" r="3984" customHeight="1" ht="18.75">
      <c r="A3984" s="1">
        <v>45257</v>
      </c>
      <c r="B3984" s="12">
        <v>1.4</v>
      </c>
      <c r="C3984" s="7">
        <v>14</v>
      </c>
      <c r="D3984" s="12">
        <v>5.01</v>
      </c>
    </row>
    <row x14ac:dyDescent="0.25" r="3985" customHeight="1" ht="18.75">
      <c r="A3985" s="1">
        <v>45258</v>
      </c>
      <c r="B3985" s="12">
        <v>8.5</v>
      </c>
      <c r="C3985" s="7">
        <v>85</v>
      </c>
      <c r="D3985" s="12">
        <v>12.01</v>
      </c>
    </row>
    <row x14ac:dyDescent="0.25" r="3986" customHeight="1" ht="18.75">
      <c r="A3986" s="1">
        <v>45259</v>
      </c>
      <c r="B3986" s="12">
        <v>1.7</v>
      </c>
      <c r="C3986" s="7">
        <v>17</v>
      </c>
      <c r="D3986" s="12">
        <v>6.27</v>
      </c>
    </row>
    <row x14ac:dyDescent="0.25" r="3987" customHeight="1" ht="18.75">
      <c r="A3987" s="1">
        <v>45260</v>
      </c>
      <c r="B3987" s="12">
        <v>9.1</v>
      </c>
      <c r="C3987" s="12">
        <v>91.9</v>
      </c>
      <c r="D3987" s="12">
        <v>12.53</v>
      </c>
    </row>
    <row x14ac:dyDescent="0.25" r="3988" customHeight="1" ht="18.75">
      <c r="A3988" s="1">
        <v>45261</v>
      </c>
      <c r="B3988" s="12">
        <v>9.1</v>
      </c>
      <c r="C3988" s="12">
        <v>91.9</v>
      </c>
      <c r="D3988" s="12">
        <v>11.99</v>
      </c>
    </row>
    <row x14ac:dyDescent="0.25" r="3989" customHeight="1" ht="18.75">
      <c r="A3989" s="1">
        <v>45262</v>
      </c>
      <c r="B3989" s="12">
        <v>7.4</v>
      </c>
      <c r="C3989" s="12">
        <v>74.7</v>
      </c>
      <c r="D3989" s="12">
        <v>10.84</v>
      </c>
    </row>
    <row x14ac:dyDescent="0.25" r="3990" customHeight="1" ht="18.75">
      <c r="A3990" s="1">
        <v>45263</v>
      </c>
      <c r="B3990" s="12">
        <v>8.9</v>
      </c>
      <c r="C3990" s="12">
        <v>89.9</v>
      </c>
      <c r="D3990" s="12">
        <v>11.87</v>
      </c>
    </row>
    <row x14ac:dyDescent="0.25" r="3991" customHeight="1" ht="18.75">
      <c r="A3991" s="1">
        <v>45264</v>
      </c>
      <c r="B3991" s="12">
        <v>8.9</v>
      </c>
      <c r="C3991" s="12">
        <v>89.9</v>
      </c>
      <c r="D3991" s="12">
        <v>11.4</v>
      </c>
    </row>
    <row x14ac:dyDescent="0.25" r="3992" customHeight="1" ht="18.75">
      <c r="A3992" s="1">
        <v>45265</v>
      </c>
      <c r="B3992" s="12">
        <v>8.1</v>
      </c>
      <c r="C3992" s="12">
        <v>81.8</v>
      </c>
      <c r="D3992" s="12">
        <v>10.67</v>
      </c>
    </row>
    <row x14ac:dyDescent="0.25" r="3993" customHeight="1" ht="18.75">
      <c r="A3993" s="1">
        <v>45266</v>
      </c>
      <c r="B3993" s="12">
        <v>4.5</v>
      </c>
      <c r="C3993" s="12">
        <v>45.9</v>
      </c>
      <c r="D3993" s="12">
        <v>6.85</v>
      </c>
    </row>
    <row x14ac:dyDescent="0.25" r="3994" customHeight="1" ht="18.75">
      <c r="A3994" s="1">
        <v>45267</v>
      </c>
      <c r="B3994" s="12">
        <v>8.8</v>
      </c>
      <c r="C3994" s="12">
        <v>89.8</v>
      </c>
      <c r="D3994" s="12">
        <v>10.76</v>
      </c>
    </row>
    <row x14ac:dyDescent="0.25" r="3995" customHeight="1" ht="18.75">
      <c r="A3995" s="1">
        <v>45268</v>
      </c>
      <c r="B3995" s="12">
        <v>8.3</v>
      </c>
      <c r="C3995" s="12">
        <v>84.7</v>
      </c>
      <c r="D3995" s="12">
        <v>10.16</v>
      </c>
    </row>
    <row x14ac:dyDescent="0.25" r="3996" customHeight="1" ht="18.75">
      <c r="A3996" s="1">
        <v>45269</v>
      </c>
      <c r="B3996" s="12">
        <v>8.3</v>
      </c>
      <c r="C3996" s="12">
        <v>84.7</v>
      </c>
      <c r="D3996" s="12">
        <v>9.21</v>
      </c>
    </row>
    <row x14ac:dyDescent="0.25" r="3997" customHeight="1" ht="18.75">
      <c r="A3997" s="1">
        <v>45270</v>
      </c>
      <c r="B3997" s="12">
        <v>6.6</v>
      </c>
      <c r="C3997" s="12">
        <v>67.3</v>
      </c>
      <c r="D3997" s="12">
        <v>9.34</v>
      </c>
    </row>
    <row x14ac:dyDescent="0.25" r="3998" customHeight="1" ht="18.75">
      <c r="A3998" s="1">
        <v>45271</v>
      </c>
      <c r="B3998" s="7">
        <v>0</v>
      </c>
      <c r="C3998" s="7">
        <v>0</v>
      </c>
      <c r="D3998" s="12">
        <v>0.83</v>
      </c>
    </row>
    <row x14ac:dyDescent="0.25" r="3999" customHeight="1" ht="18.75">
      <c r="A3999" s="1">
        <v>45272</v>
      </c>
      <c r="B3999" s="12">
        <v>1.1</v>
      </c>
      <c r="C3999" s="12">
        <v>11.2</v>
      </c>
      <c r="D3999" s="12">
        <v>3.75</v>
      </c>
    </row>
    <row x14ac:dyDescent="0.25" r="4000" customHeight="1" ht="18.75">
      <c r="A4000" s="1">
        <v>45273</v>
      </c>
      <c r="B4000" s="12">
        <v>5.7</v>
      </c>
      <c r="C4000" s="12">
        <v>58.2</v>
      </c>
      <c r="D4000" s="12">
        <v>8.76</v>
      </c>
    </row>
    <row x14ac:dyDescent="0.25" r="4001" customHeight="1" ht="18.75">
      <c r="A4001" s="1">
        <v>45274</v>
      </c>
      <c r="B4001" s="12">
        <v>0.2</v>
      </c>
      <c r="C4001" s="7">
        <v>2</v>
      </c>
      <c r="D4001" s="12">
        <v>1.85</v>
      </c>
    </row>
    <row x14ac:dyDescent="0.25" r="4002" customHeight="1" ht="18.75">
      <c r="A4002" s="1">
        <v>45275</v>
      </c>
      <c r="B4002" s="7">
        <v>0</v>
      </c>
      <c r="C4002" s="7">
        <v>0</v>
      </c>
      <c r="D4002" s="12">
        <v>0.58</v>
      </c>
    </row>
    <row x14ac:dyDescent="0.25" r="4003" customHeight="1" ht="18.75">
      <c r="A4003" s="1">
        <v>45276</v>
      </c>
      <c r="B4003" s="12">
        <v>2.8</v>
      </c>
      <c r="C4003" s="12">
        <v>28.9</v>
      </c>
      <c r="D4003" s="12">
        <v>5.73</v>
      </c>
    </row>
    <row x14ac:dyDescent="0.25" r="4004" customHeight="1" ht="18.75">
      <c r="A4004" s="1">
        <v>45277</v>
      </c>
      <c r="B4004" s="7">
        <v>9</v>
      </c>
      <c r="C4004" s="12">
        <v>92.8</v>
      </c>
      <c r="D4004" s="12">
        <v>11.67</v>
      </c>
    </row>
    <row x14ac:dyDescent="0.25" r="4005" customHeight="1" ht="18.75">
      <c r="A4005" s="1">
        <v>45278</v>
      </c>
      <c r="B4005" s="12">
        <v>5.8</v>
      </c>
      <c r="C4005" s="12">
        <v>59.8</v>
      </c>
      <c r="D4005" s="12">
        <v>8.92</v>
      </c>
    </row>
    <row x14ac:dyDescent="0.25" r="4006" customHeight="1" ht="18.75">
      <c r="A4006" s="1">
        <v>45279</v>
      </c>
      <c r="B4006" s="12">
        <v>2.9</v>
      </c>
      <c r="C4006" s="12">
        <v>29.9</v>
      </c>
      <c r="D4006" s="12">
        <v>6.3</v>
      </c>
    </row>
    <row x14ac:dyDescent="0.25" r="4007" customHeight="1" ht="18.75">
      <c r="A4007" s="1">
        <v>45280</v>
      </c>
      <c r="B4007" s="12">
        <v>6.8</v>
      </c>
      <c r="C4007" s="12">
        <v>70.1</v>
      </c>
      <c r="D4007" s="12">
        <v>9.51</v>
      </c>
    </row>
    <row x14ac:dyDescent="0.25" r="4008" customHeight="1" ht="18.75">
      <c r="A4008" s="1">
        <v>45281</v>
      </c>
      <c r="B4008" s="7">
        <v>9</v>
      </c>
      <c r="C4008" s="12">
        <v>92.8</v>
      </c>
      <c r="D4008" s="12">
        <v>11.27</v>
      </c>
    </row>
    <row x14ac:dyDescent="0.25" r="4009" customHeight="1" ht="18.75">
      <c r="A4009" s="1">
        <v>45282</v>
      </c>
      <c r="B4009" s="7">
        <v>9</v>
      </c>
      <c r="C4009" s="12">
        <v>92.8</v>
      </c>
      <c r="D4009" s="12">
        <v>11.49</v>
      </c>
    </row>
    <row x14ac:dyDescent="0.25" r="4010" customHeight="1" ht="18.75">
      <c r="A4010" s="1">
        <v>45283</v>
      </c>
      <c r="B4010" s="12">
        <v>8.6</v>
      </c>
      <c r="C4010" s="12">
        <v>88.7</v>
      </c>
      <c r="D4010" s="12">
        <v>10.28</v>
      </c>
    </row>
    <row x14ac:dyDescent="0.25" r="4011" customHeight="1" ht="18.75">
      <c r="A4011" s="1">
        <v>45284</v>
      </c>
      <c r="B4011" s="12">
        <v>6.6</v>
      </c>
      <c r="C4011" s="7">
        <v>68</v>
      </c>
      <c r="D4011" s="12">
        <v>9.63</v>
      </c>
    </row>
    <row x14ac:dyDescent="0.25" r="4012" customHeight="1" ht="18.75">
      <c r="A4012" s="1">
        <v>45285</v>
      </c>
      <c r="B4012" s="12">
        <v>6.4</v>
      </c>
      <c r="C4012" s="7">
        <v>66</v>
      </c>
      <c r="D4012" s="12">
        <v>9.27</v>
      </c>
    </row>
    <row x14ac:dyDescent="0.25" r="4013" customHeight="1" ht="18.75">
      <c r="A4013" s="1">
        <v>45286</v>
      </c>
      <c r="B4013" s="12">
        <v>8.9</v>
      </c>
      <c r="C4013" s="12">
        <v>91.8</v>
      </c>
      <c r="D4013" s="12">
        <v>11.25</v>
      </c>
    </row>
    <row x14ac:dyDescent="0.25" r="4014" customHeight="1" ht="18.75">
      <c r="A4014" s="1">
        <v>45287</v>
      </c>
      <c r="B4014" s="7">
        <v>8</v>
      </c>
      <c r="C4014" s="12">
        <v>82.5</v>
      </c>
      <c r="D4014" s="12">
        <v>10.17</v>
      </c>
    </row>
    <row x14ac:dyDescent="0.25" r="4015" customHeight="1" ht="18.75">
      <c r="A4015" s="1">
        <v>45288</v>
      </c>
      <c r="B4015" s="12">
        <v>8.4</v>
      </c>
      <c r="C4015" s="12">
        <v>86.6</v>
      </c>
      <c r="D4015" s="12">
        <v>10.09</v>
      </c>
    </row>
    <row x14ac:dyDescent="0.25" r="4016" customHeight="1" ht="18.75">
      <c r="A4016" s="1">
        <v>45289</v>
      </c>
      <c r="B4016" s="12">
        <v>8.5</v>
      </c>
      <c r="C4016" s="12">
        <v>86.7</v>
      </c>
      <c r="D4016" s="12">
        <v>10.41</v>
      </c>
    </row>
    <row x14ac:dyDescent="0.25" r="4017" customHeight="1" ht="18.75">
      <c r="A4017" s="1">
        <v>45290</v>
      </c>
      <c r="B4017" s="12">
        <v>3.1</v>
      </c>
      <c r="C4017" s="12">
        <v>31.6</v>
      </c>
      <c r="D4017" s="12">
        <v>6.39</v>
      </c>
    </row>
    <row x14ac:dyDescent="0.25" r="4018" customHeight="1" ht="18.75">
      <c r="A4018" s="1">
        <v>45291</v>
      </c>
      <c r="B4018" s="12">
        <v>0.1</v>
      </c>
      <c r="C4018" s="7">
        <v>1</v>
      </c>
      <c r="D4018" s="12">
        <v>2.88</v>
      </c>
    </row>
    <row x14ac:dyDescent="0.25" r="4019" customHeight="1" ht="18.75">
      <c r="A4019" s="1">
        <v>45292</v>
      </c>
      <c r="B4019" s="12">
        <v>7.6</v>
      </c>
      <c r="C4019" s="12">
        <v>77.6</v>
      </c>
      <c r="D4019" s="12">
        <v>9.84</v>
      </c>
    </row>
    <row x14ac:dyDescent="0.25" r="4020" customHeight="1" ht="18.75">
      <c r="A4020" s="1">
        <v>45293</v>
      </c>
      <c r="B4020" s="12">
        <v>5.3</v>
      </c>
      <c r="C4020" s="12">
        <v>54.1</v>
      </c>
      <c r="D4020" s="12">
        <v>9.18</v>
      </c>
    </row>
    <row x14ac:dyDescent="0.25" r="4021" customHeight="1" ht="18.75">
      <c r="A4021" s="1">
        <v>45294</v>
      </c>
      <c r="B4021" s="12">
        <v>3.8</v>
      </c>
      <c r="C4021" s="12">
        <v>38.8</v>
      </c>
      <c r="D4021" s="12">
        <v>7.69</v>
      </c>
    </row>
    <row x14ac:dyDescent="0.25" r="4022" customHeight="1" ht="18.75">
      <c r="A4022" s="1">
        <v>45295</v>
      </c>
      <c r="B4022" s="7">
        <v>9</v>
      </c>
      <c r="C4022" s="12">
        <v>91.8</v>
      </c>
      <c r="D4022" s="12">
        <v>11.5</v>
      </c>
    </row>
    <row x14ac:dyDescent="0.25" r="4023" customHeight="1" ht="18.75">
      <c r="A4023" s="1">
        <v>45296</v>
      </c>
      <c r="B4023" s="7">
        <v>8</v>
      </c>
      <c r="C4023" s="12">
        <v>81.6</v>
      </c>
      <c r="D4023" s="12">
        <v>10.32</v>
      </c>
    </row>
    <row x14ac:dyDescent="0.25" r="4024" customHeight="1" ht="18.75">
      <c r="A4024" s="1">
        <v>45297</v>
      </c>
      <c r="B4024" s="12">
        <v>8.8</v>
      </c>
      <c r="C4024" s="12">
        <v>89.8</v>
      </c>
      <c r="D4024" s="12">
        <v>11.25</v>
      </c>
    </row>
    <row x14ac:dyDescent="0.25" r="4025" customHeight="1" ht="18.75">
      <c r="A4025" s="1">
        <v>45298</v>
      </c>
      <c r="B4025" s="12">
        <v>8.5</v>
      </c>
      <c r="C4025" s="12">
        <v>85.9</v>
      </c>
      <c r="D4025" s="12">
        <v>11.49</v>
      </c>
    </row>
    <row x14ac:dyDescent="0.25" r="4026" customHeight="1" ht="18.75">
      <c r="A4026" s="1">
        <v>45299</v>
      </c>
      <c r="B4026" s="7">
        <v>9</v>
      </c>
      <c r="C4026" s="12">
        <v>90.9</v>
      </c>
      <c r="D4026" s="12">
        <v>12.16</v>
      </c>
    </row>
    <row x14ac:dyDescent="0.25" r="4027" customHeight="1" ht="18.75">
      <c r="A4027" s="1">
        <v>45300</v>
      </c>
      <c r="B4027" s="12">
        <v>1.7</v>
      </c>
      <c r="C4027" s="12">
        <v>17.2</v>
      </c>
      <c r="D4027" s="12">
        <v>5.97</v>
      </c>
    </row>
    <row x14ac:dyDescent="0.25" r="4028" customHeight="1" ht="18.75">
      <c r="A4028" s="1">
        <v>45301</v>
      </c>
      <c r="B4028" s="12">
        <v>5.7</v>
      </c>
      <c r="C4028" s="12">
        <v>57.6</v>
      </c>
      <c r="D4028" s="12">
        <v>8.91</v>
      </c>
    </row>
    <row x14ac:dyDescent="0.25" r="4029" customHeight="1" ht="18.75">
      <c r="A4029" s="1">
        <v>45302</v>
      </c>
      <c r="B4029" s="7">
        <v>9</v>
      </c>
      <c r="C4029" s="12">
        <v>90.9</v>
      </c>
      <c r="D4029" s="12">
        <v>12.45</v>
      </c>
    </row>
    <row x14ac:dyDescent="0.25" r="4030" customHeight="1" ht="18.75">
      <c r="A4030" s="1">
        <v>45303</v>
      </c>
      <c r="B4030" s="12">
        <v>8.5</v>
      </c>
      <c r="C4030" s="12">
        <v>85.9</v>
      </c>
      <c r="D4030" s="12">
        <v>11.25</v>
      </c>
    </row>
    <row x14ac:dyDescent="0.25" r="4031" customHeight="1" ht="18.75">
      <c r="A4031" s="1">
        <v>45304</v>
      </c>
      <c r="B4031" s="12">
        <v>9.1</v>
      </c>
      <c r="C4031" s="12">
        <v>91.9</v>
      </c>
      <c r="D4031" s="12">
        <v>12.05</v>
      </c>
    </row>
    <row x14ac:dyDescent="0.25" r="4032" customHeight="1" ht="18.75">
      <c r="A4032" s="1">
        <v>45305</v>
      </c>
      <c r="B4032" s="12">
        <v>8.1</v>
      </c>
      <c r="C4032" s="7">
        <v>81</v>
      </c>
      <c r="D4032" s="12">
        <v>11.12</v>
      </c>
    </row>
    <row x14ac:dyDescent="0.25" r="4033" customHeight="1" ht="18.75">
      <c r="A4033" s="1">
        <v>45306</v>
      </c>
      <c r="B4033" s="7">
        <v>9</v>
      </c>
      <c r="C4033" s="7">
        <v>90</v>
      </c>
      <c r="D4033" s="12">
        <v>12.38</v>
      </c>
    </row>
    <row x14ac:dyDescent="0.25" r="4034" customHeight="1" ht="18.75">
      <c r="A4034" s="1">
        <v>45307</v>
      </c>
      <c r="B4034" s="12">
        <v>8.2</v>
      </c>
      <c r="C4034" s="7">
        <v>82</v>
      </c>
      <c r="D4034" s="12">
        <v>11.07</v>
      </c>
    </row>
    <row x14ac:dyDescent="0.25" r="4035" customHeight="1" ht="18.75">
      <c r="A4035" s="1">
        <v>45308</v>
      </c>
      <c r="B4035" s="12">
        <v>0.5</v>
      </c>
      <c r="C4035" s="7">
        <v>5</v>
      </c>
      <c r="D4035" s="12">
        <v>3.47</v>
      </c>
    </row>
    <row x14ac:dyDescent="0.25" r="4036" customHeight="1" ht="18.75">
      <c r="A4036" s="1">
        <v>45309</v>
      </c>
      <c r="B4036" s="7">
        <v>0</v>
      </c>
      <c r="C4036" s="7">
        <v>0</v>
      </c>
      <c r="D4036" s="12">
        <v>0.77</v>
      </c>
    </row>
    <row x14ac:dyDescent="0.25" r="4037" customHeight="1" ht="18.75">
      <c r="A4037" s="1">
        <v>45310</v>
      </c>
      <c r="B4037" s="7">
        <v>0</v>
      </c>
      <c r="C4037" s="7">
        <v>0</v>
      </c>
      <c r="D4037" s="12">
        <v>2.86</v>
      </c>
    </row>
    <row x14ac:dyDescent="0.25" r="4038" customHeight="1" ht="18.75">
      <c r="A4038" s="1">
        <v>45311</v>
      </c>
      <c r="B4038" s="7">
        <v>0</v>
      </c>
      <c r="C4038" s="7">
        <v>0</v>
      </c>
      <c r="D4038" s="12">
        <v>1.52</v>
      </c>
    </row>
    <row x14ac:dyDescent="0.25" r="4039" customHeight="1" ht="18.75">
      <c r="A4039" s="1">
        <v>45312</v>
      </c>
      <c r="B4039" s="7">
        <v>0</v>
      </c>
      <c r="C4039" s="7">
        <v>0</v>
      </c>
      <c r="D4039" s="12">
        <v>4.76</v>
      </c>
    </row>
    <row x14ac:dyDescent="0.25" r="4040" customHeight="1" ht="18.75">
      <c r="A4040" s="1">
        <v>45313</v>
      </c>
      <c r="B4040" s="12">
        <v>8.5</v>
      </c>
      <c r="C4040" s="12">
        <v>84.2</v>
      </c>
      <c r="D4040" s="12">
        <v>12.57</v>
      </c>
    </row>
    <row x14ac:dyDescent="0.25" r="4041" customHeight="1" ht="18.75">
      <c r="A4041" s="1">
        <v>45314</v>
      </c>
      <c r="B4041" s="7">
        <v>9</v>
      </c>
      <c r="C4041" s="12">
        <v>88.2</v>
      </c>
      <c r="D4041" s="12">
        <v>12.92</v>
      </c>
    </row>
    <row x14ac:dyDescent="0.25" r="4042" customHeight="1" ht="18.75">
      <c r="A4042" s="1">
        <v>45315</v>
      </c>
      <c r="B4042" s="12">
        <v>9.4</v>
      </c>
      <c r="C4042" s="12">
        <v>92.2</v>
      </c>
      <c r="D4042" s="12">
        <v>13.39</v>
      </c>
    </row>
    <row x14ac:dyDescent="0.25" r="4043" customHeight="1" ht="18.75">
      <c r="A4043" s="1">
        <v>45316</v>
      </c>
      <c r="B4043" s="12">
        <v>9.6</v>
      </c>
      <c r="C4043" s="12">
        <v>94.1</v>
      </c>
      <c r="D4043" s="12">
        <v>13.39</v>
      </c>
    </row>
    <row x14ac:dyDescent="0.25" r="4044" customHeight="1" ht="18.75">
      <c r="A4044" s="1">
        <v>45317</v>
      </c>
      <c r="B4044" s="12">
        <v>9.5</v>
      </c>
      <c r="C4044" s="12">
        <v>93.1</v>
      </c>
      <c r="D4044" s="12">
        <v>13.1</v>
      </c>
    </row>
    <row x14ac:dyDescent="0.25" r="4045" customHeight="1" ht="18.75">
      <c r="A4045" s="1">
        <v>45318</v>
      </c>
      <c r="B4045" s="12">
        <v>9.3</v>
      </c>
      <c r="C4045" s="12">
        <v>90.3</v>
      </c>
      <c r="D4045" s="12">
        <v>13.26</v>
      </c>
    </row>
    <row x14ac:dyDescent="0.25" r="4046" customHeight="1" ht="18.75">
      <c r="A4046" s="1">
        <v>45319</v>
      </c>
      <c r="B4046" s="12">
        <v>9.2</v>
      </c>
      <c r="C4046" s="12">
        <v>89.3</v>
      </c>
      <c r="D4046" s="12">
        <v>13.21</v>
      </c>
    </row>
    <row x14ac:dyDescent="0.25" r="4047" customHeight="1" ht="18.75">
      <c r="A4047" s="1">
        <v>45320</v>
      </c>
      <c r="B4047" s="12">
        <v>9.6</v>
      </c>
      <c r="C4047" s="12">
        <v>93.2</v>
      </c>
      <c r="D4047" s="12">
        <v>14.11</v>
      </c>
    </row>
    <row x14ac:dyDescent="0.25" r="4048" customHeight="1" ht="18.75">
      <c r="A4048" s="1">
        <v>45321</v>
      </c>
      <c r="B4048" s="12">
        <v>9.1</v>
      </c>
      <c r="C4048" s="12">
        <v>87.5</v>
      </c>
      <c r="D4048" s="12">
        <v>13.01</v>
      </c>
    </row>
    <row x14ac:dyDescent="0.25" r="4049" customHeight="1" ht="18.75">
      <c r="A4049" s="1">
        <v>45322</v>
      </c>
      <c r="B4049" s="12">
        <v>6.2</v>
      </c>
      <c r="C4049" s="12">
        <v>59.6</v>
      </c>
      <c r="D4049" s="12">
        <v>10.98</v>
      </c>
    </row>
    <row x14ac:dyDescent="0.25" r="4050" customHeight="1" ht="18.75">
      <c r="A4050" s="1">
        <v>45323</v>
      </c>
      <c r="B4050" s="12">
        <v>0.1</v>
      </c>
      <c r="C4050" s="7">
        <v>1</v>
      </c>
      <c r="D4050" s="12">
        <v>5.5</v>
      </c>
    </row>
    <row x14ac:dyDescent="0.25" r="4051" customHeight="1" ht="18.75">
      <c r="A4051" s="1">
        <v>45324</v>
      </c>
      <c r="B4051" s="12">
        <v>3.2</v>
      </c>
      <c r="C4051" s="12">
        <v>30.5</v>
      </c>
      <c r="D4051" s="12">
        <v>9.18</v>
      </c>
    </row>
    <row x14ac:dyDescent="0.25" r="4052" customHeight="1" ht="18.75">
      <c r="A4052" s="1">
        <v>45325</v>
      </c>
      <c r="B4052" s="12">
        <v>0.7</v>
      </c>
      <c r="C4052" s="12">
        <v>6.7</v>
      </c>
      <c r="D4052" s="12">
        <v>4.46</v>
      </c>
    </row>
    <row x14ac:dyDescent="0.25" r="4053" customHeight="1" ht="18.75">
      <c r="A4053" s="1">
        <v>45326</v>
      </c>
      <c r="B4053" s="12">
        <v>0.3</v>
      </c>
      <c r="C4053" s="12">
        <v>2.9</v>
      </c>
      <c r="D4053" s="12">
        <v>6.43</v>
      </c>
    </row>
    <row x14ac:dyDescent="0.25" r="4054" customHeight="1" ht="18.75">
      <c r="A4054" s="1">
        <v>45327</v>
      </c>
      <c r="B4054" s="7">
        <v>0</v>
      </c>
      <c r="C4054" s="7">
        <v>0</v>
      </c>
      <c r="D4054" s="12">
        <v>3.67</v>
      </c>
    </row>
    <row x14ac:dyDescent="0.25" r="4055" customHeight="1" ht="18.75">
      <c r="A4055" s="1">
        <v>45328</v>
      </c>
      <c r="B4055" s="7">
        <v>0</v>
      </c>
      <c r="C4055" s="7">
        <v>0</v>
      </c>
      <c r="D4055" s="12">
        <v>4.13</v>
      </c>
    </row>
    <row x14ac:dyDescent="0.25" r="4056" customHeight="1" ht="18.75">
      <c r="A4056" s="1">
        <v>45329</v>
      </c>
      <c r="B4056" s="12">
        <v>9.7</v>
      </c>
      <c r="C4056" s="12">
        <v>91.5</v>
      </c>
      <c r="D4056" s="12">
        <v>14.53</v>
      </c>
    </row>
    <row x14ac:dyDescent="0.25" r="4057" customHeight="1" ht="18.75">
      <c r="A4057" s="1">
        <v>45330</v>
      </c>
      <c r="B4057" s="12">
        <v>9.6</v>
      </c>
      <c r="C4057" s="12">
        <v>90.6</v>
      </c>
      <c r="D4057" s="12">
        <v>14.45</v>
      </c>
    </row>
    <row x14ac:dyDescent="0.25" r="4058" customHeight="1" ht="18.75">
      <c r="A4058" s="1">
        <v>45331</v>
      </c>
      <c r="B4058" s="12">
        <v>9.1</v>
      </c>
      <c r="C4058" s="7">
        <v>85</v>
      </c>
      <c r="D4058" s="12">
        <v>14.98</v>
      </c>
    </row>
    <row x14ac:dyDescent="0.25" r="4059" customHeight="1" ht="18.75">
      <c r="A4059" s="1">
        <v>45332</v>
      </c>
      <c r="B4059" s="12">
        <v>9.6</v>
      </c>
      <c r="C4059" s="12">
        <v>89.7</v>
      </c>
      <c r="D4059" s="12">
        <v>13.83</v>
      </c>
    </row>
    <row x14ac:dyDescent="0.25" r="4060" customHeight="1" ht="18.75">
      <c r="A4060" s="1">
        <v>45333</v>
      </c>
      <c r="B4060" s="12">
        <v>7.7</v>
      </c>
      <c r="C4060" s="7">
        <v>72</v>
      </c>
      <c r="D4060" s="12">
        <v>11.76</v>
      </c>
    </row>
    <row x14ac:dyDescent="0.25" r="4061" customHeight="1" ht="18.75">
      <c r="A4061" s="1">
        <v>45334</v>
      </c>
      <c r="B4061" s="12">
        <v>9.8</v>
      </c>
      <c r="C4061" s="12">
        <v>90.7</v>
      </c>
      <c r="D4061" s="12">
        <v>15.63</v>
      </c>
    </row>
    <row x14ac:dyDescent="0.25" r="4062" customHeight="1" ht="18.75">
      <c r="A4062" s="1">
        <v>45335</v>
      </c>
      <c r="B4062" s="7">
        <v>10</v>
      </c>
      <c r="C4062" s="12">
        <v>92.6</v>
      </c>
      <c r="D4062" s="12">
        <v>15.42</v>
      </c>
    </row>
    <row x14ac:dyDescent="0.25" r="4063" customHeight="1" ht="18.75">
      <c r="A4063" s="1">
        <v>45336</v>
      </c>
      <c r="B4063" s="12">
        <v>3.2</v>
      </c>
      <c r="C4063" s="12">
        <v>29.6</v>
      </c>
      <c r="D4063" s="12">
        <v>8.68</v>
      </c>
    </row>
    <row x14ac:dyDescent="0.25" r="4064" customHeight="1" ht="18.75">
      <c r="A4064" s="1">
        <v>45337</v>
      </c>
      <c r="B4064" s="12">
        <v>2.3</v>
      </c>
      <c r="C4064" s="12">
        <v>21.1</v>
      </c>
      <c r="D4064" s="12">
        <v>7.34</v>
      </c>
    </row>
    <row x14ac:dyDescent="0.25" r="4065" customHeight="1" ht="18.75">
      <c r="A4065" s="1">
        <v>45338</v>
      </c>
      <c r="B4065" s="12">
        <v>8.4</v>
      </c>
      <c r="C4065" s="12">
        <v>77.1</v>
      </c>
      <c r="D4065" s="7">
        <v>16</v>
      </c>
    </row>
    <row x14ac:dyDescent="0.25" r="4066" customHeight="1" ht="18.75">
      <c r="A4066" s="1">
        <v>45339</v>
      </c>
      <c r="B4066" s="12">
        <v>10.3</v>
      </c>
      <c r="C4066" s="12">
        <v>94.5</v>
      </c>
      <c r="D4066" s="12">
        <v>16.74</v>
      </c>
    </row>
    <row x14ac:dyDescent="0.25" r="4067" customHeight="1" ht="18.75">
      <c r="A4067" s="1">
        <v>45340</v>
      </c>
      <c r="B4067" s="12">
        <v>3.6</v>
      </c>
      <c r="C4067" s="12">
        <v>32.7</v>
      </c>
      <c r="D4067" s="12">
        <v>8.77</v>
      </c>
    </row>
    <row x14ac:dyDescent="0.25" r="4068" customHeight="1" ht="18.75">
      <c r="A4068" s="1">
        <v>45341</v>
      </c>
      <c r="B4068" s="12">
        <v>0.3</v>
      </c>
      <c r="C4068" s="12">
        <v>2.7</v>
      </c>
      <c r="D4068" s="12">
        <v>5.4</v>
      </c>
    </row>
    <row x14ac:dyDescent="0.25" r="4069" customHeight="1" ht="18.75">
      <c r="A4069" s="1">
        <v>45342</v>
      </c>
      <c r="B4069" s="7">
        <v>0</v>
      </c>
      <c r="C4069" s="7">
        <v>0</v>
      </c>
      <c r="D4069" s="12">
        <v>1.63</v>
      </c>
    </row>
    <row x14ac:dyDescent="0.25" r="4070" customHeight="1" ht="18.75">
      <c r="A4070" s="1">
        <v>45343</v>
      </c>
      <c r="B4070" s="7">
        <v>0</v>
      </c>
      <c r="C4070" s="7">
        <v>0</v>
      </c>
      <c r="D4070" s="12">
        <v>1.87</v>
      </c>
    </row>
    <row x14ac:dyDescent="0.25" r="4071" customHeight="1" ht="18.75">
      <c r="A4071" s="1">
        <v>45344</v>
      </c>
      <c r="B4071" s="7">
        <v>0</v>
      </c>
      <c r="C4071" s="7">
        <v>0</v>
      </c>
      <c r="D4071" s="12">
        <v>2.92</v>
      </c>
    </row>
    <row x14ac:dyDescent="0.25" r="4072" customHeight="1" ht="18.75">
      <c r="A4072" s="1">
        <v>45345</v>
      </c>
      <c r="B4072" s="7">
        <v>0</v>
      </c>
      <c r="C4072" s="7">
        <v>0</v>
      </c>
      <c r="D4072" s="12">
        <v>4.94</v>
      </c>
    </row>
    <row x14ac:dyDescent="0.25" r="4073" customHeight="1" ht="18.75">
      <c r="A4073" s="1">
        <v>45346</v>
      </c>
      <c r="B4073" s="12">
        <v>0.5</v>
      </c>
      <c r="C4073" s="12">
        <v>4.5</v>
      </c>
      <c r="D4073" s="12">
        <v>8.03</v>
      </c>
    </row>
    <row x14ac:dyDescent="0.25" r="4074" customHeight="1" ht="18.75">
      <c r="A4074" s="1">
        <v>45347</v>
      </c>
      <c r="B4074" s="12">
        <v>0.3</v>
      </c>
      <c r="C4074" s="12">
        <v>2.7</v>
      </c>
      <c r="D4074" s="12">
        <v>7.48</v>
      </c>
    </row>
    <row x14ac:dyDescent="0.25" r="4075" customHeight="1" ht="18.75">
      <c r="A4075" s="1">
        <v>45348</v>
      </c>
      <c r="B4075" s="12">
        <v>1.8</v>
      </c>
      <c r="C4075" s="12">
        <v>15.9</v>
      </c>
      <c r="D4075" s="12">
        <v>9.08</v>
      </c>
    </row>
    <row x14ac:dyDescent="0.25" r="4076" customHeight="1" ht="18.75">
      <c r="A4076" s="1">
        <v>45349</v>
      </c>
      <c r="B4076" s="12">
        <v>2.5</v>
      </c>
      <c r="C4076" s="12">
        <v>22.1</v>
      </c>
      <c r="D4076" s="12">
        <v>8.17</v>
      </c>
    </row>
    <row x14ac:dyDescent="0.25" r="4077" customHeight="1" ht="18.75">
      <c r="A4077" s="1">
        <v>45350</v>
      </c>
      <c r="B4077" s="12">
        <v>7.2</v>
      </c>
      <c r="C4077" s="12">
        <v>63.2</v>
      </c>
      <c r="D4077" s="12">
        <v>14.64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47"/>
  <sheetViews>
    <sheetView workbookViewId="0"/>
  </sheetViews>
  <sheetFormatPr defaultRowHeight="15" x14ac:dyDescent="0.25"/>
  <cols>
    <col min="1" max="1" style="3" width="11.147857142857141" customWidth="1" bestFit="1"/>
    <col min="2" max="2" style="9" width="5.576428571428571" customWidth="1" bestFit="1"/>
    <col min="3" max="3" style="9" width="5.576428571428571" customWidth="1" bestFit="1"/>
    <col min="4" max="4" style="10" width="13.576428571428572" customWidth="1" bestFit="1"/>
    <col min="5" max="5" style="10" width="12.719285714285713" customWidth="1" bestFit="1"/>
    <col min="6" max="6" style="10" width="13.576428571428572" customWidth="1" bestFit="1"/>
    <col min="7" max="7" style="9" width="18.290714285714284" customWidth="1" bestFit="1"/>
    <col min="8" max="8" style="9" width="18.576428571428572" customWidth="1" bestFit="1"/>
    <col min="9" max="9" style="9" width="18.290714285714284" customWidth="1" bestFit="1"/>
    <col min="10" max="10" style="9" width="18.576428571428572" customWidth="1" bestFit="1"/>
  </cols>
  <sheetData>
    <row x14ac:dyDescent="0.25" r="1" customHeight="1" ht="18.75">
      <c r="A1" s="1" t="s">
        <v>0</v>
      </c>
      <c r="B1" s="5" t="s">
        <v>33</v>
      </c>
      <c r="C1" s="5" t="s">
        <v>34</v>
      </c>
      <c r="D1" s="6" t="s">
        <v>35</v>
      </c>
      <c r="E1" s="6" t="s">
        <v>36</v>
      </c>
      <c r="F1" s="6" t="s">
        <v>37</v>
      </c>
      <c r="G1" s="5" t="s">
        <v>38</v>
      </c>
      <c r="H1" s="5" t="s">
        <v>39</v>
      </c>
      <c r="I1" s="5" t="s">
        <v>40</v>
      </c>
      <c r="J1" s="5" t="s">
        <v>41</v>
      </c>
    </row>
    <row x14ac:dyDescent="0.25" r="2" customHeight="1" ht="18.75">
      <c r="A2" s="1">
        <f>DATE(기온및공급량_2[[#This Row], [연]],기온및공급량_2[[#This Row], [월]],1)</f>
        <v>25569.375</v>
      </c>
      <c r="B2" s="7">
        <v>2013</v>
      </c>
      <c r="C2" s="7">
        <v>1</v>
      </c>
      <c r="D2" s="8">
        <v>-0.14193548387096788</v>
      </c>
      <c r="E2" s="8">
        <v>4.7612903225806456</v>
      </c>
      <c r="F2" s="8">
        <v>-4.477419354838711</v>
      </c>
      <c r="G2" s="7">
        <v>7165204449</v>
      </c>
      <c r="H2" s="7"/>
      <c r="I2" s="7">
        <v>231135627.38709676</v>
      </c>
      <c r="J2" s="7"/>
    </row>
    <row x14ac:dyDescent="0.25" r="3" customHeight="1" ht="18.75">
      <c r="A3" s="1">
        <f>DATE(기온및공급량_2[[#This Row], [연]],기온및공급량_2[[#This Row], [월]],1)</f>
        <v>25569.375</v>
      </c>
      <c r="B3" s="7">
        <v>2013</v>
      </c>
      <c r="C3" s="7">
        <v>2</v>
      </c>
      <c r="D3" s="8">
        <v>2.585714285714288</v>
      </c>
      <c r="E3" s="8">
        <v>7.467857142857145</v>
      </c>
      <c r="F3" s="8">
        <v>-1.8285714285714274</v>
      </c>
      <c r="G3" s="7">
        <v>5716710936</v>
      </c>
      <c r="H3" s="7"/>
      <c r="I3" s="7">
        <v>204168247.7142857</v>
      </c>
      <c r="J3" s="7"/>
    </row>
    <row x14ac:dyDescent="0.25" r="4" customHeight="1" ht="18.75">
      <c r="A4" s="1">
        <f>DATE(기온및공급량_2[[#This Row], [연]],기온및공급량_2[[#This Row], [월]],1)</f>
        <v>25569.375</v>
      </c>
      <c r="B4" s="7">
        <v>2013</v>
      </c>
      <c r="C4" s="7">
        <v>3</v>
      </c>
      <c r="D4" s="8">
        <v>9.770967741935484</v>
      </c>
      <c r="E4" s="8">
        <v>16.625806451612902</v>
      </c>
      <c r="F4" s="8">
        <v>3.3258064516129036</v>
      </c>
      <c r="G4" s="7">
        <v>4623241237</v>
      </c>
      <c r="H4" s="7"/>
      <c r="I4" s="7">
        <v>149136814.0967742</v>
      </c>
      <c r="J4" s="7"/>
    </row>
    <row x14ac:dyDescent="0.25" r="5" customHeight="1" ht="18.75">
      <c r="A5" s="1">
        <f>DATE(기온및공급량_2[[#This Row], [연]],기온및공급량_2[[#This Row], [월]],1)</f>
        <v>25569.375</v>
      </c>
      <c r="B5" s="7">
        <v>2013</v>
      </c>
      <c r="C5" s="7">
        <v>4</v>
      </c>
      <c r="D5" s="8">
        <v>12.273333333333333</v>
      </c>
      <c r="E5" s="8">
        <v>18.75</v>
      </c>
      <c r="F5" s="8">
        <v>6.6033333333333335</v>
      </c>
      <c r="G5" s="7">
        <v>3926296287</v>
      </c>
      <c r="H5" s="7"/>
      <c r="I5" s="7">
        <v>130876542.9</v>
      </c>
      <c r="J5" s="7"/>
    </row>
    <row x14ac:dyDescent="0.25" r="6" customHeight="1" ht="18.75">
      <c r="A6" s="1">
        <f>DATE(기온및공급량_2[[#This Row], [연]],기온및공급량_2[[#This Row], [월]],1)</f>
        <v>25569.375</v>
      </c>
      <c r="B6" s="7">
        <v>2013</v>
      </c>
      <c r="C6" s="7">
        <v>5</v>
      </c>
      <c r="D6" s="8">
        <v>20.28709677419355</v>
      </c>
      <c r="E6" s="8">
        <v>26.75483870967742</v>
      </c>
      <c r="F6" s="8">
        <v>14.612903225806452</v>
      </c>
      <c r="G6" s="7">
        <v>2802457501</v>
      </c>
      <c r="H6" s="7"/>
      <c r="I6" s="7">
        <v>90401854.87096775</v>
      </c>
      <c r="J6" s="7"/>
    </row>
    <row x14ac:dyDescent="0.25" r="7" customHeight="1" ht="18.75">
      <c r="A7" s="1">
        <f>DATE(기온및공급량_2[[#This Row], [연]],기온및공급량_2[[#This Row], [월]],1)</f>
        <v>25569.375</v>
      </c>
      <c r="B7" s="7">
        <v>2013</v>
      </c>
      <c r="C7" s="7">
        <v>6</v>
      </c>
      <c r="D7" s="8">
        <v>24.303333333333335</v>
      </c>
      <c r="E7" s="8">
        <v>29.490000000000002</v>
      </c>
      <c r="F7" s="8">
        <v>20.196666666666665</v>
      </c>
      <c r="G7" s="7">
        <v>2395777724</v>
      </c>
      <c r="H7" s="7"/>
      <c r="I7" s="7">
        <v>79859257.46666667</v>
      </c>
      <c r="J7" s="7"/>
    </row>
    <row x14ac:dyDescent="0.25" r="8" customHeight="1" ht="18.75">
      <c r="A8" s="1">
        <f>DATE(기온및공급량_2[[#This Row], [연]],기온및공급량_2[[#This Row], [월]],1)</f>
        <v>25569.375</v>
      </c>
      <c r="B8" s="7">
        <v>2013</v>
      </c>
      <c r="C8" s="7">
        <v>7</v>
      </c>
      <c r="D8" s="8">
        <v>28.748387096774195</v>
      </c>
      <c r="E8" s="8">
        <v>33.28387096774193</v>
      </c>
      <c r="F8" s="8">
        <v>25.06774193548387</v>
      </c>
      <c r="G8" s="7">
        <v>2368469308</v>
      </c>
      <c r="H8" s="7"/>
      <c r="I8" s="7">
        <v>76402235.74193548</v>
      </c>
      <c r="J8" s="7"/>
    </row>
    <row x14ac:dyDescent="0.25" r="9" customHeight="1" ht="18.75">
      <c r="A9" s="1">
        <f>DATE(기온및공급량_2[[#This Row], [연]],기온및공급량_2[[#This Row], [월]],1)</f>
        <v>25569.375</v>
      </c>
      <c r="B9" s="7">
        <v>2013</v>
      </c>
      <c r="C9" s="7">
        <v>8</v>
      </c>
      <c r="D9" s="8">
        <v>29.019354838709678</v>
      </c>
      <c r="E9" s="8">
        <v>34.435483870967744</v>
      </c>
      <c r="F9" s="8">
        <v>24.970967741935485</v>
      </c>
      <c r="G9" s="7">
        <v>2179192125</v>
      </c>
      <c r="H9" s="7"/>
      <c r="I9" s="7">
        <v>70296520.16129032</v>
      </c>
      <c r="J9" s="7"/>
    </row>
    <row x14ac:dyDescent="0.25" r="10" customHeight="1" ht="18.75">
      <c r="A10" s="1">
        <f>DATE(기온및공급량_2[[#This Row], [연]],기온및공급량_2[[#This Row], [월]],1)</f>
        <v>25569.375</v>
      </c>
      <c r="B10" s="7">
        <v>2013</v>
      </c>
      <c r="C10" s="7">
        <v>9</v>
      </c>
      <c r="D10" s="8">
        <v>22.913333333333334</v>
      </c>
      <c r="E10" s="8">
        <v>27.793333333333333</v>
      </c>
      <c r="F10" s="8">
        <v>18.976666666666667</v>
      </c>
      <c r="G10" s="7">
        <v>2120661249</v>
      </c>
      <c r="H10" s="7">
        <v>38648193</v>
      </c>
      <c r="I10" s="7">
        <v>70688708.3</v>
      </c>
      <c r="J10" s="7">
        <v>1610341.375</v>
      </c>
    </row>
    <row x14ac:dyDescent="0.25" r="11" customHeight="1" ht="18.75">
      <c r="A11" s="1">
        <f>DATE(기온및공급량_2[[#This Row], [연]],기온및공급량_2[[#This Row], [월]],1)</f>
        <v>25569.375</v>
      </c>
      <c r="B11" s="7">
        <v>2013</v>
      </c>
      <c r="C11" s="7">
        <v>10</v>
      </c>
      <c r="D11" s="8">
        <v>17.174193548387098</v>
      </c>
      <c r="E11" s="8">
        <v>22.89032258064516</v>
      </c>
      <c r="F11" s="8">
        <v>12.548387096774192</v>
      </c>
      <c r="G11" s="7">
        <v>2918909373</v>
      </c>
      <c r="H11" s="7">
        <v>67630755</v>
      </c>
      <c r="I11" s="7">
        <v>94158366.87096775</v>
      </c>
      <c r="J11" s="7">
        <v>2181637.258064516</v>
      </c>
    </row>
    <row x14ac:dyDescent="0.25" r="12" customHeight="1" ht="18.75">
      <c r="A12" s="1">
        <f>DATE(기온및공급량_2[[#This Row], [연]],기온및공급량_2[[#This Row], [월]],1)</f>
        <v>25569.375</v>
      </c>
      <c r="B12" s="7">
        <v>2013</v>
      </c>
      <c r="C12" s="7">
        <v>11</v>
      </c>
      <c r="D12" s="8">
        <v>8.896666666666667</v>
      </c>
      <c r="E12" s="8">
        <v>13.969999999999999</v>
      </c>
      <c r="F12" s="8">
        <v>4.6499999999999995</v>
      </c>
      <c r="G12" s="7">
        <v>4523587687</v>
      </c>
      <c r="H12" s="7">
        <v>104691592</v>
      </c>
      <c r="I12" s="7">
        <v>150786256.23333335</v>
      </c>
      <c r="J12" s="7">
        <v>3489719.7333333334</v>
      </c>
    </row>
    <row x14ac:dyDescent="0.25" r="13" customHeight="1" ht="18.75">
      <c r="A13" s="1">
        <f>DATE(기온및공급량_2[[#This Row], [연]],기온및공급량_2[[#This Row], [월]],1)</f>
        <v>25569.375</v>
      </c>
      <c r="B13" s="7">
        <v>2013</v>
      </c>
      <c r="C13" s="7">
        <v>12</v>
      </c>
      <c r="D13" s="8">
        <v>3.4516129032258065</v>
      </c>
      <c r="E13" s="8">
        <v>8.070967741935483</v>
      </c>
      <c r="F13" s="8">
        <v>-0.5451612903225809</v>
      </c>
      <c r="G13" s="7">
        <v>6256114870</v>
      </c>
      <c r="H13" s="7">
        <v>144811347</v>
      </c>
      <c r="I13" s="7">
        <v>201810157.0967742</v>
      </c>
      <c r="J13" s="7">
        <v>4671333.774193549</v>
      </c>
    </row>
    <row x14ac:dyDescent="0.25" r="14" customHeight="1" ht="18.75">
      <c r="A14" s="1">
        <f>DATE(기온및공급량_2[[#This Row], [연]],기온및공급량_2[[#This Row], [월]],1)</f>
        <v>25569.375</v>
      </c>
      <c r="B14" s="7">
        <v>2014</v>
      </c>
      <c r="C14" s="7">
        <v>1</v>
      </c>
      <c r="D14" s="8">
        <v>2.7967741935483867</v>
      </c>
      <c r="E14" s="8">
        <v>8.148387096774194</v>
      </c>
      <c r="F14" s="8">
        <v>-1.7451612903225833</v>
      </c>
      <c r="G14" s="7">
        <v>6433888933</v>
      </c>
      <c r="H14" s="7">
        <v>148985058</v>
      </c>
      <c r="I14" s="7">
        <v>207544804.29032257</v>
      </c>
      <c r="J14" s="7">
        <v>4805969.612903226</v>
      </c>
    </row>
    <row x14ac:dyDescent="0.25" r="15" customHeight="1" ht="18.75">
      <c r="A15" s="1">
        <f>DATE(기온및공급량_2[[#This Row], [연]],기온및공급량_2[[#This Row], [월]],1)</f>
        <v>25569.375</v>
      </c>
      <c r="B15" s="7">
        <v>2014</v>
      </c>
      <c r="C15" s="7">
        <v>2</v>
      </c>
      <c r="D15" s="8">
        <v>4.464285714285716</v>
      </c>
      <c r="E15" s="8">
        <v>9.346428571428573</v>
      </c>
      <c r="F15" s="8">
        <v>0.2607142857142861</v>
      </c>
      <c r="G15" s="7">
        <v>5473162927</v>
      </c>
      <c r="H15" s="7">
        <v>127252204</v>
      </c>
      <c r="I15" s="7">
        <v>195470104.53571427</v>
      </c>
      <c r="J15" s="7">
        <v>4544721.571428571</v>
      </c>
    </row>
    <row x14ac:dyDescent="0.25" r="16" customHeight="1" ht="18.75">
      <c r="A16" s="1">
        <f>DATE(기온및공급량_2[[#This Row], [연]],기온및공급량_2[[#This Row], [월]],1)</f>
        <v>25569.375</v>
      </c>
      <c r="B16" s="7">
        <v>2014</v>
      </c>
      <c r="C16" s="7">
        <v>3</v>
      </c>
      <c r="D16" s="8">
        <v>9.73225806451613</v>
      </c>
      <c r="E16" s="8">
        <v>15.270967741935483</v>
      </c>
      <c r="F16" s="8">
        <v>4.645161290322582</v>
      </c>
      <c r="G16" s="7">
        <v>4870285350</v>
      </c>
      <c r="H16" s="7">
        <v>113731752</v>
      </c>
      <c r="I16" s="7">
        <v>157105979.03225806</v>
      </c>
      <c r="J16" s="7">
        <v>3668766.193548387</v>
      </c>
    </row>
    <row x14ac:dyDescent="0.25" r="17" customHeight="1" ht="18.75">
      <c r="A17" s="1">
        <f>DATE(기온및공급량_2[[#This Row], [연]],기온및공급량_2[[#This Row], [월]],1)</f>
        <v>25569.375</v>
      </c>
      <c r="B17" s="7">
        <v>2014</v>
      </c>
      <c r="C17" s="7">
        <v>4</v>
      </c>
      <c r="D17" s="8">
        <v>15.5</v>
      </c>
      <c r="E17" s="8">
        <v>21.536666666666665</v>
      </c>
      <c r="F17" s="8">
        <v>10.06</v>
      </c>
      <c r="G17" s="7">
        <v>3375668639</v>
      </c>
      <c r="H17" s="7">
        <v>78491747</v>
      </c>
      <c r="I17" s="7">
        <v>112522287.96666667</v>
      </c>
      <c r="J17" s="7">
        <v>2616391.566666667</v>
      </c>
    </row>
    <row x14ac:dyDescent="0.25" r="18" customHeight="1" ht="18.75">
      <c r="A18" s="1">
        <f>DATE(기온및공급량_2[[#This Row], [연]],기온및공급량_2[[#This Row], [월]],1)</f>
        <v>25569.375</v>
      </c>
      <c r="B18" s="7">
        <v>2014</v>
      </c>
      <c r="C18" s="7">
        <v>5</v>
      </c>
      <c r="D18" s="8">
        <v>21.238709677419354</v>
      </c>
      <c r="E18" s="8">
        <v>27.92258064516129</v>
      </c>
      <c r="F18" s="8">
        <v>15.067741935483872</v>
      </c>
      <c r="G18" s="7">
        <v>2679209237</v>
      </c>
      <c r="H18" s="7">
        <v>62362012</v>
      </c>
      <c r="I18" s="7">
        <v>86426104.41935484</v>
      </c>
      <c r="J18" s="7">
        <v>2011677.8064516129</v>
      </c>
    </row>
    <row x14ac:dyDescent="0.25" r="19" customHeight="1" ht="18.75">
      <c r="A19" s="1">
        <f>DATE(기온및공급량_2[[#This Row], [연]],기온및공급량_2[[#This Row], [월]],1)</f>
        <v>25569.375</v>
      </c>
      <c r="B19" s="7">
        <v>2014</v>
      </c>
      <c r="C19" s="7">
        <v>6</v>
      </c>
      <c r="D19" s="8">
        <v>23.36</v>
      </c>
      <c r="E19" s="8">
        <v>28.36</v>
      </c>
      <c r="F19" s="8">
        <v>19.383333333333333</v>
      </c>
      <c r="G19" s="7">
        <v>2319451962</v>
      </c>
      <c r="H19" s="7">
        <v>53812488</v>
      </c>
      <c r="I19" s="7">
        <v>77315065.4</v>
      </c>
      <c r="J19" s="7">
        <v>1793749.6</v>
      </c>
    </row>
    <row x14ac:dyDescent="0.25" r="20" customHeight="1" ht="18.75">
      <c r="A20" s="1">
        <f>DATE(기온및공급량_2[[#This Row], [연]],기온및공급량_2[[#This Row], [월]],1)</f>
        <v>25569.375</v>
      </c>
      <c r="B20" s="7">
        <v>2014</v>
      </c>
      <c r="C20" s="7">
        <v>7</v>
      </c>
      <c r="D20" s="8">
        <v>26.96451612903226</v>
      </c>
      <c r="E20" s="8">
        <v>31.93225806451613</v>
      </c>
      <c r="F20" s="8">
        <v>23.135483870967743</v>
      </c>
      <c r="G20" s="7">
        <v>2361739312</v>
      </c>
      <c r="H20" s="7">
        <v>54729223</v>
      </c>
      <c r="I20" s="7">
        <v>76185139.09677419</v>
      </c>
      <c r="J20" s="7">
        <v>1765458.8064516129</v>
      </c>
    </row>
    <row x14ac:dyDescent="0.25" r="21" customHeight="1" ht="18.75">
      <c r="A21" s="1">
        <f>DATE(기온및공급량_2[[#This Row], [연]],기온및공급량_2[[#This Row], [월]],1)</f>
        <v>25569.375</v>
      </c>
      <c r="B21" s="7">
        <v>2014</v>
      </c>
      <c r="C21" s="7">
        <v>8</v>
      </c>
      <c r="D21" s="8">
        <v>24.719354838709677</v>
      </c>
      <c r="E21" s="8">
        <v>28.848387096774193</v>
      </c>
      <c r="F21" s="8">
        <v>21.703225806451613</v>
      </c>
      <c r="G21" s="7">
        <v>2231426370</v>
      </c>
      <c r="H21" s="7">
        <v>51737783</v>
      </c>
      <c r="I21" s="7">
        <v>71981495.80645162</v>
      </c>
      <c r="J21" s="7">
        <v>1668960.7419354839</v>
      </c>
    </row>
    <row x14ac:dyDescent="0.25" r="22" customHeight="1" ht="18.75">
      <c r="A22" s="1">
        <f>DATE(기온및공급량_2[[#This Row], [연]],기온및공급량_2[[#This Row], [월]],1)</f>
        <v>25569.375</v>
      </c>
      <c r="B22" s="7">
        <v>2014</v>
      </c>
      <c r="C22" s="7">
        <v>9</v>
      </c>
      <c r="D22" s="8">
        <v>22.47</v>
      </c>
      <c r="E22" s="8">
        <v>27.836666666666666</v>
      </c>
      <c r="F22" s="8">
        <v>18.116666666666667</v>
      </c>
      <c r="G22" s="7">
        <v>2254267565</v>
      </c>
      <c r="H22" s="7">
        <v>52155965</v>
      </c>
      <c r="I22" s="7">
        <v>75142252.16666667</v>
      </c>
      <c r="J22" s="7">
        <v>1738532.1666666667</v>
      </c>
    </row>
    <row x14ac:dyDescent="0.25" r="23" customHeight="1" ht="18.75">
      <c r="A23" s="1">
        <f>DATE(기온및공급량_2[[#This Row], [연]],기온및공급량_2[[#This Row], [월]],1)</f>
        <v>25569.375</v>
      </c>
      <c r="B23" s="7">
        <v>2014</v>
      </c>
      <c r="C23" s="7">
        <v>10</v>
      </c>
      <c r="D23" s="8">
        <v>16.35483870967742</v>
      </c>
      <c r="E23" s="8">
        <v>22.025806451612905</v>
      </c>
      <c r="F23" s="8">
        <v>11.551612903225806</v>
      </c>
      <c r="G23" s="7">
        <v>2980769930</v>
      </c>
      <c r="H23" s="7">
        <v>68920571</v>
      </c>
      <c r="I23" s="7">
        <v>96153868.70967741</v>
      </c>
      <c r="J23" s="7">
        <v>2223244.2258064514</v>
      </c>
    </row>
    <row x14ac:dyDescent="0.25" r="24" customHeight="1" ht="18.75">
      <c r="A24" s="1">
        <f>DATE(기온및공급량_2[[#This Row], [연]],기온및공급량_2[[#This Row], [월]],1)</f>
        <v>25569.375</v>
      </c>
      <c r="B24" s="7">
        <v>2014</v>
      </c>
      <c r="C24" s="7">
        <v>11</v>
      </c>
      <c r="D24" s="8">
        <v>10.346666666666668</v>
      </c>
      <c r="E24" s="8">
        <v>15.683333333333334</v>
      </c>
      <c r="F24" s="8">
        <v>5.889999999999999</v>
      </c>
      <c r="G24" s="7">
        <v>4240217884</v>
      </c>
      <c r="H24" s="7">
        <v>98569712</v>
      </c>
      <c r="I24" s="7">
        <v>141340596.13333333</v>
      </c>
      <c r="J24" s="7">
        <v>3285657.0666666664</v>
      </c>
    </row>
    <row x14ac:dyDescent="0.25" r="25" customHeight="1" ht="18.75">
      <c r="A25" s="1">
        <f>DATE(기온및공급량_2[[#This Row], [연]],기온및공급량_2[[#This Row], [월]],1)</f>
        <v>25569.375</v>
      </c>
      <c r="B25" s="7">
        <v>2014</v>
      </c>
      <c r="C25" s="7">
        <v>12</v>
      </c>
      <c r="D25" s="8">
        <v>1.1806451612903226</v>
      </c>
      <c r="E25" s="8">
        <v>5.7838709677419375</v>
      </c>
      <c r="F25" s="8">
        <v>-2.7612903225806447</v>
      </c>
      <c r="G25" s="7">
        <v>6868736705</v>
      </c>
      <c r="H25" s="7">
        <v>159263272</v>
      </c>
      <c r="I25" s="7">
        <v>221572151.77419356</v>
      </c>
      <c r="J25" s="7">
        <v>5137524.903225807</v>
      </c>
    </row>
    <row x14ac:dyDescent="0.25" r="26" customHeight="1" ht="18.75">
      <c r="A26" s="1">
        <f>DATE(기온및공급량_2[[#This Row], [연]],기온및공급량_2[[#This Row], [월]],1)</f>
        <v>25569.375</v>
      </c>
      <c r="B26" s="7">
        <v>2015</v>
      </c>
      <c r="C26" s="7">
        <v>1</v>
      </c>
      <c r="D26" s="8">
        <v>2.261290322580644</v>
      </c>
      <c r="E26" s="8">
        <v>6.812903225806452</v>
      </c>
      <c r="F26" s="8">
        <v>-1.7225806451612895</v>
      </c>
      <c r="G26" s="7">
        <v>6563215524</v>
      </c>
      <c r="H26" s="7">
        <v>152108859</v>
      </c>
      <c r="I26" s="7">
        <v>211716629.80645162</v>
      </c>
      <c r="J26" s="7">
        <v>4906737.387096774</v>
      </c>
    </row>
    <row x14ac:dyDescent="0.25" r="27" customHeight="1" ht="18.75">
      <c r="A27" s="1">
        <f>DATE(기온및공급량_2[[#This Row], [연]],기온및공급량_2[[#This Row], [월]],1)</f>
        <v>25569.375</v>
      </c>
      <c r="B27" s="7">
        <v>2015</v>
      </c>
      <c r="C27" s="7">
        <v>2</v>
      </c>
      <c r="D27" s="8">
        <v>3.832142857142857</v>
      </c>
      <c r="E27" s="8">
        <v>9.035714285714285</v>
      </c>
      <c r="F27" s="8">
        <v>-0.5892857142857135</v>
      </c>
      <c r="G27" s="7">
        <v>5451322241</v>
      </c>
      <c r="H27" s="7">
        <v>126538709</v>
      </c>
      <c r="I27" s="7">
        <v>194690080.0357143</v>
      </c>
      <c r="J27" s="7">
        <v>4519239.607142857</v>
      </c>
    </row>
    <row x14ac:dyDescent="0.25" r="28" customHeight="1" ht="18.75">
      <c r="A28" s="1">
        <f>DATE(기온및공급량_2[[#This Row], [연]],기온및공급량_2[[#This Row], [월]],1)</f>
        <v>25569.375</v>
      </c>
      <c r="B28" s="7">
        <v>2015</v>
      </c>
      <c r="C28" s="7">
        <v>3</v>
      </c>
      <c r="D28" s="8">
        <v>9.187096774193549</v>
      </c>
      <c r="E28" s="8">
        <v>15.451612903225808</v>
      </c>
      <c r="F28" s="8">
        <v>3.3387096774193545</v>
      </c>
      <c r="G28" s="7">
        <v>5058844770</v>
      </c>
      <c r="H28" s="7">
        <v>117239732</v>
      </c>
      <c r="I28" s="7">
        <v>163188540.96774194</v>
      </c>
      <c r="J28" s="7">
        <v>3781926.8387096776</v>
      </c>
    </row>
    <row x14ac:dyDescent="0.25" r="29" customHeight="1" ht="18.75">
      <c r="A29" s="1">
        <f>DATE(기온및공급량_2[[#This Row], [연]],기온및공급량_2[[#This Row], [월]],1)</f>
        <v>25569.375</v>
      </c>
      <c r="B29" s="7">
        <v>2015</v>
      </c>
      <c r="C29" s="7">
        <v>4</v>
      </c>
      <c r="D29" s="8">
        <v>14.553333333333333</v>
      </c>
      <c r="E29" s="8">
        <v>20.21666666666667</v>
      </c>
      <c r="F29" s="8">
        <v>9.496666666666666</v>
      </c>
      <c r="G29" s="7">
        <v>3658016376</v>
      </c>
      <c r="H29" s="7">
        <v>84867180</v>
      </c>
      <c r="I29" s="7">
        <v>121933879.2</v>
      </c>
      <c r="J29" s="7">
        <v>2828906</v>
      </c>
    </row>
    <row x14ac:dyDescent="0.25" r="30" customHeight="1" ht="18.75">
      <c r="A30" s="1">
        <f>DATE(기온및공급량_2[[#This Row], [연]],기온및공급량_2[[#This Row], [월]],1)</f>
        <v>25569.375</v>
      </c>
      <c r="B30" s="7">
        <v>2015</v>
      </c>
      <c r="C30" s="7">
        <v>5</v>
      </c>
      <c r="D30" s="8">
        <v>21.693548387096772</v>
      </c>
      <c r="E30" s="8">
        <v>27.980645161290322</v>
      </c>
      <c r="F30" s="8">
        <v>15.412903225806451</v>
      </c>
      <c r="G30" s="7">
        <v>2515959676</v>
      </c>
      <c r="H30" s="7">
        <v>58406506</v>
      </c>
      <c r="I30" s="7">
        <v>81159989.5483871</v>
      </c>
      <c r="J30" s="7">
        <v>1884080.8387096773</v>
      </c>
    </row>
    <row x14ac:dyDescent="0.25" r="31" customHeight="1" ht="18.75">
      <c r="A31" s="1">
        <f>DATE(기온및공급량_2[[#This Row], [연]],기온및공급량_2[[#This Row], [월]],1)</f>
        <v>25569.375</v>
      </c>
      <c r="B31" s="7">
        <v>2015</v>
      </c>
      <c r="C31" s="7">
        <v>6</v>
      </c>
      <c r="D31" s="8">
        <v>22.883333333333333</v>
      </c>
      <c r="E31" s="8">
        <v>28.49</v>
      </c>
      <c r="F31" s="8">
        <v>18.316666666666666</v>
      </c>
      <c r="G31" s="7">
        <v>2306417126</v>
      </c>
      <c r="H31" s="7">
        <v>53556981</v>
      </c>
      <c r="I31" s="7">
        <v>76880570.86666666</v>
      </c>
      <c r="J31" s="7">
        <v>1785232.7</v>
      </c>
    </row>
    <row x14ac:dyDescent="0.25" r="32" customHeight="1" ht="18.75">
      <c r="A32" s="1">
        <f>DATE(기온및공급량_2[[#This Row], [연]],기온및공급량_2[[#This Row], [월]],1)</f>
        <v>25569.375</v>
      </c>
      <c r="B32" s="7">
        <v>2015</v>
      </c>
      <c r="C32" s="7">
        <v>7</v>
      </c>
      <c r="D32" s="8">
        <v>25.025806451612905</v>
      </c>
      <c r="E32" s="8">
        <v>29.47741935483871</v>
      </c>
      <c r="F32" s="8">
        <v>21.3</v>
      </c>
      <c r="G32" s="7">
        <v>2321441615</v>
      </c>
      <c r="H32" s="7">
        <v>53976372</v>
      </c>
      <c r="I32" s="7">
        <v>74885213.38709678</v>
      </c>
      <c r="J32" s="7">
        <v>1741173.2903225806</v>
      </c>
    </row>
    <row x14ac:dyDescent="0.25" r="33" customHeight="1" ht="18.75">
      <c r="A33" s="1">
        <f>DATE(기온및공급량_2[[#This Row], [연]],기온및공급량_2[[#This Row], [월]],1)</f>
        <v>25569.375</v>
      </c>
      <c r="B33" s="7">
        <v>2015</v>
      </c>
      <c r="C33" s="7">
        <v>8</v>
      </c>
      <c r="D33" s="8">
        <v>25.980645161290322</v>
      </c>
      <c r="E33" s="8">
        <v>31.229032258064514</v>
      </c>
      <c r="F33" s="8">
        <v>22.01290322580645</v>
      </c>
      <c r="G33" s="7">
        <v>2044884647</v>
      </c>
      <c r="H33" s="7">
        <v>47459450</v>
      </c>
      <c r="I33" s="7">
        <v>65964020.870967746</v>
      </c>
      <c r="J33" s="7">
        <v>1530950</v>
      </c>
    </row>
    <row x14ac:dyDescent="0.25" r="34" customHeight="1" ht="18.75">
      <c r="A34" s="1">
        <f>DATE(기온및공급량_2[[#This Row], [연]],기온및공급량_2[[#This Row], [월]],1)</f>
        <v>25569.375</v>
      </c>
      <c r="B34" s="7">
        <v>2015</v>
      </c>
      <c r="C34" s="7">
        <v>9</v>
      </c>
      <c r="D34" s="8">
        <v>20.626666666666665</v>
      </c>
      <c r="E34" s="8">
        <v>25.94333333333333</v>
      </c>
      <c r="F34" s="8">
        <v>16.206666666666667</v>
      </c>
      <c r="G34" s="7">
        <v>2153612663</v>
      </c>
      <c r="H34" s="7">
        <v>49848687</v>
      </c>
      <c r="I34" s="7">
        <v>71787088.76666667</v>
      </c>
      <c r="J34" s="7">
        <v>1661622.9</v>
      </c>
    </row>
    <row x14ac:dyDescent="0.25" r="35" customHeight="1" ht="18.75">
      <c r="A35" s="1">
        <f>DATE(기온및공급량_2[[#This Row], [연]],기온및공급량_2[[#This Row], [월]],1)</f>
        <v>25569.375</v>
      </c>
      <c r="B35" s="7">
        <v>2015</v>
      </c>
      <c r="C35" s="7">
        <v>10</v>
      </c>
      <c r="D35" s="8">
        <v>15.816129032258065</v>
      </c>
      <c r="E35" s="8">
        <v>22.219354838709677</v>
      </c>
      <c r="F35" s="8">
        <v>10.419354838709676</v>
      </c>
      <c r="G35" s="7">
        <v>2733504024</v>
      </c>
      <c r="H35" s="7">
        <v>63257138</v>
      </c>
      <c r="I35" s="7">
        <v>88177549.16129032</v>
      </c>
      <c r="J35" s="7">
        <v>2040552.8387096773</v>
      </c>
    </row>
    <row x14ac:dyDescent="0.25" r="36" customHeight="1" ht="18.75">
      <c r="A36" s="1">
        <f>DATE(기온및공급량_2[[#This Row], [연]],기온및공급량_2[[#This Row], [월]],1)</f>
        <v>25569.375</v>
      </c>
      <c r="B36" s="7">
        <v>2015</v>
      </c>
      <c r="C36" s="7">
        <v>11</v>
      </c>
      <c r="D36" s="8">
        <v>10.969999999999999</v>
      </c>
      <c r="E36" s="8">
        <v>14.956666666666667</v>
      </c>
      <c r="F36" s="8">
        <v>7.55</v>
      </c>
      <c r="G36" s="7">
        <v>3888694793</v>
      </c>
      <c r="H36" s="7">
        <v>90185542</v>
      </c>
      <c r="I36" s="7">
        <v>129623159.76666667</v>
      </c>
      <c r="J36" s="7">
        <v>3006184.7333333334</v>
      </c>
    </row>
    <row x14ac:dyDescent="0.25" r="37" customHeight="1" ht="18.75">
      <c r="A37" s="1">
        <f>DATE(기온및공급량_2[[#This Row], [연]],기온및공급량_2[[#This Row], [월]],1)</f>
        <v>25569.375</v>
      </c>
      <c r="B37" s="7">
        <v>2015</v>
      </c>
      <c r="C37" s="7">
        <v>12</v>
      </c>
      <c r="D37" s="8">
        <v>4.483870967741935</v>
      </c>
      <c r="E37" s="8">
        <v>8.954838709677421</v>
      </c>
      <c r="F37" s="8">
        <v>0.4741935483870971</v>
      </c>
      <c r="G37" s="7">
        <v>5743629128</v>
      </c>
      <c r="H37" s="7">
        <v>133020379</v>
      </c>
      <c r="I37" s="7">
        <v>185278358.96774194</v>
      </c>
      <c r="J37" s="7">
        <v>4290979.9677419355</v>
      </c>
    </row>
    <row x14ac:dyDescent="0.25" r="38" customHeight="1" ht="18.75">
      <c r="A38" s="1">
        <f>DATE(기온및공급량_2[[#This Row], [연]],기온및공급량_2[[#This Row], [월]],1)</f>
        <v>25569.375</v>
      </c>
      <c r="B38" s="7">
        <v>2016</v>
      </c>
      <c r="C38" s="7">
        <v>1</v>
      </c>
      <c r="D38" s="8">
        <v>-0.17419354838709666</v>
      </c>
      <c r="E38" s="8">
        <v>4.329032258064516</v>
      </c>
      <c r="F38" s="8">
        <v>-4.219354838709678</v>
      </c>
      <c r="G38" s="7">
        <v>7128909250</v>
      </c>
      <c r="H38" s="7">
        <v>166120243</v>
      </c>
      <c r="I38" s="7">
        <v>229964814.51612902</v>
      </c>
      <c r="J38" s="7">
        <v>5358717.516129032</v>
      </c>
    </row>
    <row x14ac:dyDescent="0.25" r="39" customHeight="1" ht="18.75">
      <c r="A39" s="1">
        <f>DATE(기온및공급량_2[[#This Row], [연]],기온및공급량_2[[#This Row], [월]],1)</f>
        <v>25569.375</v>
      </c>
      <c r="B39" s="7">
        <v>2016</v>
      </c>
      <c r="C39" s="7">
        <v>2</v>
      </c>
      <c r="D39" s="8">
        <v>3.06551724137931</v>
      </c>
      <c r="E39" s="8">
        <v>8.303448275862067</v>
      </c>
      <c r="F39" s="8">
        <v>-1.658620689655172</v>
      </c>
      <c r="G39" s="7">
        <v>5841695162</v>
      </c>
      <c r="H39" s="7">
        <v>136471602</v>
      </c>
      <c r="I39" s="7">
        <v>201437764.20689654</v>
      </c>
      <c r="J39" s="7">
        <v>4705917.310344827</v>
      </c>
    </row>
    <row x14ac:dyDescent="0.25" r="40" customHeight="1" ht="18.75">
      <c r="A40" s="1">
        <f>DATE(기온및공급량_2[[#This Row], [연]],기온및공급량_2[[#This Row], [월]],1)</f>
        <v>25569.375</v>
      </c>
      <c r="B40" s="7">
        <v>2016</v>
      </c>
      <c r="C40" s="7">
        <v>3</v>
      </c>
      <c r="D40" s="8">
        <v>8.80967741935484</v>
      </c>
      <c r="E40" s="8">
        <v>14.538709677419355</v>
      </c>
      <c r="F40" s="8">
        <v>3.5129032258064523</v>
      </c>
      <c r="G40" s="7">
        <v>4934805876</v>
      </c>
      <c r="H40" s="7">
        <v>115150429</v>
      </c>
      <c r="I40" s="7">
        <v>159187286.32258064</v>
      </c>
      <c r="J40" s="7">
        <v>3714529.9677419355</v>
      </c>
    </row>
    <row x14ac:dyDescent="0.25" r="41" customHeight="1" ht="18.75">
      <c r="A41" s="1">
        <f>DATE(기온및공급량_2[[#This Row], [연]],기온및공급량_2[[#This Row], [월]],1)</f>
        <v>25569.375</v>
      </c>
      <c r="B41" s="7">
        <v>2016</v>
      </c>
      <c r="C41" s="7">
        <v>4</v>
      </c>
      <c r="D41" s="8">
        <v>14.91</v>
      </c>
      <c r="E41" s="8">
        <v>21.02</v>
      </c>
      <c r="F41" s="8">
        <v>9.48</v>
      </c>
      <c r="G41" s="7">
        <v>3195446806</v>
      </c>
      <c r="H41" s="7">
        <v>74413165</v>
      </c>
      <c r="I41" s="7">
        <v>106514893.53333333</v>
      </c>
      <c r="J41" s="7">
        <v>2480438.8333333335</v>
      </c>
    </row>
    <row x14ac:dyDescent="0.25" r="42" customHeight="1" ht="18.75">
      <c r="A42" s="1">
        <f>DATE(기온및공급량_2[[#This Row], [연]],기온및공급량_2[[#This Row], [월]],1)</f>
        <v>25569.375</v>
      </c>
      <c r="B42" s="7">
        <v>2016</v>
      </c>
      <c r="C42" s="7">
        <v>5</v>
      </c>
      <c r="D42" s="8">
        <v>20.048387096774192</v>
      </c>
      <c r="E42" s="8">
        <v>26.68064516129032</v>
      </c>
      <c r="F42" s="8">
        <v>13.587096774193547</v>
      </c>
      <c r="G42" s="7">
        <v>2514960683</v>
      </c>
      <c r="H42" s="7">
        <v>58683646</v>
      </c>
      <c r="I42" s="7">
        <v>81127763.96774194</v>
      </c>
      <c r="J42" s="7">
        <v>1893020.8387096773</v>
      </c>
    </row>
    <row x14ac:dyDescent="0.25" r="43" customHeight="1" ht="18.75">
      <c r="A43" s="1">
        <f>DATE(기온및공급량_2[[#This Row], [연]],기온및공급량_2[[#This Row], [월]],1)</f>
        <v>25569.375</v>
      </c>
      <c r="B43" s="7">
        <v>2016</v>
      </c>
      <c r="C43" s="7">
        <v>6</v>
      </c>
      <c r="D43" s="8">
        <v>23.393333333333334</v>
      </c>
      <c r="E43" s="8">
        <v>28.25</v>
      </c>
      <c r="F43" s="8">
        <v>19.10333333333333</v>
      </c>
      <c r="G43" s="7">
        <v>2231939344</v>
      </c>
      <c r="H43" s="7">
        <v>52315806</v>
      </c>
      <c r="I43" s="7">
        <v>74397978.13333334</v>
      </c>
      <c r="J43" s="7">
        <v>1743860.2</v>
      </c>
    </row>
    <row x14ac:dyDescent="0.25" r="44" customHeight="1" ht="18.75">
      <c r="A44" s="1">
        <f>DATE(기온및공급량_2[[#This Row], [연]],기온및공급량_2[[#This Row], [월]],1)</f>
        <v>25569.375</v>
      </c>
      <c r="B44" s="7">
        <v>2016</v>
      </c>
      <c r="C44" s="7">
        <v>7</v>
      </c>
      <c r="D44" s="8">
        <v>26.39032258064516</v>
      </c>
      <c r="E44" s="8">
        <v>31.454838709677418</v>
      </c>
      <c r="F44" s="8">
        <v>22.61935483870968</v>
      </c>
      <c r="G44" s="7">
        <v>2189166597</v>
      </c>
      <c r="H44" s="7">
        <v>51098210</v>
      </c>
      <c r="I44" s="7">
        <v>70618277.32258065</v>
      </c>
      <c r="J44" s="7">
        <v>1648329.3548387096</v>
      </c>
    </row>
    <row x14ac:dyDescent="0.25" r="45" customHeight="1" ht="18.75">
      <c r="A45" s="1">
        <f>DATE(기온및공급량_2[[#This Row], [연]],기온및공급량_2[[#This Row], [월]],1)</f>
        <v>25569.375</v>
      </c>
      <c r="B45" s="7">
        <v>2016</v>
      </c>
      <c r="C45" s="7">
        <v>8</v>
      </c>
      <c r="D45" s="8">
        <v>27.59032258064516</v>
      </c>
      <c r="E45" s="8">
        <v>33.229032258064514</v>
      </c>
      <c r="F45" s="8">
        <v>23.161290322580644</v>
      </c>
      <c r="G45" s="7">
        <v>2010958071</v>
      </c>
      <c r="H45" s="7">
        <v>46921784</v>
      </c>
      <c r="I45" s="7">
        <v>64869615.19354839</v>
      </c>
      <c r="J45" s="7">
        <v>1513605.935483871</v>
      </c>
    </row>
    <row x14ac:dyDescent="0.25" r="46" customHeight="1" ht="18.75">
      <c r="A46" s="1">
        <f>DATE(기온및공급량_2[[#This Row], [연]],기온및공급량_2[[#This Row], [월]],1)</f>
        <v>25569.375</v>
      </c>
      <c r="B46" s="7">
        <v>2016</v>
      </c>
      <c r="C46" s="7">
        <v>9</v>
      </c>
      <c r="D46" s="8">
        <v>21.876666666666665</v>
      </c>
      <c r="E46" s="8">
        <v>25.903333333333332</v>
      </c>
      <c r="F46" s="8">
        <v>18.726666666666667</v>
      </c>
      <c r="G46" s="7">
        <v>2114468747</v>
      </c>
      <c r="H46" s="7">
        <v>49439400</v>
      </c>
      <c r="I46" s="7">
        <v>70482291.56666666</v>
      </c>
      <c r="J46" s="7">
        <v>1647980</v>
      </c>
    </row>
    <row x14ac:dyDescent="0.25" r="47" customHeight="1" ht="18.75">
      <c r="A47" s="1">
        <f>DATE(기온및공급량_2[[#This Row], [연]],기온및공급량_2[[#This Row], [월]],1)</f>
        <v>25569.375</v>
      </c>
      <c r="B47" s="7">
        <v>2016</v>
      </c>
      <c r="C47" s="7">
        <v>10</v>
      </c>
      <c r="D47" s="8">
        <v>16.625806451612902</v>
      </c>
      <c r="E47" s="8">
        <v>20.970967741935485</v>
      </c>
      <c r="F47" s="8">
        <v>13.061290322580644</v>
      </c>
      <c r="G47" s="7">
        <v>2815347379</v>
      </c>
      <c r="H47" s="7">
        <v>65916982</v>
      </c>
      <c r="I47" s="7">
        <v>90817657.38709678</v>
      </c>
      <c r="J47" s="7">
        <v>2126354.258064516</v>
      </c>
    </row>
    <row x14ac:dyDescent="0.25" r="48" customHeight="1" ht="18.75">
      <c r="A48" s="1">
        <f>DATE(기온및공급량_2[[#This Row], [연]],기온및공급량_2[[#This Row], [월]],1)</f>
        <v>25569.375</v>
      </c>
      <c r="B48" s="7">
        <v>2016</v>
      </c>
      <c r="C48" s="7">
        <v>11</v>
      </c>
      <c r="D48" s="8">
        <v>8.756666666666668</v>
      </c>
      <c r="E48" s="8">
        <v>13.969999999999999</v>
      </c>
      <c r="F48" s="8">
        <v>4.053333333333333</v>
      </c>
      <c r="G48" s="7">
        <v>4608648537</v>
      </c>
      <c r="H48" s="7">
        <v>107851359</v>
      </c>
      <c r="I48" s="7">
        <v>153621617.9</v>
      </c>
      <c r="J48" s="7">
        <v>3595045.3</v>
      </c>
    </row>
    <row x14ac:dyDescent="0.25" r="49" customHeight="1" ht="18.75">
      <c r="A49" s="1">
        <f>DATE(기온및공급량_2[[#This Row], [연]],기온및공급량_2[[#This Row], [월]],1)</f>
        <v>25569.375</v>
      </c>
      <c r="B49" s="7">
        <v>2016</v>
      </c>
      <c r="C49" s="7">
        <v>12</v>
      </c>
      <c r="D49" s="8">
        <v>3.9806451612903238</v>
      </c>
      <c r="E49" s="8">
        <v>8.748387096774195</v>
      </c>
      <c r="F49" s="8">
        <v>-0.5612903225806445</v>
      </c>
      <c r="G49" s="7">
        <v>6256323442</v>
      </c>
      <c r="H49" s="7">
        <v>146187851</v>
      </c>
      <c r="I49" s="7">
        <v>201816885.22580644</v>
      </c>
      <c r="J49" s="7">
        <v>4715737.129032258</v>
      </c>
    </row>
    <row x14ac:dyDescent="0.25" r="50" customHeight="1" ht="18.75">
      <c r="A50" s="1">
        <f>DATE(기온및공급량_2[[#This Row], [연]],기온및공급량_2[[#This Row], [월]],1)</f>
        <v>25569.375</v>
      </c>
      <c r="B50" s="7">
        <v>2017</v>
      </c>
      <c r="C50" s="7">
        <v>1</v>
      </c>
      <c r="D50" s="8">
        <v>1.0806451612903225</v>
      </c>
      <c r="E50" s="8">
        <v>6.34516129032258</v>
      </c>
      <c r="F50" s="8">
        <v>-3.67741935483871</v>
      </c>
      <c r="G50" s="7">
        <v>6885730132</v>
      </c>
      <c r="H50" s="7">
        <v>161018855</v>
      </c>
      <c r="I50" s="7">
        <v>222120326.83870968</v>
      </c>
      <c r="J50" s="7">
        <v>5194156.612903226</v>
      </c>
    </row>
    <row x14ac:dyDescent="0.25" r="51" customHeight="1" ht="18.75">
      <c r="A51" s="1">
        <f>DATE(기온및공급량_2[[#This Row], [연]],기온및공급량_2[[#This Row], [월]],1)</f>
        <v>25569.375</v>
      </c>
      <c r="B51" s="7">
        <v>2017</v>
      </c>
      <c r="C51" s="7">
        <v>2</v>
      </c>
      <c r="D51" s="8">
        <v>3.2250000000000005</v>
      </c>
      <c r="E51" s="8">
        <v>8.757142857142856</v>
      </c>
      <c r="F51" s="8">
        <v>-2.182142857142857</v>
      </c>
      <c r="G51" s="7">
        <v>5859658726</v>
      </c>
      <c r="H51" s="7">
        <v>137795779</v>
      </c>
      <c r="I51" s="7">
        <v>209273525.92857143</v>
      </c>
      <c r="J51" s="7">
        <v>4921277.821428572</v>
      </c>
    </row>
    <row x14ac:dyDescent="0.25" r="52" customHeight="1" ht="18.75">
      <c r="A52" s="1">
        <f>DATE(기온및공급량_2[[#This Row], [연]],기온및공급량_2[[#This Row], [월]],1)</f>
        <v>25569.375</v>
      </c>
      <c r="B52" s="7">
        <v>2017</v>
      </c>
      <c r="C52" s="7">
        <v>3</v>
      </c>
      <c r="D52" s="8">
        <v>7.935483870967742</v>
      </c>
      <c r="E52" s="8">
        <v>13.948387096774194</v>
      </c>
      <c r="F52" s="8">
        <v>2.4290322580645163</v>
      </c>
      <c r="G52" s="7">
        <v>5155932603</v>
      </c>
      <c r="H52" s="7">
        <v>121073225</v>
      </c>
      <c r="I52" s="7">
        <v>166320406.5483871</v>
      </c>
      <c r="J52" s="7">
        <v>3905587.9032258065</v>
      </c>
    </row>
    <row x14ac:dyDescent="0.25" r="53" customHeight="1" ht="18.75">
      <c r="A53" s="1">
        <f>DATE(기온및공급량_2[[#This Row], [연]],기온및공급량_2[[#This Row], [월]],1)</f>
        <v>25569.375</v>
      </c>
      <c r="B53" s="7">
        <v>2017</v>
      </c>
      <c r="C53" s="7">
        <v>4</v>
      </c>
      <c r="D53" s="8">
        <v>15.680000000000001</v>
      </c>
      <c r="E53" s="8">
        <v>22</v>
      </c>
      <c r="F53" s="8">
        <v>9.633333333333333</v>
      </c>
      <c r="G53" s="7">
        <v>3318751994</v>
      </c>
      <c r="H53" s="7">
        <v>78151736</v>
      </c>
      <c r="I53" s="7">
        <v>110625066.46666667</v>
      </c>
      <c r="J53" s="7">
        <v>2605057.8666666667</v>
      </c>
    </row>
    <row x14ac:dyDescent="0.25" r="54" customHeight="1" ht="18.75">
      <c r="A54" s="1">
        <f>DATE(기온및공급량_2[[#This Row], [연]],기온및공급량_2[[#This Row], [월]],1)</f>
        <v>25569.375</v>
      </c>
      <c r="B54" s="7">
        <v>2017</v>
      </c>
      <c r="C54" s="7">
        <v>5</v>
      </c>
      <c r="D54" s="8">
        <v>20.84193548387097</v>
      </c>
      <c r="E54" s="8">
        <v>27.480645161290322</v>
      </c>
      <c r="F54" s="8">
        <v>14.477419354838709</v>
      </c>
      <c r="G54" s="7">
        <v>2448506799</v>
      </c>
      <c r="H54" s="7">
        <v>57389060</v>
      </c>
      <c r="I54" s="7">
        <v>78984090.29032259</v>
      </c>
      <c r="J54" s="7">
        <v>1851260</v>
      </c>
    </row>
    <row x14ac:dyDescent="0.25" r="55" customHeight="1" ht="18.75">
      <c r="A55" s="1">
        <f>DATE(기온및공급량_2[[#This Row], [연]],기온및공급량_2[[#This Row], [월]],1)</f>
        <v>25569.375</v>
      </c>
      <c r="B55" s="7">
        <v>2017</v>
      </c>
      <c r="C55" s="7">
        <v>6</v>
      </c>
      <c r="D55" s="8">
        <v>23.316666666666666</v>
      </c>
      <c r="E55" s="8">
        <v>30.009999999999998</v>
      </c>
      <c r="F55" s="8">
        <v>17.916666666666668</v>
      </c>
      <c r="G55" s="7">
        <v>2205808485</v>
      </c>
      <c r="H55" s="7">
        <v>51578042</v>
      </c>
      <c r="I55" s="7">
        <v>73526949.5</v>
      </c>
      <c r="J55" s="7">
        <v>1719268.0666666667</v>
      </c>
    </row>
    <row x14ac:dyDescent="0.25" r="56" customHeight="1" ht="18.75">
      <c r="A56" s="1">
        <f>DATE(기온및공급량_2[[#This Row], [연]],기온및공급량_2[[#This Row], [월]],1)</f>
        <v>25569.375</v>
      </c>
      <c r="B56" s="7">
        <v>2017</v>
      </c>
      <c r="C56" s="7">
        <v>7</v>
      </c>
      <c r="D56" s="8">
        <v>27.84193548387097</v>
      </c>
      <c r="E56" s="8">
        <v>32.84516129032258</v>
      </c>
      <c r="F56" s="8">
        <v>23.980645161290322</v>
      </c>
      <c r="G56" s="7">
        <v>2118492898</v>
      </c>
      <c r="H56" s="7">
        <v>49876145</v>
      </c>
      <c r="I56" s="7">
        <v>68338480.58064516</v>
      </c>
      <c r="J56" s="7">
        <v>1608907.9032258065</v>
      </c>
    </row>
    <row x14ac:dyDescent="0.25" r="57" customHeight="1" ht="18.75">
      <c r="A57" s="1">
        <f>DATE(기온및공급량_2[[#This Row], [연]],기온및공급량_2[[#This Row], [월]],1)</f>
        <v>25569.375</v>
      </c>
      <c r="B57" s="7">
        <v>2017</v>
      </c>
      <c r="C57" s="7">
        <v>8</v>
      </c>
      <c r="D57" s="8">
        <v>26.403225806451612</v>
      </c>
      <c r="E57" s="8">
        <v>31.35483870967742</v>
      </c>
      <c r="F57" s="8">
        <v>22.532258064516128</v>
      </c>
      <c r="G57" s="7">
        <v>2036287991</v>
      </c>
      <c r="H57" s="7">
        <v>47866085</v>
      </c>
      <c r="I57" s="7">
        <v>65686709.38709678</v>
      </c>
      <c r="J57" s="7">
        <v>1544067.2580645161</v>
      </c>
    </row>
    <row x14ac:dyDescent="0.25" r="58" customHeight="1" ht="18.75">
      <c r="A58" s="1">
        <f>DATE(기온및공급량_2[[#This Row], [연]],기온및공급량_2[[#This Row], [월]],1)</f>
        <v>25569.375</v>
      </c>
      <c r="B58" s="7">
        <v>2017</v>
      </c>
      <c r="C58" s="7">
        <v>9</v>
      </c>
      <c r="D58" s="8">
        <v>21.516666666666666</v>
      </c>
      <c r="E58" s="8">
        <v>27.013333333333332</v>
      </c>
      <c r="F58" s="8">
        <v>16.433333333333334</v>
      </c>
      <c r="G58" s="7">
        <v>2181646705</v>
      </c>
      <c r="H58" s="7">
        <v>51136052</v>
      </c>
      <c r="I58" s="7">
        <v>72721556.83333333</v>
      </c>
      <c r="J58" s="7">
        <v>1704535.0666666667</v>
      </c>
    </row>
    <row x14ac:dyDescent="0.25" r="59" customHeight="1" ht="18.75">
      <c r="A59" s="1">
        <f>DATE(기온및공급량_2[[#This Row], [연]],기온및공급량_2[[#This Row], [월]],1)</f>
        <v>25569.375</v>
      </c>
      <c r="B59" s="7">
        <v>2017</v>
      </c>
      <c r="C59" s="7">
        <v>10</v>
      </c>
      <c r="D59" s="8">
        <v>16.18064516129032</v>
      </c>
      <c r="E59" s="8">
        <v>21.203225806451613</v>
      </c>
      <c r="F59" s="8">
        <v>12</v>
      </c>
      <c r="G59" s="7">
        <v>2683610458</v>
      </c>
      <c r="H59" s="7">
        <v>63014621</v>
      </c>
      <c r="I59" s="7">
        <v>86568079.29032257</v>
      </c>
      <c r="J59" s="7">
        <v>2032729.7096774194</v>
      </c>
    </row>
    <row x14ac:dyDescent="0.25" r="60" customHeight="1" ht="18.75">
      <c r="A60" s="1">
        <f>DATE(기온및공급량_2[[#This Row], [연]],기온및공급량_2[[#This Row], [월]],1)</f>
        <v>25569.375</v>
      </c>
      <c r="B60" s="7">
        <v>2017</v>
      </c>
      <c r="C60" s="7">
        <v>11</v>
      </c>
      <c r="D60" s="8">
        <v>7.793333333333333</v>
      </c>
      <c r="E60" s="8">
        <v>14.153333333333332</v>
      </c>
      <c r="F60" s="8">
        <v>2.3466666666666667</v>
      </c>
      <c r="G60" s="7">
        <v>4874197394</v>
      </c>
      <c r="H60" s="7">
        <v>114379143</v>
      </c>
      <c r="I60" s="7">
        <v>162473246.46666667</v>
      </c>
      <c r="J60" s="7">
        <v>3812638.1</v>
      </c>
    </row>
    <row x14ac:dyDescent="0.25" r="61" customHeight="1" ht="18.75">
      <c r="A61" s="1">
        <f>DATE(기온및공급량_2[[#This Row], [연]],기온및공급량_2[[#This Row], [월]],1)</f>
        <v>25569.375</v>
      </c>
      <c r="B61" s="7">
        <v>2017</v>
      </c>
      <c r="C61" s="7">
        <v>12</v>
      </c>
      <c r="D61" s="8">
        <v>0.6903225806451612</v>
      </c>
      <c r="E61" s="8">
        <v>5.8032258064516125</v>
      </c>
      <c r="F61" s="8">
        <v>-3.9870967741935486</v>
      </c>
      <c r="G61" s="7">
        <v>7415690637</v>
      </c>
      <c r="H61" s="7">
        <v>174094424</v>
      </c>
      <c r="I61" s="7">
        <v>239215827</v>
      </c>
      <c r="J61" s="7">
        <v>5615949.161290322</v>
      </c>
    </row>
    <row x14ac:dyDescent="0.25" r="62" customHeight="1" ht="18.75">
      <c r="A62" s="1">
        <f>DATE(기온및공급량_2[[#This Row], [연]],기온및공급량_2[[#This Row], [월]],1)</f>
        <v>25569.375</v>
      </c>
      <c r="B62" s="7">
        <v>2018</v>
      </c>
      <c r="C62" s="7">
        <v>1</v>
      </c>
      <c r="D62" s="8">
        <v>-0.9290322580645161</v>
      </c>
      <c r="E62" s="8">
        <v>4.009677419354839</v>
      </c>
      <c r="F62" s="8">
        <v>-5.170967741935484</v>
      </c>
      <c r="G62" s="7">
        <v>7853641557</v>
      </c>
      <c r="H62" s="7">
        <v>183959245</v>
      </c>
      <c r="I62" s="7">
        <v>253343276.03225806</v>
      </c>
      <c r="J62" s="7">
        <v>5934169.193548387</v>
      </c>
    </row>
    <row x14ac:dyDescent="0.25" r="63" customHeight="1" ht="18.75">
      <c r="A63" s="1">
        <f>DATE(기온및공급량_2[[#This Row], [연]],기온및공급량_2[[#This Row], [월]],1)</f>
        <v>25569.375</v>
      </c>
      <c r="B63" s="7">
        <v>2018</v>
      </c>
      <c r="C63" s="7">
        <v>2</v>
      </c>
      <c r="D63" s="8">
        <v>1.3250000000000002</v>
      </c>
      <c r="E63" s="8">
        <v>7.139285714285714</v>
      </c>
      <c r="F63" s="8">
        <v>-4.192857142857143</v>
      </c>
      <c r="G63" s="7">
        <v>6545979699</v>
      </c>
      <c r="H63" s="7">
        <v>152643645</v>
      </c>
      <c r="I63" s="7">
        <v>233784989.25</v>
      </c>
      <c r="J63" s="7">
        <v>5451558.75</v>
      </c>
    </row>
    <row x14ac:dyDescent="0.25" r="64" customHeight="1" ht="18.75">
      <c r="A64" s="1">
        <f>DATE(기온및공급량_2[[#This Row], [연]],기온및공급량_2[[#This Row], [월]],1)</f>
        <v>25569.375</v>
      </c>
      <c r="B64" s="7">
        <v>2018</v>
      </c>
      <c r="C64" s="7">
        <v>3</v>
      </c>
      <c r="D64" s="8">
        <v>9.196774193548386</v>
      </c>
      <c r="E64" s="8">
        <v>15.56774193548387</v>
      </c>
      <c r="F64" s="8">
        <v>3.3129032258064517</v>
      </c>
      <c r="G64" s="7">
        <v>5052716868</v>
      </c>
      <c r="H64" s="7">
        <v>118419864</v>
      </c>
      <c r="I64" s="7">
        <v>162990866.70967743</v>
      </c>
      <c r="J64" s="7">
        <v>3819995.6129032257</v>
      </c>
    </row>
    <row x14ac:dyDescent="0.25" r="65" customHeight="1" ht="18.75">
      <c r="A65" s="1">
        <f>DATE(기온및공급량_2[[#This Row], [연]],기온및공급량_2[[#This Row], [월]],1)</f>
        <v>25569.375</v>
      </c>
      <c r="B65" s="7">
        <v>2018</v>
      </c>
      <c r="C65" s="7">
        <v>4</v>
      </c>
      <c r="D65" s="8">
        <v>14.996666666666666</v>
      </c>
      <c r="E65" s="8">
        <v>21.41</v>
      </c>
      <c r="F65" s="8">
        <v>8.873333333333333</v>
      </c>
      <c r="G65" s="7">
        <v>3255528896</v>
      </c>
      <c r="H65" s="7">
        <v>76618337</v>
      </c>
      <c r="I65" s="7">
        <v>108517629.86666667</v>
      </c>
      <c r="J65" s="7">
        <v>2553944.5666666664</v>
      </c>
    </row>
    <row x14ac:dyDescent="0.25" r="66" customHeight="1" ht="18.75">
      <c r="A66" s="1">
        <f>DATE(기온및공급량_2[[#This Row], [연]],기온및공급량_2[[#This Row], [월]],1)</f>
        <v>25569.375</v>
      </c>
      <c r="B66" s="7">
        <v>2018</v>
      </c>
      <c r="C66" s="7">
        <v>5</v>
      </c>
      <c r="D66" s="8">
        <v>19.241935483870968</v>
      </c>
      <c r="E66" s="8">
        <v>24.81290322580645</v>
      </c>
      <c r="F66" s="8">
        <v>14.187096774193549</v>
      </c>
      <c r="G66" s="7">
        <v>2594234860</v>
      </c>
      <c r="H66" s="7">
        <v>61058209</v>
      </c>
      <c r="I66" s="7">
        <v>83684995.48387097</v>
      </c>
      <c r="J66" s="7">
        <v>1969619.6451612904</v>
      </c>
    </row>
    <row x14ac:dyDescent="0.25" r="67" customHeight="1" ht="18.75">
      <c r="A67" s="1">
        <f>DATE(기온및공급량_2[[#This Row], [연]],기온및공급량_2[[#This Row], [월]],1)</f>
        <v>25569.375</v>
      </c>
      <c r="B67" s="7">
        <v>2018</v>
      </c>
      <c r="C67" s="7">
        <v>6</v>
      </c>
      <c r="D67" s="8">
        <v>23.556666666666665</v>
      </c>
      <c r="E67" s="8">
        <v>28.726666666666667</v>
      </c>
      <c r="F67" s="8">
        <v>18.689999999999998</v>
      </c>
      <c r="G67" s="7">
        <v>2111683273</v>
      </c>
      <c r="H67" s="7">
        <v>49904445</v>
      </c>
      <c r="I67" s="7">
        <v>70389442.43333334</v>
      </c>
      <c r="J67" s="7">
        <v>1663481.5</v>
      </c>
    </row>
    <row x14ac:dyDescent="0.25" r="68" customHeight="1" ht="18.75">
      <c r="A68" s="1">
        <f>DATE(기온및공급량_2[[#This Row], [연]],기온및공급량_2[[#This Row], [월]],1)</f>
        <v>25569.375</v>
      </c>
      <c r="B68" s="7">
        <v>2018</v>
      </c>
      <c r="C68" s="7">
        <v>7</v>
      </c>
      <c r="D68" s="8">
        <v>28.174193548387095</v>
      </c>
      <c r="E68" s="8">
        <v>33.12903225806452</v>
      </c>
      <c r="F68" s="8">
        <v>24.016129032258064</v>
      </c>
      <c r="G68" s="7">
        <v>2074627183</v>
      </c>
      <c r="H68" s="7">
        <v>48884182</v>
      </c>
      <c r="I68" s="7">
        <v>66923457.51612903</v>
      </c>
      <c r="J68" s="7">
        <v>1576909.0967741935</v>
      </c>
    </row>
    <row x14ac:dyDescent="0.25" r="69" customHeight="1" ht="18.75">
      <c r="A69" s="1">
        <f>DATE(기온및공급량_2[[#This Row], [연]],기온및공급량_2[[#This Row], [월]],1)</f>
        <v>25569.375</v>
      </c>
      <c r="B69" s="7">
        <v>2018</v>
      </c>
      <c r="C69" s="7">
        <v>8</v>
      </c>
      <c r="D69" s="8">
        <v>27.70967741935484</v>
      </c>
      <c r="E69" s="8">
        <v>32.87096774193549</v>
      </c>
      <c r="F69" s="8">
        <v>23.65483870967742</v>
      </c>
      <c r="G69" s="7">
        <v>1994347535</v>
      </c>
      <c r="H69" s="7">
        <v>47040399</v>
      </c>
      <c r="I69" s="7">
        <v>64333791.451612905</v>
      </c>
      <c r="J69" s="7">
        <v>1517432.2258064516</v>
      </c>
    </row>
    <row x14ac:dyDescent="0.25" r="70" customHeight="1" ht="18.75">
      <c r="A70" s="1">
        <f>DATE(기온및공급량_2[[#This Row], [연]],기온및공급량_2[[#This Row], [월]],1)</f>
        <v>25569.375</v>
      </c>
      <c r="B70" s="7">
        <v>2018</v>
      </c>
      <c r="C70" s="7">
        <v>9</v>
      </c>
      <c r="D70" s="8">
        <v>21.01</v>
      </c>
      <c r="E70" s="8">
        <v>25.393333333333334</v>
      </c>
      <c r="F70" s="8">
        <v>17.226666666666667</v>
      </c>
      <c r="G70" s="7">
        <v>2118158286</v>
      </c>
      <c r="H70" s="7">
        <v>49925840</v>
      </c>
      <c r="I70" s="7">
        <v>70605276.2</v>
      </c>
      <c r="J70" s="7">
        <v>1664194.6666666667</v>
      </c>
    </row>
    <row x14ac:dyDescent="0.25" r="71" customHeight="1" ht="18.75">
      <c r="A71" s="1">
        <f>DATE(기온및공급량_2[[#This Row], [연]],기온및공급량_2[[#This Row], [월]],1)</f>
        <v>25569.375</v>
      </c>
      <c r="B71" s="7">
        <v>2018</v>
      </c>
      <c r="C71" s="7">
        <v>10</v>
      </c>
      <c r="D71" s="8">
        <v>14.3</v>
      </c>
      <c r="E71" s="8">
        <v>20.003225806451614</v>
      </c>
      <c r="F71" s="8">
        <v>9.329032258064517</v>
      </c>
      <c r="G71" s="7">
        <v>3208774951</v>
      </c>
      <c r="H71" s="7">
        <v>75704760</v>
      </c>
      <c r="I71" s="7">
        <v>103508869.38709678</v>
      </c>
      <c r="J71" s="7">
        <v>2442089.0322580645</v>
      </c>
    </row>
    <row x14ac:dyDescent="0.25" r="72" customHeight="1" ht="18.75">
      <c r="A72" s="1">
        <f>DATE(기온및공급량_2[[#This Row], [연]],기온및공급량_2[[#This Row], [월]],1)</f>
        <v>25569.375</v>
      </c>
      <c r="B72" s="7">
        <v>2018</v>
      </c>
      <c r="C72" s="7">
        <v>11</v>
      </c>
      <c r="D72" s="8">
        <v>8.836666666666666</v>
      </c>
      <c r="E72" s="8">
        <v>15.18</v>
      </c>
      <c r="F72" s="8">
        <v>3.329999999999999</v>
      </c>
      <c r="G72" s="7">
        <v>4621479255</v>
      </c>
      <c r="H72" s="7">
        <v>109004045</v>
      </c>
      <c r="I72" s="7">
        <v>154049308.5</v>
      </c>
      <c r="J72" s="7">
        <v>3633468.1666666665</v>
      </c>
    </row>
    <row x14ac:dyDescent="0.25" r="73" customHeight="1" ht="18.75">
      <c r="A73" s="1">
        <f>DATE(기온및공급량_2[[#This Row], [연]],기온및공급량_2[[#This Row], [월]],1)</f>
        <v>25569.375</v>
      </c>
      <c r="B73" s="7">
        <v>2018</v>
      </c>
      <c r="C73" s="7">
        <v>12</v>
      </c>
      <c r="D73" s="8">
        <v>1.990322580645162</v>
      </c>
      <c r="E73" s="8">
        <v>6.9645161290322575</v>
      </c>
      <c r="F73" s="8">
        <v>-2.312903225806452</v>
      </c>
      <c r="G73" s="7">
        <v>7035930581</v>
      </c>
      <c r="H73" s="7">
        <v>165467150</v>
      </c>
      <c r="I73" s="7">
        <v>226965502.61290324</v>
      </c>
      <c r="J73" s="7">
        <v>5337650</v>
      </c>
    </row>
    <row x14ac:dyDescent="0.25" r="74" customHeight="1" ht="18.75">
      <c r="A74" s="1">
        <f>DATE(기온및공급량_2[[#This Row], [연]],기온및공급량_2[[#This Row], [월]],1)</f>
        <v>25569.375</v>
      </c>
      <c r="B74" s="7">
        <v>2019</v>
      </c>
      <c r="C74" s="7">
        <v>1</v>
      </c>
      <c r="D74" s="8">
        <v>1.7322580645161287</v>
      </c>
      <c r="E74" s="8">
        <v>7.32258064516129</v>
      </c>
      <c r="F74" s="8">
        <v>-3.4612903225806453</v>
      </c>
      <c r="G74" s="7">
        <v>7260073781</v>
      </c>
      <c r="H74" s="7">
        <v>170866319</v>
      </c>
      <c r="I74" s="7">
        <v>234195928.41935483</v>
      </c>
      <c r="J74" s="7">
        <v>5511816.741935484</v>
      </c>
    </row>
    <row x14ac:dyDescent="0.25" r="75" customHeight="1" ht="18.75">
      <c r="A75" s="1">
        <f>DATE(기온및공급량_2[[#This Row], [연]],기온및공급량_2[[#This Row], [월]],1)</f>
        <v>25569.375</v>
      </c>
      <c r="B75" s="7">
        <v>2019</v>
      </c>
      <c r="C75" s="7">
        <v>2</v>
      </c>
      <c r="D75" s="8">
        <v>3.9499999999999997</v>
      </c>
      <c r="E75" s="8">
        <v>9.1</v>
      </c>
      <c r="F75" s="8">
        <v>-0.9000000000000004</v>
      </c>
      <c r="G75" s="7">
        <v>5818606853</v>
      </c>
      <c r="H75" s="7">
        <v>136986172</v>
      </c>
      <c r="I75" s="7">
        <v>207807387.60714287</v>
      </c>
      <c r="J75" s="7">
        <v>4892363.285714285</v>
      </c>
    </row>
    <row x14ac:dyDescent="0.25" r="76" customHeight="1" ht="18.75">
      <c r="A76" s="1">
        <f>DATE(기온및공급량_2[[#This Row], [연]],기온및공급량_2[[#This Row], [월]],1)</f>
        <v>25569.375</v>
      </c>
      <c r="B76" s="7">
        <v>2019</v>
      </c>
      <c r="C76" s="7">
        <v>3</v>
      </c>
      <c r="D76" s="8">
        <v>9.40967741935484</v>
      </c>
      <c r="E76" s="8">
        <v>15.519354838709678</v>
      </c>
      <c r="F76" s="8">
        <v>3.5774193548387094</v>
      </c>
      <c r="G76" s="7">
        <v>4717057108</v>
      </c>
      <c r="H76" s="7">
        <v>110823003</v>
      </c>
      <c r="I76" s="7">
        <v>152163132.51612905</v>
      </c>
      <c r="J76" s="7">
        <v>3574935.580645161</v>
      </c>
    </row>
    <row x14ac:dyDescent="0.25" r="77" customHeight="1" ht="18.75">
      <c r="A77" s="1">
        <f>DATE(기온및공급량_2[[#This Row], [연]],기온및공급량_2[[#This Row], [월]],1)</f>
        <v>25569.375</v>
      </c>
      <c r="B77" s="7">
        <v>2019</v>
      </c>
      <c r="C77" s="7">
        <v>4</v>
      </c>
      <c r="D77" s="8">
        <v>13.503333333333334</v>
      </c>
      <c r="E77" s="8">
        <v>19.446666666666665</v>
      </c>
      <c r="F77" s="8">
        <v>7.979999999999999</v>
      </c>
      <c r="G77" s="7">
        <v>3701301022</v>
      </c>
      <c r="H77" s="7">
        <v>87316714</v>
      </c>
      <c r="I77" s="7">
        <v>123376700.73333333</v>
      </c>
      <c r="J77" s="7">
        <v>2910557.1333333333</v>
      </c>
    </row>
    <row x14ac:dyDescent="0.25" r="78" customHeight="1" ht="18.75">
      <c r="A78" s="1">
        <f>DATE(기온및공급량_2[[#This Row], [연]],기온및공급량_2[[#This Row], [월]],1)</f>
        <v>25569.375</v>
      </c>
      <c r="B78" s="7">
        <v>2019</v>
      </c>
      <c r="C78" s="7">
        <v>5</v>
      </c>
      <c r="D78" s="8">
        <v>20.690322580645162</v>
      </c>
      <c r="E78" s="8">
        <v>27.532258064516128</v>
      </c>
      <c r="F78" s="8">
        <v>13.55483870967742</v>
      </c>
      <c r="G78" s="7">
        <v>2606013280</v>
      </c>
      <c r="H78" s="7">
        <v>61223532</v>
      </c>
      <c r="I78" s="7">
        <v>84064944.51612903</v>
      </c>
      <c r="J78" s="7">
        <v>1974952.6451612902</v>
      </c>
    </row>
    <row x14ac:dyDescent="0.25" r="79" customHeight="1" ht="18.75">
      <c r="A79" s="1">
        <f>DATE(기온및공급량_2[[#This Row], [연]],기온및공급량_2[[#This Row], [월]],1)</f>
        <v>25569.375</v>
      </c>
      <c r="B79" s="7">
        <v>2019</v>
      </c>
      <c r="C79" s="7">
        <v>6</v>
      </c>
      <c r="D79" s="8">
        <v>22.753333333333334</v>
      </c>
      <c r="E79" s="8">
        <v>28.54</v>
      </c>
      <c r="F79" s="8">
        <v>17.763333333333335</v>
      </c>
      <c r="G79" s="7">
        <v>2207845039</v>
      </c>
      <c r="H79" s="7">
        <v>51754687</v>
      </c>
      <c r="I79" s="7">
        <v>73594834.63333334</v>
      </c>
      <c r="J79" s="7">
        <v>1725156.2333333334</v>
      </c>
    </row>
    <row x14ac:dyDescent="0.25" r="80" customHeight="1" ht="18.75">
      <c r="A80" s="1">
        <f>DATE(기온및공급량_2[[#This Row], [연]],기온및공급량_2[[#This Row], [월]],1)</f>
        <v>25569.375</v>
      </c>
      <c r="B80" s="7">
        <v>2019</v>
      </c>
      <c r="C80" s="7">
        <v>7</v>
      </c>
      <c r="D80" s="8">
        <v>25.816129032258065</v>
      </c>
      <c r="E80" s="8">
        <v>30.025806451612905</v>
      </c>
      <c r="F80" s="8">
        <v>22.329032258064515</v>
      </c>
      <c r="G80" s="7">
        <v>2175385523</v>
      </c>
      <c r="H80" s="7">
        <v>51086868</v>
      </c>
      <c r="I80" s="7">
        <v>70173726.5483871</v>
      </c>
      <c r="J80" s="7">
        <v>1647963.4838709678</v>
      </c>
    </row>
    <row x14ac:dyDescent="0.25" r="81" customHeight="1" ht="18.75">
      <c r="A81" s="1">
        <f>DATE(기온및공급량_2[[#This Row], [연]],기온및공급량_2[[#This Row], [월]],1)</f>
        <v>25569.375</v>
      </c>
      <c r="B81" s="7">
        <v>2019</v>
      </c>
      <c r="C81" s="7">
        <v>8</v>
      </c>
      <c r="D81" s="8">
        <v>27.412903225806453</v>
      </c>
      <c r="E81" s="8">
        <v>32.2</v>
      </c>
      <c r="F81" s="8">
        <v>23.73225806451613</v>
      </c>
      <c r="G81" s="7">
        <v>2026805921</v>
      </c>
      <c r="H81" s="7">
        <v>47470533</v>
      </c>
      <c r="I81" s="7">
        <v>65380836.161290325</v>
      </c>
      <c r="J81" s="7">
        <v>1531307.5161290322</v>
      </c>
    </row>
    <row x14ac:dyDescent="0.25" r="82" customHeight="1" ht="18.75">
      <c r="A82" s="1">
        <f>DATE(기온및공급량_2[[#This Row], [연]],기온및공급량_2[[#This Row], [월]],1)</f>
        <v>25569.375</v>
      </c>
      <c r="B82" s="7">
        <v>2019</v>
      </c>
      <c r="C82" s="7">
        <v>9</v>
      </c>
      <c r="D82" s="8">
        <v>22.573333333333334</v>
      </c>
      <c r="E82" s="8">
        <v>26.993333333333332</v>
      </c>
      <c r="F82" s="8">
        <v>19.066666666666666</v>
      </c>
      <c r="G82" s="7">
        <v>2125740557</v>
      </c>
      <c r="H82" s="7">
        <v>49901559</v>
      </c>
      <c r="I82" s="7">
        <v>70858018.56666666</v>
      </c>
      <c r="J82" s="7">
        <v>1663385.3</v>
      </c>
    </row>
    <row x14ac:dyDescent="0.25" r="83" customHeight="1" ht="18.75">
      <c r="A83" s="1">
        <f>DATE(기온및공급량_2[[#This Row], [연]],기온및공급량_2[[#This Row], [월]],1)</f>
        <v>25569.375</v>
      </c>
      <c r="B83" s="7">
        <v>2019</v>
      </c>
      <c r="C83" s="7">
        <v>10</v>
      </c>
      <c r="D83" s="8">
        <v>16.758064516129032</v>
      </c>
      <c r="E83" s="8">
        <v>22.04193548387097</v>
      </c>
      <c r="F83" s="8">
        <v>12.225806451612904</v>
      </c>
      <c r="G83" s="7">
        <v>2887715853</v>
      </c>
      <c r="H83" s="7">
        <v>67637646</v>
      </c>
      <c r="I83" s="7">
        <v>93152124.29032259</v>
      </c>
      <c r="J83" s="7">
        <v>2181859.5483870967</v>
      </c>
    </row>
    <row x14ac:dyDescent="0.25" r="84" customHeight="1" ht="18.75">
      <c r="A84" s="1">
        <f>DATE(기온및공급량_2[[#This Row], [연]],기온및공급량_2[[#This Row], [월]],1)</f>
        <v>25569.375</v>
      </c>
      <c r="B84" s="7">
        <v>2019</v>
      </c>
      <c r="C84" s="7">
        <v>11</v>
      </c>
      <c r="D84" s="8">
        <v>9.826666666666668</v>
      </c>
      <c r="E84" s="8">
        <v>16.293333333333333</v>
      </c>
      <c r="F84" s="8">
        <v>4.326666666666667</v>
      </c>
      <c r="G84" s="7">
        <v>4513338132</v>
      </c>
      <c r="H84" s="7">
        <v>105700733</v>
      </c>
      <c r="I84" s="7">
        <v>150444604.4</v>
      </c>
      <c r="J84" s="7">
        <v>3523357.7666666666</v>
      </c>
    </row>
    <row x14ac:dyDescent="0.25" r="85" customHeight="1" ht="18.75">
      <c r="A85" s="1">
        <f>DATE(기온및공급량_2[[#This Row], [연]],기온및공급량_2[[#This Row], [월]],1)</f>
        <v>25569.375</v>
      </c>
      <c r="B85" s="7">
        <v>2019</v>
      </c>
      <c r="C85" s="7">
        <v>12</v>
      </c>
      <c r="D85" s="8">
        <v>3.5290322580645164</v>
      </c>
      <c r="E85" s="8">
        <v>8.970967741935484</v>
      </c>
      <c r="F85" s="8">
        <v>-1.0354838709677416</v>
      </c>
      <c r="G85" s="7">
        <v>6692131499</v>
      </c>
      <c r="H85" s="7">
        <v>157129441</v>
      </c>
      <c r="I85" s="7">
        <v>215875209.6451613</v>
      </c>
      <c r="J85" s="7">
        <v>5068691.645161291</v>
      </c>
    </row>
    <row x14ac:dyDescent="0.25" r="86" customHeight="1" ht="18.75">
      <c r="A86" s="1">
        <f>DATE(기온및공급량_2[[#This Row], [연]],기온및공급량_2[[#This Row], [월]],1)</f>
        <v>25569.375</v>
      </c>
      <c r="B86" s="7">
        <v>2020</v>
      </c>
      <c r="C86" s="7">
        <v>1</v>
      </c>
      <c r="D86" s="8">
        <v>3.7645161290322586</v>
      </c>
      <c r="E86" s="8">
        <v>8.44516129032258</v>
      </c>
      <c r="F86" s="8">
        <v>0.07741935483870943</v>
      </c>
      <c r="G86" s="7">
        <v>6836305257</v>
      </c>
      <c r="H86" s="7">
        <v>160315654</v>
      </c>
      <c r="I86" s="7">
        <v>220525976.03225806</v>
      </c>
      <c r="J86" s="7">
        <v>5171472.70967742</v>
      </c>
    </row>
    <row x14ac:dyDescent="0.25" r="87" customHeight="1" ht="18.75">
      <c r="A87" s="1">
        <f>DATE(기온및공급량_2[[#This Row], [연]],기온및공급량_2[[#This Row], [월]],1)</f>
        <v>25569.375</v>
      </c>
      <c r="B87" s="7">
        <v>2020</v>
      </c>
      <c r="C87" s="7">
        <v>2</v>
      </c>
      <c r="D87" s="8">
        <v>4.906896551724138</v>
      </c>
      <c r="E87" s="8">
        <v>10.441379310344828</v>
      </c>
      <c r="F87" s="8">
        <v>0.23103448275862015</v>
      </c>
      <c r="G87" s="7">
        <v>5912084455</v>
      </c>
      <c r="H87" s="7">
        <v>138651182</v>
      </c>
      <c r="I87" s="7">
        <v>203864981.20689654</v>
      </c>
      <c r="J87" s="7">
        <v>4781075.24137931</v>
      </c>
    </row>
    <row x14ac:dyDescent="0.25" r="88" customHeight="1" ht="18.75">
      <c r="A88" s="1">
        <f>DATE(기온및공급량_2[[#This Row], [연]],기온및공급량_2[[#This Row], [월]],1)</f>
        <v>25569.375</v>
      </c>
      <c r="B88" s="7">
        <v>2020</v>
      </c>
      <c r="C88" s="7">
        <v>3</v>
      </c>
      <c r="D88" s="8">
        <v>9.464516129032258</v>
      </c>
      <c r="E88" s="8">
        <v>15.816129032258065</v>
      </c>
      <c r="F88" s="8">
        <v>3.5516129032258066</v>
      </c>
      <c r="G88" s="7">
        <v>4792939901</v>
      </c>
      <c r="H88" s="7">
        <v>112576334</v>
      </c>
      <c r="I88" s="7">
        <v>154610964.5483871</v>
      </c>
      <c r="J88" s="7">
        <v>3631494.64516129</v>
      </c>
    </row>
    <row x14ac:dyDescent="0.25" r="89" customHeight="1" ht="18.75">
      <c r="A89" s="1">
        <f>DATE(기온및공급량_2[[#This Row], [연]],기온및공급량_2[[#This Row], [월]],1)</f>
        <v>25569.375</v>
      </c>
      <c r="B89" s="7">
        <v>2020</v>
      </c>
      <c r="C89" s="7">
        <v>4</v>
      </c>
      <c r="D89" s="8">
        <v>12.573333333333334</v>
      </c>
      <c r="E89" s="8">
        <v>19.043333333333333</v>
      </c>
      <c r="F89" s="8">
        <v>6.4733333333333345</v>
      </c>
      <c r="G89" s="7">
        <v>3611591305</v>
      </c>
      <c r="H89" s="7">
        <v>84834418</v>
      </c>
      <c r="I89" s="7">
        <v>120386376.83333333</v>
      </c>
      <c r="J89" s="7">
        <v>2827813.933333333</v>
      </c>
    </row>
    <row x14ac:dyDescent="0.25" r="90" customHeight="1" ht="18.75">
      <c r="A90" s="1">
        <f>DATE(기온및공급량_2[[#This Row], [연]],기온및공급량_2[[#This Row], [월]],1)</f>
        <v>25569.375</v>
      </c>
      <c r="B90" s="7">
        <v>2020</v>
      </c>
      <c r="C90" s="7">
        <v>5</v>
      </c>
      <c r="D90" s="8">
        <v>19.43225806451613</v>
      </c>
      <c r="E90" s="8">
        <v>25.725806451612904</v>
      </c>
      <c r="F90" s="8">
        <v>14.025806451612903</v>
      </c>
      <c r="G90" s="7">
        <v>2282828782</v>
      </c>
      <c r="H90" s="7">
        <v>53612341</v>
      </c>
      <c r="I90" s="7">
        <v>73639638.12903225</v>
      </c>
      <c r="J90" s="7">
        <v>1729430.3548387096</v>
      </c>
    </row>
    <row x14ac:dyDescent="0.25" r="91" customHeight="1" ht="18.75">
      <c r="A91" s="1">
        <f>DATE(기온및공급량_2[[#This Row], [연]],기온및공급량_2[[#This Row], [월]],1)</f>
        <v>25569.375</v>
      </c>
      <c r="B91" s="7">
        <v>2020</v>
      </c>
      <c r="C91" s="7">
        <v>6</v>
      </c>
      <c r="D91" s="8">
        <v>24.496666666666666</v>
      </c>
      <c r="E91" s="8">
        <v>30.493333333333332</v>
      </c>
      <c r="F91" s="8">
        <v>19.276666666666667</v>
      </c>
      <c r="G91" s="7">
        <v>2006748448</v>
      </c>
      <c r="H91" s="7">
        <v>47142341</v>
      </c>
      <c r="I91" s="7">
        <v>66891614.93333334</v>
      </c>
      <c r="J91" s="7">
        <v>1571411.3666666667</v>
      </c>
    </row>
    <row x14ac:dyDescent="0.25" r="92" customHeight="1" ht="18.75">
      <c r="A92" s="1">
        <f>DATE(기온및공급량_2[[#This Row], [연]],기온및공급량_2[[#This Row], [월]],1)</f>
        <v>25569.375</v>
      </c>
      <c r="B92" s="7">
        <v>2020</v>
      </c>
      <c r="C92" s="7">
        <v>7</v>
      </c>
      <c r="D92" s="8">
        <v>23.151612903225807</v>
      </c>
      <c r="E92" s="8">
        <v>26.84193548387097</v>
      </c>
      <c r="F92" s="8">
        <v>20.17741935483871</v>
      </c>
      <c r="G92" s="7">
        <v>2179272709</v>
      </c>
      <c r="H92" s="7">
        <v>51367475</v>
      </c>
      <c r="I92" s="7">
        <v>70299119.64516129</v>
      </c>
      <c r="J92" s="7">
        <v>1657015.322580645</v>
      </c>
    </row>
    <row x14ac:dyDescent="0.25" r="93" customHeight="1" ht="18.75">
      <c r="A93" s="1">
        <f>DATE(기온및공급량_2[[#This Row], [연]],기온및공급량_2[[#This Row], [월]],1)</f>
        <v>25569.375</v>
      </c>
      <c r="B93" s="7">
        <v>2020</v>
      </c>
      <c r="C93" s="7">
        <v>8</v>
      </c>
      <c r="D93" s="8">
        <v>28.55483870967742</v>
      </c>
      <c r="E93" s="8">
        <v>33.29354838709678</v>
      </c>
      <c r="F93" s="8">
        <v>24.81290322580645</v>
      </c>
      <c r="G93" s="7">
        <v>2031770402</v>
      </c>
      <c r="H93" s="7">
        <v>47545794</v>
      </c>
      <c r="I93" s="7">
        <v>65540980.70967742</v>
      </c>
      <c r="J93" s="7">
        <v>1533735.2903225806</v>
      </c>
    </row>
    <row x14ac:dyDescent="0.25" r="94" customHeight="1" ht="18.75">
      <c r="A94" s="1">
        <f>DATE(기온및공급량_2[[#This Row], [연]],기온및공급량_2[[#This Row], [월]],1)</f>
        <v>25569.375</v>
      </c>
      <c r="B94" s="7">
        <v>2020</v>
      </c>
      <c r="C94" s="7">
        <v>9</v>
      </c>
      <c r="D94" s="8">
        <v>21.206666666666667</v>
      </c>
      <c r="E94" s="8">
        <v>25.96333333333333</v>
      </c>
      <c r="F94" s="8">
        <v>17.14666666666667</v>
      </c>
      <c r="G94" s="7">
        <v>2187264835</v>
      </c>
      <c r="H94" s="7">
        <v>51270447</v>
      </c>
      <c r="I94" s="7">
        <v>72908827.83333333</v>
      </c>
      <c r="J94" s="7">
        <v>1709014.9</v>
      </c>
    </row>
    <row x14ac:dyDescent="0.25" r="95" customHeight="1" ht="18.75">
      <c r="A95" s="1">
        <f>DATE(기온및공급량_2[[#This Row], [연]],기온및공급량_2[[#This Row], [월]],1)</f>
        <v>25569.375</v>
      </c>
      <c r="B95" s="7">
        <v>2020</v>
      </c>
      <c r="C95" s="7">
        <v>10</v>
      </c>
      <c r="D95" s="8">
        <v>15.412903225806453</v>
      </c>
      <c r="E95" s="8">
        <v>21.267741935483873</v>
      </c>
      <c r="F95" s="8">
        <v>10.125806451612902</v>
      </c>
      <c r="G95" s="7">
        <v>2964685118</v>
      </c>
      <c r="H95" s="7">
        <v>69539989</v>
      </c>
      <c r="I95" s="7">
        <v>95635003.80645162</v>
      </c>
      <c r="J95" s="7">
        <v>2243225.4516129033</v>
      </c>
    </row>
    <row x14ac:dyDescent="0.25" r="96" customHeight="1" ht="18.75">
      <c r="A96" s="1">
        <f>DATE(기온및공급량_2[[#This Row], [연]],기온및공급량_2[[#This Row], [월]],1)</f>
        <v>25569.375</v>
      </c>
      <c r="B96" s="7">
        <v>2020</v>
      </c>
      <c r="C96" s="7">
        <v>11</v>
      </c>
      <c r="D96" s="8">
        <v>9.73</v>
      </c>
      <c r="E96" s="8">
        <v>15.32</v>
      </c>
      <c r="F96" s="8">
        <v>4.539999999999999</v>
      </c>
      <c r="G96" s="7">
        <v>4568250631</v>
      </c>
      <c r="H96" s="7">
        <v>107007175</v>
      </c>
      <c r="I96" s="7">
        <v>152275021.03333333</v>
      </c>
      <c r="J96" s="7">
        <v>3566905.8333333335</v>
      </c>
    </row>
    <row x14ac:dyDescent="0.25" r="97" customHeight="1" ht="18.75">
      <c r="A97" s="1">
        <f>DATE(기온및공급량_2[[#This Row], [연]],기온및공급량_2[[#This Row], [월]],1)</f>
        <v>25569.375</v>
      </c>
      <c r="B97" s="7">
        <v>2020</v>
      </c>
      <c r="C97" s="7">
        <v>12</v>
      </c>
      <c r="D97" s="8">
        <v>1.5516129032258064</v>
      </c>
      <c r="E97" s="8">
        <v>7.187096774193549</v>
      </c>
      <c r="F97" s="8">
        <v>-3.07741935483871</v>
      </c>
      <c r="G97" s="7">
        <v>7446285858</v>
      </c>
      <c r="H97" s="7">
        <v>175026835</v>
      </c>
      <c r="I97" s="7">
        <v>240202769.61290324</v>
      </c>
      <c r="J97" s="7">
        <v>5646026.935483871</v>
      </c>
    </row>
    <row x14ac:dyDescent="0.25" r="98" customHeight="1" ht="18.75">
      <c r="A98" s="1">
        <f>DATE(기온및공급량_2[[#This Row], [연]],기온및공급량_2[[#This Row], [월]],1)</f>
        <v>25569.375</v>
      </c>
      <c r="B98" s="7">
        <v>2021</v>
      </c>
      <c r="C98" s="7">
        <v>1</v>
      </c>
      <c r="D98" s="8">
        <v>0.4677419354838708</v>
      </c>
      <c r="E98" s="8">
        <v>5.896774193548388</v>
      </c>
      <c r="F98" s="8">
        <v>-4.319354838709677</v>
      </c>
      <c r="G98" s="7">
        <v>8018653372</v>
      </c>
      <c r="H98" s="7">
        <v>187380390</v>
      </c>
      <c r="I98" s="7">
        <v>258666237.80645162</v>
      </c>
      <c r="J98" s="7">
        <v>6044528.70967742</v>
      </c>
    </row>
    <row x14ac:dyDescent="0.25" r="99" customHeight="1" ht="18.75">
      <c r="A99" s="1">
        <f>DATE(기온및공급량_2[[#This Row], [연]],기온및공급량_2[[#This Row], [월]],1)</f>
        <v>25569.375</v>
      </c>
      <c r="B99" s="7">
        <v>2021</v>
      </c>
      <c r="C99" s="7">
        <v>2</v>
      </c>
      <c r="D99" s="8">
        <v>4.825000000000001</v>
      </c>
      <c r="E99" s="8">
        <v>11.117857142857144</v>
      </c>
      <c r="F99" s="8">
        <v>-0.6142857142857143</v>
      </c>
      <c r="G99" s="7">
        <v>5879016274</v>
      </c>
      <c r="H99" s="7">
        <v>138127483</v>
      </c>
      <c r="I99" s="7">
        <v>209964866.92857143</v>
      </c>
      <c r="J99" s="7">
        <v>4933124.392857143</v>
      </c>
    </row>
    <row x14ac:dyDescent="0.25" r="100" customHeight="1" ht="18.75">
      <c r="A100" s="1">
        <f>DATE(기온및공급량_2[[#This Row], [연]],기온및공급량_2[[#This Row], [월]],1)</f>
        <v>25569.375</v>
      </c>
      <c r="B100" s="7">
        <v>2021</v>
      </c>
      <c r="C100" s="7">
        <v>3</v>
      </c>
      <c r="D100" s="8">
        <v>10.238709677419354</v>
      </c>
      <c r="E100" s="8">
        <v>16.058064516129033</v>
      </c>
      <c r="F100" s="8">
        <v>4.735483870967742</v>
      </c>
      <c r="G100" s="7">
        <v>4928545698</v>
      </c>
      <c r="H100" s="7">
        <v>115677260</v>
      </c>
      <c r="I100" s="7">
        <v>158985345.0967742</v>
      </c>
      <c r="J100" s="7">
        <v>3731524.5161290322</v>
      </c>
    </row>
    <row x14ac:dyDescent="0.25" r="101" customHeight="1" ht="18.75">
      <c r="A101" s="1">
        <f>DATE(기온및공급량_2[[#This Row], [연]],기온및공급량_2[[#This Row], [월]],1)</f>
        <v>25569.375</v>
      </c>
      <c r="B101" s="7">
        <v>2021</v>
      </c>
      <c r="C101" s="7">
        <v>4</v>
      </c>
      <c r="D101" s="8">
        <v>14.516666666666666</v>
      </c>
      <c r="E101" s="8">
        <v>20.58</v>
      </c>
      <c r="F101" s="8">
        <v>8.83</v>
      </c>
      <c r="G101" s="7">
        <v>3451506692</v>
      </c>
      <c r="H101" s="7">
        <v>80635353</v>
      </c>
      <c r="I101" s="7">
        <v>115050223.06666666</v>
      </c>
      <c r="J101" s="7">
        <v>2687845.1</v>
      </c>
    </row>
    <row x14ac:dyDescent="0.25" r="102" customHeight="1" ht="18.75">
      <c r="A102" s="1">
        <f>DATE(기온및공급량_2[[#This Row], [연]],기온및공급량_2[[#This Row], [월]],1)</f>
        <v>25569.375</v>
      </c>
      <c r="B102" s="7">
        <v>2021</v>
      </c>
      <c r="C102" s="7">
        <v>5</v>
      </c>
      <c r="D102" s="8">
        <v>18.293548387096774</v>
      </c>
      <c r="E102" s="8">
        <v>24.293548387096774</v>
      </c>
      <c r="F102" s="8">
        <v>12.799999999999999</v>
      </c>
      <c r="G102" s="7">
        <v>2724264112</v>
      </c>
      <c r="H102" s="7">
        <v>63831154</v>
      </c>
      <c r="I102" s="7">
        <v>87879487.48387097</v>
      </c>
      <c r="J102" s="7">
        <v>2059069.4838709678</v>
      </c>
    </row>
    <row x14ac:dyDescent="0.25" r="103" customHeight="1" ht="18.75">
      <c r="A103" s="1">
        <f>DATE(기온및공급량_2[[#This Row], [연]],기온및공급량_2[[#This Row], [월]],1)</f>
        <v>25569.375</v>
      </c>
      <c r="B103" s="7">
        <v>2021</v>
      </c>
      <c r="C103" s="7">
        <v>6</v>
      </c>
      <c r="D103" s="8">
        <v>23.19333333333333</v>
      </c>
      <c r="E103" s="8">
        <v>28.543333333333333</v>
      </c>
      <c r="F103" s="8">
        <v>18.91</v>
      </c>
      <c r="G103" s="7">
        <v>2241360071</v>
      </c>
      <c r="H103" s="7">
        <v>52659648</v>
      </c>
      <c r="I103" s="7">
        <v>74712002.36666667</v>
      </c>
      <c r="J103" s="7">
        <v>1755321.6</v>
      </c>
    </row>
    <row x14ac:dyDescent="0.25" r="104" customHeight="1" ht="18.75">
      <c r="A104" s="1">
        <f>DATE(기온및공급량_2[[#This Row], [연]],기온및공급량_2[[#This Row], [월]],1)</f>
        <v>25569.375</v>
      </c>
      <c r="B104" s="7">
        <v>2021</v>
      </c>
      <c r="C104" s="7">
        <v>7</v>
      </c>
      <c r="D104" s="8">
        <v>26.941935483870967</v>
      </c>
      <c r="E104" s="8">
        <v>32.08064516129032</v>
      </c>
      <c r="F104" s="8">
        <v>22.86774193548387</v>
      </c>
      <c r="G104" s="7">
        <v>2176601558</v>
      </c>
      <c r="H104" s="7">
        <v>51073855</v>
      </c>
      <c r="I104" s="7">
        <v>70212953.48387097</v>
      </c>
      <c r="J104" s="7">
        <v>1647543.7096774194</v>
      </c>
    </row>
    <row x14ac:dyDescent="0.25" r="105" customHeight="1" ht="18.75">
      <c r="A105" s="1">
        <f>DATE(기온및공급량_2[[#This Row], [연]],기온및공급량_2[[#This Row], [월]],1)</f>
        <v>25569.375</v>
      </c>
      <c r="B105" s="7">
        <v>2021</v>
      </c>
      <c r="C105" s="7">
        <v>8</v>
      </c>
      <c r="D105" s="8">
        <v>25.706451612903226</v>
      </c>
      <c r="E105" s="8">
        <v>30.548387096774192</v>
      </c>
      <c r="F105" s="8">
        <v>22.4</v>
      </c>
      <c r="G105" s="7">
        <v>2006831293</v>
      </c>
      <c r="H105" s="7">
        <v>47220721</v>
      </c>
      <c r="I105" s="7">
        <v>64736493.32258065</v>
      </c>
      <c r="J105" s="7">
        <v>1523249.064516129</v>
      </c>
    </row>
    <row x14ac:dyDescent="0.25" r="106" customHeight="1" ht="18.75">
      <c r="A106" s="1">
        <f>DATE(기온및공급량_2[[#This Row], [연]],기온및공급량_2[[#This Row], [월]],1)</f>
        <v>25569.375</v>
      </c>
      <c r="B106" s="7">
        <v>2021</v>
      </c>
      <c r="C106" s="7">
        <v>9</v>
      </c>
      <c r="D106" s="8">
        <v>22.076666666666668</v>
      </c>
      <c r="E106" s="8">
        <v>26.416666666666668</v>
      </c>
      <c r="F106" s="8">
        <v>18.673333333333332</v>
      </c>
      <c r="G106" s="7">
        <v>2082646290</v>
      </c>
      <c r="H106" s="7">
        <v>49050390</v>
      </c>
      <c r="I106" s="7">
        <v>69421543</v>
      </c>
      <c r="J106" s="7">
        <v>1635013</v>
      </c>
    </row>
    <row x14ac:dyDescent="0.25" r="107" customHeight="1" ht="18.75">
      <c r="A107" s="1">
        <f>DATE(기온및공급량_2[[#This Row], [연]],기온및공급량_2[[#This Row], [월]],1)</f>
        <v>25569.375</v>
      </c>
      <c r="B107" s="7">
        <v>2021</v>
      </c>
      <c r="C107" s="7">
        <v>10</v>
      </c>
      <c r="D107" s="8">
        <v>16.503225806451614</v>
      </c>
      <c r="E107" s="8">
        <v>22.74516129032258</v>
      </c>
      <c r="F107" s="8">
        <v>11.529032258064516</v>
      </c>
      <c r="G107" s="7">
        <v>3032751146</v>
      </c>
      <c r="H107" s="7">
        <v>71323018</v>
      </c>
      <c r="I107" s="7">
        <v>97830682.12903225</v>
      </c>
      <c r="J107" s="7">
        <v>2300742.5161290322</v>
      </c>
    </row>
    <row x14ac:dyDescent="0.25" r="108" customHeight="1" ht="18.75">
      <c r="A108" s="1">
        <f>DATE(기온및공급량_2[[#This Row], [연]],기온및공급량_2[[#This Row], [월]],1)</f>
        <v>25569.375</v>
      </c>
      <c r="B108" s="7">
        <v>2021</v>
      </c>
      <c r="C108" s="7">
        <v>11</v>
      </c>
      <c r="D108" s="8">
        <v>9.496666666666666</v>
      </c>
      <c r="E108" s="8">
        <v>15.716666666666665</v>
      </c>
      <c r="F108" s="8">
        <v>4.366666666666667</v>
      </c>
      <c r="G108" s="7">
        <v>4675014478</v>
      </c>
      <c r="H108" s="7">
        <v>110010288</v>
      </c>
      <c r="I108" s="7">
        <v>155833815.93333334</v>
      </c>
      <c r="J108" s="7">
        <v>3667009.6</v>
      </c>
    </row>
    <row x14ac:dyDescent="0.25" r="109" customHeight="1" ht="18.75">
      <c r="A109" s="1">
        <f>DATE(기온및공급량_2[[#This Row], [연]],기온및공급량_2[[#This Row], [월]],1)</f>
        <v>25569.375</v>
      </c>
      <c r="B109" s="7">
        <v>2021</v>
      </c>
      <c r="C109" s="7">
        <v>12</v>
      </c>
      <c r="D109" s="8">
        <v>3.0645161290322576</v>
      </c>
      <c r="E109" s="8">
        <v>8.906451612903226</v>
      </c>
      <c r="F109" s="8">
        <v>-2.1193548387096772</v>
      </c>
      <c r="G109" s="7">
        <v>7117553206</v>
      </c>
      <c r="H109" s="7">
        <v>166820007</v>
      </c>
      <c r="I109" s="7">
        <v>229598490.51612905</v>
      </c>
      <c r="J109" s="7">
        <v>5381290.548387097</v>
      </c>
    </row>
    <row x14ac:dyDescent="0.25" r="110" customHeight="1" ht="18.75">
      <c r="A110" s="1">
        <f>DATE(기온및공급량_2[[#This Row], [연]],기온및공급량_2[[#This Row], [월]],1)</f>
        <v>25569.375</v>
      </c>
      <c r="B110" s="7">
        <v>2022</v>
      </c>
      <c r="C110" s="7">
        <v>1</v>
      </c>
      <c r="D110" s="8">
        <v>0.9193548387096766</v>
      </c>
      <c r="E110" s="8">
        <v>6.832258064516129</v>
      </c>
      <c r="F110" s="8">
        <v>-4.13225806451613</v>
      </c>
      <c r="G110" s="7">
        <v>7759148749</v>
      </c>
      <c r="H110" s="7">
        <v>180239080</v>
      </c>
      <c r="I110" s="7">
        <v>250295120.93548387</v>
      </c>
      <c r="J110" s="7">
        <v>5814163.870967742</v>
      </c>
    </row>
    <row x14ac:dyDescent="0.25" r="111" customHeight="1" ht="18.75">
      <c r="A111" s="1">
        <f>DATE(기온및공급량_2[[#This Row], [연]],기온및공급량_2[[#This Row], [월]],1)</f>
        <v>25569.375</v>
      </c>
      <c r="B111" s="7">
        <v>2022</v>
      </c>
      <c r="C111" s="7">
        <v>2</v>
      </c>
      <c r="D111" s="8">
        <v>1.6035714285714289</v>
      </c>
      <c r="E111" s="8">
        <v>7.360714285714286</v>
      </c>
      <c r="F111" s="8">
        <v>-3.4535714285714283</v>
      </c>
      <c r="G111" s="7">
        <v>6835976307</v>
      </c>
      <c r="H111" s="7">
        <v>158377270</v>
      </c>
      <c r="I111" s="7">
        <v>244142010.9642857</v>
      </c>
      <c r="J111" s="7">
        <v>5656331.071428572</v>
      </c>
    </row>
    <row x14ac:dyDescent="0.25" r="112" customHeight="1" ht="18.75">
      <c r="A112" s="1">
        <f>DATE(기온및공급량_2[[#This Row], [연]],기온및공급량_2[[#This Row], [월]],1)</f>
        <v>25569.375</v>
      </c>
      <c r="B112" s="7">
        <v>2022</v>
      </c>
      <c r="C112" s="7">
        <v>3</v>
      </c>
      <c r="D112" s="8">
        <v>9.719354838709677</v>
      </c>
      <c r="E112" s="8">
        <v>15.883870967741936</v>
      </c>
      <c r="F112" s="8">
        <v>3.8419354838709676</v>
      </c>
      <c r="G112" s="7">
        <v>5097416377</v>
      </c>
      <c r="H112" s="7">
        <v>118860091</v>
      </c>
      <c r="I112" s="7">
        <v>164432786.3548387</v>
      </c>
      <c r="J112" s="7">
        <v>3834196.4838709678</v>
      </c>
    </row>
    <row x14ac:dyDescent="0.25" r="113" customHeight="1" ht="18.75">
      <c r="A113" s="1">
        <f>DATE(기온및공급량_2[[#This Row], [연]],기온및공급량_2[[#This Row], [월]],1)</f>
        <v>25569.375</v>
      </c>
      <c r="B113" s="7">
        <v>2022</v>
      </c>
      <c r="C113" s="7">
        <v>4</v>
      </c>
      <c r="D113" s="8">
        <v>15.899999999999999</v>
      </c>
      <c r="E113" s="8">
        <v>22.653333333333336</v>
      </c>
      <c r="F113" s="8">
        <v>9.379999999999999</v>
      </c>
      <c r="G113" s="7">
        <v>3176833580</v>
      </c>
      <c r="H113" s="7">
        <v>74098149</v>
      </c>
      <c r="I113" s="7">
        <v>105894452.66666666</v>
      </c>
      <c r="J113" s="7">
        <v>2469938.3</v>
      </c>
    </row>
    <row x14ac:dyDescent="0.25" r="114" customHeight="1" ht="18.75">
      <c r="A114" s="1">
        <f>DATE(기온및공급량_2[[#This Row], [연]],기온및공급량_2[[#This Row], [월]],1)</f>
        <v>25569.375</v>
      </c>
      <c r="B114" s="7">
        <v>2022</v>
      </c>
      <c r="C114" s="7">
        <v>5</v>
      </c>
      <c r="D114" s="8">
        <v>20.693548387096772</v>
      </c>
      <c r="E114" s="8">
        <v>27.429032258064517</v>
      </c>
      <c r="F114" s="8">
        <v>14.09032258064516</v>
      </c>
      <c r="G114" s="7">
        <v>2495865568</v>
      </c>
      <c r="H114" s="7">
        <v>58268213</v>
      </c>
      <c r="I114" s="7">
        <v>80511792.51612903</v>
      </c>
      <c r="J114" s="7">
        <v>1879619.7741935484</v>
      </c>
    </row>
    <row x14ac:dyDescent="0.25" r="115" customHeight="1" ht="18.75">
      <c r="A115" s="1">
        <f>DATE(기온및공급량_2[[#This Row], [연]],기온및공급량_2[[#This Row], [월]],1)</f>
        <v>25569.375</v>
      </c>
      <c r="B115" s="7">
        <v>2022</v>
      </c>
      <c r="C115" s="7">
        <v>6</v>
      </c>
      <c r="D115" s="8">
        <v>24.303333333333335</v>
      </c>
      <c r="E115" s="8">
        <v>29.706666666666667</v>
      </c>
      <c r="F115" s="8">
        <v>19.79</v>
      </c>
      <c r="G115" s="7">
        <v>2112492251</v>
      </c>
      <c r="H115" s="7">
        <v>49387592</v>
      </c>
      <c r="I115" s="7">
        <v>70416408.36666666</v>
      </c>
      <c r="J115" s="7">
        <v>1646253.0666666667</v>
      </c>
    </row>
    <row x14ac:dyDescent="0.25" r="116" customHeight="1" ht="18.75">
      <c r="A116" s="1">
        <f>DATE(기온및공급량_2[[#This Row], [연]],기온및공급량_2[[#This Row], [월]],1)</f>
        <v>25569.375</v>
      </c>
      <c r="B116" s="7">
        <v>2022</v>
      </c>
      <c r="C116" s="7">
        <v>7</v>
      </c>
      <c r="D116" s="8">
        <v>27.49032258064516</v>
      </c>
      <c r="E116" s="8">
        <v>32.42258064516129</v>
      </c>
      <c r="F116" s="8">
        <v>23.696774193548386</v>
      </c>
      <c r="G116" s="7">
        <v>1990344519</v>
      </c>
      <c r="H116" s="7">
        <v>46365256</v>
      </c>
      <c r="I116" s="7">
        <v>64204661.90322581</v>
      </c>
      <c r="J116" s="7">
        <v>1495653.4193548388</v>
      </c>
    </row>
    <row x14ac:dyDescent="0.25" r="117" customHeight="1" ht="18.75">
      <c r="A117" s="1">
        <f>DATE(기온및공급량_2[[#This Row], [연]],기온및공급량_2[[#This Row], [월]],1)</f>
        <v>25569.375</v>
      </c>
      <c r="B117" s="7">
        <v>2022</v>
      </c>
      <c r="C117" s="7">
        <v>8</v>
      </c>
      <c r="D117" s="8">
        <v>26.925806451612903</v>
      </c>
      <c r="E117" s="8">
        <v>31.35483870967742</v>
      </c>
      <c r="F117" s="8">
        <v>23.36451612903226</v>
      </c>
      <c r="G117" s="7">
        <v>1923503904</v>
      </c>
      <c r="H117" s="7">
        <v>44978420</v>
      </c>
      <c r="I117" s="7">
        <v>62048513.03225806</v>
      </c>
      <c r="J117" s="7">
        <v>1450916.7741935484</v>
      </c>
    </row>
    <row x14ac:dyDescent="0.25" r="118" customHeight="1" ht="18.75">
      <c r="A118" s="1">
        <f>DATE(기온및공급량_2[[#This Row], [연]],기온및공급량_2[[#This Row], [월]],1)</f>
        <v>25569.375</v>
      </c>
      <c r="B118" s="7">
        <v>2022</v>
      </c>
      <c r="C118" s="7">
        <v>9</v>
      </c>
      <c r="D118" s="8">
        <v>21.886666666666667</v>
      </c>
      <c r="E118" s="8">
        <v>26.836666666666666</v>
      </c>
      <c r="F118" s="8">
        <v>17.746666666666666</v>
      </c>
      <c r="G118" s="7">
        <v>2024172084</v>
      </c>
      <c r="H118" s="7">
        <v>47535826</v>
      </c>
      <c r="I118" s="7">
        <v>67472402.8</v>
      </c>
      <c r="J118" s="7">
        <v>1584527.5333333332</v>
      </c>
    </row>
    <row x14ac:dyDescent="0.25" r="119" customHeight="1" ht="18.75">
      <c r="A119" s="1">
        <f>DATE(기온및공급량_2[[#This Row], [연]],기온및공급량_2[[#This Row], [월]],1)</f>
        <v>25569.375</v>
      </c>
      <c r="B119" s="7">
        <v>2022</v>
      </c>
      <c r="C119" s="7">
        <v>10</v>
      </c>
      <c r="D119" s="8">
        <v>15.548387096774192</v>
      </c>
      <c r="E119" s="8">
        <v>21.60645161290323</v>
      </c>
      <c r="F119" s="8">
        <v>10.141935483870968</v>
      </c>
      <c r="G119" s="7">
        <v>2847009881</v>
      </c>
      <c r="H119" s="7">
        <v>66434905</v>
      </c>
      <c r="I119" s="7">
        <v>91839028.41935484</v>
      </c>
      <c r="J119" s="7">
        <v>2143061.4516129033</v>
      </c>
    </row>
    <row x14ac:dyDescent="0.25" r="120" customHeight="1" ht="18.75">
      <c r="A120" s="1">
        <f>DATE(기온및공급량_2[[#This Row], [연]],기온및공급량_2[[#This Row], [월]],1)</f>
        <v>25569.375</v>
      </c>
      <c r="B120" s="7">
        <v>2022</v>
      </c>
      <c r="C120" s="7">
        <v>11</v>
      </c>
      <c r="D120" s="8">
        <v>11.046666666666667</v>
      </c>
      <c r="E120" s="8">
        <v>17.713333333333335</v>
      </c>
      <c r="F120" s="8">
        <v>5.226666666666667</v>
      </c>
      <c r="G120" s="7">
        <v>4023499900</v>
      </c>
      <c r="H120" s="7">
        <v>93834107</v>
      </c>
      <c r="I120" s="7">
        <v>134116663.33333333</v>
      </c>
      <c r="J120" s="7">
        <v>3127803.5666666664</v>
      </c>
    </row>
    <row x14ac:dyDescent="0.25" r="121" customHeight="1" ht="18.75">
      <c r="A121" s="1">
        <f>DATE(기온및공급량_2[[#This Row], [연]],기온및공급량_2[[#This Row], [월]],1)</f>
        <v>25569.375</v>
      </c>
      <c r="B121" s="7">
        <v>2022</v>
      </c>
      <c r="C121" s="7">
        <v>12</v>
      </c>
      <c r="D121" s="8">
        <v>0.3967741935483875</v>
      </c>
      <c r="E121" s="8">
        <v>5.390322580645162</v>
      </c>
      <c r="F121" s="8">
        <v>-4.029032258064516</v>
      </c>
      <c r="G121" s="7">
        <v>7701937349</v>
      </c>
      <c r="H121" s="7">
        <v>179181260</v>
      </c>
      <c r="I121" s="7">
        <v>248449591.9032258</v>
      </c>
      <c r="J121" s="7">
        <v>5780040.645161291</v>
      </c>
    </row>
    <row x14ac:dyDescent="0.25" r="122" customHeight="1" ht="18.75">
      <c r="A122" s="1">
        <f>DATE(기온및공급량_2[[#This Row], [연]],기온및공급량_2[[#This Row], [월]],1)</f>
        <v>25569.375</v>
      </c>
      <c r="B122" s="7">
        <v>2023</v>
      </c>
      <c r="C122" s="7">
        <v>1</v>
      </c>
      <c r="D122" s="8">
        <v>0.8935483870967743</v>
      </c>
      <c r="E122" s="8">
        <v>6.7</v>
      </c>
      <c r="F122" s="8">
        <v>-4.283870967741935</v>
      </c>
      <c r="G122" s="7">
        <v>7531958901</v>
      </c>
      <c r="H122" s="7">
        <v>175236319</v>
      </c>
      <c r="I122" s="7">
        <v>242966416.16129032</v>
      </c>
      <c r="J122" s="7">
        <v>5652784.483870968</v>
      </c>
    </row>
    <row x14ac:dyDescent="0.25" r="123" customHeight="1" ht="18.75">
      <c r="A123" s="1">
        <f>DATE(기온및공급량_2[[#This Row], [연]],기온및공급량_2[[#This Row], [월]],1)</f>
        <v>25569.375</v>
      </c>
      <c r="B123" s="7">
        <v>2023</v>
      </c>
      <c r="C123" s="7">
        <v>2</v>
      </c>
      <c r="D123" s="8">
        <v>4.432142857142857</v>
      </c>
      <c r="E123" s="8">
        <v>10.410714285714286</v>
      </c>
      <c r="F123" s="8">
        <v>-0.7107142857142857</v>
      </c>
      <c r="G123" s="7">
        <v>5692888048</v>
      </c>
      <c r="H123" s="7">
        <v>132119644</v>
      </c>
      <c r="I123" s="7">
        <v>203317430.2857143</v>
      </c>
      <c r="J123" s="7">
        <v>4718558.714285715</v>
      </c>
    </row>
    <row x14ac:dyDescent="0.25" r="124" customHeight="1" ht="18.75">
      <c r="A124" s="1">
        <f>DATE(기온및공급량_2[[#This Row], [연]],기온및공급량_2[[#This Row], [월]],1)</f>
        <v>25569.375</v>
      </c>
      <c r="B124" s="7">
        <v>2023</v>
      </c>
      <c r="C124" s="7">
        <v>3</v>
      </c>
      <c r="D124" s="8">
        <v>11.751612903225807</v>
      </c>
      <c r="E124" s="8">
        <v>18.783870967741937</v>
      </c>
      <c r="F124" s="8">
        <v>5.374193548387097</v>
      </c>
      <c r="G124" s="7">
        <v>4070988780</v>
      </c>
      <c r="H124" s="7">
        <v>94523530</v>
      </c>
      <c r="I124" s="7">
        <v>131322218.70967743</v>
      </c>
      <c r="J124" s="7">
        <v>3049146.129032258</v>
      </c>
    </row>
    <row x14ac:dyDescent="0.25" r="125" customHeight="1" ht="18.75">
      <c r="A125" s="1">
        <f>DATE(기온및공급량_2[[#This Row], [연]],기온및공급량_2[[#This Row], [월]],1)</f>
        <v>25569.375</v>
      </c>
      <c r="B125" s="7">
        <v>2023</v>
      </c>
      <c r="C125" s="7">
        <v>4</v>
      </c>
      <c r="D125" s="8">
        <v>14.843333333333334</v>
      </c>
      <c r="E125" s="8">
        <v>20.906666666666666</v>
      </c>
      <c r="F125" s="8">
        <v>8.773333333333333</v>
      </c>
      <c r="G125" s="7">
        <v>2916294587</v>
      </c>
      <c r="H125" s="7">
        <v>67928491</v>
      </c>
      <c r="I125" s="7">
        <v>97209819.56666666</v>
      </c>
      <c r="J125" s="7">
        <v>2264283.033333333</v>
      </c>
    </row>
    <row x14ac:dyDescent="0.25" r="126" customHeight="1" ht="18.75">
      <c r="A126" s="1">
        <f>DATE(기온및공급량_2[[#This Row], [연]],기온및공급량_2[[#This Row], [월]],1)</f>
        <v>25569.375</v>
      </c>
      <c r="B126" s="7">
        <v>2023</v>
      </c>
      <c r="C126" s="7">
        <v>5</v>
      </c>
      <c r="D126" s="8">
        <v>19.280645161290323</v>
      </c>
      <c r="E126" s="8">
        <v>25.061290322580646</v>
      </c>
      <c r="F126" s="8">
        <v>13.751612903225807</v>
      </c>
      <c r="G126" s="7">
        <v>2395588752</v>
      </c>
      <c r="H126" s="7">
        <v>56270933</v>
      </c>
      <c r="I126" s="7">
        <v>77277056.51612903</v>
      </c>
      <c r="J126" s="7">
        <v>1815191.3870967743</v>
      </c>
    </row>
    <row x14ac:dyDescent="0.25" r="127" customHeight="1" ht="18.75">
      <c r="A127" s="1">
        <f>DATE(기온및공급량_2[[#This Row], [연]],기온및공급량_2[[#This Row], [월]],1)</f>
        <v>25569.375</v>
      </c>
      <c r="B127" s="7">
        <v>2023</v>
      </c>
      <c r="C127" s="7">
        <v>6</v>
      </c>
      <c r="D127" s="8">
        <v>24.033333333333335</v>
      </c>
      <c r="E127" s="8">
        <v>29.586666666666666</v>
      </c>
      <c r="F127" s="8">
        <v>19.28333333333333</v>
      </c>
      <c r="G127" s="7">
        <v>2025208588</v>
      </c>
      <c r="H127" s="7">
        <v>47593230</v>
      </c>
      <c r="I127" s="7">
        <v>67506952.93333334</v>
      </c>
      <c r="J127" s="7">
        <v>1586441</v>
      </c>
    </row>
    <row x14ac:dyDescent="0.25" r="128" customHeight="1" ht="18.75">
      <c r="A128" s="1">
        <f>DATE(기온및공급량_2[[#This Row], [연]],기온및공급량_2[[#This Row], [월]],1)</f>
        <v>25569.375</v>
      </c>
      <c r="B128" s="7">
        <v>2023</v>
      </c>
      <c r="C128" s="7">
        <v>7</v>
      </c>
      <c r="D128" s="8">
        <v>26.696774193548386</v>
      </c>
      <c r="E128" s="8">
        <v>31.13225806451613</v>
      </c>
      <c r="F128" s="8">
        <v>23.129032258064516</v>
      </c>
      <c r="G128" s="7">
        <v>1953658904</v>
      </c>
      <c r="H128" s="7">
        <v>45779484</v>
      </c>
      <c r="I128" s="7">
        <v>63021254.96774194</v>
      </c>
      <c r="J128" s="7">
        <v>1476757.5483870967</v>
      </c>
    </row>
    <row x14ac:dyDescent="0.25" r="129" customHeight="1" ht="18.75">
      <c r="A129" s="1">
        <f>DATE(기온및공급량_2[[#This Row], [연]],기온및공급량_2[[#This Row], [월]],1)</f>
        <v>25569.375</v>
      </c>
      <c r="B129" s="7">
        <v>2023</v>
      </c>
      <c r="C129" s="7">
        <v>8</v>
      </c>
      <c r="D129" s="8">
        <v>27.461290322580645</v>
      </c>
      <c r="E129" s="8">
        <v>31.893548387096775</v>
      </c>
      <c r="F129" s="8">
        <v>23.970967741935485</v>
      </c>
      <c r="G129" s="7">
        <v>1880092960</v>
      </c>
      <c r="H129" s="7">
        <v>44201725</v>
      </c>
      <c r="I129" s="7">
        <v>60648160</v>
      </c>
      <c r="J129" s="7">
        <v>1425862.0967741935</v>
      </c>
    </row>
    <row x14ac:dyDescent="0.25" r="130" customHeight="1" ht="18.75">
      <c r="A130" s="1">
        <f>DATE(기온및공급량_2[[#This Row], [연]],기온및공급량_2[[#This Row], [월]],1)</f>
        <v>25569.375</v>
      </c>
      <c r="B130" s="7">
        <v>2023</v>
      </c>
      <c r="C130" s="7">
        <v>9</v>
      </c>
      <c r="D130" s="8">
        <v>23.47</v>
      </c>
      <c r="E130" s="8">
        <v>27.85</v>
      </c>
      <c r="F130" s="8">
        <v>19.996666666666666</v>
      </c>
      <c r="G130" s="7">
        <v>1908287066</v>
      </c>
      <c r="H130" s="7">
        <v>44961491</v>
      </c>
      <c r="I130" s="7">
        <v>63609568.86666667</v>
      </c>
      <c r="J130" s="7">
        <v>1498716.3666666667</v>
      </c>
    </row>
    <row x14ac:dyDescent="0.25" r="131" customHeight="1" ht="18.75">
      <c r="A131" s="1">
        <f>DATE(기온및공급량_2[[#This Row], [연]],기온및공급량_2[[#This Row], [월]],1)</f>
        <v>25569.375</v>
      </c>
      <c r="B131" s="7">
        <v>2023</v>
      </c>
      <c r="C131" s="7">
        <v>10</v>
      </c>
      <c r="D131" s="8">
        <v>15.896774193548387</v>
      </c>
      <c r="E131" s="8">
        <v>22.39032258064516</v>
      </c>
      <c r="F131" s="8">
        <v>10.51290322580645</v>
      </c>
      <c r="G131" s="7">
        <v>2539220493</v>
      </c>
      <c r="H131" s="7">
        <v>59589375</v>
      </c>
      <c r="I131" s="7">
        <v>81910338.48387097</v>
      </c>
      <c r="J131" s="7">
        <v>1922237.9032258065</v>
      </c>
    </row>
    <row x14ac:dyDescent="0.25" r="132" customHeight="1" ht="18.75">
      <c r="A132" s="1">
        <f>DATE(기온및공급량_2[[#This Row], [연]],기온및공급량_2[[#This Row], [월]],1)</f>
        <v>25569.375</v>
      </c>
      <c r="B132" s="7">
        <v>2023</v>
      </c>
      <c r="C132" s="7">
        <v>11</v>
      </c>
      <c r="D132" s="8">
        <v>9.193333333333333</v>
      </c>
      <c r="E132" s="8">
        <v>15.09666666666667</v>
      </c>
      <c r="F132" s="8">
        <v>4.07</v>
      </c>
      <c r="G132" s="7">
        <v>4497773016</v>
      </c>
      <c r="H132" s="7">
        <v>105400420</v>
      </c>
      <c r="I132" s="7">
        <v>149925767.2</v>
      </c>
      <c r="J132" s="7">
        <v>3513347.333333333</v>
      </c>
    </row>
    <row x14ac:dyDescent="0.25" r="133" customHeight="1" ht="18.75">
      <c r="A133" s="1">
        <f>DATE(기온및공급량_2[[#This Row], [연]],기온및공급량_2[[#This Row], [월]],1)</f>
        <v>25569.375</v>
      </c>
      <c r="B133" s="7">
        <v>2023</v>
      </c>
      <c r="C133" s="7">
        <v>12</v>
      </c>
      <c r="D133" s="8">
        <v>3.4612903225806457</v>
      </c>
      <c r="E133" s="8">
        <v>8.64516129032258</v>
      </c>
      <c r="F133" s="8">
        <v>-1.312903225806452</v>
      </c>
      <c r="G133" s="7">
        <v>6758508150</v>
      </c>
      <c r="H133" s="7">
        <v>158765571</v>
      </c>
      <c r="I133" s="7">
        <v>218016391.93548387</v>
      </c>
      <c r="J133" s="7">
        <v>5121470.0322580645</v>
      </c>
    </row>
    <row x14ac:dyDescent="0.25" r="134" customHeight="1" ht="18.75">
      <c r="A134" s="1">
        <f>DATE(기온및공급량_2[[#This Row], [연]],기온및공급량_2[[#This Row], [월]],1)</f>
        <v>25569.375</v>
      </c>
      <c r="B134" s="7">
        <v>2024</v>
      </c>
      <c r="C134" s="7">
        <v>1</v>
      </c>
      <c r="D134" s="8">
        <v>2.332258064516129</v>
      </c>
      <c r="E134" s="8">
        <v>7.5677419354838715</v>
      </c>
      <c r="F134" s="8">
        <v>-2.1354838709677417</v>
      </c>
      <c r="G134" s="7">
        <v>7178986695</v>
      </c>
      <c r="H134" s="7">
        <v>168431283</v>
      </c>
      <c r="I134" s="7">
        <v>231580215.96774194</v>
      </c>
      <c r="J134" s="7">
        <v>5433267.193548387</v>
      </c>
    </row>
    <row x14ac:dyDescent="0.25" r="135" customHeight="1" ht="18.75">
      <c r="A135" s="1">
        <f>DATE(기온및공급량_2[[#This Row], [연]],기온및공급량_2[[#This Row], [월]],1)</f>
        <v>25569.375</v>
      </c>
      <c r="B135" s="7">
        <v>2024</v>
      </c>
      <c r="C135" s="7">
        <v>2</v>
      </c>
      <c r="D135" s="8">
        <v>5.403448275862069</v>
      </c>
      <c r="E135" s="8">
        <v>10.367857142857144</v>
      </c>
      <c r="F135" s="8">
        <v>1.5034482758620693</v>
      </c>
      <c r="G135" s="7">
        <v>5704248968</v>
      </c>
      <c r="H135" s="7">
        <v>133092425</v>
      </c>
      <c r="I135" s="7">
        <v>196698240.27586207</v>
      </c>
      <c r="J135" s="7">
        <v>4589393.9655172415</v>
      </c>
    </row>
    <row x14ac:dyDescent="0.25" r="136" customHeight="1" ht="18.75">
      <c r="A136" s="1">
        <f>DATE(기온및공급량_2[[#This Row], [연]],기온및공급량_2[[#This Row], [월]],1)</f>
        <v>25569.375</v>
      </c>
      <c r="B136" s="7">
        <v>2024</v>
      </c>
      <c r="C136" s="7">
        <v>3</v>
      </c>
      <c r="D136" s="8">
        <v>8.525806451612903</v>
      </c>
      <c r="E136" s="8">
        <v>14.28709677419355</v>
      </c>
      <c r="F136" s="8">
        <v>3.193548387096774</v>
      </c>
      <c r="G136" s="7">
        <v>5193238155</v>
      </c>
      <c r="H136" s="7">
        <v>120958338</v>
      </c>
      <c r="I136" s="7">
        <v>167523811.4516129</v>
      </c>
      <c r="J136" s="7">
        <v>3901881.870967742</v>
      </c>
    </row>
    <row x14ac:dyDescent="0.25" r="137" customHeight="1" ht="18.75">
      <c r="A137" s="1">
        <f>DATE(기온및공급량_2[[#This Row], [연]],기온및공급량_2[[#This Row], [월]],1)</f>
        <v>25569.375</v>
      </c>
      <c r="B137" s="7">
        <v>2024</v>
      </c>
      <c r="C137" s="7">
        <v>4</v>
      </c>
      <c r="D137" s="8">
        <v>16.253333333333334</v>
      </c>
      <c r="E137" s="8">
        <v>22.47</v>
      </c>
      <c r="F137" s="8">
        <v>10.823333333333332</v>
      </c>
      <c r="G137" s="7">
        <v>2859457947</v>
      </c>
      <c r="H137" s="7">
        <v>66900416</v>
      </c>
      <c r="I137" s="7">
        <v>95315264.9</v>
      </c>
      <c r="J137" s="7">
        <v>2230013.8666666667</v>
      </c>
    </row>
    <row x14ac:dyDescent="0.25" r="138" customHeight="1" ht="18.75">
      <c r="A138" s="1">
        <f>DATE(기온및공급량_2[[#This Row], [연]],기온및공급량_2[[#This Row], [월]],1)</f>
        <v>25569.375</v>
      </c>
      <c r="B138" s="7">
        <v>2024</v>
      </c>
      <c r="C138" s="7">
        <v>5</v>
      </c>
      <c r="D138" s="8">
        <v>19.383870967741935</v>
      </c>
      <c r="E138" s="8">
        <v>26.196774193548386</v>
      </c>
      <c r="F138" s="8">
        <v>12.92258064516129</v>
      </c>
      <c r="G138" s="7">
        <v>2399133123</v>
      </c>
      <c r="H138" s="7">
        <v>56313203</v>
      </c>
      <c r="I138" s="7">
        <v>77391391.06451613</v>
      </c>
      <c r="J138" s="7">
        <v>1816554.935483871</v>
      </c>
    </row>
    <row x14ac:dyDescent="0.25" r="139" customHeight="1" ht="18.75">
      <c r="A139" s="1">
        <f>DATE(기온및공급량_2[[#This Row], [연]],기온및공급량_2[[#This Row], [월]],1)</f>
        <v>25569.375</v>
      </c>
      <c r="B139" s="7">
        <v>2024</v>
      </c>
      <c r="C139" s="7">
        <v>6</v>
      </c>
      <c r="D139" s="8">
        <v>24.6</v>
      </c>
      <c r="E139" s="8">
        <v>30.406666666666666</v>
      </c>
      <c r="F139" s="8">
        <v>19.386666666666667</v>
      </c>
      <c r="G139" s="7">
        <v>2034030044</v>
      </c>
      <c r="H139" s="7">
        <v>47949001</v>
      </c>
      <c r="I139" s="7">
        <v>67801001.46666667</v>
      </c>
      <c r="J139" s="7">
        <v>1598300.0333333332</v>
      </c>
    </row>
    <row x14ac:dyDescent="0.25" r="140" customHeight="1" ht="18.75">
      <c r="A140" s="1">
        <f>DATE(기온및공급량_2[[#This Row], [연]],기온및공급량_2[[#This Row], [월]],1)</f>
        <v>25569.375</v>
      </c>
      <c r="B140" s="7">
        <v>2024</v>
      </c>
      <c r="C140" s="7">
        <v>7</v>
      </c>
      <c r="D140" s="8">
        <v>27.81290322580645</v>
      </c>
      <c r="E140" s="8">
        <v>31.68064516129032</v>
      </c>
      <c r="F140" s="8">
        <v>24.48709677419355</v>
      </c>
      <c r="G140" s="7">
        <v>2054353574</v>
      </c>
      <c r="H140" s="7">
        <v>48267329</v>
      </c>
      <c r="I140" s="7">
        <v>66269470.129032254</v>
      </c>
      <c r="J140" s="7">
        <v>1557010.6129032257</v>
      </c>
    </row>
    <row x14ac:dyDescent="0.25" r="141" customHeight="1" ht="18.75">
      <c r="A141" s="1">
        <f>DATE(기온및공급량_2[[#This Row], [연]],기온및공급량_2[[#This Row], [월]],1)</f>
        <v>25569.375</v>
      </c>
      <c r="B141" s="7">
        <v>2024</v>
      </c>
      <c r="C141" s="7">
        <v>8</v>
      </c>
      <c r="D141" s="8">
        <v>29.06774193548387</v>
      </c>
      <c r="E141" s="8">
        <v>34.380645161290325</v>
      </c>
      <c r="F141" s="8">
        <v>25.045161290322582</v>
      </c>
      <c r="G141" s="7">
        <v>1881625347</v>
      </c>
      <c r="H141" s="7">
        <v>44234358</v>
      </c>
      <c r="I141" s="7">
        <v>60697591.838709675</v>
      </c>
      <c r="J141" s="7">
        <v>1426914.7741935484</v>
      </c>
    </row>
    <row x14ac:dyDescent="0.25" r="142" customHeight="1" ht="18.75">
      <c r="A142" s="1">
        <f>DATE(기온및공급량_2[[#This Row], [연]],기온및공급량_2[[#This Row], [월]],1)</f>
        <v>25569.375</v>
      </c>
      <c r="B142" s="7">
        <v>2024</v>
      </c>
      <c r="C142" s="7">
        <v>9</v>
      </c>
      <c r="D142" s="8">
        <v>25.44</v>
      </c>
      <c r="E142" s="8">
        <v>30.42</v>
      </c>
      <c r="F142" s="8">
        <v>21.61</v>
      </c>
      <c r="G142" s="7">
        <v>1821585725</v>
      </c>
      <c r="H142" s="7">
        <v>42671369</v>
      </c>
      <c r="I142" s="7">
        <v>60719524.166666664</v>
      </c>
      <c r="J142" s="7">
        <v>1422378.9666666668</v>
      </c>
    </row>
    <row x14ac:dyDescent="0.25" r="143" customHeight="1" ht="18.75">
      <c r="A143" s="1">
        <f>DATE(기온및공급량_2[[#This Row], [연]],기온및공급량_2[[#This Row], [월]],1)</f>
        <v>25569.375</v>
      </c>
      <c r="B143" s="7">
        <v>2024</v>
      </c>
      <c r="C143" s="7">
        <v>10</v>
      </c>
      <c r="D143" s="8">
        <v>17</v>
      </c>
      <c r="E143" s="8">
        <v>21.82258064516129</v>
      </c>
      <c r="F143" s="8">
        <v>12.958064516129031</v>
      </c>
      <c r="G143" s="7">
        <v>2408950685</v>
      </c>
      <c r="H143" s="7">
        <v>56594621</v>
      </c>
      <c r="I143" s="7">
        <v>77708086.61290322</v>
      </c>
      <c r="J143" s="7">
        <v>1825632.935483871</v>
      </c>
    </row>
    <row x14ac:dyDescent="0.25" r="144" customHeight="1" ht="18.75">
      <c r="A144" s="1">
        <f>DATE(기온및공급량_2[[#This Row], [연]],기온및공급량_2[[#This Row], [월]],1)</f>
        <v>25569.375</v>
      </c>
      <c r="B144" s="7">
        <v>2024</v>
      </c>
      <c r="C144" s="7">
        <v>11</v>
      </c>
      <c r="D144" s="8">
        <v>10.649999999999999</v>
      </c>
      <c r="E144" s="8">
        <v>16.256666666666668</v>
      </c>
      <c r="F144" s="8">
        <v>5.963333333333334</v>
      </c>
      <c r="G144" s="7">
        <v>3879506239</v>
      </c>
      <c r="H144" s="7">
        <v>90793347</v>
      </c>
      <c r="I144" s="7">
        <v>129316874.63333333</v>
      </c>
      <c r="J144" s="7">
        <v>3026444.9</v>
      </c>
    </row>
    <row x14ac:dyDescent="0.25" r="145" customHeight="1" ht="18.75">
      <c r="A145" s="1">
        <f>DATE(기온및공급량_2[[#This Row], [연]],기온및공급량_2[[#This Row], [월]],1)</f>
        <v>25569.375</v>
      </c>
      <c r="B145" s="7">
        <v>2024</v>
      </c>
      <c r="C145" s="7">
        <v>12</v>
      </c>
      <c r="D145" s="8">
        <v>3.467741935483871</v>
      </c>
      <c r="E145" s="8">
        <v>8.322580645161292</v>
      </c>
      <c r="F145" s="8">
        <v>-0.7935483870967741</v>
      </c>
      <c r="G145" s="7">
        <v>6619427559</v>
      </c>
      <c r="H145" s="7">
        <v>154556947</v>
      </c>
      <c r="I145" s="7">
        <v>213529921.2580645</v>
      </c>
      <c r="J145" s="7">
        <v>4985707.9677419355</v>
      </c>
    </row>
    <row x14ac:dyDescent="0.25" r="146" customHeight="1" ht="18.75">
      <c r="A146" s="1">
        <f>DATE(기온및공급량_2[[#This Row], [연]],기온및공급량_2[[#This Row], [월]],1)</f>
        <v>25569.375</v>
      </c>
      <c r="B146" s="7">
        <v>2025</v>
      </c>
      <c r="C146" s="7">
        <v>1</v>
      </c>
      <c r="D146" s="8">
        <v>1.3580645161290321</v>
      </c>
      <c r="E146" s="8">
        <v>7.038709677419355</v>
      </c>
      <c r="F146" s="8">
        <v>-3.445161290322581</v>
      </c>
      <c r="G146" s="7">
        <v>7224348461</v>
      </c>
      <c r="H146" s="7">
        <v>167979727</v>
      </c>
      <c r="I146" s="7">
        <v>233043498.7419355</v>
      </c>
      <c r="J146" s="7">
        <v>5418700.870967742</v>
      </c>
    </row>
    <row x14ac:dyDescent="0.25" r="147" customHeight="1" ht="18.75">
      <c r="A147" s="1">
        <f>DATE(기온및공급량_2[[#This Row], [연]],기온및공급량_2[[#This Row], [월]],1)</f>
        <v>25569.375</v>
      </c>
      <c r="B147" s="7">
        <v>2025</v>
      </c>
      <c r="C147" s="7">
        <v>2</v>
      </c>
      <c r="D147" s="8">
        <v>0.9000000000000004</v>
      </c>
      <c r="E147" s="8">
        <v>4.7</v>
      </c>
      <c r="F147" s="8">
        <v>-1.9499999999999993</v>
      </c>
      <c r="G147" s="7">
        <v>935927634</v>
      </c>
      <c r="H147" s="7">
        <v>21726044</v>
      </c>
      <c r="I147" s="7">
        <v>233981908.5</v>
      </c>
      <c r="J147" s="7">
        <v>5431511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28"/>
  <sheetViews>
    <sheetView workbookViewId="0"/>
  </sheetViews>
  <sheetFormatPr defaultRowHeight="15" x14ac:dyDescent="0.25"/>
  <cols>
    <col min="1" max="1" style="3" width="11.147857142857141" customWidth="1" bestFit="1"/>
    <col min="2" max="2" style="4" width="30.290714285714284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1">
        <v>41275</v>
      </c>
      <c r="B2" s="2" t="s">
        <v>2</v>
      </c>
    </row>
    <row x14ac:dyDescent="0.25" r="3" customHeight="1" ht="18.75">
      <c r="A3" s="1">
        <v>41314</v>
      </c>
      <c r="B3" s="2" t="s">
        <v>3</v>
      </c>
    </row>
    <row x14ac:dyDescent="0.25" r="4" customHeight="1" ht="18.75">
      <c r="A4" s="1">
        <v>41315</v>
      </c>
      <c r="B4" s="2" t="s">
        <v>4</v>
      </c>
    </row>
    <row x14ac:dyDescent="0.25" r="5" customHeight="1" ht="18.75">
      <c r="A5" s="1">
        <v>41316</v>
      </c>
      <c r="B5" s="2" t="s">
        <v>5</v>
      </c>
    </row>
    <row x14ac:dyDescent="0.25" r="6" customHeight="1" ht="18.75">
      <c r="A6" s="1">
        <v>41334</v>
      </c>
      <c r="B6" s="2" t="s">
        <v>6</v>
      </c>
    </row>
    <row x14ac:dyDescent="0.25" r="7" customHeight="1" ht="18.75">
      <c r="A7" s="1">
        <v>41399</v>
      </c>
      <c r="B7" s="2" t="s">
        <v>7</v>
      </c>
    </row>
    <row x14ac:dyDescent="0.25" r="8" customHeight="1" ht="18.75">
      <c r="A8" s="1">
        <v>41411</v>
      </c>
      <c r="B8" s="2" t="s">
        <v>8</v>
      </c>
    </row>
    <row x14ac:dyDescent="0.25" r="9" customHeight="1" ht="18.75">
      <c r="A9" s="1">
        <v>41431</v>
      </c>
      <c r="B9" s="2" t="s">
        <v>9</v>
      </c>
    </row>
    <row x14ac:dyDescent="0.25" r="10" customHeight="1" ht="18.75">
      <c r="A10" s="1">
        <v>41501</v>
      </c>
      <c r="B10" s="2" t="s">
        <v>10</v>
      </c>
    </row>
    <row x14ac:dyDescent="0.25" r="11" customHeight="1" ht="18.75">
      <c r="A11" s="1">
        <v>41535</v>
      </c>
      <c r="B11" s="2" t="s">
        <v>11</v>
      </c>
    </row>
    <row x14ac:dyDescent="0.25" r="12" customHeight="1" ht="18.75">
      <c r="A12" s="1">
        <v>41536</v>
      </c>
      <c r="B12" s="2" t="s">
        <v>12</v>
      </c>
    </row>
    <row x14ac:dyDescent="0.25" r="13" customHeight="1" ht="18.75">
      <c r="A13" s="1">
        <v>41537</v>
      </c>
      <c r="B13" s="2" t="s">
        <v>13</v>
      </c>
    </row>
    <row x14ac:dyDescent="0.25" r="14" customHeight="1" ht="18.75">
      <c r="A14" s="1">
        <v>41550</v>
      </c>
      <c r="B14" s="2" t="s">
        <v>14</v>
      </c>
    </row>
    <row x14ac:dyDescent="0.25" r="15" customHeight="1" ht="18.75">
      <c r="A15" s="1">
        <v>41556</v>
      </c>
      <c r="B15" s="2" t="s">
        <v>15</v>
      </c>
    </row>
    <row x14ac:dyDescent="0.25" r="16" customHeight="1" ht="18.75">
      <c r="A16" s="1">
        <v>41633</v>
      </c>
      <c r="B16" s="2" t="s">
        <v>16</v>
      </c>
    </row>
    <row x14ac:dyDescent="0.25" r="17" customHeight="1" ht="18.75">
      <c r="A17" s="1">
        <v>41640</v>
      </c>
      <c r="B17" s="2" t="s">
        <v>2</v>
      </c>
    </row>
    <row x14ac:dyDescent="0.25" r="18" customHeight="1" ht="18.75">
      <c r="A18" s="1">
        <v>41669</v>
      </c>
      <c r="B18" s="2" t="s">
        <v>3</v>
      </c>
    </row>
    <row x14ac:dyDescent="0.25" r="19" customHeight="1" ht="18.75">
      <c r="A19" s="1">
        <v>41670</v>
      </c>
      <c r="B19" s="2" t="s">
        <v>4</v>
      </c>
    </row>
    <row x14ac:dyDescent="0.25" r="20" customHeight="1" ht="18.75">
      <c r="A20" s="1">
        <v>41671</v>
      </c>
      <c r="B20" s="2" t="s">
        <v>5</v>
      </c>
    </row>
    <row x14ac:dyDescent="0.25" r="21" customHeight="1" ht="18.75">
      <c r="A21" s="1">
        <v>41699</v>
      </c>
      <c r="B21" s="2" t="s">
        <v>6</v>
      </c>
    </row>
    <row x14ac:dyDescent="0.25" r="22" customHeight="1" ht="18.75">
      <c r="A22" s="1">
        <v>41764</v>
      </c>
      <c r="B22" s="2" t="s">
        <v>7</v>
      </c>
    </row>
    <row x14ac:dyDescent="0.25" r="23" customHeight="1" ht="18.75">
      <c r="A23" s="1">
        <v>41765</v>
      </c>
      <c r="B23" s="2" t="s">
        <v>8</v>
      </c>
    </row>
    <row x14ac:dyDescent="0.25" r="24" customHeight="1" ht="18.75">
      <c r="A24" s="1">
        <v>41794</v>
      </c>
      <c r="B24" s="2" t="s">
        <v>17</v>
      </c>
    </row>
    <row x14ac:dyDescent="0.25" r="25" customHeight="1" ht="18.75">
      <c r="A25" s="1">
        <v>41796</v>
      </c>
      <c r="B25" s="2" t="s">
        <v>9</v>
      </c>
    </row>
    <row x14ac:dyDescent="0.25" r="26" customHeight="1" ht="18.75">
      <c r="A26" s="1">
        <v>41866</v>
      </c>
      <c r="B26" s="2" t="s">
        <v>10</v>
      </c>
    </row>
    <row x14ac:dyDescent="0.25" r="27" customHeight="1" ht="18.75">
      <c r="A27" s="1">
        <v>41889</v>
      </c>
      <c r="B27" s="2" t="s">
        <v>11</v>
      </c>
    </row>
    <row x14ac:dyDescent="0.25" r="28" customHeight="1" ht="18.75">
      <c r="A28" s="1">
        <v>41890</v>
      </c>
      <c r="B28" s="2" t="s">
        <v>12</v>
      </c>
    </row>
    <row x14ac:dyDescent="0.25" r="29" customHeight="1" ht="18.75">
      <c r="A29" s="1">
        <v>41891</v>
      </c>
      <c r="B29" s="2" t="s">
        <v>13</v>
      </c>
    </row>
    <row x14ac:dyDescent="0.25" r="30" customHeight="1" ht="18.75">
      <c r="A30" s="1">
        <v>41892</v>
      </c>
      <c r="B30" s="2" t="s">
        <v>18</v>
      </c>
    </row>
    <row x14ac:dyDescent="0.25" r="31" customHeight="1" ht="18.75">
      <c r="A31" s="1">
        <v>41915</v>
      </c>
      <c r="B31" s="2" t="s">
        <v>14</v>
      </c>
    </row>
    <row x14ac:dyDescent="0.25" r="32" customHeight="1" ht="18.75">
      <c r="A32" s="1">
        <v>41921</v>
      </c>
      <c r="B32" s="2" t="s">
        <v>15</v>
      </c>
    </row>
    <row x14ac:dyDescent="0.25" r="33" customHeight="1" ht="18.75">
      <c r="A33" s="1">
        <v>41998</v>
      </c>
      <c r="B33" s="2" t="s">
        <v>16</v>
      </c>
    </row>
    <row x14ac:dyDescent="0.25" r="34" customHeight="1" ht="18.75">
      <c r="A34" s="1">
        <v>42005</v>
      </c>
      <c r="B34" s="2" t="s">
        <v>2</v>
      </c>
    </row>
    <row x14ac:dyDescent="0.25" r="35" customHeight="1" ht="18.75">
      <c r="A35" s="1">
        <v>42053</v>
      </c>
      <c r="B35" s="2" t="s">
        <v>3</v>
      </c>
    </row>
    <row x14ac:dyDescent="0.25" r="36" customHeight="1" ht="18.75">
      <c r="A36" s="1">
        <v>42054</v>
      </c>
      <c r="B36" s="2" t="s">
        <v>4</v>
      </c>
    </row>
    <row x14ac:dyDescent="0.25" r="37" customHeight="1" ht="18.75">
      <c r="A37" s="1">
        <v>42055</v>
      </c>
      <c r="B37" s="2" t="s">
        <v>5</v>
      </c>
    </row>
    <row x14ac:dyDescent="0.25" r="38" customHeight="1" ht="18.75">
      <c r="A38" s="1">
        <v>42064</v>
      </c>
      <c r="B38" s="2" t="s">
        <v>6</v>
      </c>
    </row>
    <row x14ac:dyDescent="0.25" r="39" customHeight="1" ht="18.75">
      <c r="A39" s="1">
        <v>42129</v>
      </c>
      <c r="B39" s="2" t="s">
        <v>7</v>
      </c>
    </row>
    <row x14ac:dyDescent="0.25" r="40" customHeight="1" ht="18.75">
      <c r="A40" s="1">
        <v>42149</v>
      </c>
      <c r="B40" s="2" t="s">
        <v>8</v>
      </c>
    </row>
    <row x14ac:dyDescent="0.25" r="41" customHeight="1" ht="18.75">
      <c r="A41" s="1">
        <v>42161</v>
      </c>
      <c r="B41" s="2" t="s">
        <v>9</v>
      </c>
    </row>
    <row x14ac:dyDescent="0.25" r="42" customHeight="1" ht="18.75">
      <c r="A42" s="1">
        <v>42230</v>
      </c>
      <c r="B42" s="2" t="s">
        <v>19</v>
      </c>
    </row>
    <row x14ac:dyDescent="0.25" r="43" customHeight="1" ht="18.75">
      <c r="A43" s="1">
        <v>42231</v>
      </c>
      <c r="B43" s="2" t="s">
        <v>10</v>
      </c>
    </row>
    <row x14ac:dyDescent="0.25" r="44" customHeight="1" ht="18.75">
      <c r="A44" s="1">
        <v>42273</v>
      </c>
      <c r="B44" s="2" t="s">
        <v>11</v>
      </c>
    </row>
    <row x14ac:dyDescent="0.25" r="45" customHeight="1" ht="18.75">
      <c r="A45" s="1">
        <v>42274</v>
      </c>
      <c r="B45" s="2" t="s">
        <v>12</v>
      </c>
    </row>
    <row x14ac:dyDescent="0.25" r="46" customHeight="1" ht="18.75">
      <c r="A46" s="1">
        <v>42275</v>
      </c>
      <c r="B46" s="2" t="s">
        <v>13</v>
      </c>
    </row>
    <row x14ac:dyDescent="0.25" r="47" customHeight="1" ht="18.75">
      <c r="A47" s="1">
        <v>42276</v>
      </c>
      <c r="B47" s="2" t="s">
        <v>18</v>
      </c>
    </row>
    <row x14ac:dyDescent="0.25" r="48" customHeight="1" ht="18.75">
      <c r="A48" s="1">
        <v>42280</v>
      </c>
      <c r="B48" s="2" t="s">
        <v>14</v>
      </c>
    </row>
    <row x14ac:dyDescent="0.25" r="49" customHeight="1" ht="18.75">
      <c r="A49" s="1">
        <v>42286</v>
      </c>
      <c r="B49" s="2" t="s">
        <v>15</v>
      </c>
    </row>
    <row x14ac:dyDescent="0.25" r="50" customHeight="1" ht="18.75">
      <c r="A50" s="1">
        <v>42363</v>
      </c>
      <c r="B50" s="2" t="s">
        <v>16</v>
      </c>
    </row>
    <row x14ac:dyDescent="0.25" r="51" customHeight="1" ht="18.75">
      <c r="A51" s="1">
        <v>42370</v>
      </c>
      <c r="B51" s="2" t="s">
        <v>2</v>
      </c>
    </row>
    <row x14ac:dyDescent="0.25" r="52" customHeight="1" ht="18.75">
      <c r="A52" s="1">
        <v>42407</v>
      </c>
      <c r="B52" s="2" t="s">
        <v>3</v>
      </c>
    </row>
    <row x14ac:dyDescent="0.25" r="53" customHeight="1" ht="18.75">
      <c r="A53" s="1">
        <v>42408</v>
      </c>
      <c r="B53" s="2" t="s">
        <v>4</v>
      </c>
    </row>
    <row x14ac:dyDescent="0.25" r="54" customHeight="1" ht="18.75">
      <c r="A54" s="1">
        <v>42409</v>
      </c>
      <c r="B54" s="2" t="s">
        <v>5</v>
      </c>
    </row>
    <row x14ac:dyDescent="0.25" r="55" customHeight="1" ht="18.75">
      <c r="A55" s="1">
        <v>42410</v>
      </c>
      <c r="B55" s="2" t="s">
        <v>20</v>
      </c>
    </row>
    <row x14ac:dyDescent="0.25" r="56" customHeight="1" ht="18.75">
      <c r="A56" s="1">
        <v>42430</v>
      </c>
      <c r="B56" s="2" t="s">
        <v>6</v>
      </c>
    </row>
    <row x14ac:dyDescent="0.25" r="57" customHeight="1" ht="18.75">
      <c r="A57" s="1">
        <v>42473</v>
      </c>
      <c r="B57" s="2" t="s">
        <v>21</v>
      </c>
    </row>
    <row x14ac:dyDescent="0.25" r="58" customHeight="1" ht="18.75">
      <c r="A58" s="1">
        <v>42495</v>
      </c>
      <c r="B58" s="2" t="s">
        <v>7</v>
      </c>
    </row>
    <row x14ac:dyDescent="0.25" r="59" customHeight="1" ht="18.75">
      <c r="A59" s="1">
        <v>42496</v>
      </c>
      <c r="B59" s="2" t="s">
        <v>19</v>
      </c>
    </row>
    <row x14ac:dyDescent="0.25" r="60" customHeight="1" ht="18.75">
      <c r="A60" s="1">
        <v>42504</v>
      </c>
      <c r="B60" s="2" t="s">
        <v>8</v>
      </c>
    </row>
    <row x14ac:dyDescent="0.25" r="61" customHeight="1" ht="18.75">
      <c r="A61" s="1">
        <v>42527</v>
      </c>
      <c r="B61" s="2" t="s">
        <v>9</v>
      </c>
    </row>
    <row x14ac:dyDescent="0.25" r="62" customHeight="1" ht="18.75">
      <c r="A62" s="1">
        <v>42597</v>
      </c>
      <c r="B62" s="2" t="s">
        <v>10</v>
      </c>
    </row>
    <row x14ac:dyDescent="0.25" r="63" customHeight="1" ht="18.75">
      <c r="A63" s="1">
        <v>42627</v>
      </c>
      <c r="B63" s="2" t="s">
        <v>11</v>
      </c>
    </row>
    <row x14ac:dyDescent="0.25" r="64" customHeight="1" ht="18.75">
      <c r="A64" s="1">
        <v>42628</v>
      </c>
      <c r="B64" s="2" t="s">
        <v>12</v>
      </c>
    </row>
    <row x14ac:dyDescent="0.25" r="65" customHeight="1" ht="18.75">
      <c r="A65" s="1">
        <v>42629</v>
      </c>
      <c r="B65" s="2" t="s">
        <v>13</v>
      </c>
    </row>
    <row x14ac:dyDescent="0.25" r="66" customHeight="1" ht="18.75">
      <c r="A66" s="1">
        <v>42646</v>
      </c>
      <c r="B66" s="2" t="s">
        <v>14</v>
      </c>
    </row>
    <row x14ac:dyDescent="0.25" r="67" customHeight="1" ht="18.75">
      <c r="A67" s="1">
        <v>42652</v>
      </c>
      <c r="B67" s="2" t="s">
        <v>15</v>
      </c>
    </row>
    <row x14ac:dyDescent="0.25" r="68" customHeight="1" ht="18.75">
      <c r="A68" s="1">
        <v>42729</v>
      </c>
      <c r="B68" s="2" t="s">
        <v>16</v>
      </c>
    </row>
    <row x14ac:dyDescent="0.25" r="69" customHeight="1" ht="18.75">
      <c r="A69" s="1">
        <v>42736</v>
      </c>
      <c r="B69" s="2" t="s">
        <v>2</v>
      </c>
    </row>
    <row x14ac:dyDescent="0.25" r="70" customHeight="1" ht="18.75">
      <c r="A70" s="1">
        <v>42762</v>
      </c>
      <c r="B70" s="2" t="s">
        <v>3</v>
      </c>
    </row>
    <row x14ac:dyDescent="0.25" r="71" customHeight="1" ht="18.75">
      <c r="A71" s="1">
        <v>42763</v>
      </c>
      <c r="B71" s="2" t="s">
        <v>4</v>
      </c>
    </row>
    <row x14ac:dyDescent="0.25" r="72" customHeight="1" ht="18.75">
      <c r="A72" s="1">
        <v>42764</v>
      </c>
      <c r="B72" s="2" t="s">
        <v>5</v>
      </c>
    </row>
    <row x14ac:dyDescent="0.25" r="73" customHeight="1" ht="18.75">
      <c r="A73" s="1">
        <v>42765</v>
      </c>
      <c r="B73" s="2" t="s">
        <v>20</v>
      </c>
    </row>
    <row x14ac:dyDescent="0.25" r="74" customHeight="1" ht="18.75">
      <c r="A74" s="1">
        <v>42795</v>
      </c>
      <c r="B74" s="2" t="s">
        <v>6</v>
      </c>
    </row>
    <row x14ac:dyDescent="0.25" r="75" customHeight="1" ht="18.75">
      <c r="A75" s="1">
        <v>42858</v>
      </c>
      <c r="B75" s="2" t="s">
        <v>22</v>
      </c>
    </row>
    <row x14ac:dyDescent="0.25" r="76" customHeight="1" ht="18.75">
      <c r="A76" s="1">
        <v>42860</v>
      </c>
      <c r="B76" s="2" t="s">
        <v>7</v>
      </c>
    </row>
    <row x14ac:dyDescent="0.25" r="77" customHeight="1" ht="18.75">
      <c r="A77" s="1">
        <v>42864</v>
      </c>
      <c r="B77" s="2" t="s">
        <v>23</v>
      </c>
    </row>
    <row x14ac:dyDescent="0.25" r="78" customHeight="1" ht="18.75">
      <c r="A78" s="1">
        <v>42892</v>
      </c>
      <c r="B78" s="2" t="s">
        <v>9</v>
      </c>
    </row>
    <row x14ac:dyDescent="0.25" r="79" customHeight="1" ht="18.75">
      <c r="A79" s="1">
        <v>42962</v>
      </c>
      <c r="B79" s="2" t="s">
        <v>10</v>
      </c>
    </row>
    <row x14ac:dyDescent="0.25" r="80" customHeight="1" ht="18.75">
      <c r="A80" s="1">
        <v>43010</v>
      </c>
      <c r="B80" s="2" t="s">
        <v>19</v>
      </c>
    </row>
    <row x14ac:dyDescent="0.25" r="81" customHeight="1" ht="18.75">
      <c r="A81" s="1">
        <v>43011</v>
      </c>
      <c r="B81" s="2" t="s">
        <v>24</v>
      </c>
    </row>
    <row x14ac:dyDescent="0.25" r="82" customHeight="1" ht="18.75">
      <c r="A82" s="1">
        <v>43012</v>
      </c>
      <c r="B82" s="2" t="s">
        <v>12</v>
      </c>
    </row>
    <row x14ac:dyDescent="0.25" r="83" customHeight="1" ht="18.75">
      <c r="A83" s="1">
        <v>43013</v>
      </c>
      <c r="B83" s="2" t="s">
        <v>13</v>
      </c>
    </row>
    <row x14ac:dyDescent="0.25" r="84" customHeight="1" ht="18.75">
      <c r="A84" s="1">
        <v>43014</v>
      </c>
      <c r="B84" s="2" t="s">
        <v>18</v>
      </c>
    </row>
    <row x14ac:dyDescent="0.25" r="85" customHeight="1" ht="18.75">
      <c r="A85" s="1">
        <v>43017</v>
      </c>
      <c r="B85" s="2" t="s">
        <v>15</v>
      </c>
    </row>
    <row x14ac:dyDescent="0.25" r="86" customHeight="1" ht="18.75">
      <c r="A86" s="1">
        <v>43094</v>
      </c>
      <c r="B86" s="2" t="s">
        <v>16</v>
      </c>
    </row>
    <row x14ac:dyDescent="0.25" r="87" customHeight="1" ht="18.75">
      <c r="A87" s="1">
        <v>43101</v>
      </c>
      <c r="B87" s="2" t="s">
        <v>2</v>
      </c>
    </row>
    <row x14ac:dyDescent="0.25" r="88" customHeight="1" ht="18.75">
      <c r="A88" s="1">
        <v>43146</v>
      </c>
      <c r="B88" s="2" t="s">
        <v>3</v>
      </c>
    </row>
    <row x14ac:dyDescent="0.25" r="89" customHeight="1" ht="18.75">
      <c r="A89" s="1">
        <v>43147</v>
      </c>
      <c r="B89" s="2" t="s">
        <v>4</v>
      </c>
    </row>
    <row x14ac:dyDescent="0.25" r="90" customHeight="1" ht="18.75">
      <c r="A90" s="1">
        <v>43148</v>
      </c>
      <c r="B90" s="2" t="s">
        <v>5</v>
      </c>
    </row>
    <row x14ac:dyDescent="0.25" r="91" customHeight="1" ht="18.75">
      <c r="A91" s="1">
        <v>43160</v>
      </c>
      <c r="B91" s="2" t="s">
        <v>6</v>
      </c>
    </row>
    <row x14ac:dyDescent="0.25" r="92" customHeight="1" ht="18.75">
      <c r="A92" s="1">
        <v>43225</v>
      </c>
      <c r="B92" s="2" t="s">
        <v>7</v>
      </c>
    </row>
    <row x14ac:dyDescent="0.25" r="93" customHeight="1" ht="18.75">
      <c r="A93" s="1">
        <v>43227</v>
      </c>
      <c r="B93" s="2" t="s">
        <v>25</v>
      </c>
    </row>
    <row x14ac:dyDescent="0.25" r="94" customHeight="1" ht="18.75">
      <c r="A94" s="1">
        <v>43242</v>
      </c>
      <c r="B94" s="2" t="s">
        <v>22</v>
      </c>
    </row>
    <row x14ac:dyDescent="0.25" r="95" customHeight="1" ht="18.75">
      <c r="A95" s="1">
        <v>43257</v>
      </c>
      <c r="B95" s="2" t="s">
        <v>9</v>
      </c>
    </row>
    <row x14ac:dyDescent="0.25" r="96" customHeight="1" ht="18.75">
      <c r="A96" s="1">
        <v>43264</v>
      </c>
      <c r="B96" s="2" t="s">
        <v>17</v>
      </c>
    </row>
    <row x14ac:dyDescent="0.25" r="97" customHeight="1" ht="18.75">
      <c r="A97" s="1">
        <v>43327</v>
      </c>
      <c r="B97" s="2" t="s">
        <v>10</v>
      </c>
    </row>
    <row x14ac:dyDescent="0.25" r="98" customHeight="1" ht="18.75">
      <c r="A98" s="1">
        <v>43366</v>
      </c>
      <c r="B98" s="2" t="s">
        <v>11</v>
      </c>
    </row>
    <row x14ac:dyDescent="0.25" r="99" customHeight="1" ht="18.75">
      <c r="A99" s="1">
        <v>43367</v>
      </c>
      <c r="B99" s="2" t="s">
        <v>12</v>
      </c>
    </row>
    <row x14ac:dyDescent="0.25" r="100" customHeight="1" ht="18.75">
      <c r="A100" s="1">
        <v>43368</v>
      </c>
      <c r="B100" s="2" t="s">
        <v>13</v>
      </c>
    </row>
    <row x14ac:dyDescent="0.25" r="101" customHeight="1" ht="18.75">
      <c r="A101" s="1">
        <v>43369</v>
      </c>
      <c r="B101" s="2" t="s">
        <v>18</v>
      </c>
    </row>
    <row x14ac:dyDescent="0.25" r="102" customHeight="1" ht="18.75">
      <c r="A102" s="1">
        <v>43376</v>
      </c>
      <c r="B102" s="2" t="s">
        <v>14</v>
      </c>
    </row>
    <row x14ac:dyDescent="0.25" r="103" customHeight="1" ht="18.75">
      <c r="A103" s="1">
        <v>43382</v>
      </c>
      <c r="B103" s="2" t="s">
        <v>15</v>
      </c>
    </row>
    <row x14ac:dyDescent="0.25" r="104" customHeight="1" ht="18.75">
      <c r="A104" s="1">
        <v>43459</v>
      </c>
      <c r="B104" s="2" t="s">
        <v>16</v>
      </c>
    </row>
    <row x14ac:dyDescent="0.25" r="105" customHeight="1" ht="18.75">
      <c r="A105" s="1">
        <v>43466</v>
      </c>
      <c r="B105" s="2" t="s">
        <v>2</v>
      </c>
    </row>
    <row x14ac:dyDescent="0.25" r="106" customHeight="1" ht="18.75">
      <c r="A106" s="1">
        <v>43500</v>
      </c>
      <c r="B106" s="2" t="s">
        <v>3</v>
      </c>
    </row>
    <row x14ac:dyDescent="0.25" r="107" customHeight="1" ht="18.75">
      <c r="A107" s="1">
        <v>43501</v>
      </c>
      <c r="B107" s="2" t="s">
        <v>4</v>
      </c>
    </row>
    <row x14ac:dyDescent="0.25" r="108" customHeight="1" ht="18.75">
      <c r="A108" s="1">
        <v>43502</v>
      </c>
      <c r="B108" s="2" t="s">
        <v>5</v>
      </c>
    </row>
    <row x14ac:dyDescent="0.25" r="109" customHeight="1" ht="18.75">
      <c r="A109" s="1">
        <v>43525</v>
      </c>
      <c r="B109" s="2" t="s">
        <v>6</v>
      </c>
    </row>
    <row x14ac:dyDescent="0.25" r="110" customHeight="1" ht="18.75">
      <c r="A110" s="1">
        <v>43590</v>
      </c>
      <c r="B110" s="2" t="s">
        <v>7</v>
      </c>
    </row>
    <row x14ac:dyDescent="0.25" r="111" customHeight="1" ht="18.75">
      <c r="A111" s="1">
        <v>43591</v>
      </c>
      <c r="B111" s="2" t="s">
        <v>25</v>
      </c>
    </row>
    <row x14ac:dyDescent="0.25" r="112" customHeight="1" ht="18.75">
      <c r="A112" s="1">
        <v>43597</v>
      </c>
      <c r="B112" s="2" t="s">
        <v>22</v>
      </c>
    </row>
    <row x14ac:dyDescent="0.25" r="113" customHeight="1" ht="18.75">
      <c r="A113" s="1">
        <v>43622</v>
      </c>
      <c r="B113" s="2" t="s">
        <v>9</v>
      </c>
    </row>
    <row x14ac:dyDescent="0.25" r="114" customHeight="1" ht="18.75">
      <c r="A114" s="1">
        <v>43692</v>
      </c>
      <c r="B114" s="2" t="s">
        <v>10</v>
      </c>
    </row>
    <row x14ac:dyDescent="0.25" r="115" customHeight="1" ht="18.75">
      <c r="A115" s="1">
        <v>43720</v>
      </c>
      <c r="B115" s="2" t="s">
        <v>11</v>
      </c>
    </row>
    <row x14ac:dyDescent="0.25" r="116" customHeight="1" ht="18.75">
      <c r="A116" s="1">
        <v>43721</v>
      </c>
      <c r="B116" s="2" t="s">
        <v>12</v>
      </c>
    </row>
    <row x14ac:dyDescent="0.25" r="117" customHeight="1" ht="18.75">
      <c r="A117" s="1">
        <v>43722</v>
      </c>
      <c r="B117" s="2" t="s">
        <v>13</v>
      </c>
    </row>
    <row x14ac:dyDescent="0.25" r="118" customHeight="1" ht="18.75">
      <c r="A118" s="1">
        <v>43741</v>
      </c>
      <c r="B118" s="2" t="s">
        <v>14</v>
      </c>
    </row>
    <row x14ac:dyDescent="0.25" r="119" customHeight="1" ht="18.75">
      <c r="A119" s="1">
        <v>43747</v>
      </c>
      <c r="B119" s="2" t="s">
        <v>15</v>
      </c>
    </row>
    <row x14ac:dyDescent="0.25" r="120" customHeight="1" ht="18.75">
      <c r="A120" s="1">
        <v>43824</v>
      </c>
      <c r="B120" s="2" t="s">
        <v>16</v>
      </c>
    </row>
    <row x14ac:dyDescent="0.25" r="121" customHeight="1" ht="18.75">
      <c r="A121" s="1">
        <v>43831</v>
      </c>
      <c r="B121" s="2" t="s">
        <v>2</v>
      </c>
    </row>
    <row x14ac:dyDescent="0.25" r="122" customHeight="1" ht="18.75">
      <c r="A122" s="1">
        <v>43854</v>
      </c>
      <c r="B122" s="2" t="s">
        <v>3</v>
      </c>
    </row>
    <row x14ac:dyDescent="0.25" r="123" customHeight="1" ht="18.75">
      <c r="A123" s="1">
        <v>43855</v>
      </c>
      <c r="B123" s="2" t="s">
        <v>4</v>
      </c>
    </row>
    <row x14ac:dyDescent="0.25" r="124" customHeight="1" ht="18.75">
      <c r="A124" s="1">
        <v>43856</v>
      </c>
      <c r="B124" s="2" t="s">
        <v>5</v>
      </c>
    </row>
    <row x14ac:dyDescent="0.25" r="125" customHeight="1" ht="18.75">
      <c r="A125" s="1">
        <v>43857</v>
      </c>
      <c r="B125" s="2" t="s">
        <v>20</v>
      </c>
    </row>
    <row x14ac:dyDescent="0.25" r="126" customHeight="1" ht="18.75">
      <c r="A126" s="1">
        <v>43891</v>
      </c>
      <c r="B126" s="2" t="s">
        <v>6</v>
      </c>
    </row>
    <row x14ac:dyDescent="0.25" r="127" customHeight="1" ht="18.75">
      <c r="A127" s="1">
        <v>43936</v>
      </c>
      <c r="B127" s="2" t="s">
        <v>21</v>
      </c>
    </row>
    <row x14ac:dyDescent="0.25" r="128" customHeight="1" ht="18.75">
      <c r="A128" s="1">
        <v>43951</v>
      </c>
      <c r="B128" s="2" t="s">
        <v>22</v>
      </c>
    </row>
    <row x14ac:dyDescent="0.25" r="129" customHeight="1" ht="18.75">
      <c r="A129" s="1">
        <v>43956</v>
      </c>
      <c r="B129" s="2" t="s">
        <v>7</v>
      </c>
    </row>
    <row x14ac:dyDescent="0.25" r="130" customHeight="1" ht="18.75">
      <c r="A130" s="1">
        <v>43988</v>
      </c>
      <c r="B130" s="2" t="s">
        <v>9</v>
      </c>
    </row>
    <row x14ac:dyDescent="0.25" r="131" customHeight="1" ht="18.75">
      <c r="A131" s="1">
        <v>44058</v>
      </c>
      <c r="B131" s="2" t="s">
        <v>10</v>
      </c>
    </row>
    <row x14ac:dyDescent="0.25" r="132" customHeight="1" ht="18.75">
      <c r="A132" s="1">
        <v>44060</v>
      </c>
      <c r="B132" s="2" t="s">
        <v>19</v>
      </c>
    </row>
    <row x14ac:dyDescent="0.25" r="133" customHeight="1" ht="18.75">
      <c r="A133" s="1">
        <v>44104</v>
      </c>
      <c r="B133" s="2" t="s">
        <v>11</v>
      </c>
    </row>
    <row x14ac:dyDescent="0.25" r="134" customHeight="1" ht="18.75">
      <c r="A134" s="1">
        <v>44105</v>
      </c>
      <c r="B134" s="2" t="s">
        <v>12</v>
      </c>
    </row>
    <row x14ac:dyDescent="0.25" r="135" customHeight="1" ht="18.75">
      <c r="A135" s="1">
        <v>44106</v>
      </c>
      <c r="B135" s="2" t="s">
        <v>13</v>
      </c>
    </row>
    <row x14ac:dyDescent="0.25" r="136" customHeight="1" ht="18.75">
      <c r="A136" s="1">
        <v>44107</v>
      </c>
      <c r="B136" s="2" t="s">
        <v>14</v>
      </c>
    </row>
    <row x14ac:dyDescent="0.25" r="137" customHeight="1" ht="18.75">
      <c r="A137" s="1">
        <v>44113</v>
      </c>
      <c r="B137" s="2" t="s">
        <v>15</v>
      </c>
    </row>
    <row x14ac:dyDescent="0.25" r="138" customHeight="1" ht="18.75">
      <c r="A138" s="1">
        <v>44190</v>
      </c>
      <c r="B138" s="2" t="s">
        <v>16</v>
      </c>
    </row>
    <row x14ac:dyDescent="0.25" r="139" customHeight="1" ht="18.75">
      <c r="A139" s="1">
        <v>44197</v>
      </c>
      <c r="B139" s="2" t="s">
        <v>2</v>
      </c>
    </row>
    <row x14ac:dyDescent="0.25" r="140" customHeight="1" ht="18.75">
      <c r="A140" s="1">
        <v>44238</v>
      </c>
      <c r="B140" s="2" t="s">
        <v>3</v>
      </c>
    </row>
    <row x14ac:dyDescent="0.25" r="141" customHeight="1" ht="18.75">
      <c r="A141" s="1">
        <v>44239</v>
      </c>
      <c r="B141" s="2" t="s">
        <v>4</v>
      </c>
    </row>
    <row x14ac:dyDescent="0.25" r="142" customHeight="1" ht="18.75">
      <c r="A142" s="1">
        <v>44240</v>
      </c>
      <c r="B142" s="2" t="s">
        <v>5</v>
      </c>
    </row>
    <row x14ac:dyDescent="0.25" r="143" customHeight="1" ht="18.75">
      <c r="A143" s="1">
        <v>44256</v>
      </c>
      <c r="B143" s="2" t="s">
        <v>6</v>
      </c>
    </row>
    <row x14ac:dyDescent="0.25" r="144" customHeight="1" ht="18.75">
      <c r="A144" s="1">
        <v>44321</v>
      </c>
      <c r="B144" s="2" t="s">
        <v>7</v>
      </c>
    </row>
    <row x14ac:dyDescent="0.25" r="145" customHeight="1" ht="18.75">
      <c r="A145" s="1">
        <v>44335</v>
      </c>
      <c r="B145" s="2" t="s">
        <v>22</v>
      </c>
    </row>
    <row x14ac:dyDescent="0.25" r="146" customHeight="1" ht="18.75">
      <c r="A146" s="1">
        <v>44353</v>
      </c>
      <c r="B146" s="2" t="s">
        <v>9</v>
      </c>
    </row>
    <row x14ac:dyDescent="0.25" r="147" customHeight="1" ht="18.75">
      <c r="A147" s="1">
        <v>44423</v>
      </c>
      <c r="B147" s="2" t="s">
        <v>10</v>
      </c>
    </row>
    <row x14ac:dyDescent="0.25" r="148" customHeight="1" ht="18.75">
      <c r="A148" s="1">
        <v>44424</v>
      </c>
      <c r="B148" s="2" t="s">
        <v>26</v>
      </c>
    </row>
    <row x14ac:dyDescent="0.25" r="149" customHeight="1" ht="18.75">
      <c r="A149" s="1">
        <v>44459</v>
      </c>
      <c r="B149" s="2" t="s">
        <v>11</v>
      </c>
    </row>
    <row x14ac:dyDescent="0.25" r="150" customHeight="1" ht="18.75">
      <c r="A150" s="1">
        <v>44460</v>
      </c>
      <c r="B150" s="2" t="s">
        <v>12</v>
      </c>
    </row>
    <row x14ac:dyDescent="0.25" r="151" customHeight="1" ht="18.75">
      <c r="A151" s="1">
        <v>44461</v>
      </c>
      <c r="B151" s="2" t="s">
        <v>13</v>
      </c>
    </row>
    <row x14ac:dyDescent="0.25" r="152" customHeight="1" ht="18.75">
      <c r="A152" s="1">
        <v>44472</v>
      </c>
      <c r="B152" s="2" t="s">
        <v>14</v>
      </c>
    </row>
    <row x14ac:dyDescent="0.25" r="153" customHeight="1" ht="18.75">
      <c r="A153" s="1">
        <v>44473</v>
      </c>
      <c r="B153" s="2" t="s">
        <v>27</v>
      </c>
    </row>
    <row x14ac:dyDescent="0.25" r="154" customHeight="1" ht="18.75">
      <c r="A154" s="1">
        <v>44478</v>
      </c>
      <c r="B154" s="2" t="s">
        <v>15</v>
      </c>
    </row>
    <row x14ac:dyDescent="0.25" r="155" customHeight="1" ht="18.75">
      <c r="A155" s="1">
        <v>44480</v>
      </c>
      <c r="B155" s="2" t="s">
        <v>28</v>
      </c>
    </row>
    <row x14ac:dyDescent="0.25" r="156" customHeight="1" ht="18.75">
      <c r="A156" s="1">
        <v>44555</v>
      </c>
      <c r="B156" s="2" t="s">
        <v>16</v>
      </c>
    </row>
    <row x14ac:dyDescent="0.25" r="157" customHeight="1" ht="18.75">
      <c r="A157" s="1">
        <v>44562</v>
      </c>
      <c r="B157" s="2" t="s">
        <v>2</v>
      </c>
    </row>
    <row x14ac:dyDescent="0.25" r="158" customHeight="1" ht="18.75">
      <c r="A158" s="1">
        <v>44592</v>
      </c>
      <c r="B158" s="2" t="s">
        <v>3</v>
      </c>
    </row>
    <row x14ac:dyDescent="0.25" r="159" customHeight="1" ht="18.75">
      <c r="A159" s="1">
        <v>44593</v>
      </c>
      <c r="B159" s="2" t="s">
        <v>4</v>
      </c>
    </row>
    <row x14ac:dyDescent="0.25" r="160" customHeight="1" ht="18.75">
      <c r="A160" s="1">
        <v>44594</v>
      </c>
      <c r="B160" s="2" t="s">
        <v>5</v>
      </c>
    </row>
    <row x14ac:dyDescent="0.25" r="161" customHeight="1" ht="18.75">
      <c r="A161" s="1">
        <v>44621</v>
      </c>
      <c r="B161" s="2" t="s">
        <v>6</v>
      </c>
    </row>
    <row x14ac:dyDescent="0.25" r="162" customHeight="1" ht="18.75">
      <c r="A162" s="1">
        <v>44629</v>
      </c>
      <c r="B162" s="2" t="s">
        <v>23</v>
      </c>
    </row>
    <row x14ac:dyDescent="0.25" r="163" customHeight="1" ht="18.75">
      <c r="A163" s="1">
        <v>44686</v>
      </c>
      <c r="B163" s="2" t="s">
        <v>7</v>
      </c>
    </row>
    <row x14ac:dyDescent="0.25" r="164" customHeight="1" ht="18.75">
      <c r="A164" s="1">
        <v>44689</v>
      </c>
      <c r="B164" s="2" t="s">
        <v>22</v>
      </c>
    </row>
    <row x14ac:dyDescent="0.25" r="165" customHeight="1" ht="18.75">
      <c r="A165" s="1">
        <v>44713</v>
      </c>
      <c r="B165" s="2" t="s">
        <v>17</v>
      </c>
    </row>
    <row x14ac:dyDescent="0.25" r="166" customHeight="1" ht="18.75">
      <c r="A166" s="1">
        <v>44718</v>
      </c>
      <c r="B166" s="2" t="s">
        <v>9</v>
      </c>
    </row>
    <row x14ac:dyDescent="0.25" r="167" customHeight="1" ht="18.75">
      <c r="A167" s="1">
        <v>44788</v>
      </c>
      <c r="B167" s="2" t="s">
        <v>10</v>
      </c>
    </row>
    <row x14ac:dyDescent="0.25" r="168" customHeight="1" ht="18.75">
      <c r="A168" s="1">
        <v>44813</v>
      </c>
      <c r="B168" s="2" t="s">
        <v>11</v>
      </c>
    </row>
    <row x14ac:dyDescent="0.25" r="169" customHeight="1" ht="18.75">
      <c r="A169" s="1">
        <v>44814</v>
      </c>
      <c r="B169" s="2" t="s">
        <v>12</v>
      </c>
    </row>
    <row x14ac:dyDescent="0.25" r="170" customHeight="1" ht="18.75">
      <c r="A170" s="1">
        <v>44815</v>
      </c>
      <c r="B170" s="2" t="s">
        <v>13</v>
      </c>
    </row>
    <row x14ac:dyDescent="0.25" r="171" customHeight="1" ht="18.75">
      <c r="A171" s="1">
        <v>44816</v>
      </c>
      <c r="B171" s="2" t="s">
        <v>18</v>
      </c>
    </row>
    <row x14ac:dyDescent="0.25" r="172" customHeight="1" ht="18.75">
      <c r="A172" s="1">
        <v>44837</v>
      </c>
      <c r="B172" s="2" t="s">
        <v>14</v>
      </c>
    </row>
    <row x14ac:dyDescent="0.25" r="173" customHeight="1" ht="18.75">
      <c r="A173" s="1">
        <v>44843</v>
      </c>
      <c r="B173" s="2" t="s">
        <v>15</v>
      </c>
    </row>
    <row x14ac:dyDescent="0.25" r="174" customHeight="1" ht="18.75">
      <c r="A174" s="1">
        <v>44844</v>
      </c>
      <c r="B174" s="2" t="s">
        <v>28</v>
      </c>
    </row>
    <row x14ac:dyDescent="0.25" r="175" customHeight="1" ht="18.75">
      <c r="A175" s="1">
        <v>44920</v>
      </c>
      <c r="B175" s="2" t="s">
        <v>16</v>
      </c>
    </row>
    <row x14ac:dyDescent="0.25" r="176" customHeight="1" ht="18.75">
      <c r="A176" s="1">
        <v>44927</v>
      </c>
      <c r="B176" s="2" t="s">
        <v>2</v>
      </c>
    </row>
    <row x14ac:dyDescent="0.25" r="177" customHeight="1" ht="18.75">
      <c r="A177" s="1">
        <v>44947</v>
      </c>
      <c r="B177" s="2" t="s">
        <v>3</v>
      </c>
    </row>
    <row x14ac:dyDescent="0.25" r="178" customHeight="1" ht="18.75">
      <c r="A178" s="1">
        <v>44948</v>
      </c>
      <c r="B178" s="2" t="s">
        <v>4</v>
      </c>
    </row>
    <row x14ac:dyDescent="0.25" r="179" customHeight="1" ht="18.75">
      <c r="A179" s="1">
        <v>44949</v>
      </c>
      <c r="B179" s="2" t="s">
        <v>5</v>
      </c>
    </row>
    <row x14ac:dyDescent="0.25" r="180" customHeight="1" ht="18.75">
      <c r="A180" s="1">
        <v>44950</v>
      </c>
      <c r="B180" s="2" t="s">
        <v>20</v>
      </c>
    </row>
    <row x14ac:dyDescent="0.25" r="181" customHeight="1" ht="18.75">
      <c r="A181" s="1">
        <v>44986</v>
      </c>
      <c r="B181" s="2" t="s">
        <v>6</v>
      </c>
    </row>
    <row x14ac:dyDescent="0.25" r="182" customHeight="1" ht="18.75">
      <c r="A182" s="1">
        <v>45051</v>
      </c>
      <c r="B182" s="2" t="s">
        <v>7</v>
      </c>
    </row>
    <row x14ac:dyDescent="0.25" r="183" customHeight="1" ht="18.75">
      <c r="A183" s="1">
        <v>45073</v>
      </c>
      <c r="B183" s="2" t="s">
        <v>22</v>
      </c>
    </row>
    <row x14ac:dyDescent="0.25" r="184" customHeight="1" ht="18.75">
      <c r="A184" s="1">
        <v>45075</v>
      </c>
      <c r="B184" s="2" t="s">
        <v>29</v>
      </c>
    </row>
    <row x14ac:dyDescent="0.25" r="185" customHeight="1" ht="18.75">
      <c r="A185" s="1">
        <v>45083</v>
      </c>
      <c r="B185" s="2" t="s">
        <v>9</v>
      </c>
    </row>
    <row x14ac:dyDescent="0.25" r="186" customHeight="1" ht="18.75">
      <c r="A186" s="1">
        <v>45153</v>
      </c>
      <c r="B186" s="2" t="s">
        <v>10</v>
      </c>
    </row>
    <row x14ac:dyDescent="0.25" r="187" customHeight="1" ht="18.75">
      <c r="A187" s="1">
        <v>45197</v>
      </c>
      <c r="B187" s="2" t="s">
        <v>11</v>
      </c>
    </row>
    <row x14ac:dyDescent="0.25" r="188" customHeight="1" ht="18.75">
      <c r="A188" s="1">
        <v>45198</v>
      </c>
      <c r="B188" s="2" t="s">
        <v>12</v>
      </c>
    </row>
    <row x14ac:dyDescent="0.25" r="189" customHeight="1" ht="18.75">
      <c r="A189" s="1">
        <v>45199</v>
      </c>
      <c r="B189" s="2" t="s">
        <v>13</v>
      </c>
    </row>
    <row x14ac:dyDescent="0.25" r="190" customHeight="1" ht="18.75">
      <c r="A190" s="1">
        <v>45201</v>
      </c>
      <c r="B190" s="2" t="s">
        <v>19</v>
      </c>
    </row>
    <row x14ac:dyDescent="0.25" r="191" customHeight="1" ht="18.75">
      <c r="A191" s="1">
        <v>45202</v>
      </c>
      <c r="B191" s="2" t="s">
        <v>14</v>
      </c>
    </row>
    <row x14ac:dyDescent="0.25" r="192" customHeight="1" ht="18.75">
      <c r="A192" s="1">
        <v>45208</v>
      </c>
      <c r="B192" s="2" t="s">
        <v>15</v>
      </c>
    </row>
    <row x14ac:dyDescent="0.25" r="193" customHeight="1" ht="18.75">
      <c r="A193" s="1">
        <v>45285</v>
      </c>
      <c r="B193" s="2" t="s">
        <v>16</v>
      </c>
    </row>
    <row x14ac:dyDescent="0.25" r="194" customHeight="1" ht="18.75">
      <c r="A194" s="1">
        <v>45292</v>
      </c>
      <c r="B194" s="2" t="s">
        <v>2</v>
      </c>
    </row>
    <row x14ac:dyDescent="0.25" r="195" customHeight="1" ht="18.75">
      <c r="A195" s="1">
        <v>45331</v>
      </c>
      <c r="B195" s="2" t="s">
        <v>3</v>
      </c>
    </row>
    <row x14ac:dyDescent="0.25" r="196" customHeight="1" ht="18.75">
      <c r="A196" s="1">
        <v>45332</v>
      </c>
      <c r="B196" s="2" t="s">
        <v>4</v>
      </c>
    </row>
    <row x14ac:dyDescent="0.25" r="197" customHeight="1" ht="18.75">
      <c r="A197" s="1">
        <v>45333</v>
      </c>
      <c r="B197" s="2" t="s">
        <v>5</v>
      </c>
    </row>
    <row x14ac:dyDescent="0.25" r="198" customHeight="1" ht="18.75">
      <c r="A198" s="1">
        <v>45334</v>
      </c>
      <c r="B198" s="2" t="s">
        <v>20</v>
      </c>
    </row>
    <row x14ac:dyDescent="0.25" r="199" customHeight="1" ht="18.75">
      <c r="A199" s="1">
        <v>45352</v>
      </c>
      <c r="B199" s="2" t="s">
        <v>6</v>
      </c>
    </row>
    <row x14ac:dyDescent="0.25" r="200" customHeight="1" ht="18.75">
      <c r="A200" s="1">
        <v>45392</v>
      </c>
      <c r="B200" s="2" t="s">
        <v>21</v>
      </c>
    </row>
    <row x14ac:dyDescent="0.25" r="201" customHeight="1" ht="18.75">
      <c r="A201" s="1">
        <v>45417</v>
      </c>
      <c r="B201" s="2" t="s">
        <v>7</v>
      </c>
    </row>
    <row x14ac:dyDescent="0.25" r="202" customHeight="1" ht="18.75">
      <c r="A202" s="1">
        <v>45418</v>
      </c>
      <c r="B202" s="2" t="s">
        <v>25</v>
      </c>
    </row>
    <row x14ac:dyDescent="0.25" r="203" customHeight="1" ht="18.75">
      <c r="A203" s="1">
        <v>45427</v>
      </c>
      <c r="B203" s="2" t="s">
        <v>22</v>
      </c>
    </row>
    <row x14ac:dyDescent="0.25" r="204" customHeight="1" ht="18.75">
      <c r="A204" s="1">
        <v>45449</v>
      </c>
      <c r="B204" s="2" t="s">
        <v>9</v>
      </c>
    </row>
    <row x14ac:dyDescent="0.25" r="205" customHeight="1" ht="18.75">
      <c r="A205" s="1">
        <v>45519</v>
      </c>
      <c r="B205" s="2" t="s">
        <v>10</v>
      </c>
    </row>
    <row x14ac:dyDescent="0.25" r="206" customHeight="1" ht="18.75">
      <c r="A206" s="1">
        <v>45551</v>
      </c>
      <c r="B206" s="2" t="s">
        <v>11</v>
      </c>
    </row>
    <row x14ac:dyDescent="0.25" r="207" customHeight="1" ht="18.75">
      <c r="A207" s="1">
        <v>45552</v>
      </c>
      <c r="B207" s="2" t="s">
        <v>12</v>
      </c>
    </row>
    <row x14ac:dyDescent="0.25" r="208" customHeight="1" ht="18.75">
      <c r="A208" s="1">
        <v>45553</v>
      </c>
      <c r="B208" s="2" t="s">
        <v>13</v>
      </c>
    </row>
    <row x14ac:dyDescent="0.25" r="209" customHeight="1" ht="18.75">
      <c r="A209" s="1">
        <v>45568</v>
      </c>
      <c r="B209" s="2" t="s">
        <v>14</v>
      </c>
    </row>
    <row x14ac:dyDescent="0.25" r="210" customHeight="1" ht="18.75">
      <c r="A210" s="1">
        <v>45574</v>
      </c>
      <c r="B210" s="2" t="s">
        <v>15</v>
      </c>
    </row>
    <row x14ac:dyDescent="0.25" r="211" customHeight="1" ht="18.75">
      <c r="A211" s="1">
        <v>45651</v>
      </c>
      <c r="B211" s="2" t="s">
        <v>16</v>
      </c>
    </row>
    <row x14ac:dyDescent="0.25" r="212" customHeight="1" ht="18.75">
      <c r="A212" s="1">
        <v>45658</v>
      </c>
      <c r="B212" s="2" t="s">
        <v>2</v>
      </c>
    </row>
    <row x14ac:dyDescent="0.25" r="213" customHeight="1" ht="18.75">
      <c r="A213" s="1">
        <v>45685</v>
      </c>
      <c r="B213" s="2" t="s">
        <v>3</v>
      </c>
    </row>
    <row x14ac:dyDescent="0.25" r="214" customHeight="1" ht="18.75">
      <c r="A214" s="1">
        <v>45686</v>
      </c>
      <c r="B214" s="2" t="s">
        <v>4</v>
      </c>
    </row>
    <row x14ac:dyDescent="0.25" r="215" customHeight="1" ht="18.75">
      <c r="A215" s="1">
        <v>45687</v>
      </c>
      <c r="B215" s="2" t="s">
        <v>5</v>
      </c>
    </row>
    <row x14ac:dyDescent="0.25" r="216" customHeight="1" ht="18.75">
      <c r="A216" s="1">
        <v>45717</v>
      </c>
      <c r="B216" s="2" t="s">
        <v>6</v>
      </c>
    </row>
    <row x14ac:dyDescent="0.25" r="217" customHeight="1" ht="18.75">
      <c r="A217" s="1">
        <v>45719</v>
      </c>
      <c r="B217" s="2" t="s">
        <v>30</v>
      </c>
    </row>
    <row x14ac:dyDescent="0.25" r="218" customHeight="1" ht="18.75">
      <c r="A218" s="1">
        <v>45782</v>
      </c>
      <c r="B218" s="2" t="s">
        <v>31</v>
      </c>
    </row>
    <row x14ac:dyDescent="0.25" r="219" customHeight="1" ht="18.75">
      <c r="A219" s="1">
        <v>45783</v>
      </c>
      <c r="B219" s="2" t="s">
        <v>32</v>
      </c>
    </row>
    <row x14ac:dyDescent="0.25" r="220" customHeight="1" ht="18.75">
      <c r="A220" s="1">
        <v>45814</v>
      </c>
      <c r="B220" s="2" t="s">
        <v>9</v>
      </c>
    </row>
    <row x14ac:dyDescent="0.25" r="221" customHeight="1" ht="18.75">
      <c r="A221" s="1">
        <v>45884</v>
      </c>
      <c r="B221" s="2" t="s">
        <v>10</v>
      </c>
    </row>
    <row x14ac:dyDescent="0.25" r="222" customHeight="1" ht="18.75">
      <c r="A222" s="1">
        <v>45933</v>
      </c>
      <c r="B222" s="2" t="s">
        <v>14</v>
      </c>
    </row>
    <row x14ac:dyDescent="0.25" r="223" customHeight="1" ht="18.75">
      <c r="A223" s="1">
        <v>45935</v>
      </c>
      <c r="B223" s="2" t="s">
        <v>11</v>
      </c>
    </row>
    <row x14ac:dyDescent="0.25" r="224" customHeight="1" ht="18.75">
      <c r="A224" s="1">
        <v>45936</v>
      </c>
      <c r="B224" s="2" t="s">
        <v>12</v>
      </c>
    </row>
    <row x14ac:dyDescent="0.25" r="225" customHeight="1" ht="18.75">
      <c r="A225" s="1">
        <v>45937</v>
      </c>
      <c r="B225" s="2" t="s">
        <v>13</v>
      </c>
    </row>
    <row x14ac:dyDescent="0.25" r="226" customHeight="1" ht="18.75">
      <c r="A226" s="1">
        <v>45938</v>
      </c>
      <c r="B226" s="2" t="s">
        <v>18</v>
      </c>
    </row>
    <row x14ac:dyDescent="0.25" r="227" customHeight="1" ht="18.75">
      <c r="A227" s="1">
        <v>45939</v>
      </c>
      <c r="B227" s="2" t="s">
        <v>15</v>
      </c>
    </row>
    <row x14ac:dyDescent="0.25" r="228" customHeight="1" ht="18.75">
      <c r="A228" s="1">
        <v>46016</v>
      </c>
      <c r="B228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"/>
  <sheetViews>
    <sheetView workbookViewId="0"/>
  </sheetViews>
  <sheetFormatPr defaultRowHeight="15" x14ac:dyDescent="0.25"/>
  <cols>
    <col min="1" max="1" style="23" width="7.433571428571429" customWidth="1" bestFit="1"/>
    <col min="2" max="2" style="23" width="8.719285714285713" customWidth="1" bestFit="1"/>
    <col min="3" max="3" style="10" width="15.290714285714287" customWidth="1" bestFit="1"/>
    <col min="4" max="4" style="9" width="17.719285714285714" customWidth="1" bestFit="1"/>
  </cols>
  <sheetData>
    <row x14ac:dyDescent="0.25" r="1" customHeight="1" ht="18.75">
      <c r="A1" s="5" t="s">
        <v>0</v>
      </c>
      <c r="B1" s="5" t="s">
        <v>77</v>
      </c>
      <c r="C1" s="50"/>
      <c r="D1" s="15"/>
    </row>
    <row x14ac:dyDescent="0.25" r="2" customHeight="1" ht="18.75">
      <c r="A2" s="5" t="s">
        <v>65</v>
      </c>
      <c r="B2" s="5" t="s">
        <v>77</v>
      </c>
      <c r="C2" s="50"/>
      <c r="D2" s="15"/>
    </row>
    <row x14ac:dyDescent="0.25" r="3" customHeight="1" ht="18.75">
      <c r="A3" s="20"/>
      <c r="B3" s="20"/>
      <c r="C3" s="50"/>
      <c r="D3" s="15"/>
    </row>
    <row x14ac:dyDescent="0.25" r="4" customHeight="1" ht="18.75">
      <c r="A4" s="5" t="s">
        <v>33</v>
      </c>
      <c r="B4" s="5" t="s">
        <v>34</v>
      </c>
      <c r="C4" s="6" t="s">
        <v>70</v>
      </c>
      <c r="D4" s="5" t="s">
        <v>78</v>
      </c>
    </row>
    <row x14ac:dyDescent="0.25" r="5" customHeight="1" ht="18.75">
      <c r="A5" s="7">
        <v>2013</v>
      </c>
      <c r="B5" s="7">
        <v>1</v>
      </c>
      <c r="C5" s="8">
        <v>-0.141935483870968</v>
      </c>
      <c r="D5" s="7"/>
    </row>
    <row x14ac:dyDescent="0.25" r="6" customHeight="1" ht="18.75">
      <c r="A6" s="7">
        <v>2014</v>
      </c>
      <c r="B6" s="7">
        <v>1</v>
      </c>
      <c r="C6" s="8">
        <v>2.7967741935483867</v>
      </c>
      <c r="D6" s="7">
        <v>148985058</v>
      </c>
    </row>
    <row x14ac:dyDescent="0.25" r="7" customHeight="1" ht="18.75">
      <c r="A7" s="7">
        <v>2015</v>
      </c>
      <c r="B7" s="7">
        <v>1</v>
      </c>
      <c r="C7" s="8">
        <v>2.2612903225806456</v>
      </c>
      <c r="D7" s="7">
        <v>152108859</v>
      </c>
    </row>
    <row x14ac:dyDescent="0.25" r="8" customHeight="1" ht="18.75">
      <c r="A8" s="7">
        <v>2016</v>
      </c>
      <c r="B8" s="7">
        <v>1</v>
      </c>
      <c r="C8" s="8">
        <v>-0.17419354838709664</v>
      </c>
      <c r="D8" s="7">
        <v>166120243</v>
      </c>
    </row>
    <row x14ac:dyDescent="0.25" r="9" customHeight="1" ht="18.75">
      <c r="A9" s="7">
        <v>2017</v>
      </c>
      <c r="B9" s="7">
        <v>1</v>
      </c>
      <c r="C9" s="8">
        <v>1.0806451612903225</v>
      </c>
      <c r="D9" s="7">
        <v>161018855</v>
      </c>
    </row>
    <row x14ac:dyDescent="0.25" r="10" customHeight="1" ht="18.75">
      <c r="A10" s="7">
        <v>2018</v>
      </c>
      <c r="B10" s="7">
        <v>1</v>
      </c>
      <c r="C10" s="8">
        <v>-0.9290322580645161</v>
      </c>
      <c r="D10" s="7">
        <v>183959245</v>
      </c>
    </row>
    <row x14ac:dyDescent="0.25" r="11" customHeight="1" ht="18.75">
      <c r="A11" s="7">
        <v>2019</v>
      </c>
      <c r="B11" s="7">
        <v>1</v>
      </c>
      <c r="C11" s="8">
        <v>1.7322580645161292</v>
      </c>
      <c r="D11" s="7">
        <v>170866319</v>
      </c>
    </row>
    <row x14ac:dyDescent="0.25" r="12" customHeight="1" ht="18.75">
      <c r="A12" s="7">
        <v>2020</v>
      </c>
      <c r="B12" s="7">
        <v>1</v>
      </c>
      <c r="C12" s="8">
        <v>3.7645161290322586</v>
      </c>
      <c r="D12" s="7">
        <v>160315654</v>
      </c>
    </row>
    <row x14ac:dyDescent="0.25" r="13" customHeight="1" ht="18.75">
      <c r="A13" s="7">
        <v>2021</v>
      </c>
      <c r="B13" s="7">
        <v>1</v>
      </c>
      <c r="C13" s="8">
        <v>0.46774193548387094</v>
      </c>
      <c r="D13" s="7">
        <v>187380390</v>
      </c>
    </row>
    <row x14ac:dyDescent="0.25" r="14" customHeight="1" ht="18.75">
      <c r="A14" s="7">
        <v>2022</v>
      </c>
      <c r="B14" s="7">
        <v>1</v>
      </c>
      <c r="C14" s="8">
        <v>0.9193548387096774</v>
      </c>
      <c r="D14" s="7">
        <v>180239080</v>
      </c>
    </row>
    <row x14ac:dyDescent="0.25" r="15" customHeight="1" ht="18.75">
      <c r="A15" s="7">
        <v>2023</v>
      </c>
      <c r="B15" s="7">
        <v>1</v>
      </c>
      <c r="C15" s="8">
        <v>0.893548387096774</v>
      </c>
      <c r="D15" s="7">
        <v>175236319</v>
      </c>
    </row>
    <row x14ac:dyDescent="0.25" r="16" customHeight="1" ht="18.75">
      <c r="A16" s="7">
        <v>2024</v>
      </c>
      <c r="B16" s="7">
        <v>1</v>
      </c>
      <c r="C16" s="8">
        <v>2.3322580645161293</v>
      </c>
      <c r="D16" s="7">
        <v>168431283</v>
      </c>
    </row>
    <row x14ac:dyDescent="0.25" r="17" customHeight="1" ht="18.75">
      <c r="A17" s="7">
        <v>2025</v>
      </c>
      <c r="B17" s="7">
        <v>1</v>
      </c>
      <c r="C17" s="8">
        <v>1.3580645161290323</v>
      </c>
      <c r="D17" s="7">
        <v>167979727</v>
      </c>
    </row>
    <row x14ac:dyDescent="0.25" r="18" customHeight="1" ht="18.75">
      <c r="A18" s="5" t="s">
        <v>74</v>
      </c>
      <c r="B18" s="20"/>
      <c r="C18" s="8">
        <v>1.2585607940446637</v>
      </c>
      <c r="D18" s="7">
        <v>2022641032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6"/>
  <sheetViews>
    <sheetView workbookViewId="0"/>
  </sheetViews>
  <sheetFormatPr defaultRowHeight="15" x14ac:dyDescent="0.25"/>
  <cols>
    <col min="1" max="1" style="4" width="15.290714285714287" customWidth="1" bestFit="1"/>
    <col min="2" max="2" style="23" width="5.576428571428571" customWidth="1" bestFit="1"/>
    <col min="3" max="3" style="10" width="6.2907142857142855" customWidth="1" bestFit="1"/>
    <col min="4" max="4" style="10" width="6.2907142857142855" customWidth="1" bestFit="1"/>
    <col min="5" max="5" style="10" width="6.2907142857142855" customWidth="1" bestFit="1"/>
    <col min="6" max="6" style="10" width="6.2907142857142855" customWidth="1" bestFit="1"/>
  </cols>
  <sheetData>
    <row x14ac:dyDescent="0.25" r="1" customHeight="1" ht="18.75">
      <c r="A1" s="51"/>
      <c r="B1" s="20"/>
      <c r="C1" s="50"/>
      <c r="D1" s="50"/>
      <c r="E1" s="50"/>
      <c r="F1" s="50"/>
    </row>
    <row x14ac:dyDescent="0.25" r="2" customHeight="1" ht="18.75">
      <c r="A2" s="51"/>
      <c r="B2" s="20"/>
      <c r="C2" s="50"/>
      <c r="D2" s="50"/>
      <c r="E2" s="50"/>
      <c r="F2" s="50"/>
    </row>
    <row x14ac:dyDescent="0.25" r="3" customHeight="1" ht="18.75">
      <c r="A3" s="51"/>
      <c r="B3" s="20"/>
      <c r="C3" s="6" t="s">
        <v>33</v>
      </c>
      <c r="D3" s="6" t="s">
        <v>69</v>
      </c>
      <c r="E3" s="50"/>
      <c r="F3" s="50"/>
    </row>
    <row x14ac:dyDescent="0.25" r="4" customHeight="1" ht="18.75">
      <c r="A4" s="51"/>
      <c r="B4" s="20"/>
      <c r="C4" s="7">
        <v>2023</v>
      </c>
      <c r="D4" s="50"/>
      <c r="E4" s="7">
        <v>2024</v>
      </c>
      <c r="F4" s="50"/>
    </row>
    <row x14ac:dyDescent="0.25" r="5" customHeight="1" ht="18.75">
      <c r="A5" s="2" t="s">
        <v>0</v>
      </c>
      <c r="B5" s="5" t="s">
        <v>65</v>
      </c>
      <c r="C5" s="6" t="s">
        <v>70</v>
      </c>
      <c r="D5" s="6" t="s">
        <v>71</v>
      </c>
      <c r="E5" s="6" t="s">
        <v>70</v>
      </c>
      <c r="F5" s="6" t="s">
        <v>71</v>
      </c>
    </row>
    <row x14ac:dyDescent="0.25" r="6" customHeight="1" ht="18.75">
      <c r="A6" s="2" t="s">
        <v>72</v>
      </c>
      <c r="B6" s="7">
        <v>1</v>
      </c>
      <c r="C6" s="8">
        <v>3.8</v>
      </c>
      <c r="D6" s="7">
        <v>232561606</v>
      </c>
      <c r="E6" s="8">
        <v>6.3</v>
      </c>
      <c r="F6" s="7">
        <v>209017952</v>
      </c>
    </row>
    <row x14ac:dyDescent="0.25" r="7" customHeight="1" ht="18.75">
      <c r="A7" s="51"/>
      <c r="B7" s="7">
        <v>2</v>
      </c>
      <c r="C7" s="8">
        <v>1.3</v>
      </c>
      <c r="D7" s="7">
        <v>238654123</v>
      </c>
      <c r="E7" s="8">
        <v>5.4</v>
      </c>
      <c r="F7" s="7">
        <v>206868341</v>
      </c>
    </row>
    <row x14ac:dyDescent="0.25" r="8" customHeight="1" ht="18.75">
      <c r="A8" s="51"/>
      <c r="B8" s="7">
        <v>3</v>
      </c>
      <c r="C8" s="8">
        <v>2.4</v>
      </c>
      <c r="D8" s="7">
        <v>232230765</v>
      </c>
      <c r="E8" s="8">
        <v>5.9</v>
      </c>
      <c r="F8" s="7">
        <v>192958533</v>
      </c>
    </row>
    <row x14ac:dyDescent="0.25" r="9" customHeight="1" ht="18.75">
      <c r="A9" s="51"/>
      <c r="B9" s="7">
        <v>4</v>
      </c>
      <c r="C9" s="8">
        <v>1.6</v>
      </c>
      <c r="D9" s="7">
        <v>217361324</v>
      </c>
      <c r="E9" s="8">
        <v>5.9</v>
      </c>
      <c r="F9" s="7">
        <v>186196921</v>
      </c>
    </row>
    <row x14ac:dyDescent="0.25" r="10" customHeight="1" ht="18.75">
      <c r="A10" s="51"/>
      <c r="B10" s="7">
        <v>5</v>
      </c>
      <c r="C10" s="8">
        <v>1.6</v>
      </c>
      <c r="D10" s="7">
        <v>203366512</v>
      </c>
      <c r="E10" s="8">
        <v>5.4</v>
      </c>
      <c r="F10" s="7">
        <v>215182016</v>
      </c>
    </row>
    <row x14ac:dyDescent="0.25" r="11" customHeight="1" ht="18.75">
      <c r="A11" s="51"/>
      <c r="B11" s="7">
        <v>6</v>
      </c>
      <c r="C11" s="8">
        <v>4.2</v>
      </c>
      <c r="D11" s="7">
        <v>216186081</v>
      </c>
      <c r="E11" s="8">
        <v>3.5</v>
      </c>
      <c r="F11" s="7">
        <v>228829249</v>
      </c>
    </row>
    <row x14ac:dyDescent="0.25" r="12" customHeight="1" ht="18.75">
      <c r="A12" s="51"/>
      <c r="B12" s="7">
        <v>7</v>
      </c>
      <c r="C12" s="8">
        <v>5.3</v>
      </c>
      <c r="D12" s="7">
        <v>208666071</v>
      </c>
      <c r="E12" s="8">
        <v>3.7</v>
      </c>
      <c r="F12" s="7">
        <v>221547370</v>
      </c>
    </row>
    <row x14ac:dyDescent="0.25" r="13" customHeight="1" ht="18.75">
      <c r="A13" s="51"/>
      <c r="B13" s="7">
        <v>8</v>
      </c>
      <c r="C13" s="8">
        <v>4.9</v>
      </c>
      <c r="D13" s="7">
        <v>205353278</v>
      </c>
      <c r="E13" s="8">
        <v>2.6</v>
      </c>
      <c r="F13" s="7">
        <v>218576831</v>
      </c>
    </row>
    <row x14ac:dyDescent="0.25" r="14" customHeight="1" ht="18.75">
      <c r="A14" s="51"/>
      <c r="B14" s="7">
        <v>9</v>
      </c>
      <c r="C14" s="8">
        <v>3.9</v>
      </c>
      <c r="D14" s="7">
        <v>216897215</v>
      </c>
      <c r="E14" s="8">
        <v>3.3</v>
      </c>
      <c r="F14" s="7">
        <v>199598755</v>
      </c>
    </row>
    <row x14ac:dyDescent="0.25" r="15" customHeight="1" ht="18.75">
      <c r="A15" s="51"/>
      <c r="B15" s="7">
        <v>10</v>
      </c>
      <c r="C15" s="8">
        <v>4.6</v>
      </c>
      <c r="D15" s="7">
        <v>213075555</v>
      </c>
      <c r="E15" s="8">
        <v>3.8</v>
      </c>
      <c r="F15" s="7">
        <v>181623265</v>
      </c>
    </row>
    <row x14ac:dyDescent="0.25" r="16" customHeight="1" ht="18.75">
      <c r="A16" s="51"/>
      <c r="B16" s="7">
        <v>11</v>
      </c>
      <c r="C16" s="8">
        <v>3.6</v>
      </c>
      <c r="D16" s="7">
        <v>192199600</v>
      </c>
      <c r="E16" s="8">
        <v>3.1</v>
      </c>
      <c r="F16" s="7">
        <v>181237644</v>
      </c>
    </row>
    <row x14ac:dyDescent="0.25" r="17" customHeight="1" ht="18.75">
      <c r="A17" s="51"/>
      <c r="B17" s="7">
        <v>12</v>
      </c>
      <c r="C17" s="8">
        <v>4.8</v>
      </c>
      <c r="D17" s="7">
        <v>187148903</v>
      </c>
      <c r="E17" s="8">
        <v>4.3</v>
      </c>
      <c r="F17" s="7">
        <v>179945319</v>
      </c>
    </row>
    <row x14ac:dyDescent="0.25" r="18" customHeight="1" ht="18.75">
      <c r="A18" s="51"/>
      <c r="B18" s="7">
        <v>13</v>
      </c>
      <c r="C18" s="8">
        <v>6.1</v>
      </c>
      <c r="D18" s="7">
        <v>201763557</v>
      </c>
      <c r="E18" s="8">
        <v>8.3</v>
      </c>
      <c r="F18" s="7">
        <v>185568963</v>
      </c>
    </row>
    <row x14ac:dyDescent="0.25" r="19" customHeight="1" ht="18.75">
      <c r="A19" s="51"/>
      <c r="B19" s="7">
        <v>14</v>
      </c>
      <c r="C19" s="8">
        <v>4.6</v>
      </c>
      <c r="D19" s="7">
        <v>204030421</v>
      </c>
      <c r="E19" s="8">
        <v>10.6</v>
      </c>
      <c r="F19" s="7">
        <v>172154589</v>
      </c>
    </row>
    <row x14ac:dyDescent="0.25" r="20" customHeight="1" ht="18.75">
      <c r="A20" s="51"/>
      <c r="B20" s="7">
        <v>15</v>
      </c>
      <c r="C20" s="8">
        <v>2.8</v>
      </c>
      <c r="D20" s="7">
        <v>219082646</v>
      </c>
      <c r="E20" s="8">
        <v>8.5</v>
      </c>
      <c r="F20" s="7">
        <v>175867455</v>
      </c>
    </row>
    <row x14ac:dyDescent="0.25" r="21" customHeight="1" ht="18.75">
      <c r="A21" s="51"/>
      <c r="B21" s="7">
        <v>16</v>
      </c>
      <c r="C21" s="8">
        <v>4.7</v>
      </c>
      <c r="D21" s="7">
        <v>208363032</v>
      </c>
      <c r="E21" s="8">
        <v>4.6</v>
      </c>
      <c r="F21" s="7">
        <v>188129094</v>
      </c>
    </row>
    <row x14ac:dyDescent="0.25" r="22" customHeight="1" ht="18.75">
      <c r="A22" s="51"/>
      <c r="B22" s="7">
        <v>17</v>
      </c>
      <c r="C22" s="8">
        <v>4.4</v>
      </c>
      <c r="D22" s="7">
        <v>210416704</v>
      </c>
      <c r="E22" s="8">
        <v>5.8</v>
      </c>
      <c r="F22" s="7">
        <v>166842542</v>
      </c>
    </row>
    <row x14ac:dyDescent="0.25" r="23" customHeight="1" ht="18.75">
      <c r="A23" s="51"/>
      <c r="B23" s="7">
        <v>18</v>
      </c>
      <c r="C23" s="8">
        <v>6.9</v>
      </c>
      <c r="D23" s="7">
        <v>186441539</v>
      </c>
      <c r="E23" s="8">
        <v>8.2</v>
      </c>
      <c r="F23" s="7">
        <v>160157635</v>
      </c>
    </row>
    <row x14ac:dyDescent="0.25" r="24" customHeight="1" ht="18.75">
      <c r="A24" s="51"/>
      <c r="B24" s="7">
        <v>19</v>
      </c>
      <c r="C24" s="8">
        <v>7.2</v>
      </c>
      <c r="D24" s="7">
        <v>169865355</v>
      </c>
      <c r="E24" s="8">
        <v>14.7</v>
      </c>
      <c r="F24" s="7">
        <v>151418253</v>
      </c>
    </row>
    <row x14ac:dyDescent="0.25" r="25" customHeight="1" ht="18.75">
      <c r="A25" s="51"/>
      <c r="B25" s="7">
        <v>20</v>
      </c>
      <c r="C25" s="8">
        <v>2.6</v>
      </c>
      <c r="D25" s="7">
        <v>210155002</v>
      </c>
      <c r="E25" s="8">
        <v>7.5</v>
      </c>
      <c r="F25" s="7">
        <v>179054510</v>
      </c>
    </row>
    <row x14ac:dyDescent="0.25" r="26" customHeight="1" ht="18.75">
      <c r="A26" s="51"/>
      <c r="B26" s="7">
        <v>21</v>
      </c>
      <c r="C26" s="8">
        <v>1.3</v>
      </c>
      <c r="D26" s="7">
        <v>222252198</v>
      </c>
      <c r="E26" s="8">
        <v>5.1</v>
      </c>
      <c r="F26" s="7">
        <v>200347758</v>
      </c>
    </row>
    <row x14ac:dyDescent="0.25" r="27" customHeight="1" ht="18.75">
      <c r="A27" s="51"/>
      <c r="B27" s="7">
        <v>22</v>
      </c>
      <c r="C27" s="8">
        <v>3.8</v>
      </c>
      <c r="D27" s="7">
        <v>210684345</v>
      </c>
      <c r="E27" s="8">
        <v>3</v>
      </c>
      <c r="F27" s="7">
        <v>218062755</v>
      </c>
    </row>
    <row x14ac:dyDescent="0.25" r="28" customHeight="1" ht="18.75">
      <c r="A28" s="51"/>
      <c r="B28" s="7">
        <v>23</v>
      </c>
      <c r="C28" s="8">
        <v>7.8</v>
      </c>
      <c r="D28" s="7">
        <v>189461379</v>
      </c>
      <c r="E28" s="8">
        <v>3</v>
      </c>
      <c r="F28" s="7">
        <v>225931596</v>
      </c>
    </row>
    <row x14ac:dyDescent="0.25" r="29" customHeight="1" ht="18.75">
      <c r="A29" s="51"/>
      <c r="B29" s="7">
        <v>24</v>
      </c>
      <c r="C29" s="8">
        <v>7.4</v>
      </c>
      <c r="D29" s="7">
        <v>184757963</v>
      </c>
      <c r="E29" s="8">
        <v>3.6</v>
      </c>
      <c r="F29" s="7">
        <v>207658249</v>
      </c>
    </row>
    <row x14ac:dyDescent="0.25" r="30" customHeight="1" ht="18.75">
      <c r="A30" s="51"/>
      <c r="B30" s="7">
        <v>25</v>
      </c>
      <c r="C30" s="8">
        <v>3.8</v>
      </c>
      <c r="D30" s="7">
        <v>181300075</v>
      </c>
      <c r="E30" s="8">
        <v>4.2</v>
      </c>
      <c r="F30" s="7">
        <v>193544844</v>
      </c>
    </row>
    <row x14ac:dyDescent="0.25" r="31" customHeight="1" ht="18.75">
      <c r="A31" s="51"/>
      <c r="B31" s="7">
        <v>26</v>
      </c>
      <c r="C31" s="8">
        <v>3.7</v>
      </c>
      <c r="D31" s="7">
        <v>173101159</v>
      </c>
      <c r="E31" s="8">
        <v>5.1</v>
      </c>
      <c r="F31" s="7">
        <v>206887173</v>
      </c>
    </row>
    <row x14ac:dyDescent="0.25" r="32" customHeight="1" ht="18.75">
      <c r="A32" s="51"/>
      <c r="B32" s="7">
        <v>27</v>
      </c>
      <c r="C32" s="8">
        <v>6.2</v>
      </c>
      <c r="D32" s="7">
        <v>184690087</v>
      </c>
      <c r="E32" s="8">
        <v>2.6</v>
      </c>
      <c r="F32" s="7">
        <v>221005038</v>
      </c>
    </row>
    <row x14ac:dyDescent="0.25" r="33" customHeight="1" ht="18.75">
      <c r="A33" s="51"/>
      <c r="B33" s="7">
        <v>28</v>
      </c>
      <c r="C33" s="8">
        <v>8.8</v>
      </c>
      <c r="D33" s="7">
        <v>172821553</v>
      </c>
      <c r="E33" s="8">
        <v>4.6</v>
      </c>
      <c r="F33" s="7">
        <v>213923953</v>
      </c>
    </row>
    <row x14ac:dyDescent="0.25" r="34" customHeight="1" ht="18.75">
      <c r="A34" s="51"/>
      <c r="B34" s="7">
        <v>29</v>
      </c>
      <c r="C34" s="8"/>
      <c r="D34" s="7"/>
      <c r="E34" s="8">
        <v>4.1</v>
      </c>
      <c r="F34" s="7">
        <v>216112365</v>
      </c>
    </row>
    <row x14ac:dyDescent="0.25" r="35" customHeight="1" ht="18.75">
      <c r="A35" s="2" t="s">
        <v>73</v>
      </c>
      <c r="B35" s="20"/>
      <c r="C35" s="8">
        <v>4.432142857142858</v>
      </c>
      <c r="D35" s="7">
        <v>5692888048</v>
      </c>
      <c r="E35" s="8">
        <v>5.403448275862067</v>
      </c>
      <c r="F35" s="7">
        <v>5704248968</v>
      </c>
    </row>
    <row x14ac:dyDescent="0.25" r="36" customHeight="1" ht="18.75">
      <c r="A36" s="2" t="s">
        <v>74</v>
      </c>
      <c r="B36" s="20"/>
      <c r="C36" s="8">
        <v>4.432142857142858</v>
      </c>
      <c r="D36" s="7">
        <v>5692888048</v>
      </c>
      <c r="E36" s="8">
        <v>5.403448275862067</v>
      </c>
      <c r="F36" s="7">
        <v>5704248968</v>
      </c>
    </row>
    <row x14ac:dyDescent="0.25" r="37" customHeight="1" ht="18.75">
      <c r="A37" s="51"/>
      <c r="B37" s="20"/>
      <c r="C37" s="50"/>
      <c r="D37" s="50"/>
      <c r="E37" s="50"/>
      <c r="F37" s="50"/>
    </row>
    <row x14ac:dyDescent="0.25" r="38" customHeight="1" ht="18.75">
      <c r="A38" s="51"/>
      <c r="B38" s="20"/>
      <c r="C38" s="50"/>
      <c r="D38" s="50"/>
      <c r="E38" s="50"/>
      <c r="F38" s="50"/>
    </row>
    <row x14ac:dyDescent="0.25" r="39" customHeight="1" ht="18.75">
      <c r="A39" s="51"/>
      <c r="B39" s="20"/>
      <c r="C39" s="50"/>
      <c r="D39" s="50"/>
      <c r="E39" s="50"/>
      <c r="F39" s="50"/>
    </row>
    <row x14ac:dyDescent="0.25" r="40" customHeight="1" ht="18.75">
      <c r="A40" s="51"/>
      <c r="B40" s="20"/>
      <c r="C40" s="50"/>
      <c r="D40" s="50"/>
      <c r="E40" s="50"/>
      <c r="F40" s="50"/>
    </row>
    <row x14ac:dyDescent="0.25" r="41" customHeight="1" ht="18.75">
      <c r="A41" s="51"/>
      <c r="B41" s="20"/>
      <c r="C41" s="50"/>
      <c r="D41" s="50"/>
      <c r="E41" s="50"/>
      <c r="F41" s="50"/>
    </row>
    <row x14ac:dyDescent="0.25" r="42" customHeight="1" ht="18.75">
      <c r="A42" s="2" t="s">
        <v>70</v>
      </c>
      <c r="B42" s="20"/>
      <c r="C42" s="6" t="s">
        <v>33</v>
      </c>
      <c r="D42" s="50"/>
      <c r="E42" s="50"/>
      <c r="F42" s="50"/>
    </row>
    <row x14ac:dyDescent="0.25" r="43" customHeight="1" ht="18.75">
      <c r="A43" s="2" t="s">
        <v>0</v>
      </c>
      <c r="B43" s="5" t="s">
        <v>65</v>
      </c>
      <c r="C43" s="7">
        <v>2022</v>
      </c>
      <c r="D43" s="7">
        <v>2023</v>
      </c>
      <c r="E43" s="7">
        <v>2024</v>
      </c>
      <c r="F43" s="7">
        <v>2025</v>
      </c>
    </row>
    <row x14ac:dyDescent="0.25" r="44" customHeight="1" ht="18.75">
      <c r="A44" s="2" t="s">
        <v>72</v>
      </c>
      <c r="B44" s="7">
        <v>1</v>
      </c>
      <c r="C44" s="8">
        <v>1.9</v>
      </c>
      <c r="D44" s="8">
        <v>3.8</v>
      </c>
      <c r="E44" s="8">
        <v>6.3</v>
      </c>
      <c r="F44" s="8">
        <v>3.7</v>
      </c>
    </row>
    <row x14ac:dyDescent="0.25" r="45" customHeight="1" ht="18.75">
      <c r="A45" s="51"/>
      <c r="B45" s="7">
        <v>2</v>
      </c>
      <c r="C45" s="8">
        <v>0.7</v>
      </c>
      <c r="D45" s="8">
        <v>1.3</v>
      </c>
      <c r="E45" s="8">
        <v>5.4</v>
      </c>
      <c r="F45" s="8">
        <v>3.7</v>
      </c>
    </row>
    <row x14ac:dyDescent="0.25" r="46" customHeight="1" ht="18.75">
      <c r="A46" s="51"/>
      <c r="B46" s="7">
        <v>3</v>
      </c>
      <c r="C46" s="8">
        <v>0.4</v>
      </c>
      <c r="D46" s="8">
        <v>2.4</v>
      </c>
      <c r="E46" s="8">
        <v>5.9</v>
      </c>
      <c r="F46" s="8">
        <v>0.5</v>
      </c>
    </row>
    <row x14ac:dyDescent="0.25" r="47" customHeight="1" ht="18.75">
      <c r="A47" s="51"/>
      <c r="B47" s="7">
        <v>4</v>
      </c>
      <c r="C47" s="8">
        <v>-0.6</v>
      </c>
      <c r="D47" s="8">
        <v>1.6</v>
      </c>
      <c r="E47" s="8">
        <v>5.9</v>
      </c>
      <c r="F47" s="8">
        <v>-4.3</v>
      </c>
    </row>
    <row x14ac:dyDescent="0.25" r="48" customHeight="1" ht="18.75">
      <c r="A48" s="51"/>
      <c r="B48" s="7">
        <v>5</v>
      </c>
      <c r="C48" s="8">
        <v>-3</v>
      </c>
      <c r="D48" s="8">
        <v>1.6</v>
      </c>
      <c r="E48" s="8">
        <v>5.4</v>
      </c>
      <c r="F48" s="8">
        <v>-4.2</v>
      </c>
    </row>
    <row x14ac:dyDescent="0.25" r="49" customHeight="1" ht="18.75">
      <c r="A49" s="51"/>
      <c r="B49" s="7">
        <v>6</v>
      </c>
      <c r="C49" s="8">
        <v>-1.1</v>
      </c>
      <c r="D49" s="8">
        <v>4.2</v>
      </c>
      <c r="E49" s="8">
        <v>3.5</v>
      </c>
      <c r="F49" s="8">
        <v>-2.2</v>
      </c>
    </row>
    <row x14ac:dyDescent="0.25" r="50" customHeight="1" ht="18.75">
      <c r="A50" s="51"/>
      <c r="B50" s="7">
        <v>7</v>
      </c>
      <c r="C50" s="8">
        <v>0.2</v>
      </c>
      <c r="D50" s="8">
        <v>5.3</v>
      </c>
      <c r="E50" s="8">
        <v>3.7</v>
      </c>
      <c r="F50" s="8">
        <v>-4.8</v>
      </c>
    </row>
    <row x14ac:dyDescent="0.25" r="51" customHeight="1" ht="18.75">
      <c r="A51" s="51"/>
      <c r="B51" s="7">
        <v>8</v>
      </c>
      <c r="C51" s="8">
        <v>1.5</v>
      </c>
      <c r="D51" s="8">
        <v>4.9</v>
      </c>
      <c r="E51" s="8">
        <v>2.6</v>
      </c>
      <c r="F51" s="8">
        <v>-5.1</v>
      </c>
    </row>
    <row x14ac:dyDescent="0.25" r="52" customHeight="1" ht="18.75">
      <c r="A52" s="51"/>
      <c r="B52" s="7">
        <v>9</v>
      </c>
      <c r="C52" s="8">
        <v>2.6</v>
      </c>
      <c r="D52" s="8">
        <v>3.9</v>
      </c>
      <c r="E52" s="8">
        <v>3.3</v>
      </c>
      <c r="F52" s="8">
        <v>-2.4</v>
      </c>
    </row>
    <row x14ac:dyDescent="0.25" r="53" customHeight="1" ht="18.75">
      <c r="A53" s="51"/>
      <c r="B53" s="7">
        <v>10</v>
      </c>
      <c r="C53" s="8">
        <v>5.3</v>
      </c>
      <c r="D53" s="8">
        <v>4.6</v>
      </c>
      <c r="E53" s="8">
        <v>3.8</v>
      </c>
      <c r="F53" s="8">
        <v>-0.4</v>
      </c>
    </row>
    <row x14ac:dyDescent="0.25" r="54" customHeight="1" ht="18.75">
      <c r="A54" s="51"/>
      <c r="B54" s="7">
        <v>11</v>
      </c>
      <c r="C54" s="8">
        <v>3.5</v>
      </c>
      <c r="D54" s="8">
        <v>3.6</v>
      </c>
      <c r="E54" s="8">
        <v>3.1</v>
      </c>
      <c r="F54" s="8">
        <v>0.9</v>
      </c>
    </row>
    <row x14ac:dyDescent="0.25" r="55" customHeight="1" ht="18.75">
      <c r="A55" s="51"/>
      <c r="B55" s="7">
        <v>12</v>
      </c>
      <c r="C55" s="8">
        <v>4.8</v>
      </c>
      <c r="D55" s="8">
        <v>4.8</v>
      </c>
      <c r="E55" s="8">
        <v>4.3</v>
      </c>
      <c r="F55" s="8">
        <v>1.5</v>
      </c>
    </row>
    <row x14ac:dyDescent="0.25" r="56" customHeight="1" ht="18.75">
      <c r="A56" s="51"/>
      <c r="B56" s="7">
        <v>13</v>
      </c>
      <c r="C56" s="8">
        <v>5.4</v>
      </c>
      <c r="D56" s="8">
        <v>6.1</v>
      </c>
      <c r="E56" s="8">
        <v>8.3</v>
      </c>
      <c r="F56" s="8">
        <v>2</v>
      </c>
    </row>
    <row x14ac:dyDescent="0.25" r="57" customHeight="1" ht="18.75">
      <c r="A57" s="51"/>
      <c r="B57" s="7">
        <v>14</v>
      </c>
      <c r="C57" s="8">
        <v>7.3</v>
      </c>
      <c r="D57" s="8">
        <v>4.6</v>
      </c>
      <c r="E57" s="8">
        <v>10.6</v>
      </c>
      <c r="F57" s="8">
        <v>3.5</v>
      </c>
    </row>
    <row x14ac:dyDescent="0.25" r="58" customHeight="1" ht="18.75">
      <c r="A58" s="51"/>
      <c r="B58" s="7">
        <v>15</v>
      </c>
      <c r="C58" s="8">
        <v>0.4</v>
      </c>
      <c r="D58" s="8">
        <v>2.8</v>
      </c>
      <c r="E58" s="8">
        <v>8.5</v>
      </c>
      <c r="F58" s="8">
        <v>3.4</v>
      </c>
    </row>
    <row x14ac:dyDescent="0.25" r="59" customHeight="1" ht="18.75">
      <c r="A59" s="51"/>
      <c r="B59" s="7">
        <v>16</v>
      </c>
      <c r="C59" s="8">
        <v>-3.6</v>
      </c>
      <c r="D59" s="8">
        <v>4.7</v>
      </c>
      <c r="E59" s="8">
        <v>4.6</v>
      </c>
      <c r="F59" s="8">
        <v>6.3</v>
      </c>
    </row>
    <row x14ac:dyDescent="0.25" r="60" customHeight="1" ht="18.75">
      <c r="A60" s="51"/>
      <c r="B60" s="7">
        <v>17</v>
      </c>
      <c r="C60" s="8">
        <v>-4.3</v>
      </c>
      <c r="D60" s="8">
        <v>4.4</v>
      </c>
      <c r="E60" s="8">
        <v>5.8</v>
      </c>
      <c r="F60" s="8">
        <v>2.671689638263546</v>
      </c>
    </row>
    <row x14ac:dyDescent="0.25" r="61" customHeight="1" ht="18.75">
      <c r="A61" s="51"/>
      <c r="B61" s="7">
        <v>18</v>
      </c>
      <c r="C61" s="8">
        <v>-0.8</v>
      </c>
      <c r="D61" s="8">
        <v>6.9</v>
      </c>
      <c r="E61" s="8">
        <v>8.2</v>
      </c>
      <c r="F61" s="8">
        <v>-0.2549078835637698</v>
      </c>
    </row>
    <row x14ac:dyDescent="0.25" r="62" customHeight="1" ht="18.75">
      <c r="A62" s="51"/>
      <c r="B62" s="7">
        <v>19</v>
      </c>
      <c r="C62" s="8">
        <v>2.4</v>
      </c>
      <c r="D62" s="8">
        <v>7.2</v>
      </c>
      <c r="E62" s="8">
        <v>14.7</v>
      </c>
      <c r="F62" s="8">
        <v>-0.7781319282794987</v>
      </c>
    </row>
    <row x14ac:dyDescent="0.25" r="63" customHeight="1" ht="18.75">
      <c r="A63" s="51"/>
      <c r="B63" s="7">
        <v>20</v>
      </c>
      <c r="C63" s="8">
        <v>-2.2</v>
      </c>
      <c r="D63" s="8">
        <v>2.6</v>
      </c>
      <c r="E63" s="8">
        <v>7.5</v>
      </c>
      <c r="F63" s="8">
        <v>-0.2017211969470052</v>
      </c>
    </row>
    <row x14ac:dyDescent="0.25" r="64" customHeight="1" ht="18.75">
      <c r="A64" s="51"/>
      <c r="B64" s="7">
        <v>21</v>
      </c>
      <c r="C64" s="8">
        <v>1.2</v>
      </c>
      <c r="D64" s="8">
        <v>1.3</v>
      </c>
      <c r="E64" s="8">
        <v>5.1</v>
      </c>
      <c r="F64" s="8">
        <v>0.2683161611519591</v>
      </c>
    </row>
    <row x14ac:dyDescent="0.25" r="65" customHeight="1" ht="18.75">
      <c r="A65" s="51"/>
      <c r="B65" s="7">
        <v>22</v>
      </c>
      <c r="C65" s="8">
        <v>-0.4</v>
      </c>
      <c r="D65" s="8">
        <v>3.8</v>
      </c>
      <c r="E65" s="8">
        <v>3</v>
      </c>
      <c r="F65" s="8">
        <v>0.2151294745351947</v>
      </c>
    </row>
    <row x14ac:dyDescent="0.25" r="66" customHeight="1" ht="18.75">
      <c r="A66" s="51"/>
      <c r="B66" s="7">
        <v>23</v>
      </c>
      <c r="C66" s="8">
        <v>-2.3</v>
      </c>
      <c r="D66" s="8">
        <v>7.8</v>
      </c>
      <c r="E66" s="8">
        <v>3</v>
      </c>
      <c r="F66" s="8">
        <v>1.261577563966652</v>
      </c>
    </row>
    <row x14ac:dyDescent="0.25" r="67" customHeight="1" ht="18.75">
      <c r="A67" s="51"/>
      <c r="B67" s="7">
        <v>24</v>
      </c>
      <c r="C67" s="8">
        <v>0.5</v>
      </c>
      <c r="D67" s="8">
        <v>7.4</v>
      </c>
      <c r="E67" s="8">
        <v>3.6</v>
      </c>
      <c r="F67" s="8">
        <v>2.30802565339811</v>
      </c>
    </row>
    <row x14ac:dyDescent="0.25" r="68" customHeight="1" ht="18.75">
      <c r="A68" s="51"/>
      <c r="B68" s="7">
        <v>25</v>
      </c>
      <c r="C68" s="8">
        <v>5</v>
      </c>
      <c r="D68" s="8">
        <v>3.8</v>
      </c>
      <c r="E68" s="8">
        <v>4.2</v>
      </c>
      <c r="F68" s="8">
        <v>3.771324414311768</v>
      </c>
    </row>
    <row x14ac:dyDescent="0.25" r="69" customHeight="1" ht="18.75">
      <c r="A69" s="51"/>
      <c r="B69" s="7">
        <v>26</v>
      </c>
      <c r="C69" s="8">
        <v>6.8</v>
      </c>
      <c r="D69" s="8">
        <v>3.7</v>
      </c>
      <c r="E69" s="8">
        <v>5.1</v>
      </c>
      <c r="F69" s="8">
        <v>5.757847219941155</v>
      </c>
    </row>
    <row x14ac:dyDescent="0.25" r="70" customHeight="1" ht="18.75">
      <c r="A70" s="51"/>
      <c r="B70" s="7">
        <v>27</v>
      </c>
      <c r="C70" s="8">
        <v>6.3</v>
      </c>
      <c r="D70" s="8">
        <v>6.2</v>
      </c>
      <c r="E70" s="8">
        <v>2.6</v>
      </c>
      <c r="F70" s="8">
        <v>6.697921936139084</v>
      </c>
    </row>
    <row x14ac:dyDescent="0.25" r="71" customHeight="1" ht="18.75">
      <c r="A71" s="51"/>
      <c r="B71" s="7">
        <v>28</v>
      </c>
      <c r="C71" s="8">
        <v>7</v>
      </c>
      <c r="D71" s="8">
        <v>8.8</v>
      </c>
      <c r="E71" s="8">
        <v>4.6</v>
      </c>
      <c r="F71" s="8">
        <v>8.68444474176847</v>
      </c>
    </row>
    <row x14ac:dyDescent="0.25" r="72" customHeight="1" ht="18.75">
      <c r="A72" s="51"/>
      <c r="B72" s="7">
        <v>29</v>
      </c>
      <c r="C72" s="8"/>
      <c r="D72" s="8"/>
      <c r="E72" s="8">
        <v>4.1</v>
      </c>
      <c r="F72" s="8"/>
    </row>
    <row x14ac:dyDescent="0.25" r="73" customHeight="1" ht="18.75">
      <c r="A73" s="2" t="s">
        <v>73</v>
      </c>
      <c r="B73" s="20"/>
      <c r="C73" s="8">
        <v>1.6035714285714284</v>
      </c>
      <c r="D73" s="8">
        <v>4.432142857142858</v>
      </c>
      <c r="E73" s="8">
        <v>5.403448275862067</v>
      </c>
      <c r="F73" s="8">
        <v>1.1607684212387734</v>
      </c>
    </row>
    <row x14ac:dyDescent="0.25" r="74" customHeight="1" ht="18.75">
      <c r="A74" s="2" t="s">
        <v>75</v>
      </c>
      <c r="B74" s="7">
        <v>1</v>
      </c>
      <c r="C74" s="8">
        <v>9.9</v>
      </c>
      <c r="D74" s="8">
        <v>8.4</v>
      </c>
      <c r="E74" s="8">
        <v>0.5</v>
      </c>
      <c r="F74" s="8"/>
    </row>
    <row x14ac:dyDescent="0.25" r="75" customHeight="1" ht="18.75">
      <c r="A75" s="51"/>
      <c r="B75" s="7">
        <v>2</v>
      </c>
      <c r="C75" s="8">
        <v>6.2</v>
      </c>
      <c r="D75" s="8">
        <v>4.6</v>
      </c>
      <c r="E75" s="8">
        <v>0.5</v>
      </c>
      <c r="F75" s="8"/>
    </row>
    <row x14ac:dyDescent="0.25" r="76" customHeight="1" ht="18.75">
      <c r="A76" s="51"/>
      <c r="B76" s="7">
        <v>3</v>
      </c>
      <c r="C76" s="8">
        <v>7.7</v>
      </c>
      <c r="D76" s="8">
        <v>7.5</v>
      </c>
      <c r="E76" s="8">
        <v>6.3</v>
      </c>
      <c r="F76" s="8"/>
    </row>
    <row x14ac:dyDescent="0.25" r="77" customHeight="1" ht="18.75">
      <c r="A77" s="51"/>
      <c r="B77" s="7">
        <v>4</v>
      </c>
      <c r="C77" s="8">
        <v>8.8</v>
      </c>
      <c r="D77" s="8">
        <v>8</v>
      </c>
      <c r="E77" s="8">
        <v>7.7</v>
      </c>
      <c r="F77" s="8"/>
    </row>
    <row x14ac:dyDescent="0.25" r="78" customHeight="1" ht="18.75">
      <c r="A78" s="51"/>
      <c r="B78" s="7">
        <v>5</v>
      </c>
      <c r="C78" s="8">
        <v>6.9</v>
      </c>
      <c r="D78" s="8">
        <v>8.9</v>
      </c>
      <c r="E78" s="8">
        <v>6.6</v>
      </c>
      <c r="F78" s="8"/>
    </row>
    <row x14ac:dyDescent="0.25" r="79" customHeight="1" ht="18.75">
      <c r="A79" s="51"/>
      <c r="B79" s="7">
        <v>6</v>
      </c>
      <c r="C79" s="8">
        <v>4</v>
      </c>
      <c r="D79" s="8">
        <v>10.5</v>
      </c>
      <c r="E79" s="8">
        <v>6.9</v>
      </c>
      <c r="F79" s="8"/>
    </row>
    <row x14ac:dyDescent="0.25" r="80" customHeight="1" ht="18.75">
      <c r="A80" s="51"/>
      <c r="B80" s="7">
        <v>7</v>
      </c>
      <c r="C80" s="8">
        <v>5.2</v>
      </c>
      <c r="D80" s="8">
        <v>13.2</v>
      </c>
      <c r="E80" s="8">
        <v>5.9</v>
      </c>
      <c r="F80" s="8"/>
    </row>
    <row x14ac:dyDescent="0.25" r="81" customHeight="1" ht="18.75">
      <c r="A81" s="51"/>
      <c r="B81" s="7">
        <v>8</v>
      </c>
      <c r="C81" s="8">
        <v>8.1</v>
      </c>
      <c r="D81" s="8">
        <v>14</v>
      </c>
      <c r="E81" s="8">
        <v>4.7</v>
      </c>
      <c r="F81" s="8"/>
    </row>
    <row x14ac:dyDescent="0.25" r="82" customHeight="1" ht="18.75">
      <c r="A82" s="51"/>
      <c r="B82" s="7">
        <v>9</v>
      </c>
      <c r="C82" s="8">
        <v>9.1</v>
      </c>
      <c r="D82" s="8">
        <v>16</v>
      </c>
      <c r="E82" s="8">
        <v>3.9</v>
      </c>
      <c r="F82" s="8"/>
    </row>
    <row x14ac:dyDescent="0.25" r="83" customHeight="1" ht="18.75">
      <c r="A83" s="51"/>
      <c r="B83" s="7">
        <v>10</v>
      </c>
      <c r="C83" s="8">
        <v>10.5</v>
      </c>
      <c r="D83" s="8">
        <v>14.9</v>
      </c>
      <c r="E83" s="8">
        <v>5.4</v>
      </c>
      <c r="F83" s="8"/>
    </row>
    <row x14ac:dyDescent="0.25" r="84" customHeight="1" ht="18.75">
      <c r="A84" s="51"/>
      <c r="B84" s="7">
        <v>11</v>
      </c>
      <c r="C84" s="8">
        <v>12.5</v>
      </c>
      <c r="D84" s="8">
        <v>16.7</v>
      </c>
      <c r="E84" s="8">
        <v>8</v>
      </c>
      <c r="F84" s="8"/>
    </row>
    <row x14ac:dyDescent="0.25" r="85" customHeight="1" ht="18.75">
      <c r="A85" s="51"/>
      <c r="B85" s="7">
        <v>12</v>
      </c>
      <c r="C85" s="8">
        <v>14.7</v>
      </c>
      <c r="D85" s="8">
        <v>9.9</v>
      </c>
      <c r="E85" s="8">
        <v>6.7</v>
      </c>
      <c r="F85" s="8"/>
    </row>
    <row x14ac:dyDescent="0.25" r="86" customHeight="1" ht="18.75">
      <c r="A86" s="51"/>
      <c r="B86" s="7">
        <v>13</v>
      </c>
      <c r="C86" s="8">
        <v>15.1</v>
      </c>
      <c r="D86" s="8">
        <v>5.2</v>
      </c>
      <c r="E86" s="8">
        <v>7.8</v>
      </c>
      <c r="F86" s="8"/>
    </row>
    <row x14ac:dyDescent="0.25" r="87" customHeight="1" ht="18.75">
      <c r="A87" s="51"/>
      <c r="B87" s="7">
        <v>14</v>
      </c>
      <c r="C87" s="8">
        <v>10.8</v>
      </c>
      <c r="D87" s="8">
        <v>9.7</v>
      </c>
      <c r="E87" s="8">
        <v>9.7</v>
      </c>
      <c r="F87" s="8"/>
    </row>
    <row x14ac:dyDescent="0.25" r="88" customHeight="1" ht="18.75">
      <c r="A88" s="51"/>
      <c r="B88" s="7">
        <v>15</v>
      </c>
      <c r="C88" s="8">
        <v>11.7</v>
      </c>
      <c r="D88" s="8">
        <v>13.8</v>
      </c>
      <c r="E88" s="8">
        <v>12</v>
      </c>
      <c r="F88" s="8"/>
    </row>
    <row x14ac:dyDescent="0.25" r="89" customHeight="1" ht="18.75">
      <c r="A89" s="51"/>
      <c r="B89" s="7">
        <v>16</v>
      </c>
      <c r="C89" s="8">
        <v>14.4</v>
      </c>
      <c r="D89" s="8">
        <v>10.5</v>
      </c>
      <c r="E89" s="8">
        <v>14.1</v>
      </c>
      <c r="F89" s="8"/>
    </row>
    <row x14ac:dyDescent="0.25" r="90" customHeight="1" ht="18.75">
      <c r="A90" s="51"/>
      <c r="B90" s="7">
        <v>17</v>
      </c>
      <c r="C90" s="8">
        <v>8.8</v>
      </c>
      <c r="D90" s="8">
        <v>9.5</v>
      </c>
      <c r="E90" s="8">
        <v>13.6</v>
      </c>
      <c r="F90" s="8"/>
    </row>
    <row x14ac:dyDescent="0.25" r="91" customHeight="1" ht="18.75">
      <c r="A91" s="51"/>
      <c r="B91" s="7">
        <v>18</v>
      </c>
      <c r="C91" s="8">
        <v>6.1</v>
      </c>
      <c r="D91" s="8">
        <v>11.8</v>
      </c>
      <c r="E91" s="8">
        <v>9.9</v>
      </c>
      <c r="F91" s="8"/>
    </row>
    <row x14ac:dyDescent="0.25" r="92" customHeight="1" ht="18.75">
      <c r="A92" s="51"/>
      <c r="B92" s="7">
        <v>19</v>
      </c>
      <c r="C92" s="8">
        <v>4.9</v>
      </c>
      <c r="D92" s="8">
        <v>11.4</v>
      </c>
      <c r="E92" s="8">
        <v>9.9</v>
      </c>
      <c r="F92" s="8"/>
    </row>
    <row x14ac:dyDescent="0.25" r="93" customHeight="1" ht="18.75">
      <c r="A93" s="51"/>
      <c r="B93" s="7">
        <v>20</v>
      </c>
      <c r="C93" s="8">
        <v>6.6</v>
      </c>
      <c r="D93" s="8">
        <v>12.3</v>
      </c>
      <c r="E93" s="8">
        <v>6.7</v>
      </c>
      <c r="F93" s="8"/>
    </row>
    <row x14ac:dyDescent="0.25" r="94" customHeight="1" ht="18.75">
      <c r="A94" s="51"/>
      <c r="B94" s="7">
        <v>21</v>
      </c>
      <c r="C94" s="8">
        <v>8.3</v>
      </c>
      <c r="D94" s="8">
        <v>15.3</v>
      </c>
      <c r="E94" s="8">
        <v>6.4</v>
      </c>
      <c r="F94" s="8"/>
    </row>
    <row x14ac:dyDescent="0.25" r="95" customHeight="1" ht="18.75">
      <c r="A95" s="51"/>
      <c r="B95" s="7">
        <v>22</v>
      </c>
      <c r="C95" s="8">
        <v>8.7</v>
      </c>
      <c r="D95" s="8">
        <v>15.9</v>
      </c>
      <c r="E95" s="8">
        <v>10</v>
      </c>
      <c r="F95" s="8"/>
    </row>
    <row x14ac:dyDescent="0.25" r="96" customHeight="1" ht="18.75">
      <c r="A96" s="51"/>
      <c r="B96" s="7">
        <v>23</v>
      </c>
      <c r="C96" s="8">
        <v>6.8</v>
      </c>
      <c r="D96" s="8">
        <v>15.2</v>
      </c>
      <c r="E96" s="8">
        <v>16</v>
      </c>
      <c r="F96" s="8"/>
    </row>
    <row x14ac:dyDescent="0.25" r="97" customHeight="1" ht="18.75">
      <c r="A97" s="51"/>
      <c r="B97" s="7">
        <v>24</v>
      </c>
      <c r="C97" s="8">
        <v>9.1</v>
      </c>
      <c r="D97" s="8">
        <v>12.6</v>
      </c>
      <c r="E97" s="8">
        <v>10.9</v>
      </c>
      <c r="F97" s="8"/>
    </row>
    <row x14ac:dyDescent="0.25" r="98" customHeight="1" ht="18.75">
      <c r="A98" s="51"/>
      <c r="B98" s="7">
        <v>25</v>
      </c>
      <c r="C98" s="8">
        <v>13.5</v>
      </c>
      <c r="D98" s="8">
        <v>10.4</v>
      </c>
      <c r="E98" s="8">
        <v>9.5</v>
      </c>
      <c r="F98" s="8"/>
    </row>
    <row x14ac:dyDescent="0.25" r="99" customHeight="1" ht="18.75">
      <c r="A99" s="51"/>
      <c r="B99" s="7">
        <v>26</v>
      </c>
      <c r="C99" s="8">
        <v>14.7</v>
      </c>
      <c r="D99" s="8">
        <v>11.7</v>
      </c>
      <c r="E99" s="8">
        <v>7.9</v>
      </c>
      <c r="F99" s="8"/>
    </row>
    <row x14ac:dyDescent="0.25" r="100" customHeight="1" ht="18.75">
      <c r="A100" s="51"/>
      <c r="B100" s="7">
        <v>27</v>
      </c>
      <c r="C100" s="8">
        <v>13.1</v>
      </c>
      <c r="D100" s="8">
        <v>9.7</v>
      </c>
      <c r="E100" s="8">
        <v>10</v>
      </c>
      <c r="F100" s="8"/>
    </row>
    <row x14ac:dyDescent="0.25" r="101" customHeight="1" ht="18.75">
      <c r="A101" s="51"/>
      <c r="B101" s="7">
        <v>28</v>
      </c>
      <c r="C101" s="8">
        <v>9</v>
      </c>
      <c r="D101" s="8">
        <v>11.4</v>
      </c>
      <c r="E101" s="8">
        <v>9.2</v>
      </c>
      <c r="F101" s="8"/>
    </row>
    <row x14ac:dyDescent="0.25" r="102" customHeight="1" ht="18.75">
      <c r="A102" s="51"/>
      <c r="B102" s="7">
        <v>29</v>
      </c>
      <c r="C102" s="8">
        <v>10.8</v>
      </c>
      <c r="D102" s="8">
        <v>13.3</v>
      </c>
      <c r="E102" s="8">
        <v>13.1</v>
      </c>
      <c r="F102" s="8"/>
    </row>
    <row x14ac:dyDescent="0.25" r="103" customHeight="1" ht="18.75">
      <c r="A103" s="51"/>
      <c r="B103" s="7">
        <v>30</v>
      </c>
      <c r="C103" s="8">
        <v>14.8</v>
      </c>
      <c r="D103" s="8">
        <v>15.6</v>
      </c>
      <c r="E103" s="8">
        <v>11.3</v>
      </c>
      <c r="F103" s="8"/>
    </row>
    <row x14ac:dyDescent="0.25" r="104" customHeight="1" ht="18.75">
      <c r="A104" s="51"/>
      <c r="B104" s="7">
        <v>31</v>
      </c>
      <c r="C104" s="8">
        <v>10.5</v>
      </c>
      <c r="D104" s="8">
        <v>16.4</v>
      </c>
      <c r="E104" s="8">
        <v>13.2</v>
      </c>
      <c r="F104" s="8"/>
    </row>
    <row x14ac:dyDescent="0.25" r="105" customHeight="1" ht="18.75">
      <c r="A105" s="2" t="s">
        <v>76</v>
      </c>
      <c r="B105" s="20"/>
      <c r="C105" s="8">
        <v>9.719354838709679</v>
      </c>
      <c r="D105" s="8">
        <v>11.751612903225807</v>
      </c>
      <c r="E105" s="8">
        <v>8.525806451612903</v>
      </c>
      <c r="F105" s="8"/>
    </row>
    <row x14ac:dyDescent="0.25" r="106" customHeight="1" ht="18.75">
      <c r="A106" s="2" t="s">
        <v>74</v>
      </c>
      <c r="B106" s="20"/>
      <c r="C106" s="8">
        <v>5.867796610169492</v>
      </c>
      <c r="D106" s="8">
        <v>8.277966101694913</v>
      </c>
      <c r="E106" s="8">
        <v>7.016666666666665</v>
      </c>
      <c r="F106" s="8">
        <v>1.1607684212387734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T35"/>
  <sheetViews>
    <sheetView workbookViewId="0"/>
  </sheetViews>
  <sheetFormatPr defaultRowHeight="15" x14ac:dyDescent="0.25"/>
  <cols>
    <col min="1" max="1" style="101" width="13.576428571428572" customWidth="1" bestFit="1"/>
    <col min="2" max="2" style="10" width="11.147857142857141" customWidth="1" bestFit="1"/>
    <col min="3" max="3" style="10" width="13.576428571428572" customWidth="1" bestFit="1"/>
    <col min="4" max="4" style="10" width="13.576428571428572" customWidth="1" bestFit="1"/>
    <col min="5" max="5" style="9" width="11.005" customWidth="1" bestFit="1"/>
    <col min="6" max="6" style="4" width="4.719285714285714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9" width="11.005" customWidth="1" bestFit="1"/>
    <col min="11" max="11" style="4" width="4.719285714285714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9" width="11.005" customWidth="1" bestFit="1"/>
    <col min="16" max="16" style="4" width="4.719285714285714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9" width="11.005" customWidth="1" bestFit="1"/>
    <col min="21" max="21" style="4" width="4.719285714285714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9" width="11.005" customWidth="1" bestFit="1"/>
    <col min="26" max="26" style="4" width="4.719285714285714" customWidth="1" bestFit="1"/>
    <col min="27" max="27" style="10" width="13.576428571428572" customWidth="1" bestFit="1"/>
    <col min="28" max="28" style="10" width="13.576428571428572" customWidth="1" bestFit="1"/>
    <col min="29" max="29" style="10" width="13.576428571428572" customWidth="1" bestFit="1"/>
    <col min="30" max="30" style="9" width="11.005" customWidth="1" bestFit="1"/>
    <col min="31" max="31" style="4" width="4.719285714285714" customWidth="1" bestFit="1"/>
    <col min="32" max="32" style="10" width="13.576428571428572" customWidth="1" bestFit="1"/>
    <col min="33" max="33" style="10" width="13.576428571428572" customWidth="1" bestFit="1"/>
    <col min="34" max="34" style="10" width="13.576428571428572" customWidth="1" bestFit="1"/>
    <col min="35" max="35" style="9" width="11.005" customWidth="1" bestFit="1"/>
    <col min="36" max="36" style="4" width="4.719285714285714" customWidth="1" bestFit="1"/>
    <col min="37" max="37" style="10" width="13.576428571428572" customWidth="1" bestFit="1"/>
    <col min="38" max="38" style="10" width="13.576428571428572" customWidth="1" bestFit="1"/>
    <col min="39" max="39" style="10" width="13.576428571428572" customWidth="1" bestFit="1"/>
    <col min="40" max="40" style="9" width="11.005" customWidth="1" bestFit="1"/>
    <col min="41" max="41" style="4" width="4.719285714285714" customWidth="1" bestFit="1"/>
    <col min="42" max="42" style="10" width="13.576428571428572" customWidth="1" bestFit="1"/>
    <col min="43" max="43" style="10" width="13.576428571428572" customWidth="1" bestFit="1"/>
    <col min="44" max="44" style="10" width="13.576428571428572" customWidth="1" bestFit="1"/>
    <col min="45" max="45" style="9" width="11.005" customWidth="1" bestFit="1"/>
    <col min="46" max="46" style="4" width="4.719285714285714" customWidth="1" bestFit="1"/>
    <col min="47" max="47" style="10" width="13.576428571428572" customWidth="1" bestFit="1"/>
    <col min="48" max="48" style="10" width="13.576428571428572" customWidth="1" bestFit="1"/>
    <col min="49" max="49" style="10" width="13.576428571428572" customWidth="1" bestFit="1"/>
    <col min="50" max="50" style="9" width="11.005" customWidth="1" bestFit="1"/>
    <col min="51" max="51" style="4" width="4.719285714285714" customWidth="1" bestFit="1"/>
    <col min="52" max="52" style="10" width="13.576428571428572" customWidth="1" bestFit="1"/>
    <col min="53" max="53" style="10" width="13.576428571428572" customWidth="1" bestFit="1"/>
    <col min="54" max="54" style="10" width="13.576428571428572" customWidth="1" bestFit="1"/>
    <col min="55" max="55" style="9" width="11.005" customWidth="1" bestFit="1"/>
    <col min="56" max="56" style="4" width="4.719285714285714" customWidth="1" bestFit="1"/>
    <col min="57" max="57" style="10" width="13.576428571428572" customWidth="1" bestFit="1"/>
    <col min="58" max="58" style="10" width="13.576428571428572" customWidth="1" bestFit="1"/>
    <col min="59" max="59" style="10" width="13.576428571428572" customWidth="1" bestFit="1"/>
    <col min="60" max="60" style="9" width="11.005" customWidth="1" bestFit="1"/>
    <col min="61" max="61" style="23" width="13.576428571428572" customWidth="1" bestFit="1"/>
    <col min="62" max="62" style="4" width="13.576428571428572" customWidth="1" bestFit="1"/>
    <col min="63" max="63" style="4" width="13.576428571428572" customWidth="1" bestFit="1"/>
    <col min="64" max="64" style="102" width="13.576428571428572" customWidth="1" bestFit="1"/>
    <col min="65" max="65" style="23" width="13.576428571428572" customWidth="1" bestFit="1"/>
    <col min="66" max="66" style="4" width="13.576428571428572" customWidth="1" bestFit="1"/>
    <col min="67" max="67" style="4" width="13.576428571428572" customWidth="1" bestFit="1"/>
    <col min="68" max="68" style="102" width="13.576428571428572" customWidth="1" bestFit="1"/>
    <col min="69" max="69" style="23" width="13.576428571428572" customWidth="1" bestFit="1"/>
    <col min="70" max="70" style="4" width="13.576428571428572" customWidth="1" bestFit="1"/>
    <col min="71" max="71" style="4" width="13.576428571428572" customWidth="1" bestFit="1"/>
    <col min="72" max="72" style="102" width="13.576428571428572" customWidth="1" bestFit="1"/>
  </cols>
  <sheetData>
    <row x14ac:dyDescent="0.25" r="1" customHeight="1" ht="18.75">
      <c r="A1" s="7">
        <v>6</v>
      </c>
      <c r="B1" s="50"/>
      <c r="C1" s="50"/>
      <c r="D1" s="50"/>
      <c r="E1" s="15"/>
      <c r="F1" s="51"/>
      <c r="G1" s="50"/>
      <c r="H1" s="50"/>
      <c r="I1" s="50"/>
      <c r="J1" s="15"/>
      <c r="K1" s="51"/>
      <c r="L1" s="50"/>
      <c r="M1" s="50"/>
      <c r="N1" s="50"/>
      <c r="O1" s="15"/>
      <c r="P1" s="51"/>
      <c r="Q1" s="50"/>
      <c r="R1" s="50"/>
      <c r="S1" s="50"/>
      <c r="T1" s="15"/>
      <c r="U1" s="51"/>
      <c r="V1" s="50"/>
      <c r="W1" s="50"/>
      <c r="X1" s="50"/>
      <c r="Y1" s="15"/>
      <c r="Z1" s="51"/>
      <c r="AA1" s="50"/>
      <c r="AB1" s="50"/>
      <c r="AC1" s="50"/>
      <c r="AD1" s="15"/>
      <c r="AE1" s="51"/>
      <c r="AF1" s="50"/>
      <c r="AG1" s="50"/>
      <c r="AH1" s="50"/>
      <c r="AI1" s="15"/>
      <c r="AJ1" s="51"/>
      <c r="AK1" s="50"/>
      <c r="AL1" s="50"/>
      <c r="AM1" s="50"/>
      <c r="AN1" s="15"/>
      <c r="AO1" s="51"/>
      <c r="AP1" s="50"/>
      <c r="AQ1" s="50"/>
      <c r="AR1" s="50"/>
      <c r="AS1" s="15"/>
      <c r="AT1" s="51"/>
      <c r="AU1" s="50"/>
      <c r="AV1" s="50"/>
      <c r="AW1" s="50"/>
      <c r="AX1" s="15"/>
      <c r="AY1" s="51"/>
      <c r="AZ1" s="50"/>
      <c r="BA1" s="50"/>
      <c r="BB1" s="50"/>
      <c r="BC1" s="15"/>
      <c r="BD1" s="51"/>
      <c r="BE1" s="50"/>
      <c r="BF1" s="50"/>
      <c r="BG1" s="50"/>
      <c r="BH1" s="15"/>
      <c r="BI1" s="20"/>
      <c r="BJ1" s="51"/>
      <c r="BK1" s="51"/>
      <c r="BL1" s="52"/>
      <c r="BM1" s="20"/>
      <c r="BN1" s="51"/>
      <c r="BO1" s="51"/>
      <c r="BP1" s="52"/>
      <c r="BQ1" s="20"/>
      <c r="BR1" s="51"/>
      <c r="BS1" s="51"/>
      <c r="BT1" s="52"/>
    </row>
    <row x14ac:dyDescent="0.25" r="2" customHeight="1" ht="18.75">
      <c r="A2" s="53" t="s">
        <v>66</v>
      </c>
      <c r="B2" s="54">
        <v>2013</v>
      </c>
      <c r="C2" s="55"/>
      <c r="D2" s="55"/>
      <c r="E2" s="56"/>
      <c r="F2" s="57"/>
      <c r="G2" s="58">
        <f>B2+1</f>
      </c>
      <c r="H2" s="55"/>
      <c r="I2" s="55"/>
      <c r="J2" s="56"/>
      <c r="K2" s="57"/>
      <c r="L2" s="58">
        <f>G2+1</f>
      </c>
      <c r="M2" s="55"/>
      <c r="N2" s="55"/>
      <c r="O2" s="56"/>
      <c r="P2" s="57"/>
      <c r="Q2" s="58">
        <f>L2+1</f>
      </c>
      <c r="R2" s="55"/>
      <c r="S2" s="55"/>
      <c r="T2" s="56"/>
      <c r="U2" s="57"/>
      <c r="V2" s="58">
        <f>Q2+1</f>
      </c>
      <c r="W2" s="55"/>
      <c r="X2" s="55"/>
      <c r="Y2" s="56"/>
      <c r="Z2" s="57"/>
      <c r="AA2" s="58">
        <f>V2+1</f>
      </c>
      <c r="AB2" s="55"/>
      <c r="AC2" s="55"/>
      <c r="AD2" s="56"/>
      <c r="AE2" s="57"/>
      <c r="AF2" s="58">
        <f>AA2+1</f>
      </c>
      <c r="AG2" s="58"/>
      <c r="AH2" s="58"/>
      <c r="AI2" s="58"/>
      <c r="AJ2" s="57"/>
      <c r="AK2" s="58">
        <f>AF2+1</f>
      </c>
      <c r="AL2" s="58"/>
      <c r="AM2" s="58"/>
      <c r="AN2" s="58"/>
      <c r="AO2" s="57"/>
      <c r="AP2" s="58">
        <f>AK2+1</f>
      </c>
      <c r="AQ2" s="58"/>
      <c r="AR2" s="58"/>
      <c r="AS2" s="58"/>
      <c r="AT2" s="57"/>
      <c r="AU2" s="58">
        <f>AP2+1</f>
      </c>
      <c r="AV2" s="58"/>
      <c r="AW2" s="58"/>
      <c r="AX2" s="58"/>
      <c r="AY2" s="57"/>
      <c r="AZ2" s="58">
        <f>AU2+1</f>
      </c>
      <c r="BA2" s="58"/>
      <c r="BB2" s="58"/>
      <c r="BC2" s="58"/>
      <c r="BD2" s="57"/>
      <c r="BE2" s="58">
        <f>AZ2+1</f>
      </c>
      <c r="BF2" s="58"/>
      <c r="BG2" s="58"/>
      <c r="BH2" s="58"/>
      <c r="BI2" s="58">
        <f>BE2+1</f>
      </c>
      <c r="BJ2" s="57"/>
      <c r="BK2" s="57"/>
      <c r="BL2" s="57"/>
      <c r="BM2" s="58">
        <f>BI2+1</f>
      </c>
      <c r="BN2" s="57"/>
      <c r="BO2" s="57"/>
      <c r="BP2" s="59"/>
      <c r="BQ2" s="58">
        <f>BM2+1</f>
      </c>
      <c r="BR2" s="57"/>
      <c r="BS2" s="57"/>
      <c r="BT2" s="59"/>
    </row>
    <row x14ac:dyDescent="0.25" r="3" customHeight="1" ht="18.75">
      <c r="A3" s="60"/>
      <c r="B3" s="61" t="s">
        <v>37</v>
      </c>
      <c r="C3" s="62" t="s">
        <v>36</v>
      </c>
      <c r="D3" s="62" t="s">
        <v>35</v>
      </c>
      <c r="E3" s="63" t="s">
        <v>67</v>
      </c>
      <c r="F3" s="64" t="s">
        <v>61</v>
      </c>
      <c r="G3" s="61" t="s">
        <v>37</v>
      </c>
      <c r="H3" s="62" t="s">
        <v>36</v>
      </c>
      <c r="I3" s="62" t="s">
        <v>35</v>
      </c>
      <c r="J3" s="63" t="s">
        <v>67</v>
      </c>
      <c r="K3" s="64" t="s">
        <v>61</v>
      </c>
      <c r="L3" s="61" t="s">
        <v>37</v>
      </c>
      <c r="M3" s="62" t="s">
        <v>36</v>
      </c>
      <c r="N3" s="62" t="s">
        <v>35</v>
      </c>
      <c r="O3" s="63" t="s">
        <v>67</v>
      </c>
      <c r="P3" s="64" t="s">
        <v>61</v>
      </c>
      <c r="Q3" s="61" t="s">
        <v>37</v>
      </c>
      <c r="R3" s="62" t="s">
        <v>36</v>
      </c>
      <c r="S3" s="62" t="s">
        <v>35</v>
      </c>
      <c r="T3" s="63" t="s">
        <v>67</v>
      </c>
      <c r="U3" s="64" t="s">
        <v>61</v>
      </c>
      <c r="V3" s="61" t="s">
        <v>37</v>
      </c>
      <c r="W3" s="62" t="s">
        <v>36</v>
      </c>
      <c r="X3" s="62" t="s">
        <v>35</v>
      </c>
      <c r="Y3" s="63" t="s">
        <v>67</v>
      </c>
      <c r="Z3" s="64" t="s">
        <v>61</v>
      </c>
      <c r="AA3" s="61" t="s">
        <v>37</v>
      </c>
      <c r="AB3" s="62" t="s">
        <v>36</v>
      </c>
      <c r="AC3" s="62" t="s">
        <v>35</v>
      </c>
      <c r="AD3" s="63" t="s">
        <v>67</v>
      </c>
      <c r="AE3" s="64" t="s">
        <v>61</v>
      </c>
      <c r="AF3" s="61" t="s">
        <v>37</v>
      </c>
      <c r="AG3" s="62" t="s">
        <v>36</v>
      </c>
      <c r="AH3" s="62" t="s">
        <v>35</v>
      </c>
      <c r="AI3" s="63" t="s">
        <v>67</v>
      </c>
      <c r="AJ3" s="64" t="s">
        <v>61</v>
      </c>
      <c r="AK3" s="61" t="s">
        <v>37</v>
      </c>
      <c r="AL3" s="62" t="s">
        <v>36</v>
      </c>
      <c r="AM3" s="62" t="s">
        <v>35</v>
      </c>
      <c r="AN3" s="63" t="s">
        <v>67</v>
      </c>
      <c r="AO3" s="64" t="s">
        <v>61</v>
      </c>
      <c r="AP3" s="61" t="s">
        <v>37</v>
      </c>
      <c r="AQ3" s="62" t="s">
        <v>36</v>
      </c>
      <c r="AR3" s="62" t="s">
        <v>35</v>
      </c>
      <c r="AS3" s="63" t="s">
        <v>67</v>
      </c>
      <c r="AT3" s="64" t="s">
        <v>61</v>
      </c>
      <c r="AU3" s="61" t="s">
        <v>37</v>
      </c>
      <c r="AV3" s="62" t="s">
        <v>36</v>
      </c>
      <c r="AW3" s="62" t="s">
        <v>35</v>
      </c>
      <c r="AX3" s="63" t="s">
        <v>67</v>
      </c>
      <c r="AY3" s="64" t="s">
        <v>61</v>
      </c>
      <c r="AZ3" s="61" t="s">
        <v>37</v>
      </c>
      <c r="BA3" s="62" t="s">
        <v>36</v>
      </c>
      <c r="BB3" s="62" t="s">
        <v>35</v>
      </c>
      <c r="BC3" s="63" t="s">
        <v>67</v>
      </c>
      <c r="BD3" s="64" t="s">
        <v>61</v>
      </c>
      <c r="BE3" s="61" t="s">
        <v>37</v>
      </c>
      <c r="BF3" s="62" t="s">
        <v>36</v>
      </c>
      <c r="BG3" s="62" t="s">
        <v>35</v>
      </c>
      <c r="BH3" s="63" t="s">
        <v>67</v>
      </c>
      <c r="BI3" s="65" t="s">
        <v>37</v>
      </c>
      <c r="BJ3" s="66" t="s">
        <v>36</v>
      </c>
      <c r="BK3" s="66" t="s">
        <v>35</v>
      </c>
      <c r="BL3" s="64" t="s">
        <v>67</v>
      </c>
      <c r="BM3" s="65" t="s">
        <v>37</v>
      </c>
      <c r="BN3" s="66" t="s">
        <v>36</v>
      </c>
      <c r="BO3" s="66" t="s">
        <v>35</v>
      </c>
      <c r="BP3" s="67" t="s">
        <v>67</v>
      </c>
      <c r="BQ3" s="65" t="s">
        <v>37</v>
      </c>
      <c r="BR3" s="66" t="s">
        <v>36</v>
      </c>
      <c r="BS3" s="66" t="s">
        <v>35</v>
      </c>
      <c r="BT3" s="67" t="s">
        <v>67</v>
      </c>
    </row>
    <row x14ac:dyDescent="0.25" r="4" customHeight="1" ht="18.75">
      <c r="A4" s="68">
        <v>1</v>
      </c>
      <c r="B4" s="69">
        <f>INDEX(일별기온공급량!$E$1:$E$4443,MATCH(DATE(B$2,$A$1,$A4)+1,일별기온공급량!$A$2:$A$4443,0),1)</f>
      </c>
      <c r="C4" s="70">
        <f>INDEX(일별기온공급량!$C$1:$C$4443,MATCH(DATE(B$2,$A$1,$A4)+1,일별기온공급량!$A$2:$A$4443,0),1)</f>
      </c>
      <c r="D4" s="70">
        <f>INDEX(일별기온공급량!$B$1:$B$4443,MATCH(DATE(B$2,$A$1,$A4)+1,일별기온공급량!$A$2:$A$4443,0),1)</f>
      </c>
      <c r="E4" s="71">
        <f>INDEX(일별기온공급량!$J$1:$J$4443,MATCH(DATE(B$2,$A$1,$A4)+1,일별기온공급량!$A$2:$A$4443,0),1)</f>
      </c>
      <c r="F4" s="72">
        <f>INDEX(일별기온공급량!$H$1:$H$4443,MATCH(DATE(B$2,$A$1,$A4)+1,일별기온공급량!$A$2:$A$4443,0),1)</f>
        <v>25569.375</v>
      </c>
      <c r="G4" s="73">
        <f>INDEX(일별기온공급량!$E$1:$E$4443,MATCH(DATE(G$2,$A$1,$A4)+1,일별기온공급량!$A$2:$A$4443,0),1)</f>
      </c>
      <c r="H4" s="70">
        <f>INDEX(일별기온공급량!$C$1:$C$4443,MATCH(DATE(G$2,$A$1,$A4)+1,일별기온공급량!$A$2:$A$4443,0),1)</f>
      </c>
      <c r="I4" s="70">
        <f>INDEX(일별기온공급량!$B$1:$B$4443,MATCH(DATE(G$2,$A$1,$A4)+1,일별기온공급량!$A$2:$A$4443,0),1)</f>
      </c>
      <c r="J4" s="71">
        <f>INDEX(일별기온공급량!$J$1:$J$4443,MATCH(DATE(G$2,$A$1,$A4)+1,일별기온공급량!$A$2:$A$4443,0),1)</f>
      </c>
      <c r="K4" s="72">
        <f>INDEX(일별기온공급량!$H$1:$H$4443,MATCH(DATE(G$2,$A$1,$A4)+1,일별기온공급량!$A$2:$A$4443,0),1)</f>
        <v>25569.375</v>
      </c>
      <c r="L4" s="73">
        <f>INDEX(일별기온공급량!$E$1:$E$4443,MATCH(DATE(L$2,$A$1,$A4)+1,일별기온공급량!$A$2:$A$4443,0),1)</f>
      </c>
      <c r="M4" s="70">
        <f>INDEX(일별기온공급량!$C$1:$C$4443,MATCH(DATE(L$2,$A$1,$A4)+1,일별기온공급량!$A$2:$A$4443,0),1)</f>
      </c>
      <c r="N4" s="70">
        <f>INDEX(일별기온공급량!$B$1:$B$4443,MATCH(DATE(L$2,$A$1,$A4)+1,일별기온공급량!$A$2:$A$4443,0),1)</f>
      </c>
      <c r="O4" s="71">
        <f>INDEX(일별기온공급량!$J$1:$J$4443,MATCH(DATE(L$2,$A$1,$A4)+1,일별기온공급량!$A$2:$A$4443,0),1)</f>
      </c>
      <c r="P4" s="72">
        <f>INDEX(일별기온공급량!$H$1:$H$4443,MATCH(DATE(L$2,$A$1,$A4)+1,일별기온공급량!$A$2:$A$4443,0),1)</f>
        <v>25569.375</v>
      </c>
      <c r="Q4" s="73">
        <f>INDEX(일별기온공급량!$E$1:$E$4443,MATCH(DATE(Q$2,$A$1,$A4)+1,일별기온공급량!$A$2:$A$4443,0),1)</f>
      </c>
      <c r="R4" s="70">
        <f>INDEX(일별기온공급량!$C$1:$C$4443,MATCH(DATE(Q$2,$A$1,$A4)+1,일별기온공급량!$A$2:$A$4443,0),1)</f>
      </c>
      <c r="S4" s="70">
        <f>INDEX(일별기온공급량!$B$1:$B$4443,MATCH(DATE(Q$2,$A$1,$A4)+1,일별기온공급량!$A$2:$A$4443,0),1)</f>
      </c>
      <c r="T4" s="71">
        <f>INDEX(일별기온공급량!$J$1:$J$4443,MATCH(DATE(Q$2,$A$1,$A4)+1,일별기온공급량!$A$2:$A$4443,0),1)</f>
      </c>
      <c r="U4" s="72">
        <f>INDEX(일별기온공급량!$H$1:$H$4443,MATCH(DATE(Q$2,$A$1,$A4)+1,일별기온공급량!$A$2:$A$4443,0),1)</f>
        <v>25569.375</v>
      </c>
      <c r="V4" s="73">
        <f>INDEX(일별기온공급량!$E$1:$E$4443,MATCH(DATE(V$2,$A$1,$A4)+1,일별기온공급량!$A$2:$A$4443,0),1)</f>
      </c>
      <c r="W4" s="70">
        <f>INDEX(일별기온공급량!$C$1:$C$4443,MATCH(DATE(V$2,$A$1,$A4)+1,일별기온공급량!$A$2:$A$4443,0),1)</f>
      </c>
      <c r="X4" s="70">
        <f>INDEX(일별기온공급량!$B$1:$B$4443,MATCH(DATE(V$2,$A$1,$A4)+1,일별기온공급량!$A$2:$A$4443,0),1)</f>
      </c>
      <c r="Y4" s="71">
        <f>INDEX(일별기온공급량!$J$1:$J$4443,MATCH(DATE(V$2,$A$1,$A4)+1,일별기온공급량!$A$2:$A$4443,0),1)</f>
      </c>
      <c r="Z4" s="72">
        <f>INDEX(일별기온공급량!$H$1:$H$4443,MATCH(DATE(V$2,$A$1,$A4)+1,일별기온공급량!$A$2:$A$4443,0),1)</f>
        <v>25569.375</v>
      </c>
      <c r="AA4" s="73">
        <f>INDEX(일별기온공급량!$E$1:$E$4443,MATCH(DATE(AA$2,$A$1,$A4)+1,일별기온공급량!$A$2:$A$4443,0),1)</f>
      </c>
      <c r="AB4" s="70">
        <f>INDEX(일별기온공급량!$C$1:$C$4443,MATCH(DATE(AA$2,$A$1,$A4)+1,일별기온공급량!$A$2:$A$4443,0),1)</f>
      </c>
      <c r="AC4" s="70">
        <f>INDEX(일별기온공급량!$B$1:$B$4443,MATCH(DATE(AA$2,$A$1,$A4)+1,일별기온공급량!$A$2:$A$4443,0),1)</f>
      </c>
      <c r="AD4" s="71">
        <f>INDEX(일별기온공급량!$J$1:$J$4443,MATCH(DATE(AA$2,$A$1,$A4)+1,일별기온공급량!$A$2:$A$4443,0),1)</f>
      </c>
      <c r="AE4" s="72">
        <f>INDEX(일별기온공급량!$H$1:$H$4443,MATCH(DATE(AA$2,$A$1,$A4)+1,일별기온공급량!$A$2:$A$4443,0),1)</f>
        <v>25569.375</v>
      </c>
      <c r="AF4" s="73">
        <f>INDEX(일별기온공급량!$E$1:$E$4443,MATCH(DATE(AF$2,$A$1,$A4)+1,일별기온공급량!$A$2:$A$4443,0),1)</f>
      </c>
      <c r="AG4" s="70">
        <f>INDEX(일별기온공급량!$C$1:$C$4443,MATCH(DATE(AF$2,$A$1,$A4)+1,일별기온공급량!$A$2:$A$4443,0),1)</f>
      </c>
      <c r="AH4" s="70">
        <f>INDEX(일별기온공급량!$B$1:$B$4443,MATCH(DATE(AF$2,$A$1,$A4)+1,일별기온공급량!$A$2:$A$4443,0),1)</f>
      </c>
      <c r="AI4" s="71">
        <f>INDEX(일별기온공급량!$J$1:$J$4443,MATCH(DATE(AF$2,$A$1,$A4)+1,일별기온공급량!$A$2:$A$4443,0),1)</f>
      </c>
      <c r="AJ4" s="72">
        <f>INDEX(일별기온공급량!$H$1:$H$4443,MATCH(DATE(AF$2,$A$1,$A4)+1,일별기온공급량!$A$2:$A$4443,0),1)</f>
        <v>25569.375</v>
      </c>
      <c r="AK4" s="73">
        <f>INDEX(일별기온공급량!$E$1:$E$4443,MATCH(DATE(AK$2,$A$1,$A4)+1,일별기온공급량!$A$2:$A$4443,0),1)</f>
      </c>
      <c r="AL4" s="70">
        <f>INDEX(일별기온공급량!$C$1:$C$4443,MATCH(DATE(AK$2,$A$1,$A4)+1,일별기온공급량!$A$2:$A$4443,0),1)</f>
      </c>
      <c r="AM4" s="70">
        <f>INDEX(일별기온공급량!$B$1:$B$4443,MATCH(DATE(AK$2,$A$1,$A4)+1,일별기온공급량!$A$2:$A$4443,0),1)</f>
      </c>
      <c r="AN4" s="71">
        <f>INDEX(일별기온공급량!$J$1:$J$4443,MATCH(DATE(AK$2,$A$1,$A4)+1,일별기온공급량!$A$2:$A$4443,0),1)</f>
      </c>
      <c r="AO4" s="72">
        <f>INDEX(일별기온공급량!$H$1:$H$4443,MATCH(DATE(AK$2,$A$1,$A4)+1,일별기온공급량!$A$2:$A$4443,0),1)</f>
        <v>25569.375</v>
      </c>
      <c r="AP4" s="73">
        <f>INDEX(일별기온공급량!$E$1:$E$4443,MATCH(DATE(AP$2,$A$1,$A4)+1,일별기온공급량!$A$2:$A$4443,0),1)</f>
      </c>
      <c r="AQ4" s="70">
        <f>INDEX(일별기온공급량!$C$1:$C$4443,MATCH(DATE(AP$2,$A$1,$A4)+1,일별기온공급량!$A$2:$A$4443,0),1)</f>
      </c>
      <c r="AR4" s="70">
        <f>INDEX(일별기온공급량!$B$1:$B$4443,MATCH(DATE(AP$2,$A$1,$A4)+1,일별기온공급량!$A$2:$A$4443,0),1)</f>
      </c>
      <c r="AS4" s="71">
        <f>INDEX(일별기온공급량!$J$1:$J$4443,MATCH(DATE(AP$2,$A$1,$A4)+1,일별기온공급량!$A$2:$A$4443,0),1)</f>
      </c>
      <c r="AT4" s="72">
        <f>INDEX(일별기온공급량!$H$1:$H$4443,MATCH(DATE(AP$2,$A$1,$A4)+1,일별기온공급량!$A$2:$A$4443,0),1)</f>
        <v>25569.375</v>
      </c>
      <c r="AU4" s="73">
        <f>INDEX(일별기온공급량!$E$1:$E$4443,MATCH(DATE(AU$2,$A$1,$A4)+1,일별기온공급량!$A$2:$A$4443,0),1)</f>
      </c>
      <c r="AV4" s="70">
        <f>INDEX(일별기온공급량!$C$1:$C$4443,MATCH(DATE(AU$2,$A$1,$A4)+1,일별기온공급량!$A$2:$A$4443,0),1)</f>
      </c>
      <c r="AW4" s="70">
        <f>INDEX(일별기온공급량!$B$1:$B$4443,MATCH(DATE(AU$2,$A$1,$A4)+1,일별기온공급량!$A$2:$A$4443,0),1)</f>
      </c>
      <c r="AX4" s="71">
        <f>INDEX(일별기온공급량!$J$1:$J$4443,MATCH(DATE(AU$2,$A$1,$A4)+1,일별기온공급량!$A$2:$A$4443,0),1)</f>
      </c>
      <c r="AY4" s="72">
        <f>INDEX(일별기온공급량!$H$1:$H$4443,MATCH(DATE(AU$2,$A$1,$A4)+1,일별기온공급량!$A$2:$A$4443,0),1)</f>
        <v>25569.375</v>
      </c>
      <c r="AZ4" s="73">
        <f>INDEX(일별기온공급량!$E$1:$E$4443,MATCH(DATE(AZ$2,$A$1,$A4)+1,일별기온공급량!$A$2:$A$4443,0),1)</f>
      </c>
      <c r="BA4" s="70">
        <f>INDEX(일별기온공급량!$C$1:$C$4443,MATCH(DATE(AZ$2,$A$1,$A4)+1,일별기온공급량!$A$2:$A$4443,0),1)</f>
      </c>
      <c r="BB4" s="70">
        <f>INDEX(일별기온공급량!$B$1:$B$4443,MATCH(DATE(AZ$2,$A$1,$A4)+1,일별기온공급량!$A$2:$A$4443,0),1)</f>
      </c>
      <c r="BC4" s="71">
        <f>INDEX(일별기온공급량!$J$1:$J$4443,MATCH(DATE(AZ$2,$A$1,$A4)+1,일별기온공급량!$A$2:$A$4443,0),1)</f>
      </c>
      <c r="BD4" s="72">
        <f>INDEX(일별기온공급량!$H$1:$H$4443,MATCH(DATE(AZ$2,$A$1,$A4)+1,일별기온공급량!$A$2:$A$4443,0),1)</f>
        <v>25569.375</v>
      </c>
      <c r="BE4" s="73">
        <f>INDEX(일별기온공급량!$E$1:$E$4443,MATCH(DATE(BE$2,$A$1,$A4)+1,일별기온공급량!$A$2:$A$4443,0),1)</f>
      </c>
      <c r="BF4" s="70">
        <f>INDEX(일별기온공급량!$C$1:$C$4443,MATCH(DATE(BE$2,$A$1,$A4)+1,일별기온공급량!$A$2:$A$4443,0),1)</f>
      </c>
      <c r="BG4" s="70">
        <f>INDEX(일별기온공급량!$B$1:$B$4443,MATCH(DATE(BE$2,$A$1,$A4)+1,일별기온공급량!$A$2:$A$4443,0),1)</f>
      </c>
      <c r="BH4" s="71">
        <f>INDEX(일별기온공급량!$J$1:$J$4443,MATCH(DATE(BE$2,$A$1,$A4)+1,일별기온공급량!$A$2:$A$4443,0),1)</f>
      </c>
      <c r="BI4" s="73"/>
      <c r="BJ4" s="70"/>
      <c r="BK4" s="70"/>
      <c r="BL4" s="74"/>
      <c r="BM4" s="73"/>
      <c r="BN4" s="70"/>
      <c r="BO4" s="70"/>
      <c r="BP4" s="71"/>
      <c r="BQ4" s="73"/>
      <c r="BR4" s="70"/>
      <c r="BS4" s="70"/>
      <c r="BT4" s="75"/>
    </row>
    <row x14ac:dyDescent="0.25" r="5" customHeight="1" ht="18.75">
      <c r="A5" s="76">
        <v>2</v>
      </c>
      <c r="B5" s="77">
        <f>INDEX(일별기온공급량!$E$1:$E$4443,MATCH(DATE(B$2,$A$1,$A5)+1,일별기온공급량!$A$2:$A$4443,0),1)</f>
      </c>
      <c r="C5" s="78">
        <f>INDEX(일별기온공급량!$C$1:$C$4443,MATCH(DATE(B$2,$A$1,$A5)+1,일별기온공급량!$A$2:$A$4443,0),1)</f>
      </c>
      <c r="D5" s="78">
        <f>INDEX(일별기온공급량!$B$1:$B$4443,MATCH(DATE(B$2,$A$1,$A5)+1,일별기온공급량!$A$2:$A$4443,0),1)</f>
      </c>
      <c r="E5" s="79">
        <f>INDEX(일별기온공급량!$J$1:$J$4443,MATCH(DATE(B$2,$A$1,$A5)+1,일별기온공급량!$A$2:$A$4443,0),1)</f>
      </c>
      <c r="F5" s="80">
        <f>INDEX(일별기온공급량!$H$1:$H$4443,MATCH(DATE(B$2,$A$1,$A5)+1,일별기온공급량!$A$2:$A$4443,0),1)</f>
        <v>25569.375</v>
      </c>
      <c r="G5" s="77">
        <f>INDEX(일별기온공급량!$E$1:$E$4443,MATCH(DATE(G$2,$A$1,$A5)+1,일별기온공급량!$A$2:$A$4443,0),1)</f>
      </c>
      <c r="H5" s="78">
        <f>INDEX(일별기온공급량!$C$1:$C$4443,MATCH(DATE(G$2,$A$1,$A5)+1,일별기온공급량!$A$2:$A$4443,0),1)</f>
      </c>
      <c r="I5" s="78">
        <f>INDEX(일별기온공급량!$B$1:$B$4443,MATCH(DATE(G$2,$A$1,$A5)+1,일별기온공급량!$A$2:$A$4443,0),1)</f>
      </c>
      <c r="J5" s="79">
        <f>INDEX(일별기온공급량!$J$1:$J$4443,MATCH(DATE(G$2,$A$1,$A5)+1,일별기온공급량!$A$2:$A$4443,0),1)</f>
      </c>
      <c r="K5" s="80">
        <f>INDEX(일별기온공급량!$H$1:$H$4443,MATCH(DATE(G$2,$A$1,$A5)+1,일별기온공급량!$A$2:$A$4443,0),1)</f>
        <v>25569.375</v>
      </c>
      <c r="L5" s="77">
        <f>INDEX(일별기온공급량!$E$1:$E$4443,MATCH(DATE(L$2,$A$1,$A5)+1,일별기온공급량!$A$2:$A$4443,0),1)</f>
      </c>
      <c r="M5" s="78">
        <f>INDEX(일별기온공급량!$C$1:$C$4443,MATCH(DATE(L$2,$A$1,$A5)+1,일별기온공급량!$A$2:$A$4443,0),1)</f>
      </c>
      <c r="N5" s="78">
        <f>INDEX(일별기온공급량!$B$1:$B$4443,MATCH(DATE(L$2,$A$1,$A5)+1,일별기온공급량!$A$2:$A$4443,0),1)</f>
      </c>
      <c r="O5" s="79">
        <f>INDEX(일별기온공급량!$J$1:$J$4443,MATCH(DATE(L$2,$A$1,$A5)+1,일별기온공급량!$A$2:$A$4443,0),1)</f>
      </c>
      <c r="P5" s="80">
        <f>INDEX(일별기온공급량!$H$1:$H$4443,MATCH(DATE(L$2,$A$1,$A5)+1,일별기온공급량!$A$2:$A$4443,0),1)</f>
        <v>25569.375</v>
      </c>
      <c r="Q5" s="77">
        <f>INDEX(일별기온공급량!$E$1:$E$4443,MATCH(DATE(Q$2,$A$1,$A5)+1,일별기온공급량!$A$2:$A$4443,0),1)</f>
      </c>
      <c r="R5" s="78">
        <f>INDEX(일별기온공급량!$C$1:$C$4443,MATCH(DATE(Q$2,$A$1,$A5)+1,일별기온공급량!$A$2:$A$4443,0),1)</f>
      </c>
      <c r="S5" s="78">
        <f>INDEX(일별기온공급량!$B$1:$B$4443,MATCH(DATE(Q$2,$A$1,$A5)+1,일별기온공급량!$A$2:$A$4443,0),1)</f>
      </c>
      <c r="T5" s="79">
        <f>INDEX(일별기온공급량!$J$1:$J$4443,MATCH(DATE(Q$2,$A$1,$A5)+1,일별기온공급량!$A$2:$A$4443,0),1)</f>
      </c>
      <c r="U5" s="80">
        <f>INDEX(일별기온공급량!$H$1:$H$4443,MATCH(DATE(Q$2,$A$1,$A5)+1,일별기온공급량!$A$2:$A$4443,0),1)</f>
        <v>25569.375</v>
      </c>
      <c r="V5" s="77">
        <f>INDEX(일별기온공급량!$E$1:$E$4443,MATCH(DATE(V$2,$A$1,$A5)+1,일별기온공급량!$A$2:$A$4443,0),1)</f>
      </c>
      <c r="W5" s="78">
        <f>INDEX(일별기온공급량!$C$1:$C$4443,MATCH(DATE(V$2,$A$1,$A5)+1,일별기온공급량!$A$2:$A$4443,0),1)</f>
      </c>
      <c r="X5" s="78">
        <f>INDEX(일별기온공급량!$B$1:$B$4443,MATCH(DATE(V$2,$A$1,$A5)+1,일별기온공급량!$A$2:$A$4443,0),1)</f>
      </c>
      <c r="Y5" s="79">
        <f>INDEX(일별기온공급량!$J$1:$J$4443,MATCH(DATE(V$2,$A$1,$A5)+1,일별기온공급량!$A$2:$A$4443,0),1)</f>
      </c>
      <c r="Z5" s="80">
        <f>INDEX(일별기온공급량!$H$1:$H$4443,MATCH(DATE(V$2,$A$1,$A5)+1,일별기온공급량!$A$2:$A$4443,0),1)</f>
        <v>25569.375</v>
      </c>
      <c r="AA5" s="77">
        <f>INDEX(일별기온공급량!$E$1:$E$4443,MATCH(DATE(AA$2,$A$1,$A5)+1,일별기온공급량!$A$2:$A$4443,0),1)</f>
      </c>
      <c r="AB5" s="78">
        <f>INDEX(일별기온공급량!$C$1:$C$4443,MATCH(DATE(AA$2,$A$1,$A5)+1,일별기온공급량!$A$2:$A$4443,0),1)</f>
      </c>
      <c r="AC5" s="78">
        <f>INDEX(일별기온공급량!$B$1:$B$4443,MATCH(DATE(AA$2,$A$1,$A5)+1,일별기온공급량!$A$2:$A$4443,0),1)</f>
      </c>
      <c r="AD5" s="79">
        <f>INDEX(일별기온공급량!$J$1:$J$4443,MATCH(DATE(AA$2,$A$1,$A5)+1,일별기온공급량!$A$2:$A$4443,0),1)</f>
      </c>
      <c r="AE5" s="80">
        <f>INDEX(일별기온공급량!$H$1:$H$4443,MATCH(DATE(AA$2,$A$1,$A5)+1,일별기온공급량!$A$2:$A$4443,0),1)</f>
        <v>25569.375</v>
      </c>
      <c r="AF5" s="77">
        <f>INDEX(일별기온공급량!$E$1:$E$4443,MATCH(DATE(AF$2,$A$1,$A5)+1,일별기온공급량!$A$2:$A$4443,0),1)</f>
      </c>
      <c r="AG5" s="78">
        <f>INDEX(일별기온공급량!$C$1:$C$4443,MATCH(DATE(AF$2,$A$1,$A5)+1,일별기온공급량!$A$2:$A$4443,0),1)</f>
      </c>
      <c r="AH5" s="78">
        <f>INDEX(일별기온공급량!$B$1:$B$4443,MATCH(DATE(AF$2,$A$1,$A5)+1,일별기온공급량!$A$2:$A$4443,0),1)</f>
      </c>
      <c r="AI5" s="79">
        <f>INDEX(일별기온공급량!$J$1:$J$4443,MATCH(DATE(AF$2,$A$1,$A5)+1,일별기온공급량!$A$2:$A$4443,0),1)</f>
      </c>
      <c r="AJ5" s="80">
        <f>INDEX(일별기온공급량!$H$1:$H$4443,MATCH(DATE(AF$2,$A$1,$A5)+1,일별기온공급량!$A$2:$A$4443,0),1)</f>
        <v>25569.375</v>
      </c>
      <c r="AK5" s="77">
        <f>INDEX(일별기온공급량!$E$1:$E$4443,MATCH(DATE(AK$2,$A$1,$A5)+1,일별기온공급량!$A$2:$A$4443,0),1)</f>
      </c>
      <c r="AL5" s="78">
        <f>INDEX(일별기온공급량!$C$1:$C$4443,MATCH(DATE(AK$2,$A$1,$A5)+1,일별기온공급량!$A$2:$A$4443,0),1)</f>
      </c>
      <c r="AM5" s="78">
        <f>INDEX(일별기온공급량!$B$1:$B$4443,MATCH(DATE(AK$2,$A$1,$A5)+1,일별기온공급량!$A$2:$A$4443,0),1)</f>
      </c>
      <c r="AN5" s="79">
        <f>INDEX(일별기온공급량!$J$1:$J$4443,MATCH(DATE(AK$2,$A$1,$A5)+1,일별기온공급량!$A$2:$A$4443,0),1)</f>
      </c>
      <c r="AO5" s="80">
        <f>INDEX(일별기온공급량!$H$1:$H$4443,MATCH(DATE(AK$2,$A$1,$A5)+1,일별기온공급량!$A$2:$A$4443,0),1)</f>
        <v>25569.375</v>
      </c>
      <c r="AP5" s="77">
        <f>INDEX(일별기온공급량!$E$1:$E$4443,MATCH(DATE(AP$2,$A$1,$A5)+1,일별기온공급량!$A$2:$A$4443,0),1)</f>
      </c>
      <c r="AQ5" s="78">
        <f>INDEX(일별기온공급량!$C$1:$C$4443,MATCH(DATE(AP$2,$A$1,$A5)+1,일별기온공급량!$A$2:$A$4443,0),1)</f>
      </c>
      <c r="AR5" s="78">
        <f>INDEX(일별기온공급량!$B$1:$B$4443,MATCH(DATE(AP$2,$A$1,$A5)+1,일별기온공급량!$A$2:$A$4443,0),1)</f>
      </c>
      <c r="AS5" s="79">
        <f>INDEX(일별기온공급량!$J$1:$J$4443,MATCH(DATE(AP$2,$A$1,$A5)+1,일별기온공급량!$A$2:$A$4443,0),1)</f>
      </c>
      <c r="AT5" s="80">
        <f>INDEX(일별기온공급량!$H$1:$H$4443,MATCH(DATE(AP$2,$A$1,$A5)+1,일별기온공급량!$A$2:$A$4443,0),1)</f>
        <v>25569.375</v>
      </c>
      <c r="AU5" s="77">
        <f>INDEX(일별기온공급량!$E$1:$E$4443,MATCH(DATE(AU$2,$A$1,$A5)+1,일별기온공급량!$A$2:$A$4443,0),1)</f>
      </c>
      <c r="AV5" s="78">
        <f>INDEX(일별기온공급량!$C$1:$C$4443,MATCH(DATE(AU$2,$A$1,$A5)+1,일별기온공급량!$A$2:$A$4443,0),1)</f>
      </c>
      <c r="AW5" s="78">
        <f>INDEX(일별기온공급량!$B$1:$B$4443,MATCH(DATE(AU$2,$A$1,$A5)+1,일별기온공급량!$A$2:$A$4443,0),1)</f>
      </c>
      <c r="AX5" s="79">
        <f>INDEX(일별기온공급량!$J$1:$J$4443,MATCH(DATE(AU$2,$A$1,$A5)+1,일별기온공급량!$A$2:$A$4443,0),1)</f>
      </c>
      <c r="AY5" s="80">
        <f>INDEX(일별기온공급량!$H$1:$H$4443,MATCH(DATE(AU$2,$A$1,$A5)+1,일별기온공급량!$A$2:$A$4443,0),1)</f>
        <v>25569.375</v>
      </c>
      <c r="AZ5" s="77">
        <f>INDEX(일별기온공급량!$E$1:$E$4443,MATCH(DATE(AZ$2,$A$1,$A5)+1,일별기온공급량!$A$2:$A$4443,0),1)</f>
      </c>
      <c r="BA5" s="78">
        <f>INDEX(일별기온공급량!$C$1:$C$4443,MATCH(DATE(AZ$2,$A$1,$A5)+1,일별기온공급량!$A$2:$A$4443,0),1)</f>
      </c>
      <c r="BB5" s="78">
        <f>INDEX(일별기온공급량!$B$1:$B$4443,MATCH(DATE(AZ$2,$A$1,$A5)+1,일별기온공급량!$A$2:$A$4443,0),1)</f>
      </c>
      <c r="BC5" s="79">
        <f>INDEX(일별기온공급량!$J$1:$J$4443,MATCH(DATE(AZ$2,$A$1,$A5)+1,일별기온공급량!$A$2:$A$4443,0),1)</f>
      </c>
      <c r="BD5" s="80">
        <f>INDEX(일별기온공급량!$H$1:$H$4443,MATCH(DATE(AZ$2,$A$1,$A5)+1,일별기온공급량!$A$2:$A$4443,0),1)</f>
        <v>25569.375</v>
      </c>
      <c r="BE5" s="77">
        <f>INDEX(일별기온공급량!$E$1:$E$4443,MATCH(DATE(BE$2,$A$1,$A5)+1,일별기온공급량!$A$2:$A$4443,0),1)</f>
      </c>
      <c r="BF5" s="78">
        <f>INDEX(일별기온공급량!$C$1:$C$4443,MATCH(DATE(BE$2,$A$1,$A5)+1,일별기온공급량!$A$2:$A$4443,0),1)</f>
      </c>
      <c r="BG5" s="78">
        <f>INDEX(일별기온공급량!$B$1:$B$4443,MATCH(DATE(BE$2,$A$1,$A5)+1,일별기온공급량!$A$2:$A$4443,0),1)</f>
      </c>
      <c r="BH5" s="79">
        <f>INDEX(일별기온공급량!$J$1:$J$4443,MATCH(DATE(BE$2,$A$1,$A5)+1,일별기온공급량!$A$2:$A$4443,0),1)</f>
      </c>
      <c r="BI5" s="77"/>
      <c r="BJ5" s="78"/>
      <c r="BK5" s="78"/>
      <c r="BL5" s="81"/>
      <c r="BM5" s="77"/>
      <c r="BN5" s="78"/>
      <c r="BO5" s="78"/>
      <c r="BP5" s="79"/>
      <c r="BQ5" s="73"/>
      <c r="BR5" s="70"/>
      <c r="BS5" s="70"/>
      <c r="BT5" s="75"/>
    </row>
    <row x14ac:dyDescent="0.25" r="6" customHeight="1" ht="18.75">
      <c r="A6" s="76">
        <v>3</v>
      </c>
      <c r="B6" s="77">
        <f>INDEX(일별기온공급량!$E$1:$E$4443,MATCH(DATE(B$2,$A$1,$A6)+1,일별기온공급량!$A$2:$A$4443,0),1)</f>
      </c>
      <c r="C6" s="78">
        <f>INDEX(일별기온공급량!$C$1:$C$4443,MATCH(DATE(B$2,$A$1,$A6)+1,일별기온공급량!$A$2:$A$4443,0),1)</f>
      </c>
      <c r="D6" s="78">
        <f>INDEX(일별기온공급량!$B$1:$B$4443,MATCH(DATE(B$2,$A$1,$A6)+1,일별기온공급량!$A$2:$A$4443,0),1)</f>
      </c>
      <c r="E6" s="79">
        <f>INDEX(일별기온공급량!$J$1:$J$4443,MATCH(DATE(B$2,$A$1,$A6)+1,일별기온공급량!$A$2:$A$4443,0),1)</f>
      </c>
      <c r="F6" s="80">
        <f>INDEX(일별기온공급량!$H$1:$H$4443,MATCH(DATE(B$2,$A$1,$A6)+1,일별기온공급량!$A$2:$A$4443,0),1)</f>
        <v>25569.375</v>
      </c>
      <c r="G6" s="77">
        <f>INDEX(일별기온공급량!$E$1:$E$4443,MATCH(DATE(G$2,$A$1,$A6)+1,일별기온공급량!$A$2:$A$4443,0),1)</f>
      </c>
      <c r="H6" s="78">
        <f>INDEX(일별기온공급량!$C$1:$C$4443,MATCH(DATE(G$2,$A$1,$A6)+1,일별기온공급량!$A$2:$A$4443,0),1)</f>
      </c>
      <c r="I6" s="78">
        <f>INDEX(일별기온공급량!$B$1:$B$4443,MATCH(DATE(G$2,$A$1,$A6)+1,일별기온공급량!$A$2:$A$4443,0),1)</f>
      </c>
      <c r="J6" s="79">
        <f>INDEX(일별기온공급량!$J$1:$J$4443,MATCH(DATE(G$2,$A$1,$A6)+1,일별기온공급량!$A$2:$A$4443,0),1)</f>
      </c>
      <c r="K6" s="80">
        <f>INDEX(일별기온공급량!$H$1:$H$4443,MATCH(DATE(G$2,$A$1,$A6)+1,일별기온공급량!$A$2:$A$4443,0),1)</f>
        <v>25569.375</v>
      </c>
      <c r="L6" s="77">
        <f>INDEX(일별기온공급량!$E$1:$E$4443,MATCH(DATE(L$2,$A$1,$A6)+1,일별기온공급량!$A$2:$A$4443,0),1)</f>
      </c>
      <c r="M6" s="78">
        <f>INDEX(일별기온공급량!$C$1:$C$4443,MATCH(DATE(L$2,$A$1,$A6)+1,일별기온공급량!$A$2:$A$4443,0),1)</f>
      </c>
      <c r="N6" s="78">
        <f>INDEX(일별기온공급량!$B$1:$B$4443,MATCH(DATE(L$2,$A$1,$A6)+1,일별기온공급량!$A$2:$A$4443,0),1)</f>
      </c>
      <c r="O6" s="79">
        <f>INDEX(일별기온공급량!$J$1:$J$4443,MATCH(DATE(L$2,$A$1,$A6)+1,일별기온공급량!$A$2:$A$4443,0),1)</f>
      </c>
      <c r="P6" s="80">
        <f>INDEX(일별기온공급량!$H$1:$H$4443,MATCH(DATE(L$2,$A$1,$A6)+1,일별기온공급량!$A$2:$A$4443,0),1)</f>
        <v>25569.375</v>
      </c>
      <c r="Q6" s="77">
        <f>INDEX(일별기온공급량!$E$1:$E$4443,MATCH(DATE(Q$2,$A$1,$A6)+1,일별기온공급량!$A$2:$A$4443,0),1)</f>
      </c>
      <c r="R6" s="78">
        <f>INDEX(일별기온공급량!$C$1:$C$4443,MATCH(DATE(Q$2,$A$1,$A6)+1,일별기온공급량!$A$2:$A$4443,0),1)</f>
      </c>
      <c r="S6" s="78">
        <f>INDEX(일별기온공급량!$B$1:$B$4443,MATCH(DATE(Q$2,$A$1,$A6)+1,일별기온공급량!$A$2:$A$4443,0),1)</f>
      </c>
      <c r="T6" s="79">
        <f>INDEX(일별기온공급량!$J$1:$J$4443,MATCH(DATE(Q$2,$A$1,$A6)+1,일별기온공급량!$A$2:$A$4443,0),1)</f>
      </c>
      <c r="U6" s="80">
        <f>INDEX(일별기온공급량!$H$1:$H$4443,MATCH(DATE(Q$2,$A$1,$A6)+1,일별기온공급량!$A$2:$A$4443,0),1)</f>
        <v>25569.375</v>
      </c>
      <c r="V6" s="77">
        <f>INDEX(일별기온공급량!$E$1:$E$4443,MATCH(DATE(V$2,$A$1,$A6)+1,일별기온공급량!$A$2:$A$4443,0),1)</f>
      </c>
      <c r="W6" s="78">
        <f>INDEX(일별기온공급량!$C$1:$C$4443,MATCH(DATE(V$2,$A$1,$A6)+1,일별기온공급량!$A$2:$A$4443,0),1)</f>
      </c>
      <c r="X6" s="78">
        <f>INDEX(일별기온공급량!$B$1:$B$4443,MATCH(DATE(V$2,$A$1,$A6)+1,일별기온공급량!$A$2:$A$4443,0),1)</f>
      </c>
      <c r="Y6" s="79">
        <f>INDEX(일별기온공급량!$J$1:$J$4443,MATCH(DATE(V$2,$A$1,$A6)+1,일별기온공급량!$A$2:$A$4443,0),1)</f>
      </c>
      <c r="Z6" s="80">
        <f>INDEX(일별기온공급량!$H$1:$H$4443,MATCH(DATE(V$2,$A$1,$A6)+1,일별기온공급량!$A$2:$A$4443,0),1)</f>
        <v>25569.375</v>
      </c>
      <c r="AA6" s="77">
        <f>INDEX(일별기온공급량!$E$1:$E$4443,MATCH(DATE(AA$2,$A$1,$A6)+1,일별기온공급량!$A$2:$A$4443,0),1)</f>
      </c>
      <c r="AB6" s="78">
        <f>INDEX(일별기온공급량!$C$1:$C$4443,MATCH(DATE(AA$2,$A$1,$A6)+1,일별기온공급량!$A$2:$A$4443,0),1)</f>
      </c>
      <c r="AC6" s="78">
        <f>INDEX(일별기온공급량!$B$1:$B$4443,MATCH(DATE(AA$2,$A$1,$A6)+1,일별기온공급량!$A$2:$A$4443,0),1)</f>
      </c>
      <c r="AD6" s="79">
        <f>INDEX(일별기온공급량!$J$1:$J$4443,MATCH(DATE(AA$2,$A$1,$A6)+1,일별기온공급량!$A$2:$A$4443,0),1)</f>
      </c>
      <c r="AE6" s="80">
        <f>INDEX(일별기온공급량!$H$1:$H$4443,MATCH(DATE(AA$2,$A$1,$A6)+1,일별기온공급량!$A$2:$A$4443,0),1)</f>
        <v>25569.375</v>
      </c>
      <c r="AF6" s="77">
        <f>INDEX(일별기온공급량!$E$1:$E$4443,MATCH(DATE(AF$2,$A$1,$A6)+1,일별기온공급량!$A$2:$A$4443,0),1)</f>
      </c>
      <c r="AG6" s="78">
        <f>INDEX(일별기온공급량!$C$1:$C$4443,MATCH(DATE(AF$2,$A$1,$A6)+1,일별기온공급량!$A$2:$A$4443,0),1)</f>
      </c>
      <c r="AH6" s="78">
        <f>INDEX(일별기온공급량!$B$1:$B$4443,MATCH(DATE(AF$2,$A$1,$A6)+1,일별기온공급량!$A$2:$A$4443,0),1)</f>
      </c>
      <c r="AI6" s="79">
        <f>INDEX(일별기온공급량!$J$1:$J$4443,MATCH(DATE(AF$2,$A$1,$A6)+1,일별기온공급량!$A$2:$A$4443,0),1)</f>
      </c>
      <c r="AJ6" s="80">
        <f>INDEX(일별기온공급량!$H$1:$H$4443,MATCH(DATE(AF$2,$A$1,$A6)+1,일별기온공급량!$A$2:$A$4443,0),1)</f>
        <v>25569.375</v>
      </c>
      <c r="AK6" s="77">
        <f>INDEX(일별기온공급량!$E$1:$E$4443,MATCH(DATE(AK$2,$A$1,$A6)+1,일별기온공급량!$A$2:$A$4443,0),1)</f>
      </c>
      <c r="AL6" s="78">
        <f>INDEX(일별기온공급량!$C$1:$C$4443,MATCH(DATE(AK$2,$A$1,$A6)+1,일별기온공급량!$A$2:$A$4443,0),1)</f>
      </c>
      <c r="AM6" s="78">
        <f>INDEX(일별기온공급량!$B$1:$B$4443,MATCH(DATE(AK$2,$A$1,$A6)+1,일별기온공급량!$A$2:$A$4443,0),1)</f>
      </c>
      <c r="AN6" s="79">
        <f>INDEX(일별기온공급량!$J$1:$J$4443,MATCH(DATE(AK$2,$A$1,$A6)+1,일별기온공급량!$A$2:$A$4443,0),1)</f>
      </c>
      <c r="AO6" s="80">
        <f>INDEX(일별기온공급량!$H$1:$H$4443,MATCH(DATE(AK$2,$A$1,$A6)+1,일별기온공급량!$A$2:$A$4443,0),1)</f>
        <v>25569.375</v>
      </c>
      <c r="AP6" s="77">
        <f>INDEX(일별기온공급량!$E$1:$E$4443,MATCH(DATE(AP$2,$A$1,$A6)+1,일별기온공급량!$A$2:$A$4443,0),1)</f>
      </c>
      <c r="AQ6" s="78">
        <f>INDEX(일별기온공급량!$C$1:$C$4443,MATCH(DATE(AP$2,$A$1,$A6)+1,일별기온공급량!$A$2:$A$4443,0),1)</f>
      </c>
      <c r="AR6" s="78">
        <f>INDEX(일별기온공급량!$B$1:$B$4443,MATCH(DATE(AP$2,$A$1,$A6)+1,일별기온공급량!$A$2:$A$4443,0),1)</f>
      </c>
      <c r="AS6" s="79">
        <f>INDEX(일별기온공급량!$J$1:$J$4443,MATCH(DATE(AP$2,$A$1,$A6)+1,일별기온공급량!$A$2:$A$4443,0),1)</f>
      </c>
      <c r="AT6" s="80">
        <f>INDEX(일별기온공급량!$H$1:$H$4443,MATCH(DATE(AP$2,$A$1,$A6)+1,일별기온공급량!$A$2:$A$4443,0),1)</f>
        <v>25569.375</v>
      </c>
      <c r="AU6" s="77">
        <f>INDEX(일별기온공급량!$E$1:$E$4443,MATCH(DATE(AU$2,$A$1,$A6)+1,일별기온공급량!$A$2:$A$4443,0),1)</f>
      </c>
      <c r="AV6" s="78">
        <f>INDEX(일별기온공급량!$C$1:$C$4443,MATCH(DATE(AU$2,$A$1,$A6)+1,일별기온공급량!$A$2:$A$4443,0),1)</f>
      </c>
      <c r="AW6" s="78">
        <f>INDEX(일별기온공급량!$B$1:$B$4443,MATCH(DATE(AU$2,$A$1,$A6)+1,일별기온공급량!$A$2:$A$4443,0),1)</f>
      </c>
      <c r="AX6" s="79">
        <f>INDEX(일별기온공급량!$J$1:$J$4443,MATCH(DATE(AU$2,$A$1,$A6)+1,일별기온공급량!$A$2:$A$4443,0),1)</f>
      </c>
      <c r="AY6" s="80">
        <f>INDEX(일별기온공급량!$H$1:$H$4443,MATCH(DATE(AU$2,$A$1,$A6)+1,일별기온공급량!$A$2:$A$4443,0),1)</f>
        <v>25569.375</v>
      </c>
      <c r="AZ6" s="77">
        <f>INDEX(일별기온공급량!$E$1:$E$4443,MATCH(DATE(AZ$2,$A$1,$A6)+1,일별기온공급량!$A$2:$A$4443,0),1)</f>
      </c>
      <c r="BA6" s="78">
        <f>INDEX(일별기온공급량!$C$1:$C$4443,MATCH(DATE(AZ$2,$A$1,$A6)+1,일별기온공급량!$A$2:$A$4443,0),1)</f>
      </c>
      <c r="BB6" s="78">
        <f>INDEX(일별기온공급량!$B$1:$B$4443,MATCH(DATE(AZ$2,$A$1,$A6)+1,일별기온공급량!$A$2:$A$4443,0),1)</f>
      </c>
      <c r="BC6" s="79">
        <f>INDEX(일별기온공급량!$J$1:$J$4443,MATCH(DATE(AZ$2,$A$1,$A6)+1,일별기온공급량!$A$2:$A$4443,0),1)</f>
      </c>
      <c r="BD6" s="80">
        <f>INDEX(일별기온공급량!$H$1:$H$4443,MATCH(DATE(AZ$2,$A$1,$A6)+1,일별기온공급량!$A$2:$A$4443,0),1)</f>
        <v>25569.375</v>
      </c>
      <c r="BE6" s="77">
        <f>INDEX(일별기온공급량!$E$1:$E$4443,MATCH(DATE(BE$2,$A$1,$A6)+1,일별기온공급량!$A$2:$A$4443,0),1)</f>
      </c>
      <c r="BF6" s="78">
        <f>INDEX(일별기온공급량!$C$1:$C$4443,MATCH(DATE(BE$2,$A$1,$A6)+1,일별기온공급량!$A$2:$A$4443,0),1)</f>
      </c>
      <c r="BG6" s="78">
        <f>INDEX(일별기온공급량!$B$1:$B$4443,MATCH(DATE(BE$2,$A$1,$A6)+1,일별기온공급량!$A$2:$A$4443,0),1)</f>
      </c>
      <c r="BH6" s="79">
        <f>INDEX(일별기온공급량!$J$1:$J$4443,MATCH(DATE(BE$2,$A$1,$A6)+1,일별기온공급량!$A$2:$A$4443,0),1)</f>
      </c>
      <c r="BI6" s="77"/>
      <c r="BJ6" s="78"/>
      <c r="BK6" s="78"/>
      <c r="BL6" s="81"/>
      <c r="BM6" s="77"/>
      <c r="BN6" s="78"/>
      <c r="BO6" s="78"/>
      <c r="BP6" s="79"/>
      <c r="BQ6" s="73"/>
      <c r="BR6" s="70"/>
      <c r="BS6" s="70"/>
      <c r="BT6" s="75"/>
    </row>
    <row x14ac:dyDescent="0.25" r="7" customHeight="1" ht="18.75">
      <c r="A7" s="76">
        <v>4</v>
      </c>
      <c r="B7" s="77">
        <f>INDEX(일별기온공급량!$E$1:$E$4443,MATCH(DATE(B$2,$A$1,$A7)+1,일별기온공급량!$A$2:$A$4443,0),1)</f>
      </c>
      <c r="C7" s="78">
        <f>INDEX(일별기온공급량!$C$1:$C$4443,MATCH(DATE(B$2,$A$1,$A7)+1,일별기온공급량!$A$2:$A$4443,0),1)</f>
      </c>
      <c r="D7" s="78">
        <f>INDEX(일별기온공급량!$B$1:$B$4443,MATCH(DATE(B$2,$A$1,$A7)+1,일별기온공급량!$A$2:$A$4443,0),1)</f>
      </c>
      <c r="E7" s="79">
        <f>INDEX(일별기온공급량!$J$1:$J$4443,MATCH(DATE(B$2,$A$1,$A7)+1,일별기온공급량!$A$2:$A$4443,0),1)</f>
      </c>
      <c r="F7" s="80">
        <f>INDEX(일별기온공급량!$H$1:$H$4443,MATCH(DATE(B$2,$A$1,$A7)+1,일별기온공급량!$A$2:$A$4443,0),1)</f>
        <v>25569.375</v>
      </c>
      <c r="G7" s="77">
        <f>INDEX(일별기온공급량!$E$1:$E$4443,MATCH(DATE(G$2,$A$1,$A7)+1,일별기온공급량!$A$2:$A$4443,0),1)</f>
      </c>
      <c r="H7" s="78">
        <f>INDEX(일별기온공급량!$C$1:$C$4443,MATCH(DATE(G$2,$A$1,$A7)+1,일별기온공급량!$A$2:$A$4443,0),1)</f>
      </c>
      <c r="I7" s="78">
        <f>INDEX(일별기온공급량!$B$1:$B$4443,MATCH(DATE(G$2,$A$1,$A7)+1,일별기온공급량!$A$2:$A$4443,0),1)</f>
      </c>
      <c r="J7" s="79">
        <f>INDEX(일별기온공급량!$J$1:$J$4443,MATCH(DATE(G$2,$A$1,$A7)+1,일별기온공급량!$A$2:$A$4443,0),1)</f>
      </c>
      <c r="K7" s="80">
        <f>INDEX(일별기온공급량!$H$1:$H$4443,MATCH(DATE(G$2,$A$1,$A7)+1,일별기온공급량!$A$2:$A$4443,0),1)</f>
        <v>25569.375</v>
      </c>
      <c r="L7" s="77">
        <f>INDEX(일별기온공급량!$E$1:$E$4443,MATCH(DATE(L$2,$A$1,$A7)+1,일별기온공급량!$A$2:$A$4443,0),1)</f>
      </c>
      <c r="M7" s="78">
        <f>INDEX(일별기온공급량!$C$1:$C$4443,MATCH(DATE(L$2,$A$1,$A7)+1,일별기온공급량!$A$2:$A$4443,0),1)</f>
      </c>
      <c r="N7" s="78">
        <f>INDEX(일별기온공급량!$B$1:$B$4443,MATCH(DATE(L$2,$A$1,$A7)+1,일별기온공급량!$A$2:$A$4443,0),1)</f>
      </c>
      <c r="O7" s="79">
        <f>INDEX(일별기온공급량!$J$1:$J$4443,MATCH(DATE(L$2,$A$1,$A7)+1,일별기온공급량!$A$2:$A$4443,0),1)</f>
      </c>
      <c r="P7" s="80">
        <f>INDEX(일별기온공급량!$H$1:$H$4443,MATCH(DATE(L$2,$A$1,$A7)+1,일별기온공급량!$A$2:$A$4443,0),1)</f>
        <v>25569.375</v>
      </c>
      <c r="Q7" s="77">
        <f>INDEX(일별기온공급량!$E$1:$E$4443,MATCH(DATE(Q$2,$A$1,$A7)+1,일별기온공급량!$A$2:$A$4443,0),1)</f>
      </c>
      <c r="R7" s="78">
        <f>INDEX(일별기온공급량!$C$1:$C$4443,MATCH(DATE(Q$2,$A$1,$A7)+1,일별기온공급량!$A$2:$A$4443,0),1)</f>
      </c>
      <c r="S7" s="78">
        <f>INDEX(일별기온공급량!$B$1:$B$4443,MATCH(DATE(Q$2,$A$1,$A7)+1,일별기온공급량!$A$2:$A$4443,0),1)</f>
      </c>
      <c r="T7" s="79">
        <f>INDEX(일별기온공급량!$J$1:$J$4443,MATCH(DATE(Q$2,$A$1,$A7)+1,일별기온공급량!$A$2:$A$4443,0),1)</f>
      </c>
      <c r="U7" s="80">
        <f>INDEX(일별기온공급량!$H$1:$H$4443,MATCH(DATE(Q$2,$A$1,$A7)+1,일별기온공급량!$A$2:$A$4443,0),1)</f>
        <v>25569.375</v>
      </c>
      <c r="V7" s="77">
        <f>INDEX(일별기온공급량!$E$1:$E$4443,MATCH(DATE(V$2,$A$1,$A7)+1,일별기온공급량!$A$2:$A$4443,0),1)</f>
      </c>
      <c r="W7" s="78">
        <f>INDEX(일별기온공급량!$C$1:$C$4443,MATCH(DATE(V$2,$A$1,$A7)+1,일별기온공급량!$A$2:$A$4443,0),1)</f>
      </c>
      <c r="X7" s="78">
        <f>INDEX(일별기온공급량!$B$1:$B$4443,MATCH(DATE(V$2,$A$1,$A7)+1,일별기온공급량!$A$2:$A$4443,0),1)</f>
      </c>
      <c r="Y7" s="79">
        <f>INDEX(일별기온공급량!$J$1:$J$4443,MATCH(DATE(V$2,$A$1,$A7)+1,일별기온공급량!$A$2:$A$4443,0),1)</f>
      </c>
      <c r="Z7" s="80">
        <f>INDEX(일별기온공급량!$H$1:$H$4443,MATCH(DATE(V$2,$A$1,$A7)+1,일별기온공급량!$A$2:$A$4443,0),1)</f>
        <v>25569.375</v>
      </c>
      <c r="AA7" s="77">
        <f>INDEX(일별기온공급량!$E$1:$E$4443,MATCH(DATE(AA$2,$A$1,$A7)+1,일별기온공급량!$A$2:$A$4443,0),1)</f>
      </c>
      <c r="AB7" s="78">
        <f>INDEX(일별기온공급량!$C$1:$C$4443,MATCH(DATE(AA$2,$A$1,$A7)+1,일별기온공급량!$A$2:$A$4443,0),1)</f>
      </c>
      <c r="AC7" s="78">
        <f>INDEX(일별기온공급량!$B$1:$B$4443,MATCH(DATE(AA$2,$A$1,$A7)+1,일별기온공급량!$A$2:$A$4443,0),1)</f>
      </c>
      <c r="AD7" s="79">
        <f>INDEX(일별기온공급량!$J$1:$J$4443,MATCH(DATE(AA$2,$A$1,$A7)+1,일별기온공급량!$A$2:$A$4443,0),1)</f>
      </c>
      <c r="AE7" s="80">
        <f>INDEX(일별기온공급량!$H$1:$H$4443,MATCH(DATE(AA$2,$A$1,$A7)+1,일별기온공급량!$A$2:$A$4443,0),1)</f>
        <v>25569.375</v>
      </c>
      <c r="AF7" s="77">
        <f>INDEX(일별기온공급량!$E$1:$E$4443,MATCH(DATE(AF$2,$A$1,$A7)+1,일별기온공급량!$A$2:$A$4443,0),1)</f>
      </c>
      <c r="AG7" s="78">
        <f>INDEX(일별기온공급량!$C$1:$C$4443,MATCH(DATE(AF$2,$A$1,$A7)+1,일별기온공급량!$A$2:$A$4443,0),1)</f>
      </c>
      <c r="AH7" s="78">
        <f>INDEX(일별기온공급량!$B$1:$B$4443,MATCH(DATE(AF$2,$A$1,$A7)+1,일별기온공급량!$A$2:$A$4443,0),1)</f>
      </c>
      <c r="AI7" s="79">
        <f>INDEX(일별기온공급량!$J$1:$J$4443,MATCH(DATE(AF$2,$A$1,$A7)+1,일별기온공급량!$A$2:$A$4443,0),1)</f>
      </c>
      <c r="AJ7" s="80">
        <f>INDEX(일별기온공급량!$H$1:$H$4443,MATCH(DATE(AF$2,$A$1,$A7)+1,일별기온공급량!$A$2:$A$4443,0),1)</f>
        <v>25569.375</v>
      </c>
      <c r="AK7" s="77">
        <f>INDEX(일별기온공급량!$E$1:$E$4443,MATCH(DATE(AK$2,$A$1,$A7)+1,일별기온공급량!$A$2:$A$4443,0),1)</f>
      </c>
      <c r="AL7" s="78">
        <f>INDEX(일별기온공급량!$C$1:$C$4443,MATCH(DATE(AK$2,$A$1,$A7)+1,일별기온공급량!$A$2:$A$4443,0),1)</f>
      </c>
      <c r="AM7" s="78">
        <f>INDEX(일별기온공급량!$B$1:$B$4443,MATCH(DATE(AK$2,$A$1,$A7)+1,일별기온공급량!$A$2:$A$4443,0),1)</f>
      </c>
      <c r="AN7" s="79">
        <f>INDEX(일별기온공급량!$J$1:$J$4443,MATCH(DATE(AK$2,$A$1,$A7)+1,일별기온공급량!$A$2:$A$4443,0),1)</f>
      </c>
      <c r="AO7" s="80">
        <f>INDEX(일별기온공급량!$H$1:$H$4443,MATCH(DATE(AK$2,$A$1,$A7)+1,일별기온공급량!$A$2:$A$4443,0),1)</f>
        <v>25569.375</v>
      </c>
      <c r="AP7" s="77">
        <f>INDEX(일별기온공급량!$E$1:$E$4443,MATCH(DATE(AP$2,$A$1,$A7)+1,일별기온공급량!$A$2:$A$4443,0),1)</f>
      </c>
      <c r="AQ7" s="78">
        <f>INDEX(일별기온공급량!$C$1:$C$4443,MATCH(DATE(AP$2,$A$1,$A7)+1,일별기온공급량!$A$2:$A$4443,0),1)</f>
      </c>
      <c r="AR7" s="78">
        <f>INDEX(일별기온공급량!$B$1:$B$4443,MATCH(DATE(AP$2,$A$1,$A7)+1,일별기온공급량!$A$2:$A$4443,0),1)</f>
      </c>
      <c r="AS7" s="79">
        <f>INDEX(일별기온공급량!$J$1:$J$4443,MATCH(DATE(AP$2,$A$1,$A7)+1,일별기온공급량!$A$2:$A$4443,0),1)</f>
      </c>
      <c r="AT7" s="80">
        <f>INDEX(일별기온공급량!$H$1:$H$4443,MATCH(DATE(AP$2,$A$1,$A7)+1,일별기온공급량!$A$2:$A$4443,0),1)</f>
        <v>25569.375</v>
      </c>
      <c r="AU7" s="77">
        <f>INDEX(일별기온공급량!$E$1:$E$4443,MATCH(DATE(AU$2,$A$1,$A7)+1,일별기온공급량!$A$2:$A$4443,0),1)</f>
      </c>
      <c r="AV7" s="78">
        <f>INDEX(일별기온공급량!$C$1:$C$4443,MATCH(DATE(AU$2,$A$1,$A7)+1,일별기온공급량!$A$2:$A$4443,0),1)</f>
      </c>
      <c r="AW7" s="78">
        <f>INDEX(일별기온공급량!$B$1:$B$4443,MATCH(DATE(AU$2,$A$1,$A7)+1,일별기온공급량!$A$2:$A$4443,0),1)</f>
      </c>
      <c r="AX7" s="79">
        <f>INDEX(일별기온공급량!$J$1:$J$4443,MATCH(DATE(AU$2,$A$1,$A7)+1,일별기온공급량!$A$2:$A$4443,0),1)</f>
      </c>
      <c r="AY7" s="80">
        <f>INDEX(일별기온공급량!$H$1:$H$4443,MATCH(DATE(AU$2,$A$1,$A7)+1,일별기온공급량!$A$2:$A$4443,0),1)</f>
        <v>25569.375</v>
      </c>
      <c r="AZ7" s="77">
        <f>INDEX(일별기온공급량!$E$1:$E$4443,MATCH(DATE(AZ$2,$A$1,$A7)+1,일별기온공급량!$A$2:$A$4443,0),1)</f>
      </c>
      <c r="BA7" s="78">
        <f>INDEX(일별기온공급량!$C$1:$C$4443,MATCH(DATE(AZ$2,$A$1,$A7)+1,일별기온공급량!$A$2:$A$4443,0),1)</f>
      </c>
      <c r="BB7" s="78">
        <f>INDEX(일별기온공급량!$B$1:$B$4443,MATCH(DATE(AZ$2,$A$1,$A7)+1,일별기온공급량!$A$2:$A$4443,0),1)</f>
      </c>
      <c r="BC7" s="79">
        <f>INDEX(일별기온공급량!$J$1:$J$4443,MATCH(DATE(AZ$2,$A$1,$A7)+1,일별기온공급량!$A$2:$A$4443,0),1)</f>
      </c>
      <c r="BD7" s="80">
        <f>INDEX(일별기온공급량!$H$1:$H$4443,MATCH(DATE(AZ$2,$A$1,$A7)+1,일별기온공급량!$A$2:$A$4443,0),1)</f>
        <v>25569.375</v>
      </c>
      <c r="BE7" s="77">
        <f>INDEX(일별기온공급량!$E$1:$E$4443,MATCH(DATE(BE$2,$A$1,$A7)+1,일별기온공급량!$A$2:$A$4443,0),1)</f>
      </c>
      <c r="BF7" s="78">
        <f>INDEX(일별기온공급량!$C$1:$C$4443,MATCH(DATE(BE$2,$A$1,$A7)+1,일별기온공급량!$A$2:$A$4443,0),1)</f>
      </c>
      <c r="BG7" s="78">
        <f>INDEX(일별기온공급량!$B$1:$B$4443,MATCH(DATE(BE$2,$A$1,$A7)+1,일별기온공급량!$A$2:$A$4443,0),1)</f>
      </c>
      <c r="BH7" s="79">
        <f>INDEX(일별기온공급량!$J$1:$J$4443,MATCH(DATE(BE$2,$A$1,$A7)+1,일별기온공급량!$A$2:$A$4443,0),1)</f>
      </c>
      <c r="BI7" s="77"/>
      <c r="BJ7" s="78"/>
      <c r="BK7" s="78"/>
      <c r="BL7" s="81"/>
      <c r="BM7" s="77"/>
      <c r="BN7" s="78"/>
      <c r="BO7" s="78"/>
      <c r="BP7" s="79"/>
      <c r="BQ7" s="73"/>
      <c r="BR7" s="70"/>
      <c r="BS7" s="70"/>
      <c r="BT7" s="75"/>
    </row>
    <row x14ac:dyDescent="0.25" r="8" customHeight="1" ht="18.75">
      <c r="A8" s="76">
        <v>5</v>
      </c>
      <c r="B8" s="77">
        <f>INDEX(일별기온공급량!$E$1:$E$4443,MATCH(DATE(B$2,$A$1,$A8)+1,일별기온공급량!$A$2:$A$4443,0),1)</f>
      </c>
      <c r="C8" s="78">
        <f>INDEX(일별기온공급량!$C$1:$C$4443,MATCH(DATE(B$2,$A$1,$A8)+1,일별기온공급량!$A$2:$A$4443,0),1)</f>
      </c>
      <c r="D8" s="78">
        <f>INDEX(일별기온공급량!$B$1:$B$4443,MATCH(DATE(B$2,$A$1,$A8)+1,일별기온공급량!$A$2:$A$4443,0),1)</f>
      </c>
      <c r="E8" s="79">
        <f>INDEX(일별기온공급량!$J$1:$J$4443,MATCH(DATE(B$2,$A$1,$A8)+1,일별기온공급량!$A$2:$A$4443,0),1)</f>
      </c>
      <c r="F8" s="80">
        <f>INDEX(일별기온공급량!$H$1:$H$4443,MATCH(DATE(B$2,$A$1,$A8)+1,일별기온공급량!$A$2:$A$4443,0),1)</f>
        <v>25569.375</v>
      </c>
      <c r="G8" s="77">
        <f>INDEX(일별기온공급량!$E$1:$E$4443,MATCH(DATE(G$2,$A$1,$A8)+1,일별기온공급량!$A$2:$A$4443,0),1)</f>
      </c>
      <c r="H8" s="78">
        <f>INDEX(일별기온공급량!$C$1:$C$4443,MATCH(DATE(G$2,$A$1,$A8)+1,일별기온공급량!$A$2:$A$4443,0),1)</f>
      </c>
      <c r="I8" s="78">
        <f>INDEX(일별기온공급량!$B$1:$B$4443,MATCH(DATE(G$2,$A$1,$A8)+1,일별기온공급량!$A$2:$A$4443,0),1)</f>
      </c>
      <c r="J8" s="79">
        <f>INDEX(일별기온공급량!$J$1:$J$4443,MATCH(DATE(G$2,$A$1,$A8)+1,일별기온공급량!$A$2:$A$4443,0),1)</f>
      </c>
      <c r="K8" s="80">
        <f>INDEX(일별기온공급량!$H$1:$H$4443,MATCH(DATE(G$2,$A$1,$A8)+1,일별기온공급량!$A$2:$A$4443,0),1)</f>
        <v>25569.375</v>
      </c>
      <c r="L8" s="77">
        <f>INDEX(일별기온공급량!$E$1:$E$4443,MATCH(DATE(L$2,$A$1,$A8)+1,일별기온공급량!$A$2:$A$4443,0),1)</f>
      </c>
      <c r="M8" s="78">
        <f>INDEX(일별기온공급량!$C$1:$C$4443,MATCH(DATE(L$2,$A$1,$A8)+1,일별기온공급량!$A$2:$A$4443,0),1)</f>
      </c>
      <c r="N8" s="78">
        <f>INDEX(일별기온공급량!$B$1:$B$4443,MATCH(DATE(L$2,$A$1,$A8)+1,일별기온공급량!$A$2:$A$4443,0),1)</f>
      </c>
      <c r="O8" s="79">
        <f>INDEX(일별기온공급량!$J$1:$J$4443,MATCH(DATE(L$2,$A$1,$A8)+1,일별기온공급량!$A$2:$A$4443,0),1)</f>
      </c>
      <c r="P8" s="80">
        <f>INDEX(일별기온공급량!$H$1:$H$4443,MATCH(DATE(L$2,$A$1,$A8)+1,일별기온공급량!$A$2:$A$4443,0),1)</f>
        <v>25569.375</v>
      </c>
      <c r="Q8" s="77">
        <f>INDEX(일별기온공급량!$E$1:$E$4443,MATCH(DATE(Q$2,$A$1,$A8)+1,일별기온공급량!$A$2:$A$4443,0),1)</f>
      </c>
      <c r="R8" s="78">
        <f>INDEX(일별기온공급량!$C$1:$C$4443,MATCH(DATE(Q$2,$A$1,$A8)+1,일별기온공급량!$A$2:$A$4443,0),1)</f>
      </c>
      <c r="S8" s="78">
        <f>INDEX(일별기온공급량!$B$1:$B$4443,MATCH(DATE(Q$2,$A$1,$A8)+1,일별기온공급량!$A$2:$A$4443,0),1)</f>
      </c>
      <c r="T8" s="79">
        <f>INDEX(일별기온공급량!$J$1:$J$4443,MATCH(DATE(Q$2,$A$1,$A8)+1,일별기온공급량!$A$2:$A$4443,0),1)</f>
      </c>
      <c r="U8" s="80">
        <f>INDEX(일별기온공급량!$H$1:$H$4443,MATCH(DATE(Q$2,$A$1,$A8)+1,일별기온공급량!$A$2:$A$4443,0),1)</f>
        <v>25569.375</v>
      </c>
      <c r="V8" s="77">
        <f>INDEX(일별기온공급량!$E$1:$E$4443,MATCH(DATE(V$2,$A$1,$A8)+1,일별기온공급량!$A$2:$A$4443,0),1)</f>
      </c>
      <c r="W8" s="78">
        <f>INDEX(일별기온공급량!$C$1:$C$4443,MATCH(DATE(V$2,$A$1,$A8)+1,일별기온공급량!$A$2:$A$4443,0),1)</f>
      </c>
      <c r="X8" s="78">
        <f>INDEX(일별기온공급량!$B$1:$B$4443,MATCH(DATE(V$2,$A$1,$A8)+1,일별기온공급량!$A$2:$A$4443,0),1)</f>
      </c>
      <c r="Y8" s="79">
        <f>INDEX(일별기온공급량!$J$1:$J$4443,MATCH(DATE(V$2,$A$1,$A8)+1,일별기온공급량!$A$2:$A$4443,0),1)</f>
      </c>
      <c r="Z8" s="80">
        <f>INDEX(일별기온공급량!$H$1:$H$4443,MATCH(DATE(V$2,$A$1,$A8)+1,일별기온공급량!$A$2:$A$4443,0),1)</f>
        <v>25569.375</v>
      </c>
      <c r="AA8" s="77">
        <f>INDEX(일별기온공급량!$E$1:$E$4443,MATCH(DATE(AA$2,$A$1,$A8)+1,일별기온공급량!$A$2:$A$4443,0),1)</f>
      </c>
      <c r="AB8" s="78">
        <f>INDEX(일별기온공급량!$C$1:$C$4443,MATCH(DATE(AA$2,$A$1,$A8)+1,일별기온공급량!$A$2:$A$4443,0),1)</f>
      </c>
      <c r="AC8" s="78">
        <f>INDEX(일별기온공급량!$B$1:$B$4443,MATCH(DATE(AA$2,$A$1,$A8)+1,일별기온공급량!$A$2:$A$4443,0),1)</f>
      </c>
      <c r="AD8" s="79">
        <f>INDEX(일별기온공급량!$J$1:$J$4443,MATCH(DATE(AA$2,$A$1,$A8)+1,일별기온공급량!$A$2:$A$4443,0),1)</f>
      </c>
      <c r="AE8" s="80">
        <f>INDEX(일별기온공급량!$H$1:$H$4443,MATCH(DATE(AA$2,$A$1,$A8)+1,일별기온공급량!$A$2:$A$4443,0),1)</f>
        <v>25569.375</v>
      </c>
      <c r="AF8" s="77">
        <f>INDEX(일별기온공급량!$E$1:$E$4443,MATCH(DATE(AF$2,$A$1,$A8)+1,일별기온공급량!$A$2:$A$4443,0),1)</f>
      </c>
      <c r="AG8" s="78">
        <f>INDEX(일별기온공급량!$C$1:$C$4443,MATCH(DATE(AF$2,$A$1,$A8)+1,일별기온공급량!$A$2:$A$4443,0),1)</f>
      </c>
      <c r="AH8" s="78">
        <f>INDEX(일별기온공급량!$B$1:$B$4443,MATCH(DATE(AF$2,$A$1,$A8)+1,일별기온공급량!$A$2:$A$4443,0),1)</f>
      </c>
      <c r="AI8" s="79">
        <f>INDEX(일별기온공급량!$J$1:$J$4443,MATCH(DATE(AF$2,$A$1,$A8)+1,일별기온공급량!$A$2:$A$4443,0),1)</f>
      </c>
      <c r="AJ8" s="80">
        <f>INDEX(일별기온공급량!$H$1:$H$4443,MATCH(DATE(AF$2,$A$1,$A8)+1,일별기온공급량!$A$2:$A$4443,0),1)</f>
        <v>25569.375</v>
      </c>
      <c r="AK8" s="77">
        <f>INDEX(일별기온공급량!$E$1:$E$4443,MATCH(DATE(AK$2,$A$1,$A8)+1,일별기온공급량!$A$2:$A$4443,0),1)</f>
      </c>
      <c r="AL8" s="78">
        <f>INDEX(일별기온공급량!$C$1:$C$4443,MATCH(DATE(AK$2,$A$1,$A8)+1,일별기온공급량!$A$2:$A$4443,0),1)</f>
      </c>
      <c r="AM8" s="78">
        <f>INDEX(일별기온공급량!$B$1:$B$4443,MATCH(DATE(AK$2,$A$1,$A8)+1,일별기온공급량!$A$2:$A$4443,0),1)</f>
      </c>
      <c r="AN8" s="79">
        <f>INDEX(일별기온공급량!$J$1:$J$4443,MATCH(DATE(AK$2,$A$1,$A8)+1,일별기온공급량!$A$2:$A$4443,0),1)</f>
      </c>
      <c r="AO8" s="80">
        <f>INDEX(일별기온공급량!$H$1:$H$4443,MATCH(DATE(AK$2,$A$1,$A8)+1,일별기온공급량!$A$2:$A$4443,0),1)</f>
        <v>25569.375</v>
      </c>
      <c r="AP8" s="77">
        <f>INDEX(일별기온공급량!$E$1:$E$4443,MATCH(DATE(AP$2,$A$1,$A8)+1,일별기온공급량!$A$2:$A$4443,0),1)</f>
      </c>
      <c r="AQ8" s="78">
        <f>INDEX(일별기온공급량!$C$1:$C$4443,MATCH(DATE(AP$2,$A$1,$A8)+1,일별기온공급량!$A$2:$A$4443,0),1)</f>
      </c>
      <c r="AR8" s="78">
        <f>INDEX(일별기온공급량!$B$1:$B$4443,MATCH(DATE(AP$2,$A$1,$A8)+1,일별기온공급량!$A$2:$A$4443,0),1)</f>
      </c>
      <c r="AS8" s="79">
        <f>INDEX(일별기온공급량!$J$1:$J$4443,MATCH(DATE(AP$2,$A$1,$A8)+1,일별기온공급량!$A$2:$A$4443,0),1)</f>
      </c>
      <c r="AT8" s="80">
        <f>INDEX(일별기온공급량!$H$1:$H$4443,MATCH(DATE(AP$2,$A$1,$A8)+1,일별기온공급량!$A$2:$A$4443,0),1)</f>
        <v>25569.375</v>
      </c>
      <c r="AU8" s="77">
        <f>INDEX(일별기온공급량!$E$1:$E$4443,MATCH(DATE(AU$2,$A$1,$A8)+1,일별기온공급량!$A$2:$A$4443,0),1)</f>
      </c>
      <c r="AV8" s="78">
        <f>INDEX(일별기온공급량!$C$1:$C$4443,MATCH(DATE(AU$2,$A$1,$A8)+1,일별기온공급량!$A$2:$A$4443,0),1)</f>
      </c>
      <c r="AW8" s="78">
        <f>INDEX(일별기온공급량!$B$1:$B$4443,MATCH(DATE(AU$2,$A$1,$A8)+1,일별기온공급량!$A$2:$A$4443,0),1)</f>
      </c>
      <c r="AX8" s="79">
        <f>INDEX(일별기온공급량!$J$1:$J$4443,MATCH(DATE(AU$2,$A$1,$A8)+1,일별기온공급량!$A$2:$A$4443,0),1)</f>
      </c>
      <c r="AY8" s="80">
        <f>INDEX(일별기온공급량!$H$1:$H$4443,MATCH(DATE(AU$2,$A$1,$A8)+1,일별기온공급량!$A$2:$A$4443,0),1)</f>
        <v>25569.375</v>
      </c>
      <c r="AZ8" s="77">
        <f>INDEX(일별기온공급량!$E$1:$E$4443,MATCH(DATE(AZ$2,$A$1,$A8)+1,일별기온공급량!$A$2:$A$4443,0),1)</f>
      </c>
      <c r="BA8" s="78">
        <f>INDEX(일별기온공급량!$C$1:$C$4443,MATCH(DATE(AZ$2,$A$1,$A8)+1,일별기온공급량!$A$2:$A$4443,0),1)</f>
      </c>
      <c r="BB8" s="78">
        <f>INDEX(일별기온공급량!$B$1:$B$4443,MATCH(DATE(AZ$2,$A$1,$A8)+1,일별기온공급량!$A$2:$A$4443,0),1)</f>
      </c>
      <c r="BC8" s="79">
        <f>INDEX(일별기온공급량!$J$1:$J$4443,MATCH(DATE(AZ$2,$A$1,$A8)+1,일별기온공급량!$A$2:$A$4443,0),1)</f>
      </c>
      <c r="BD8" s="80">
        <f>INDEX(일별기온공급량!$H$1:$H$4443,MATCH(DATE(AZ$2,$A$1,$A8)+1,일별기온공급량!$A$2:$A$4443,0),1)</f>
        <v>25569.375</v>
      </c>
      <c r="BE8" s="77">
        <f>INDEX(일별기온공급량!$E$1:$E$4443,MATCH(DATE(BE$2,$A$1,$A8)+1,일별기온공급량!$A$2:$A$4443,0),1)</f>
      </c>
      <c r="BF8" s="78">
        <f>INDEX(일별기온공급량!$C$1:$C$4443,MATCH(DATE(BE$2,$A$1,$A8)+1,일별기온공급량!$A$2:$A$4443,0),1)</f>
      </c>
      <c r="BG8" s="78">
        <f>INDEX(일별기온공급량!$B$1:$B$4443,MATCH(DATE(BE$2,$A$1,$A8)+1,일별기온공급량!$A$2:$A$4443,0),1)</f>
      </c>
      <c r="BH8" s="79">
        <f>INDEX(일별기온공급량!$J$1:$J$4443,MATCH(DATE(BE$2,$A$1,$A8)+1,일별기온공급량!$A$2:$A$4443,0),1)</f>
      </c>
      <c r="BI8" s="77"/>
      <c r="BJ8" s="78"/>
      <c r="BK8" s="78"/>
      <c r="BL8" s="81"/>
      <c r="BM8" s="77"/>
      <c r="BN8" s="78"/>
      <c r="BO8" s="78"/>
      <c r="BP8" s="79"/>
      <c r="BQ8" s="73"/>
      <c r="BR8" s="70"/>
      <c r="BS8" s="70"/>
      <c r="BT8" s="75"/>
    </row>
    <row x14ac:dyDescent="0.25" r="9" customHeight="1" ht="18.75">
      <c r="A9" s="76">
        <v>6</v>
      </c>
      <c r="B9" s="77">
        <f>INDEX(일별기온공급량!$E$1:$E$4443,MATCH(DATE(B$2,$A$1,$A9)+1,일별기온공급량!$A$2:$A$4443,0),1)</f>
      </c>
      <c r="C9" s="78">
        <f>INDEX(일별기온공급량!$C$1:$C$4443,MATCH(DATE(B$2,$A$1,$A9)+1,일별기온공급량!$A$2:$A$4443,0),1)</f>
      </c>
      <c r="D9" s="78">
        <f>INDEX(일별기온공급량!$B$1:$B$4443,MATCH(DATE(B$2,$A$1,$A9)+1,일별기온공급량!$A$2:$A$4443,0),1)</f>
      </c>
      <c r="E9" s="79">
        <f>INDEX(일별기온공급량!$J$1:$J$4443,MATCH(DATE(B$2,$A$1,$A9)+1,일별기온공급량!$A$2:$A$4443,0),1)</f>
      </c>
      <c r="F9" s="80">
        <f>INDEX(일별기온공급량!$H$1:$H$4443,MATCH(DATE(B$2,$A$1,$A9)+1,일별기온공급량!$A$2:$A$4443,0),1)</f>
        <v>25569.375</v>
      </c>
      <c r="G9" s="77">
        <f>INDEX(일별기온공급량!$E$1:$E$4443,MATCH(DATE(G$2,$A$1,$A9)+1,일별기온공급량!$A$2:$A$4443,0),1)</f>
      </c>
      <c r="H9" s="78">
        <f>INDEX(일별기온공급량!$C$1:$C$4443,MATCH(DATE(G$2,$A$1,$A9)+1,일별기온공급량!$A$2:$A$4443,0),1)</f>
      </c>
      <c r="I9" s="78">
        <f>INDEX(일별기온공급량!$B$1:$B$4443,MATCH(DATE(G$2,$A$1,$A9)+1,일별기온공급량!$A$2:$A$4443,0),1)</f>
      </c>
      <c r="J9" s="79">
        <f>INDEX(일별기온공급량!$J$1:$J$4443,MATCH(DATE(G$2,$A$1,$A9)+1,일별기온공급량!$A$2:$A$4443,0),1)</f>
      </c>
      <c r="K9" s="80">
        <f>INDEX(일별기온공급량!$H$1:$H$4443,MATCH(DATE(G$2,$A$1,$A9)+1,일별기온공급량!$A$2:$A$4443,0),1)</f>
        <v>25569.375</v>
      </c>
      <c r="L9" s="77">
        <f>INDEX(일별기온공급량!$E$1:$E$4443,MATCH(DATE(L$2,$A$1,$A9)+1,일별기온공급량!$A$2:$A$4443,0),1)</f>
      </c>
      <c r="M9" s="78">
        <f>INDEX(일별기온공급량!$C$1:$C$4443,MATCH(DATE(L$2,$A$1,$A9)+1,일별기온공급량!$A$2:$A$4443,0),1)</f>
      </c>
      <c r="N9" s="78">
        <f>INDEX(일별기온공급량!$B$1:$B$4443,MATCH(DATE(L$2,$A$1,$A9)+1,일별기온공급량!$A$2:$A$4443,0),1)</f>
      </c>
      <c r="O9" s="79">
        <f>INDEX(일별기온공급량!$J$1:$J$4443,MATCH(DATE(L$2,$A$1,$A9)+1,일별기온공급량!$A$2:$A$4443,0),1)</f>
      </c>
      <c r="P9" s="80">
        <f>INDEX(일별기온공급량!$H$1:$H$4443,MATCH(DATE(L$2,$A$1,$A9)+1,일별기온공급량!$A$2:$A$4443,0),1)</f>
        <v>25569.375</v>
      </c>
      <c r="Q9" s="77">
        <f>INDEX(일별기온공급량!$E$1:$E$4443,MATCH(DATE(Q$2,$A$1,$A9)+1,일별기온공급량!$A$2:$A$4443,0),1)</f>
      </c>
      <c r="R9" s="78">
        <f>INDEX(일별기온공급량!$C$1:$C$4443,MATCH(DATE(Q$2,$A$1,$A9)+1,일별기온공급량!$A$2:$A$4443,0),1)</f>
      </c>
      <c r="S9" s="78">
        <f>INDEX(일별기온공급량!$B$1:$B$4443,MATCH(DATE(Q$2,$A$1,$A9)+1,일별기온공급량!$A$2:$A$4443,0),1)</f>
      </c>
      <c r="T9" s="79">
        <f>INDEX(일별기온공급량!$J$1:$J$4443,MATCH(DATE(Q$2,$A$1,$A9)+1,일별기온공급량!$A$2:$A$4443,0),1)</f>
      </c>
      <c r="U9" s="80">
        <f>INDEX(일별기온공급량!$H$1:$H$4443,MATCH(DATE(Q$2,$A$1,$A9)+1,일별기온공급량!$A$2:$A$4443,0),1)</f>
        <v>25569.375</v>
      </c>
      <c r="V9" s="77">
        <f>INDEX(일별기온공급량!$E$1:$E$4443,MATCH(DATE(V$2,$A$1,$A9)+1,일별기온공급량!$A$2:$A$4443,0),1)</f>
      </c>
      <c r="W9" s="78">
        <f>INDEX(일별기온공급량!$C$1:$C$4443,MATCH(DATE(V$2,$A$1,$A9)+1,일별기온공급량!$A$2:$A$4443,0),1)</f>
      </c>
      <c r="X9" s="78">
        <f>INDEX(일별기온공급량!$B$1:$B$4443,MATCH(DATE(V$2,$A$1,$A9)+1,일별기온공급량!$A$2:$A$4443,0),1)</f>
      </c>
      <c r="Y9" s="79">
        <f>INDEX(일별기온공급량!$J$1:$J$4443,MATCH(DATE(V$2,$A$1,$A9)+1,일별기온공급량!$A$2:$A$4443,0),1)</f>
      </c>
      <c r="Z9" s="80">
        <f>INDEX(일별기온공급량!$H$1:$H$4443,MATCH(DATE(V$2,$A$1,$A9)+1,일별기온공급량!$A$2:$A$4443,0),1)</f>
        <v>25569.375</v>
      </c>
      <c r="AA9" s="77">
        <f>INDEX(일별기온공급량!$E$1:$E$4443,MATCH(DATE(AA$2,$A$1,$A9)+1,일별기온공급량!$A$2:$A$4443,0),1)</f>
      </c>
      <c r="AB9" s="78">
        <f>INDEX(일별기온공급량!$C$1:$C$4443,MATCH(DATE(AA$2,$A$1,$A9)+1,일별기온공급량!$A$2:$A$4443,0),1)</f>
      </c>
      <c r="AC9" s="78">
        <f>INDEX(일별기온공급량!$B$1:$B$4443,MATCH(DATE(AA$2,$A$1,$A9)+1,일별기온공급량!$A$2:$A$4443,0),1)</f>
      </c>
      <c r="AD9" s="79">
        <f>INDEX(일별기온공급량!$J$1:$J$4443,MATCH(DATE(AA$2,$A$1,$A9)+1,일별기온공급량!$A$2:$A$4443,0),1)</f>
      </c>
      <c r="AE9" s="80">
        <f>INDEX(일별기온공급량!$H$1:$H$4443,MATCH(DATE(AA$2,$A$1,$A9)+1,일별기온공급량!$A$2:$A$4443,0),1)</f>
        <v>25569.375</v>
      </c>
      <c r="AF9" s="77">
        <f>INDEX(일별기온공급량!$E$1:$E$4443,MATCH(DATE(AF$2,$A$1,$A9)+1,일별기온공급량!$A$2:$A$4443,0),1)</f>
      </c>
      <c r="AG9" s="78">
        <f>INDEX(일별기온공급량!$C$1:$C$4443,MATCH(DATE(AF$2,$A$1,$A9)+1,일별기온공급량!$A$2:$A$4443,0),1)</f>
      </c>
      <c r="AH9" s="78">
        <f>INDEX(일별기온공급량!$B$1:$B$4443,MATCH(DATE(AF$2,$A$1,$A9)+1,일별기온공급량!$A$2:$A$4443,0),1)</f>
      </c>
      <c r="AI9" s="79">
        <f>INDEX(일별기온공급량!$J$1:$J$4443,MATCH(DATE(AF$2,$A$1,$A9)+1,일별기온공급량!$A$2:$A$4443,0),1)</f>
      </c>
      <c r="AJ9" s="80">
        <f>INDEX(일별기온공급량!$H$1:$H$4443,MATCH(DATE(AF$2,$A$1,$A9)+1,일별기온공급량!$A$2:$A$4443,0),1)</f>
        <v>25569.375</v>
      </c>
      <c r="AK9" s="77">
        <f>INDEX(일별기온공급량!$E$1:$E$4443,MATCH(DATE(AK$2,$A$1,$A9)+1,일별기온공급량!$A$2:$A$4443,0),1)</f>
      </c>
      <c r="AL9" s="78">
        <f>INDEX(일별기온공급량!$C$1:$C$4443,MATCH(DATE(AK$2,$A$1,$A9)+1,일별기온공급량!$A$2:$A$4443,0),1)</f>
      </c>
      <c r="AM9" s="78">
        <f>INDEX(일별기온공급량!$B$1:$B$4443,MATCH(DATE(AK$2,$A$1,$A9)+1,일별기온공급량!$A$2:$A$4443,0),1)</f>
      </c>
      <c r="AN9" s="79">
        <f>INDEX(일별기온공급량!$J$1:$J$4443,MATCH(DATE(AK$2,$A$1,$A9)+1,일별기온공급량!$A$2:$A$4443,0),1)</f>
      </c>
      <c r="AO9" s="80">
        <f>INDEX(일별기온공급량!$H$1:$H$4443,MATCH(DATE(AK$2,$A$1,$A9)+1,일별기온공급량!$A$2:$A$4443,0),1)</f>
        <v>25569.375</v>
      </c>
      <c r="AP9" s="77">
        <f>INDEX(일별기온공급량!$E$1:$E$4443,MATCH(DATE(AP$2,$A$1,$A9)+1,일별기온공급량!$A$2:$A$4443,0),1)</f>
      </c>
      <c r="AQ9" s="78">
        <f>INDEX(일별기온공급량!$C$1:$C$4443,MATCH(DATE(AP$2,$A$1,$A9)+1,일별기온공급량!$A$2:$A$4443,0),1)</f>
      </c>
      <c r="AR9" s="78">
        <f>INDEX(일별기온공급량!$B$1:$B$4443,MATCH(DATE(AP$2,$A$1,$A9)+1,일별기온공급량!$A$2:$A$4443,0),1)</f>
      </c>
      <c r="AS9" s="79">
        <f>INDEX(일별기온공급량!$J$1:$J$4443,MATCH(DATE(AP$2,$A$1,$A9)+1,일별기온공급량!$A$2:$A$4443,0),1)</f>
      </c>
      <c r="AT9" s="80">
        <f>INDEX(일별기온공급량!$H$1:$H$4443,MATCH(DATE(AP$2,$A$1,$A9)+1,일별기온공급량!$A$2:$A$4443,0),1)</f>
        <v>25569.375</v>
      </c>
      <c r="AU9" s="77">
        <f>INDEX(일별기온공급량!$E$1:$E$4443,MATCH(DATE(AU$2,$A$1,$A9)+1,일별기온공급량!$A$2:$A$4443,0),1)</f>
      </c>
      <c r="AV9" s="78">
        <f>INDEX(일별기온공급량!$C$1:$C$4443,MATCH(DATE(AU$2,$A$1,$A9)+1,일별기온공급량!$A$2:$A$4443,0),1)</f>
      </c>
      <c r="AW9" s="78">
        <f>INDEX(일별기온공급량!$B$1:$B$4443,MATCH(DATE(AU$2,$A$1,$A9)+1,일별기온공급량!$A$2:$A$4443,0),1)</f>
      </c>
      <c r="AX9" s="79">
        <f>INDEX(일별기온공급량!$J$1:$J$4443,MATCH(DATE(AU$2,$A$1,$A9)+1,일별기온공급량!$A$2:$A$4443,0),1)</f>
      </c>
      <c r="AY9" s="80">
        <f>INDEX(일별기온공급량!$H$1:$H$4443,MATCH(DATE(AU$2,$A$1,$A9)+1,일별기온공급량!$A$2:$A$4443,0),1)</f>
        <v>25569.375</v>
      </c>
      <c r="AZ9" s="77">
        <f>INDEX(일별기온공급량!$E$1:$E$4443,MATCH(DATE(AZ$2,$A$1,$A9)+1,일별기온공급량!$A$2:$A$4443,0),1)</f>
      </c>
      <c r="BA9" s="78">
        <f>INDEX(일별기온공급량!$C$1:$C$4443,MATCH(DATE(AZ$2,$A$1,$A9)+1,일별기온공급량!$A$2:$A$4443,0),1)</f>
      </c>
      <c r="BB9" s="78">
        <f>INDEX(일별기온공급량!$B$1:$B$4443,MATCH(DATE(AZ$2,$A$1,$A9)+1,일별기온공급량!$A$2:$A$4443,0),1)</f>
      </c>
      <c r="BC9" s="79">
        <f>INDEX(일별기온공급량!$J$1:$J$4443,MATCH(DATE(AZ$2,$A$1,$A9)+1,일별기온공급량!$A$2:$A$4443,0),1)</f>
      </c>
      <c r="BD9" s="80">
        <f>INDEX(일별기온공급량!$H$1:$H$4443,MATCH(DATE(AZ$2,$A$1,$A9)+1,일별기온공급량!$A$2:$A$4443,0),1)</f>
        <v>25569.375</v>
      </c>
      <c r="BE9" s="77">
        <f>INDEX(일별기온공급량!$E$1:$E$4443,MATCH(DATE(BE$2,$A$1,$A9)+1,일별기온공급량!$A$2:$A$4443,0),1)</f>
      </c>
      <c r="BF9" s="78">
        <f>INDEX(일별기온공급량!$C$1:$C$4443,MATCH(DATE(BE$2,$A$1,$A9)+1,일별기온공급량!$A$2:$A$4443,0),1)</f>
      </c>
      <c r="BG9" s="78">
        <f>INDEX(일별기온공급량!$B$1:$B$4443,MATCH(DATE(BE$2,$A$1,$A9)+1,일별기온공급량!$A$2:$A$4443,0),1)</f>
      </c>
      <c r="BH9" s="79">
        <f>INDEX(일별기온공급량!$J$1:$J$4443,MATCH(DATE(BE$2,$A$1,$A9)+1,일별기온공급량!$A$2:$A$4443,0),1)</f>
      </c>
      <c r="BI9" s="77"/>
      <c r="BJ9" s="78"/>
      <c r="BK9" s="78"/>
      <c r="BL9" s="81"/>
      <c r="BM9" s="77"/>
      <c r="BN9" s="78"/>
      <c r="BO9" s="78"/>
      <c r="BP9" s="79"/>
      <c r="BQ9" s="73"/>
      <c r="BR9" s="70"/>
      <c r="BS9" s="70"/>
      <c r="BT9" s="75"/>
    </row>
    <row x14ac:dyDescent="0.25" r="10" customHeight="1" ht="18.75">
      <c r="A10" s="76">
        <v>7</v>
      </c>
      <c r="B10" s="77">
        <f>INDEX(일별기온공급량!$E$1:$E$4443,MATCH(DATE(B$2,$A$1,$A10)+1,일별기온공급량!$A$2:$A$4443,0),1)</f>
      </c>
      <c r="C10" s="78">
        <f>INDEX(일별기온공급량!$C$1:$C$4443,MATCH(DATE(B$2,$A$1,$A10)+1,일별기온공급량!$A$2:$A$4443,0),1)</f>
      </c>
      <c r="D10" s="78">
        <f>INDEX(일별기온공급량!$B$1:$B$4443,MATCH(DATE(B$2,$A$1,$A10)+1,일별기온공급량!$A$2:$A$4443,0),1)</f>
      </c>
      <c r="E10" s="79">
        <f>INDEX(일별기온공급량!$J$1:$J$4443,MATCH(DATE(B$2,$A$1,$A10)+1,일별기온공급량!$A$2:$A$4443,0),1)</f>
      </c>
      <c r="F10" s="80">
        <f>INDEX(일별기온공급량!$H$1:$H$4443,MATCH(DATE(B$2,$A$1,$A10)+1,일별기온공급량!$A$2:$A$4443,0),1)</f>
        <v>25569.375</v>
      </c>
      <c r="G10" s="77">
        <f>INDEX(일별기온공급량!$E$1:$E$4443,MATCH(DATE(G$2,$A$1,$A10)+1,일별기온공급량!$A$2:$A$4443,0),1)</f>
      </c>
      <c r="H10" s="78">
        <f>INDEX(일별기온공급량!$C$1:$C$4443,MATCH(DATE(G$2,$A$1,$A10)+1,일별기온공급량!$A$2:$A$4443,0),1)</f>
      </c>
      <c r="I10" s="78">
        <f>INDEX(일별기온공급량!$B$1:$B$4443,MATCH(DATE(G$2,$A$1,$A10)+1,일별기온공급량!$A$2:$A$4443,0),1)</f>
      </c>
      <c r="J10" s="79">
        <f>INDEX(일별기온공급량!$J$1:$J$4443,MATCH(DATE(G$2,$A$1,$A10)+1,일별기온공급량!$A$2:$A$4443,0),1)</f>
      </c>
      <c r="K10" s="80">
        <f>INDEX(일별기온공급량!$H$1:$H$4443,MATCH(DATE(G$2,$A$1,$A10)+1,일별기온공급량!$A$2:$A$4443,0),1)</f>
        <v>25569.375</v>
      </c>
      <c r="L10" s="77">
        <f>INDEX(일별기온공급량!$E$1:$E$4443,MATCH(DATE(L$2,$A$1,$A10)+1,일별기온공급량!$A$2:$A$4443,0),1)</f>
      </c>
      <c r="M10" s="78">
        <f>INDEX(일별기온공급량!$C$1:$C$4443,MATCH(DATE(L$2,$A$1,$A10)+1,일별기온공급량!$A$2:$A$4443,0),1)</f>
      </c>
      <c r="N10" s="78">
        <f>INDEX(일별기온공급량!$B$1:$B$4443,MATCH(DATE(L$2,$A$1,$A10)+1,일별기온공급량!$A$2:$A$4443,0),1)</f>
      </c>
      <c r="O10" s="79">
        <f>INDEX(일별기온공급량!$J$1:$J$4443,MATCH(DATE(L$2,$A$1,$A10)+1,일별기온공급량!$A$2:$A$4443,0),1)</f>
      </c>
      <c r="P10" s="80">
        <f>INDEX(일별기온공급량!$H$1:$H$4443,MATCH(DATE(L$2,$A$1,$A10)+1,일별기온공급량!$A$2:$A$4443,0),1)</f>
        <v>25569.375</v>
      </c>
      <c r="Q10" s="77">
        <f>INDEX(일별기온공급량!$E$1:$E$4443,MATCH(DATE(Q$2,$A$1,$A10)+1,일별기온공급량!$A$2:$A$4443,0),1)</f>
      </c>
      <c r="R10" s="78">
        <f>INDEX(일별기온공급량!$C$1:$C$4443,MATCH(DATE(Q$2,$A$1,$A10)+1,일별기온공급량!$A$2:$A$4443,0),1)</f>
      </c>
      <c r="S10" s="78">
        <f>INDEX(일별기온공급량!$B$1:$B$4443,MATCH(DATE(Q$2,$A$1,$A10)+1,일별기온공급량!$A$2:$A$4443,0),1)</f>
      </c>
      <c r="T10" s="79">
        <f>INDEX(일별기온공급량!$J$1:$J$4443,MATCH(DATE(Q$2,$A$1,$A10)+1,일별기온공급량!$A$2:$A$4443,0),1)</f>
      </c>
      <c r="U10" s="80">
        <f>INDEX(일별기온공급량!$H$1:$H$4443,MATCH(DATE(Q$2,$A$1,$A10)+1,일별기온공급량!$A$2:$A$4443,0),1)</f>
        <v>25569.375</v>
      </c>
      <c r="V10" s="77">
        <f>INDEX(일별기온공급량!$E$1:$E$4443,MATCH(DATE(V$2,$A$1,$A10)+1,일별기온공급량!$A$2:$A$4443,0),1)</f>
      </c>
      <c r="W10" s="78">
        <f>INDEX(일별기온공급량!$C$1:$C$4443,MATCH(DATE(V$2,$A$1,$A10)+1,일별기온공급량!$A$2:$A$4443,0),1)</f>
      </c>
      <c r="X10" s="78">
        <f>INDEX(일별기온공급량!$B$1:$B$4443,MATCH(DATE(V$2,$A$1,$A10)+1,일별기온공급량!$A$2:$A$4443,0),1)</f>
      </c>
      <c r="Y10" s="79">
        <f>INDEX(일별기온공급량!$J$1:$J$4443,MATCH(DATE(V$2,$A$1,$A10)+1,일별기온공급량!$A$2:$A$4443,0),1)</f>
      </c>
      <c r="Z10" s="80">
        <f>INDEX(일별기온공급량!$H$1:$H$4443,MATCH(DATE(V$2,$A$1,$A10)+1,일별기온공급량!$A$2:$A$4443,0),1)</f>
        <v>25569.375</v>
      </c>
      <c r="AA10" s="77">
        <f>INDEX(일별기온공급량!$E$1:$E$4443,MATCH(DATE(AA$2,$A$1,$A10)+1,일별기온공급량!$A$2:$A$4443,0),1)</f>
      </c>
      <c r="AB10" s="78">
        <f>INDEX(일별기온공급량!$C$1:$C$4443,MATCH(DATE(AA$2,$A$1,$A10)+1,일별기온공급량!$A$2:$A$4443,0),1)</f>
      </c>
      <c r="AC10" s="78">
        <f>INDEX(일별기온공급량!$B$1:$B$4443,MATCH(DATE(AA$2,$A$1,$A10)+1,일별기온공급량!$A$2:$A$4443,0),1)</f>
      </c>
      <c r="AD10" s="79">
        <f>INDEX(일별기온공급량!$J$1:$J$4443,MATCH(DATE(AA$2,$A$1,$A10)+1,일별기온공급량!$A$2:$A$4443,0),1)</f>
      </c>
      <c r="AE10" s="80">
        <f>INDEX(일별기온공급량!$H$1:$H$4443,MATCH(DATE(AA$2,$A$1,$A10)+1,일별기온공급량!$A$2:$A$4443,0),1)</f>
        <v>25569.375</v>
      </c>
      <c r="AF10" s="77">
        <f>INDEX(일별기온공급량!$E$1:$E$4443,MATCH(DATE(AF$2,$A$1,$A10)+1,일별기온공급량!$A$2:$A$4443,0),1)</f>
      </c>
      <c r="AG10" s="78">
        <f>INDEX(일별기온공급량!$C$1:$C$4443,MATCH(DATE(AF$2,$A$1,$A10)+1,일별기온공급량!$A$2:$A$4443,0),1)</f>
      </c>
      <c r="AH10" s="78">
        <f>INDEX(일별기온공급량!$B$1:$B$4443,MATCH(DATE(AF$2,$A$1,$A10)+1,일별기온공급량!$A$2:$A$4443,0),1)</f>
      </c>
      <c r="AI10" s="79">
        <f>INDEX(일별기온공급량!$J$1:$J$4443,MATCH(DATE(AF$2,$A$1,$A10)+1,일별기온공급량!$A$2:$A$4443,0),1)</f>
      </c>
      <c r="AJ10" s="80">
        <f>INDEX(일별기온공급량!$H$1:$H$4443,MATCH(DATE(AF$2,$A$1,$A10)+1,일별기온공급량!$A$2:$A$4443,0),1)</f>
        <v>25569.375</v>
      </c>
      <c r="AK10" s="77">
        <f>INDEX(일별기온공급량!$E$1:$E$4443,MATCH(DATE(AK$2,$A$1,$A10)+1,일별기온공급량!$A$2:$A$4443,0),1)</f>
      </c>
      <c r="AL10" s="78">
        <f>INDEX(일별기온공급량!$C$1:$C$4443,MATCH(DATE(AK$2,$A$1,$A10)+1,일별기온공급량!$A$2:$A$4443,0),1)</f>
      </c>
      <c r="AM10" s="78">
        <f>INDEX(일별기온공급량!$B$1:$B$4443,MATCH(DATE(AK$2,$A$1,$A10)+1,일별기온공급량!$A$2:$A$4443,0),1)</f>
      </c>
      <c r="AN10" s="79">
        <f>INDEX(일별기온공급량!$J$1:$J$4443,MATCH(DATE(AK$2,$A$1,$A10)+1,일별기온공급량!$A$2:$A$4443,0),1)</f>
      </c>
      <c r="AO10" s="80">
        <f>INDEX(일별기온공급량!$H$1:$H$4443,MATCH(DATE(AK$2,$A$1,$A10)+1,일별기온공급량!$A$2:$A$4443,0),1)</f>
        <v>25569.375</v>
      </c>
      <c r="AP10" s="77">
        <f>INDEX(일별기온공급량!$E$1:$E$4443,MATCH(DATE(AP$2,$A$1,$A10)+1,일별기온공급량!$A$2:$A$4443,0),1)</f>
      </c>
      <c r="AQ10" s="78">
        <f>INDEX(일별기온공급량!$C$1:$C$4443,MATCH(DATE(AP$2,$A$1,$A10)+1,일별기온공급량!$A$2:$A$4443,0),1)</f>
      </c>
      <c r="AR10" s="78">
        <f>INDEX(일별기온공급량!$B$1:$B$4443,MATCH(DATE(AP$2,$A$1,$A10)+1,일별기온공급량!$A$2:$A$4443,0),1)</f>
      </c>
      <c r="AS10" s="79">
        <f>INDEX(일별기온공급량!$J$1:$J$4443,MATCH(DATE(AP$2,$A$1,$A10)+1,일별기온공급량!$A$2:$A$4443,0),1)</f>
      </c>
      <c r="AT10" s="80">
        <f>INDEX(일별기온공급량!$H$1:$H$4443,MATCH(DATE(AP$2,$A$1,$A10)+1,일별기온공급량!$A$2:$A$4443,0),1)</f>
        <v>25569.375</v>
      </c>
      <c r="AU10" s="77">
        <f>INDEX(일별기온공급량!$E$1:$E$4443,MATCH(DATE(AU$2,$A$1,$A10)+1,일별기온공급량!$A$2:$A$4443,0),1)</f>
      </c>
      <c r="AV10" s="78">
        <f>INDEX(일별기온공급량!$C$1:$C$4443,MATCH(DATE(AU$2,$A$1,$A10)+1,일별기온공급량!$A$2:$A$4443,0),1)</f>
      </c>
      <c r="AW10" s="78">
        <f>INDEX(일별기온공급량!$B$1:$B$4443,MATCH(DATE(AU$2,$A$1,$A10)+1,일별기온공급량!$A$2:$A$4443,0),1)</f>
      </c>
      <c r="AX10" s="79">
        <f>INDEX(일별기온공급량!$J$1:$J$4443,MATCH(DATE(AU$2,$A$1,$A10)+1,일별기온공급량!$A$2:$A$4443,0),1)</f>
      </c>
      <c r="AY10" s="80">
        <f>INDEX(일별기온공급량!$H$1:$H$4443,MATCH(DATE(AU$2,$A$1,$A10)+1,일별기온공급량!$A$2:$A$4443,0),1)</f>
        <v>25569.375</v>
      </c>
      <c r="AZ10" s="77">
        <f>INDEX(일별기온공급량!$E$1:$E$4443,MATCH(DATE(AZ$2,$A$1,$A10)+1,일별기온공급량!$A$2:$A$4443,0),1)</f>
      </c>
      <c r="BA10" s="78">
        <f>INDEX(일별기온공급량!$C$1:$C$4443,MATCH(DATE(AZ$2,$A$1,$A10)+1,일별기온공급량!$A$2:$A$4443,0),1)</f>
      </c>
      <c r="BB10" s="78">
        <f>INDEX(일별기온공급량!$B$1:$B$4443,MATCH(DATE(AZ$2,$A$1,$A10)+1,일별기온공급량!$A$2:$A$4443,0),1)</f>
      </c>
      <c r="BC10" s="79">
        <f>INDEX(일별기온공급량!$J$1:$J$4443,MATCH(DATE(AZ$2,$A$1,$A10)+1,일별기온공급량!$A$2:$A$4443,0),1)</f>
      </c>
      <c r="BD10" s="80">
        <f>INDEX(일별기온공급량!$H$1:$H$4443,MATCH(DATE(AZ$2,$A$1,$A10)+1,일별기온공급량!$A$2:$A$4443,0),1)</f>
        <v>25569.375</v>
      </c>
      <c r="BE10" s="77">
        <f>INDEX(일별기온공급량!$E$1:$E$4443,MATCH(DATE(BE$2,$A$1,$A10)+1,일별기온공급량!$A$2:$A$4443,0),1)</f>
      </c>
      <c r="BF10" s="78">
        <f>INDEX(일별기온공급량!$C$1:$C$4443,MATCH(DATE(BE$2,$A$1,$A10)+1,일별기온공급량!$A$2:$A$4443,0),1)</f>
      </c>
      <c r="BG10" s="78">
        <f>INDEX(일별기온공급량!$B$1:$B$4443,MATCH(DATE(BE$2,$A$1,$A10)+1,일별기온공급량!$A$2:$A$4443,0),1)</f>
      </c>
      <c r="BH10" s="79">
        <f>INDEX(일별기온공급량!$J$1:$J$4443,MATCH(DATE(BE$2,$A$1,$A10)+1,일별기온공급량!$A$2:$A$4443,0),1)</f>
      </c>
      <c r="BI10" s="77"/>
      <c r="BJ10" s="78"/>
      <c r="BK10" s="78"/>
      <c r="BL10" s="81"/>
      <c r="BM10" s="77"/>
      <c r="BN10" s="78"/>
      <c r="BO10" s="78"/>
      <c r="BP10" s="79"/>
      <c r="BQ10" s="73"/>
      <c r="BR10" s="70"/>
      <c r="BS10" s="70"/>
      <c r="BT10" s="75"/>
    </row>
    <row x14ac:dyDescent="0.25" r="11" customHeight="1" ht="18.75">
      <c r="A11" s="76">
        <v>8</v>
      </c>
      <c r="B11" s="77">
        <f>INDEX(일별기온공급량!$E$1:$E$4443,MATCH(DATE(B$2,$A$1,$A11)+1,일별기온공급량!$A$2:$A$4443,0),1)</f>
      </c>
      <c r="C11" s="78">
        <f>INDEX(일별기온공급량!$C$1:$C$4443,MATCH(DATE(B$2,$A$1,$A11)+1,일별기온공급량!$A$2:$A$4443,0),1)</f>
      </c>
      <c r="D11" s="78">
        <f>INDEX(일별기온공급량!$B$1:$B$4443,MATCH(DATE(B$2,$A$1,$A11)+1,일별기온공급량!$A$2:$A$4443,0),1)</f>
      </c>
      <c r="E11" s="79">
        <f>INDEX(일별기온공급량!$J$1:$J$4443,MATCH(DATE(B$2,$A$1,$A11)+1,일별기온공급량!$A$2:$A$4443,0),1)</f>
      </c>
      <c r="F11" s="80">
        <f>INDEX(일별기온공급량!$H$1:$H$4443,MATCH(DATE(B$2,$A$1,$A11)+1,일별기온공급량!$A$2:$A$4443,0),1)</f>
        <v>25569.375</v>
      </c>
      <c r="G11" s="77">
        <f>INDEX(일별기온공급량!$E$1:$E$4443,MATCH(DATE(G$2,$A$1,$A11)+1,일별기온공급량!$A$2:$A$4443,0),1)</f>
      </c>
      <c r="H11" s="78">
        <f>INDEX(일별기온공급량!$C$1:$C$4443,MATCH(DATE(G$2,$A$1,$A11)+1,일별기온공급량!$A$2:$A$4443,0),1)</f>
      </c>
      <c r="I11" s="78">
        <f>INDEX(일별기온공급량!$B$1:$B$4443,MATCH(DATE(G$2,$A$1,$A11)+1,일별기온공급량!$A$2:$A$4443,0),1)</f>
      </c>
      <c r="J11" s="79">
        <f>INDEX(일별기온공급량!$J$1:$J$4443,MATCH(DATE(G$2,$A$1,$A11)+1,일별기온공급량!$A$2:$A$4443,0),1)</f>
      </c>
      <c r="K11" s="80">
        <f>INDEX(일별기온공급량!$H$1:$H$4443,MATCH(DATE(G$2,$A$1,$A11)+1,일별기온공급량!$A$2:$A$4443,0),1)</f>
        <v>25569.375</v>
      </c>
      <c r="L11" s="77">
        <f>INDEX(일별기온공급량!$E$1:$E$4443,MATCH(DATE(L$2,$A$1,$A11)+1,일별기온공급량!$A$2:$A$4443,0),1)</f>
      </c>
      <c r="M11" s="78">
        <f>INDEX(일별기온공급량!$C$1:$C$4443,MATCH(DATE(L$2,$A$1,$A11)+1,일별기온공급량!$A$2:$A$4443,0),1)</f>
      </c>
      <c r="N11" s="78">
        <f>INDEX(일별기온공급량!$B$1:$B$4443,MATCH(DATE(L$2,$A$1,$A11)+1,일별기온공급량!$A$2:$A$4443,0),1)</f>
      </c>
      <c r="O11" s="79">
        <f>INDEX(일별기온공급량!$J$1:$J$4443,MATCH(DATE(L$2,$A$1,$A11)+1,일별기온공급량!$A$2:$A$4443,0),1)</f>
      </c>
      <c r="P11" s="80">
        <f>INDEX(일별기온공급량!$H$1:$H$4443,MATCH(DATE(L$2,$A$1,$A11)+1,일별기온공급량!$A$2:$A$4443,0),1)</f>
        <v>25569.375</v>
      </c>
      <c r="Q11" s="77">
        <f>INDEX(일별기온공급량!$E$1:$E$4443,MATCH(DATE(Q$2,$A$1,$A11)+1,일별기온공급량!$A$2:$A$4443,0),1)</f>
      </c>
      <c r="R11" s="78">
        <f>INDEX(일별기온공급량!$C$1:$C$4443,MATCH(DATE(Q$2,$A$1,$A11)+1,일별기온공급량!$A$2:$A$4443,0),1)</f>
      </c>
      <c r="S11" s="78">
        <f>INDEX(일별기온공급량!$B$1:$B$4443,MATCH(DATE(Q$2,$A$1,$A11)+1,일별기온공급량!$A$2:$A$4443,0),1)</f>
      </c>
      <c r="T11" s="79">
        <f>INDEX(일별기온공급량!$J$1:$J$4443,MATCH(DATE(Q$2,$A$1,$A11)+1,일별기온공급량!$A$2:$A$4443,0),1)</f>
      </c>
      <c r="U11" s="80">
        <f>INDEX(일별기온공급량!$H$1:$H$4443,MATCH(DATE(Q$2,$A$1,$A11)+1,일별기온공급량!$A$2:$A$4443,0),1)</f>
        <v>25569.375</v>
      </c>
      <c r="V11" s="77">
        <f>INDEX(일별기온공급량!$E$1:$E$4443,MATCH(DATE(V$2,$A$1,$A11)+1,일별기온공급량!$A$2:$A$4443,0),1)</f>
      </c>
      <c r="W11" s="78">
        <f>INDEX(일별기온공급량!$C$1:$C$4443,MATCH(DATE(V$2,$A$1,$A11)+1,일별기온공급량!$A$2:$A$4443,0),1)</f>
      </c>
      <c r="X11" s="78">
        <f>INDEX(일별기온공급량!$B$1:$B$4443,MATCH(DATE(V$2,$A$1,$A11)+1,일별기온공급량!$A$2:$A$4443,0),1)</f>
      </c>
      <c r="Y11" s="79">
        <f>INDEX(일별기온공급량!$J$1:$J$4443,MATCH(DATE(V$2,$A$1,$A11)+1,일별기온공급량!$A$2:$A$4443,0),1)</f>
      </c>
      <c r="Z11" s="80">
        <f>INDEX(일별기온공급량!$H$1:$H$4443,MATCH(DATE(V$2,$A$1,$A11)+1,일별기온공급량!$A$2:$A$4443,0),1)</f>
        <v>25569.375</v>
      </c>
      <c r="AA11" s="77">
        <f>INDEX(일별기온공급량!$E$1:$E$4443,MATCH(DATE(AA$2,$A$1,$A11)+1,일별기온공급량!$A$2:$A$4443,0),1)</f>
      </c>
      <c r="AB11" s="78">
        <f>INDEX(일별기온공급량!$C$1:$C$4443,MATCH(DATE(AA$2,$A$1,$A11)+1,일별기온공급량!$A$2:$A$4443,0),1)</f>
      </c>
      <c r="AC11" s="78">
        <f>INDEX(일별기온공급량!$B$1:$B$4443,MATCH(DATE(AA$2,$A$1,$A11)+1,일별기온공급량!$A$2:$A$4443,0),1)</f>
      </c>
      <c r="AD11" s="79">
        <f>INDEX(일별기온공급량!$J$1:$J$4443,MATCH(DATE(AA$2,$A$1,$A11)+1,일별기온공급량!$A$2:$A$4443,0),1)</f>
      </c>
      <c r="AE11" s="80">
        <f>INDEX(일별기온공급량!$H$1:$H$4443,MATCH(DATE(AA$2,$A$1,$A11)+1,일별기온공급량!$A$2:$A$4443,0),1)</f>
        <v>25569.375</v>
      </c>
      <c r="AF11" s="77">
        <f>INDEX(일별기온공급량!$E$1:$E$4443,MATCH(DATE(AF$2,$A$1,$A11)+1,일별기온공급량!$A$2:$A$4443,0),1)</f>
      </c>
      <c r="AG11" s="78">
        <f>INDEX(일별기온공급량!$C$1:$C$4443,MATCH(DATE(AF$2,$A$1,$A11)+1,일별기온공급량!$A$2:$A$4443,0),1)</f>
      </c>
      <c r="AH11" s="78">
        <f>INDEX(일별기온공급량!$B$1:$B$4443,MATCH(DATE(AF$2,$A$1,$A11)+1,일별기온공급량!$A$2:$A$4443,0),1)</f>
      </c>
      <c r="AI11" s="79">
        <f>INDEX(일별기온공급량!$J$1:$J$4443,MATCH(DATE(AF$2,$A$1,$A11)+1,일별기온공급량!$A$2:$A$4443,0),1)</f>
      </c>
      <c r="AJ11" s="80">
        <f>INDEX(일별기온공급량!$H$1:$H$4443,MATCH(DATE(AF$2,$A$1,$A11)+1,일별기온공급량!$A$2:$A$4443,0),1)</f>
        <v>25569.375</v>
      </c>
      <c r="AK11" s="77">
        <f>INDEX(일별기온공급량!$E$1:$E$4443,MATCH(DATE(AK$2,$A$1,$A11)+1,일별기온공급량!$A$2:$A$4443,0),1)</f>
      </c>
      <c r="AL11" s="78">
        <f>INDEX(일별기온공급량!$C$1:$C$4443,MATCH(DATE(AK$2,$A$1,$A11)+1,일별기온공급량!$A$2:$A$4443,0),1)</f>
      </c>
      <c r="AM11" s="78">
        <f>INDEX(일별기온공급량!$B$1:$B$4443,MATCH(DATE(AK$2,$A$1,$A11)+1,일별기온공급량!$A$2:$A$4443,0),1)</f>
      </c>
      <c r="AN11" s="79">
        <f>INDEX(일별기온공급량!$J$1:$J$4443,MATCH(DATE(AK$2,$A$1,$A11)+1,일별기온공급량!$A$2:$A$4443,0),1)</f>
      </c>
      <c r="AO11" s="80">
        <f>INDEX(일별기온공급량!$H$1:$H$4443,MATCH(DATE(AK$2,$A$1,$A11)+1,일별기온공급량!$A$2:$A$4443,0),1)</f>
        <v>25569.375</v>
      </c>
      <c r="AP11" s="77">
        <f>INDEX(일별기온공급량!$E$1:$E$4443,MATCH(DATE(AP$2,$A$1,$A11)+1,일별기온공급량!$A$2:$A$4443,0),1)</f>
      </c>
      <c r="AQ11" s="78">
        <f>INDEX(일별기온공급량!$C$1:$C$4443,MATCH(DATE(AP$2,$A$1,$A11)+1,일별기온공급량!$A$2:$A$4443,0),1)</f>
      </c>
      <c r="AR11" s="78">
        <f>INDEX(일별기온공급량!$B$1:$B$4443,MATCH(DATE(AP$2,$A$1,$A11)+1,일별기온공급량!$A$2:$A$4443,0),1)</f>
      </c>
      <c r="AS11" s="79">
        <f>INDEX(일별기온공급량!$J$1:$J$4443,MATCH(DATE(AP$2,$A$1,$A11)+1,일별기온공급량!$A$2:$A$4443,0),1)</f>
      </c>
      <c r="AT11" s="80">
        <f>INDEX(일별기온공급량!$H$1:$H$4443,MATCH(DATE(AP$2,$A$1,$A11)+1,일별기온공급량!$A$2:$A$4443,0),1)</f>
        <v>25569.375</v>
      </c>
      <c r="AU11" s="77">
        <f>INDEX(일별기온공급량!$E$1:$E$4443,MATCH(DATE(AU$2,$A$1,$A11)+1,일별기온공급량!$A$2:$A$4443,0),1)</f>
      </c>
      <c r="AV11" s="78">
        <f>INDEX(일별기온공급량!$C$1:$C$4443,MATCH(DATE(AU$2,$A$1,$A11)+1,일별기온공급량!$A$2:$A$4443,0),1)</f>
      </c>
      <c r="AW11" s="78">
        <f>INDEX(일별기온공급량!$B$1:$B$4443,MATCH(DATE(AU$2,$A$1,$A11)+1,일별기온공급량!$A$2:$A$4443,0),1)</f>
      </c>
      <c r="AX11" s="79">
        <f>INDEX(일별기온공급량!$J$1:$J$4443,MATCH(DATE(AU$2,$A$1,$A11)+1,일별기온공급량!$A$2:$A$4443,0),1)</f>
      </c>
      <c r="AY11" s="80">
        <f>INDEX(일별기온공급량!$H$1:$H$4443,MATCH(DATE(AU$2,$A$1,$A11)+1,일별기온공급량!$A$2:$A$4443,0),1)</f>
        <v>25569.375</v>
      </c>
      <c r="AZ11" s="77">
        <f>INDEX(일별기온공급량!$E$1:$E$4443,MATCH(DATE(AZ$2,$A$1,$A11)+1,일별기온공급량!$A$2:$A$4443,0),1)</f>
      </c>
      <c r="BA11" s="78">
        <f>INDEX(일별기온공급량!$C$1:$C$4443,MATCH(DATE(AZ$2,$A$1,$A11)+1,일별기온공급량!$A$2:$A$4443,0),1)</f>
      </c>
      <c r="BB11" s="78">
        <f>INDEX(일별기온공급량!$B$1:$B$4443,MATCH(DATE(AZ$2,$A$1,$A11)+1,일별기온공급량!$A$2:$A$4443,0),1)</f>
      </c>
      <c r="BC11" s="79">
        <f>INDEX(일별기온공급량!$J$1:$J$4443,MATCH(DATE(AZ$2,$A$1,$A11)+1,일별기온공급량!$A$2:$A$4443,0),1)</f>
      </c>
      <c r="BD11" s="80">
        <f>INDEX(일별기온공급량!$H$1:$H$4443,MATCH(DATE(AZ$2,$A$1,$A11)+1,일별기온공급량!$A$2:$A$4443,0),1)</f>
        <v>25569.375</v>
      </c>
      <c r="BE11" s="77">
        <f>INDEX(일별기온공급량!$E$1:$E$4443,MATCH(DATE(BE$2,$A$1,$A11)+1,일별기온공급량!$A$2:$A$4443,0),1)</f>
      </c>
      <c r="BF11" s="78">
        <f>INDEX(일별기온공급량!$C$1:$C$4443,MATCH(DATE(BE$2,$A$1,$A11)+1,일별기온공급량!$A$2:$A$4443,0),1)</f>
      </c>
      <c r="BG11" s="78">
        <f>INDEX(일별기온공급량!$B$1:$B$4443,MATCH(DATE(BE$2,$A$1,$A11)+1,일별기온공급량!$A$2:$A$4443,0),1)</f>
      </c>
      <c r="BH11" s="79">
        <f>INDEX(일별기온공급량!$J$1:$J$4443,MATCH(DATE(BE$2,$A$1,$A11)+1,일별기온공급량!$A$2:$A$4443,0),1)</f>
      </c>
      <c r="BI11" s="77"/>
      <c r="BJ11" s="78"/>
      <c r="BK11" s="78"/>
      <c r="BL11" s="81"/>
      <c r="BM11" s="77"/>
      <c r="BN11" s="78"/>
      <c r="BO11" s="78"/>
      <c r="BP11" s="79"/>
      <c r="BQ11" s="73"/>
      <c r="BR11" s="70"/>
      <c r="BS11" s="70"/>
      <c r="BT11" s="75"/>
    </row>
    <row x14ac:dyDescent="0.25" r="12" customHeight="1" ht="18.75">
      <c r="A12" s="76">
        <v>9</v>
      </c>
      <c r="B12" s="77">
        <f>INDEX(일별기온공급량!$E$1:$E$4443,MATCH(DATE(B$2,$A$1,$A12)+1,일별기온공급량!$A$2:$A$4443,0),1)</f>
      </c>
      <c r="C12" s="78">
        <f>INDEX(일별기온공급량!$C$1:$C$4443,MATCH(DATE(B$2,$A$1,$A12)+1,일별기온공급량!$A$2:$A$4443,0),1)</f>
      </c>
      <c r="D12" s="78">
        <f>INDEX(일별기온공급량!$B$1:$B$4443,MATCH(DATE(B$2,$A$1,$A12)+1,일별기온공급량!$A$2:$A$4443,0),1)</f>
      </c>
      <c r="E12" s="79">
        <f>INDEX(일별기온공급량!$J$1:$J$4443,MATCH(DATE(B$2,$A$1,$A12)+1,일별기온공급량!$A$2:$A$4443,0),1)</f>
      </c>
      <c r="F12" s="80">
        <f>INDEX(일별기온공급량!$H$1:$H$4443,MATCH(DATE(B$2,$A$1,$A12)+1,일별기온공급량!$A$2:$A$4443,0),1)</f>
        <v>25569.375</v>
      </c>
      <c r="G12" s="77">
        <f>INDEX(일별기온공급량!$E$1:$E$4443,MATCH(DATE(G$2,$A$1,$A12)+1,일별기온공급량!$A$2:$A$4443,0),1)</f>
      </c>
      <c r="H12" s="78">
        <f>INDEX(일별기온공급량!$C$1:$C$4443,MATCH(DATE(G$2,$A$1,$A12)+1,일별기온공급량!$A$2:$A$4443,0),1)</f>
      </c>
      <c r="I12" s="78">
        <f>INDEX(일별기온공급량!$B$1:$B$4443,MATCH(DATE(G$2,$A$1,$A12)+1,일별기온공급량!$A$2:$A$4443,0),1)</f>
      </c>
      <c r="J12" s="79">
        <f>INDEX(일별기온공급량!$J$1:$J$4443,MATCH(DATE(G$2,$A$1,$A12)+1,일별기온공급량!$A$2:$A$4443,0),1)</f>
      </c>
      <c r="K12" s="80">
        <f>INDEX(일별기온공급량!$H$1:$H$4443,MATCH(DATE(G$2,$A$1,$A12)+1,일별기온공급량!$A$2:$A$4443,0),1)</f>
        <v>25569.375</v>
      </c>
      <c r="L12" s="77">
        <f>INDEX(일별기온공급량!$E$1:$E$4443,MATCH(DATE(L$2,$A$1,$A12)+1,일별기온공급량!$A$2:$A$4443,0),1)</f>
      </c>
      <c r="M12" s="78">
        <f>INDEX(일별기온공급량!$C$1:$C$4443,MATCH(DATE(L$2,$A$1,$A12)+1,일별기온공급량!$A$2:$A$4443,0),1)</f>
      </c>
      <c r="N12" s="78">
        <f>INDEX(일별기온공급량!$B$1:$B$4443,MATCH(DATE(L$2,$A$1,$A12)+1,일별기온공급량!$A$2:$A$4443,0),1)</f>
      </c>
      <c r="O12" s="79">
        <f>INDEX(일별기온공급량!$J$1:$J$4443,MATCH(DATE(L$2,$A$1,$A12)+1,일별기온공급량!$A$2:$A$4443,0),1)</f>
      </c>
      <c r="P12" s="80">
        <f>INDEX(일별기온공급량!$H$1:$H$4443,MATCH(DATE(L$2,$A$1,$A12)+1,일별기온공급량!$A$2:$A$4443,0),1)</f>
        <v>25569.375</v>
      </c>
      <c r="Q12" s="77">
        <f>INDEX(일별기온공급량!$E$1:$E$4443,MATCH(DATE(Q$2,$A$1,$A12)+1,일별기온공급량!$A$2:$A$4443,0),1)</f>
      </c>
      <c r="R12" s="78">
        <f>INDEX(일별기온공급량!$C$1:$C$4443,MATCH(DATE(Q$2,$A$1,$A12)+1,일별기온공급량!$A$2:$A$4443,0),1)</f>
      </c>
      <c r="S12" s="78">
        <f>INDEX(일별기온공급량!$B$1:$B$4443,MATCH(DATE(Q$2,$A$1,$A12)+1,일별기온공급량!$A$2:$A$4443,0),1)</f>
      </c>
      <c r="T12" s="79">
        <f>INDEX(일별기온공급량!$J$1:$J$4443,MATCH(DATE(Q$2,$A$1,$A12)+1,일별기온공급량!$A$2:$A$4443,0),1)</f>
      </c>
      <c r="U12" s="80">
        <f>INDEX(일별기온공급량!$H$1:$H$4443,MATCH(DATE(Q$2,$A$1,$A12)+1,일별기온공급량!$A$2:$A$4443,0),1)</f>
        <v>25569.375</v>
      </c>
      <c r="V12" s="77">
        <f>INDEX(일별기온공급량!$E$1:$E$4443,MATCH(DATE(V$2,$A$1,$A12)+1,일별기온공급량!$A$2:$A$4443,0),1)</f>
      </c>
      <c r="W12" s="78">
        <f>INDEX(일별기온공급량!$C$1:$C$4443,MATCH(DATE(V$2,$A$1,$A12)+1,일별기온공급량!$A$2:$A$4443,0),1)</f>
      </c>
      <c r="X12" s="78">
        <f>INDEX(일별기온공급량!$B$1:$B$4443,MATCH(DATE(V$2,$A$1,$A12)+1,일별기온공급량!$A$2:$A$4443,0),1)</f>
      </c>
      <c r="Y12" s="79">
        <f>INDEX(일별기온공급량!$J$1:$J$4443,MATCH(DATE(V$2,$A$1,$A12)+1,일별기온공급량!$A$2:$A$4443,0),1)</f>
      </c>
      <c r="Z12" s="80">
        <f>INDEX(일별기온공급량!$H$1:$H$4443,MATCH(DATE(V$2,$A$1,$A12)+1,일별기온공급량!$A$2:$A$4443,0),1)</f>
        <v>25569.375</v>
      </c>
      <c r="AA12" s="77">
        <f>INDEX(일별기온공급량!$E$1:$E$4443,MATCH(DATE(AA$2,$A$1,$A12)+1,일별기온공급량!$A$2:$A$4443,0),1)</f>
      </c>
      <c r="AB12" s="78">
        <f>INDEX(일별기온공급량!$C$1:$C$4443,MATCH(DATE(AA$2,$A$1,$A12)+1,일별기온공급량!$A$2:$A$4443,0),1)</f>
      </c>
      <c r="AC12" s="78">
        <f>INDEX(일별기온공급량!$B$1:$B$4443,MATCH(DATE(AA$2,$A$1,$A12)+1,일별기온공급량!$A$2:$A$4443,0),1)</f>
      </c>
      <c r="AD12" s="79">
        <f>INDEX(일별기온공급량!$J$1:$J$4443,MATCH(DATE(AA$2,$A$1,$A12)+1,일별기온공급량!$A$2:$A$4443,0),1)</f>
      </c>
      <c r="AE12" s="80">
        <f>INDEX(일별기온공급량!$H$1:$H$4443,MATCH(DATE(AA$2,$A$1,$A12)+1,일별기온공급량!$A$2:$A$4443,0),1)</f>
        <v>25569.375</v>
      </c>
      <c r="AF12" s="77">
        <f>INDEX(일별기온공급량!$E$1:$E$4443,MATCH(DATE(AF$2,$A$1,$A12)+1,일별기온공급량!$A$2:$A$4443,0),1)</f>
      </c>
      <c r="AG12" s="78">
        <f>INDEX(일별기온공급량!$C$1:$C$4443,MATCH(DATE(AF$2,$A$1,$A12)+1,일별기온공급량!$A$2:$A$4443,0),1)</f>
      </c>
      <c r="AH12" s="78">
        <f>INDEX(일별기온공급량!$B$1:$B$4443,MATCH(DATE(AF$2,$A$1,$A12)+1,일별기온공급량!$A$2:$A$4443,0),1)</f>
      </c>
      <c r="AI12" s="79">
        <f>INDEX(일별기온공급량!$J$1:$J$4443,MATCH(DATE(AF$2,$A$1,$A12)+1,일별기온공급량!$A$2:$A$4443,0),1)</f>
      </c>
      <c r="AJ12" s="80">
        <f>INDEX(일별기온공급량!$H$1:$H$4443,MATCH(DATE(AF$2,$A$1,$A12)+1,일별기온공급량!$A$2:$A$4443,0),1)</f>
        <v>25569.375</v>
      </c>
      <c r="AK12" s="77">
        <f>INDEX(일별기온공급량!$E$1:$E$4443,MATCH(DATE(AK$2,$A$1,$A12)+1,일별기온공급량!$A$2:$A$4443,0),1)</f>
      </c>
      <c r="AL12" s="78">
        <f>INDEX(일별기온공급량!$C$1:$C$4443,MATCH(DATE(AK$2,$A$1,$A12)+1,일별기온공급량!$A$2:$A$4443,0),1)</f>
      </c>
      <c r="AM12" s="78">
        <f>INDEX(일별기온공급량!$B$1:$B$4443,MATCH(DATE(AK$2,$A$1,$A12)+1,일별기온공급량!$A$2:$A$4443,0),1)</f>
      </c>
      <c r="AN12" s="79">
        <f>INDEX(일별기온공급량!$J$1:$J$4443,MATCH(DATE(AK$2,$A$1,$A12)+1,일별기온공급량!$A$2:$A$4443,0),1)</f>
      </c>
      <c r="AO12" s="80">
        <f>INDEX(일별기온공급량!$H$1:$H$4443,MATCH(DATE(AK$2,$A$1,$A12)+1,일별기온공급량!$A$2:$A$4443,0),1)</f>
        <v>25569.375</v>
      </c>
      <c r="AP12" s="77">
        <f>INDEX(일별기온공급량!$E$1:$E$4443,MATCH(DATE(AP$2,$A$1,$A12)+1,일별기온공급량!$A$2:$A$4443,0),1)</f>
      </c>
      <c r="AQ12" s="78">
        <f>INDEX(일별기온공급량!$C$1:$C$4443,MATCH(DATE(AP$2,$A$1,$A12)+1,일별기온공급량!$A$2:$A$4443,0),1)</f>
      </c>
      <c r="AR12" s="78">
        <f>INDEX(일별기온공급량!$B$1:$B$4443,MATCH(DATE(AP$2,$A$1,$A12)+1,일별기온공급량!$A$2:$A$4443,0),1)</f>
      </c>
      <c r="AS12" s="79">
        <f>INDEX(일별기온공급량!$J$1:$J$4443,MATCH(DATE(AP$2,$A$1,$A12)+1,일별기온공급량!$A$2:$A$4443,0),1)</f>
      </c>
      <c r="AT12" s="80">
        <f>INDEX(일별기온공급량!$H$1:$H$4443,MATCH(DATE(AP$2,$A$1,$A12)+1,일별기온공급량!$A$2:$A$4443,0),1)</f>
        <v>25569.375</v>
      </c>
      <c r="AU12" s="77">
        <f>INDEX(일별기온공급량!$E$1:$E$4443,MATCH(DATE(AU$2,$A$1,$A12)+1,일별기온공급량!$A$2:$A$4443,0),1)</f>
      </c>
      <c r="AV12" s="78">
        <f>INDEX(일별기온공급량!$C$1:$C$4443,MATCH(DATE(AU$2,$A$1,$A12)+1,일별기온공급량!$A$2:$A$4443,0),1)</f>
      </c>
      <c r="AW12" s="78">
        <f>INDEX(일별기온공급량!$B$1:$B$4443,MATCH(DATE(AU$2,$A$1,$A12)+1,일별기온공급량!$A$2:$A$4443,0),1)</f>
      </c>
      <c r="AX12" s="79">
        <f>INDEX(일별기온공급량!$J$1:$J$4443,MATCH(DATE(AU$2,$A$1,$A12)+1,일별기온공급량!$A$2:$A$4443,0),1)</f>
      </c>
      <c r="AY12" s="80">
        <f>INDEX(일별기온공급량!$H$1:$H$4443,MATCH(DATE(AU$2,$A$1,$A12)+1,일별기온공급량!$A$2:$A$4443,0),1)</f>
        <v>25569.375</v>
      </c>
      <c r="AZ12" s="77">
        <f>INDEX(일별기온공급량!$E$1:$E$4443,MATCH(DATE(AZ$2,$A$1,$A12)+1,일별기온공급량!$A$2:$A$4443,0),1)</f>
      </c>
      <c r="BA12" s="78">
        <f>INDEX(일별기온공급량!$C$1:$C$4443,MATCH(DATE(AZ$2,$A$1,$A12)+1,일별기온공급량!$A$2:$A$4443,0),1)</f>
      </c>
      <c r="BB12" s="78">
        <f>INDEX(일별기온공급량!$B$1:$B$4443,MATCH(DATE(AZ$2,$A$1,$A12)+1,일별기온공급량!$A$2:$A$4443,0),1)</f>
      </c>
      <c r="BC12" s="79">
        <f>INDEX(일별기온공급량!$J$1:$J$4443,MATCH(DATE(AZ$2,$A$1,$A12)+1,일별기온공급량!$A$2:$A$4443,0),1)</f>
      </c>
      <c r="BD12" s="80">
        <f>INDEX(일별기온공급량!$H$1:$H$4443,MATCH(DATE(AZ$2,$A$1,$A12)+1,일별기온공급량!$A$2:$A$4443,0),1)</f>
        <v>25569.375</v>
      </c>
      <c r="BE12" s="77">
        <f>INDEX(일별기온공급량!$E$1:$E$4443,MATCH(DATE(BE$2,$A$1,$A12)+1,일별기온공급량!$A$2:$A$4443,0),1)</f>
      </c>
      <c r="BF12" s="78">
        <f>INDEX(일별기온공급량!$C$1:$C$4443,MATCH(DATE(BE$2,$A$1,$A12)+1,일별기온공급량!$A$2:$A$4443,0),1)</f>
      </c>
      <c r="BG12" s="78">
        <f>INDEX(일별기온공급량!$B$1:$B$4443,MATCH(DATE(BE$2,$A$1,$A12)+1,일별기온공급량!$A$2:$A$4443,0),1)</f>
      </c>
      <c r="BH12" s="79">
        <f>INDEX(일별기온공급량!$J$1:$J$4443,MATCH(DATE(BE$2,$A$1,$A12)+1,일별기온공급량!$A$2:$A$4443,0),1)</f>
      </c>
      <c r="BI12" s="77"/>
      <c r="BJ12" s="78"/>
      <c r="BK12" s="78"/>
      <c r="BL12" s="81"/>
      <c r="BM12" s="77"/>
      <c r="BN12" s="78"/>
      <c r="BO12" s="78"/>
      <c r="BP12" s="79"/>
      <c r="BQ12" s="73"/>
      <c r="BR12" s="70"/>
      <c r="BS12" s="70"/>
      <c r="BT12" s="75"/>
    </row>
    <row x14ac:dyDescent="0.25" r="13" customHeight="1" ht="18.75">
      <c r="A13" s="76">
        <v>10</v>
      </c>
      <c r="B13" s="77">
        <f>INDEX(일별기온공급량!$E$1:$E$4443,MATCH(DATE(B$2,$A$1,$A13)+1,일별기온공급량!$A$2:$A$4443,0),1)</f>
      </c>
      <c r="C13" s="78">
        <f>INDEX(일별기온공급량!$C$1:$C$4443,MATCH(DATE(B$2,$A$1,$A13)+1,일별기온공급량!$A$2:$A$4443,0),1)</f>
      </c>
      <c r="D13" s="78">
        <f>INDEX(일별기온공급량!$B$1:$B$4443,MATCH(DATE(B$2,$A$1,$A13)+1,일별기온공급량!$A$2:$A$4443,0),1)</f>
      </c>
      <c r="E13" s="79">
        <f>INDEX(일별기온공급량!$J$1:$J$4443,MATCH(DATE(B$2,$A$1,$A13)+1,일별기온공급량!$A$2:$A$4443,0),1)</f>
      </c>
      <c r="F13" s="80">
        <f>INDEX(일별기온공급량!$H$1:$H$4443,MATCH(DATE(B$2,$A$1,$A13)+1,일별기온공급량!$A$2:$A$4443,0),1)</f>
        <v>25569.375</v>
      </c>
      <c r="G13" s="77">
        <f>INDEX(일별기온공급량!$E$1:$E$4443,MATCH(DATE(G$2,$A$1,$A13)+1,일별기온공급량!$A$2:$A$4443,0),1)</f>
      </c>
      <c r="H13" s="78">
        <f>INDEX(일별기온공급량!$C$1:$C$4443,MATCH(DATE(G$2,$A$1,$A13)+1,일별기온공급량!$A$2:$A$4443,0),1)</f>
      </c>
      <c r="I13" s="78">
        <f>INDEX(일별기온공급량!$B$1:$B$4443,MATCH(DATE(G$2,$A$1,$A13)+1,일별기온공급량!$A$2:$A$4443,0),1)</f>
      </c>
      <c r="J13" s="79">
        <f>INDEX(일별기온공급량!$J$1:$J$4443,MATCH(DATE(G$2,$A$1,$A13)+1,일별기온공급량!$A$2:$A$4443,0),1)</f>
      </c>
      <c r="K13" s="80">
        <f>INDEX(일별기온공급량!$H$1:$H$4443,MATCH(DATE(G$2,$A$1,$A13)+1,일별기온공급량!$A$2:$A$4443,0),1)</f>
        <v>25569.375</v>
      </c>
      <c r="L13" s="77">
        <f>INDEX(일별기온공급량!$E$1:$E$4443,MATCH(DATE(L$2,$A$1,$A13)+1,일별기온공급량!$A$2:$A$4443,0),1)</f>
      </c>
      <c r="M13" s="78">
        <f>INDEX(일별기온공급량!$C$1:$C$4443,MATCH(DATE(L$2,$A$1,$A13)+1,일별기온공급량!$A$2:$A$4443,0),1)</f>
      </c>
      <c r="N13" s="78">
        <f>INDEX(일별기온공급량!$B$1:$B$4443,MATCH(DATE(L$2,$A$1,$A13)+1,일별기온공급량!$A$2:$A$4443,0),1)</f>
      </c>
      <c r="O13" s="79">
        <f>INDEX(일별기온공급량!$J$1:$J$4443,MATCH(DATE(L$2,$A$1,$A13)+1,일별기온공급량!$A$2:$A$4443,0),1)</f>
      </c>
      <c r="P13" s="80">
        <f>INDEX(일별기온공급량!$H$1:$H$4443,MATCH(DATE(L$2,$A$1,$A13)+1,일별기온공급량!$A$2:$A$4443,0),1)</f>
        <v>25569.375</v>
      </c>
      <c r="Q13" s="77">
        <f>INDEX(일별기온공급량!$E$1:$E$4443,MATCH(DATE(Q$2,$A$1,$A13)+1,일별기온공급량!$A$2:$A$4443,0),1)</f>
      </c>
      <c r="R13" s="78">
        <f>INDEX(일별기온공급량!$C$1:$C$4443,MATCH(DATE(Q$2,$A$1,$A13)+1,일별기온공급량!$A$2:$A$4443,0),1)</f>
      </c>
      <c r="S13" s="78">
        <f>INDEX(일별기온공급량!$B$1:$B$4443,MATCH(DATE(Q$2,$A$1,$A13)+1,일별기온공급량!$A$2:$A$4443,0),1)</f>
      </c>
      <c r="T13" s="79">
        <f>INDEX(일별기온공급량!$J$1:$J$4443,MATCH(DATE(Q$2,$A$1,$A13)+1,일별기온공급량!$A$2:$A$4443,0),1)</f>
      </c>
      <c r="U13" s="80">
        <f>INDEX(일별기온공급량!$H$1:$H$4443,MATCH(DATE(Q$2,$A$1,$A13)+1,일별기온공급량!$A$2:$A$4443,0),1)</f>
        <v>25569.375</v>
      </c>
      <c r="V13" s="77">
        <f>INDEX(일별기온공급량!$E$1:$E$4443,MATCH(DATE(V$2,$A$1,$A13)+1,일별기온공급량!$A$2:$A$4443,0),1)</f>
      </c>
      <c r="W13" s="78">
        <f>INDEX(일별기온공급량!$C$1:$C$4443,MATCH(DATE(V$2,$A$1,$A13)+1,일별기온공급량!$A$2:$A$4443,0),1)</f>
      </c>
      <c r="X13" s="78">
        <f>INDEX(일별기온공급량!$B$1:$B$4443,MATCH(DATE(V$2,$A$1,$A13)+1,일별기온공급량!$A$2:$A$4443,0),1)</f>
      </c>
      <c r="Y13" s="79">
        <f>INDEX(일별기온공급량!$J$1:$J$4443,MATCH(DATE(V$2,$A$1,$A13)+1,일별기온공급량!$A$2:$A$4443,0),1)</f>
      </c>
      <c r="Z13" s="80">
        <f>INDEX(일별기온공급량!$H$1:$H$4443,MATCH(DATE(V$2,$A$1,$A13)+1,일별기온공급량!$A$2:$A$4443,0),1)</f>
        <v>25569.375</v>
      </c>
      <c r="AA13" s="77">
        <f>INDEX(일별기온공급량!$E$1:$E$4443,MATCH(DATE(AA$2,$A$1,$A13)+1,일별기온공급량!$A$2:$A$4443,0),1)</f>
      </c>
      <c r="AB13" s="78">
        <f>INDEX(일별기온공급량!$C$1:$C$4443,MATCH(DATE(AA$2,$A$1,$A13)+1,일별기온공급량!$A$2:$A$4443,0),1)</f>
      </c>
      <c r="AC13" s="78">
        <f>INDEX(일별기온공급량!$B$1:$B$4443,MATCH(DATE(AA$2,$A$1,$A13)+1,일별기온공급량!$A$2:$A$4443,0),1)</f>
      </c>
      <c r="AD13" s="79">
        <f>INDEX(일별기온공급량!$J$1:$J$4443,MATCH(DATE(AA$2,$A$1,$A13)+1,일별기온공급량!$A$2:$A$4443,0),1)</f>
      </c>
      <c r="AE13" s="80">
        <f>INDEX(일별기온공급량!$H$1:$H$4443,MATCH(DATE(AA$2,$A$1,$A13)+1,일별기온공급량!$A$2:$A$4443,0),1)</f>
        <v>25569.375</v>
      </c>
      <c r="AF13" s="77">
        <f>INDEX(일별기온공급량!$E$1:$E$4443,MATCH(DATE(AF$2,$A$1,$A13)+1,일별기온공급량!$A$2:$A$4443,0),1)</f>
      </c>
      <c r="AG13" s="78">
        <f>INDEX(일별기온공급량!$C$1:$C$4443,MATCH(DATE(AF$2,$A$1,$A13)+1,일별기온공급량!$A$2:$A$4443,0),1)</f>
      </c>
      <c r="AH13" s="78">
        <f>INDEX(일별기온공급량!$B$1:$B$4443,MATCH(DATE(AF$2,$A$1,$A13)+1,일별기온공급량!$A$2:$A$4443,0),1)</f>
      </c>
      <c r="AI13" s="79">
        <f>INDEX(일별기온공급량!$J$1:$J$4443,MATCH(DATE(AF$2,$A$1,$A13)+1,일별기온공급량!$A$2:$A$4443,0),1)</f>
      </c>
      <c r="AJ13" s="80">
        <f>INDEX(일별기온공급량!$H$1:$H$4443,MATCH(DATE(AF$2,$A$1,$A13)+1,일별기온공급량!$A$2:$A$4443,0),1)</f>
        <v>25569.375</v>
      </c>
      <c r="AK13" s="77">
        <f>INDEX(일별기온공급량!$E$1:$E$4443,MATCH(DATE(AK$2,$A$1,$A13)+1,일별기온공급량!$A$2:$A$4443,0),1)</f>
      </c>
      <c r="AL13" s="78">
        <f>INDEX(일별기온공급량!$C$1:$C$4443,MATCH(DATE(AK$2,$A$1,$A13)+1,일별기온공급량!$A$2:$A$4443,0),1)</f>
      </c>
      <c r="AM13" s="78">
        <f>INDEX(일별기온공급량!$B$1:$B$4443,MATCH(DATE(AK$2,$A$1,$A13)+1,일별기온공급량!$A$2:$A$4443,0),1)</f>
      </c>
      <c r="AN13" s="79">
        <f>INDEX(일별기온공급량!$J$1:$J$4443,MATCH(DATE(AK$2,$A$1,$A13)+1,일별기온공급량!$A$2:$A$4443,0),1)</f>
      </c>
      <c r="AO13" s="80">
        <f>INDEX(일별기온공급량!$H$1:$H$4443,MATCH(DATE(AK$2,$A$1,$A13)+1,일별기온공급량!$A$2:$A$4443,0),1)</f>
        <v>25569.375</v>
      </c>
      <c r="AP13" s="77">
        <f>INDEX(일별기온공급량!$E$1:$E$4443,MATCH(DATE(AP$2,$A$1,$A13)+1,일별기온공급량!$A$2:$A$4443,0),1)</f>
      </c>
      <c r="AQ13" s="78">
        <f>INDEX(일별기온공급량!$C$1:$C$4443,MATCH(DATE(AP$2,$A$1,$A13)+1,일별기온공급량!$A$2:$A$4443,0),1)</f>
      </c>
      <c r="AR13" s="78">
        <f>INDEX(일별기온공급량!$B$1:$B$4443,MATCH(DATE(AP$2,$A$1,$A13)+1,일별기온공급량!$A$2:$A$4443,0),1)</f>
      </c>
      <c r="AS13" s="79">
        <f>INDEX(일별기온공급량!$J$1:$J$4443,MATCH(DATE(AP$2,$A$1,$A13)+1,일별기온공급량!$A$2:$A$4443,0),1)</f>
      </c>
      <c r="AT13" s="80">
        <f>INDEX(일별기온공급량!$H$1:$H$4443,MATCH(DATE(AP$2,$A$1,$A13)+1,일별기온공급량!$A$2:$A$4443,0),1)</f>
        <v>25569.375</v>
      </c>
      <c r="AU13" s="77">
        <f>INDEX(일별기온공급량!$E$1:$E$4443,MATCH(DATE(AU$2,$A$1,$A13)+1,일별기온공급량!$A$2:$A$4443,0),1)</f>
      </c>
      <c r="AV13" s="78">
        <f>INDEX(일별기온공급량!$C$1:$C$4443,MATCH(DATE(AU$2,$A$1,$A13)+1,일별기온공급량!$A$2:$A$4443,0),1)</f>
      </c>
      <c r="AW13" s="78">
        <f>INDEX(일별기온공급량!$B$1:$B$4443,MATCH(DATE(AU$2,$A$1,$A13)+1,일별기온공급량!$A$2:$A$4443,0),1)</f>
      </c>
      <c r="AX13" s="79">
        <f>INDEX(일별기온공급량!$J$1:$J$4443,MATCH(DATE(AU$2,$A$1,$A13)+1,일별기온공급량!$A$2:$A$4443,0),1)</f>
      </c>
      <c r="AY13" s="80">
        <f>INDEX(일별기온공급량!$H$1:$H$4443,MATCH(DATE(AU$2,$A$1,$A13)+1,일별기온공급량!$A$2:$A$4443,0),1)</f>
        <v>25569.375</v>
      </c>
      <c r="AZ13" s="77">
        <f>INDEX(일별기온공급량!$E$1:$E$4443,MATCH(DATE(AZ$2,$A$1,$A13)+1,일별기온공급량!$A$2:$A$4443,0),1)</f>
      </c>
      <c r="BA13" s="78">
        <f>INDEX(일별기온공급량!$C$1:$C$4443,MATCH(DATE(AZ$2,$A$1,$A13)+1,일별기온공급량!$A$2:$A$4443,0),1)</f>
      </c>
      <c r="BB13" s="78">
        <f>INDEX(일별기온공급량!$B$1:$B$4443,MATCH(DATE(AZ$2,$A$1,$A13)+1,일별기온공급량!$A$2:$A$4443,0),1)</f>
      </c>
      <c r="BC13" s="79">
        <f>INDEX(일별기온공급량!$J$1:$J$4443,MATCH(DATE(AZ$2,$A$1,$A13)+1,일별기온공급량!$A$2:$A$4443,0),1)</f>
      </c>
      <c r="BD13" s="80">
        <f>INDEX(일별기온공급량!$H$1:$H$4443,MATCH(DATE(AZ$2,$A$1,$A13)+1,일별기온공급량!$A$2:$A$4443,0),1)</f>
        <v>25569.375</v>
      </c>
      <c r="BE13" s="77">
        <f>INDEX(일별기온공급량!$E$1:$E$4443,MATCH(DATE(BE$2,$A$1,$A13)+1,일별기온공급량!$A$2:$A$4443,0),1)</f>
      </c>
      <c r="BF13" s="78">
        <f>INDEX(일별기온공급량!$C$1:$C$4443,MATCH(DATE(BE$2,$A$1,$A13)+1,일별기온공급량!$A$2:$A$4443,0),1)</f>
      </c>
      <c r="BG13" s="78">
        <f>INDEX(일별기온공급량!$B$1:$B$4443,MATCH(DATE(BE$2,$A$1,$A13)+1,일별기온공급량!$A$2:$A$4443,0),1)</f>
      </c>
      <c r="BH13" s="79">
        <f>INDEX(일별기온공급량!$J$1:$J$4443,MATCH(DATE(BE$2,$A$1,$A13)+1,일별기온공급량!$A$2:$A$4443,0),1)</f>
      </c>
      <c r="BI13" s="77"/>
      <c r="BJ13" s="78"/>
      <c r="BK13" s="78"/>
      <c r="BL13" s="81"/>
      <c r="BM13" s="77"/>
      <c r="BN13" s="78"/>
      <c r="BO13" s="78"/>
      <c r="BP13" s="79"/>
      <c r="BQ13" s="73"/>
      <c r="BR13" s="70"/>
      <c r="BS13" s="70"/>
      <c r="BT13" s="75"/>
    </row>
    <row x14ac:dyDescent="0.25" r="14" customHeight="1" ht="18.75">
      <c r="A14" s="76">
        <v>11</v>
      </c>
      <c r="B14" s="77">
        <f>INDEX(일별기온공급량!$E$1:$E$4443,MATCH(DATE(B$2,$A$1,$A14)+1,일별기온공급량!$A$2:$A$4443,0),1)</f>
      </c>
      <c r="C14" s="78">
        <f>INDEX(일별기온공급량!$C$1:$C$4443,MATCH(DATE(B$2,$A$1,$A14)+1,일별기온공급량!$A$2:$A$4443,0),1)</f>
      </c>
      <c r="D14" s="78">
        <f>INDEX(일별기온공급량!$B$1:$B$4443,MATCH(DATE(B$2,$A$1,$A14)+1,일별기온공급량!$A$2:$A$4443,0),1)</f>
      </c>
      <c r="E14" s="79">
        <f>INDEX(일별기온공급량!$J$1:$J$4443,MATCH(DATE(B$2,$A$1,$A14)+1,일별기온공급량!$A$2:$A$4443,0),1)</f>
      </c>
      <c r="F14" s="80">
        <f>INDEX(일별기온공급량!$H$1:$H$4443,MATCH(DATE(B$2,$A$1,$A14)+1,일별기온공급량!$A$2:$A$4443,0),1)</f>
        <v>25569.375</v>
      </c>
      <c r="G14" s="77">
        <f>INDEX(일별기온공급량!$E$1:$E$4443,MATCH(DATE(G$2,$A$1,$A14)+1,일별기온공급량!$A$2:$A$4443,0),1)</f>
      </c>
      <c r="H14" s="78">
        <f>INDEX(일별기온공급량!$C$1:$C$4443,MATCH(DATE(G$2,$A$1,$A14)+1,일별기온공급량!$A$2:$A$4443,0),1)</f>
      </c>
      <c r="I14" s="78">
        <f>INDEX(일별기온공급량!$B$1:$B$4443,MATCH(DATE(G$2,$A$1,$A14)+1,일별기온공급량!$A$2:$A$4443,0),1)</f>
      </c>
      <c r="J14" s="79">
        <f>INDEX(일별기온공급량!$J$1:$J$4443,MATCH(DATE(G$2,$A$1,$A14)+1,일별기온공급량!$A$2:$A$4443,0),1)</f>
      </c>
      <c r="K14" s="80">
        <f>INDEX(일별기온공급량!$H$1:$H$4443,MATCH(DATE(G$2,$A$1,$A14)+1,일별기온공급량!$A$2:$A$4443,0),1)</f>
        <v>25569.375</v>
      </c>
      <c r="L14" s="77">
        <f>INDEX(일별기온공급량!$E$1:$E$4443,MATCH(DATE(L$2,$A$1,$A14)+1,일별기온공급량!$A$2:$A$4443,0),1)</f>
      </c>
      <c r="M14" s="78">
        <f>INDEX(일별기온공급량!$C$1:$C$4443,MATCH(DATE(L$2,$A$1,$A14)+1,일별기온공급량!$A$2:$A$4443,0),1)</f>
      </c>
      <c r="N14" s="78">
        <f>INDEX(일별기온공급량!$B$1:$B$4443,MATCH(DATE(L$2,$A$1,$A14)+1,일별기온공급량!$A$2:$A$4443,0),1)</f>
      </c>
      <c r="O14" s="79">
        <f>INDEX(일별기온공급량!$J$1:$J$4443,MATCH(DATE(L$2,$A$1,$A14)+1,일별기온공급량!$A$2:$A$4443,0),1)</f>
      </c>
      <c r="P14" s="80">
        <f>INDEX(일별기온공급량!$H$1:$H$4443,MATCH(DATE(L$2,$A$1,$A14)+1,일별기온공급량!$A$2:$A$4443,0),1)</f>
        <v>25569.375</v>
      </c>
      <c r="Q14" s="77">
        <f>INDEX(일별기온공급량!$E$1:$E$4443,MATCH(DATE(Q$2,$A$1,$A14)+1,일별기온공급량!$A$2:$A$4443,0),1)</f>
      </c>
      <c r="R14" s="78">
        <f>INDEX(일별기온공급량!$C$1:$C$4443,MATCH(DATE(Q$2,$A$1,$A14)+1,일별기온공급량!$A$2:$A$4443,0),1)</f>
      </c>
      <c r="S14" s="78">
        <f>INDEX(일별기온공급량!$B$1:$B$4443,MATCH(DATE(Q$2,$A$1,$A14)+1,일별기온공급량!$A$2:$A$4443,0),1)</f>
      </c>
      <c r="T14" s="79">
        <f>INDEX(일별기온공급량!$J$1:$J$4443,MATCH(DATE(Q$2,$A$1,$A14)+1,일별기온공급량!$A$2:$A$4443,0),1)</f>
      </c>
      <c r="U14" s="80">
        <f>INDEX(일별기온공급량!$H$1:$H$4443,MATCH(DATE(Q$2,$A$1,$A14)+1,일별기온공급량!$A$2:$A$4443,0),1)</f>
        <v>25569.375</v>
      </c>
      <c r="V14" s="77">
        <f>INDEX(일별기온공급량!$E$1:$E$4443,MATCH(DATE(V$2,$A$1,$A14)+1,일별기온공급량!$A$2:$A$4443,0),1)</f>
      </c>
      <c r="W14" s="78">
        <f>INDEX(일별기온공급량!$C$1:$C$4443,MATCH(DATE(V$2,$A$1,$A14)+1,일별기온공급량!$A$2:$A$4443,0),1)</f>
      </c>
      <c r="X14" s="78">
        <f>INDEX(일별기온공급량!$B$1:$B$4443,MATCH(DATE(V$2,$A$1,$A14)+1,일별기온공급량!$A$2:$A$4443,0),1)</f>
      </c>
      <c r="Y14" s="79">
        <f>INDEX(일별기온공급량!$J$1:$J$4443,MATCH(DATE(V$2,$A$1,$A14)+1,일별기온공급량!$A$2:$A$4443,0),1)</f>
      </c>
      <c r="Z14" s="80">
        <f>INDEX(일별기온공급량!$H$1:$H$4443,MATCH(DATE(V$2,$A$1,$A14)+1,일별기온공급량!$A$2:$A$4443,0),1)</f>
        <v>25569.375</v>
      </c>
      <c r="AA14" s="77">
        <f>INDEX(일별기온공급량!$E$1:$E$4443,MATCH(DATE(AA$2,$A$1,$A14)+1,일별기온공급량!$A$2:$A$4443,0),1)</f>
      </c>
      <c r="AB14" s="78">
        <f>INDEX(일별기온공급량!$C$1:$C$4443,MATCH(DATE(AA$2,$A$1,$A14)+1,일별기온공급량!$A$2:$A$4443,0),1)</f>
      </c>
      <c r="AC14" s="78">
        <f>INDEX(일별기온공급량!$B$1:$B$4443,MATCH(DATE(AA$2,$A$1,$A14)+1,일별기온공급량!$A$2:$A$4443,0),1)</f>
      </c>
      <c r="AD14" s="79">
        <f>INDEX(일별기온공급량!$J$1:$J$4443,MATCH(DATE(AA$2,$A$1,$A14)+1,일별기온공급량!$A$2:$A$4443,0),1)</f>
      </c>
      <c r="AE14" s="80">
        <f>INDEX(일별기온공급량!$H$1:$H$4443,MATCH(DATE(AA$2,$A$1,$A14)+1,일별기온공급량!$A$2:$A$4443,0),1)</f>
        <v>25569.375</v>
      </c>
      <c r="AF14" s="77">
        <f>INDEX(일별기온공급량!$E$1:$E$4443,MATCH(DATE(AF$2,$A$1,$A14)+1,일별기온공급량!$A$2:$A$4443,0),1)</f>
      </c>
      <c r="AG14" s="78">
        <f>INDEX(일별기온공급량!$C$1:$C$4443,MATCH(DATE(AF$2,$A$1,$A14)+1,일별기온공급량!$A$2:$A$4443,0),1)</f>
      </c>
      <c r="AH14" s="78">
        <f>INDEX(일별기온공급량!$B$1:$B$4443,MATCH(DATE(AF$2,$A$1,$A14)+1,일별기온공급량!$A$2:$A$4443,0),1)</f>
      </c>
      <c r="AI14" s="79">
        <f>INDEX(일별기온공급량!$J$1:$J$4443,MATCH(DATE(AF$2,$A$1,$A14)+1,일별기온공급량!$A$2:$A$4443,0),1)</f>
      </c>
      <c r="AJ14" s="80">
        <f>INDEX(일별기온공급량!$H$1:$H$4443,MATCH(DATE(AF$2,$A$1,$A14)+1,일별기온공급량!$A$2:$A$4443,0),1)</f>
        <v>25569.375</v>
      </c>
      <c r="AK14" s="77">
        <f>INDEX(일별기온공급량!$E$1:$E$4443,MATCH(DATE(AK$2,$A$1,$A14)+1,일별기온공급량!$A$2:$A$4443,0),1)</f>
      </c>
      <c r="AL14" s="78">
        <f>INDEX(일별기온공급량!$C$1:$C$4443,MATCH(DATE(AK$2,$A$1,$A14)+1,일별기온공급량!$A$2:$A$4443,0),1)</f>
      </c>
      <c r="AM14" s="78">
        <f>INDEX(일별기온공급량!$B$1:$B$4443,MATCH(DATE(AK$2,$A$1,$A14)+1,일별기온공급량!$A$2:$A$4443,0),1)</f>
      </c>
      <c r="AN14" s="79">
        <f>INDEX(일별기온공급량!$J$1:$J$4443,MATCH(DATE(AK$2,$A$1,$A14)+1,일별기온공급량!$A$2:$A$4443,0),1)</f>
      </c>
      <c r="AO14" s="80">
        <f>INDEX(일별기온공급량!$H$1:$H$4443,MATCH(DATE(AK$2,$A$1,$A14)+1,일별기온공급량!$A$2:$A$4443,0),1)</f>
        <v>25569.375</v>
      </c>
      <c r="AP14" s="77">
        <f>INDEX(일별기온공급량!$E$1:$E$4443,MATCH(DATE(AP$2,$A$1,$A14)+1,일별기온공급량!$A$2:$A$4443,0),1)</f>
      </c>
      <c r="AQ14" s="78">
        <f>INDEX(일별기온공급량!$C$1:$C$4443,MATCH(DATE(AP$2,$A$1,$A14)+1,일별기온공급량!$A$2:$A$4443,0),1)</f>
      </c>
      <c r="AR14" s="78">
        <f>INDEX(일별기온공급량!$B$1:$B$4443,MATCH(DATE(AP$2,$A$1,$A14)+1,일별기온공급량!$A$2:$A$4443,0),1)</f>
      </c>
      <c r="AS14" s="79">
        <f>INDEX(일별기온공급량!$J$1:$J$4443,MATCH(DATE(AP$2,$A$1,$A14)+1,일별기온공급량!$A$2:$A$4443,0),1)</f>
      </c>
      <c r="AT14" s="80">
        <f>INDEX(일별기온공급량!$H$1:$H$4443,MATCH(DATE(AP$2,$A$1,$A14)+1,일별기온공급량!$A$2:$A$4443,0),1)</f>
        <v>25569.375</v>
      </c>
      <c r="AU14" s="77">
        <f>INDEX(일별기온공급량!$E$1:$E$4443,MATCH(DATE(AU$2,$A$1,$A14)+1,일별기온공급량!$A$2:$A$4443,0),1)</f>
      </c>
      <c r="AV14" s="78">
        <f>INDEX(일별기온공급량!$C$1:$C$4443,MATCH(DATE(AU$2,$A$1,$A14)+1,일별기온공급량!$A$2:$A$4443,0),1)</f>
      </c>
      <c r="AW14" s="78">
        <f>INDEX(일별기온공급량!$B$1:$B$4443,MATCH(DATE(AU$2,$A$1,$A14)+1,일별기온공급량!$A$2:$A$4443,0),1)</f>
      </c>
      <c r="AX14" s="79">
        <f>INDEX(일별기온공급량!$J$1:$J$4443,MATCH(DATE(AU$2,$A$1,$A14)+1,일별기온공급량!$A$2:$A$4443,0),1)</f>
      </c>
      <c r="AY14" s="80">
        <f>INDEX(일별기온공급량!$H$1:$H$4443,MATCH(DATE(AU$2,$A$1,$A14)+1,일별기온공급량!$A$2:$A$4443,0),1)</f>
        <v>25569.375</v>
      </c>
      <c r="AZ14" s="77">
        <f>INDEX(일별기온공급량!$E$1:$E$4443,MATCH(DATE(AZ$2,$A$1,$A14)+1,일별기온공급량!$A$2:$A$4443,0),1)</f>
      </c>
      <c r="BA14" s="78">
        <f>INDEX(일별기온공급량!$C$1:$C$4443,MATCH(DATE(AZ$2,$A$1,$A14)+1,일별기온공급량!$A$2:$A$4443,0),1)</f>
      </c>
      <c r="BB14" s="78">
        <f>INDEX(일별기온공급량!$B$1:$B$4443,MATCH(DATE(AZ$2,$A$1,$A14)+1,일별기온공급량!$A$2:$A$4443,0),1)</f>
      </c>
      <c r="BC14" s="79">
        <f>INDEX(일별기온공급량!$J$1:$J$4443,MATCH(DATE(AZ$2,$A$1,$A14)+1,일별기온공급량!$A$2:$A$4443,0),1)</f>
      </c>
      <c r="BD14" s="80">
        <f>INDEX(일별기온공급량!$H$1:$H$4443,MATCH(DATE(AZ$2,$A$1,$A14)+1,일별기온공급량!$A$2:$A$4443,0),1)</f>
        <v>25569.375</v>
      </c>
      <c r="BE14" s="77">
        <f>INDEX(일별기온공급량!$E$1:$E$4443,MATCH(DATE(BE$2,$A$1,$A14)+1,일별기온공급량!$A$2:$A$4443,0),1)</f>
      </c>
      <c r="BF14" s="78">
        <f>INDEX(일별기온공급량!$C$1:$C$4443,MATCH(DATE(BE$2,$A$1,$A14)+1,일별기온공급량!$A$2:$A$4443,0),1)</f>
      </c>
      <c r="BG14" s="78">
        <f>INDEX(일별기온공급량!$B$1:$B$4443,MATCH(DATE(BE$2,$A$1,$A14)+1,일별기온공급량!$A$2:$A$4443,0),1)</f>
      </c>
      <c r="BH14" s="79">
        <f>INDEX(일별기온공급량!$J$1:$J$4443,MATCH(DATE(BE$2,$A$1,$A14)+1,일별기온공급량!$A$2:$A$4443,0),1)</f>
      </c>
      <c r="BI14" s="77"/>
      <c r="BJ14" s="78"/>
      <c r="BK14" s="78"/>
      <c r="BL14" s="81"/>
      <c r="BM14" s="77"/>
      <c r="BN14" s="78"/>
      <c r="BO14" s="78"/>
      <c r="BP14" s="79"/>
      <c r="BQ14" s="73"/>
      <c r="BR14" s="70"/>
      <c r="BS14" s="70"/>
      <c r="BT14" s="75"/>
    </row>
    <row x14ac:dyDescent="0.25" r="15" customHeight="1" ht="18.75">
      <c r="A15" s="76">
        <v>12</v>
      </c>
      <c r="B15" s="77">
        <f>INDEX(일별기온공급량!$E$1:$E$4443,MATCH(DATE(B$2,$A$1,$A15)+1,일별기온공급량!$A$2:$A$4443,0),1)</f>
      </c>
      <c r="C15" s="78">
        <f>INDEX(일별기온공급량!$C$1:$C$4443,MATCH(DATE(B$2,$A$1,$A15)+1,일별기온공급량!$A$2:$A$4443,0),1)</f>
      </c>
      <c r="D15" s="78">
        <f>INDEX(일별기온공급량!$B$1:$B$4443,MATCH(DATE(B$2,$A$1,$A15)+1,일별기온공급량!$A$2:$A$4443,0),1)</f>
      </c>
      <c r="E15" s="79">
        <f>INDEX(일별기온공급량!$J$1:$J$4443,MATCH(DATE(B$2,$A$1,$A15)+1,일별기온공급량!$A$2:$A$4443,0),1)</f>
      </c>
      <c r="F15" s="80">
        <f>INDEX(일별기온공급량!$H$1:$H$4443,MATCH(DATE(B$2,$A$1,$A15)+1,일별기온공급량!$A$2:$A$4443,0),1)</f>
        <v>25569.375</v>
      </c>
      <c r="G15" s="77">
        <f>INDEX(일별기온공급량!$E$1:$E$4443,MATCH(DATE(G$2,$A$1,$A15)+1,일별기온공급량!$A$2:$A$4443,0),1)</f>
      </c>
      <c r="H15" s="78">
        <f>INDEX(일별기온공급량!$C$1:$C$4443,MATCH(DATE(G$2,$A$1,$A15)+1,일별기온공급량!$A$2:$A$4443,0),1)</f>
      </c>
      <c r="I15" s="78">
        <f>INDEX(일별기온공급량!$B$1:$B$4443,MATCH(DATE(G$2,$A$1,$A15)+1,일별기온공급량!$A$2:$A$4443,0),1)</f>
      </c>
      <c r="J15" s="79">
        <f>INDEX(일별기온공급량!$J$1:$J$4443,MATCH(DATE(G$2,$A$1,$A15)+1,일별기온공급량!$A$2:$A$4443,0),1)</f>
      </c>
      <c r="K15" s="80">
        <f>INDEX(일별기온공급량!$H$1:$H$4443,MATCH(DATE(G$2,$A$1,$A15)+1,일별기온공급량!$A$2:$A$4443,0),1)</f>
        <v>25569.375</v>
      </c>
      <c r="L15" s="77">
        <f>INDEX(일별기온공급량!$E$1:$E$4443,MATCH(DATE(L$2,$A$1,$A15)+1,일별기온공급량!$A$2:$A$4443,0),1)</f>
      </c>
      <c r="M15" s="78">
        <f>INDEX(일별기온공급량!$C$1:$C$4443,MATCH(DATE(L$2,$A$1,$A15)+1,일별기온공급량!$A$2:$A$4443,0),1)</f>
      </c>
      <c r="N15" s="78">
        <f>INDEX(일별기온공급량!$B$1:$B$4443,MATCH(DATE(L$2,$A$1,$A15)+1,일별기온공급량!$A$2:$A$4443,0),1)</f>
      </c>
      <c r="O15" s="79">
        <f>INDEX(일별기온공급량!$J$1:$J$4443,MATCH(DATE(L$2,$A$1,$A15)+1,일별기온공급량!$A$2:$A$4443,0),1)</f>
      </c>
      <c r="P15" s="80">
        <f>INDEX(일별기온공급량!$H$1:$H$4443,MATCH(DATE(L$2,$A$1,$A15)+1,일별기온공급량!$A$2:$A$4443,0),1)</f>
        <v>25569.375</v>
      </c>
      <c r="Q15" s="77">
        <f>INDEX(일별기온공급량!$E$1:$E$4443,MATCH(DATE(Q$2,$A$1,$A15)+1,일별기온공급량!$A$2:$A$4443,0),1)</f>
      </c>
      <c r="R15" s="78">
        <f>INDEX(일별기온공급량!$C$1:$C$4443,MATCH(DATE(Q$2,$A$1,$A15)+1,일별기온공급량!$A$2:$A$4443,0),1)</f>
      </c>
      <c r="S15" s="78">
        <f>INDEX(일별기온공급량!$B$1:$B$4443,MATCH(DATE(Q$2,$A$1,$A15)+1,일별기온공급량!$A$2:$A$4443,0),1)</f>
      </c>
      <c r="T15" s="79">
        <f>INDEX(일별기온공급량!$J$1:$J$4443,MATCH(DATE(Q$2,$A$1,$A15)+1,일별기온공급량!$A$2:$A$4443,0),1)</f>
      </c>
      <c r="U15" s="80">
        <f>INDEX(일별기온공급량!$H$1:$H$4443,MATCH(DATE(Q$2,$A$1,$A15)+1,일별기온공급량!$A$2:$A$4443,0),1)</f>
        <v>25569.375</v>
      </c>
      <c r="V15" s="77">
        <f>INDEX(일별기온공급량!$E$1:$E$4443,MATCH(DATE(V$2,$A$1,$A15)+1,일별기온공급량!$A$2:$A$4443,0),1)</f>
      </c>
      <c r="W15" s="78">
        <f>INDEX(일별기온공급량!$C$1:$C$4443,MATCH(DATE(V$2,$A$1,$A15)+1,일별기온공급량!$A$2:$A$4443,0),1)</f>
      </c>
      <c r="X15" s="78">
        <f>INDEX(일별기온공급량!$B$1:$B$4443,MATCH(DATE(V$2,$A$1,$A15)+1,일별기온공급량!$A$2:$A$4443,0),1)</f>
      </c>
      <c r="Y15" s="79">
        <f>INDEX(일별기온공급량!$J$1:$J$4443,MATCH(DATE(V$2,$A$1,$A15)+1,일별기온공급량!$A$2:$A$4443,0),1)</f>
      </c>
      <c r="Z15" s="80">
        <f>INDEX(일별기온공급량!$H$1:$H$4443,MATCH(DATE(V$2,$A$1,$A15)+1,일별기온공급량!$A$2:$A$4443,0),1)</f>
        <v>25569.375</v>
      </c>
      <c r="AA15" s="77">
        <f>INDEX(일별기온공급량!$E$1:$E$4443,MATCH(DATE(AA$2,$A$1,$A15)+1,일별기온공급량!$A$2:$A$4443,0),1)</f>
      </c>
      <c r="AB15" s="78">
        <f>INDEX(일별기온공급량!$C$1:$C$4443,MATCH(DATE(AA$2,$A$1,$A15)+1,일별기온공급량!$A$2:$A$4443,0),1)</f>
      </c>
      <c r="AC15" s="78">
        <f>INDEX(일별기온공급량!$B$1:$B$4443,MATCH(DATE(AA$2,$A$1,$A15)+1,일별기온공급량!$A$2:$A$4443,0),1)</f>
      </c>
      <c r="AD15" s="79">
        <f>INDEX(일별기온공급량!$J$1:$J$4443,MATCH(DATE(AA$2,$A$1,$A15)+1,일별기온공급량!$A$2:$A$4443,0),1)</f>
      </c>
      <c r="AE15" s="80">
        <f>INDEX(일별기온공급량!$H$1:$H$4443,MATCH(DATE(AA$2,$A$1,$A15)+1,일별기온공급량!$A$2:$A$4443,0),1)</f>
        <v>25569.375</v>
      </c>
      <c r="AF15" s="77">
        <f>INDEX(일별기온공급량!$E$1:$E$4443,MATCH(DATE(AF$2,$A$1,$A15)+1,일별기온공급량!$A$2:$A$4443,0),1)</f>
      </c>
      <c r="AG15" s="78">
        <f>INDEX(일별기온공급량!$C$1:$C$4443,MATCH(DATE(AF$2,$A$1,$A15)+1,일별기온공급량!$A$2:$A$4443,0),1)</f>
      </c>
      <c r="AH15" s="78">
        <f>INDEX(일별기온공급량!$B$1:$B$4443,MATCH(DATE(AF$2,$A$1,$A15)+1,일별기온공급량!$A$2:$A$4443,0),1)</f>
      </c>
      <c r="AI15" s="79">
        <f>INDEX(일별기온공급량!$J$1:$J$4443,MATCH(DATE(AF$2,$A$1,$A15)+1,일별기온공급량!$A$2:$A$4443,0),1)</f>
      </c>
      <c r="AJ15" s="80">
        <f>INDEX(일별기온공급량!$H$1:$H$4443,MATCH(DATE(AF$2,$A$1,$A15)+1,일별기온공급량!$A$2:$A$4443,0),1)</f>
        <v>25569.375</v>
      </c>
      <c r="AK15" s="77">
        <f>INDEX(일별기온공급량!$E$1:$E$4443,MATCH(DATE(AK$2,$A$1,$A15)+1,일별기온공급량!$A$2:$A$4443,0),1)</f>
      </c>
      <c r="AL15" s="78">
        <f>INDEX(일별기온공급량!$C$1:$C$4443,MATCH(DATE(AK$2,$A$1,$A15)+1,일별기온공급량!$A$2:$A$4443,0),1)</f>
      </c>
      <c r="AM15" s="78">
        <f>INDEX(일별기온공급량!$B$1:$B$4443,MATCH(DATE(AK$2,$A$1,$A15)+1,일별기온공급량!$A$2:$A$4443,0),1)</f>
      </c>
      <c r="AN15" s="79">
        <f>INDEX(일별기온공급량!$J$1:$J$4443,MATCH(DATE(AK$2,$A$1,$A15)+1,일별기온공급량!$A$2:$A$4443,0),1)</f>
      </c>
      <c r="AO15" s="80">
        <f>INDEX(일별기온공급량!$H$1:$H$4443,MATCH(DATE(AK$2,$A$1,$A15)+1,일별기온공급량!$A$2:$A$4443,0),1)</f>
        <v>25569.375</v>
      </c>
      <c r="AP15" s="77">
        <f>INDEX(일별기온공급량!$E$1:$E$4443,MATCH(DATE(AP$2,$A$1,$A15)+1,일별기온공급량!$A$2:$A$4443,0),1)</f>
      </c>
      <c r="AQ15" s="78">
        <f>INDEX(일별기온공급량!$C$1:$C$4443,MATCH(DATE(AP$2,$A$1,$A15)+1,일별기온공급량!$A$2:$A$4443,0),1)</f>
      </c>
      <c r="AR15" s="78">
        <f>INDEX(일별기온공급량!$B$1:$B$4443,MATCH(DATE(AP$2,$A$1,$A15)+1,일별기온공급량!$A$2:$A$4443,0),1)</f>
      </c>
      <c r="AS15" s="79">
        <f>INDEX(일별기온공급량!$J$1:$J$4443,MATCH(DATE(AP$2,$A$1,$A15)+1,일별기온공급량!$A$2:$A$4443,0),1)</f>
      </c>
      <c r="AT15" s="80">
        <f>INDEX(일별기온공급량!$H$1:$H$4443,MATCH(DATE(AP$2,$A$1,$A15)+1,일별기온공급량!$A$2:$A$4443,0),1)</f>
        <v>25569.375</v>
      </c>
      <c r="AU15" s="77">
        <f>INDEX(일별기온공급량!$E$1:$E$4443,MATCH(DATE(AU$2,$A$1,$A15)+1,일별기온공급량!$A$2:$A$4443,0),1)</f>
      </c>
      <c r="AV15" s="78">
        <f>INDEX(일별기온공급량!$C$1:$C$4443,MATCH(DATE(AU$2,$A$1,$A15)+1,일별기온공급량!$A$2:$A$4443,0),1)</f>
      </c>
      <c r="AW15" s="78">
        <f>INDEX(일별기온공급량!$B$1:$B$4443,MATCH(DATE(AU$2,$A$1,$A15)+1,일별기온공급량!$A$2:$A$4443,0),1)</f>
      </c>
      <c r="AX15" s="79">
        <f>INDEX(일별기온공급량!$J$1:$J$4443,MATCH(DATE(AU$2,$A$1,$A15)+1,일별기온공급량!$A$2:$A$4443,0),1)</f>
      </c>
      <c r="AY15" s="80">
        <f>INDEX(일별기온공급량!$H$1:$H$4443,MATCH(DATE(AU$2,$A$1,$A15)+1,일별기온공급량!$A$2:$A$4443,0),1)</f>
        <v>25569.375</v>
      </c>
      <c r="AZ15" s="77">
        <f>INDEX(일별기온공급량!$E$1:$E$4443,MATCH(DATE(AZ$2,$A$1,$A15)+1,일별기온공급량!$A$2:$A$4443,0),1)</f>
      </c>
      <c r="BA15" s="78">
        <f>INDEX(일별기온공급량!$C$1:$C$4443,MATCH(DATE(AZ$2,$A$1,$A15)+1,일별기온공급량!$A$2:$A$4443,0),1)</f>
      </c>
      <c r="BB15" s="78">
        <f>INDEX(일별기온공급량!$B$1:$B$4443,MATCH(DATE(AZ$2,$A$1,$A15)+1,일별기온공급량!$A$2:$A$4443,0),1)</f>
      </c>
      <c r="BC15" s="79">
        <f>INDEX(일별기온공급량!$J$1:$J$4443,MATCH(DATE(AZ$2,$A$1,$A15)+1,일별기온공급량!$A$2:$A$4443,0),1)</f>
      </c>
      <c r="BD15" s="80">
        <f>INDEX(일별기온공급량!$H$1:$H$4443,MATCH(DATE(AZ$2,$A$1,$A15)+1,일별기온공급량!$A$2:$A$4443,0),1)</f>
        <v>25569.375</v>
      </c>
      <c r="BE15" s="77">
        <f>INDEX(일별기온공급량!$E$1:$E$4443,MATCH(DATE(BE$2,$A$1,$A15)+1,일별기온공급량!$A$2:$A$4443,0),1)</f>
      </c>
      <c r="BF15" s="78">
        <f>INDEX(일별기온공급량!$C$1:$C$4443,MATCH(DATE(BE$2,$A$1,$A15)+1,일별기온공급량!$A$2:$A$4443,0),1)</f>
      </c>
      <c r="BG15" s="78">
        <f>INDEX(일별기온공급량!$B$1:$B$4443,MATCH(DATE(BE$2,$A$1,$A15)+1,일별기온공급량!$A$2:$A$4443,0),1)</f>
      </c>
      <c r="BH15" s="79">
        <f>INDEX(일별기온공급량!$J$1:$J$4443,MATCH(DATE(BE$2,$A$1,$A15)+1,일별기온공급량!$A$2:$A$4443,0),1)</f>
      </c>
      <c r="BI15" s="77"/>
      <c r="BJ15" s="78"/>
      <c r="BK15" s="78"/>
      <c r="BL15" s="81"/>
      <c r="BM15" s="77"/>
      <c r="BN15" s="78"/>
      <c r="BO15" s="78"/>
      <c r="BP15" s="79"/>
      <c r="BQ15" s="73"/>
      <c r="BR15" s="70"/>
      <c r="BS15" s="70"/>
      <c r="BT15" s="75"/>
    </row>
    <row x14ac:dyDescent="0.25" r="16" customHeight="1" ht="18.75">
      <c r="A16" s="76">
        <v>13</v>
      </c>
      <c r="B16" s="77">
        <f>INDEX(일별기온공급량!$E$1:$E$4443,MATCH(DATE(B$2,$A$1,$A16)+1,일별기온공급량!$A$2:$A$4443,0),1)</f>
      </c>
      <c r="C16" s="78">
        <f>INDEX(일별기온공급량!$C$1:$C$4443,MATCH(DATE(B$2,$A$1,$A16)+1,일별기온공급량!$A$2:$A$4443,0),1)</f>
      </c>
      <c r="D16" s="78">
        <f>INDEX(일별기온공급량!$B$1:$B$4443,MATCH(DATE(B$2,$A$1,$A16)+1,일별기온공급량!$A$2:$A$4443,0),1)</f>
      </c>
      <c r="E16" s="79">
        <f>INDEX(일별기온공급량!$J$1:$J$4443,MATCH(DATE(B$2,$A$1,$A16)+1,일별기온공급량!$A$2:$A$4443,0),1)</f>
      </c>
      <c r="F16" s="80">
        <f>INDEX(일별기온공급량!$H$1:$H$4443,MATCH(DATE(B$2,$A$1,$A16)+1,일별기온공급량!$A$2:$A$4443,0),1)</f>
        <v>25569.375</v>
      </c>
      <c r="G16" s="77">
        <f>INDEX(일별기온공급량!$E$1:$E$4443,MATCH(DATE(G$2,$A$1,$A16)+1,일별기온공급량!$A$2:$A$4443,0),1)</f>
      </c>
      <c r="H16" s="78">
        <f>INDEX(일별기온공급량!$C$1:$C$4443,MATCH(DATE(G$2,$A$1,$A16)+1,일별기온공급량!$A$2:$A$4443,0),1)</f>
      </c>
      <c r="I16" s="78">
        <f>INDEX(일별기온공급량!$B$1:$B$4443,MATCH(DATE(G$2,$A$1,$A16)+1,일별기온공급량!$A$2:$A$4443,0),1)</f>
      </c>
      <c r="J16" s="79">
        <f>INDEX(일별기온공급량!$J$1:$J$4443,MATCH(DATE(G$2,$A$1,$A16)+1,일별기온공급량!$A$2:$A$4443,0),1)</f>
      </c>
      <c r="K16" s="80">
        <f>INDEX(일별기온공급량!$H$1:$H$4443,MATCH(DATE(G$2,$A$1,$A16)+1,일별기온공급량!$A$2:$A$4443,0),1)</f>
        <v>25569.375</v>
      </c>
      <c r="L16" s="77">
        <f>INDEX(일별기온공급량!$E$1:$E$4443,MATCH(DATE(L$2,$A$1,$A16)+1,일별기온공급량!$A$2:$A$4443,0),1)</f>
      </c>
      <c r="M16" s="78">
        <f>INDEX(일별기온공급량!$C$1:$C$4443,MATCH(DATE(L$2,$A$1,$A16)+1,일별기온공급량!$A$2:$A$4443,0),1)</f>
      </c>
      <c r="N16" s="78">
        <f>INDEX(일별기온공급량!$B$1:$B$4443,MATCH(DATE(L$2,$A$1,$A16)+1,일별기온공급량!$A$2:$A$4443,0),1)</f>
      </c>
      <c r="O16" s="79">
        <f>INDEX(일별기온공급량!$J$1:$J$4443,MATCH(DATE(L$2,$A$1,$A16)+1,일별기온공급량!$A$2:$A$4443,0),1)</f>
      </c>
      <c r="P16" s="80">
        <f>INDEX(일별기온공급량!$H$1:$H$4443,MATCH(DATE(L$2,$A$1,$A16)+1,일별기온공급량!$A$2:$A$4443,0),1)</f>
        <v>25569.375</v>
      </c>
      <c r="Q16" s="77">
        <f>INDEX(일별기온공급량!$E$1:$E$4443,MATCH(DATE(Q$2,$A$1,$A16)+1,일별기온공급량!$A$2:$A$4443,0),1)</f>
      </c>
      <c r="R16" s="78">
        <f>INDEX(일별기온공급량!$C$1:$C$4443,MATCH(DATE(Q$2,$A$1,$A16)+1,일별기온공급량!$A$2:$A$4443,0),1)</f>
      </c>
      <c r="S16" s="78">
        <f>INDEX(일별기온공급량!$B$1:$B$4443,MATCH(DATE(Q$2,$A$1,$A16)+1,일별기온공급량!$A$2:$A$4443,0),1)</f>
      </c>
      <c r="T16" s="79">
        <f>INDEX(일별기온공급량!$J$1:$J$4443,MATCH(DATE(Q$2,$A$1,$A16)+1,일별기온공급량!$A$2:$A$4443,0),1)</f>
      </c>
      <c r="U16" s="80">
        <f>INDEX(일별기온공급량!$H$1:$H$4443,MATCH(DATE(Q$2,$A$1,$A16)+1,일별기온공급량!$A$2:$A$4443,0),1)</f>
        <v>25569.375</v>
      </c>
      <c r="V16" s="77">
        <f>INDEX(일별기온공급량!$E$1:$E$4443,MATCH(DATE(V$2,$A$1,$A16)+1,일별기온공급량!$A$2:$A$4443,0),1)</f>
      </c>
      <c r="W16" s="78">
        <f>INDEX(일별기온공급량!$C$1:$C$4443,MATCH(DATE(V$2,$A$1,$A16)+1,일별기온공급량!$A$2:$A$4443,0),1)</f>
      </c>
      <c r="X16" s="78">
        <f>INDEX(일별기온공급량!$B$1:$B$4443,MATCH(DATE(V$2,$A$1,$A16)+1,일별기온공급량!$A$2:$A$4443,0),1)</f>
      </c>
      <c r="Y16" s="79">
        <f>INDEX(일별기온공급량!$J$1:$J$4443,MATCH(DATE(V$2,$A$1,$A16)+1,일별기온공급량!$A$2:$A$4443,0),1)</f>
      </c>
      <c r="Z16" s="80">
        <f>INDEX(일별기온공급량!$H$1:$H$4443,MATCH(DATE(V$2,$A$1,$A16)+1,일별기온공급량!$A$2:$A$4443,0),1)</f>
        <v>25569.375</v>
      </c>
      <c r="AA16" s="77">
        <f>INDEX(일별기온공급량!$E$1:$E$4443,MATCH(DATE(AA$2,$A$1,$A16)+1,일별기온공급량!$A$2:$A$4443,0),1)</f>
      </c>
      <c r="AB16" s="78">
        <f>INDEX(일별기온공급량!$C$1:$C$4443,MATCH(DATE(AA$2,$A$1,$A16)+1,일별기온공급량!$A$2:$A$4443,0),1)</f>
      </c>
      <c r="AC16" s="78">
        <f>INDEX(일별기온공급량!$B$1:$B$4443,MATCH(DATE(AA$2,$A$1,$A16)+1,일별기온공급량!$A$2:$A$4443,0),1)</f>
      </c>
      <c r="AD16" s="79">
        <f>INDEX(일별기온공급량!$J$1:$J$4443,MATCH(DATE(AA$2,$A$1,$A16)+1,일별기온공급량!$A$2:$A$4443,0),1)</f>
      </c>
      <c r="AE16" s="80">
        <f>INDEX(일별기온공급량!$H$1:$H$4443,MATCH(DATE(AA$2,$A$1,$A16)+1,일별기온공급량!$A$2:$A$4443,0),1)</f>
        <v>25569.375</v>
      </c>
      <c r="AF16" s="77">
        <f>INDEX(일별기온공급량!$E$1:$E$4443,MATCH(DATE(AF$2,$A$1,$A16)+1,일별기온공급량!$A$2:$A$4443,0),1)</f>
      </c>
      <c r="AG16" s="78">
        <f>INDEX(일별기온공급량!$C$1:$C$4443,MATCH(DATE(AF$2,$A$1,$A16)+1,일별기온공급량!$A$2:$A$4443,0),1)</f>
      </c>
      <c r="AH16" s="78">
        <f>INDEX(일별기온공급량!$B$1:$B$4443,MATCH(DATE(AF$2,$A$1,$A16)+1,일별기온공급량!$A$2:$A$4443,0),1)</f>
      </c>
      <c r="AI16" s="79">
        <f>INDEX(일별기온공급량!$J$1:$J$4443,MATCH(DATE(AF$2,$A$1,$A16)+1,일별기온공급량!$A$2:$A$4443,0),1)</f>
      </c>
      <c r="AJ16" s="80">
        <f>INDEX(일별기온공급량!$H$1:$H$4443,MATCH(DATE(AF$2,$A$1,$A16)+1,일별기온공급량!$A$2:$A$4443,0),1)</f>
        <v>25569.375</v>
      </c>
      <c r="AK16" s="77">
        <f>INDEX(일별기온공급량!$E$1:$E$4443,MATCH(DATE(AK$2,$A$1,$A16)+1,일별기온공급량!$A$2:$A$4443,0),1)</f>
      </c>
      <c r="AL16" s="78">
        <f>INDEX(일별기온공급량!$C$1:$C$4443,MATCH(DATE(AK$2,$A$1,$A16)+1,일별기온공급량!$A$2:$A$4443,0),1)</f>
      </c>
      <c r="AM16" s="78">
        <f>INDEX(일별기온공급량!$B$1:$B$4443,MATCH(DATE(AK$2,$A$1,$A16)+1,일별기온공급량!$A$2:$A$4443,0),1)</f>
      </c>
      <c r="AN16" s="79">
        <f>INDEX(일별기온공급량!$J$1:$J$4443,MATCH(DATE(AK$2,$A$1,$A16)+1,일별기온공급량!$A$2:$A$4443,0),1)</f>
      </c>
      <c r="AO16" s="80">
        <f>INDEX(일별기온공급량!$H$1:$H$4443,MATCH(DATE(AK$2,$A$1,$A16)+1,일별기온공급량!$A$2:$A$4443,0),1)</f>
        <v>25569.375</v>
      </c>
      <c r="AP16" s="77">
        <f>INDEX(일별기온공급량!$E$1:$E$4443,MATCH(DATE(AP$2,$A$1,$A16)+1,일별기온공급량!$A$2:$A$4443,0),1)</f>
      </c>
      <c r="AQ16" s="78">
        <f>INDEX(일별기온공급량!$C$1:$C$4443,MATCH(DATE(AP$2,$A$1,$A16)+1,일별기온공급량!$A$2:$A$4443,0),1)</f>
      </c>
      <c r="AR16" s="78">
        <f>INDEX(일별기온공급량!$B$1:$B$4443,MATCH(DATE(AP$2,$A$1,$A16)+1,일별기온공급량!$A$2:$A$4443,0),1)</f>
      </c>
      <c r="AS16" s="79">
        <f>INDEX(일별기온공급량!$J$1:$J$4443,MATCH(DATE(AP$2,$A$1,$A16)+1,일별기온공급량!$A$2:$A$4443,0),1)</f>
      </c>
      <c r="AT16" s="80">
        <f>INDEX(일별기온공급량!$H$1:$H$4443,MATCH(DATE(AP$2,$A$1,$A16)+1,일별기온공급량!$A$2:$A$4443,0),1)</f>
        <v>25569.375</v>
      </c>
      <c r="AU16" s="77">
        <f>INDEX(일별기온공급량!$E$1:$E$4443,MATCH(DATE(AU$2,$A$1,$A16)+1,일별기온공급량!$A$2:$A$4443,0),1)</f>
      </c>
      <c r="AV16" s="78">
        <f>INDEX(일별기온공급량!$C$1:$C$4443,MATCH(DATE(AU$2,$A$1,$A16)+1,일별기온공급량!$A$2:$A$4443,0),1)</f>
      </c>
      <c r="AW16" s="78">
        <f>INDEX(일별기온공급량!$B$1:$B$4443,MATCH(DATE(AU$2,$A$1,$A16)+1,일별기온공급량!$A$2:$A$4443,0),1)</f>
      </c>
      <c r="AX16" s="79">
        <f>INDEX(일별기온공급량!$J$1:$J$4443,MATCH(DATE(AU$2,$A$1,$A16)+1,일별기온공급량!$A$2:$A$4443,0),1)</f>
      </c>
      <c r="AY16" s="80">
        <f>INDEX(일별기온공급량!$H$1:$H$4443,MATCH(DATE(AU$2,$A$1,$A16)+1,일별기온공급량!$A$2:$A$4443,0),1)</f>
        <v>25569.375</v>
      </c>
      <c r="AZ16" s="77">
        <f>INDEX(일별기온공급량!$E$1:$E$4443,MATCH(DATE(AZ$2,$A$1,$A16)+1,일별기온공급량!$A$2:$A$4443,0),1)</f>
      </c>
      <c r="BA16" s="78">
        <f>INDEX(일별기온공급량!$C$1:$C$4443,MATCH(DATE(AZ$2,$A$1,$A16)+1,일별기온공급량!$A$2:$A$4443,0),1)</f>
      </c>
      <c r="BB16" s="78">
        <f>INDEX(일별기온공급량!$B$1:$B$4443,MATCH(DATE(AZ$2,$A$1,$A16)+1,일별기온공급량!$A$2:$A$4443,0),1)</f>
      </c>
      <c r="BC16" s="79">
        <f>INDEX(일별기온공급량!$J$1:$J$4443,MATCH(DATE(AZ$2,$A$1,$A16)+1,일별기온공급량!$A$2:$A$4443,0),1)</f>
      </c>
      <c r="BD16" s="80">
        <f>INDEX(일별기온공급량!$H$1:$H$4443,MATCH(DATE(AZ$2,$A$1,$A16)+1,일별기온공급량!$A$2:$A$4443,0),1)</f>
        <v>25569.375</v>
      </c>
      <c r="BE16" s="77">
        <f>INDEX(일별기온공급량!$E$1:$E$4443,MATCH(DATE(BE$2,$A$1,$A16)+1,일별기온공급량!$A$2:$A$4443,0),1)</f>
      </c>
      <c r="BF16" s="78">
        <f>INDEX(일별기온공급량!$C$1:$C$4443,MATCH(DATE(BE$2,$A$1,$A16)+1,일별기온공급량!$A$2:$A$4443,0),1)</f>
      </c>
      <c r="BG16" s="78">
        <f>INDEX(일별기온공급량!$B$1:$B$4443,MATCH(DATE(BE$2,$A$1,$A16)+1,일별기온공급량!$A$2:$A$4443,0),1)</f>
      </c>
      <c r="BH16" s="79">
        <f>INDEX(일별기온공급량!$J$1:$J$4443,MATCH(DATE(BE$2,$A$1,$A16)+1,일별기온공급량!$A$2:$A$4443,0),1)</f>
      </c>
      <c r="BI16" s="77"/>
      <c r="BJ16" s="78"/>
      <c r="BK16" s="78"/>
      <c r="BL16" s="81"/>
      <c r="BM16" s="77"/>
      <c r="BN16" s="78"/>
      <c r="BO16" s="78"/>
      <c r="BP16" s="79"/>
      <c r="BQ16" s="73"/>
      <c r="BR16" s="70"/>
      <c r="BS16" s="70"/>
      <c r="BT16" s="75"/>
    </row>
    <row x14ac:dyDescent="0.25" r="17" customHeight="1" ht="18.75">
      <c r="A17" s="76">
        <v>14</v>
      </c>
      <c r="B17" s="77">
        <f>INDEX(일별기온공급량!$E$1:$E$4443,MATCH(DATE(B$2,$A$1,$A17)+1,일별기온공급량!$A$2:$A$4443,0),1)</f>
      </c>
      <c r="C17" s="78">
        <f>INDEX(일별기온공급량!$C$1:$C$4443,MATCH(DATE(B$2,$A$1,$A17)+1,일별기온공급량!$A$2:$A$4443,0),1)</f>
      </c>
      <c r="D17" s="78">
        <f>INDEX(일별기온공급량!$B$1:$B$4443,MATCH(DATE(B$2,$A$1,$A17)+1,일별기온공급량!$A$2:$A$4443,0),1)</f>
      </c>
      <c r="E17" s="79">
        <f>INDEX(일별기온공급량!$J$1:$J$4443,MATCH(DATE(B$2,$A$1,$A17)+1,일별기온공급량!$A$2:$A$4443,0),1)</f>
      </c>
      <c r="F17" s="80">
        <f>INDEX(일별기온공급량!$H$1:$H$4443,MATCH(DATE(B$2,$A$1,$A17)+1,일별기온공급량!$A$2:$A$4443,0),1)</f>
        <v>25569.375</v>
      </c>
      <c r="G17" s="77">
        <f>INDEX(일별기온공급량!$E$1:$E$4443,MATCH(DATE(G$2,$A$1,$A17)+1,일별기온공급량!$A$2:$A$4443,0),1)</f>
      </c>
      <c r="H17" s="78">
        <f>INDEX(일별기온공급량!$C$1:$C$4443,MATCH(DATE(G$2,$A$1,$A17)+1,일별기온공급량!$A$2:$A$4443,0),1)</f>
      </c>
      <c r="I17" s="78">
        <f>INDEX(일별기온공급량!$B$1:$B$4443,MATCH(DATE(G$2,$A$1,$A17)+1,일별기온공급량!$A$2:$A$4443,0),1)</f>
      </c>
      <c r="J17" s="79">
        <f>INDEX(일별기온공급량!$J$1:$J$4443,MATCH(DATE(G$2,$A$1,$A17)+1,일별기온공급량!$A$2:$A$4443,0),1)</f>
      </c>
      <c r="K17" s="80">
        <f>INDEX(일별기온공급량!$H$1:$H$4443,MATCH(DATE(G$2,$A$1,$A17)+1,일별기온공급량!$A$2:$A$4443,0),1)</f>
        <v>25569.375</v>
      </c>
      <c r="L17" s="77">
        <f>INDEX(일별기온공급량!$E$1:$E$4443,MATCH(DATE(L$2,$A$1,$A17)+1,일별기온공급량!$A$2:$A$4443,0),1)</f>
      </c>
      <c r="M17" s="78">
        <f>INDEX(일별기온공급량!$C$1:$C$4443,MATCH(DATE(L$2,$A$1,$A17)+1,일별기온공급량!$A$2:$A$4443,0),1)</f>
      </c>
      <c r="N17" s="78">
        <f>INDEX(일별기온공급량!$B$1:$B$4443,MATCH(DATE(L$2,$A$1,$A17)+1,일별기온공급량!$A$2:$A$4443,0),1)</f>
      </c>
      <c r="O17" s="79">
        <f>INDEX(일별기온공급량!$J$1:$J$4443,MATCH(DATE(L$2,$A$1,$A17)+1,일별기온공급량!$A$2:$A$4443,0),1)</f>
      </c>
      <c r="P17" s="80">
        <f>INDEX(일별기온공급량!$H$1:$H$4443,MATCH(DATE(L$2,$A$1,$A17)+1,일별기온공급량!$A$2:$A$4443,0),1)</f>
        <v>25569.375</v>
      </c>
      <c r="Q17" s="77">
        <f>INDEX(일별기온공급량!$E$1:$E$4443,MATCH(DATE(Q$2,$A$1,$A17)+1,일별기온공급량!$A$2:$A$4443,0),1)</f>
      </c>
      <c r="R17" s="78">
        <f>INDEX(일별기온공급량!$C$1:$C$4443,MATCH(DATE(Q$2,$A$1,$A17)+1,일별기온공급량!$A$2:$A$4443,0),1)</f>
      </c>
      <c r="S17" s="78">
        <f>INDEX(일별기온공급량!$B$1:$B$4443,MATCH(DATE(Q$2,$A$1,$A17)+1,일별기온공급량!$A$2:$A$4443,0),1)</f>
      </c>
      <c r="T17" s="79">
        <f>INDEX(일별기온공급량!$J$1:$J$4443,MATCH(DATE(Q$2,$A$1,$A17)+1,일별기온공급량!$A$2:$A$4443,0),1)</f>
      </c>
      <c r="U17" s="80">
        <f>INDEX(일별기온공급량!$H$1:$H$4443,MATCH(DATE(Q$2,$A$1,$A17)+1,일별기온공급량!$A$2:$A$4443,0),1)</f>
        <v>25569.375</v>
      </c>
      <c r="V17" s="77">
        <f>INDEX(일별기온공급량!$E$1:$E$4443,MATCH(DATE(V$2,$A$1,$A17)+1,일별기온공급량!$A$2:$A$4443,0),1)</f>
      </c>
      <c r="W17" s="78">
        <f>INDEX(일별기온공급량!$C$1:$C$4443,MATCH(DATE(V$2,$A$1,$A17)+1,일별기온공급량!$A$2:$A$4443,0),1)</f>
      </c>
      <c r="X17" s="78">
        <f>INDEX(일별기온공급량!$B$1:$B$4443,MATCH(DATE(V$2,$A$1,$A17)+1,일별기온공급량!$A$2:$A$4443,0),1)</f>
      </c>
      <c r="Y17" s="79">
        <f>INDEX(일별기온공급량!$J$1:$J$4443,MATCH(DATE(V$2,$A$1,$A17)+1,일별기온공급량!$A$2:$A$4443,0),1)</f>
      </c>
      <c r="Z17" s="80">
        <f>INDEX(일별기온공급량!$H$1:$H$4443,MATCH(DATE(V$2,$A$1,$A17)+1,일별기온공급량!$A$2:$A$4443,0),1)</f>
        <v>25569.375</v>
      </c>
      <c r="AA17" s="77">
        <f>INDEX(일별기온공급량!$E$1:$E$4443,MATCH(DATE(AA$2,$A$1,$A17)+1,일별기온공급량!$A$2:$A$4443,0),1)</f>
      </c>
      <c r="AB17" s="78">
        <f>INDEX(일별기온공급량!$C$1:$C$4443,MATCH(DATE(AA$2,$A$1,$A17)+1,일별기온공급량!$A$2:$A$4443,0),1)</f>
      </c>
      <c r="AC17" s="78">
        <f>INDEX(일별기온공급량!$B$1:$B$4443,MATCH(DATE(AA$2,$A$1,$A17)+1,일별기온공급량!$A$2:$A$4443,0),1)</f>
      </c>
      <c r="AD17" s="79">
        <f>INDEX(일별기온공급량!$J$1:$J$4443,MATCH(DATE(AA$2,$A$1,$A17)+1,일별기온공급량!$A$2:$A$4443,0),1)</f>
      </c>
      <c r="AE17" s="80">
        <f>INDEX(일별기온공급량!$H$1:$H$4443,MATCH(DATE(AA$2,$A$1,$A17)+1,일별기온공급량!$A$2:$A$4443,0),1)</f>
        <v>25569.375</v>
      </c>
      <c r="AF17" s="77">
        <f>INDEX(일별기온공급량!$E$1:$E$4443,MATCH(DATE(AF$2,$A$1,$A17)+1,일별기온공급량!$A$2:$A$4443,0),1)</f>
      </c>
      <c r="AG17" s="78">
        <f>INDEX(일별기온공급량!$C$1:$C$4443,MATCH(DATE(AF$2,$A$1,$A17)+1,일별기온공급량!$A$2:$A$4443,0),1)</f>
      </c>
      <c r="AH17" s="78">
        <f>INDEX(일별기온공급량!$B$1:$B$4443,MATCH(DATE(AF$2,$A$1,$A17)+1,일별기온공급량!$A$2:$A$4443,0),1)</f>
      </c>
      <c r="AI17" s="79">
        <f>INDEX(일별기온공급량!$J$1:$J$4443,MATCH(DATE(AF$2,$A$1,$A17)+1,일별기온공급량!$A$2:$A$4443,0),1)</f>
      </c>
      <c r="AJ17" s="80">
        <f>INDEX(일별기온공급량!$H$1:$H$4443,MATCH(DATE(AF$2,$A$1,$A17)+1,일별기온공급량!$A$2:$A$4443,0),1)</f>
        <v>25569.375</v>
      </c>
      <c r="AK17" s="77">
        <f>INDEX(일별기온공급량!$E$1:$E$4443,MATCH(DATE(AK$2,$A$1,$A17)+1,일별기온공급량!$A$2:$A$4443,0),1)</f>
      </c>
      <c r="AL17" s="78">
        <f>INDEX(일별기온공급량!$C$1:$C$4443,MATCH(DATE(AK$2,$A$1,$A17)+1,일별기온공급량!$A$2:$A$4443,0),1)</f>
      </c>
      <c r="AM17" s="78">
        <f>INDEX(일별기온공급량!$B$1:$B$4443,MATCH(DATE(AK$2,$A$1,$A17)+1,일별기온공급량!$A$2:$A$4443,0),1)</f>
      </c>
      <c r="AN17" s="79">
        <f>INDEX(일별기온공급량!$J$1:$J$4443,MATCH(DATE(AK$2,$A$1,$A17)+1,일별기온공급량!$A$2:$A$4443,0),1)</f>
      </c>
      <c r="AO17" s="80">
        <f>INDEX(일별기온공급량!$H$1:$H$4443,MATCH(DATE(AK$2,$A$1,$A17)+1,일별기온공급량!$A$2:$A$4443,0),1)</f>
        <v>25569.375</v>
      </c>
      <c r="AP17" s="77">
        <f>INDEX(일별기온공급량!$E$1:$E$4443,MATCH(DATE(AP$2,$A$1,$A17)+1,일별기온공급량!$A$2:$A$4443,0),1)</f>
      </c>
      <c r="AQ17" s="78">
        <f>INDEX(일별기온공급량!$C$1:$C$4443,MATCH(DATE(AP$2,$A$1,$A17)+1,일별기온공급량!$A$2:$A$4443,0),1)</f>
      </c>
      <c r="AR17" s="78">
        <f>INDEX(일별기온공급량!$B$1:$B$4443,MATCH(DATE(AP$2,$A$1,$A17)+1,일별기온공급량!$A$2:$A$4443,0),1)</f>
      </c>
      <c r="AS17" s="79">
        <f>INDEX(일별기온공급량!$J$1:$J$4443,MATCH(DATE(AP$2,$A$1,$A17)+1,일별기온공급량!$A$2:$A$4443,0),1)</f>
      </c>
      <c r="AT17" s="80">
        <f>INDEX(일별기온공급량!$H$1:$H$4443,MATCH(DATE(AP$2,$A$1,$A17)+1,일별기온공급량!$A$2:$A$4443,0),1)</f>
        <v>25569.375</v>
      </c>
      <c r="AU17" s="77">
        <f>INDEX(일별기온공급량!$E$1:$E$4443,MATCH(DATE(AU$2,$A$1,$A17)+1,일별기온공급량!$A$2:$A$4443,0),1)</f>
      </c>
      <c r="AV17" s="78">
        <f>INDEX(일별기온공급량!$C$1:$C$4443,MATCH(DATE(AU$2,$A$1,$A17)+1,일별기온공급량!$A$2:$A$4443,0),1)</f>
      </c>
      <c r="AW17" s="78">
        <f>INDEX(일별기온공급량!$B$1:$B$4443,MATCH(DATE(AU$2,$A$1,$A17)+1,일별기온공급량!$A$2:$A$4443,0),1)</f>
      </c>
      <c r="AX17" s="79">
        <f>INDEX(일별기온공급량!$J$1:$J$4443,MATCH(DATE(AU$2,$A$1,$A17)+1,일별기온공급량!$A$2:$A$4443,0),1)</f>
      </c>
      <c r="AY17" s="80">
        <f>INDEX(일별기온공급량!$H$1:$H$4443,MATCH(DATE(AU$2,$A$1,$A17)+1,일별기온공급량!$A$2:$A$4443,0),1)</f>
        <v>25569.375</v>
      </c>
      <c r="AZ17" s="77">
        <f>INDEX(일별기온공급량!$E$1:$E$4443,MATCH(DATE(AZ$2,$A$1,$A17)+1,일별기온공급량!$A$2:$A$4443,0),1)</f>
      </c>
      <c r="BA17" s="78">
        <f>INDEX(일별기온공급량!$C$1:$C$4443,MATCH(DATE(AZ$2,$A$1,$A17)+1,일별기온공급량!$A$2:$A$4443,0),1)</f>
      </c>
      <c r="BB17" s="78">
        <f>INDEX(일별기온공급량!$B$1:$B$4443,MATCH(DATE(AZ$2,$A$1,$A17)+1,일별기온공급량!$A$2:$A$4443,0),1)</f>
      </c>
      <c r="BC17" s="79">
        <f>INDEX(일별기온공급량!$J$1:$J$4443,MATCH(DATE(AZ$2,$A$1,$A17)+1,일별기온공급량!$A$2:$A$4443,0),1)</f>
      </c>
      <c r="BD17" s="80">
        <f>INDEX(일별기온공급량!$H$1:$H$4443,MATCH(DATE(AZ$2,$A$1,$A17)+1,일별기온공급량!$A$2:$A$4443,0),1)</f>
        <v>25569.375</v>
      </c>
      <c r="BE17" s="77">
        <f>INDEX(일별기온공급량!$E$1:$E$4443,MATCH(DATE(BE$2,$A$1,$A17)+1,일별기온공급량!$A$2:$A$4443,0),1)</f>
      </c>
      <c r="BF17" s="78">
        <f>INDEX(일별기온공급량!$C$1:$C$4443,MATCH(DATE(BE$2,$A$1,$A17)+1,일별기온공급량!$A$2:$A$4443,0),1)</f>
      </c>
      <c r="BG17" s="78">
        <f>INDEX(일별기온공급량!$B$1:$B$4443,MATCH(DATE(BE$2,$A$1,$A17)+1,일별기온공급량!$A$2:$A$4443,0),1)</f>
      </c>
      <c r="BH17" s="79">
        <f>INDEX(일별기온공급량!$J$1:$J$4443,MATCH(DATE(BE$2,$A$1,$A17)+1,일별기온공급량!$A$2:$A$4443,0),1)</f>
      </c>
      <c r="BI17" s="77"/>
      <c r="BJ17" s="78"/>
      <c r="BK17" s="78"/>
      <c r="BL17" s="81"/>
      <c r="BM17" s="77"/>
      <c r="BN17" s="78"/>
      <c r="BO17" s="78"/>
      <c r="BP17" s="79"/>
      <c r="BQ17" s="73"/>
      <c r="BR17" s="70"/>
      <c r="BS17" s="70"/>
      <c r="BT17" s="75"/>
    </row>
    <row x14ac:dyDescent="0.25" r="18" customHeight="1" ht="18.75">
      <c r="A18" s="76">
        <v>15</v>
      </c>
      <c r="B18" s="77">
        <f>INDEX(일별기온공급량!$E$1:$E$4443,MATCH(DATE(B$2,$A$1,$A18)+1,일별기온공급량!$A$2:$A$4443,0),1)</f>
      </c>
      <c r="C18" s="78">
        <f>INDEX(일별기온공급량!$C$1:$C$4443,MATCH(DATE(B$2,$A$1,$A18)+1,일별기온공급량!$A$2:$A$4443,0),1)</f>
      </c>
      <c r="D18" s="78">
        <f>INDEX(일별기온공급량!$B$1:$B$4443,MATCH(DATE(B$2,$A$1,$A18)+1,일별기온공급량!$A$2:$A$4443,0),1)</f>
      </c>
      <c r="E18" s="79">
        <f>INDEX(일별기온공급량!$J$1:$J$4443,MATCH(DATE(B$2,$A$1,$A18)+1,일별기온공급량!$A$2:$A$4443,0),1)</f>
      </c>
      <c r="F18" s="80">
        <f>INDEX(일별기온공급량!$H$1:$H$4443,MATCH(DATE(B$2,$A$1,$A18)+1,일별기온공급량!$A$2:$A$4443,0),1)</f>
        <v>25569.375</v>
      </c>
      <c r="G18" s="77">
        <f>INDEX(일별기온공급량!$E$1:$E$4443,MATCH(DATE(G$2,$A$1,$A18)+1,일별기온공급량!$A$2:$A$4443,0),1)</f>
      </c>
      <c r="H18" s="78">
        <f>INDEX(일별기온공급량!$C$1:$C$4443,MATCH(DATE(G$2,$A$1,$A18)+1,일별기온공급량!$A$2:$A$4443,0),1)</f>
      </c>
      <c r="I18" s="78">
        <f>INDEX(일별기온공급량!$B$1:$B$4443,MATCH(DATE(G$2,$A$1,$A18)+1,일별기온공급량!$A$2:$A$4443,0),1)</f>
      </c>
      <c r="J18" s="79">
        <f>INDEX(일별기온공급량!$J$1:$J$4443,MATCH(DATE(G$2,$A$1,$A18)+1,일별기온공급량!$A$2:$A$4443,0),1)</f>
      </c>
      <c r="K18" s="80">
        <f>INDEX(일별기온공급량!$H$1:$H$4443,MATCH(DATE(G$2,$A$1,$A18)+1,일별기온공급량!$A$2:$A$4443,0),1)</f>
        <v>25569.375</v>
      </c>
      <c r="L18" s="77">
        <f>INDEX(일별기온공급량!$E$1:$E$4443,MATCH(DATE(L$2,$A$1,$A18)+1,일별기온공급량!$A$2:$A$4443,0),1)</f>
      </c>
      <c r="M18" s="78">
        <f>INDEX(일별기온공급량!$C$1:$C$4443,MATCH(DATE(L$2,$A$1,$A18)+1,일별기온공급량!$A$2:$A$4443,0),1)</f>
      </c>
      <c r="N18" s="78">
        <f>INDEX(일별기온공급량!$B$1:$B$4443,MATCH(DATE(L$2,$A$1,$A18)+1,일별기온공급량!$A$2:$A$4443,0),1)</f>
      </c>
      <c r="O18" s="79">
        <f>INDEX(일별기온공급량!$J$1:$J$4443,MATCH(DATE(L$2,$A$1,$A18)+1,일별기온공급량!$A$2:$A$4443,0),1)</f>
      </c>
      <c r="P18" s="80">
        <f>INDEX(일별기온공급량!$H$1:$H$4443,MATCH(DATE(L$2,$A$1,$A18)+1,일별기온공급량!$A$2:$A$4443,0),1)</f>
        <v>25569.375</v>
      </c>
      <c r="Q18" s="77">
        <f>INDEX(일별기온공급량!$E$1:$E$4443,MATCH(DATE(Q$2,$A$1,$A18)+1,일별기온공급량!$A$2:$A$4443,0),1)</f>
      </c>
      <c r="R18" s="78">
        <f>INDEX(일별기온공급량!$C$1:$C$4443,MATCH(DATE(Q$2,$A$1,$A18)+1,일별기온공급량!$A$2:$A$4443,0),1)</f>
      </c>
      <c r="S18" s="78">
        <f>INDEX(일별기온공급량!$B$1:$B$4443,MATCH(DATE(Q$2,$A$1,$A18)+1,일별기온공급량!$A$2:$A$4443,0),1)</f>
      </c>
      <c r="T18" s="79">
        <f>INDEX(일별기온공급량!$J$1:$J$4443,MATCH(DATE(Q$2,$A$1,$A18)+1,일별기온공급량!$A$2:$A$4443,0),1)</f>
      </c>
      <c r="U18" s="80">
        <f>INDEX(일별기온공급량!$H$1:$H$4443,MATCH(DATE(Q$2,$A$1,$A18)+1,일별기온공급량!$A$2:$A$4443,0),1)</f>
        <v>25569.375</v>
      </c>
      <c r="V18" s="77">
        <f>INDEX(일별기온공급량!$E$1:$E$4443,MATCH(DATE(V$2,$A$1,$A18)+1,일별기온공급량!$A$2:$A$4443,0),1)</f>
      </c>
      <c r="W18" s="78">
        <f>INDEX(일별기온공급량!$C$1:$C$4443,MATCH(DATE(V$2,$A$1,$A18)+1,일별기온공급량!$A$2:$A$4443,0),1)</f>
      </c>
      <c r="X18" s="78">
        <f>INDEX(일별기온공급량!$B$1:$B$4443,MATCH(DATE(V$2,$A$1,$A18)+1,일별기온공급량!$A$2:$A$4443,0),1)</f>
      </c>
      <c r="Y18" s="79">
        <f>INDEX(일별기온공급량!$J$1:$J$4443,MATCH(DATE(V$2,$A$1,$A18)+1,일별기온공급량!$A$2:$A$4443,0),1)</f>
      </c>
      <c r="Z18" s="80">
        <f>INDEX(일별기온공급량!$H$1:$H$4443,MATCH(DATE(V$2,$A$1,$A18)+1,일별기온공급량!$A$2:$A$4443,0),1)</f>
        <v>25569.375</v>
      </c>
      <c r="AA18" s="77">
        <f>INDEX(일별기온공급량!$E$1:$E$4443,MATCH(DATE(AA$2,$A$1,$A18)+1,일별기온공급량!$A$2:$A$4443,0),1)</f>
      </c>
      <c r="AB18" s="78">
        <f>INDEX(일별기온공급량!$C$1:$C$4443,MATCH(DATE(AA$2,$A$1,$A18)+1,일별기온공급량!$A$2:$A$4443,0),1)</f>
      </c>
      <c r="AC18" s="78">
        <f>INDEX(일별기온공급량!$B$1:$B$4443,MATCH(DATE(AA$2,$A$1,$A18)+1,일별기온공급량!$A$2:$A$4443,0),1)</f>
      </c>
      <c r="AD18" s="79">
        <f>INDEX(일별기온공급량!$J$1:$J$4443,MATCH(DATE(AA$2,$A$1,$A18)+1,일별기온공급량!$A$2:$A$4443,0),1)</f>
      </c>
      <c r="AE18" s="80">
        <f>INDEX(일별기온공급량!$H$1:$H$4443,MATCH(DATE(AA$2,$A$1,$A18)+1,일별기온공급량!$A$2:$A$4443,0),1)</f>
        <v>25569.375</v>
      </c>
      <c r="AF18" s="77">
        <f>INDEX(일별기온공급량!$E$1:$E$4443,MATCH(DATE(AF$2,$A$1,$A18)+1,일별기온공급량!$A$2:$A$4443,0),1)</f>
      </c>
      <c r="AG18" s="78">
        <f>INDEX(일별기온공급량!$C$1:$C$4443,MATCH(DATE(AF$2,$A$1,$A18)+1,일별기온공급량!$A$2:$A$4443,0),1)</f>
      </c>
      <c r="AH18" s="78">
        <f>INDEX(일별기온공급량!$B$1:$B$4443,MATCH(DATE(AF$2,$A$1,$A18)+1,일별기온공급량!$A$2:$A$4443,0),1)</f>
      </c>
      <c r="AI18" s="79">
        <f>INDEX(일별기온공급량!$J$1:$J$4443,MATCH(DATE(AF$2,$A$1,$A18)+1,일별기온공급량!$A$2:$A$4443,0),1)</f>
      </c>
      <c r="AJ18" s="80">
        <f>INDEX(일별기온공급량!$H$1:$H$4443,MATCH(DATE(AF$2,$A$1,$A18)+1,일별기온공급량!$A$2:$A$4443,0),1)</f>
        <v>25569.375</v>
      </c>
      <c r="AK18" s="77">
        <f>INDEX(일별기온공급량!$E$1:$E$4443,MATCH(DATE(AK$2,$A$1,$A18)+1,일별기온공급량!$A$2:$A$4443,0),1)</f>
      </c>
      <c r="AL18" s="78">
        <f>INDEX(일별기온공급량!$C$1:$C$4443,MATCH(DATE(AK$2,$A$1,$A18)+1,일별기온공급량!$A$2:$A$4443,0),1)</f>
      </c>
      <c r="AM18" s="78">
        <f>INDEX(일별기온공급량!$B$1:$B$4443,MATCH(DATE(AK$2,$A$1,$A18)+1,일별기온공급량!$A$2:$A$4443,0),1)</f>
      </c>
      <c r="AN18" s="79">
        <f>INDEX(일별기온공급량!$J$1:$J$4443,MATCH(DATE(AK$2,$A$1,$A18)+1,일별기온공급량!$A$2:$A$4443,0),1)</f>
      </c>
      <c r="AO18" s="80">
        <f>INDEX(일별기온공급량!$H$1:$H$4443,MATCH(DATE(AK$2,$A$1,$A18)+1,일별기온공급량!$A$2:$A$4443,0),1)</f>
        <v>25569.375</v>
      </c>
      <c r="AP18" s="77">
        <f>INDEX(일별기온공급량!$E$1:$E$4443,MATCH(DATE(AP$2,$A$1,$A18)+1,일별기온공급량!$A$2:$A$4443,0),1)</f>
      </c>
      <c r="AQ18" s="78">
        <f>INDEX(일별기온공급량!$C$1:$C$4443,MATCH(DATE(AP$2,$A$1,$A18)+1,일별기온공급량!$A$2:$A$4443,0),1)</f>
      </c>
      <c r="AR18" s="78">
        <f>INDEX(일별기온공급량!$B$1:$B$4443,MATCH(DATE(AP$2,$A$1,$A18)+1,일별기온공급량!$A$2:$A$4443,0),1)</f>
      </c>
      <c r="AS18" s="79">
        <f>INDEX(일별기온공급량!$J$1:$J$4443,MATCH(DATE(AP$2,$A$1,$A18)+1,일별기온공급량!$A$2:$A$4443,0),1)</f>
      </c>
      <c r="AT18" s="80">
        <f>INDEX(일별기온공급량!$H$1:$H$4443,MATCH(DATE(AP$2,$A$1,$A18)+1,일별기온공급량!$A$2:$A$4443,0),1)</f>
        <v>25569.375</v>
      </c>
      <c r="AU18" s="77">
        <f>INDEX(일별기온공급량!$E$1:$E$4443,MATCH(DATE(AU$2,$A$1,$A18)+1,일별기온공급량!$A$2:$A$4443,0),1)</f>
      </c>
      <c r="AV18" s="78">
        <f>INDEX(일별기온공급량!$C$1:$C$4443,MATCH(DATE(AU$2,$A$1,$A18)+1,일별기온공급량!$A$2:$A$4443,0),1)</f>
      </c>
      <c r="AW18" s="78">
        <f>INDEX(일별기온공급량!$B$1:$B$4443,MATCH(DATE(AU$2,$A$1,$A18)+1,일별기온공급량!$A$2:$A$4443,0),1)</f>
      </c>
      <c r="AX18" s="79">
        <f>INDEX(일별기온공급량!$J$1:$J$4443,MATCH(DATE(AU$2,$A$1,$A18)+1,일별기온공급량!$A$2:$A$4443,0),1)</f>
      </c>
      <c r="AY18" s="80">
        <f>INDEX(일별기온공급량!$H$1:$H$4443,MATCH(DATE(AU$2,$A$1,$A18)+1,일별기온공급량!$A$2:$A$4443,0),1)</f>
        <v>25569.375</v>
      </c>
      <c r="AZ18" s="77">
        <f>INDEX(일별기온공급량!$E$1:$E$4443,MATCH(DATE(AZ$2,$A$1,$A18)+1,일별기온공급량!$A$2:$A$4443,0),1)</f>
      </c>
      <c r="BA18" s="78">
        <f>INDEX(일별기온공급량!$C$1:$C$4443,MATCH(DATE(AZ$2,$A$1,$A18)+1,일별기온공급량!$A$2:$A$4443,0),1)</f>
      </c>
      <c r="BB18" s="78">
        <f>INDEX(일별기온공급량!$B$1:$B$4443,MATCH(DATE(AZ$2,$A$1,$A18)+1,일별기온공급량!$A$2:$A$4443,0),1)</f>
      </c>
      <c r="BC18" s="79">
        <f>INDEX(일별기온공급량!$J$1:$J$4443,MATCH(DATE(AZ$2,$A$1,$A18)+1,일별기온공급량!$A$2:$A$4443,0),1)</f>
      </c>
      <c r="BD18" s="80">
        <f>INDEX(일별기온공급량!$H$1:$H$4443,MATCH(DATE(AZ$2,$A$1,$A18)+1,일별기온공급량!$A$2:$A$4443,0),1)</f>
        <v>25569.375</v>
      </c>
      <c r="BE18" s="77">
        <f>INDEX(일별기온공급량!$E$1:$E$4443,MATCH(DATE(BE$2,$A$1,$A18)+1,일별기온공급량!$A$2:$A$4443,0),1)</f>
      </c>
      <c r="BF18" s="78">
        <f>INDEX(일별기온공급량!$C$1:$C$4443,MATCH(DATE(BE$2,$A$1,$A18)+1,일별기온공급량!$A$2:$A$4443,0),1)</f>
      </c>
      <c r="BG18" s="78">
        <f>INDEX(일별기온공급량!$B$1:$B$4443,MATCH(DATE(BE$2,$A$1,$A18)+1,일별기온공급량!$A$2:$A$4443,0),1)</f>
      </c>
      <c r="BH18" s="79">
        <f>INDEX(일별기온공급량!$J$1:$J$4443,MATCH(DATE(BE$2,$A$1,$A18)+1,일별기온공급량!$A$2:$A$4443,0),1)</f>
      </c>
      <c r="BI18" s="77"/>
      <c r="BJ18" s="78"/>
      <c r="BK18" s="78"/>
      <c r="BL18" s="81"/>
      <c r="BM18" s="77"/>
      <c r="BN18" s="78"/>
      <c r="BO18" s="78"/>
      <c r="BP18" s="79"/>
      <c r="BQ18" s="73"/>
      <c r="BR18" s="70"/>
      <c r="BS18" s="70"/>
      <c r="BT18" s="75"/>
    </row>
    <row x14ac:dyDescent="0.25" r="19" customHeight="1" ht="18.75">
      <c r="A19" s="76">
        <v>16</v>
      </c>
      <c r="B19" s="77">
        <f>INDEX(일별기온공급량!$E$1:$E$4443,MATCH(DATE(B$2,$A$1,$A19)+1,일별기온공급량!$A$2:$A$4443,0),1)</f>
      </c>
      <c r="C19" s="78">
        <f>INDEX(일별기온공급량!$C$1:$C$4443,MATCH(DATE(B$2,$A$1,$A19)+1,일별기온공급량!$A$2:$A$4443,0),1)</f>
      </c>
      <c r="D19" s="78">
        <f>INDEX(일별기온공급량!$B$1:$B$4443,MATCH(DATE(B$2,$A$1,$A19)+1,일별기온공급량!$A$2:$A$4443,0),1)</f>
      </c>
      <c r="E19" s="79">
        <f>INDEX(일별기온공급량!$J$1:$J$4443,MATCH(DATE(B$2,$A$1,$A19)+1,일별기온공급량!$A$2:$A$4443,0),1)</f>
      </c>
      <c r="F19" s="80">
        <f>INDEX(일별기온공급량!$H$1:$H$4443,MATCH(DATE(B$2,$A$1,$A19)+1,일별기온공급량!$A$2:$A$4443,0),1)</f>
        <v>25569.375</v>
      </c>
      <c r="G19" s="77">
        <f>INDEX(일별기온공급량!$E$1:$E$4443,MATCH(DATE(G$2,$A$1,$A19)+1,일별기온공급량!$A$2:$A$4443,0),1)</f>
      </c>
      <c r="H19" s="78">
        <f>INDEX(일별기온공급량!$C$1:$C$4443,MATCH(DATE(G$2,$A$1,$A19)+1,일별기온공급량!$A$2:$A$4443,0),1)</f>
      </c>
      <c r="I19" s="78">
        <f>INDEX(일별기온공급량!$B$1:$B$4443,MATCH(DATE(G$2,$A$1,$A19)+1,일별기온공급량!$A$2:$A$4443,0),1)</f>
      </c>
      <c r="J19" s="79">
        <f>INDEX(일별기온공급량!$J$1:$J$4443,MATCH(DATE(G$2,$A$1,$A19)+1,일별기온공급량!$A$2:$A$4443,0),1)</f>
      </c>
      <c r="K19" s="80">
        <f>INDEX(일별기온공급량!$H$1:$H$4443,MATCH(DATE(G$2,$A$1,$A19)+1,일별기온공급량!$A$2:$A$4443,0),1)</f>
        <v>25569.375</v>
      </c>
      <c r="L19" s="77">
        <f>INDEX(일별기온공급량!$E$1:$E$4443,MATCH(DATE(L$2,$A$1,$A19)+1,일별기온공급량!$A$2:$A$4443,0),1)</f>
      </c>
      <c r="M19" s="78">
        <f>INDEX(일별기온공급량!$C$1:$C$4443,MATCH(DATE(L$2,$A$1,$A19)+1,일별기온공급량!$A$2:$A$4443,0),1)</f>
      </c>
      <c r="N19" s="78">
        <f>INDEX(일별기온공급량!$B$1:$B$4443,MATCH(DATE(L$2,$A$1,$A19)+1,일별기온공급량!$A$2:$A$4443,0),1)</f>
      </c>
      <c r="O19" s="79">
        <f>INDEX(일별기온공급량!$J$1:$J$4443,MATCH(DATE(L$2,$A$1,$A19)+1,일별기온공급량!$A$2:$A$4443,0),1)</f>
      </c>
      <c r="P19" s="80">
        <f>INDEX(일별기온공급량!$H$1:$H$4443,MATCH(DATE(L$2,$A$1,$A19)+1,일별기온공급량!$A$2:$A$4443,0),1)</f>
        <v>25569.375</v>
      </c>
      <c r="Q19" s="77">
        <f>INDEX(일별기온공급량!$E$1:$E$4443,MATCH(DATE(Q$2,$A$1,$A19)+1,일별기온공급량!$A$2:$A$4443,0),1)</f>
      </c>
      <c r="R19" s="78">
        <f>INDEX(일별기온공급량!$C$1:$C$4443,MATCH(DATE(Q$2,$A$1,$A19)+1,일별기온공급량!$A$2:$A$4443,0),1)</f>
      </c>
      <c r="S19" s="78">
        <f>INDEX(일별기온공급량!$B$1:$B$4443,MATCH(DATE(Q$2,$A$1,$A19)+1,일별기온공급량!$A$2:$A$4443,0),1)</f>
      </c>
      <c r="T19" s="79">
        <f>INDEX(일별기온공급량!$J$1:$J$4443,MATCH(DATE(Q$2,$A$1,$A19)+1,일별기온공급량!$A$2:$A$4443,0),1)</f>
      </c>
      <c r="U19" s="80">
        <f>INDEX(일별기온공급량!$H$1:$H$4443,MATCH(DATE(Q$2,$A$1,$A19)+1,일별기온공급량!$A$2:$A$4443,0),1)</f>
        <v>25569.375</v>
      </c>
      <c r="V19" s="77">
        <f>INDEX(일별기온공급량!$E$1:$E$4443,MATCH(DATE(V$2,$A$1,$A19)+1,일별기온공급량!$A$2:$A$4443,0),1)</f>
      </c>
      <c r="W19" s="78">
        <f>INDEX(일별기온공급량!$C$1:$C$4443,MATCH(DATE(V$2,$A$1,$A19)+1,일별기온공급량!$A$2:$A$4443,0),1)</f>
      </c>
      <c r="X19" s="78">
        <f>INDEX(일별기온공급량!$B$1:$B$4443,MATCH(DATE(V$2,$A$1,$A19)+1,일별기온공급량!$A$2:$A$4443,0),1)</f>
      </c>
      <c r="Y19" s="79">
        <f>INDEX(일별기온공급량!$J$1:$J$4443,MATCH(DATE(V$2,$A$1,$A19)+1,일별기온공급량!$A$2:$A$4443,0),1)</f>
      </c>
      <c r="Z19" s="80">
        <f>INDEX(일별기온공급량!$H$1:$H$4443,MATCH(DATE(V$2,$A$1,$A19)+1,일별기온공급량!$A$2:$A$4443,0),1)</f>
        <v>25569.375</v>
      </c>
      <c r="AA19" s="77">
        <f>INDEX(일별기온공급량!$E$1:$E$4443,MATCH(DATE(AA$2,$A$1,$A19)+1,일별기온공급량!$A$2:$A$4443,0),1)</f>
      </c>
      <c r="AB19" s="78">
        <f>INDEX(일별기온공급량!$C$1:$C$4443,MATCH(DATE(AA$2,$A$1,$A19)+1,일별기온공급량!$A$2:$A$4443,0),1)</f>
      </c>
      <c r="AC19" s="78">
        <f>INDEX(일별기온공급량!$B$1:$B$4443,MATCH(DATE(AA$2,$A$1,$A19)+1,일별기온공급량!$A$2:$A$4443,0),1)</f>
      </c>
      <c r="AD19" s="79">
        <f>INDEX(일별기온공급량!$J$1:$J$4443,MATCH(DATE(AA$2,$A$1,$A19)+1,일별기온공급량!$A$2:$A$4443,0),1)</f>
      </c>
      <c r="AE19" s="80">
        <f>INDEX(일별기온공급량!$H$1:$H$4443,MATCH(DATE(AA$2,$A$1,$A19)+1,일별기온공급량!$A$2:$A$4443,0),1)</f>
        <v>25569.375</v>
      </c>
      <c r="AF19" s="77">
        <f>INDEX(일별기온공급량!$E$1:$E$4443,MATCH(DATE(AF$2,$A$1,$A19)+1,일별기온공급량!$A$2:$A$4443,0),1)</f>
      </c>
      <c r="AG19" s="78">
        <f>INDEX(일별기온공급량!$C$1:$C$4443,MATCH(DATE(AF$2,$A$1,$A19)+1,일별기온공급량!$A$2:$A$4443,0),1)</f>
      </c>
      <c r="AH19" s="78">
        <f>INDEX(일별기온공급량!$B$1:$B$4443,MATCH(DATE(AF$2,$A$1,$A19)+1,일별기온공급량!$A$2:$A$4443,0),1)</f>
      </c>
      <c r="AI19" s="79">
        <f>INDEX(일별기온공급량!$J$1:$J$4443,MATCH(DATE(AF$2,$A$1,$A19)+1,일별기온공급량!$A$2:$A$4443,0),1)</f>
      </c>
      <c r="AJ19" s="80">
        <f>INDEX(일별기온공급량!$H$1:$H$4443,MATCH(DATE(AF$2,$A$1,$A19)+1,일별기온공급량!$A$2:$A$4443,0),1)</f>
        <v>25569.375</v>
      </c>
      <c r="AK19" s="77">
        <f>INDEX(일별기온공급량!$E$1:$E$4443,MATCH(DATE(AK$2,$A$1,$A19)+1,일별기온공급량!$A$2:$A$4443,0),1)</f>
      </c>
      <c r="AL19" s="78">
        <f>INDEX(일별기온공급량!$C$1:$C$4443,MATCH(DATE(AK$2,$A$1,$A19)+1,일별기온공급량!$A$2:$A$4443,0),1)</f>
      </c>
      <c r="AM19" s="78">
        <f>INDEX(일별기온공급량!$B$1:$B$4443,MATCH(DATE(AK$2,$A$1,$A19)+1,일별기온공급량!$A$2:$A$4443,0),1)</f>
      </c>
      <c r="AN19" s="79">
        <f>INDEX(일별기온공급량!$J$1:$J$4443,MATCH(DATE(AK$2,$A$1,$A19)+1,일별기온공급량!$A$2:$A$4443,0),1)</f>
      </c>
      <c r="AO19" s="80">
        <f>INDEX(일별기온공급량!$H$1:$H$4443,MATCH(DATE(AK$2,$A$1,$A19)+1,일별기온공급량!$A$2:$A$4443,0),1)</f>
        <v>25569.375</v>
      </c>
      <c r="AP19" s="77">
        <f>INDEX(일별기온공급량!$E$1:$E$4443,MATCH(DATE(AP$2,$A$1,$A19)+1,일별기온공급량!$A$2:$A$4443,0),1)</f>
      </c>
      <c r="AQ19" s="78">
        <f>INDEX(일별기온공급량!$C$1:$C$4443,MATCH(DATE(AP$2,$A$1,$A19)+1,일별기온공급량!$A$2:$A$4443,0),1)</f>
      </c>
      <c r="AR19" s="78">
        <f>INDEX(일별기온공급량!$B$1:$B$4443,MATCH(DATE(AP$2,$A$1,$A19)+1,일별기온공급량!$A$2:$A$4443,0),1)</f>
      </c>
      <c r="AS19" s="79">
        <f>INDEX(일별기온공급량!$J$1:$J$4443,MATCH(DATE(AP$2,$A$1,$A19)+1,일별기온공급량!$A$2:$A$4443,0),1)</f>
      </c>
      <c r="AT19" s="80">
        <f>INDEX(일별기온공급량!$H$1:$H$4443,MATCH(DATE(AP$2,$A$1,$A19)+1,일별기온공급량!$A$2:$A$4443,0),1)</f>
        <v>25569.375</v>
      </c>
      <c r="AU19" s="77">
        <f>INDEX(일별기온공급량!$E$1:$E$4443,MATCH(DATE(AU$2,$A$1,$A19)+1,일별기온공급량!$A$2:$A$4443,0),1)</f>
      </c>
      <c r="AV19" s="78">
        <f>INDEX(일별기온공급량!$C$1:$C$4443,MATCH(DATE(AU$2,$A$1,$A19)+1,일별기온공급량!$A$2:$A$4443,0),1)</f>
      </c>
      <c r="AW19" s="78">
        <f>INDEX(일별기온공급량!$B$1:$B$4443,MATCH(DATE(AU$2,$A$1,$A19)+1,일별기온공급량!$A$2:$A$4443,0),1)</f>
      </c>
      <c r="AX19" s="79">
        <f>INDEX(일별기온공급량!$J$1:$J$4443,MATCH(DATE(AU$2,$A$1,$A19)+1,일별기온공급량!$A$2:$A$4443,0),1)</f>
      </c>
      <c r="AY19" s="80">
        <f>INDEX(일별기온공급량!$H$1:$H$4443,MATCH(DATE(AU$2,$A$1,$A19)+1,일별기온공급량!$A$2:$A$4443,0),1)</f>
        <v>25569.375</v>
      </c>
      <c r="AZ19" s="77">
        <f>INDEX(일별기온공급량!$E$1:$E$4443,MATCH(DATE(AZ$2,$A$1,$A19)+1,일별기온공급량!$A$2:$A$4443,0),1)</f>
      </c>
      <c r="BA19" s="78">
        <f>INDEX(일별기온공급량!$C$1:$C$4443,MATCH(DATE(AZ$2,$A$1,$A19)+1,일별기온공급량!$A$2:$A$4443,0),1)</f>
      </c>
      <c r="BB19" s="78">
        <f>INDEX(일별기온공급량!$B$1:$B$4443,MATCH(DATE(AZ$2,$A$1,$A19)+1,일별기온공급량!$A$2:$A$4443,0),1)</f>
      </c>
      <c r="BC19" s="79">
        <f>INDEX(일별기온공급량!$J$1:$J$4443,MATCH(DATE(AZ$2,$A$1,$A19)+1,일별기온공급량!$A$2:$A$4443,0),1)</f>
      </c>
      <c r="BD19" s="80">
        <f>INDEX(일별기온공급량!$H$1:$H$4443,MATCH(DATE(AZ$2,$A$1,$A19)+1,일별기온공급량!$A$2:$A$4443,0),1)</f>
        <v>25569.375</v>
      </c>
      <c r="BE19" s="77">
        <f>INDEX(일별기온공급량!$E$1:$E$4443,MATCH(DATE(BE$2,$A$1,$A19)+1,일별기온공급량!$A$2:$A$4443,0),1)</f>
      </c>
      <c r="BF19" s="78">
        <f>INDEX(일별기온공급량!$C$1:$C$4443,MATCH(DATE(BE$2,$A$1,$A19)+1,일별기온공급량!$A$2:$A$4443,0),1)</f>
      </c>
      <c r="BG19" s="78">
        <f>INDEX(일별기온공급량!$B$1:$B$4443,MATCH(DATE(BE$2,$A$1,$A19)+1,일별기온공급량!$A$2:$A$4443,0),1)</f>
      </c>
      <c r="BH19" s="79">
        <f>INDEX(일별기온공급량!$J$1:$J$4443,MATCH(DATE(BE$2,$A$1,$A19)+1,일별기온공급량!$A$2:$A$4443,0),1)</f>
      </c>
      <c r="BI19" s="77"/>
      <c r="BJ19" s="78"/>
      <c r="BK19" s="78"/>
      <c r="BL19" s="81"/>
      <c r="BM19" s="77"/>
      <c r="BN19" s="78"/>
      <c r="BO19" s="78"/>
      <c r="BP19" s="79"/>
      <c r="BQ19" s="73"/>
      <c r="BR19" s="70"/>
      <c r="BS19" s="70"/>
      <c r="BT19" s="75"/>
    </row>
    <row x14ac:dyDescent="0.25" r="20" customHeight="1" ht="18.75">
      <c r="A20" s="76">
        <v>17</v>
      </c>
      <c r="B20" s="77">
        <f>INDEX(일별기온공급량!$E$1:$E$4443,MATCH(DATE(B$2,$A$1,$A20)+1,일별기온공급량!$A$2:$A$4443,0),1)</f>
      </c>
      <c r="C20" s="78">
        <f>INDEX(일별기온공급량!$C$1:$C$4443,MATCH(DATE(B$2,$A$1,$A20)+1,일별기온공급량!$A$2:$A$4443,0),1)</f>
      </c>
      <c r="D20" s="78">
        <f>INDEX(일별기온공급량!$B$1:$B$4443,MATCH(DATE(B$2,$A$1,$A20)+1,일별기온공급량!$A$2:$A$4443,0),1)</f>
      </c>
      <c r="E20" s="79">
        <f>INDEX(일별기온공급량!$J$1:$J$4443,MATCH(DATE(B$2,$A$1,$A20)+1,일별기온공급량!$A$2:$A$4443,0),1)</f>
      </c>
      <c r="F20" s="80">
        <f>INDEX(일별기온공급량!$H$1:$H$4443,MATCH(DATE(B$2,$A$1,$A20)+1,일별기온공급량!$A$2:$A$4443,0),1)</f>
        <v>25569.375</v>
      </c>
      <c r="G20" s="77">
        <f>INDEX(일별기온공급량!$E$1:$E$4443,MATCH(DATE(G$2,$A$1,$A20)+1,일별기온공급량!$A$2:$A$4443,0),1)</f>
      </c>
      <c r="H20" s="78">
        <f>INDEX(일별기온공급량!$C$1:$C$4443,MATCH(DATE(G$2,$A$1,$A20)+1,일별기온공급량!$A$2:$A$4443,0),1)</f>
      </c>
      <c r="I20" s="78">
        <f>INDEX(일별기온공급량!$B$1:$B$4443,MATCH(DATE(G$2,$A$1,$A20)+1,일별기온공급량!$A$2:$A$4443,0),1)</f>
      </c>
      <c r="J20" s="79">
        <f>INDEX(일별기온공급량!$J$1:$J$4443,MATCH(DATE(G$2,$A$1,$A20)+1,일별기온공급량!$A$2:$A$4443,0),1)</f>
      </c>
      <c r="K20" s="80">
        <f>INDEX(일별기온공급량!$H$1:$H$4443,MATCH(DATE(G$2,$A$1,$A20)+1,일별기온공급량!$A$2:$A$4443,0),1)</f>
        <v>25569.375</v>
      </c>
      <c r="L20" s="77">
        <f>INDEX(일별기온공급량!$E$1:$E$4443,MATCH(DATE(L$2,$A$1,$A20)+1,일별기온공급량!$A$2:$A$4443,0),1)</f>
      </c>
      <c r="M20" s="78">
        <f>INDEX(일별기온공급량!$C$1:$C$4443,MATCH(DATE(L$2,$A$1,$A20)+1,일별기온공급량!$A$2:$A$4443,0),1)</f>
      </c>
      <c r="N20" s="78">
        <f>INDEX(일별기온공급량!$B$1:$B$4443,MATCH(DATE(L$2,$A$1,$A20)+1,일별기온공급량!$A$2:$A$4443,0),1)</f>
      </c>
      <c r="O20" s="79">
        <f>INDEX(일별기온공급량!$J$1:$J$4443,MATCH(DATE(L$2,$A$1,$A20)+1,일별기온공급량!$A$2:$A$4443,0),1)</f>
      </c>
      <c r="P20" s="80">
        <f>INDEX(일별기온공급량!$H$1:$H$4443,MATCH(DATE(L$2,$A$1,$A20)+1,일별기온공급량!$A$2:$A$4443,0),1)</f>
        <v>25569.375</v>
      </c>
      <c r="Q20" s="77">
        <f>INDEX(일별기온공급량!$E$1:$E$4443,MATCH(DATE(Q$2,$A$1,$A20)+1,일별기온공급량!$A$2:$A$4443,0),1)</f>
      </c>
      <c r="R20" s="78">
        <f>INDEX(일별기온공급량!$C$1:$C$4443,MATCH(DATE(Q$2,$A$1,$A20)+1,일별기온공급량!$A$2:$A$4443,0),1)</f>
      </c>
      <c r="S20" s="78">
        <f>INDEX(일별기온공급량!$B$1:$B$4443,MATCH(DATE(Q$2,$A$1,$A20)+1,일별기온공급량!$A$2:$A$4443,0),1)</f>
      </c>
      <c r="T20" s="79">
        <f>INDEX(일별기온공급량!$J$1:$J$4443,MATCH(DATE(Q$2,$A$1,$A20)+1,일별기온공급량!$A$2:$A$4443,0),1)</f>
      </c>
      <c r="U20" s="80">
        <f>INDEX(일별기온공급량!$H$1:$H$4443,MATCH(DATE(Q$2,$A$1,$A20)+1,일별기온공급량!$A$2:$A$4443,0),1)</f>
        <v>25569.375</v>
      </c>
      <c r="V20" s="77">
        <f>INDEX(일별기온공급량!$E$1:$E$4443,MATCH(DATE(V$2,$A$1,$A20)+1,일별기온공급량!$A$2:$A$4443,0),1)</f>
      </c>
      <c r="W20" s="78">
        <f>INDEX(일별기온공급량!$C$1:$C$4443,MATCH(DATE(V$2,$A$1,$A20)+1,일별기온공급량!$A$2:$A$4443,0),1)</f>
      </c>
      <c r="X20" s="78">
        <f>INDEX(일별기온공급량!$B$1:$B$4443,MATCH(DATE(V$2,$A$1,$A20)+1,일별기온공급량!$A$2:$A$4443,0),1)</f>
      </c>
      <c r="Y20" s="79">
        <f>INDEX(일별기온공급량!$J$1:$J$4443,MATCH(DATE(V$2,$A$1,$A20)+1,일별기온공급량!$A$2:$A$4443,0),1)</f>
      </c>
      <c r="Z20" s="80">
        <f>INDEX(일별기온공급량!$H$1:$H$4443,MATCH(DATE(V$2,$A$1,$A20)+1,일별기온공급량!$A$2:$A$4443,0),1)</f>
        <v>25569.375</v>
      </c>
      <c r="AA20" s="77">
        <f>INDEX(일별기온공급량!$E$1:$E$4443,MATCH(DATE(AA$2,$A$1,$A20)+1,일별기온공급량!$A$2:$A$4443,0),1)</f>
      </c>
      <c r="AB20" s="78">
        <f>INDEX(일별기온공급량!$C$1:$C$4443,MATCH(DATE(AA$2,$A$1,$A20)+1,일별기온공급량!$A$2:$A$4443,0),1)</f>
      </c>
      <c r="AC20" s="78">
        <f>INDEX(일별기온공급량!$B$1:$B$4443,MATCH(DATE(AA$2,$A$1,$A20)+1,일별기온공급량!$A$2:$A$4443,0),1)</f>
      </c>
      <c r="AD20" s="79">
        <f>INDEX(일별기온공급량!$J$1:$J$4443,MATCH(DATE(AA$2,$A$1,$A20)+1,일별기온공급량!$A$2:$A$4443,0),1)</f>
      </c>
      <c r="AE20" s="80">
        <f>INDEX(일별기온공급량!$H$1:$H$4443,MATCH(DATE(AA$2,$A$1,$A20)+1,일별기온공급량!$A$2:$A$4443,0),1)</f>
        <v>25569.375</v>
      </c>
      <c r="AF20" s="77">
        <f>INDEX(일별기온공급량!$E$1:$E$4443,MATCH(DATE(AF$2,$A$1,$A20)+1,일별기온공급량!$A$2:$A$4443,0),1)</f>
      </c>
      <c r="AG20" s="78">
        <f>INDEX(일별기온공급량!$C$1:$C$4443,MATCH(DATE(AF$2,$A$1,$A20)+1,일별기온공급량!$A$2:$A$4443,0),1)</f>
      </c>
      <c r="AH20" s="78">
        <f>INDEX(일별기온공급량!$B$1:$B$4443,MATCH(DATE(AF$2,$A$1,$A20)+1,일별기온공급량!$A$2:$A$4443,0),1)</f>
      </c>
      <c r="AI20" s="79">
        <f>INDEX(일별기온공급량!$J$1:$J$4443,MATCH(DATE(AF$2,$A$1,$A20)+1,일별기온공급량!$A$2:$A$4443,0),1)</f>
      </c>
      <c r="AJ20" s="80">
        <f>INDEX(일별기온공급량!$H$1:$H$4443,MATCH(DATE(AF$2,$A$1,$A20)+1,일별기온공급량!$A$2:$A$4443,0),1)</f>
        <v>25569.375</v>
      </c>
      <c r="AK20" s="77">
        <f>INDEX(일별기온공급량!$E$1:$E$4443,MATCH(DATE(AK$2,$A$1,$A20)+1,일별기온공급량!$A$2:$A$4443,0),1)</f>
      </c>
      <c r="AL20" s="78">
        <f>INDEX(일별기온공급량!$C$1:$C$4443,MATCH(DATE(AK$2,$A$1,$A20)+1,일별기온공급량!$A$2:$A$4443,0),1)</f>
      </c>
      <c r="AM20" s="78">
        <f>INDEX(일별기온공급량!$B$1:$B$4443,MATCH(DATE(AK$2,$A$1,$A20)+1,일별기온공급량!$A$2:$A$4443,0),1)</f>
      </c>
      <c r="AN20" s="79">
        <f>INDEX(일별기온공급량!$J$1:$J$4443,MATCH(DATE(AK$2,$A$1,$A20)+1,일별기온공급량!$A$2:$A$4443,0),1)</f>
      </c>
      <c r="AO20" s="80">
        <f>INDEX(일별기온공급량!$H$1:$H$4443,MATCH(DATE(AK$2,$A$1,$A20)+1,일별기온공급량!$A$2:$A$4443,0),1)</f>
        <v>25569.375</v>
      </c>
      <c r="AP20" s="77">
        <f>INDEX(일별기온공급량!$E$1:$E$4443,MATCH(DATE(AP$2,$A$1,$A20)+1,일별기온공급량!$A$2:$A$4443,0),1)</f>
      </c>
      <c r="AQ20" s="78">
        <f>INDEX(일별기온공급량!$C$1:$C$4443,MATCH(DATE(AP$2,$A$1,$A20)+1,일별기온공급량!$A$2:$A$4443,0),1)</f>
      </c>
      <c r="AR20" s="78">
        <f>INDEX(일별기온공급량!$B$1:$B$4443,MATCH(DATE(AP$2,$A$1,$A20)+1,일별기온공급량!$A$2:$A$4443,0),1)</f>
      </c>
      <c r="AS20" s="79">
        <f>INDEX(일별기온공급량!$J$1:$J$4443,MATCH(DATE(AP$2,$A$1,$A20)+1,일별기온공급량!$A$2:$A$4443,0),1)</f>
      </c>
      <c r="AT20" s="80">
        <f>INDEX(일별기온공급량!$H$1:$H$4443,MATCH(DATE(AP$2,$A$1,$A20)+1,일별기온공급량!$A$2:$A$4443,0),1)</f>
        <v>25569.375</v>
      </c>
      <c r="AU20" s="77">
        <f>INDEX(일별기온공급량!$E$1:$E$4443,MATCH(DATE(AU$2,$A$1,$A20)+1,일별기온공급량!$A$2:$A$4443,0),1)</f>
      </c>
      <c r="AV20" s="78">
        <f>INDEX(일별기온공급량!$C$1:$C$4443,MATCH(DATE(AU$2,$A$1,$A20)+1,일별기온공급량!$A$2:$A$4443,0),1)</f>
      </c>
      <c r="AW20" s="78">
        <f>INDEX(일별기온공급량!$B$1:$B$4443,MATCH(DATE(AU$2,$A$1,$A20)+1,일별기온공급량!$A$2:$A$4443,0),1)</f>
      </c>
      <c r="AX20" s="79">
        <f>INDEX(일별기온공급량!$J$1:$J$4443,MATCH(DATE(AU$2,$A$1,$A20)+1,일별기온공급량!$A$2:$A$4443,0),1)</f>
      </c>
      <c r="AY20" s="80">
        <f>INDEX(일별기온공급량!$H$1:$H$4443,MATCH(DATE(AU$2,$A$1,$A20)+1,일별기온공급량!$A$2:$A$4443,0),1)</f>
        <v>25569.375</v>
      </c>
      <c r="AZ20" s="77">
        <f>INDEX(일별기온공급량!$E$1:$E$4443,MATCH(DATE(AZ$2,$A$1,$A20)+1,일별기온공급량!$A$2:$A$4443,0),1)</f>
      </c>
      <c r="BA20" s="78">
        <f>INDEX(일별기온공급량!$C$1:$C$4443,MATCH(DATE(AZ$2,$A$1,$A20)+1,일별기온공급량!$A$2:$A$4443,0),1)</f>
      </c>
      <c r="BB20" s="78">
        <f>INDEX(일별기온공급량!$B$1:$B$4443,MATCH(DATE(AZ$2,$A$1,$A20)+1,일별기온공급량!$A$2:$A$4443,0),1)</f>
      </c>
      <c r="BC20" s="79">
        <f>INDEX(일별기온공급량!$J$1:$J$4443,MATCH(DATE(AZ$2,$A$1,$A20)+1,일별기온공급량!$A$2:$A$4443,0),1)</f>
      </c>
      <c r="BD20" s="80">
        <f>INDEX(일별기온공급량!$H$1:$H$4443,MATCH(DATE(AZ$2,$A$1,$A20)+1,일별기온공급량!$A$2:$A$4443,0),1)</f>
        <v>25569.375</v>
      </c>
      <c r="BE20" s="77">
        <f>INDEX(일별기온공급량!$E$1:$E$4443,MATCH(DATE(BE$2,$A$1,$A20)+1,일별기온공급량!$A$2:$A$4443,0),1)</f>
      </c>
      <c r="BF20" s="78">
        <f>INDEX(일별기온공급량!$C$1:$C$4443,MATCH(DATE(BE$2,$A$1,$A20)+1,일별기온공급량!$A$2:$A$4443,0),1)</f>
      </c>
      <c r="BG20" s="78">
        <f>INDEX(일별기온공급량!$B$1:$B$4443,MATCH(DATE(BE$2,$A$1,$A20)+1,일별기온공급량!$A$2:$A$4443,0),1)</f>
      </c>
      <c r="BH20" s="79">
        <f>INDEX(일별기온공급량!$J$1:$J$4443,MATCH(DATE(BE$2,$A$1,$A20)+1,일별기온공급량!$A$2:$A$4443,0),1)</f>
      </c>
      <c r="BI20" s="77"/>
      <c r="BJ20" s="78"/>
      <c r="BK20" s="78"/>
      <c r="BL20" s="81"/>
      <c r="BM20" s="77"/>
      <c r="BN20" s="78"/>
      <c r="BO20" s="78"/>
      <c r="BP20" s="79"/>
      <c r="BQ20" s="73"/>
      <c r="BR20" s="70"/>
      <c r="BS20" s="70"/>
      <c r="BT20" s="75"/>
    </row>
    <row x14ac:dyDescent="0.25" r="21" customHeight="1" ht="18.75">
      <c r="A21" s="76">
        <v>18</v>
      </c>
      <c r="B21" s="77">
        <f>INDEX(일별기온공급량!$E$1:$E$4443,MATCH(DATE(B$2,$A$1,$A21)+1,일별기온공급량!$A$2:$A$4443,0),1)</f>
      </c>
      <c r="C21" s="78">
        <f>INDEX(일별기온공급량!$C$1:$C$4443,MATCH(DATE(B$2,$A$1,$A21)+1,일별기온공급량!$A$2:$A$4443,0),1)</f>
      </c>
      <c r="D21" s="78">
        <f>INDEX(일별기온공급량!$B$1:$B$4443,MATCH(DATE(B$2,$A$1,$A21)+1,일별기온공급량!$A$2:$A$4443,0),1)</f>
      </c>
      <c r="E21" s="79">
        <f>INDEX(일별기온공급량!$J$1:$J$4443,MATCH(DATE(B$2,$A$1,$A21)+1,일별기온공급량!$A$2:$A$4443,0),1)</f>
      </c>
      <c r="F21" s="80">
        <f>INDEX(일별기온공급량!$H$1:$H$4443,MATCH(DATE(B$2,$A$1,$A21)+1,일별기온공급량!$A$2:$A$4443,0),1)</f>
        <v>25569.375</v>
      </c>
      <c r="G21" s="77">
        <f>INDEX(일별기온공급량!$E$1:$E$4443,MATCH(DATE(G$2,$A$1,$A21)+1,일별기온공급량!$A$2:$A$4443,0),1)</f>
      </c>
      <c r="H21" s="78">
        <f>INDEX(일별기온공급량!$C$1:$C$4443,MATCH(DATE(G$2,$A$1,$A21)+1,일별기온공급량!$A$2:$A$4443,0),1)</f>
      </c>
      <c r="I21" s="78">
        <f>INDEX(일별기온공급량!$B$1:$B$4443,MATCH(DATE(G$2,$A$1,$A21)+1,일별기온공급량!$A$2:$A$4443,0),1)</f>
      </c>
      <c r="J21" s="79">
        <f>INDEX(일별기온공급량!$J$1:$J$4443,MATCH(DATE(G$2,$A$1,$A21)+1,일별기온공급량!$A$2:$A$4443,0),1)</f>
      </c>
      <c r="K21" s="80">
        <f>INDEX(일별기온공급량!$H$1:$H$4443,MATCH(DATE(G$2,$A$1,$A21)+1,일별기온공급량!$A$2:$A$4443,0),1)</f>
        <v>25569.375</v>
      </c>
      <c r="L21" s="77">
        <f>INDEX(일별기온공급량!$E$1:$E$4443,MATCH(DATE(L$2,$A$1,$A21)+1,일별기온공급량!$A$2:$A$4443,0),1)</f>
      </c>
      <c r="M21" s="78">
        <f>INDEX(일별기온공급량!$C$1:$C$4443,MATCH(DATE(L$2,$A$1,$A21)+1,일별기온공급량!$A$2:$A$4443,0),1)</f>
      </c>
      <c r="N21" s="78">
        <f>INDEX(일별기온공급량!$B$1:$B$4443,MATCH(DATE(L$2,$A$1,$A21)+1,일별기온공급량!$A$2:$A$4443,0),1)</f>
      </c>
      <c r="O21" s="79">
        <f>INDEX(일별기온공급량!$J$1:$J$4443,MATCH(DATE(L$2,$A$1,$A21)+1,일별기온공급량!$A$2:$A$4443,0),1)</f>
      </c>
      <c r="P21" s="80">
        <f>INDEX(일별기온공급량!$H$1:$H$4443,MATCH(DATE(L$2,$A$1,$A21)+1,일별기온공급량!$A$2:$A$4443,0),1)</f>
        <v>25569.375</v>
      </c>
      <c r="Q21" s="77">
        <f>INDEX(일별기온공급량!$E$1:$E$4443,MATCH(DATE(Q$2,$A$1,$A21)+1,일별기온공급량!$A$2:$A$4443,0),1)</f>
      </c>
      <c r="R21" s="78">
        <f>INDEX(일별기온공급량!$C$1:$C$4443,MATCH(DATE(Q$2,$A$1,$A21)+1,일별기온공급량!$A$2:$A$4443,0),1)</f>
      </c>
      <c r="S21" s="78">
        <f>INDEX(일별기온공급량!$B$1:$B$4443,MATCH(DATE(Q$2,$A$1,$A21)+1,일별기온공급량!$A$2:$A$4443,0),1)</f>
      </c>
      <c r="T21" s="79">
        <f>INDEX(일별기온공급량!$J$1:$J$4443,MATCH(DATE(Q$2,$A$1,$A21)+1,일별기온공급량!$A$2:$A$4443,0),1)</f>
      </c>
      <c r="U21" s="80">
        <f>INDEX(일별기온공급량!$H$1:$H$4443,MATCH(DATE(Q$2,$A$1,$A21)+1,일별기온공급량!$A$2:$A$4443,0),1)</f>
        <v>25569.375</v>
      </c>
      <c r="V21" s="77">
        <f>INDEX(일별기온공급량!$E$1:$E$4443,MATCH(DATE(V$2,$A$1,$A21)+1,일별기온공급량!$A$2:$A$4443,0),1)</f>
      </c>
      <c r="W21" s="78">
        <f>INDEX(일별기온공급량!$C$1:$C$4443,MATCH(DATE(V$2,$A$1,$A21)+1,일별기온공급량!$A$2:$A$4443,0),1)</f>
      </c>
      <c r="X21" s="78">
        <f>INDEX(일별기온공급량!$B$1:$B$4443,MATCH(DATE(V$2,$A$1,$A21)+1,일별기온공급량!$A$2:$A$4443,0),1)</f>
      </c>
      <c r="Y21" s="79">
        <f>INDEX(일별기온공급량!$J$1:$J$4443,MATCH(DATE(V$2,$A$1,$A21)+1,일별기온공급량!$A$2:$A$4443,0),1)</f>
      </c>
      <c r="Z21" s="80">
        <f>INDEX(일별기온공급량!$H$1:$H$4443,MATCH(DATE(V$2,$A$1,$A21)+1,일별기온공급량!$A$2:$A$4443,0),1)</f>
        <v>25569.375</v>
      </c>
      <c r="AA21" s="77">
        <f>INDEX(일별기온공급량!$E$1:$E$4443,MATCH(DATE(AA$2,$A$1,$A21)+1,일별기온공급량!$A$2:$A$4443,0),1)</f>
      </c>
      <c r="AB21" s="78">
        <f>INDEX(일별기온공급량!$C$1:$C$4443,MATCH(DATE(AA$2,$A$1,$A21)+1,일별기온공급량!$A$2:$A$4443,0),1)</f>
      </c>
      <c r="AC21" s="78">
        <f>INDEX(일별기온공급량!$B$1:$B$4443,MATCH(DATE(AA$2,$A$1,$A21)+1,일별기온공급량!$A$2:$A$4443,0),1)</f>
      </c>
      <c r="AD21" s="79">
        <f>INDEX(일별기온공급량!$J$1:$J$4443,MATCH(DATE(AA$2,$A$1,$A21)+1,일별기온공급량!$A$2:$A$4443,0),1)</f>
      </c>
      <c r="AE21" s="80">
        <f>INDEX(일별기온공급량!$H$1:$H$4443,MATCH(DATE(AA$2,$A$1,$A21)+1,일별기온공급량!$A$2:$A$4443,0),1)</f>
        <v>25569.375</v>
      </c>
      <c r="AF21" s="77">
        <f>INDEX(일별기온공급량!$E$1:$E$4443,MATCH(DATE(AF$2,$A$1,$A21)+1,일별기온공급량!$A$2:$A$4443,0),1)</f>
      </c>
      <c r="AG21" s="78">
        <f>INDEX(일별기온공급량!$C$1:$C$4443,MATCH(DATE(AF$2,$A$1,$A21)+1,일별기온공급량!$A$2:$A$4443,0),1)</f>
      </c>
      <c r="AH21" s="78">
        <f>INDEX(일별기온공급량!$B$1:$B$4443,MATCH(DATE(AF$2,$A$1,$A21)+1,일별기온공급량!$A$2:$A$4443,0),1)</f>
      </c>
      <c r="AI21" s="79">
        <f>INDEX(일별기온공급량!$J$1:$J$4443,MATCH(DATE(AF$2,$A$1,$A21)+1,일별기온공급량!$A$2:$A$4443,0),1)</f>
      </c>
      <c r="AJ21" s="80">
        <f>INDEX(일별기온공급량!$H$1:$H$4443,MATCH(DATE(AF$2,$A$1,$A21)+1,일별기온공급량!$A$2:$A$4443,0),1)</f>
        <v>25569.375</v>
      </c>
      <c r="AK21" s="77">
        <f>INDEX(일별기온공급량!$E$1:$E$4443,MATCH(DATE(AK$2,$A$1,$A21)+1,일별기온공급량!$A$2:$A$4443,0),1)</f>
      </c>
      <c r="AL21" s="78">
        <f>INDEX(일별기온공급량!$C$1:$C$4443,MATCH(DATE(AK$2,$A$1,$A21)+1,일별기온공급량!$A$2:$A$4443,0),1)</f>
      </c>
      <c r="AM21" s="78">
        <f>INDEX(일별기온공급량!$B$1:$B$4443,MATCH(DATE(AK$2,$A$1,$A21)+1,일별기온공급량!$A$2:$A$4443,0),1)</f>
      </c>
      <c r="AN21" s="79">
        <f>INDEX(일별기온공급량!$J$1:$J$4443,MATCH(DATE(AK$2,$A$1,$A21)+1,일별기온공급량!$A$2:$A$4443,0),1)</f>
      </c>
      <c r="AO21" s="80">
        <f>INDEX(일별기온공급량!$H$1:$H$4443,MATCH(DATE(AK$2,$A$1,$A21)+1,일별기온공급량!$A$2:$A$4443,0),1)</f>
        <v>25569.375</v>
      </c>
      <c r="AP21" s="77">
        <f>INDEX(일별기온공급량!$E$1:$E$4443,MATCH(DATE(AP$2,$A$1,$A21)+1,일별기온공급량!$A$2:$A$4443,0),1)</f>
      </c>
      <c r="AQ21" s="78">
        <f>INDEX(일별기온공급량!$C$1:$C$4443,MATCH(DATE(AP$2,$A$1,$A21)+1,일별기온공급량!$A$2:$A$4443,0),1)</f>
      </c>
      <c r="AR21" s="78">
        <f>INDEX(일별기온공급량!$B$1:$B$4443,MATCH(DATE(AP$2,$A$1,$A21)+1,일별기온공급량!$A$2:$A$4443,0),1)</f>
      </c>
      <c r="AS21" s="79">
        <f>INDEX(일별기온공급량!$J$1:$J$4443,MATCH(DATE(AP$2,$A$1,$A21)+1,일별기온공급량!$A$2:$A$4443,0),1)</f>
      </c>
      <c r="AT21" s="80">
        <f>INDEX(일별기온공급량!$H$1:$H$4443,MATCH(DATE(AP$2,$A$1,$A21)+1,일별기온공급량!$A$2:$A$4443,0),1)</f>
        <v>25569.375</v>
      </c>
      <c r="AU21" s="77">
        <f>INDEX(일별기온공급량!$E$1:$E$4443,MATCH(DATE(AU$2,$A$1,$A21)+1,일별기온공급량!$A$2:$A$4443,0),1)</f>
      </c>
      <c r="AV21" s="78">
        <f>INDEX(일별기온공급량!$C$1:$C$4443,MATCH(DATE(AU$2,$A$1,$A21)+1,일별기온공급량!$A$2:$A$4443,0),1)</f>
      </c>
      <c r="AW21" s="78">
        <f>INDEX(일별기온공급량!$B$1:$B$4443,MATCH(DATE(AU$2,$A$1,$A21)+1,일별기온공급량!$A$2:$A$4443,0),1)</f>
      </c>
      <c r="AX21" s="79">
        <f>INDEX(일별기온공급량!$J$1:$J$4443,MATCH(DATE(AU$2,$A$1,$A21)+1,일별기온공급량!$A$2:$A$4443,0),1)</f>
      </c>
      <c r="AY21" s="80">
        <f>INDEX(일별기온공급량!$H$1:$H$4443,MATCH(DATE(AU$2,$A$1,$A21)+1,일별기온공급량!$A$2:$A$4443,0),1)</f>
        <v>25569.375</v>
      </c>
      <c r="AZ21" s="77">
        <f>INDEX(일별기온공급량!$E$1:$E$4443,MATCH(DATE(AZ$2,$A$1,$A21)+1,일별기온공급량!$A$2:$A$4443,0),1)</f>
      </c>
      <c r="BA21" s="78">
        <f>INDEX(일별기온공급량!$C$1:$C$4443,MATCH(DATE(AZ$2,$A$1,$A21)+1,일별기온공급량!$A$2:$A$4443,0),1)</f>
      </c>
      <c r="BB21" s="78">
        <f>INDEX(일별기온공급량!$B$1:$B$4443,MATCH(DATE(AZ$2,$A$1,$A21)+1,일별기온공급량!$A$2:$A$4443,0),1)</f>
      </c>
      <c r="BC21" s="79">
        <f>INDEX(일별기온공급량!$J$1:$J$4443,MATCH(DATE(AZ$2,$A$1,$A21)+1,일별기온공급량!$A$2:$A$4443,0),1)</f>
      </c>
      <c r="BD21" s="80">
        <f>INDEX(일별기온공급량!$H$1:$H$4443,MATCH(DATE(AZ$2,$A$1,$A21)+1,일별기온공급량!$A$2:$A$4443,0),1)</f>
        <v>25569.375</v>
      </c>
      <c r="BE21" s="77">
        <f>INDEX(일별기온공급량!$E$1:$E$4443,MATCH(DATE(BE$2,$A$1,$A21)+1,일별기온공급량!$A$2:$A$4443,0),1)</f>
      </c>
      <c r="BF21" s="78">
        <f>INDEX(일별기온공급량!$C$1:$C$4443,MATCH(DATE(BE$2,$A$1,$A21)+1,일별기온공급량!$A$2:$A$4443,0),1)</f>
      </c>
      <c r="BG21" s="78">
        <f>INDEX(일별기온공급량!$B$1:$B$4443,MATCH(DATE(BE$2,$A$1,$A21)+1,일별기온공급량!$A$2:$A$4443,0),1)</f>
      </c>
      <c r="BH21" s="79">
        <f>INDEX(일별기온공급량!$J$1:$J$4443,MATCH(DATE(BE$2,$A$1,$A21)+1,일별기온공급량!$A$2:$A$4443,0),1)</f>
      </c>
      <c r="BI21" s="77"/>
      <c r="BJ21" s="78"/>
      <c r="BK21" s="78"/>
      <c r="BL21" s="81"/>
      <c r="BM21" s="77"/>
      <c r="BN21" s="78"/>
      <c r="BO21" s="78"/>
      <c r="BP21" s="79"/>
      <c r="BQ21" s="73"/>
      <c r="BR21" s="70"/>
      <c r="BS21" s="70"/>
      <c r="BT21" s="75"/>
    </row>
    <row x14ac:dyDescent="0.25" r="22" customHeight="1" ht="18.75">
      <c r="A22" s="76">
        <v>19</v>
      </c>
      <c r="B22" s="77">
        <f>INDEX(일별기온공급량!$E$1:$E$4443,MATCH(DATE(B$2,$A$1,$A22)+1,일별기온공급량!$A$2:$A$4443,0),1)</f>
      </c>
      <c r="C22" s="78">
        <f>INDEX(일별기온공급량!$C$1:$C$4443,MATCH(DATE(B$2,$A$1,$A22)+1,일별기온공급량!$A$2:$A$4443,0),1)</f>
      </c>
      <c r="D22" s="78">
        <f>INDEX(일별기온공급량!$B$1:$B$4443,MATCH(DATE(B$2,$A$1,$A22)+1,일별기온공급량!$A$2:$A$4443,0),1)</f>
      </c>
      <c r="E22" s="79">
        <f>INDEX(일별기온공급량!$J$1:$J$4443,MATCH(DATE(B$2,$A$1,$A22)+1,일별기온공급량!$A$2:$A$4443,0),1)</f>
      </c>
      <c r="F22" s="80">
        <f>INDEX(일별기온공급량!$H$1:$H$4443,MATCH(DATE(B$2,$A$1,$A22)+1,일별기온공급량!$A$2:$A$4443,0),1)</f>
        <v>25569.375</v>
      </c>
      <c r="G22" s="77">
        <f>INDEX(일별기온공급량!$E$1:$E$4443,MATCH(DATE(G$2,$A$1,$A22)+1,일별기온공급량!$A$2:$A$4443,0),1)</f>
      </c>
      <c r="H22" s="78">
        <f>INDEX(일별기온공급량!$C$1:$C$4443,MATCH(DATE(G$2,$A$1,$A22)+1,일별기온공급량!$A$2:$A$4443,0),1)</f>
      </c>
      <c r="I22" s="78">
        <f>INDEX(일별기온공급량!$B$1:$B$4443,MATCH(DATE(G$2,$A$1,$A22)+1,일별기온공급량!$A$2:$A$4443,0),1)</f>
      </c>
      <c r="J22" s="79">
        <f>INDEX(일별기온공급량!$J$1:$J$4443,MATCH(DATE(G$2,$A$1,$A22)+1,일별기온공급량!$A$2:$A$4443,0),1)</f>
      </c>
      <c r="K22" s="80">
        <f>INDEX(일별기온공급량!$H$1:$H$4443,MATCH(DATE(G$2,$A$1,$A22)+1,일별기온공급량!$A$2:$A$4443,0),1)</f>
        <v>25569.375</v>
      </c>
      <c r="L22" s="77">
        <f>INDEX(일별기온공급량!$E$1:$E$4443,MATCH(DATE(L$2,$A$1,$A22)+1,일별기온공급량!$A$2:$A$4443,0),1)</f>
      </c>
      <c r="M22" s="78">
        <f>INDEX(일별기온공급량!$C$1:$C$4443,MATCH(DATE(L$2,$A$1,$A22)+1,일별기온공급량!$A$2:$A$4443,0),1)</f>
      </c>
      <c r="N22" s="78">
        <f>INDEX(일별기온공급량!$B$1:$B$4443,MATCH(DATE(L$2,$A$1,$A22)+1,일별기온공급량!$A$2:$A$4443,0),1)</f>
      </c>
      <c r="O22" s="79">
        <f>INDEX(일별기온공급량!$J$1:$J$4443,MATCH(DATE(L$2,$A$1,$A22)+1,일별기온공급량!$A$2:$A$4443,0),1)</f>
      </c>
      <c r="P22" s="80">
        <f>INDEX(일별기온공급량!$H$1:$H$4443,MATCH(DATE(L$2,$A$1,$A22)+1,일별기온공급량!$A$2:$A$4443,0),1)</f>
        <v>25569.375</v>
      </c>
      <c r="Q22" s="77">
        <f>INDEX(일별기온공급량!$E$1:$E$4443,MATCH(DATE(Q$2,$A$1,$A22)+1,일별기온공급량!$A$2:$A$4443,0),1)</f>
      </c>
      <c r="R22" s="78">
        <f>INDEX(일별기온공급량!$C$1:$C$4443,MATCH(DATE(Q$2,$A$1,$A22)+1,일별기온공급량!$A$2:$A$4443,0),1)</f>
      </c>
      <c r="S22" s="78">
        <f>INDEX(일별기온공급량!$B$1:$B$4443,MATCH(DATE(Q$2,$A$1,$A22)+1,일별기온공급량!$A$2:$A$4443,0),1)</f>
      </c>
      <c r="T22" s="79">
        <f>INDEX(일별기온공급량!$J$1:$J$4443,MATCH(DATE(Q$2,$A$1,$A22)+1,일별기온공급량!$A$2:$A$4443,0),1)</f>
      </c>
      <c r="U22" s="80">
        <f>INDEX(일별기온공급량!$H$1:$H$4443,MATCH(DATE(Q$2,$A$1,$A22)+1,일별기온공급량!$A$2:$A$4443,0),1)</f>
        <v>25569.375</v>
      </c>
      <c r="V22" s="77">
        <f>INDEX(일별기온공급량!$E$1:$E$4443,MATCH(DATE(V$2,$A$1,$A22)+1,일별기온공급량!$A$2:$A$4443,0),1)</f>
      </c>
      <c r="W22" s="78">
        <f>INDEX(일별기온공급량!$C$1:$C$4443,MATCH(DATE(V$2,$A$1,$A22)+1,일별기온공급량!$A$2:$A$4443,0),1)</f>
      </c>
      <c r="X22" s="78">
        <f>INDEX(일별기온공급량!$B$1:$B$4443,MATCH(DATE(V$2,$A$1,$A22)+1,일별기온공급량!$A$2:$A$4443,0),1)</f>
      </c>
      <c r="Y22" s="79">
        <f>INDEX(일별기온공급량!$J$1:$J$4443,MATCH(DATE(V$2,$A$1,$A22)+1,일별기온공급량!$A$2:$A$4443,0),1)</f>
      </c>
      <c r="Z22" s="80">
        <f>INDEX(일별기온공급량!$H$1:$H$4443,MATCH(DATE(V$2,$A$1,$A22)+1,일별기온공급량!$A$2:$A$4443,0),1)</f>
        <v>25569.375</v>
      </c>
      <c r="AA22" s="77">
        <f>INDEX(일별기온공급량!$E$1:$E$4443,MATCH(DATE(AA$2,$A$1,$A22)+1,일별기온공급량!$A$2:$A$4443,0),1)</f>
      </c>
      <c r="AB22" s="78">
        <f>INDEX(일별기온공급량!$C$1:$C$4443,MATCH(DATE(AA$2,$A$1,$A22)+1,일별기온공급량!$A$2:$A$4443,0),1)</f>
      </c>
      <c r="AC22" s="78">
        <f>INDEX(일별기온공급량!$B$1:$B$4443,MATCH(DATE(AA$2,$A$1,$A22)+1,일별기온공급량!$A$2:$A$4443,0),1)</f>
      </c>
      <c r="AD22" s="79">
        <f>INDEX(일별기온공급량!$J$1:$J$4443,MATCH(DATE(AA$2,$A$1,$A22)+1,일별기온공급량!$A$2:$A$4443,0),1)</f>
      </c>
      <c r="AE22" s="80">
        <f>INDEX(일별기온공급량!$H$1:$H$4443,MATCH(DATE(AA$2,$A$1,$A22)+1,일별기온공급량!$A$2:$A$4443,0),1)</f>
        <v>25569.375</v>
      </c>
      <c r="AF22" s="77">
        <f>INDEX(일별기온공급량!$E$1:$E$4443,MATCH(DATE(AF$2,$A$1,$A22)+1,일별기온공급량!$A$2:$A$4443,0),1)</f>
      </c>
      <c r="AG22" s="78">
        <f>INDEX(일별기온공급량!$C$1:$C$4443,MATCH(DATE(AF$2,$A$1,$A22)+1,일별기온공급량!$A$2:$A$4443,0),1)</f>
      </c>
      <c r="AH22" s="78">
        <f>INDEX(일별기온공급량!$B$1:$B$4443,MATCH(DATE(AF$2,$A$1,$A22)+1,일별기온공급량!$A$2:$A$4443,0),1)</f>
      </c>
      <c r="AI22" s="79">
        <f>INDEX(일별기온공급량!$J$1:$J$4443,MATCH(DATE(AF$2,$A$1,$A22)+1,일별기온공급량!$A$2:$A$4443,0),1)</f>
      </c>
      <c r="AJ22" s="80">
        <f>INDEX(일별기온공급량!$H$1:$H$4443,MATCH(DATE(AF$2,$A$1,$A22)+1,일별기온공급량!$A$2:$A$4443,0),1)</f>
        <v>25569.375</v>
      </c>
      <c r="AK22" s="77">
        <f>INDEX(일별기온공급량!$E$1:$E$4443,MATCH(DATE(AK$2,$A$1,$A22)+1,일별기온공급량!$A$2:$A$4443,0),1)</f>
      </c>
      <c r="AL22" s="78">
        <f>INDEX(일별기온공급량!$C$1:$C$4443,MATCH(DATE(AK$2,$A$1,$A22)+1,일별기온공급량!$A$2:$A$4443,0),1)</f>
      </c>
      <c r="AM22" s="78">
        <f>INDEX(일별기온공급량!$B$1:$B$4443,MATCH(DATE(AK$2,$A$1,$A22)+1,일별기온공급량!$A$2:$A$4443,0),1)</f>
      </c>
      <c r="AN22" s="79">
        <f>INDEX(일별기온공급량!$J$1:$J$4443,MATCH(DATE(AK$2,$A$1,$A22)+1,일별기온공급량!$A$2:$A$4443,0),1)</f>
      </c>
      <c r="AO22" s="80">
        <f>INDEX(일별기온공급량!$H$1:$H$4443,MATCH(DATE(AK$2,$A$1,$A22)+1,일별기온공급량!$A$2:$A$4443,0),1)</f>
        <v>25569.375</v>
      </c>
      <c r="AP22" s="77">
        <f>INDEX(일별기온공급량!$E$1:$E$4443,MATCH(DATE(AP$2,$A$1,$A22)+1,일별기온공급량!$A$2:$A$4443,0),1)</f>
      </c>
      <c r="AQ22" s="78">
        <f>INDEX(일별기온공급량!$C$1:$C$4443,MATCH(DATE(AP$2,$A$1,$A22)+1,일별기온공급량!$A$2:$A$4443,0),1)</f>
      </c>
      <c r="AR22" s="78">
        <f>INDEX(일별기온공급량!$B$1:$B$4443,MATCH(DATE(AP$2,$A$1,$A22)+1,일별기온공급량!$A$2:$A$4443,0),1)</f>
      </c>
      <c r="AS22" s="79">
        <f>INDEX(일별기온공급량!$J$1:$J$4443,MATCH(DATE(AP$2,$A$1,$A22)+1,일별기온공급량!$A$2:$A$4443,0),1)</f>
      </c>
      <c r="AT22" s="80">
        <f>INDEX(일별기온공급량!$H$1:$H$4443,MATCH(DATE(AP$2,$A$1,$A22)+1,일별기온공급량!$A$2:$A$4443,0),1)</f>
        <v>25569.375</v>
      </c>
      <c r="AU22" s="77">
        <f>INDEX(일별기온공급량!$E$1:$E$4443,MATCH(DATE(AU$2,$A$1,$A22)+1,일별기온공급량!$A$2:$A$4443,0),1)</f>
      </c>
      <c r="AV22" s="78">
        <f>INDEX(일별기온공급량!$C$1:$C$4443,MATCH(DATE(AU$2,$A$1,$A22)+1,일별기온공급량!$A$2:$A$4443,0),1)</f>
      </c>
      <c r="AW22" s="78">
        <f>INDEX(일별기온공급량!$B$1:$B$4443,MATCH(DATE(AU$2,$A$1,$A22)+1,일별기온공급량!$A$2:$A$4443,0),1)</f>
      </c>
      <c r="AX22" s="79">
        <f>INDEX(일별기온공급량!$J$1:$J$4443,MATCH(DATE(AU$2,$A$1,$A22)+1,일별기온공급량!$A$2:$A$4443,0),1)</f>
      </c>
      <c r="AY22" s="80">
        <f>INDEX(일별기온공급량!$H$1:$H$4443,MATCH(DATE(AU$2,$A$1,$A22)+1,일별기온공급량!$A$2:$A$4443,0),1)</f>
        <v>25569.375</v>
      </c>
      <c r="AZ22" s="77">
        <f>INDEX(일별기온공급량!$E$1:$E$4443,MATCH(DATE(AZ$2,$A$1,$A22)+1,일별기온공급량!$A$2:$A$4443,0),1)</f>
      </c>
      <c r="BA22" s="78">
        <f>INDEX(일별기온공급량!$C$1:$C$4443,MATCH(DATE(AZ$2,$A$1,$A22)+1,일별기온공급량!$A$2:$A$4443,0),1)</f>
      </c>
      <c r="BB22" s="78">
        <f>INDEX(일별기온공급량!$B$1:$B$4443,MATCH(DATE(AZ$2,$A$1,$A22)+1,일별기온공급량!$A$2:$A$4443,0),1)</f>
      </c>
      <c r="BC22" s="79">
        <f>INDEX(일별기온공급량!$J$1:$J$4443,MATCH(DATE(AZ$2,$A$1,$A22)+1,일별기온공급량!$A$2:$A$4443,0),1)</f>
      </c>
      <c r="BD22" s="80">
        <f>INDEX(일별기온공급량!$H$1:$H$4443,MATCH(DATE(AZ$2,$A$1,$A22)+1,일별기온공급량!$A$2:$A$4443,0),1)</f>
        <v>25569.375</v>
      </c>
      <c r="BE22" s="77">
        <f>INDEX(일별기온공급량!$E$1:$E$4443,MATCH(DATE(BE$2,$A$1,$A22)+1,일별기온공급량!$A$2:$A$4443,0),1)</f>
      </c>
      <c r="BF22" s="78">
        <f>INDEX(일별기온공급량!$C$1:$C$4443,MATCH(DATE(BE$2,$A$1,$A22)+1,일별기온공급량!$A$2:$A$4443,0),1)</f>
      </c>
      <c r="BG22" s="78">
        <f>INDEX(일별기온공급량!$B$1:$B$4443,MATCH(DATE(BE$2,$A$1,$A22)+1,일별기온공급량!$A$2:$A$4443,0),1)</f>
      </c>
      <c r="BH22" s="79">
        <f>INDEX(일별기온공급량!$J$1:$J$4443,MATCH(DATE(BE$2,$A$1,$A22)+1,일별기온공급량!$A$2:$A$4443,0),1)</f>
      </c>
      <c r="BI22" s="77"/>
      <c r="BJ22" s="78"/>
      <c r="BK22" s="78"/>
      <c r="BL22" s="81"/>
      <c r="BM22" s="77"/>
      <c r="BN22" s="78"/>
      <c r="BO22" s="78"/>
      <c r="BP22" s="79"/>
      <c r="BQ22" s="73"/>
      <c r="BR22" s="70"/>
      <c r="BS22" s="70"/>
      <c r="BT22" s="75"/>
    </row>
    <row x14ac:dyDescent="0.25" r="23" customHeight="1" ht="18.75">
      <c r="A23" s="76">
        <v>20</v>
      </c>
      <c r="B23" s="77">
        <f>INDEX(일별기온공급량!$E$1:$E$4443,MATCH(DATE(B$2,$A$1,$A23)+1,일별기온공급량!$A$2:$A$4443,0),1)</f>
      </c>
      <c r="C23" s="78">
        <f>INDEX(일별기온공급량!$C$1:$C$4443,MATCH(DATE(B$2,$A$1,$A23)+1,일별기온공급량!$A$2:$A$4443,0),1)</f>
      </c>
      <c r="D23" s="78">
        <f>INDEX(일별기온공급량!$B$1:$B$4443,MATCH(DATE(B$2,$A$1,$A23)+1,일별기온공급량!$A$2:$A$4443,0),1)</f>
      </c>
      <c r="E23" s="79">
        <f>INDEX(일별기온공급량!$J$1:$J$4443,MATCH(DATE(B$2,$A$1,$A23)+1,일별기온공급량!$A$2:$A$4443,0),1)</f>
      </c>
      <c r="F23" s="80">
        <f>INDEX(일별기온공급량!$H$1:$H$4443,MATCH(DATE(B$2,$A$1,$A23)+1,일별기온공급량!$A$2:$A$4443,0),1)</f>
        <v>25569.375</v>
      </c>
      <c r="G23" s="77">
        <f>INDEX(일별기온공급량!$E$1:$E$4443,MATCH(DATE(G$2,$A$1,$A23)+1,일별기온공급량!$A$2:$A$4443,0),1)</f>
      </c>
      <c r="H23" s="78">
        <f>INDEX(일별기온공급량!$C$1:$C$4443,MATCH(DATE(G$2,$A$1,$A23)+1,일별기온공급량!$A$2:$A$4443,0),1)</f>
      </c>
      <c r="I23" s="78">
        <f>INDEX(일별기온공급량!$B$1:$B$4443,MATCH(DATE(G$2,$A$1,$A23)+1,일별기온공급량!$A$2:$A$4443,0),1)</f>
      </c>
      <c r="J23" s="79">
        <f>INDEX(일별기온공급량!$J$1:$J$4443,MATCH(DATE(G$2,$A$1,$A23)+1,일별기온공급량!$A$2:$A$4443,0),1)</f>
      </c>
      <c r="K23" s="80">
        <f>INDEX(일별기온공급량!$H$1:$H$4443,MATCH(DATE(G$2,$A$1,$A23)+1,일별기온공급량!$A$2:$A$4443,0),1)</f>
        <v>25569.375</v>
      </c>
      <c r="L23" s="77">
        <f>INDEX(일별기온공급량!$E$1:$E$4443,MATCH(DATE(L$2,$A$1,$A23)+1,일별기온공급량!$A$2:$A$4443,0),1)</f>
      </c>
      <c r="M23" s="78">
        <f>INDEX(일별기온공급량!$C$1:$C$4443,MATCH(DATE(L$2,$A$1,$A23)+1,일별기온공급량!$A$2:$A$4443,0),1)</f>
      </c>
      <c r="N23" s="78">
        <f>INDEX(일별기온공급량!$B$1:$B$4443,MATCH(DATE(L$2,$A$1,$A23)+1,일별기온공급량!$A$2:$A$4443,0),1)</f>
      </c>
      <c r="O23" s="79">
        <f>INDEX(일별기온공급량!$J$1:$J$4443,MATCH(DATE(L$2,$A$1,$A23)+1,일별기온공급량!$A$2:$A$4443,0),1)</f>
      </c>
      <c r="P23" s="80">
        <f>INDEX(일별기온공급량!$H$1:$H$4443,MATCH(DATE(L$2,$A$1,$A23)+1,일별기온공급량!$A$2:$A$4443,0),1)</f>
        <v>25569.375</v>
      </c>
      <c r="Q23" s="77">
        <f>INDEX(일별기온공급량!$E$1:$E$4443,MATCH(DATE(Q$2,$A$1,$A23)+1,일별기온공급량!$A$2:$A$4443,0),1)</f>
      </c>
      <c r="R23" s="78">
        <f>INDEX(일별기온공급량!$C$1:$C$4443,MATCH(DATE(Q$2,$A$1,$A23)+1,일별기온공급량!$A$2:$A$4443,0),1)</f>
      </c>
      <c r="S23" s="78">
        <f>INDEX(일별기온공급량!$B$1:$B$4443,MATCH(DATE(Q$2,$A$1,$A23)+1,일별기온공급량!$A$2:$A$4443,0),1)</f>
      </c>
      <c r="T23" s="79">
        <f>INDEX(일별기온공급량!$J$1:$J$4443,MATCH(DATE(Q$2,$A$1,$A23)+1,일별기온공급량!$A$2:$A$4443,0),1)</f>
      </c>
      <c r="U23" s="80">
        <f>INDEX(일별기온공급량!$H$1:$H$4443,MATCH(DATE(Q$2,$A$1,$A23)+1,일별기온공급량!$A$2:$A$4443,0),1)</f>
        <v>25569.375</v>
      </c>
      <c r="V23" s="77">
        <f>INDEX(일별기온공급량!$E$1:$E$4443,MATCH(DATE(V$2,$A$1,$A23)+1,일별기온공급량!$A$2:$A$4443,0),1)</f>
      </c>
      <c r="W23" s="78">
        <f>INDEX(일별기온공급량!$C$1:$C$4443,MATCH(DATE(V$2,$A$1,$A23)+1,일별기온공급량!$A$2:$A$4443,0),1)</f>
      </c>
      <c r="X23" s="78">
        <f>INDEX(일별기온공급량!$B$1:$B$4443,MATCH(DATE(V$2,$A$1,$A23)+1,일별기온공급량!$A$2:$A$4443,0),1)</f>
      </c>
      <c r="Y23" s="79">
        <f>INDEX(일별기온공급량!$J$1:$J$4443,MATCH(DATE(V$2,$A$1,$A23)+1,일별기온공급량!$A$2:$A$4443,0),1)</f>
      </c>
      <c r="Z23" s="80">
        <f>INDEX(일별기온공급량!$H$1:$H$4443,MATCH(DATE(V$2,$A$1,$A23)+1,일별기온공급량!$A$2:$A$4443,0),1)</f>
        <v>25569.375</v>
      </c>
      <c r="AA23" s="77">
        <f>INDEX(일별기온공급량!$E$1:$E$4443,MATCH(DATE(AA$2,$A$1,$A23)+1,일별기온공급량!$A$2:$A$4443,0),1)</f>
      </c>
      <c r="AB23" s="78">
        <f>INDEX(일별기온공급량!$C$1:$C$4443,MATCH(DATE(AA$2,$A$1,$A23)+1,일별기온공급량!$A$2:$A$4443,0),1)</f>
      </c>
      <c r="AC23" s="78">
        <f>INDEX(일별기온공급량!$B$1:$B$4443,MATCH(DATE(AA$2,$A$1,$A23)+1,일별기온공급량!$A$2:$A$4443,0),1)</f>
      </c>
      <c r="AD23" s="79">
        <f>INDEX(일별기온공급량!$J$1:$J$4443,MATCH(DATE(AA$2,$A$1,$A23)+1,일별기온공급량!$A$2:$A$4443,0),1)</f>
      </c>
      <c r="AE23" s="80">
        <f>INDEX(일별기온공급량!$H$1:$H$4443,MATCH(DATE(AA$2,$A$1,$A23)+1,일별기온공급량!$A$2:$A$4443,0),1)</f>
        <v>25569.375</v>
      </c>
      <c r="AF23" s="77">
        <f>INDEX(일별기온공급량!$E$1:$E$4443,MATCH(DATE(AF$2,$A$1,$A23)+1,일별기온공급량!$A$2:$A$4443,0),1)</f>
      </c>
      <c r="AG23" s="78">
        <f>INDEX(일별기온공급량!$C$1:$C$4443,MATCH(DATE(AF$2,$A$1,$A23)+1,일별기온공급량!$A$2:$A$4443,0),1)</f>
      </c>
      <c r="AH23" s="78">
        <f>INDEX(일별기온공급량!$B$1:$B$4443,MATCH(DATE(AF$2,$A$1,$A23)+1,일별기온공급량!$A$2:$A$4443,0),1)</f>
      </c>
      <c r="AI23" s="79">
        <f>INDEX(일별기온공급량!$J$1:$J$4443,MATCH(DATE(AF$2,$A$1,$A23)+1,일별기온공급량!$A$2:$A$4443,0),1)</f>
      </c>
      <c r="AJ23" s="80">
        <f>INDEX(일별기온공급량!$H$1:$H$4443,MATCH(DATE(AF$2,$A$1,$A23)+1,일별기온공급량!$A$2:$A$4443,0),1)</f>
        <v>25569.375</v>
      </c>
      <c r="AK23" s="77">
        <f>INDEX(일별기온공급량!$E$1:$E$4443,MATCH(DATE(AK$2,$A$1,$A23)+1,일별기온공급량!$A$2:$A$4443,0),1)</f>
      </c>
      <c r="AL23" s="78">
        <f>INDEX(일별기온공급량!$C$1:$C$4443,MATCH(DATE(AK$2,$A$1,$A23)+1,일별기온공급량!$A$2:$A$4443,0),1)</f>
      </c>
      <c r="AM23" s="78">
        <f>INDEX(일별기온공급량!$B$1:$B$4443,MATCH(DATE(AK$2,$A$1,$A23)+1,일별기온공급량!$A$2:$A$4443,0),1)</f>
      </c>
      <c r="AN23" s="79">
        <f>INDEX(일별기온공급량!$J$1:$J$4443,MATCH(DATE(AK$2,$A$1,$A23)+1,일별기온공급량!$A$2:$A$4443,0),1)</f>
      </c>
      <c r="AO23" s="80">
        <f>INDEX(일별기온공급량!$H$1:$H$4443,MATCH(DATE(AK$2,$A$1,$A23)+1,일별기온공급량!$A$2:$A$4443,0),1)</f>
        <v>25569.375</v>
      </c>
      <c r="AP23" s="77">
        <f>INDEX(일별기온공급량!$E$1:$E$4443,MATCH(DATE(AP$2,$A$1,$A23)+1,일별기온공급량!$A$2:$A$4443,0),1)</f>
      </c>
      <c r="AQ23" s="78">
        <f>INDEX(일별기온공급량!$C$1:$C$4443,MATCH(DATE(AP$2,$A$1,$A23)+1,일별기온공급량!$A$2:$A$4443,0),1)</f>
      </c>
      <c r="AR23" s="78">
        <f>INDEX(일별기온공급량!$B$1:$B$4443,MATCH(DATE(AP$2,$A$1,$A23)+1,일별기온공급량!$A$2:$A$4443,0),1)</f>
      </c>
      <c r="AS23" s="79">
        <f>INDEX(일별기온공급량!$J$1:$J$4443,MATCH(DATE(AP$2,$A$1,$A23)+1,일별기온공급량!$A$2:$A$4443,0),1)</f>
      </c>
      <c r="AT23" s="80">
        <f>INDEX(일별기온공급량!$H$1:$H$4443,MATCH(DATE(AP$2,$A$1,$A23)+1,일별기온공급량!$A$2:$A$4443,0),1)</f>
        <v>25569.375</v>
      </c>
      <c r="AU23" s="77">
        <f>INDEX(일별기온공급량!$E$1:$E$4443,MATCH(DATE(AU$2,$A$1,$A23)+1,일별기온공급량!$A$2:$A$4443,0),1)</f>
      </c>
      <c r="AV23" s="78">
        <f>INDEX(일별기온공급량!$C$1:$C$4443,MATCH(DATE(AU$2,$A$1,$A23)+1,일별기온공급량!$A$2:$A$4443,0),1)</f>
      </c>
      <c r="AW23" s="78">
        <f>INDEX(일별기온공급량!$B$1:$B$4443,MATCH(DATE(AU$2,$A$1,$A23)+1,일별기온공급량!$A$2:$A$4443,0),1)</f>
      </c>
      <c r="AX23" s="79">
        <f>INDEX(일별기온공급량!$J$1:$J$4443,MATCH(DATE(AU$2,$A$1,$A23)+1,일별기온공급량!$A$2:$A$4443,0),1)</f>
      </c>
      <c r="AY23" s="80">
        <f>INDEX(일별기온공급량!$H$1:$H$4443,MATCH(DATE(AU$2,$A$1,$A23)+1,일별기온공급량!$A$2:$A$4443,0),1)</f>
        <v>25569.375</v>
      </c>
      <c r="AZ23" s="77">
        <f>INDEX(일별기온공급량!$E$1:$E$4443,MATCH(DATE(AZ$2,$A$1,$A23)+1,일별기온공급량!$A$2:$A$4443,0),1)</f>
      </c>
      <c r="BA23" s="78">
        <f>INDEX(일별기온공급량!$C$1:$C$4443,MATCH(DATE(AZ$2,$A$1,$A23)+1,일별기온공급량!$A$2:$A$4443,0),1)</f>
      </c>
      <c r="BB23" s="78">
        <f>INDEX(일별기온공급량!$B$1:$B$4443,MATCH(DATE(AZ$2,$A$1,$A23)+1,일별기온공급량!$A$2:$A$4443,0),1)</f>
      </c>
      <c r="BC23" s="79">
        <f>INDEX(일별기온공급량!$J$1:$J$4443,MATCH(DATE(AZ$2,$A$1,$A23)+1,일별기온공급량!$A$2:$A$4443,0),1)</f>
      </c>
      <c r="BD23" s="80">
        <f>INDEX(일별기온공급량!$H$1:$H$4443,MATCH(DATE(AZ$2,$A$1,$A23)+1,일별기온공급량!$A$2:$A$4443,0),1)</f>
        <v>25569.375</v>
      </c>
      <c r="BE23" s="77">
        <f>INDEX(일별기온공급량!$E$1:$E$4443,MATCH(DATE(BE$2,$A$1,$A23)+1,일별기온공급량!$A$2:$A$4443,0),1)</f>
      </c>
      <c r="BF23" s="78">
        <f>INDEX(일별기온공급량!$C$1:$C$4443,MATCH(DATE(BE$2,$A$1,$A23)+1,일별기온공급량!$A$2:$A$4443,0),1)</f>
      </c>
      <c r="BG23" s="78">
        <f>INDEX(일별기온공급량!$B$1:$B$4443,MATCH(DATE(BE$2,$A$1,$A23)+1,일별기온공급량!$A$2:$A$4443,0),1)</f>
      </c>
      <c r="BH23" s="79">
        <f>INDEX(일별기온공급량!$J$1:$J$4443,MATCH(DATE(BE$2,$A$1,$A23)+1,일별기온공급량!$A$2:$A$4443,0),1)</f>
      </c>
      <c r="BI23" s="77"/>
      <c r="BJ23" s="78"/>
      <c r="BK23" s="78"/>
      <c r="BL23" s="81"/>
      <c r="BM23" s="77"/>
      <c r="BN23" s="78"/>
      <c r="BO23" s="78"/>
      <c r="BP23" s="79"/>
      <c r="BQ23" s="73"/>
      <c r="BR23" s="70"/>
      <c r="BS23" s="70"/>
      <c r="BT23" s="75"/>
    </row>
    <row x14ac:dyDescent="0.25" r="24" customHeight="1" ht="18.75">
      <c r="A24" s="76">
        <v>21</v>
      </c>
      <c r="B24" s="77">
        <f>INDEX(일별기온공급량!$E$1:$E$4443,MATCH(DATE(B$2,$A$1,$A24)+1,일별기온공급량!$A$2:$A$4443,0),1)</f>
      </c>
      <c r="C24" s="78">
        <f>INDEX(일별기온공급량!$C$1:$C$4443,MATCH(DATE(B$2,$A$1,$A24)+1,일별기온공급량!$A$2:$A$4443,0),1)</f>
      </c>
      <c r="D24" s="78">
        <f>INDEX(일별기온공급량!$B$1:$B$4443,MATCH(DATE(B$2,$A$1,$A24)+1,일별기온공급량!$A$2:$A$4443,0),1)</f>
      </c>
      <c r="E24" s="79">
        <f>INDEX(일별기온공급량!$J$1:$J$4443,MATCH(DATE(B$2,$A$1,$A24)+1,일별기온공급량!$A$2:$A$4443,0),1)</f>
      </c>
      <c r="F24" s="80">
        <f>INDEX(일별기온공급량!$H$1:$H$4443,MATCH(DATE(B$2,$A$1,$A24)+1,일별기온공급량!$A$2:$A$4443,0),1)</f>
        <v>25569.375</v>
      </c>
      <c r="G24" s="77">
        <f>INDEX(일별기온공급량!$E$1:$E$4443,MATCH(DATE(G$2,$A$1,$A24)+1,일별기온공급량!$A$2:$A$4443,0),1)</f>
      </c>
      <c r="H24" s="78">
        <f>INDEX(일별기온공급량!$C$1:$C$4443,MATCH(DATE(G$2,$A$1,$A24)+1,일별기온공급량!$A$2:$A$4443,0),1)</f>
      </c>
      <c r="I24" s="78">
        <f>INDEX(일별기온공급량!$B$1:$B$4443,MATCH(DATE(G$2,$A$1,$A24)+1,일별기온공급량!$A$2:$A$4443,0),1)</f>
      </c>
      <c r="J24" s="79">
        <f>INDEX(일별기온공급량!$J$1:$J$4443,MATCH(DATE(G$2,$A$1,$A24)+1,일별기온공급량!$A$2:$A$4443,0),1)</f>
      </c>
      <c r="K24" s="80">
        <f>INDEX(일별기온공급량!$H$1:$H$4443,MATCH(DATE(G$2,$A$1,$A24)+1,일별기온공급량!$A$2:$A$4443,0),1)</f>
        <v>25569.375</v>
      </c>
      <c r="L24" s="77">
        <f>INDEX(일별기온공급량!$E$1:$E$4443,MATCH(DATE(L$2,$A$1,$A24)+1,일별기온공급량!$A$2:$A$4443,0),1)</f>
      </c>
      <c r="M24" s="78">
        <f>INDEX(일별기온공급량!$C$1:$C$4443,MATCH(DATE(L$2,$A$1,$A24)+1,일별기온공급량!$A$2:$A$4443,0),1)</f>
      </c>
      <c r="N24" s="78">
        <f>INDEX(일별기온공급량!$B$1:$B$4443,MATCH(DATE(L$2,$A$1,$A24)+1,일별기온공급량!$A$2:$A$4443,0),1)</f>
      </c>
      <c r="O24" s="79">
        <f>INDEX(일별기온공급량!$J$1:$J$4443,MATCH(DATE(L$2,$A$1,$A24)+1,일별기온공급량!$A$2:$A$4443,0),1)</f>
      </c>
      <c r="P24" s="80">
        <f>INDEX(일별기온공급량!$H$1:$H$4443,MATCH(DATE(L$2,$A$1,$A24)+1,일별기온공급량!$A$2:$A$4443,0),1)</f>
        <v>25569.375</v>
      </c>
      <c r="Q24" s="77">
        <f>INDEX(일별기온공급량!$E$1:$E$4443,MATCH(DATE(Q$2,$A$1,$A24)+1,일별기온공급량!$A$2:$A$4443,0),1)</f>
      </c>
      <c r="R24" s="78">
        <f>INDEX(일별기온공급량!$C$1:$C$4443,MATCH(DATE(Q$2,$A$1,$A24)+1,일별기온공급량!$A$2:$A$4443,0),1)</f>
      </c>
      <c r="S24" s="78">
        <f>INDEX(일별기온공급량!$B$1:$B$4443,MATCH(DATE(Q$2,$A$1,$A24)+1,일별기온공급량!$A$2:$A$4443,0),1)</f>
      </c>
      <c r="T24" s="79">
        <f>INDEX(일별기온공급량!$J$1:$J$4443,MATCH(DATE(Q$2,$A$1,$A24)+1,일별기온공급량!$A$2:$A$4443,0),1)</f>
      </c>
      <c r="U24" s="80">
        <f>INDEX(일별기온공급량!$H$1:$H$4443,MATCH(DATE(Q$2,$A$1,$A24)+1,일별기온공급량!$A$2:$A$4443,0),1)</f>
        <v>25569.375</v>
      </c>
      <c r="V24" s="77">
        <f>INDEX(일별기온공급량!$E$1:$E$4443,MATCH(DATE(V$2,$A$1,$A24)+1,일별기온공급량!$A$2:$A$4443,0),1)</f>
      </c>
      <c r="W24" s="78">
        <f>INDEX(일별기온공급량!$C$1:$C$4443,MATCH(DATE(V$2,$A$1,$A24)+1,일별기온공급량!$A$2:$A$4443,0),1)</f>
      </c>
      <c r="X24" s="78">
        <f>INDEX(일별기온공급량!$B$1:$B$4443,MATCH(DATE(V$2,$A$1,$A24)+1,일별기온공급량!$A$2:$A$4443,0),1)</f>
      </c>
      <c r="Y24" s="79">
        <f>INDEX(일별기온공급량!$J$1:$J$4443,MATCH(DATE(V$2,$A$1,$A24)+1,일별기온공급량!$A$2:$A$4443,0),1)</f>
      </c>
      <c r="Z24" s="80">
        <f>INDEX(일별기온공급량!$H$1:$H$4443,MATCH(DATE(V$2,$A$1,$A24)+1,일별기온공급량!$A$2:$A$4443,0),1)</f>
        <v>25569.375</v>
      </c>
      <c r="AA24" s="77">
        <f>INDEX(일별기온공급량!$E$1:$E$4443,MATCH(DATE(AA$2,$A$1,$A24)+1,일별기온공급량!$A$2:$A$4443,0),1)</f>
      </c>
      <c r="AB24" s="78">
        <f>INDEX(일별기온공급량!$C$1:$C$4443,MATCH(DATE(AA$2,$A$1,$A24)+1,일별기온공급량!$A$2:$A$4443,0),1)</f>
      </c>
      <c r="AC24" s="78">
        <f>INDEX(일별기온공급량!$B$1:$B$4443,MATCH(DATE(AA$2,$A$1,$A24)+1,일별기온공급량!$A$2:$A$4443,0),1)</f>
      </c>
      <c r="AD24" s="79">
        <f>INDEX(일별기온공급량!$J$1:$J$4443,MATCH(DATE(AA$2,$A$1,$A24)+1,일별기온공급량!$A$2:$A$4443,0),1)</f>
      </c>
      <c r="AE24" s="80">
        <f>INDEX(일별기온공급량!$H$1:$H$4443,MATCH(DATE(AA$2,$A$1,$A24)+1,일별기온공급량!$A$2:$A$4443,0),1)</f>
        <v>25569.375</v>
      </c>
      <c r="AF24" s="77">
        <f>INDEX(일별기온공급량!$E$1:$E$4443,MATCH(DATE(AF$2,$A$1,$A24)+1,일별기온공급량!$A$2:$A$4443,0),1)</f>
      </c>
      <c r="AG24" s="78">
        <f>INDEX(일별기온공급량!$C$1:$C$4443,MATCH(DATE(AF$2,$A$1,$A24)+1,일별기온공급량!$A$2:$A$4443,0),1)</f>
      </c>
      <c r="AH24" s="78">
        <f>INDEX(일별기온공급량!$B$1:$B$4443,MATCH(DATE(AF$2,$A$1,$A24)+1,일별기온공급량!$A$2:$A$4443,0),1)</f>
      </c>
      <c r="AI24" s="79">
        <f>INDEX(일별기온공급량!$J$1:$J$4443,MATCH(DATE(AF$2,$A$1,$A24)+1,일별기온공급량!$A$2:$A$4443,0),1)</f>
      </c>
      <c r="AJ24" s="80">
        <f>INDEX(일별기온공급량!$H$1:$H$4443,MATCH(DATE(AF$2,$A$1,$A24)+1,일별기온공급량!$A$2:$A$4443,0),1)</f>
        <v>25569.375</v>
      </c>
      <c r="AK24" s="77">
        <f>INDEX(일별기온공급량!$E$1:$E$4443,MATCH(DATE(AK$2,$A$1,$A24)+1,일별기온공급량!$A$2:$A$4443,0),1)</f>
      </c>
      <c r="AL24" s="78">
        <f>INDEX(일별기온공급량!$C$1:$C$4443,MATCH(DATE(AK$2,$A$1,$A24)+1,일별기온공급량!$A$2:$A$4443,0),1)</f>
      </c>
      <c r="AM24" s="78">
        <f>INDEX(일별기온공급량!$B$1:$B$4443,MATCH(DATE(AK$2,$A$1,$A24)+1,일별기온공급량!$A$2:$A$4443,0),1)</f>
      </c>
      <c r="AN24" s="79">
        <f>INDEX(일별기온공급량!$J$1:$J$4443,MATCH(DATE(AK$2,$A$1,$A24)+1,일별기온공급량!$A$2:$A$4443,0),1)</f>
      </c>
      <c r="AO24" s="80">
        <f>INDEX(일별기온공급량!$H$1:$H$4443,MATCH(DATE(AK$2,$A$1,$A24)+1,일별기온공급량!$A$2:$A$4443,0),1)</f>
        <v>25569.375</v>
      </c>
      <c r="AP24" s="77">
        <f>INDEX(일별기온공급량!$E$1:$E$4443,MATCH(DATE(AP$2,$A$1,$A24)+1,일별기온공급량!$A$2:$A$4443,0),1)</f>
      </c>
      <c r="AQ24" s="78">
        <f>INDEX(일별기온공급량!$C$1:$C$4443,MATCH(DATE(AP$2,$A$1,$A24)+1,일별기온공급량!$A$2:$A$4443,0),1)</f>
      </c>
      <c r="AR24" s="78">
        <f>INDEX(일별기온공급량!$B$1:$B$4443,MATCH(DATE(AP$2,$A$1,$A24)+1,일별기온공급량!$A$2:$A$4443,0),1)</f>
      </c>
      <c r="AS24" s="79">
        <f>INDEX(일별기온공급량!$J$1:$J$4443,MATCH(DATE(AP$2,$A$1,$A24)+1,일별기온공급량!$A$2:$A$4443,0),1)</f>
      </c>
      <c r="AT24" s="80">
        <f>INDEX(일별기온공급량!$H$1:$H$4443,MATCH(DATE(AP$2,$A$1,$A24)+1,일별기온공급량!$A$2:$A$4443,0),1)</f>
        <v>25569.375</v>
      </c>
      <c r="AU24" s="77">
        <f>INDEX(일별기온공급량!$E$1:$E$4443,MATCH(DATE(AU$2,$A$1,$A24)+1,일별기온공급량!$A$2:$A$4443,0),1)</f>
      </c>
      <c r="AV24" s="78">
        <f>INDEX(일별기온공급량!$C$1:$C$4443,MATCH(DATE(AU$2,$A$1,$A24)+1,일별기온공급량!$A$2:$A$4443,0),1)</f>
      </c>
      <c r="AW24" s="78">
        <f>INDEX(일별기온공급량!$B$1:$B$4443,MATCH(DATE(AU$2,$A$1,$A24)+1,일별기온공급량!$A$2:$A$4443,0),1)</f>
      </c>
      <c r="AX24" s="79">
        <f>INDEX(일별기온공급량!$J$1:$J$4443,MATCH(DATE(AU$2,$A$1,$A24)+1,일별기온공급량!$A$2:$A$4443,0),1)</f>
      </c>
      <c r="AY24" s="80">
        <f>INDEX(일별기온공급량!$H$1:$H$4443,MATCH(DATE(AU$2,$A$1,$A24)+1,일별기온공급량!$A$2:$A$4443,0),1)</f>
        <v>25569.375</v>
      </c>
      <c r="AZ24" s="77">
        <f>INDEX(일별기온공급량!$E$1:$E$4443,MATCH(DATE(AZ$2,$A$1,$A24)+1,일별기온공급량!$A$2:$A$4443,0),1)</f>
      </c>
      <c r="BA24" s="78">
        <f>INDEX(일별기온공급량!$C$1:$C$4443,MATCH(DATE(AZ$2,$A$1,$A24)+1,일별기온공급량!$A$2:$A$4443,0),1)</f>
      </c>
      <c r="BB24" s="78">
        <f>INDEX(일별기온공급량!$B$1:$B$4443,MATCH(DATE(AZ$2,$A$1,$A24)+1,일별기온공급량!$A$2:$A$4443,0),1)</f>
      </c>
      <c r="BC24" s="79">
        <f>INDEX(일별기온공급량!$J$1:$J$4443,MATCH(DATE(AZ$2,$A$1,$A24)+1,일별기온공급량!$A$2:$A$4443,0),1)</f>
      </c>
      <c r="BD24" s="80">
        <f>INDEX(일별기온공급량!$H$1:$H$4443,MATCH(DATE(AZ$2,$A$1,$A24)+1,일별기온공급량!$A$2:$A$4443,0),1)</f>
        <v>25569.375</v>
      </c>
      <c r="BE24" s="77">
        <f>INDEX(일별기온공급량!$E$1:$E$4443,MATCH(DATE(BE$2,$A$1,$A24)+1,일별기온공급량!$A$2:$A$4443,0),1)</f>
      </c>
      <c r="BF24" s="78">
        <f>INDEX(일별기온공급량!$C$1:$C$4443,MATCH(DATE(BE$2,$A$1,$A24)+1,일별기온공급량!$A$2:$A$4443,0),1)</f>
      </c>
      <c r="BG24" s="78">
        <f>INDEX(일별기온공급량!$B$1:$B$4443,MATCH(DATE(BE$2,$A$1,$A24)+1,일별기온공급량!$A$2:$A$4443,0),1)</f>
      </c>
      <c r="BH24" s="79">
        <f>INDEX(일별기온공급량!$J$1:$J$4443,MATCH(DATE(BE$2,$A$1,$A24)+1,일별기온공급량!$A$2:$A$4443,0),1)</f>
      </c>
      <c r="BI24" s="77"/>
      <c r="BJ24" s="78"/>
      <c r="BK24" s="78"/>
      <c r="BL24" s="81"/>
      <c r="BM24" s="77"/>
      <c r="BN24" s="78"/>
      <c r="BO24" s="78"/>
      <c r="BP24" s="79"/>
      <c r="BQ24" s="73"/>
      <c r="BR24" s="70"/>
      <c r="BS24" s="70"/>
      <c r="BT24" s="75"/>
    </row>
    <row x14ac:dyDescent="0.25" r="25" customHeight="1" ht="18.75">
      <c r="A25" s="76">
        <v>22</v>
      </c>
      <c r="B25" s="77">
        <f>INDEX(일별기온공급량!$E$1:$E$4443,MATCH(DATE(B$2,$A$1,$A25)+1,일별기온공급량!$A$2:$A$4443,0),1)</f>
      </c>
      <c r="C25" s="78">
        <f>INDEX(일별기온공급량!$C$1:$C$4443,MATCH(DATE(B$2,$A$1,$A25)+1,일별기온공급량!$A$2:$A$4443,0),1)</f>
      </c>
      <c r="D25" s="78">
        <f>INDEX(일별기온공급량!$B$1:$B$4443,MATCH(DATE(B$2,$A$1,$A25)+1,일별기온공급량!$A$2:$A$4443,0),1)</f>
      </c>
      <c r="E25" s="79">
        <f>INDEX(일별기온공급량!$J$1:$J$4443,MATCH(DATE(B$2,$A$1,$A25)+1,일별기온공급량!$A$2:$A$4443,0),1)</f>
      </c>
      <c r="F25" s="80">
        <f>INDEX(일별기온공급량!$H$1:$H$4443,MATCH(DATE(B$2,$A$1,$A25)+1,일별기온공급량!$A$2:$A$4443,0),1)</f>
        <v>25569.375</v>
      </c>
      <c r="G25" s="77">
        <f>INDEX(일별기온공급량!$E$1:$E$4443,MATCH(DATE(G$2,$A$1,$A25)+1,일별기온공급량!$A$2:$A$4443,0),1)</f>
      </c>
      <c r="H25" s="78">
        <f>INDEX(일별기온공급량!$C$1:$C$4443,MATCH(DATE(G$2,$A$1,$A25)+1,일별기온공급량!$A$2:$A$4443,0),1)</f>
      </c>
      <c r="I25" s="78">
        <f>INDEX(일별기온공급량!$B$1:$B$4443,MATCH(DATE(G$2,$A$1,$A25)+1,일별기온공급량!$A$2:$A$4443,0),1)</f>
      </c>
      <c r="J25" s="79">
        <f>INDEX(일별기온공급량!$J$1:$J$4443,MATCH(DATE(G$2,$A$1,$A25)+1,일별기온공급량!$A$2:$A$4443,0),1)</f>
      </c>
      <c r="K25" s="80">
        <f>INDEX(일별기온공급량!$H$1:$H$4443,MATCH(DATE(G$2,$A$1,$A25)+1,일별기온공급량!$A$2:$A$4443,0),1)</f>
        <v>25569.375</v>
      </c>
      <c r="L25" s="77">
        <f>INDEX(일별기온공급량!$E$1:$E$4443,MATCH(DATE(L$2,$A$1,$A25)+1,일별기온공급량!$A$2:$A$4443,0),1)</f>
      </c>
      <c r="M25" s="78">
        <f>INDEX(일별기온공급량!$C$1:$C$4443,MATCH(DATE(L$2,$A$1,$A25)+1,일별기온공급량!$A$2:$A$4443,0),1)</f>
      </c>
      <c r="N25" s="78">
        <f>INDEX(일별기온공급량!$B$1:$B$4443,MATCH(DATE(L$2,$A$1,$A25)+1,일별기온공급량!$A$2:$A$4443,0),1)</f>
      </c>
      <c r="O25" s="79">
        <f>INDEX(일별기온공급량!$J$1:$J$4443,MATCH(DATE(L$2,$A$1,$A25)+1,일별기온공급량!$A$2:$A$4443,0),1)</f>
      </c>
      <c r="P25" s="80">
        <f>INDEX(일별기온공급량!$H$1:$H$4443,MATCH(DATE(L$2,$A$1,$A25)+1,일별기온공급량!$A$2:$A$4443,0),1)</f>
        <v>25569.375</v>
      </c>
      <c r="Q25" s="77">
        <f>INDEX(일별기온공급량!$E$1:$E$4443,MATCH(DATE(Q$2,$A$1,$A25)+1,일별기온공급량!$A$2:$A$4443,0),1)</f>
      </c>
      <c r="R25" s="78">
        <f>INDEX(일별기온공급량!$C$1:$C$4443,MATCH(DATE(Q$2,$A$1,$A25)+1,일별기온공급량!$A$2:$A$4443,0),1)</f>
      </c>
      <c r="S25" s="78">
        <f>INDEX(일별기온공급량!$B$1:$B$4443,MATCH(DATE(Q$2,$A$1,$A25)+1,일별기온공급량!$A$2:$A$4443,0),1)</f>
      </c>
      <c r="T25" s="79">
        <f>INDEX(일별기온공급량!$J$1:$J$4443,MATCH(DATE(Q$2,$A$1,$A25)+1,일별기온공급량!$A$2:$A$4443,0),1)</f>
      </c>
      <c r="U25" s="80">
        <f>INDEX(일별기온공급량!$H$1:$H$4443,MATCH(DATE(Q$2,$A$1,$A25)+1,일별기온공급량!$A$2:$A$4443,0),1)</f>
        <v>25569.375</v>
      </c>
      <c r="V25" s="77">
        <f>INDEX(일별기온공급량!$E$1:$E$4443,MATCH(DATE(V$2,$A$1,$A25)+1,일별기온공급량!$A$2:$A$4443,0),1)</f>
      </c>
      <c r="W25" s="78">
        <f>INDEX(일별기온공급량!$C$1:$C$4443,MATCH(DATE(V$2,$A$1,$A25)+1,일별기온공급량!$A$2:$A$4443,0),1)</f>
      </c>
      <c r="X25" s="78">
        <f>INDEX(일별기온공급량!$B$1:$B$4443,MATCH(DATE(V$2,$A$1,$A25)+1,일별기온공급량!$A$2:$A$4443,0),1)</f>
      </c>
      <c r="Y25" s="79">
        <f>INDEX(일별기온공급량!$J$1:$J$4443,MATCH(DATE(V$2,$A$1,$A25)+1,일별기온공급량!$A$2:$A$4443,0),1)</f>
      </c>
      <c r="Z25" s="80">
        <f>INDEX(일별기온공급량!$H$1:$H$4443,MATCH(DATE(V$2,$A$1,$A25)+1,일별기온공급량!$A$2:$A$4443,0),1)</f>
        <v>25569.375</v>
      </c>
      <c r="AA25" s="77">
        <f>INDEX(일별기온공급량!$E$1:$E$4443,MATCH(DATE(AA$2,$A$1,$A25)+1,일별기온공급량!$A$2:$A$4443,0),1)</f>
      </c>
      <c r="AB25" s="78">
        <f>INDEX(일별기온공급량!$C$1:$C$4443,MATCH(DATE(AA$2,$A$1,$A25)+1,일별기온공급량!$A$2:$A$4443,0),1)</f>
      </c>
      <c r="AC25" s="78">
        <f>INDEX(일별기온공급량!$B$1:$B$4443,MATCH(DATE(AA$2,$A$1,$A25)+1,일별기온공급량!$A$2:$A$4443,0),1)</f>
      </c>
      <c r="AD25" s="79">
        <f>INDEX(일별기온공급량!$J$1:$J$4443,MATCH(DATE(AA$2,$A$1,$A25)+1,일별기온공급량!$A$2:$A$4443,0),1)</f>
      </c>
      <c r="AE25" s="80">
        <f>INDEX(일별기온공급량!$H$1:$H$4443,MATCH(DATE(AA$2,$A$1,$A25)+1,일별기온공급량!$A$2:$A$4443,0),1)</f>
        <v>25569.375</v>
      </c>
      <c r="AF25" s="77">
        <f>INDEX(일별기온공급량!$E$1:$E$4443,MATCH(DATE(AF$2,$A$1,$A25)+1,일별기온공급량!$A$2:$A$4443,0),1)</f>
      </c>
      <c r="AG25" s="78">
        <f>INDEX(일별기온공급량!$C$1:$C$4443,MATCH(DATE(AF$2,$A$1,$A25)+1,일별기온공급량!$A$2:$A$4443,0),1)</f>
      </c>
      <c r="AH25" s="78">
        <f>INDEX(일별기온공급량!$B$1:$B$4443,MATCH(DATE(AF$2,$A$1,$A25)+1,일별기온공급량!$A$2:$A$4443,0),1)</f>
      </c>
      <c r="AI25" s="79">
        <f>INDEX(일별기온공급량!$J$1:$J$4443,MATCH(DATE(AF$2,$A$1,$A25)+1,일별기온공급량!$A$2:$A$4443,0),1)</f>
      </c>
      <c r="AJ25" s="80">
        <f>INDEX(일별기온공급량!$H$1:$H$4443,MATCH(DATE(AF$2,$A$1,$A25)+1,일별기온공급량!$A$2:$A$4443,0),1)</f>
        <v>25569.375</v>
      </c>
      <c r="AK25" s="77">
        <f>INDEX(일별기온공급량!$E$1:$E$4443,MATCH(DATE(AK$2,$A$1,$A25)+1,일별기온공급량!$A$2:$A$4443,0),1)</f>
      </c>
      <c r="AL25" s="78">
        <f>INDEX(일별기온공급량!$C$1:$C$4443,MATCH(DATE(AK$2,$A$1,$A25)+1,일별기온공급량!$A$2:$A$4443,0),1)</f>
      </c>
      <c r="AM25" s="78">
        <f>INDEX(일별기온공급량!$B$1:$B$4443,MATCH(DATE(AK$2,$A$1,$A25)+1,일별기온공급량!$A$2:$A$4443,0),1)</f>
      </c>
      <c r="AN25" s="79">
        <f>INDEX(일별기온공급량!$J$1:$J$4443,MATCH(DATE(AK$2,$A$1,$A25)+1,일별기온공급량!$A$2:$A$4443,0),1)</f>
      </c>
      <c r="AO25" s="80">
        <f>INDEX(일별기온공급량!$H$1:$H$4443,MATCH(DATE(AK$2,$A$1,$A25)+1,일별기온공급량!$A$2:$A$4443,0),1)</f>
        <v>25569.375</v>
      </c>
      <c r="AP25" s="77">
        <f>INDEX(일별기온공급량!$E$1:$E$4443,MATCH(DATE(AP$2,$A$1,$A25)+1,일별기온공급량!$A$2:$A$4443,0),1)</f>
      </c>
      <c r="AQ25" s="78">
        <f>INDEX(일별기온공급량!$C$1:$C$4443,MATCH(DATE(AP$2,$A$1,$A25)+1,일별기온공급량!$A$2:$A$4443,0),1)</f>
      </c>
      <c r="AR25" s="78">
        <f>INDEX(일별기온공급량!$B$1:$B$4443,MATCH(DATE(AP$2,$A$1,$A25)+1,일별기온공급량!$A$2:$A$4443,0),1)</f>
      </c>
      <c r="AS25" s="79">
        <f>INDEX(일별기온공급량!$J$1:$J$4443,MATCH(DATE(AP$2,$A$1,$A25)+1,일별기온공급량!$A$2:$A$4443,0),1)</f>
      </c>
      <c r="AT25" s="80">
        <f>INDEX(일별기온공급량!$H$1:$H$4443,MATCH(DATE(AP$2,$A$1,$A25)+1,일별기온공급량!$A$2:$A$4443,0),1)</f>
        <v>25569.375</v>
      </c>
      <c r="AU25" s="77">
        <f>INDEX(일별기온공급량!$E$1:$E$4443,MATCH(DATE(AU$2,$A$1,$A25)+1,일별기온공급량!$A$2:$A$4443,0),1)</f>
      </c>
      <c r="AV25" s="78">
        <f>INDEX(일별기온공급량!$C$1:$C$4443,MATCH(DATE(AU$2,$A$1,$A25)+1,일별기온공급량!$A$2:$A$4443,0),1)</f>
      </c>
      <c r="AW25" s="78">
        <f>INDEX(일별기온공급량!$B$1:$B$4443,MATCH(DATE(AU$2,$A$1,$A25)+1,일별기온공급량!$A$2:$A$4443,0),1)</f>
      </c>
      <c r="AX25" s="79">
        <f>INDEX(일별기온공급량!$J$1:$J$4443,MATCH(DATE(AU$2,$A$1,$A25)+1,일별기온공급량!$A$2:$A$4443,0),1)</f>
      </c>
      <c r="AY25" s="80">
        <f>INDEX(일별기온공급량!$H$1:$H$4443,MATCH(DATE(AU$2,$A$1,$A25)+1,일별기온공급량!$A$2:$A$4443,0),1)</f>
        <v>25569.375</v>
      </c>
      <c r="AZ25" s="77">
        <f>INDEX(일별기온공급량!$E$1:$E$4443,MATCH(DATE(AZ$2,$A$1,$A25)+1,일별기온공급량!$A$2:$A$4443,0),1)</f>
      </c>
      <c r="BA25" s="78">
        <f>INDEX(일별기온공급량!$C$1:$C$4443,MATCH(DATE(AZ$2,$A$1,$A25)+1,일별기온공급량!$A$2:$A$4443,0),1)</f>
      </c>
      <c r="BB25" s="78">
        <f>INDEX(일별기온공급량!$B$1:$B$4443,MATCH(DATE(AZ$2,$A$1,$A25)+1,일별기온공급량!$A$2:$A$4443,0),1)</f>
      </c>
      <c r="BC25" s="79">
        <f>INDEX(일별기온공급량!$J$1:$J$4443,MATCH(DATE(AZ$2,$A$1,$A25)+1,일별기온공급량!$A$2:$A$4443,0),1)</f>
      </c>
      <c r="BD25" s="80">
        <f>INDEX(일별기온공급량!$H$1:$H$4443,MATCH(DATE(AZ$2,$A$1,$A25)+1,일별기온공급량!$A$2:$A$4443,0),1)</f>
        <v>25569.375</v>
      </c>
      <c r="BE25" s="77">
        <f>INDEX(일별기온공급량!$E$1:$E$4443,MATCH(DATE(BE$2,$A$1,$A25)+1,일별기온공급량!$A$2:$A$4443,0),1)</f>
      </c>
      <c r="BF25" s="78">
        <f>INDEX(일별기온공급량!$C$1:$C$4443,MATCH(DATE(BE$2,$A$1,$A25)+1,일별기온공급량!$A$2:$A$4443,0),1)</f>
      </c>
      <c r="BG25" s="78">
        <f>INDEX(일별기온공급량!$B$1:$B$4443,MATCH(DATE(BE$2,$A$1,$A25)+1,일별기온공급량!$A$2:$A$4443,0),1)</f>
      </c>
      <c r="BH25" s="79">
        <f>INDEX(일별기온공급량!$J$1:$J$4443,MATCH(DATE(BE$2,$A$1,$A25)+1,일별기온공급량!$A$2:$A$4443,0),1)</f>
      </c>
      <c r="BI25" s="77"/>
      <c r="BJ25" s="78"/>
      <c r="BK25" s="78"/>
      <c r="BL25" s="81"/>
      <c r="BM25" s="77"/>
      <c r="BN25" s="78"/>
      <c r="BO25" s="78"/>
      <c r="BP25" s="79"/>
      <c r="BQ25" s="73"/>
      <c r="BR25" s="70"/>
      <c r="BS25" s="70"/>
      <c r="BT25" s="75"/>
    </row>
    <row x14ac:dyDescent="0.25" r="26" customHeight="1" ht="18.75">
      <c r="A26" s="76">
        <v>23</v>
      </c>
      <c r="B26" s="77">
        <f>INDEX(일별기온공급량!$E$1:$E$4443,MATCH(DATE(B$2,$A$1,$A26)+1,일별기온공급량!$A$2:$A$4443,0),1)</f>
      </c>
      <c r="C26" s="78">
        <f>INDEX(일별기온공급량!$C$1:$C$4443,MATCH(DATE(B$2,$A$1,$A26)+1,일별기온공급량!$A$2:$A$4443,0),1)</f>
      </c>
      <c r="D26" s="78">
        <f>INDEX(일별기온공급량!$B$1:$B$4443,MATCH(DATE(B$2,$A$1,$A26)+1,일별기온공급량!$A$2:$A$4443,0),1)</f>
      </c>
      <c r="E26" s="79">
        <f>INDEX(일별기온공급량!$J$1:$J$4443,MATCH(DATE(B$2,$A$1,$A26)+1,일별기온공급량!$A$2:$A$4443,0),1)</f>
      </c>
      <c r="F26" s="80">
        <f>INDEX(일별기온공급량!$H$1:$H$4443,MATCH(DATE(B$2,$A$1,$A26)+1,일별기온공급량!$A$2:$A$4443,0),1)</f>
        <v>25569.375</v>
      </c>
      <c r="G26" s="77">
        <f>INDEX(일별기온공급량!$E$1:$E$4443,MATCH(DATE(G$2,$A$1,$A26)+1,일별기온공급량!$A$2:$A$4443,0),1)</f>
      </c>
      <c r="H26" s="78">
        <f>INDEX(일별기온공급량!$C$1:$C$4443,MATCH(DATE(G$2,$A$1,$A26)+1,일별기온공급량!$A$2:$A$4443,0),1)</f>
      </c>
      <c r="I26" s="78">
        <f>INDEX(일별기온공급량!$B$1:$B$4443,MATCH(DATE(G$2,$A$1,$A26)+1,일별기온공급량!$A$2:$A$4443,0),1)</f>
      </c>
      <c r="J26" s="79">
        <f>INDEX(일별기온공급량!$J$1:$J$4443,MATCH(DATE(G$2,$A$1,$A26)+1,일별기온공급량!$A$2:$A$4443,0),1)</f>
      </c>
      <c r="K26" s="80">
        <f>INDEX(일별기온공급량!$H$1:$H$4443,MATCH(DATE(G$2,$A$1,$A26)+1,일별기온공급량!$A$2:$A$4443,0),1)</f>
        <v>25569.375</v>
      </c>
      <c r="L26" s="77">
        <f>INDEX(일별기온공급량!$E$1:$E$4443,MATCH(DATE(L$2,$A$1,$A26)+1,일별기온공급량!$A$2:$A$4443,0),1)</f>
      </c>
      <c r="M26" s="78">
        <f>INDEX(일별기온공급량!$C$1:$C$4443,MATCH(DATE(L$2,$A$1,$A26)+1,일별기온공급량!$A$2:$A$4443,0),1)</f>
      </c>
      <c r="N26" s="78">
        <f>INDEX(일별기온공급량!$B$1:$B$4443,MATCH(DATE(L$2,$A$1,$A26)+1,일별기온공급량!$A$2:$A$4443,0),1)</f>
      </c>
      <c r="O26" s="79">
        <f>INDEX(일별기온공급량!$J$1:$J$4443,MATCH(DATE(L$2,$A$1,$A26)+1,일별기온공급량!$A$2:$A$4443,0),1)</f>
      </c>
      <c r="P26" s="80">
        <f>INDEX(일별기온공급량!$H$1:$H$4443,MATCH(DATE(L$2,$A$1,$A26)+1,일별기온공급량!$A$2:$A$4443,0),1)</f>
        <v>25569.375</v>
      </c>
      <c r="Q26" s="77">
        <f>INDEX(일별기온공급량!$E$1:$E$4443,MATCH(DATE(Q$2,$A$1,$A26)+1,일별기온공급량!$A$2:$A$4443,0),1)</f>
      </c>
      <c r="R26" s="78">
        <f>INDEX(일별기온공급량!$C$1:$C$4443,MATCH(DATE(Q$2,$A$1,$A26)+1,일별기온공급량!$A$2:$A$4443,0),1)</f>
      </c>
      <c r="S26" s="78">
        <f>INDEX(일별기온공급량!$B$1:$B$4443,MATCH(DATE(Q$2,$A$1,$A26)+1,일별기온공급량!$A$2:$A$4443,0),1)</f>
      </c>
      <c r="T26" s="79">
        <f>INDEX(일별기온공급량!$J$1:$J$4443,MATCH(DATE(Q$2,$A$1,$A26)+1,일별기온공급량!$A$2:$A$4443,0),1)</f>
      </c>
      <c r="U26" s="80">
        <f>INDEX(일별기온공급량!$H$1:$H$4443,MATCH(DATE(Q$2,$A$1,$A26)+1,일별기온공급량!$A$2:$A$4443,0),1)</f>
        <v>25569.375</v>
      </c>
      <c r="V26" s="77">
        <f>INDEX(일별기온공급량!$E$1:$E$4443,MATCH(DATE(V$2,$A$1,$A26)+1,일별기온공급량!$A$2:$A$4443,0),1)</f>
      </c>
      <c r="W26" s="78">
        <f>INDEX(일별기온공급량!$C$1:$C$4443,MATCH(DATE(V$2,$A$1,$A26)+1,일별기온공급량!$A$2:$A$4443,0),1)</f>
      </c>
      <c r="X26" s="78">
        <f>INDEX(일별기온공급량!$B$1:$B$4443,MATCH(DATE(V$2,$A$1,$A26)+1,일별기온공급량!$A$2:$A$4443,0),1)</f>
      </c>
      <c r="Y26" s="79">
        <f>INDEX(일별기온공급량!$J$1:$J$4443,MATCH(DATE(V$2,$A$1,$A26)+1,일별기온공급량!$A$2:$A$4443,0),1)</f>
      </c>
      <c r="Z26" s="80">
        <f>INDEX(일별기온공급량!$H$1:$H$4443,MATCH(DATE(V$2,$A$1,$A26)+1,일별기온공급량!$A$2:$A$4443,0),1)</f>
        <v>25569.375</v>
      </c>
      <c r="AA26" s="77">
        <f>INDEX(일별기온공급량!$E$1:$E$4443,MATCH(DATE(AA$2,$A$1,$A26)+1,일별기온공급량!$A$2:$A$4443,0),1)</f>
      </c>
      <c r="AB26" s="78">
        <f>INDEX(일별기온공급량!$C$1:$C$4443,MATCH(DATE(AA$2,$A$1,$A26)+1,일별기온공급량!$A$2:$A$4443,0),1)</f>
      </c>
      <c r="AC26" s="78">
        <f>INDEX(일별기온공급량!$B$1:$B$4443,MATCH(DATE(AA$2,$A$1,$A26)+1,일별기온공급량!$A$2:$A$4443,0),1)</f>
      </c>
      <c r="AD26" s="79">
        <f>INDEX(일별기온공급량!$J$1:$J$4443,MATCH(DATE(AA$2,$A$1,$A26)+1,일별기온공급량!$A$2:$A$4443,0),1)</f>
      </c>
      <c r="AE26" s="80">
        <f>INDEX(일별기온공급량!$H$1:$H$4443,MATCH(DATE(AA$2,$A$1,$A26)+1,일별기온공급량!$A$2:$A$4443,0),1)</f>
        <v>25569.375</v>
      </c>
      <c r="AF26" s="77">
        <f>INDEX(일별기온공급량!$E$1:$E$4443,MATCH(DATE(AF$2,$A$1,$A26)+1,일별기온공급량!$A$2:$A$4443,0),1)</f>
      </c>
      <c r="AG26" s="78">
        <f>INDEX(일별기온공급량!$C$1:$C$4443,MATCH(DATE(AF$2,$A$1,$A26)+1,일별기온공급량!$A$2:$A$4443,0),1)</f>
      </c>
      <c r="AH26" s="78">
        <f>INDEX(일별기온공급량!$B$1:$B$4443,MATCH(DATE(AF$2,$A$1,$A26)+1,일별기온공급량!$A$2:$A$4443,0),1)</f>
      </c>
      <c r="AI26" s="79">
        <f>INDEX(일별기온공급량!$J$1:$J$4443,MATCH(DATE(AF$2,$A$1,$A26)+1,일별기온공급량!$A$2:$A$4443,0),1)</f>
      </c>
      <c r="AJ26" s="80">
        <f>INDEX(일별기온공급량!$H$1:$H$4443,MATCH(DATE(AF$2,$A$1,$A26)+1,일별기온공급량!$A$2:$A$4443,0),1)</f>
        <v>25569.375</v>
      </c>
      <c r="AK26" s="77">
        <f>INDEX(일별기온공급량!$E$1:$E$4443,MATCH(DATE(AK$2,$A$1,$A26)+1,일별기온공급량!$A$2:$A$4443,0),1)</f>
      </c>
      <c r="AL26" s="78">
        <f>INDEX(일별기온공급량!$C$1:$C$4443,MATCH(DATE(AK$2,$A$1,$A26)+1,일별기온공급량!$A$2:$A$4443,0),1)</f>
      </c>
      <c r="AM26" s="78">
        <f>INDEX(일별기온공급량!$B$1:$B$4443,MATCH(DATE(AK$2,$A$1,$A26)+1,일별기온공급량!$A$2:$A$4443,0),1)</f>
      </c>
      <c r="AN26" s="79">
        <f>INDEX(일별기온공급량!$J$1:$J$4443,MATCH(DATE(AK$2,$A$1,$A26)+1,일별기온공급량!$A$2:$A$4443,0),1)</f>
      </c>
      <c r="AO26" s="80">
        <f>INDEX(일별기온공급량!$H$1:$H$4443,MATCH(DATE(AK$2,$A$1,$A26)+1,일별기온공급량!$A$2:$A$4443,0),1)</f>
        <v>25569.375</v>
      </c>
      <c r="AP26" s="77">
        <f>INDEX(일별기온공급량!$E$1:$E$4443,MATCH(DATE(AP$2,$A$1,$A26)+1,일별기온공급량!$A$2:$A$4443,0),1)</f>
      </c>
      <c r="AQ26" s="78">
        <f>INDEX(일별기온공급량!$C$1:$C$4443,MATCH(DATE(AP$2,$A$1,$A26)+1,일별기온공급량!$A$2:$A$4443,0),1)</f>
      </c>
      <c r="AR26" s="78">
        <f>INDEX(일별기온공급량!$B$1:$B$4443,MATCH(DATE(AP$2,$A$1,$A26)+1,일별기온공급량!$A$2:$A$4443,0),1)</f>
      </c>
      <c r="AS26" s="79">
        <f>INDEX(일별기온공급량!$J$1:$J$4443,MATCH(DATE(AP$2,$A$1,$A26)+1,일별기온공급량!$A$2:$A$4443,0),1)</f>
      </c>
      <c r="AT26" s="80">
        <f>INDEX(일별기온공급량!$H$1:$H$4443,MATCH(DATE(AP$2,$A$1,$A26)+1,일별기온공급량!$A$2:$A$4443,0),1)</f>
        <v>25569.375</v>
      </c>
      <c r="AU26" s="77">
        <f>INDEX(일별기온공급량!$E$1:$E$4443,MATCH(DATE(AU$2,$A$1,$A26)+1,일별기온공급량!$A$2:$A$4443,0),1)</f>
      </c>
      <c r="AV26" s="78">
        <f>INDEX(일별기온공급량!$C$1:$C$4443,MATCH(DATE(AU$2,$A$1,$A26)+1,일별기온공급량!$A$2:$A$4443,0),1)</f>
      </c>
      <c r="AW26" s="78">
        <f>INDEX(일별기온공급량!$B$1:$B$4443,MATCH(DATE(AU$2,$A$1,$A26)+1,일별기온공급량!$A$2:$A$4443,0),1)</f>
      </c>
      <c r="AX26" s="79">
        <f>INDEX(일별기온공급량!$J$1:$J$4443,MATCH(DATE(AU$2,$A$1,$A26)+1,일별기온공급량!$A$2:$A$4443,0),1)</f>
      </c>
      <c r="AY26" s="80">
        <f>INDEX(일별기온공급량!$H$1:$H$4443,MATCH(DATE(AU$2,$A$1,$A26)+1,일별기온공급량!$A$2:$A$4443,0),1)</f>
        <v>25569.375</v>
      </c>
      <c r="AZ26" s="77">
        <f>INDEX(일별기온공급량!$E$1:$E$4443,MATCH(DATE(AZ$2,$A$1,$A26)+1,일별기온공급량!$A$2:$A$4443,0),1)</f>
      </c>
      <c r="BA26" s="78">
        <f>INDEX(일별기온공급량!$C$1:$C$4443,MATCH(DATE(AZ$2,$A$1,$A26)+1,일별기온공급량!$A$2:$A$4443,0),1)</f>
      </c>
      <c r="BB26" s="78">
        <f>INDEX(일별기온공급량!$B$1:$B$4443,MATCH(DATE(AZ$2,$A$1,$A26)+1,일별기온공급량!$A$2:$A$4443,0),1)</f>
      </c>
      <c r="BC26" s="79">
        <f>INDEX(일별기온공급량!$J$1:$J$4443,MATCH(DATE(AZ$2,$A$1,$A26)+1,일별기온공급량!$A$2:$A$4443,0),1)</f>
      </c>
      <c r="BD26" s="80">
        <f>INDEX(일별기온공급량!$H$1:$H$4443,MATCH(DATE(AZ$2,$A$1,$A26)+1,일별기온공급량!$A$2:$A$4443,0),1)</f>
        <v>25569.375</v>
      </c>
      <c r="BE26" s="77">
        <f>INDEX(일별기온공급량!$E$1:$E$4443,MATCH(DATE(BE$2,$A$1,$A26)+1,일별기온공급량!$A$2:$A$4443,0),1)</f>
      </c>
      <c r="BF26" s="78">
        <f>INDEX(일별기온공급량!$C$1:$C$4443,MATCH(DATE(BE$2,$A$1,$A26)+1,일별기온공급량!$A$2:$A$4443,0),1)</f>
      </c>
      <c r="BG26" s="78">
        <f>INDEX(일별기온공급량!$B$1:$B$4443,MATCH(DATE(BE$2,$A$1,$A26)+1,일별기온공급량!$A$2:$A$4443,0),1)</f>
      </c>
      <c r="BH26" s="79">
        <f>INDEX(일별기온공급량!$J$1:$J$4443,MATCH(DATE(BE$2,$A$1,$A26)+1,일별기온공급량!$A$2:$A$4443,0),1)</f>
      </c>
      <c r="BI26" s="77"/>
      <c r="BJ26" s="78"/>
      <c r="BK26" s="78"/>
      <c r="BL26" s="81"/>
      <c r="BM26" s="77"/>
      <c r="BN26" s="78"/>
      <c r="BO26" s="78"/>
      <c r="BP26" s="79"/>
      <c r="BQ26" s="73"/>
      <c r="BR26" s="70"/>
      <c r="BS26" s="70"/>
      <c r="BT26" s="75"/>
    </row>
    <row x14ac:dyDescent="0.25" r="27" customHeight="1" ht="18.75">
      <c r="A27" s="76">
        <v>24</v>
      </c>
      <c r="B27" s="77">
        <f>INDEX(일별기온공급량!$E$1:$E$4443,MATCH(DATE(B$2,$A$1,$A27)+1,일별기온공급량!$A$2:$A$4443,0),1)</f>
      </c>
      <c r="C27" s="78">
        <f>INDEX(일별기온공급량!$C$1:$C$4443,MATCH(DATE(B$2,$A$1,$A27)+1,일별기온공급량!$A$2:$A$4443,0),1)</f>
      </c>
      <c r="D27" s="78">
        <f>INDEX(일별기온공급량!$B$1:$B$4443,MATCH(DATE(B$2,$A$1,$A27)+1,일별기온공급량!$A$2:$A$4443,0),1)</f>
      </c>
      <c r="E27" s="79">
        <f>INDEX(일별기온공급량!$J$1:$J$4443,MATCH(DATE(B$2,$A$1,$A27)+1,일별기온공급량!$A$2:$A$4443,0),1)</f>
      </c>
      <c r="F27" s="80">
        <f>INDEX(일별기온공급량!$H$1:$H$4443,MATCH(DATE(B$2,$A$1,$A27)+1,일별기온공급량!$A$2:$A$4443,0),1)</f>
        <v>25569.375</v>
      </c>
      <c r="G27" s="77">
        <f>INDEX(일별기온공급량!$E$1:$E$4443,MATCH(DATE(G$2,$A$1,$A27)+1,일별기온공급량!$A$2:$A$4443,0),1)</f>
      </c>
      <c r="H27" s="78">
        <f>INDEX(일별기온공급량!$C$1:$C$4443,MATCH(DATE(G$2,$A$1,$A27)+1,일별기온공급량!$A$2:$A$4443,0),1)</f>
      </c>
      <c r="I27" s="78">
        <f>INDEX(일별기온공급량!$B$1:$B$4443,MATCH(DATE(G$2,$A$1,$A27)+1,일별기온공급량!$A$2:$A$4443,0),1)</f>
      </c>
      <c r="J27" s="79">
        <f>INDEX(일별기온공급량!$J$1:$J$4443,MATCH(DATE(G$2,$A$1,$A27)+1,일별기온공급량!$A$2:$A$4443,0),1)</f>
      </c>
      <c r="K27" s="80">
        <f>INDEX(일별기온공급량!$H$1:$H$4443,MATCH(DATE(G$2,$A$1,$A27)+1,일별기온공급량!$A$2:$A$4443,0),1)</f>
        <v>25569.375</v>
      </c>
      <c r="L27" s="77">
        <f>INDEX(일별기온공급량!$E$1:$E$4443,MATCH(DATE(L$2,$A$1,$A27)+1,일별기온공급량!$A$2:$A$4443,0),1)</f>
      </c>
      <c r="M27" s="78">
        <f>INDEX(일별기온공급량!$C$1:$C$4443,MATCH(DATE(L$2,$A$1,$A27)+1,일별기온공급량!$A$2:$A$4443,0),1)</f>
      </c>
      <c r="N27" s="78">
        <f>INDEX(일별기온공급량!$B$1:$B$4443,MATCH(DATE(L$2,$A$1,$A27)+1,일별기온공급량!$A$2:$A$4443,0),1)</f>
      </c>
      <c r="O27" s="79">
        <f>INDEX(일별기온공급량!$J$1:$J$4443,MATCH(DATE(L$2,$A$1,$A27)+1,일별기온공급량!$A$2:$A$4443,0),1)</f>
      </c>
      <c r="P27" s="80">
        <f>INDEX(일별기온공급량!$H$1:$H$4443,MATCH(DATE(L$2,$A$1,$A27)+1,일별기온공급량!$A$2:$A$4443,0),1)</f>
        <v>25569.375</v>
      </c>
      <c r="Q27" s="77">
        <f>INDEX(일별기온공급량!$E$1:$E$4443,MATCH(DATE(Q$2,$A$1,$A27)+1,일별기온공급량!$A$2:$A$4443,0),1)</f>
      </c>
      <c r="R27" s="78">
        <f>INDEX(일별기온공급량!$C$1:$C$4443,MATCH(DATE(Q$2,$A$1,$A27)+1,일별기온공급량!$A$2:$A$4443,0),1)</f>
      </c>
      <c r="S27" s="78">
        <f>INDEX(일별기온공급량!$B$1:$B$4443,MATCH(DATE(Q$2,$A$1,$A27)+1,일별기온공급량!$A$2:$A$4443,0),1)</f>
      </c>
      <c r="T27" s="79">
        <f>INDEX(일별기온공급량!$J$1:$J$4443,MATCH(DATE(Q$2,$A$1,$A27)+1,일별기온공급량!$A$2:$A$4443,0),1)</f>
      </c>
      <c r="U27" s="80">
        <f>INDEX(일별기온공급량!$H$1:$H$4443,MATCH(DATE(Q$2,$A$1,$A27)+1,일별기온공급량!$A$2:$A$4443,0),1)</f>
        <v>25569.375</v>
      </c>
      <c r="V27" s="77">
        <f>INDEX(일별기온공급량!$E$1:$E$4443,MATCH(DATE(V$2,$A$1,$A27)+1,일별기온공급량!$A$2:$A$4443,0),1)</f>
      </c>
      <c r="W27" s="78">
        <f>INDEX(일별기온공급량!$C$1:$C$4443,MATCH(DATE(V$2,$A$1,$A27)+1,일별기온공급량!$A$2:$A$4443,0),1)</f>
      </c>
      <c r="X27" s="78">
        <f>INDEX(일별기온공급량!$B$1:$B$4443,MATCH(DATE(V$2,$A$1,$A27)+1,일별기온공급량!$A$2:$A$4443,0),1)</f>
      </c>
      <c r="Y27" s="79">
        <f>INDEX(일별기온공급량!$J$1:$J$4443,MATCH(DATE(V$2,$A$1,$A27)+1,일별기온공급량!$A$2:$A$4443,0),1)</f>
      </c>
      <c r="Z27" s="80">
        <f>INDEX(일별기온공급량!$H$1:$H$4443,MATCH(DATE(V$2,$A$1,$A27)+1,일별기온공급량!$A$2:$A$4443,0),1)</f>
        <v>25569.375</v>
      </c>
      <c r="AA27" s="77">
        <f>INDEX(일별기온공급량!$E$1:$E$4443,MATCH(DATE(AA$2,$A$1,$A27)+1,일별기온공급량!$A$2:$A$4443,0),1)</f>
      </c>
      <c r="AB27" s="78">
        <f>INDEX(일별기온공급량!$C$1:$C$4443,MATCH(DATE(AA$2,$A$1,$A27)+1,일별기온공급량!$A$2:$A$4443,0),1)</f>
      </c>
      <c r="AC27" s="78">
        <f>INDEX(일별기온공급량!$B$1:$B$4443,MATCH(DATE(AA$2,$A$1,$A27)+1,일별기온공급량!$A$2:$A$4443,0),1)</f>
      </c>
      <c r="AD27" s="79">
        <f>INDEX(일별기온공급량!$J$1:$J$4443,MATCH(DATE(AA$2,$A$1,$A27)+1,일별기온공급량!$A$2:$A$4443,0),1)</f>
      </c>
      <c r="AE27" s="80">
        <f>INDEX(일별기온공급량!$H$1:$H$4443,MATCH(DATE(AA$2,$A$1,$A27)+1,일별기온공급량!$A$2:$A$4443,0),1)</f>
        <v>25569.375</v>
      </c>
      <c r="AF27" s="77">
        <f>INDEX(일별기온공급량!$E$1:$E$4443,MATCH(DATE(AF$2,$A$1,$A27)+1,일별기온공급량!$A$2:$A$4443,0),1)</f>
      </c>
      <c r="AG27" s="78">
        <f>INDEX(일별기온공급량!$C$1:$C$4443,MATCH(DATE(AF$2,$A$1,$A27)+1,일별기온공급량!$A$2:$A$4443,0),1)</f>
      </c>
      <c r="AH27" s="78">
        <f>INDEX(일별기온공급량!$B$1:$B$4443,MATCH(DATE(AF$2,$A$1,$A27)+1,일별기온공급량!$A$2:$A$4443,0),1)</f>
      </c>
      <c r="AI27" s="79">
        <f>INDEX(일별기온공급량!$J$1:$J$4443,MATCH(DATE(AF$2,$A$1,$A27)+1,일별기온공급량!$A$2:$A$4443,0),1)</f>
      </c>
      <c r="AJ27" s="80">
        <f>INDEX(일별기온공급량!$H$1:$H$4443,MATCH(DATE(AF$2,$A$1,$A27)+1,일별기온공급량!$A$2:$A$4443,0),1)</f>
        <v>25569.375</v>
      </c>
      <c r="AK27" s="77">
        <f>INDEX(일별기온공급량!$E$1:$E$4443,MATCH(DATE(AK$2,$A$1,$A27)+1,일별기온공급량!$A$2:$A$4443,0),1)</f>
      </c>
      <c r="AL27" s="78">
        <f>INDEX(일별기온공급량!$C$1:$C$4443,MATCH(DATE(AK$2,$A$1,$A27)+1,일별기온공급량!$A$2:$A$4443,0),1)</f>
      </c>
      <c r="AM27" s="78">
        <f>INDEX(일별기온공급량!$B$1:$B$4443,MATCH(DATE(AK$2,$A$1,$A27)+1,일별기온공급량!$A$2:$A$4443,0),1)</f>
      </c>
      <c r="AN27" s="79">
        <f>INDEX(일별기온공급량!$J$1:$J$4443,MATCH(DATE(AK$2,$A$1,$A27)+1,일별기온공급량!$A$2:$A$4443,0),1)</f>
      </c>
      <c r="AO27" s="80">
        <f>INDEX(일별기온공급량!$H$1:$H$4443,MATCH(DATE(AK$2,$A$1,$A27)+1,일별기온공급량!$A$2:$A$4443,0),1)</f>
        <v>25569.375</v>
      </c>
      <c r="AP27" s="77">
        <f>INDEX(일별기온공급량!$E$1:$E$4443,MATCH(DATE(AP$2,$A$1,$A27)+1,일별기온공급량!$A$2:$A$4443,0),1)</f>
      </c>
      <c r="AQ27" s="78">
        <f>INDEX(일별기온공급량!$C$1:$C$4443,MATCH(DATE(AP$2,$A$1,$A27)+1,일별기온공급량!$A$2:$A$4443,0),1)</f>
      </c>
      <c r="AR27" s="78">
        <f>INDEX(일별기온공급량!$B$1:$B$4443,MATCH(DATE(AP$2,$A$1,$A27)+1,일별기온공급량!$A$2:$A$4443,0),1)</f>
      </c>
      <c r="AS27" s="79">
        <f>INDEX(일별기온공급량!$J$1:$J$4443,MATCH(DATE(AP$2,$A$1,$A27)+1,일별기온공급량!$A$2:$A$4443,0),1)</f>
      </c>
      <c r="AT27" s="80">
        <f>INDEX(일별기온공급량!$H$1:$H$4443,MATCH(DATE(AP$2,$A$1,$A27)+1,일별기온공급량!$A$2:$A$4443,0),1)</f>
        <v>25569.375</v>
      </c>
      <c r="AU27" s="77">
        <f>INDEX(일별기온공급량!$E$1:$E$4443,MATCH(DATE(AU$2,$A$1,$A27)+1,일별기온공급량!$A$2:$A$4443,0),1)</f>
      </c>
      <c r="AV27" s="78">
        <f>INDEX(일별기온공급량!$C$1:$C$4443,MATCH(DATE(AU$2,$A$1,$A27)+1,일별기온공급량!$A$2:$A$4443,0),1)</f>
      </c>
      <c r="AW27" s="78">
        <f>INDEX(일별기온공급량!$B$1:$B$4443,MATCH(DATE(AU$2,$A$1,$A27)+1,일별기온공급량!$A$2:$A$4443,0),1)</f>
      </c>
      <c r="AX27" s="79">
        <f>INDEX(일별기온공급량!$J$1:$J$4443,MATCH(DATE(AU$2,$A$1,$A27)+1,일별기온공급량!$A$2:$A$4443,0),1)</f>
      </c>
      <c r="AY27" s="80">
        <f>INDEX(일별기온공급량!$H$1:$H$4443,MATCH(DATE(AU$2,$A$1,$A27)+1,일별기온공급량!$A$2:$A$4443,0),1)</f>
        <v>25569.375</v>
      </c>
      <c r="AZ27" s="77">
        <f>INDEX(일별기온공급량!$E$1:$E$4443,MATCH(DATE(AZ$2,$A$1,$A27)+1,일별기온공급량!$A$2:$A$4443,0),1)</f>
      </c>
      <c r="BA27" s="78">
        <f>INDEX(일별기온공급량!$C$1:$C$4443,MATCH(DATE(AZ$2,$A$1,$A27)+1,일별기온공급량!$A$2:$A$4443,0),1)</f>
      </c>
      <c r="BB27" s="78">
        <f>INDEX(일별기온공급량!$B$1:$B$4443,MATCH(DATE(AZ$2,$A$1,$A27)+1,일별기온공급량!$A$2:$A$4443,0),1)</f>
      </c>
      <c r="BC27" s="79">
        <f>INDEX(일별기온공급량!$J$1:$J$4443,MATCH(DATE(AZ$2,$A$1,$A27)+1,일별기온공급량!$A$2:$A$4443,0),1)</f>
      </c>
      <c r="BD27" s="80">
        <f>INDEX(일별기온공급량!$H$1:$H$4443,MATCH(DATE(AZ$2,$A$1,$A27)+1,일별기온공급량!$A$2:$A$4443,0),1)</f>
        <v>25569.375</v>
      </c>
      <c r="BE27" s="77">
        <f>INDEX(일별기온공급량!$E$1:$E$4443,MATCH(DATE(BE$2,$A$1,$A27)+1,일별기온공급량!$A$2:$A$4443,0),1)</f>
      </c>
      <c r="BF27" s="78">
        <f>INDEX(일별기온공급량!$C$1:$C$4443,MATCH(DATE(BE$2,$A$1,$A27)+1,일별기온공급량!$A$2:$A$4443,0),1)</f>
      </c>
      <c r="BG27" s="78">
        <f>INDEX(일별기온공급량!$B$1:$B$4443,MATCH(DATE(BE$2,$A$1,$A27)+1,일별기온공급량!$A$2:$A$4443,0),1)</f>
      </c>
      <c r="BH27" s="79">
        <f>INDEX(일별기온공급량!$J$1:$J$4443,MATCH(DATE(BE$2,$A$1,$A27)+1,일별기온공급량!$A$2:$A$4443,0),1)</f>
      </c>
      <c r="BI27" s="77"/>
      <c r="BJ27" s="78"/>
      <c r="BK27" s="78"/>
      <c r="BL27" s="81"/>
      <c r="BM27" s="77"/>
      <c r="BN27" s="78"/>
      <c r="BO27" s="78"/>
      <c r="BP27" s="79"/>
      <c r="BQ27" s="73"/>
      <c r="BR27" s="70"/>
      <c r="BS27" s="70"/>
      <c r="BT27" s="75"/>
    </row>
    <row x14ac:dyDescent="0.25" r="28" customHeight="1" ht="18.75">
      <c r="A28" s="76">
        <v>25</v>
      </c>
      <c r="B28" s="77">
        <f>INDEX(일별기온공급량!$E$1:$E$4443,MATCH(DATE(B$2,$A$1,$A28)+1,일별기온공급량!$A$2:$A$4443,0),1)</f>
      </c>
      <c r="C28" s="78">
        <f>INDEX(일별기온공급량!$C$1:$C$4443,MATCH(DATE(B$2,$A$1,$A28)+1,일별기온공급량!$A$2:$A$4443,0),1)</f>
      </c>
      <c r="D28" s="78">
        <f>INDEX(일별기온공급량!$B$1:$B$4443,MATCH(DATE(B$2,$A$1,$A28)+1,일별기온공급량!$A$2:$A$4443,0),1)</f>
      </c>
      <c r="E28" s="79">
        <f>INDEX(일별기온공급량!$J$1:$J$4443,MATCH(DATE(B$2,$A$1,$A28)+1,일별기온공급량!$A$2:$A$4443,0),1)</f>
      </c>
      <c r="F28" s="80">
        <f>INDEX(일별기온공급량!$H$1:$H$4443,MATCH(DATE(B$2,$A$1,$A28)+1,일별기온공급량!$A$2:$A$4443,0),1)</f>
        <v>25569.375</v>
      </c>
      <c r="G28" s="77">
        <f>INDEX(일별기온공급량!$E$1:$E$4443,MATCH(DATE(G$2,$A$1,$A28)+1,일별기온공급량!$A$2:$A$4443,0),1)</f>
      </c>
      <c r="H28" s="78">
        <f>INDEX(일별기온공급량!$C$1:$C$4443,MATCH(DATE(G$2,$A$1,$A28)+1,일별기온공급량!$A$2:$A$4443,0),1)</f>
      </c>
      <c r="I28" s="78">
        <f>INDEX(일별기온공급량!$B$1:$B$4443,MATCH(DATE(G$2,$A$1,$A28)+1,일별기온공급량!$A$2:$A$4443,0),1)</f>
      </c>
      <c r="J28" s="79">
        <f>INDEX(일별기온공급량!$J$1:$J$4443,MATCH(DATE(G$2,$A$1,$A28)+1,일별기온공급량!$A$2:$A$4443,0),1)</f>
      </c>
      <c r="K28" s="80">
        <f>INDEX(일별기온공급량!$H$1:$H$4443,MATCH(DATE(G$2,$A$1,$A28)+1,일별기온공급량!$A$2:$A$4443,0),1)</f>
        <v>25569.375</v>
      </c>
      <c r="L28" s="77">
        <f>INDEX(일별기온공급량!$E$1:$E$4443,MATCH(DATE(L$2,$A$1,$A28)+1,일별기온공급량!$A$2:$A$4443,0),1)</f>
      </c>
      <c r="M28" s="78">
        <f>INDEX(일별기온공급량!$C$1:$C$4443,MATCH(DATE(L$2,$A$1,$A28)+1,일별기온공급량!$A$2:$A$4443,0),1)</f>
      </c>
      <c r="N28" s="78">
        <f>INDEX(일별기온공급량!$B$1:$B$4443,MATCH(DATE(L$2,$A$1,$A28)+1,일별기온공급량!$A$2:$A$4443,0),1)</f>
      </c>
      <c r="O28" s="79">
        <f>INDEX(일별기온공급량!$J$1:$J$4443,MATCH(DATE(L$2,$A$1,$A28)+1,일별기온공급량!$A$2:$A$4443,0),1)</f>
      </c>
      <c r="P28" s="80">
        <f>INDEX(일별기온공급량!$H$1:$H$4443,MATCH(DATE(L$2,$A$1,$A28)+1,일별기온공급량!$A$2:$A$4443,0),1)</f>
        <v>25569.375</v>
      </c>
      <c r="Q28" s="77">
        <f>INDEX(일별기온공급량!$E$1:$E$4443,MATCH(DATE(Q$2,$A$1,$A28)+1,일별기온공급량!$A$2:$A$4443,0),1)</f>
      </c>
      <c r="R28" s="78">
        <f>INDEX(일별기온공급량!$C$1:$C$4443,MATCH(DATE(Q$2,$A$1,$A28)+1,일별기온공급량!$A$2:$A$4443,0),1)</f>
      </c>
      <c r="S28" s="78">
        <f>INDEX(일별기온공급량!$B$1:$B$4443,MATCH(DATE(Q$2,$A$1,$A28)+1,일별기온공급량!$A$2:$A$4443,0),1)</f>
      </c>
      <c r="T28" s="79">
        <f>INDEX(일별기온공급량!$J$1:$J$4443,MATCH(DATE(Q$2,$A$1,$A28)+1,일별기온공급량!$A$2:$A$4443,0),1)</f>
      </c>
      <c r="U28" s="80">
        <f>INDEX(일별기온공급량!$H$1:$H$4443,MATCH(DATE(Q$2,$A$1,$A28)+1,일별기온공급량!$A$2:$A$4443,0),1)</f>
        <v>25569.375</v>
      </c>
      <c r="V28" s="77">
        <f>INDEX(일별기온공급량!$E$1:$E$4443,MATCH(DATE(V$2,$A$1,$A28)+1,일별기온공급량!$A$2:$A$4443,0),1)</f>
      </c>
      <c r="W28" s="78">
        <f>INDEX(일별기온공급량!$C$1:$C$4443,MATCH(DATE(V$2,$A$1,$A28)+1,일별기온공급량!$A$2:$A$4443,0),1)</f>
      </c>
      <c r="X28" s="78">
        <f>INDEX(일별기온공급량!$B$1:$B$4443,MATCH(DATE(V$2,$A$1,$A28)+1,일별기온공급량!$A$2:$A$4443,0),1)</f>
      </c>
      <c r="Y28" s="79">
        <f>INDEX(일별기온공급량!$J$1:$J$4443,MATCH(DATE(V$2,$A$1,$A28)+1,일별기온공급량!$A$2:$A$4443,0),1)</f>
      </c>
      <c r="Z28" s="80">
        <f>INDEX(일별기온공급량!$H$1:$H$4443,MATCH(DATE(V$2,$A$1,$A28)+1,일별기온공급량!$A$2:$A$4443,0),1)</f>
        <v>25569.375</v>
      </c>
      <c r="AA28" s="77">
        <f>INDEX(일별기온공급량!$E$1:$E$4443,MATCH(DATE(AA$2,$A$1,$A28)+1,일별기온공급량!$A$2:$A$4443,0),1)</f>
      </c>
      <c r="AB28" s="78">
        <f>INDEX(일별기온공급량!$C$1:$C$4443,MATCH(DATE(AA$2,$A$1,$A28)+1,일별기온공급량!$A$2:$A$4443,0),1)</f>
      </c>
      <c r="AC28" s="78">
        <f>INDEX(일별기온공급량!$B$1:$B$4443,MATCH(DATE(AA$2,$A$1,$A28)+1,일별기온공급량!$A$2:$A$4443,0),1)</f>
      </c>
      <c r="AD28" s="79">
        <f>INDEX(일별기온공급량!$J$1:$J$4443,MATCH(DATE(AA$2,$A$1,$A28)+1,일별기온공급량!$A$2:$A$4443,0),1)</f>
      </c>
      <c r="AE28" s="80">
        <f>INDEX(일별기온공급량!$H$1:$H$4443,MATCH(DATE(AA$2,$A$1,$A28)+1,일별기온공급량!$A$2:$A$4443,0),1)</f>
        <v>25569.375</v>
      </c>
      <c r="AF28" s="77">
        <f>INDEX(일별기온공급량!$E$1:$E$4443,MATCH(DATE(AF$2,$A$1,$A28)+1,일별기온공급량!$A$2:$A$4443,0),1)</f>
      </c>
      <c r="AG28" s="78">
        <f>INDEX(일별기온공급량!$C$1:$C$4443,MATCH(DATE(AF$2,$A$1,$A28)+1,일별기온공급량!$A$2:$A$4443,0),1)</f>
      </c>
      <c r="AH28" s="78">
        <f>INDEX(일별기온공급량!$B$1:$B$4443,MATCH(DATE(AF$2,$A$1,$A28)+1,일별기온공급량!$A$2:$A$4443,0),1)</f>
      </c>
      <c r="AI28" s="79">
        <f>INDEX(일별기온공급량!$J$1:$J$4443,MATCH(DATE(AF$2,$A$1,$A28)+1,일별기온공급량!$A$2:$A$4443,0),1)</f>
      </c>
      <c r="AJ28" s="80">
        <f>INDEX(일별기온공급량!$H$1:$H$4443,MATCH(DATE(AF$2,$A$1,$A28)+1,일별기온공급량!$A$2:$A$4443,0),1)</f>
        <v>25569.375</v>
      </c>
      <c r="AK28" s="77">
        <f>INDEX(일별기온공급량!$E$1:$E$4443,MATCH(DATE(AK$2,$A$1,$A28)+1,일별기온공급량!$A$2:$A$4443,0),1)</f>
      </c>
      <c r="AL28" s="78">
        <f>INDEX(일별기온공급량!$C$1:$C$4443,MATCH(DATE(AK$2,$A$1,$A28)+1,일별기온공급량!$A$2:$A$4443,0),1)</f>
      </c>
      <c r="AM28" s="78">
        <f>INDEX(일별기온공급량!$B$1:$B$4443,MATCH(DATE(AK$2,$A$1,$A28)+1,일별기온공급량!$A$2:$A$4443,0),1)</f>
      </c>
      <c r="AN28" s="79">
        <f>INDEX(일별기온공급량!$J$1:$J$4443,MATCH(DATE(AK$2,$A$1,$A28)+1,일별기온공급량!$A$2:$A$4443,0),1)</f>
      </c>
      <c r="AO28" s="80">
        <f>INDEX(일별기온공급량!$H$1:$H$4443,MATCH(DATE(AK$2,$A$1,$A28)+1,일별기온공급량!$A$2:$A$4443,0),1)</f>
        <v>25569.375</v>
      </c>
      <c r="AP28" s="77">
        <f>INDEX(일별기온공급량!$E$1:$E$4443,MATCH(DATE(AP$2,$A$1,$A28)+1,일별기온공급량!$A$2:$A$4443,0),1)</f>
      </c>
      <c r="AQ28" s="78">
        <f>INDEX(일별기온공급량!$C$1:$C$4443,MATCH(DATE(AP$2,$A$1,$A28)+1,일별기온공급량!$A$2:$A$4443,0),1)</f>
      </c>
      <c r="AR28" s="78">
        <f>INDEX(일별기온공급량!$B$1:$B$4443,MATCH(DATE(AP$2,$A$1,$A28)+1,일별기온공급량!$A$2:$A$4443,0),1)</f>
      </c>
      <c r="AS28" s="79">
        <f>INDEX(일별기온공급량!$J$1:$J$4443,MATCH(DATE(AP$2,$A$1,$A28)+1,일별기온공급량!$A$2:$A$4443,0),1)</f>
      </c>
      <c r="AT28" s="80">
        <f>INDEX(일별기온공급량!$H$1:$H$4443,MATCH(DATE(AP$2,$A$1,$A28)+1,일별기온공급량!$A$2:$A$4443,0),1)</f>
        <v>25569.375</v>
      </c>
      <c r="AU28" s="77">
        <f>INDEX(일별기온공급량!$E$1:$E$4443,MATCH(DATE(AU$2,$A$1,$A28)+1,일별기온공급량!$A$2:$A$4443,0),1)</f>
      </c>
      <c r="AV28" s="78">
        <f>INDEX(일별기온공급량!$C$1:$C$4443,MATCH(DATE(AU$2,$A$1,$A28)+1,일별기온공급량!$A$2:$A$4443,0),1)</f>
      </c>
      <c r="AW28" s="78">
        <f>INDEX(일별기온공급량!$B$1:$B$4443,MATCH(DATE(AU$2,$A$1,$A28)+1,일별기온공급량!$A$2:$A$4443,0),1)</f>
      </c>
      <c r="AX28" s="79">
        <f>INDEX(일별기온공급량!$J$1:$J$4443,MATCH(DATE(AU$2,$A$1,$A28)+1,일별기온공급량!$A$2:$A$4443,0),1)</f>
      </c>
      <c r="AY28" s="80">
        <f>INDEX(일별기온공급량!$H$1:$H$4443,MATCH(DATE(AU$2,$A$1,$A28)+1,일별기온공급량!$A$2:$A$4443,0),1)</f>
        <v>25569.375</v>
      </c>
      <c r="AZ28" s="77">
        <f>INDEX(일별기온공급량!$E$1:$E$4443,MATCH(DATE(AZ$2,$A$1,$A28)+1,일별기온공급량!$A$2:$A$4443,0),1)</f>
      </c>
      <c r="BA28" s="78">
        <f>INDEX(일별기온공급량!$C$1:$C$4443,MATCH(DATE(AZ$2,$A$1,$A28)+1,일별기온공급량!$A$2:$A$4443,0),1)</f>
      </c>
      <c r="BB28" s="78">
        <f>INDEX(일별기온공급량!$B$1:$B$4443,MATCH(DATE(AZ$2,$A$1,$A28)+1,일별기온공급량!$A$2:$A$4443,0),1)</f>
      </c>
      <c r="BC28" s="79">
        <f>INDEX(일별기온공급량!$J$1:$J$4443,MATCH(DATE(AZ$2,$A$1,$A28)+1,일별기온공급량!$A$2:$A$4443,0),1)</f>
      </c>
      <c r="BD28" s="80">
        <f>INDEX(일별기온공급량!$H$1:$H$4443,MATCH(DATE(AZ$2,$A$1,$A28)+1,일별기온공급량!$A$2:$A$4443,0),1)</f>
        <v>25569.375</v>
      </c>
      <c r="BE28" s="77">
        <f>INDEX(일별기온공급량!$E$1:$E$4443,MATCH(DATE(BE$2,$A$1,$A28)+1,일별기온공급량!$A$2:$A$4443,0),1)</f>
      </c>
      <c r="BF28" s="78">
        <f>INDEX(일별기온공급량!$C$1:$C$4443,MATCH(DATE(BE$2,$A$1,$A28)+1,일별기온공급량!$A$2:$A$4443,0),1)</f>
      </c>
      <c r="BG28" s="78">
        <f>INDEX(일별기온공급량!$B$1:$B$4443,MATCH(DATE(BE$2,$A$1,$A28)+1,일별기온공급량!$A$2:$A$4443,0),1)</f>
      </c>
      <c r="BH28" s="79">
        <f>INDEX(일별기온공급량!$J$1:$J$4443,MATCH(DATE(BE$2,$A$1,$A28)+1,일별기온공급량!$A$2:$A$4443,0),1)</f>
      </c>
      <c r="BI28" s="77"/>
      <c r="BJ28" s="78"/>
      <c r="BK28" s="78"/>
      <c r="BL28" s="81"/>
      <c r="BM28" s="77"/>
      <c r="BN28" s="78"/>
      <c r="BO28" s="78"/>
      <c r="BP28" s="79"/>
      <c r="BQ28" s="73"/>
      <c r="BR28" s="70"/>
      <c r="BS28" s="70"/>
      <c r="BT28" s="75"/>
    </row>
    <row x14ac:dyDescent="0.25" r="29" customHeight="1" ht="18.75">
      <c r="A29" s="76">
        <v>26</v>
      </c>
      <c r="B29" s="77">
        <f>INDEX(일별기온공급량!$E$1:$E$4443,MATCH(DATE(B$2,$A$1,$A29)+1,일별기온공급량!$A$2:$A$4443,0),1)</f>
      </c>
      <c r="C29" s="78">
        <f>INDEX(일별기온공급량!$C$1:$C$4443,MATCH(DATE(B$2,$A$1,$A29)+1,일별기온공급량!$A$2:$A$4443,0),1)</f>
      </c>
      <c r="D29" s="78">
        <f>INDEX(일별기온공급량!$B$1:$B$4443,MATCH(DATE(B$2,$A$1,$A29)+1,일별기온공급량!$A$2:$A$4443,0),1)</f>
      </c>
      <c r="E29" s="79">
        <f>INDEX(일별기온공급량!$J$1:$J$4443,MATCH(DATE(B$2,$A$1,$A29)+1,일별기온공급량!$A$2:$A$4443,0),1)</f>
      </c>
      <c r="F29" s="80">
        <f>INDEX(일별기온공급량!$H$1:$H$4443,MATCH(DATE(B$2,$A$1,$A29)+1,일별기온공급량!$A$2:$A$4443,0),1)</f>
        <v>25569.375</v>
      </c>
      <c r="G29" s="77">
        <f>INDEX(일별기온공급량!$E$1:$E$4443,MATCH(DATE(G$2,$A$1,$A29)+1,일별기온공급량!$A$2:$A$4443,0),1)</f>
      </c>
      <c r="H29" s="78">
        <f>INDEX(일별기온공급량!$C$1:$C$4443,MATCH(DATE(G$2,$A$1,$A29)+1,일별기온공급량!$A$2:$A$4443,0),1)</f>
      </c>
      <c r="I29" s="78">
        <f>INDEX(일별기온공급량!$B$1:$B$4443,MATCH(DATE(G$2,$A$1,$A29)+1,일별기온공급량!$A$2:$A$4443,0),1)</f>
      </c>
      <c r="J29" s="79">
        <f>INDEX(일별기온공급량!$J$1:$J$4443,MATCH(DATE(G$2,$A$1,$A29)+1,일별기온공급량!$A$2:$A$4443,0),1)</f>
      </c>
      <c r="K29" s="80">
        <f>INDEX(일별기온공급량!$H$1:$H$4443,MATCH(DATE(G$2,$A$1,$A29)+1,일별기온공급량!$A$2:$A$4443,0),1)</f>
        <v>25569.375</v>
      </c>
      <c r="L29" s="77">
        <f>INDEX(일별기온공급량!$E$1:$E$4443,MATCH(DATE(L$2,$A$1,$A29)+1,일별기온공급량!$A$2:$A$4443,0),1)</f>
      </c>
      <c r="M29" s="78">
        <f>INDEX(일별기온공급량!$C$1:$C$4443,MATCH(DATE(L$2,$A$1,$A29)+1,일별기온공급량!$A$2:$A$4443,0),1)</f>
      </c>
      <c r="N29" s="78">
        <f>INDEX(일별기온공급량!$B$1:$B$4443,MATCH(DATE(L$2,$A$1,$A29)+1,일별기온공급량!$A$2:$A$4443,0),1)</f>
      </c>
      <c r="O29" s="79">
        <f>INDEX(일별기온공급량!$J$1:$J$4443,MATCH(DATE(L$2,$A$1,$A29)+1,일별기온공급량!$A$2:$A$4443,0),1)</f>
      </c>
      <c r="P29" s="80">
        <f>INDEX(일별기온공급량!$H$1:$H$4443,MATCH(DATE(L$2,$A$1,$A29)+1,일별기온공급량!$A$2:$A$4443,0),1)</f>
        <v>25569.375</v>
      </c>
      <c r="Q29" s="77">
        <f>INDEX(일별기온공급량!$E$1:$E$4443,MATCH(DATE(Q$2,$A$1,$A29)+1,일별기온공급량!$A$2:$A$4443,0),1)</f>
      </c>
      <c r="R29" s="78">
        <f>INDEX(일별기온공급량!$C$1:$C$4443,MATCH(DATE(Q$2,$A$1,$A29)+1,일별기온공급량!$A$2:$A$4443,0),1)</f>
      </c>
      <c r="S29" s="78">
        <f>INDEX(일별기온공급량!$B$1:$B$4443,MATCH(DATE(Q$2,$A$1,$A29)+1,일별기온공급량!$A$2:$A$4443,0),1)</f>
      </c>
      <c r="T29" s="79">
        <f>INDEX(일별기온공급량!$J$1:$J$4443,MATCH(DATE(Q$2,$A$1,$A29)+1,일별기온공급량!$A$2:$A$4443,0),1)</f>
      </c>
      <c r="U29" s="80">
        <f>INDEX(일별기온공급량!$H$1:$H$4443,MATCH(DATE(Q$2,$A$1,$A29)+1,일별기온공급량!$A$2:$A$4443,0),1)</f>
        <v>25569.375</v>
      </c>
      <c r="V29" s="77">
        <f>INDEX(일별기온공급량!$E$1:$E$4443,MATCH(DATE(V$2,$A$1,$A29)+1,일별기온공급량!$A$2:$A$4443,0),1)</f>
      </c>
      <c r="W29" s="78">
        <f>INDEX(일별기온공급량!$C$1:$C$4443,MATCH(DATE(V$2,$A$1,$A29)+1,일별기온공급량!$A$2:$A$4443,0),1)</f>
      </c>
      <c r="X29" s="78">
        <f>INDEX(일별기온공급량!$B$1:$B$4443,MATCH(DATE(V$2,$A$1,$A29)+1,일별기온공급량!$A$2:$A$4443,0),1)</f>
      </c>
      <c r="Y29" s="79">
        <f>INDEX(일별기온공급량!$J$1:$J$4443,MATCH(DATE(V$2,$A$1,$A29)+1,일별기온공급량!$A$2:$A$4443,0),1)</f>
      </c>
      <c r="Z29" s="80">
        <f>INDEX(일별기온공급량!$H$1:$H$4443,MATCH(DATE(V$2,$A$1,$A29)+1,일별기온공급량!$A$2:$A$4443,0),1)</f>
        <v>25569.375</v>
      </c>
      <c r="AA29" s="77">
        <f>INDEX(일별기온공급량!$E$1:$E$4443,MATCH(DATE(AA$2,$A$1,$A29)+1,일별기온공급량!$A$2:$A$4443,0),1)</f>
      </c>
      <c r="AB29" s="78">
        <f>INDEX(일별기온공급량!$C$1:$C$4443,MATCH(DATE(AA$2,$A$1,$A29)+1,일별기온공급량!$A$2:$A$4443,0),1)</f>
      </c>
      <c r="AC29" s="78">
        <f>INDEX(일별기온공급량!$B$1:$B$4443,MATCH(DATE(AA$2,$A$1,$A29)+1,일별기온공급량!$A$2:$A$4443,0),1)</f>
      </c>
      <c r="AD29" s="79">
        <f>INDEX(일별기온공급량!$J$1:$J$4443,MATCH(DATE(AA$2,$A$1,$A29)+1,일별기온공급량!$A$2:$A$4443,0),1)</f>
      </c>
      <c r="AE29" s="80">
        <f>INDEX(일별기온공급량!$H$1:$H$4443,MATCH(DATE(AA$2,$A$1,$A29)+1,일별기온공급량!$A$2:$A$4443,0),1)</f>
        <v>25569.375</v>
      </c>
      <c r="AF29" s="77">
        <f>INDEX(일별기온공급량!$E$1:$E$4443,MATCH(DATE(AF$2,$A$1,$A29)+1,일별기온공급량!$A$2:$A$4443,0),1)</f>
      </c>
      <c r="AG29" s="78">
        <f>INDEX(일별기온공급량!$C$1:$C$4443,MATCH(DATE(AF$2,$A$1,$A29)+1,일별기온공급량!$A$2:$A$4443,0),1)</f>
      </c>
      <c r="AH29" s="78">
        <f>INDEX(일별기온공급량!$B$1:$B$4443,MATCH(DATE(AF$2,$A$1,$A29)+1,일별기온공급량!$A$2:$A$4443,0),1)</f>
      </c>
      <c r="AI29" s="79">
        <f>INDEX(일별기온공급량!$J$1:$J$4443,MATCH(DATE(AF$2,$A$1,$A29)+1,일별기온공급량!$A$2:$A$4443,0),1)</f>
      </c>
      <c r="AJ29" s="80">
        <f>INDEX(일별기온공급량!$H$1:$H$4443,MATCH(DATE(AF$2,$A$1,$A29)+1,일별기온공급량!$A$2:$A$4443,0),1)</f>
        <v>25569.375</v>
      </c>
      <c r="AK29" s="77">
        <f>INDEX(일별기온공급량!$E$1:$E$4443,MATCH(DATE(AK$2,$A$1,$A29)+1,일별기온공급량!$A$2:$A$4443,0),1)</f>
      </c>
      <c r="AL29" s="78">
        <f>INDEX(일별기온공급량!$C$1:$C$4443,MATCH(DATE(AK$2,$A$1,$A29)+1,일별기온공급량!$A$2:$A$4443,0),1)</f>
      </c>
      <c r="AM29" s="78">
        <f>INDEX(일별기온공급량!$B$1:$B$4443,MATCH(DATE(AK$2,$A$1,$A29)+1,일별기온공급량!$A$2:$A$4443,0),1)</f>
      </c>
      <c r="AN29" s="79">
        <f>INDEX(일별기온공급량!$J$1:$J$4443,MATCH(DATE(AK$2,$A$1,$A29)+1,일별기온공급량!$A$2:$A$4443,0),1)</f>
      </c>
      <c r="AO29" s="80">
        <f>INDEX(일별기온공급량!$H$1:$H$4443,MATCH(DATE(AK$2,$A$1,$A29)+1,일별기온공급량!$A$2:$A$4443,0),1)</f>
        <v>25569.375</v>
      </c>
      <c r="AP29" s="77">
        <f>INDEX(일별기온공급량!$E$1:$E$4443,MATCH(DATE(AP$2,$A$1,$A29)+1,일별기온공급량!$A$2:$A$4443,0),1)</f>
      </c>
      <c r="AQ29" s="78">
        <f>INDEX(일별기온공급량!$C$1:$C$4443,MATCH(DATE(AP$2,$A$1,$A29)+1,일별기온공급량!$A$2:$A$4443,0),1)</f>
      </c>
      <c r="AR29" s="78">
        <f>INDEX(일별기온공급량!$B$1:$B$4443,MATCH(DATE(AP$2,$A$1,$A29)+1,일별기온공급량!$A$2:$A$4443,0),1)</f>
      </c>
      <c r="AS29" s="79">
        <f>INDEX(일별기온공급량!$J$1:$J$4443,MATCH(DATE(AP$2,$A$1,$A29)+1,일별기온공급량!$A$2:$A$4443,0),1)</f>
      </c>
      <c r="AT29" s="80">
        <f>INDEX(일별기온공급량!$H$1:$H$4443,MATCH(DATE(AP$2,$A$1,$A29)+1,일별기온공급량!$A$2:$A$4443,0),1)</f>
        <v>25569.375</v>
      </c>
      <c r="AU29" s="77">
        <f>INDEX(일별기온공급량!$E$1:$E$4443,MATCH(DATE(AU$2,$A$1,$A29)+1,일별기온공급량!$A$2:$A$4443,0),1)</f>
      </c>
      <c r="AV29" s="78">
        <f>INDEX(일별기온공급량!$C$1:$C$4443,MATCH(DATE(AU$2,$A$1,$A29)+1,일별기온공급량!$A$2:$A$4443,0),1)</f>
      </c>
      <c r="AW29" s="78">
        <f>INDEX(일별기온공급량!$B$1:$B$4443,MATCH(DATE(AU$2,$A$1,$A29)+1,일별기온공급량!$A$2:$A$4443,0),1)</f>
      </c>
      <c r="AX29" s="79">
        <f>INDEX(일별기온공급량!$J$1:$J$4443,MATCH(DATE(AU$2,$A$1,$A29)+1,일별기온공급량!$A$2:$A$4443,0),1)</f>
      </c>
      <c r="AY29" s="80">
        <f>INDEX(일별기온공급량!$H$1:$H$4443,MATCH(DATE(AU$2,$A$1,$A29)+1,일별기온공급량!$A$2:$A$4443,0),1)</f>
        <v>25569.375</v>
      </c>
      <c r="AZ29" s="77">
        <f>INDEX(일별기온공급량!$E$1:$E$4443,MATCH(DATE(AZ$2,$A$1,$A29)+1,일별기온공급량!$A$2:$A$4443,0),1)</f>
      </c>
      <c r="BA29" s="78">
        <f>INDEX(일별기온공급량!$C$1:$C$4443,MATCH(DATE(AZ$2,$A$1,$A29)+1,일별기온공급량!$A$2:$A$4443,0),1)</f>
      </c>
      <c r="BB29" s="78">
        <f>INDEX(일별기온공급량!$B$1:$B$4443,MATCH(DATE(AZ$2,$A$1,$A29)+1,일별기온공급량!$A$2:$A$4443,0),1)</f>
      </c>
      <c r="BC29" s="79">
        <f>INDEX(일별기온공급량!$J$1:$J$4443,MATCH(DATE(AZ$2,$A$1,$A29)+1,일별기온공급량!$A$2:$A$4443,0),1)</f>
      </c>
      <c r="BD29" s="80">
        <f>INDEX(일별기온공급량!$H$1:$H$4443,MATCH(DATE(AZ$2,$A$1,$A29)+1,일별기온공급량!$A$2:$A$4443,0),1)</f>
        <v>25569.375</v>
      </c>
      <c r="BE29" s="77">
        <f>INDEX(일별기온공급량!$E$1:$E$4443,MATCH(DATE(BE$2,$A$1,$A29)+1,일별기온공급량!$A$2:$A$4443,0),1)</f>
      </c>
      <c r="BF29" s="78">
        <f>INDEX(일별기온공급량!$C$1:$C$4443,MATCH(DATE(BE$2,$A$1,$A29)+1,일별기온공급량!$A$2:$A$4443,0),1)</f>
      </c>
      <c r="BG29" s="78">
        <f>INDEX(일별기온공급량!$B$1:$B$4443,MATCH(DATE(BE$2,$A$1,$A29)+1,일별기온공급량!$A$2:$A$4443,0),1)</f>
      </c>
      <c r="BH29" s="79">
        <f>INDEX(일별기온공급량!$J$1:$J$4443,MATCH(DATE(BE$2,$A$1,$A29)+1,일별기온공급량!$A$2:$A$4443,0),1)</f>
      </c>
      <c r="BI29" s="77"/>
      <c r="BJ29" s="78"/>
      <c r="BK29" s="78"/>
      <c r="BL29" s="81"/>
      <c r="BM29" s="77"/>
      <c r="BN29" s="78"/>
      <c r="BO29" s="78"/>
      <c r="BP29" s="79"/>
      <c r="BQ29" s="73"/>
      <c r="BR29" s="70"/>
      <c r="BS29" s="70"/>
      <c r="BT29" s="75"/>
    </row>
    <row x14ac:dyDescent="0.25" r="30" customHeight="1" ht="18.75">
      <c r="A30" s="76">
        <v>27</v>
      </c>
      <c r="B30" s="77">
        <f>INDEX(일별기온공급량!$E$1:$E$4443,MATCH(DATE(B$2,$A$1,$A30)+1,일별기온공급량!$A$2:$A$4443,0),1)</f>
      </c>
      <c r="C30" s="78">
        <f>INDEX(일별기온공급량!$C$1:$C$4443,MATCH(DATE(B$2,$A$1,$A30)+1,일별기온공급량!$A$2:$A$4443,0),1)</f>
      </c>
      <c r="D30" s="78">
        <f>INDEX(일별기온공급량!$B$1:$B$4443,MATCH(DATE(B$2,$A$1,$A30)+1,일별기온공급량!$A$2:$A$4443,0),1)</f>
      </c>
      <c r="E30" s="79">
        <f>INDEX(일별기온공급량!$J$1:$J$4443,MATCH(DATE(B$2,$A$1,$A30)+1,일별기온공급량!$A$2:$A$4443,0),1)</f>
      </c>
      <c r="F30" s="80">
        <f>INDEX(일별기온공급량!$H$1:$H$4443,MATCH(DATE(B$2,$A$1,$A30)+1,일별기온공급량!$A$2:$A$4443,0),1)</f>
        <v>25569.375</v>
      </c>
      <c r="G30" s="77">
        <f>INDEX(일별기온공급량!$E$1:$E$4443,MATCH(DATE(G$2,$A$1,$A30)+1,일별기온공급량!$A$2:$A$4443,0),1)</f>
      </c>
      <c r="H30" s="78">
        <f>INDEX(일별기온공급량!$C$1:$C$4443,MATCH(DATE(G$2,$A$1,$A30)+1,일별기온공급량!$A$2:$A$4443,0),1)</f>
      </c>
      <c r="I30" s="78">
        <f>INDEX(일별기온공급량!$B$1:$B$4443,MATCH(DATE(G$2,$A$1,$A30)+1,일별기온공급량!$A$2:$A$4443,0),1)</f>
      </c>
      <c r="J30" s="79">
        <f>INDEX(일별기온공급량!$J$1:$J$4443,MATCH(DATE(G$2,$A$1,$A30)+1,일별기온공급량!$A$2:$A$4443,0),1)</f>
      </c>
      <c r="K30" s="80">
        <f>INDEX(일별기온공급량!$H$1:$H$4443,MATCH(DATE(G$2,$A$1,$A30)+1,일별기온공급량!$A$2:$A$4443,0),1)</f>
        <v>25569.375</v>
      </c>
      <c r="L30" s="77">
        <f>INDEX(일별기온공급량!$E$1:$E$4443,MATCH(DATE(L$2,$A$1,$A30)+1,일별기온공급량!$A$2:$A$4443,0),1)</f>
      </c>
      <c r="M30" s="78">
        <f>INDEX(일별기온공급량!$C$1:$C$4443,MATCH(DATE(L$2,$A$1,$A30)+1,일별기온공급량!$A$2:$A$4443,0),1)</f>
      </c>
      <c r="N30" s="78">
        <f>INDEX(일별기온공급량!$B$1:$B$4443,MATCH(DATE(L$2,$A$1,$A30)+1,일별기온공급량!$A$2:$A$4443,0),1)</f>
      </c>
      <c r="O30" s="79">
        <f>INDEX(일별기온공급량!$J$1:$J$4443,MATCH(DATE(L$2,$A$1,$A30)+1,일별기온공급량!$A$2:$A$4443,0),1)</f>
      </c>
      <c r="P30" s="80">
        <f>INDEX(일별기온공급량!$H$1:$H$4443,MATCH(DATE(L$2,$A$1,$A30)+1,일별기온공급량!$A$2:$A$4443,0),1)</f>
        <v>25569.375</v>
      </c>
      <c r="Q30" s="77">
        <f>INDEX(일별기온공급량!$E$1:$E$4443,MATCH(DATE(Q$2,$A$1,$A30)+1,일별기온공급량!$A$2:$A$4443,0),1)</f>
      </c>
      <c r="R30" s="78">
        <f>INDEX(일별기온공급량!$C$1:$C$4443,MATCH(DATE(Q$2,$A$1,$A30)+1,일별기온공급량!$A$2:$A$4443,0),1)</f>
      </c>
      <c r="S30" s="78">
        <f>INDEX(일별기온공급량!$B$1:$B$4443,MATCH(DATE(Q$2,$A$1,$A30)+1,일별기온공급량!$A$2:$A$4443,0),1)</f>
      </c>
      <c r="T30" s="79">
        <f>INDEX(일별기온공급량!$J$1:$J$4443,MATCH(DATE(Q$2,$A$1,$A30)+1,일별기온공급량!$A$2:$A$4443,0),1)</f>
      </c>
      <c r="U30" s="80">
        <f>INDEX(일별기온공급량!$H$1:$H$4443,MATCH(DATE(Q$2,$A$1,$A30)+1,일별기온공급량!$A$2:$A$4443,0),1)</f>
        <v>25569.375</v>
      </c>
      <c r="V30" s="77">
        <f>INDEX(일별기온공급량!$E$1:$E$4443,MATCH(DATE(V$2,$A$1,$A30)+1,일별기온공급량!$A$2:$A$4443,0),1)</f>
      </c>
      <c r="W30" s="78">
        <f>INDEX(일별기온공급량!$C$1:$C$4443,MATCH(DATE(V$2,$A$1,$A30)+1,일별기온공급량!$A$2:$A$4443,0),1)</f>
      </c>
      <c r="X30" s="78">
        <f>INDEX(일별기온공급량!$B$1:$B$4443,MATCH(DATE(V$2,$A$1,$A30)+1,일별기온공급량!$A$2:$A$4443,0),1)</f>
      </c>
      <c r="Y30" s="79">
        <f>INDEX(일별기온공급량!$J$1:$J$4443,MATCH(DATE(V$2,$A$1,$A30)+1,일별기온공급량!$A$2:$A$4443,0),1)</f>
      </c>
      <c r="Z30" s="80">
        <f>INDEX(일별기온공급량!$H$1:$H$4443,MATCH(DATE(V$2,$A$1,$A30)+1,일별기온공급량!$A$2:$A$4443,0),1)</f>
        <v>25569.375</v>
      </c>
      <c r="AA30" s="77">
        <f>INDEX(일별기온공급량!$E$1:$E$4443,MATCH(DATE(AA$2,$A$1,$A30)+1,일별기온공급량!$A$2:$A$4443,0),1)</f>
      </c>
      <c r="AB30" s="78">
        <f>INDEX(일별기온공급량!$C$1:$C$4443,MATCH(DATE(AA$2,$A$1,$A30)+1,일별기온공급량!$A$2:$A$4443,0),1)</f>
      </c>
      <c r="AC30" s="78">
        <f>INDEX(일별기온공급량!$B$1:$B$4443,MATCH(DATE(AA$2,$A$1,$A30)+1,일별기온공급량!$A$2:$A$4443,0),1)</f>
      </c>
      <c r="AD30" s="79">
        <f>INDEX(일별기온공급량!$J$1:$J$4443,MATCH(DATE(AA$2,$A$1,$A30)+1,일별기온공급량!$A$2:$A$4443,0),1)</f>
      </c>
      <c r="AE30" s="80">
        <f>INDEX(일별기온공급량!$H$1:$H$4443,MATCH(DATE(AA$2,$A$1,$A30)+1,일별기온공급량!$A$2:$A$4443,0),1)</f>
        <v>25569.375</v>
      </c>
      <c r="AF30" s="77">
        <f>INDEX(일별기온공급량!$E$1:$E$4443,MATCH(DATE(AF$2,$A$1,$A30)+1,일별기온공급량!$A$2:$A$4443,0),1)</f>
      </c>
      <c r="AG30" s="78">
        <f>INDEX(일별기온공급량!$C$1:$C$4443,MATCH(DATE(AF$2,$A$1,$A30)+1,일별기온공급량!$A$2:$A$4443,0),1)</f>
      </c>
      <c r="AH30" s="78">
        <f>INDEX(일별기온공급량!$B$1:$B$4443,MATCH(DATE(AF$2,$A$1,$A30)+1,일별기온공급량!$A$2:$A$4443,0),1)</f>
      </c>
      <c r="AI30" s="79">
        <f>INDEX(일별기온공급량!$J$1:$J$4443,MATCH(DATE(AF$2,$A$1,$A30)+1,일별기온공급량!$A$2:$A$4443,0),1)</f>
      </c>
      <c r="AJ30" s="80">
        <f>INDEX(일별기온공급량!$H$1:$H$4443,MATCH(DATE(AF$2,$A$1,$A30)+1,일별기온공급량!$A$2:$A$4443,0),1)</f>
        <v>25569.375</v>
      </c>
      <c r="AK30" s="77">
        <f>INDEX(일별기온공급량!$E$1:$E$4443,MATCH(DATE(AK$2,$A$1,$A30)+1,일별기온공급량!$A$2:$A$4443,0),1)</f>
      </c>
      <c r="AL30" s="78">
        <f>INDEX(일별기온공급량!$C$1:$C$4443,MATCH(DATE(AK$2,$A$1,$A30)+1,일별기온공급량!$A$2:$A$4443,0),1)</f>
      </c>
      <c r="AM30" s="78">
        <f>INDEX(일별기온공급량!$B$1:$B$4443,MATCH(DATE(AK$2,$A$1,$A30)+1,일별기온공급량!$A$2:$A$4443,0),1)</f>
      </c>
      <c r="AN30" s="79">
        <f>INDEX(일별기온공급량!$J$1:$J$4443,MATCH(DATE(AK$2,$A$1,$A30)+1,일별기온공급량!$A$2:$A$4443,0),1)</f>
      </c>
      <c r="AO30" s="80">
        <f>INDEX(일별기온공급량!$H$1:$H$4443,MATCH(DATE(AK$2,$A$1,$A30)+1,일별기온공급량!$A$2:$A$4443,0),1)</f>
        <v>25569.375</v>
      </c>
      <c r="AP30" s="77">
        <f>INDEX(일별기온공급량!$E$1:$E$4443,MATCH(DATE(AP$2,$A$1,$A30)+1,일별기온공급량!$A$2:$A$4443,0),1)</f>
      </c>
      <c r="AQ30" s="78">
        <f>INDEX(일별기온공급량!$C$1:$C$4443,MATCH(DATE(AP$2,$A$1,$A30)+1,일별기온공급량!$A$2:$A$4443,0),1)</f>
      </c>
      <c r="AR30" s="78">
        <f>INDEX(일별기온공급량!$B$1:$B$4443,MATCH(DATE(AP$2,$A$1,$A30)+1,일별기온공급량!$A$2:$A$4443,0),1)</f>
      </c>
      <c r="AS30" s="79">
        <f>INDEX(일별기온공급량!$J$1:$J$4443,MATCH(DATE(AP$2,$A$1,$A30)+1,일별기온공급량!$A$2:$A$4443,0),1)</f>
      </c>
      <c r="AT30" s="80">
        <f>INDEX(일별기온공급량!$H$1:$H$4443,MATCH(DATE(AP$2,$A$1,$A30)+1,일별기온공급량!$A$2:$A$4443,0),1)</f>
        <v>25569.375</v>
      </c>
      <c r="AU30" s="77">
        <f>INDEX(일별기온공급량!$E$1:$E$4443,MATCH(DATE(AU$2,$A$1,$A30)+1,일별기온공급량!$A$2:$A$4443,0),1)</f>
      </c>
      <c r="AV30" s="78">
        <f>INDEX(일별기온공급량!$C$1:$C$4443,MATCH(DATE(AU$2,$A$1,$A30)+1,일별기온공급량!$A$2:$A$4443,0),1)</f>
      </c>
      <c r="AW30" s="78">
        <f>INDEX(일별기온공급량!$B$1:$B$4443,MATCH(DATE(AU$2,$A$1,$A30)+1,일별기온공급량!$A$2:$A$4443,0),1)</f>
      </c>
      <c r="AX30" s="79">
        <f>INDEX(일별기온공급량!$J$1:$J$4443,MATCH(DATE(AU$2,$A$1,$A30)+1,일별기온공급량!$A$2:$A$4443,0),1)</f>
      </c>
      <c r="AY30" s="80">
        <f>INDEX(일별기온공급량!$H$1:$H$4443,MATCH(DATE(AU$2,$A$1,$A30)+1,일별기온공급량!$A$2:$A$4443,0),1)</f>
        <v>25569.375</v>
      </c>
      <c r="AZ30" s="77">
        <f>INDEX(일별기온공급량!$E$1:$E$4443,MATCH(DATE(AZ$2,$A$1,$A30)+1,일별기온공급량!$A$2:$A$4443,0),1)</f>
      </c>
      <c r="BA30" s="78">
        <f>INDEX(일별기온공급량!$C$1:$C$4443,MATCH(DATE(AZ$2,$A$1,$A30)+1,일별기온공급량!$A$2:$A$4443,0),1)</f>
      </c>
      <c r="BB30" s="78">
        <f>INDEX(일별기온공급량!$B$1:$B$4443,MATCH(DATE(AZ$2,$A$1,$A30)+1,일별기온공급량!$A$2:$A$4443,0),1)</f>
      </c>
      <c r="BC30" s="79">
        <f>INDEX(일별기온공급량!$J$1:$J$4443,MATCH(DATE(AZ$2,$A$1,$A30)+1,일별기온공급량!$A$2:$A$4443,0),1)</f>
      </c>
      <c r="BD30" s="80">
        <f>INDEX(일별기온공급량!$H$1:$H$4443,MATCH(DATE(AZ$2,$A$1,$A30)+1,일별기온공급량!$A$2:$A$4443,0),1)</f>
        <v>25569.375</v>
      </c>
      <c r="BE30" s="77">
        <f>INDEX(일별기온공급량!$E$1:$E$4443,MATCH(DATE(BE$2,$A$1,$A30)+1,일별기온공급량!$A$2:$A$4443,0),1)</f>
      </c>
      <c r="BF30" s="78">
        <f>INDEX(일별기온공급량!$C$1:$C$4443,MATCH(DATE(BE$2,$A$1,$A30)+1,일별기온공급량!$A$2:$A$4443,0),1)</f>
      </c>
      <c r="BG30" s="78">
        <f>INDEX(일별기온공급량!$B$1:$B$4443,MATCH(DATE(BE$2,$A$1,$A30)+1,일별기온공급량!$A$2:$A$4443,0),1)</f>
      </c>
      <c r="BH30" s="79">
        <f>INDEX(일별기온공급량!$J$1:$J$4443,MATCH(DATE(BE$2,$A$1,$A30)+1,일별기온공급량!$A$2:$A$4443,0),1)</f>
      </c>
      <c r="BI30" s="77"/>
      <c r="BJ30" s="78"/>
      <c r="BK30" s="78"/>
      <c r="BL30" s="81"/>
      <c r="BM30" s="77"/>
      <c r="BN30" s="78"/>
      <c r="BO30" s="78"/>
      <c r="BP30" s="79"/>
      <c r="BQ30" s="73"/>
      <c r="BR30" s="70"/>
      <c r="BS30" s="70"/>
      <c r="BT30" s="75"/>
    </row>
    <row x14ac:dyDescent="0.25" r="31" customHeight="1" ht="18.75">
      <c r="A31" s="76">
        <v>28</v>
      </c>
      <c r="B31" s="77">
        <f>INDEX(일별기온공급량!$E$1:$E$4443,MATCH(DATE(B$2,$A$1,$A31)+1,일별기온공급량!$A$2:$A$4443,0),1)</f>
      </c>
      <c r="C31" s="78">
        <f>INDEX(일별기온공급량!$C$1:$C$4443,MATCH(DATE(B$2,$A$1,$A31)+1,일별기온공급량!$A$2:$A$4443,0),1)</f>
      </c>
      <c r="D31" s="78">
        <f>INDEX(일별기온공급량!$B$1:$B$4443,MATCH(DATE(B$2,$A$1,$A31)+1,일별기온공급량!$A$2:$A$4443,0),1)</f>
      </c>
      <c r="E31" s="79">
        <f>INDEX(일별기온공급량!$J$1:$J$4443,MATCH(DATE(B$2,$A$1,$A31)+1,일별기온공급량!$A$2:$A$4443,0),1)</f>
      </c>
      <c r="F31" s="80">
        <f>INDEX(일별기온공급량!$H$1:$H$4443,MATCH(DATE(B$2,$A$1,$A31)+1,일별기온공급량!$A$2:$A$4443,0),1)</f>
        <v>25569.375</v>
      </c>
      <c r="G31" s="77">
        <f>INDEX(일별기온공급량!$E$1:$E$4443,MATCH(DATE(G$2,$A$1,$A31)+1,일별기온공급량!$A$2:$A$4443,0),1)</f>
      </c>
      <c r="H31" s="78">
        <f>INDEX(일별기온공급량!$C$1:$C$4443,MATCH(DATE(G$2,$A$1,$A31)+1,일별기온공급량!$A$2:$A$4443,0),1)</f>
      </c>
      <c r="I31" s="78">
        <f>INDEX(일별기온공급량!$B$1:$B$4443,MATCH(DATE(G$2,$A$1,$A31)+1,일별기온공급량!$A$2:$A$4443,0),1)</f>
      </c>
      <c r="J31" s="79">
        <f>INDEX(일별기온공급량!$J$1:$J$4443,MATCH(DATE(G$2,$A$1,$A31)+1,일별기온공급량!$A$2:$A$4443,0),1)</f>
      </c>
      <c r="K31" s="80">
        <f>INDEX(일별기온공급량!$H$1:$H$4443,MATCH(DATE(G$2,$A$1,$A31)+1,일별기온공급량!$A$2:$A$4443,0),1)</f>
        <v>25569.375</v>
      </c>
      <c r="L31" s="77">
        <f>INDEX(일별기온공급량!$E$1:$E$4443,MATCH(DATE(L$2,$A$1,$A31)+1,일별기온공급량!$A$2:$A$4443,0),1)</f>
      </c>
      <c r="M31" s="78">
        <f>INDEX(일별기온공급량!$C$1:$C$4443,MATCH(DATE(L$2,$A$1,$A31)+1,일별기온공급량!$A$2:$A$4443,0),1)</f>
      </c>
      <c r="N31" s="78">
        <f>INDEX(일별기온공급량!$B$1:$B$4443,MATCH(DATE(L$2,$A$1,$A31)+1,일별기온공급량!$A$2:$A$4443,0),1)</f>
      </c>
      <c r="O31" s="79">
        <f>INDEX(일별기온공급량!$J$1:$J$4443,MATCH(DATE(L$2,$A$1,$A31)+1,일별기온공급량!$A$2:$A$4443,0),1)</f>
      </c>
      <c r="P31" s="80">
        <f>INDEX(일별기온공급량!$H$1:$H$4443,MATCH(DATE(L$2,$A$1,$A31)+1,일별기온공급량!$A$2:$A$4443,0),1)</f>
        <v>25569.375</v>
      </c>
      <c r="Q31" s="77">
        <f>INDEX(일별기온공급량!$E$1:$E$4443,MATCH(DATE(Q$2,$A$1,$A31)+1,일별기온공급량!$A$2:$A$4443,0),1)</f>
      </c>
      <c r="R31" s="78">
        <f>INDEX(일별기온공급량!$C$1:$C$4443,MATCH(DATE(Q$2,$A$1,$A31)+1,일별기온공급량!$A$2:$A$4443,0),1)</f>
      </c>
      <c r="S31" s="78">
        <f>INDEX(일별기온공급량!$B$1:$B$4443,MATCH(DATE(Q$2,$A$1,$A31)+1,일별기온공급량!$A$2:$A$4443,0),1)</f>
      </c>
      <c r="T31" s="79">
        <f>INDEX(일별기온공급량!$J$1:$J$4443,MATCH(DATE(Q$2,$A$1,$A31)+1,일별기온공급량!$A$2:$A$4443,0),1)</f>
      </c>
      <c r="U31" s="80">
        <f>INDEX(일별기온공급량!$H$1:$H$4443,MATCH(DATE(Q$2,$A$1,$A31)+1,일별기온공급량!$A$2:$A$4443,0),1)</f>
        <v>25569.375</v>
      </c>
      <c r="V31" s="77">
        <f>INDEX(일별기온공급량!$E$1:$E$4443,MATCH(DATE(V$2,$A$1,$A31)+1,일별기온공급량!$A$2:$A$4443,0),1)</f>
      </c>
      <c r="W31" s="78">
        <f>INDEX(일별기온공급량!$C$1:$C$4443,MATCH(DATE(V$2,$A$1,$A31)+1,일별기온공급량!$A$2:$A$4443,0),1)</f>
      </c>
      <c r="X31" s="78">
        <f>INDEX(일별기온공급량!$B$1:$B$4443,MATCH(DATE(V$2,$A$1,$A31)+1,일별기온공급량!$A$2:$A$4443,0),1)</f>
      </c>
      <c r="Y31" s="79">
        <f>INDEX(일별기온공급량!$J$1:$J$4443,MATCH(DATE(V$2,$A$1,$A31)+1,일별기온공급량!$A$2:$A$4443,0),1)</f>
      </c>
      <c r="Z31" s="80">
        <f>INDEX(일별기온공급량!$H$1:$H$4443,MATCH(DATE(V$2,$A$1,$A31)+1,일별기온공급량!$A$2:$A$4443,0),1)</f>
        <v>25569.375</v>
      </c>
      <c r="AA31" s="77">
        <f>INDEX(일별기온공급량!$E$1:$E$4443,MATCH(DATE(AA$2,$A$1,$A31)+1,일별기온공급량!$A$2:$A$4443,0),1)</f>
      </c>
      <c r="AB31" s="78">
        <f>INDEX(일별기온공급량!$C$1:$C$4443,MATCH(DATE(AA$2,$A$1,$A31)+1,일별기온공급량!$A$2:$A$4443,0),1)</f>
      </c>
      <c r="AC31" s="78">
        <f>INDEX(일별기온공급량!$B$1:$B$4443,MATCH(DATE(AA$2,$A$1,$A31)+1,일별기온공급량!$A$2:$A$4443,0),1)</f>
      </c>
      <c r="AD31" s="79">
        <f>INDEX(일별기온공급량!$J$1:$J$4443,MATCH(DATE(AA$2,$A$1,$A31)+1,일별기온공급량!$A$2:$A$4443,0),1)</f>
      </c>
      <c r="AE31" s="80">
        <f>INDEX(일별기온공급량!$H$1:$H$4443,MATCH(DATE(AA$2,$A$1,$A31)+1,일별기온공급량!$A$2:$A$4443,0),1)</f>
        <v>25569.375</v>
      </c>
      <c r="AF31" s="77">
        <f>INDEX(일별기온공급량!$E$1:$E$4443,MATCH(DATE(AF$2,$A$1,$A31)+1,일별기온공급량!$A$2:$A$4443,0),1)</f>
      </c>
      <c r="AG31" s="78">
        <f>INDEX(일별기온공급량!$C$1:$C$4443,MATCH(DATE(AF$2,$A$1,$A31)+1,일별기온공급량!$A$2:$A$4443,0),1)</f>
      </c>
      <c r="AH31" s="78">
        <f>INDEX(일별기온공급량!$B$1:$B$4443,MATCH(DATE(AF$2,$A$1,$A31)+1,일별기온공급량!$A$2:$A$4443,0),1)</f>
      </c>
      <c r="AI31" s="79">
        <f>INDEX(일별기온공급량!$J$1:$J$4443,MATCH(DATE(AF$2,$A$1,$A31)+1,일별기온공급량!$A$2:$A$4443,0),1)</f>
      </c>
      <c r="AJ31" s="80">
        <f>INDEX(일별기온공급량!$H$1:$H$4443,MATCH(DATE(AF$2,$A$1,$A31)+1,일별기온공급량!$A$2:$A$4443,0),1)</f>
        <v>25569.375</v>
      </c>
      <c r="AK31" s="77">
        <f>INDEX(일별기온공급량!$E$1:$E$4443,MATCH(DATE(AK$2,$A$1,$A31)+1,일별기온공급량!$A$2:$A$4443,0),1)</f>
      </c>
      <c r="AL31" s="78">
        <f>INDEX(일별기온공급량!$C$1:$C$4443,MATCH(DATE(AK$2,$A$1,$A31)+1,일별기온공급량!$A$2:$A$4443,0),1)</f>
      </c>
      <c r="AM31" s="78">
        <f>INDEX(일별기온공급량!$B$1:$B$4443,MATCH(DATE(AK$2,$A$1,$A31)+1,일별기온공급량!$A$2:$A$4443,0),1)</f>
      </c>
      <c r="AN31" s="79">
        <f>INDEX(일별기온공급량!$J$1:$J$4443,MATCH(DATE(AK$2,$A$1,$A31)+1,일별기온공급량!$A$2:$A$4443,0),1)</f>
      </c>
      <c r="AO31" s="80">
        <f>INDEX(일별기온공급량!$H$1:$H$4443,MATCH(DATE(AK$2,$A$1,$A31)+1,일별기온공급량!$A$2:$A$4443,0),1)</f>
        <v>25569.375</v>
      </c>
      <c r="AP31" s="77">
        <f>INDEX(일별기온공급량!$E$1:$E$4443,MATCH(DATE(AP$2,$A$1,$A31)+1,일별기온공급량!$A$2:$A$4443,0),1)</f>
      </c>
      <c r="AQ31" s="78">
        <f>INDEX(일별기온공급량!$C$1:$C$4443,MATCH(DATE(AP$2,$A$1,$A31)+1,일별기온공급량!$A$2:$A$4443,0),1)</f>
      </c>
      <c r="AR31" s="78">
        <f>INDEX(일별기온공급량!$B$1:$B$4443,MATCH(DATE(AP$2,$A$1,$A31)+1,일별기온공급량!$A$2:$A$4443,0),1)</f>
      </c>
      <c r="AS31" s="79">
        <f>INDEX(일별기온공급량!$J$1:$J$4443,MATCH(DATE(AP$2,$A$1,$A31)+1,일별기온공급량!$A$2:$A$4443,0),1)</f>
      </c>
      <c r="AT31" s="80">
        <f>INDEX(일별기온공급량!$H$1:$H$4443,MATCH(DATE(AP$2,$A$1,$A31)+1,일별기온공급량!$A$2:$A$4443,0),1)</f>
        <v>25569.375</v>
      </c>
      <c r="AU31" s="77">
        <f>INDEX(일별기온공급량!$E$1:$E$4443,MATCH(DATE(AU$2,$A$1,$A31)+1,일별기온공급량!$A$2:$A$4443,0),1)</f>
      </c>
      <c r="AV31" s="78">
        <f>INDEX(일별기온공급량!$C$1:$C$4443,MATCH(DATE(AU$2,$A$1,$A31)+1,일별기온공급량!$A$2:$A$4443,0),1)</f>
      </c>
      <c r="AW31" s="78">
        <f>INDEX(일별기온공급량!$B$1:$B$4443,MATCH(DATE(AU$2,$A$1,$A31)+1,일별기온공급량!$A$2:$A$4443,0),1)</f>
      </c>
      <c r="AX31" s="79">
        <f>INDEX(일별기온공급량!$J$1:$J$4443,MATCH(DATE(AU$2,$A$1,$A31)+1,일별기온공급량!$A$2:$A$4443,0),1)</f>
      </c>
      <c r="AY31" s="80">
        <f>INDEX(일별기온공급량!$H$1:$H$4443,MATCH(DATE(AU$2,$A$1,$A31)+1,일별기온공급량!$A$2:$A$4443,0),1)</f>
        <v>25569.375</v>
      </c>
      <c r="AZ31" s="77">
        <f>INDEX(일별기온공급량!$E$1:$E$4443,MATCH(DATE(AZ$2,$A$1,$A31)+1,일별기온공급량!$A$2:$A$4443,0),1)</f>
      </c>
      <c r="BA31" s="78">
        <f>INDEX(일별기온공급량!$C$1:$C$4443,MATCH(DATE(AZ$2,$A$1,$A31)+1,일별기온공급량!$A$2:$A$4443,0),1)</f>
      </c>
      <c r="BB31" s="78">
        <f>INDEX(일별기온공급량!$B$1:$B$4443,MATCH(DATE(AZ$2,$A$1,$A31)+1,일별기온공급량!$A$2:$A$4443,0),1)</f>
      </c>
      <c r="BC31" s="79">
        <f>INDEX(일별기온공급량!$J$1:$J$4443,MATCH(DATE(AZ$2,$A$1,$A31)+1,일별기온공급량!$A$2:$A$4443,0),1)</f>
      </c>
      <c r="BD31" s="80">
        <f>INDEX(일별기온공급량!$H$1:$H$4443,MATCH(DATE(AZ$2,$A$1,$A31)+1,일별기온공급량!$A$2:$A$4443,0),1)</f>
        <v>25569.375</v>
      </c>
      <c r="BE31" s="77">
        <f>INDEX(일별기온공급량!$E$1:$E$4443,MATCH(DATE(BE$2,$A$1,$A31)+1,일별기온공급량!$A$2:$A$4443,0),1)</f>
      </c>
      <c r="BF31" s="78">
        <f>INDEX(일별기온공급량!$C$1:$C$4443,MATCH(DATE(BE$2,$A$1,$A31)+1,일별기온공급량!$A$2:$A$4443,0),1)</f>
      </c>
      <c r="BG31" s="78">
        <f>INDEX(일별기온공급량!$B$1:$B$4443,MATCH(DATE(BE$2,$A$1,$A31)+1,일별기온공급량!$A$2:$A$4443,0),1)</f>
      </c>
      <c r="BH31" s="79">
        <f>INDEX(일별기온공급량!$J$1:$J$4443,MATCH(DATE(BE$2,$A$1,$A31)+1,일별기온공급량!$A$2:$A$4443,0),1)</f>
      </c>
      <c r="BI31" s="77"/>
      <c r="BJ31" s="78"/>
      <c r="BK31" s="78"/>
      <c r="BL31" s="81"/>
      <c r="BM31" s="77"/>
      <c r="BN31" s="78"/>
      <c r="BO31" s="78"/>
      <c r="BP31" s="79"/>
      <c r="BQ31" s="73"/>
      <c r="BR31" s="70"/>
      <c r="BS31" s="70"/>
      <c r="BT31" s="75"/>
    </row>
    <row x14ac:dyDescent="0.25" r="32" customHeight="1" ht="18.75">
      <c r="A32" s="76">
        <v>29</v>
      </c>
      <c r="B32" s="77">
        <f>INDEX(일별기온공급량!$E$1:$E$4443,MATCH(DATE(B$2,$A$1,$A32)+1,일별기온공급량!$A$2:$A$4443,0),1)</f>
      </c>
      <c r="C32" s="78">
        <f>INDEX(일별기온공급량!$C$1:$C$4443,MATCH(DATE(B$2,$A$1,$A32)+1,일별기온공급량!$A$2:$A$4443,0),1)</f>
      </c>
      <c r="D32" s="78">
        <f>INDEX(일별기온공급량!$B$1:$B$4443,MATCH(DATE(B$2,$A$1,$A32)+1,일별기온공급량!$A$2:$A$4443,0),1)</f>
      </c>
      <c r="E32" s="79">
        <f>INDEX(일별기온공급량!$J$1:$J$4443,MATCH(DATE(B$2,$A$1,$A32)+1,일별기온공급량!$A$2:$A$4443,0),1)</f>
      </c>
      <c r="F32" s="80">
        <f>INDEX(일별기온공급량!$H$1:$H$4443,MATCH(DATE(B$2,$A$1,$A32)+1,일별기온공급량!$A$2:$A$4443,0),1)</f>
        <v>25569.375</v>
      </c>
      <c r="G32" s="77">
        <f>INDEX(일별기온공급량!$E$1:$E$4443,MATCH(DATE(G$2,$A$1,$A32)+1,일별기온공급량!$A$2:$A$4443,0),1)</f>
      </c>
      <c r="H32" s="78">
        <f>INDEX(일별기온공급량!$C$1:$C$4443,MATCH(DATE(G$2,$A$1,$A32)+1,일별기온공급량!$A$2:$A$4443,0),1)</f>
      </c>
      <c r="I32" s="78">
        <f>INDEX(일별기온공급량!$B$1:$B$4443,MATCH(DATE(G$2,$A$1,$A32)+1,일별기온공급량!$A$2:$A$4443,0),1)</f>
      </c>
      <c r="J32" s="79">
        <f>INDEX(일별기온공급량!$J$1:$J$4443,MATCH(DATE(G$2,$A$1,$A32)+1,일별기온공급량!$A$2:$A$4443,0),1)</f>
      </c>
      <c r="K32" s="80">
        <f>INDEX(일별기온공급량!$H$1:$H$4443,MATCH(DATE(G$2,$A$1,$A32)+1,일별기온공급량!$A$2:$A$4443,0),1)</f>
        <v>25569.375</v>
      </c>
      <c r="L32" s="77">
        <f>INDEX(일별기온공급량!$E$1:$E$4443,MATCH(DATE(L$2,$A$1,$A32)+1,일별기온공급량!$A$2:$A$4443,0),1)</f>
      </c>
      <c r="M32" s="78">
        <f>INDEX(일별기온공급량!$C$1:$C$4443,MATCH(DATE(L$2,$A$1,$A32)+1,일별기온공급량!$A$2:$A$4443,0),1)</f>
      </c>
      <c r="N32" s="78">
        <f>INDEX(일별기온공급량!$B$1:$B$4443,MATCH(DATE(L$2,$A$1,$A32)+1,일별기온공급량!$A$2:$A$4443,0),1)</f>
      </c>
      <c r="O32" s="79">
        <f>INDEX(일별기온공급량!$J$1:$J$4443,MATCH(DATE(L$2,$A$1,$A32)+1,일별기온공급량!$A$2:$A$4443,0),1)</f>
      </c>
      <c r="P32" s="80">
        <f>INDEX(일별기온공급량!$H$1:$H$4443,MATCH(DATE(L$2,$A$1,$A32)+1,일별기온공급량!$A$2:$A$4443,0),1)</f>
        <v>25569.375</v>
      </c>
      <c r="Q32" s="77">
        <f>INDEX(일별기온공급량!$E$1:$E$4443,MATCH(DATE(Q$2,$A$1,$A32)+1,일별기온공급량!$A$2:$A$4443,0),1)</f>
      </c>
      <c r="R32" s="78">
        <f>INDEX(일별기온공급량!$C$1:$C$4443,MATCH(DATE(Q$2,$A$1,$A32)+1,일별기온공급량!$A$2:$A$4443,0),1)</f>
      </c>
      <c r="S32" s="78">
        <f>INDEX(일별기온공급량!$B$1:$B$4443,MATCH(DATE(Q$2,$A$1,$A32)+1,일별기온공급량!$A$2:$A$4443,0),1)</f>
      </c>
      <c r="T32" s="79">
        <f>INDEX(일별기온공급량!$J$1:$J$4443,MATCH(DATE(Q$2,$A$1,$A32)+1,일별기온공급량!$A$2:$A$4443,0),1)</f>
      </c>
      <c r="U32" s="80">
        <f>INDEX(일별기온공급량!$H$1:$H$4443,MATCH(DATE(Q$2,$A$1,$A32)+1,일별기온공급량!$A$2:$A$4443,0),1)</f>
        <v>25569.375</v>
      </c>
      <c r="V32" s="77">
        <f>INDEX(일별기온공급량!$E$1:$E$4443,MATCH(DATE(V$2,$A$1,$A32)+1,일별기온공급량!$A$2:$A$4443,0),1)</f>
      </c>
      <c r="W32" s="78">
        <f>INDEX(일별기온공급량!$C$1:$C$4443,MATCH(DATE(V$2,$A$1,$A32)+1,일별기온공급량!$A$2:$A$4443,0),1)</f>
      </c>
      <c r="X32" s="78">
        <f>INDEX(일별기온공급량!$B$1:$B$4443,MATCH(DATE(V$2,$A$1,$A32)+1,일별기온공급량!$A$2:$A$4443,0),1)</f>
      </c>
      <c r="Y32" s="79">
        <f>INDEX(일별기온공급량!$J$1:$J$4443,MATCH(DATE(V$2,$A$1,$A32)+1,일별기온공급량!$A$2:$A$4443,0),1)</f>
      </c>
      <c r="Z32" s="80">
        <f>INDEX(일별기온공급량!$H$1:$H$4443,MATCH(DATE(V$2,$A$1,$A32)+1,일별기온공급량!$A$2:$A$4443,0),1)</f>
        <v>25569.375</v>
      </c>
      <c r="AA32" s="77">
        <f>INDEX(일별기온공급량!$E$1:$E$4443,MATCH(DATE(AA$2,$A$1,$A32)+1,일별기온공급량!$A$2:$A$4443,0),1)</f>
      </c>
      <c r="AB32" s="78">
        <f>INDEX(일별기온공급량!$C$1:$C$4443,MATCH(DATE(AA$2,$A$1,$A32)+1,일별기온공급량!$A$2:$A$4443,0),1)</f>
      </c>
      <c r="AC32" s="78">
        <f>INDEX(일별기온공급량!$B$1:$B$4443,MATCH(DATE(AA$2,$A$1,$A32)+1,일별기온공급량!$A$2:$A$4443,0),1)</f>
      </c>
      <c r="AD32" s="79">
        <f>INDEX(일별기온공급량!$J$1:$J$4443,MATCH(DATE(AA$2,$A$1,$A32)+1,일별기온공급량!$A$2:$A$4443,0),1)</f>
      </c>
      <c r="AE32" s="80">
        <f>INDEX(일별기온공급량!$H$1:$H$4443,MATCH(DATE(AA$2,$A$1,$A32)+1,일별기온공급량!$A$2:$A$4443,0),1)</f>
        <v>25569.375</v>
      </c>
      <c r="AF32" s="77">
        <f>INDEX(일별기온공급량!$E$1:$E$4443,MATCH(DATE(AF$2,$A$1,$A32)+1,일별기온공급량!$A$2:$A$4443,0),1)</f>
      </c>
      <c r="AG32" s="78">
        <f>INDEX(일별기온공급량!$C$1:$C$4443,MATCH(DATE(AF$2,$A$1,$A32)+1,일별기온공급량!$A$2:$A$4443,0),1)</f>
      </c>
      <c r="AH32" s="78">
        <f>INDEX(일별기온공급량!$B$1:$B$4443,MATCH(DATE(AF$2,$A$1,$A32)+1,일별기온공급량!$A$2:$A$4443,0),1)</f>
      </c>
      <c r="AI32" s="79">
        <f>INDEX(일별기온공급량!$J$1:$J$4443,MATCH(DATE(AF$2,$A$1,$A32)+1,일별기온공급량!$A$2:$A$4443,0),1)</f>
      </c>
      <c r="AJ32" s="80">
        <f>INDEX(일별기온공급량!$H$1:$H$4443,MATCH(DATE(AF$2,$A$1,$A32)+1,일별기온공급량!$A$2:$A$4443,0),1)</f>
        <v>25569.375</v>
      </c>
      <c r="AK32" s="77">
        <f>INDEX(일별기온공급량!$E$1:$E$4443,MATCH(DATE(AK$2,$A$1,$A32)+1,일별기온공급량!$A$2:$A$4443,0),1)</f>
      </c>
      <c r="AL32" s="78">
        <f>INDEX(일별기온공급량!$C$1:$C$4443,MATCH(DATE(AK$2,$A$1,$A32)+1,일별기온공급량!$A$2:$A$4443,0),1)</f>
      </c>
      <c r="AM32" s="78">
        <f>INDEX(일별기온공급량!$B$1:$B$4443,MATCH(DATE(AK$2,$A$1,$A32)+1,일별기온공급량!$A$2:$A$4443,0),1)</f>
      </c>
      <c r="AN32" s="79">
        <f>INDEX(일별기온공급량!$J$1:$J$4443,MATCH(DATE(AK$2,$A$1,$A32)+1,일별기온공급량!$A$2:$A$4443,0),1)</f>
      </c>
      <c r="AO32" s="80">
        <f>INDEX(일별기온공급량!$H$1:$H$4443,MATCH(DATE(AK$2,$A$1,$A32)+1,일별기온공급량!$A$2:$A$4443,0),1)</f>
        <v>25569.375</v>
      </c>
      <c r="AP32" s="77">
        <f>INDEX(일별기온공급량!$E$1:$E$4443,MATCH(DATE(AP$2,$A$1,$A32)+1,일별기온공급량!$A$2:$A$4443,0),1)</f>
      </c>
      <c r="AQ32" s="78">
        <f>INDEX(일별기온공급량!$C$1:$C$4443,MATCH(DATE(AP$2,$A$1,$A32)+1,일별기온공급량!$A$2:$A$4443,0),1)</f>
      </c>
      <c r="AR32" s="78">
        <f>INDEX(일별기온공급량!$B$1:$B$4443,MATCH(DATE(AP$2,$A$1,$A32)+1,일별기온공급량!$A$2:$A$4443,0),1)</f>
      </c>
      <c r="AS32" s="79">
        <f>INDEX(일별기온공급량!$J$1:$J$4443,MATCH(DATE(AP$2,$A$1,$A32)+1,일별기온공급량!$A$2:$A$4443,0),1)</f>
      </c>
      <c r="AT32" s="80">
        <f>INDEX(일별기온공급량!$H$1:$H$4443,MATCH(DATE(AP$2,$A$1,$A32)+1,일별기온공급량!$A$2:$A$4443,0),1)</f>
        <v>25569.375</v>
      </c>
      <c r="AU32" s="77">
        <f>INDEX(일별기온공급량!$E$1:$E$4443,MATCH(DATE(AU$2,$A$1,$A32)+1,일별기온공급량!$A$2:$A$4443,0),1)</f>
      </c>
      <c r="AV32" s="78">
        <f>INDEX(일별기온공급량!$C$1:$C$4443,MATCH(DATE(AU$2,$A$1,$A32)+1,일별기온공급량!$A$2:$A$4443,0),1)</f>
      </c>
      <c r="AW32" s="78">
        <f>INDEX(일별기온공급량!$B$1:$B$4443,MATCH(DATE(AU$2,$A$1,$A32)+1,일별기온공급량!$A$2:$A$4443,0),1)</f>
      </c>
      <c r="AX32" s="79">
        <f>INDEX(일별기온공급량!$J$1:$J$4443,MATCH(DATE(AU$2,$A$1,$A32)+1,일별기온공급량!$A$2:$A$4443,0),1)</f>
      </c>
      <c r="AY32" s="80">
        <f>INDEX(일별기온공급량!$H$1:$H$4443,MATCH(DATE(AU$2,$A$1,$A32)+1,일별기온공급량!$A$2:$A$4443,0),1)</f>
        <v>25569.375</v>
      </c>
      <c r="AZ32" s="77">
        <f>INDEX(일별기온공급량!$E$1:$E$4443,MATCH(DATE(AZ$2,$A$1,$A32)+1,일별기온공급량!$A$2:$A$4443,0),1)</f>
      </c>
      <c r="BA32" s="78">
        <f>INDEX(일별기온공급량!$C$1:$C$4443,MATCH(DATE(AZ$2,$A$1,$A32)+1,일별기온공급량!$A$2:$A$4443,0),1)</f>
      </c>
      <c r="BB32" s="78">
        <f>INDEX(일별기온공급량!$B$1:$B$4443,MATCH(DATE(AZ$2,$A$1,$A32)+1,일별기온공급량!$A$2:$A$4443,0),1)</f>
      </c>
      <c r="BC32" s="79">
        <f>INDEX(일별기온공급량!$J$1:$J$4443,MATCH(DATE(AZ$2,$A$1,$A32)+1,일별기온공급량!$A$2:$A$4443,0),1)</f>
      </c>
      <c r="BD32" s="80">
        <f>INDEX(일별기온공급량!$H$1:$H$4443,MATCH(DATE(AZ$2,$A$1,$A32)+1,일별기온공급량!$A$2:$A$4443,0),1)</f>
        <v>25569.375</v>
      </c>
      <c r="BE32" s="77">
        <f>INDEX(일별기온공급량!$E$1:$E$4443,MATCH(DATE(BE$2,$A$1,$A32)+1,일별기온공급량!$A$2:$A$4443,0),1)</f>
      </c>
      <c r="BF32" s="78">
        <f>INDEX(일별기온공급량!$C$1:$C$4443,MATCH(DATE(BE$2,$A$1,$A32)+1,일별기온공급량!$A$2:$A$4443,0),1)</f>
      </c>
      <c r="BG32" s="82">
        <f>INDEX(일별기온공급량!$B$1:$B$4443,MATCH(DATE(BE$2,$A$1,$A32)+1,일별기온공급량!$A$2:$A$4443,0),1)</f>
      </c>
      <c r="BH32" s="79">
        <f>INDEX(일별기온공급량!$J$1:$J$4443,MATCH(DATE(BE$2,$A$1,$A32)+1,일별기온공급량!$A$2:$A$4443,0),1)</f>
      </c>
      <c r="BI32" s="77"/>
      <c r="BJ32" s="78"/>
      <c r="BK32" s="78"/>
      <c r="BL32" s="81"/>
      <c r="BM32" s="77"/>
      <c r="BN32" s="78"/>
      <c r="BO32" s="78"/>
      <c r="BP32" s="79"/>
      <c r="BQ32" s="73"/>
      <c r="BR32" s="70"/>
      <c r="BS32" s="70"/>
      <c r="BT32" s="75"/>
    </row>
    <row x14ac:dyDescent="0.25" r="33" customHeight="1" ht="18.75">
      <c r="A33" s="76">
        <v>30</v>
      </c>
      <c r="B33" s="77">
        <f>INDEX(일별기온공급량!$E$1:$E$4443,MATCH(DATE(B$2,$A$1,$A33)+1,일별기온공급량!$A$2:$A$4443,0),1)</f>
      </c>
      <c r="C33" s="78">
        <f>INDEX(일별기온공급량!$C$1:$C$4443,MATCH(DATE(B$2,$A$1,$A33)+1,일별기온공급량!$A$2:$A$4443,0),1)</f>
      </c>
      <c r="D33" s="78">
        <f>INDEX(일별기온공급량!$B$1:$B$4443,MATCH(DATE(B$2,$A$1,$A33)+1,일별기온공급량!$A$2:$A$4443,0),1)</f>
      </c>
      <c r="E33" s="79">
        <f>INDEX(일별기온공급량!$J$1:$J$4443,MATCH(DATE(B$2,$A$1,$A33)+1,일별기온공급량!$A$2:$A$4443,0),1)</f>
      </c>
      <c r="F33" s="80">
        <f>INDEX(일별기온공급량!$H$1:$H$4443,MATCH(DATE(B$2,$A$1,$A33)+1,일별기온공급량!$A$2:$A$4443,0),1)</f>
        <v>25569.375</v>
      </c>
      <c r="G33" s="77">
        <f>INDEX(일별기온공급량!$E$1:$E$4443,MATCH(DATE(G$2,$A$1,$A33)+1,일별기온공급량!$A$2:$A$4443,0),1)</f>
      </c>
      <c r="H33" s="78">
        <f>INDEX(일별기온공급량!$C$1:$C$4443,MATCH(DATE(G$2,$A$1,$A33)+1,일별기온공급량!$A$2:$A$4443,0),1)</f>
      </c>
      <c r="I33" s="78">
        <f>INDEX(일별기온공급량!$B$1:$B$4443,MATCH(DATE(G$2,$A$1,$A33)+1,일별기온공급량!$A$2:$A$4443,0),1)</f>
      </c>
      <c r="J33" s="79">
        <f>INDEX(일별기온공급량!$J$1:$J$4443,MATCH(DATE(G$2,$A$1,$A33)+1,일별기온공급량!$A$2:$A$4443,0),1)</f>
      </c>
      <c r="K33" s="80">
        <f>INDEX(일별기온공급량!$H$1:$H$4443,MATCH(DATE(G$2,$A$1,$A33)+1,일별기온공급량!$A$2:$A$4443,0),1)</f>
        <v>25569.375</v>
      </c>
      <c r="L33" s="77">
        <f>INDEX(일별기온공급량!$E$1:$E$4443,MATCH(DATE(L$2,$A$1,$A33)+1,일별기온공급량!$A$2:$A$4443,0),1)</f>
      </c>
      <c r="M33" s="78">
        <f>INDEX(일별기온공급량!$C$1:$C$4443,MATCH(DATE(L$2,$A$1,$A33)+1,일별기온공급량!$A$2:$A$4443,0),1)</f>
      </c>
      <c r="N33" s="78">
        <f>INDEX(일별기온공급량!$B$1:$B$4443,MATCH(DATE(L$2,$A$1,$A33)+1,일별기온공급량!$A$2:$A$4443,0),1)</f>
      </c>
      <c r="O33" s="79">
        <f>INDEX(일별기온공급량!$J$1:$J$4443,MATCH(DATE(L$2,$A$1,$A33)+1,일별기온공급량!$A$2:$A$4443,0),1)</f>
      </c>
      <c r="P33" s="80">
        <f>INDEX(일별기온공급량!$H$1:$H$4443,MATCH(DATE(L$2,$A$1,$A33)+1,일별기온공급량!$A$2:$A$4443,0),1)</f>
        <v>25569.375</v>
      </c>
      <c r="Q33" s="77">
        <f>INDEX(일별기온공급량!$E$1:$E$4443,MATCH(DATE(Q$2,$A$1,$A33)+1,일별기온공급량!$A$2:$A$4443,0),1)</f>
      </c>
      <c r="R33" s="78">
        <f>INDEX(일별기온공급량!$C$1:$C$4443,MATCH(DATE(Q$2,$A$1,$A33)+1,일별기온공급량!$A$2:$A$4443,0),1)</f>
      </c>
      <c r="S33" s="78">
        <f>INDEX(일별기온공급량!$B$1:$B$4443,MATCH(DATE(Q$2,$A$1,$A33)+1,일별기온공급량!$A$2:$A$4443,0),1)</f>
      </c>
      <c r="T33" s="79">
        <f>INDEX(일별기온공급량!$J$1:$J$4443,MATCH(DATE(Q$2,$A$1,$A33)+1,일별기온공급량!$A$2:$A$4443,0),1)</f>
      </c>
      <c r="U33" s="80">
        <f>INDEX(일별기온공급량!$H$1:$H$4443,MATCH(DATE(Q$2,$A$1,$A33)+1,일별기온공급량!$A$2:$A$4443,0),1)</f>
        <v>25569.375</v>
      </c>
      <c r="V33" s="77">
        <f>INDEX(일별기온공급량!$E$1:$E$4443,MATCH(DATE(V$2,$A$1,$A33)+1,일별기온공급량!$A$2:$A$4443,0),1)</f>
      </c>
      <c r="W33" s="78">
        <f>INDEX(일별기온공급량!$C$1:$C$4443,MATCH(DATE(V$2,$A$1,$A33)+1,일별기온공급량!$A$2:$A$4443,0),1)</f>
      </c>
      <c r="X33" s="78">
        <f>INDEX(일별기온공급량!$B$1:$B$4443,MATCH(DATE(V$2,$A$1,$A33)+1,일별기온공급량!$A$2:$A$4443,0),1)</f>
      </c>
      <c r="Y33" s="79">
        <f>INDEX(일별기온공급량!$J$1:$J$4443,MATCH(DATE(V$2,$A$1,$A33)+1,일별기온공급량!$A$2:$A$4443,0),1)</f>
      </c>
      <c r="Z33" s="80">
        <f>INDEX(일별기온공급량!$H$1:$H$4443,MATCH(DATE(V$2,$A$1,$A33)+1,일별기온공급량!$A$2:$A$4443,0),1)</f>
        <v>25569.375</v>
      </c>
      <c r="AA33" s="77">
        <f>INDEX(일별기온공급량!$E$1:$E$4443,MATCH(DATE(AA$2,$A$1,$A33)+1,일별기온공급량!$A$2:$A$4443,0),1)</f>
      </c>
      <c r="AB33" s="78">
        <f>INDEX(일별기온공급량!$C$1:$C$4443,MATCH(DATE(AA$2,$A$1,$A33)+1,일별기온공급량!$A$2:$A$4443,0),1)</f>
      </c>
      <c r="AC33" s="78">
        <f>INDEX(일별기온공급량!$B$1:$B$4443,MATCH(DATE(AA$2,$A$1,$A33)+1,일별기온공급량!$A$2:$A$4443,0),1)</f>
      </c>
      <c r="AD33" s="79">
        <f>INDEX(일별기온공급량!$J$1:$J$4443,MATCH(DATE(AA$2,$A$1,$A33)+1,일별기온공급량!$A$2:$A$4443,0),1)</f>
      </c>
      <c r="AE33" s="80">
        <f>INDEX(일별기온공급량!$H$1:$H$4443,MATCH(DATE(AA$2,$A$1,$A33)+1,일별기온공급량!$A$2:$A$4443,0),1)</f>
        <v>25569.375</v>
      </c>
      <c r="AF33" s="77">
        <f>INDEX(일별기온공급량!$E$1:$E$4443,MATCH(DATE(AF$2,$A$1,$A33)+1,일별기온공급량!$A$2:$A$4443,0),1)</f>
      </c>
      <c r="AG33" s="78">
        <f>INDEX(일별기온공급량!$C$1:$C$4443,MATCH(DATE(AF$2,$A$1,$A33)+1,일별기온공급량!$A$2:$A$4443,0),1)</f>
      </c>
      <c r="AH33" s="78">
        <f>INDEX(일별기온공급량!$B$1:$B$4443,MATCH(DATE(AF$2,$A$1,$A33)+1,일별기온공급량!$A$2:$A$4443,0),1)</f>
      </c>
      <c r="AI33" s="79">
        <f>INDEX(일별기온공급량!$J$1:$J$4443,MATCH(DATE(AF$2,$A$1,$A33)+1,일별기온공급량!$A$2:$A$4443,0),1)</f>
      </c>
      <c r="AJ33" s="80">
        <f>INDEX(일별기온공급량!$H$1:$H$4443,MATCH(DATE(AF$2,$A$1,$A33)+1,일별기온공급량!$A$2:$A$4443,0),1)</f>
        <v>25569.375</v>
      </c>
      <c r="AK33" s="77">
        <f>INDEX(일별기온공급량!$E$1:$E$4443,MATCH(DATE(AK$2,$A$1,$A33)+1,일별기온공급량!$A$2:$A$4443,0),1)</f>
      </c>
      <c r="AL33" s="78">
        <f>INDEX(일별기온공급량!$C$1:$C$4443,MATCH(DATE(AK$2,$A$1,$A33)+1,일별기온공급량!$A$2:$A$4443,0),1)</f>
      </c>
      <c r="AM33" s="78">
        <f>INDEX(일별기온공급량!$B$1:$B$4443,MATCH(DATE(AK$2,$A$1,$A33)+1,일별기온공급량!$A$2:$A$4443,0),1)</f>
      </c>
      <c r="AN33" s="79">
        <f>INDEX(일별기온공급량!$J$1:$J$4443,MATCH(DATE(AK$2,$A$1,$A33)+1,일별기온공급량!$A$2:$A$4443,0),1)</f>
      </c>
      <c r="AO33" s="80">
        <f>INDEX(일별기온공급량!$H$1:$H$4443,MATCH(DATE(AK$2,$A$1,$A33)+1,일별기온공급량!$A$2:$A$4443,0),1)</f>
        <v>25569.375</v>
      </c>
      <c r="AP33" s="77">
        <f>INDEX(일별기온공급량!$E$1:$E$4443,MATCH(DATE(AP$2,$A$1,$A33)+1,일별기온공급량!$A$2:$A$4443,0),1)</f>
      </c>
      <c r="AQ33" s="78">
        <f>INDEX(일별기온공급량!$C$1:$C$4443,MATCH(DATE(AP$2,$A$1,$A33)+1,일별기온공급량!$A$2:$A$4443,0),1)</f>
      </c>
      <c r="AR33" s="78">
        <f>INDEX(일별기온공급량!$B$1:$B$4443,MATCH(DATE(AP$2,$A$1,$A33)+1,일별기온공급량!$A$2:$A$4443,0),1)</f>
      </c>
      <c r="AS33" s="79">
        <f>INDEX(일별기온공급량!$J$1:$J$4443,MATCH(DATE(AP$2,$A$1,$A33)+1,일별기온공급량!$A$2:$A$4443,0),1)</f>
      </c>
      <c r="AT33" s="80">
        <f>INDEX(일별기온공급량!$H$1:$H$4443,MATCH(DATE(AP$2,$A$1,$A33)+1,일별기온공급량!$A$2:$A$4443,0),1)</f>
        <v>25569.375</v>
      </c>
      <c r="AU33" s="77">
        <f>INDEX(일별기온공급량!$E$1:$E$4443,MATCH(DATE(AU$2,$A$1,$A33)+1,일별기온공급량!$A$2:$A$4443,0),1)</f>
      </c>
      <c r="AV33" s="78">
        <f>INDEX(일별기온공급량!$C$1:$C$4443,MATCH(DATE(AU$2,$A$1,$A33)+1,일별기온공급량!$A$2:$A$4443,0),1)</f>
      </c>
      <c r="AW33" s="78">
        <f>INDEX(일별기온공급량!$B$1:$B$4443,MATCH(DATE(AU$2,$A$1,$A33)+1,일별기온공급량!$A$2:$A$4443,0),1)</f>
      </c>
      <c r="AX33" s="79">
        <f>INDEX(일별기온공급량!$J$1:$J$4443,MATCH(DATE(AU$2,$A$1,$A33)+1,일별기온공급량!$A$2:$A$4443,0),1)</f>
      </c>
      <c r="AY33" s="80">
        <f>INDEX(일별기온공급량!$H$1:$H$4443,MATCH(DATE(AU$2,$A$1,$A33)+1,일별기온공급량!$A$2:$A$4443,0),1)</f>
        <v>25569.375</v>
      </c>
      <c r="AZ33" s="77">
        <f>INDEX(일별기온공급량!$E$1:$E$4443,MATCH(DATE(AZ$2,$A$1,$A33)+1,일별기온공급량!$A$2:$A$4443,0),1)</f>
      </c>
      <c r="BA33" s="78">
        <f>INDEX(일별기온공급량!$C$1:$C$4443,MATCH(DATE(AZ$2,$A$1,$A33)+1,일별기온공급량!$A$2:$A$4443,0),1)</f>
      </c>
      <c r="BB33" s="78">
        <f>INDEX(일별기온공급량!$B$1:$B$4443,MATCH(DATE(AZ$2,$A$1,$A33)+1,일별기온공급량!$A$2:$A$4443,0),1)</f>
      </c>
      <c r="BC33" s="79">
        <f>INDEX(일별기온공급량!$J$1:$J$4443,MATCH(DATE(AZ$2,$A$1,$A33)+1,일별기온공급량!$A$2:$A$4443,0),1)</f>
      </c>
      <c r="BD33" s="80">
        <f>INDEX(일별기온공급량!$H$1:$H$4443,MATCH(DATE(AZ$2,$A$1,$A33)+1,일별기온공급량!$A$2:$A$4443,0),1)</f>
        <v>25569.375</v>
      </c>
      <c r="BE33" s="77">
        <f>INDEX(일별기온공급량!$E$1:$E$4443,MATCH(DATE(BE$2,$A$1,$A33)+1,일별기온공급량!$A$2:$A$4443,0),1)</f>
      </c>
      <c r="BF33" s="78">
        <f>INDEX(일별기온공급량!$C$1:$C$4443,MATCH(DATE(BE$2,$A$1,$A33)+1,일별기온공급량!$A$2:$A$4443,0),1)</f>
      </c>
      <c r="BG33" s="78">
        <f>INDEX(일별기온공급량!$B$1:$B$4443,MATCH(DATE(BE$2,$A$1,$A33)+1,일별기온공급량!$A$2:$A$4443,0),1)</f>
      </c>
      <c r="BH33" s="79">
        <f>INDEX(일별기온공급량!$J$1:$J$4443,MATCH(DATE(BE$2,$A$1,$A33)+1,일별기온공급량!$A$2:$A$4443,0),1)</f>
      </c>
      <c r="BI33" s="77"/>
      <c r="BJ33" s="78"/>
      <c r="BK33" s="78"/>
      <c r="BL33" s="81"/>
      <c r="BM33" s="77"/>
      <c r="BN33" s="78"/>
      <c r="BO33" s="78"/>
      <c r="BP33" s="79"/>
      <c r="BQ33" s="73"/>
      <c r="BR33" s="70"/>
      <c r="BS33" s="70"/>
      <c r="BT33" s="75"/>
    </row>
    <row x14ac:dyDescent="0.25" r="34" customHeight="1" ht="18.75">
      <c r="A34" s="83">
        <v>31</v>
      </c>
      <c r="B34" s="84">
        <f>INDEX(일별기온공급량!$E$1:$E$4443,MATCH(DATE(B$2,$A$1,$A34)+1,일별기온공급량!$A$2:$A$4443,0),1)</f>
      </c>
      <c r="C34" s="85">
        <f>INDEX(일별기온공급량!$C$1:$C$4443,MATCH(DATE(B$2,$A$1,$A34)+1,일별기온공급량!$A$2:$A$4443,0),1)</f>
      </c>
      <c r="D34" s="85">
        <f>INDEX(일별기온공급량!$B$1:$B$4443,MATCH(DATE(B$2,$A$1,$A34)+1,일별기온공급량!$A$2:$A$4443,0),1)</f>
      </c>
      <c r="E34" s="86">
        <f>INDEX(일별기온공급량!$J$1:$J$4443,MATCH(DATE(B$2,$A$1,$A34)+1,일별기온공급량!$A$2:$A$4443,0),1)</f>
      </c>
      <c r="F34" s="87">
        <f>INDEX(일별기온공급량!$H$1:$H$4443,MATCH(DATE(B$2,$A$1,$A34)+1,일별기온공급량!$A$2:$A$4443,0),1)</f>
        <v>25569.375</v>
      </c>
      <c r="G34" s="84">
        <f>INDEX(일별기온공급량!$E$1:$E$4443,MATCH(DATE(G$2,$A$1,$A34)+1,일별기온공급량!$A$2:$A$4443,0),1)</f>
      </c>
      <c r="H34" s="85">
        <f>INDEX(일별기온공급량!$C$1:$C$4443,MATCH(DATE(G$2,$A$1,$A34)+1,일별기온공급량!$A$2:$A$4443,0),1)</f>
      </c>
      <c r="I34" s="85">
        <f>INDEX(일별기온공급량!$B$1:$B$4443,MATCH(DATE(G$2,$A$1,$A34)+1,일별기온공급량!$A$2:$A$4443,0),1)</f>
      </c>
      <c r="J34" s="86">
        <f>INDEX(일별기온공급량!$J$1:$J$4443,MATCH(DATE(G$2,$A$1,$A34)+1,일별기온공급량!$A$2:$A$4443,0),1)</f>
      </c>
      <c r="K34" s="87">
        <f>INDEX(일별기온공급량!$H$1:$H$4443,MATCH(DATE(G$2,$A$1,$A34)+1,일별기온공급량!$A$2:$A$4443,0),1)</f>
        <v>25569.375</v>
      </c>
      <c r="L34" s="84">
        <f>INDEX(일별기온공급량!$E$1:$E$4443,MATCH(DATE(L$2,$A$1,$A34)+1,일별기온공급량!$A$2:$A$4443,0),1)</f>
      </c>
      <c r="M34" s="85">
        <f>INDEX(일별기온공급량!$C$1:$C$4443,MATCH(DATE(L$2,$A$1,$A34)+1,일별기온공급량!$A$2:$A$4443,0),1)</f>
      </c>
      <c r="N34" s="85">
        <f>INDEX(일별기온공급량!$B$1:$B$4443,MATCH(DATE(L$2,$A$1,$A34)+1,일별기온공급량!$A$2:$A$4443,0),1)</f>
      </c>
      <c r="O34" s="86">
        <f>INDEX(일별기온공급량!$J$1:$J$4443,MATCH(DATE(L$2,$A$1,$A34)+1,일별기온공급량!$A$2:$A$4443,0),1)</f>
      </c>
      <c r="P34" s="87">
        <f>INDEX(일별기온공급량!$H$1:$H$4443,MATCH(DATE(L$2,$A$1,$A34)+1,일별기온공급량!$A$2:$A$4443,0),1)</f>
        <v>25569.375</v>
      </c>
      <c r="Q34" s="84">
        <f>INDEX(일별기온공급량!$E$1:$E$4443,MATCH(DATE(Q$2,$A$1,$A34)+1,일별기온공급량!$A$2:$A$4443,0),1)</f>
      </c>
      <c r="R34" s="85">
        <f>INDEX(일별기온공급량!$C$1:$C$4443,MATCH(DATE(Q$2,$A$1,$A34)+1,일별기온공급량!$A$2:$A$4443,0),1)</f>
      </c>
      <c r="S34" s="85">
        <f>INDEX(일별기온공급량!$B$1:$B$4443,MATCH(DATE(Q$2,$A$1,$A34)+1,일별기온공급량!$A$2:$A$4443,0),1)</f>
      </c>
      <c r="T34" s="86">
        <f>INDEX(일별기온공급량!$J$1:$J$4443,MATCH(DATE(Q$2,$A$1,$A34)+1,일별기온공급량!$A$2:$A$4443,0),1)</f>
      </c>
      <c r="U34" s="87">
        <f>INDEX(일별기온공급량!$H$1:$H$4443,MATCH(DATE(Q$2,$A$1,$A34)+1,일별기온공급량!$A$2:$A$4443,0),1)</f>
        <v>25569.375</v>
      </c>
      <c r="V34" s="84">
        <f>INDEX(일별기온공급량!$E$1:$E$4443,MATCH(DATE(V$2,$A$1,$A34)+1,일별기온공급량!$A$2:$A$4443,0),1)</f>
      </c>
      <c r="W34" s="85">
        <f>INDEX(일별기온공급량!$C$1:$C$4443,MATCH(DATE(V$2,$A$1,$A34)+1,일별기온공급량!$A$2:$A$4443,0),1)</f>
      </c>
      <c r="X34" s="85">
        <f>INDEX(일별기온공급량!$B$1:$B$4443,MATCH(DATE(V$2,$A$1,$A34)+1,일별기온공급량!$A$2:$A$4443,0),1)</f>
      </c>
      <c r="Y34" s="86">
        <f>INDEX(일별기온공급량!$J$1:$J$4443,MATCH(DATE(V$2,$A$1,$A34)+1,일별기온공급량!$A$2:$A$4443,0),1)</f>
      </c>
      <c r="Z34" s="87">
        <f>INDEX(일별기온공급량!$H$1:$H$4443,MATCH(DATE(V$2,$A$1,$A34)+1,일별기온공급량!$A$2:$A$4443,0),1)</f>
        <v>25569.375</v>
      </c>
      <c r="AA34" s="84">
        <f>INDEX(일별기온공급량!$E$1:$E$4443,MATCH(DATE(AA$2,$A$1,$A34)+1,일별기온공급량!$A$2:$A$4443,0),1)</f>
      </c>
      <c r="AB34" s="85">
        <f>INDEX(일별기온공급량!$C$1:$C$4443,MATCH(DATE(AA$2,$A$1,$A34)+1,일별기온공급량!$A$2:$A$4443,0),1)</f>
      </c>
      <c r="AC34" s="85">
        <f>INDEX(일별기온공급량!$B$1:$B$4443,MATCH(DATE(AA$2,$A$1,$A34)+1,일별기온공급량!$A$2:$A$4443,0),1)</f>
      </c>
      <c r="AD34" s="86">
        <f>INDEX(일별기온공급량!$J$1:$J$4443,MATCH(DATE(AA$2,$A$1,$A34)+1,일별기온공급량!$A$2:$A$4443,0),1)</f>
      </c>
      <c r="AE34" s="87">
        <f>INDEX(일별기온공급량!$H$1:$H$4443,MATCH(DATE(AA$2,$A$1,$A34)+1,일별기온공급량!$A$2:$A$4443,0),1)</f>
        <v>25569.375</v>
      </c>
      <c r="AF34" s="84">
        <f>INDEX(일별기온공급량!$E$1:$E$4443,MATCH(DATE(AF$2,$A$1,$A34)+1,일별기온공급량!$A$2:$A$4443,0),1)</f>
      </c>
      <c r="AG34" s="85">
        <f>INDEX(일별기온공급량!$C$1:$C$4443,MATCH(DATE(AF$2,$A$1,$A34)+1,일별기온공급량!$A$2:$A$4443,0),1)</f>
      </c>
      <c r="AH34" s="85">
        <f>INDEX(일별기온공급량!$B$1:$B$4443,MATCH(DATE(AF$2,$A$1,$A34)+1,일별기온공급량!$A$2:$A$4443,0),1)</f>
      </c>
      <c r="AI34" s="86">
        <f>INDEX(일별기온공급량!$J$1:$J$4443,MATCH(DATE(AF$2,$A$1,$A34)+1,일별기온공급량!$A$2:$A$4443,0),1)</f>
      </c>
      <c r="AJ34" s="87">
        <f>INDEX(일별기온공급량!$H$1:$H$4443,MATCH(DATE(AF$2,$A$1,$A34)+1,일별기온공급량!$A$2:$A$4443,0),1)</f>
        <v>25569.375</v>
      </c>
      <c r="AK34" s="84">
        <f>INDEX(일별기온공급량!$E$1:$E$4443,MATCH(DATE(AK$2,$A$1,$A34)+1,일별기온공급량!$A$2:$A$4443,0),1)</f>
      </c>
      <c r="AL34" s="85">
        <f>INDEX(일별기온공급량!$C$1:$C$4443,MATCH(DATE(AK$2,$A$1,$A34)+1,일별기온공급량!$A$2:$A$4443,0),1)</f>
      </c>
      <c r="AM34" s="85">
        <f>INDEX(일별기온공급량!$B$1:$B$4443,MATCH(DATE(AK$2,$A$1,$A34)+1,일별기온공급량!$A$2:$A$4443,0),1)</f>
      </c>
      <c r="AN34" s="86">
        <f>INDEX(일별기온공급량!$J$1:$J$4443,MATCH(DATE(AK$2,$A$1,$A34)+1,일별기온공급량!$A$2:$A$4443,0),1)</f>
      </c>
      <c r="AO34" s="87">
        <f>INDEX(일별기온공급량!$H$1:$H$4443,MATCH(DATE(AK$2,$A$1,$A34)+1,일별기온공급량!$A$2:$A$4443,0),1)</f>
        <v>25569.375</v>
      </c>
      <c r="AP34" s="84">
        <f>INDEX(일별기온공급량!$E$1:$E$4443,MATCH(DATE(AP$2,$A$1,$A34)+1,일별기온공급량!$A$2:$A$4443,0),1)</f>
      </c>
      <c r="AQ34" s="85">
        <f>INDEX(일별기온공급량!$C$1:$C$4443,MATCH(DATE(AP$2,$A$1,$A34)+1,일별기온공급량!$A$2:$A$4443,0),1)</f>
      </c>
      <c r="AR34" s="85">
        <f>INDEX(일별기온공급량!$B$1:$B$4443,MATCH(DATE(AP$2,$A$1,$A34)+1,일별기온공급량!$A$2:$A$4443,0),1)</f>
      </c>
      <c r="AS34" s="86">
        <f>INDEX(일별기온공급량!$J$1:$J$4443,MATCH(DATE(AP$2,$A$1,$A34)+1,일별기온공급량!$A$2:$A$4443,0),1)</f>
      </c>
      <c r="AT34" s="87">
        <f>INDEX(일별기온공급량!$H$1:$H$4443,MATCH(DATE(AP$2,$A$1,$A34)+1,일별기온공급량!$A$2:$A$4443,0),1)</f>
        <v>25569.375</v>
      </c>
      <c r="AU34" s="84">
        <f>INDEX(일별기온공급량!$E$1:$E$4443,MATCH(DATE(AU$2,$A$1,$A34)+1,일별기온공급량!$A$2:$A$4443,0),1)</f>
      </c>
      <c r="AV34" s="85">
        <f>INDEX(일별기온공급량!$C$1:$C$4443,MATCH(DATE(AU$2,$A$1,$A34)+1,일별기온공급량!$A$2:$A$4443,0),1)</f>
      </c>
      <c r="AW34" s="85">
        <f>INDEX(일별기온공급량!$B$1:$B$4443,MATCH(DATE(AU$2,$A$1,$A34)+1,일별기온공급량!$A$2:$A$4443,0),1)</f>
      </c>
      <c r="AX34" s="86">
        <f>INDEX(일별기온공급량!$J$1:$J$4443,MATCH(DATE(AU$2,$A$1,$A34)+1,일별기온공급량!$A$2:$A$4443,0),1)</f>
      </c>
      <c r="AY34" s="87">
        <f>INDEX(일별기온공급량!$H$1:$H$4443,MATCH(DATE(AU$2,$A$1,$A34)+1,일별기온공급량!$A$2:$A$4443,0),1)</f>
        <v>25569.375</v>
      </c>
      <c r="AZ34" s="84">
        <f>INDEX(일별기온공급량!$E$1:$E$4443,MATCH(DATE(AZ$2,$A$1,$A34)+1,일별기온공급량!$A$2:$A$4443,0),1)</f>
      </c>
      <c r="BA34" s="85">
        <f>INDEX(일별기온공급량!$C$1:$C$4443,MATCH(DATE(AZ$2,$A$1,$A34)+1,일별기온공급량!$A$2:$A$4443,0),1)</f>
      </c>
      <c r="BB34" s="85">
        <f>INDEX(일별기온공급량!$B$1:$B$4443,MATCH(DATE(AZ$2,$A$1,$A34)+1,일별기온공급량!$A$2:$A$4443,0),1)</f>
      </c>
      <c r="BC34" s="86">
        <f>INDEX(일별기온공급량!$J$1:$J$4443,MATCH(DATE(AZ$2,$A$1,$A34)+1,일별기온공급량!$A$2:$A$4443,0),1)</f>
      </c>
      <c r="BD34" s="87">
        <f>INDEX(일별기온공급량!$H$1:$H$4443,MATCH(DATE(AZ$2,$A$1,$A34)+1,일별기온공급량!$A$2:$A$4443,0),1)</f>
        <v>25569.375</v>
      </c>
      <c r="BE34" s="84">
        <f>INDEX(일별기온공급량!$E$1:$E$4443,MATCH(DATE(BE$2,$A$1,$A34)+1,일별기온공급량!$A$2:$A$4443,0),1)</f>
      </c>
      <c r="BF34" s="85">
        <f>INDEX(일별기온공급량!$C$1:$C$4443,MATCH(DATE(BE$2,$A$1,$A34)+1,일별기온공급량!$A$2:$A$4443,0),1)</f>
      </c>
      <c r="BG34" s="85">
        <f>INDEX(일별기온공급량!$B$1:$B$4443,MATCH(DATE(BE$2,$A$1,$A34)+1,일별기온공급량!$A$2:$A$4443,0),1)</f>
      </c>
      <c r="BH34" s="86">
        <f>INDEX(일별기온공급량!$J$1:$J$4443,MATCH(DATE(BE$2,$A$1,$A34)+1,일별기온공급량!$A$2:$A$4443,0),1)</f>
      </c>
      <c r="BI34" s="84"/>
      <c r="BJ34" s="85"/>
      <c r="BK34" s="85"/>
      <c r="BL34" s="88"/>
      <c r="BM34" s="89"/>
      <c r="BN34" s="90"/>
      <c r="BO34" s="90"/>
      <c r="BP34" s="91"/>
      <c r="BQ34" s="92"/>
      <c r="BR34" s="93"/>
      <c r="BS34" s="93"/>
      <c r="BT34" s="94"/>
    </row>
    <row x14ac:dyDescent="0.25" r="35" customHeight="1" ht="18.75">
      <c r="A35" s="95" t="s">
        <v>68</v>
      </c>
      <c r="B35" s="96">
        <f>AVERAGE(B4:B34)</f>
      </c>
      <c r="C35" s="96">
        <f>AVERAGE(C4:C34)</f>
      </c>
      <c r="D35" s="96">
        <f>AVERAGE(D4:D34)</f>
      </c>
      <c r="E35" s="97">
        <f>SUM(E4:E34)</f>
      </c>
      <c r="F35" s="98"/>
      <c r="G35" s="96">
        <f>AVERAGE(G4:G34)</f>
      </c>
      <c r="H35" s="99">
        <f>AVERAGE(H4:H34)</f>
      </c>
      <c r="I35" s="99">
        <f>AVERAGE(I4:I34)</f>
      </c>
      <c r="J35" s="97">
        <f>SUM(J4:J34)</f>
      </c>
      <c r="K35" s="98"/>
      <c r="L35" s="96">
        <f>AVERAGE(L4:L34)</f>
      </c>
      <c r="M35" s="99">
        <f>AVERAGE(M4:M34)</f>
      </c>
      <c r="N35" s="99">
        <f>AVERAGE(N4:N34)</f>
      </c>
      <c r="O35" s="97">
        <f>SUM(O4:O34)</f>
      </c>
      <c r="P35" s="98"/>
      <c r="Q35" s="96">
        <f>AVERAGE(Q4:Q34)</f>
      </c>
      <c r="R35" s="99">
        <f>AVERAGE(R4:R34)</f>
      </c>
      <c r="S35" s="99">
        <f>AVERAGE(S4:S34)</f>
      </c>
      <c r="T35" s="97">
        <f>SUM(T4:T34)</f>
      </c>
      <c r="U35" s="98"/>
      <c r="V35" s="96">
        <f>AVERAGE(V4:V34)</f>
      </c>
      <c r="W35" s="99">
        <f>AVERAGE(W4:W34)</f>
      </c>
      <c r="X35" s="99">
        <f>AVERAGE(X4:X34)</f>
      </c>
      <c r="Y35" s="97">
        <f>SUM(Y4:Y34)</f>
      </c>
      <c r="Z35" s="98"/>
      <c r="AA35" s="96">
        <f>AVERAGE(AA4:AA34)</f>
      </c>
      <c r="AB35" s="99">
        <f>AVERAGE(AB4:AB34)</f>
      </c>
      <c r="AC35" s="99">
        <f>AVERAGE(AC4:AC34)</f>
      </c>
      <c r="AD35" s="97">
        <f>SUM(AD4:AD34)</f>
      </c>
      <c r="AE35" s="98"/>
      <c r="AF35" s="96">
        <f>AVERAGE(AF4:AF34)</f>
      </c>
      <c r="AG35" s="99">
        <f>AVERAGE(AG4:AG34)</f>
      </c>
      <c r="AH35" s="99">
        <f>AVERAGE(AH4:AH34)</f>
      </c>
      <c r="AI35" s="97">
        <f>SUM(AI4:AI34)</f>
      </c>
      <c r="AJ35" s="98"/>
      <c r="AK35" s="96">
        <f>AVERAGE(AK4:AK34)</f>
      </c>
      <c r="AL35" s="99">
        <f>AVERAGE(AL4:AL34)</f>
      </c>
      <c r="AM35" s="99">
        <f>AVERAGE(AM4:AM34)</f>
      </c>
      <c r="AN35" s="97">
        <f>SUM(AN4:AN34)</f>
      </c>
      <c r="AO35" s="98"/>
      <c r="AP35" s="96">
        <f>AVERAGE(AP4:AP34)</f>
      </c>
      <c r="AQ35" s="99">
        <f>AVERAGE(AQ4:AQ34)</f>
      </c>
      <c r="AR35" s="99">
        <f>AVERAGE(AR4:AR34)</f>
      </c>
      <c r="AS35" s="97">
        <f>SUM(AS4:AS34)</f>
      </c>
      <c r="AT35" s="98"/>
      <c r="AU35" s="96">
        <f>AVERAGE(AU4:AU34)</f>
      </c>
      <c r="AV35" s="99">
        <f>AVERAGE(AV4:AV34)</f>
      </c>
      <c r="AW35" s="99">
        <f>AVERAGE(AW4:AW34)</f>
      </c>
      <c r="AX35" s="97">
        <f>SUM(AX4:AX34)</f>
      </c>
      <c r="AY35" s="98"/>
      <c r="AZ35" s="96">
        <f>AVERAGE(AZ4:AZ34)</f>
      </c>
      <c r="BA35" s="99">
        <f>AVERAGE(BA4:BA34)</f>
      </c>
      <c r="BB35" s="99">
        <f>AVERAGE(BB4:BB34)</f>
      </c>
      <c r="BC35" s="97">
        <f>SUM(BC4:BC34)</f>
      </c>
      <c r="BD35" s="98"/>
      <c r="BE35" s="96">
        <f>AVERAGE(BE4:BE34)</f>
      </c>
      <c r="BF35" s="99">
        <f>AVERAGE(BF4:BF34)</f>
      </c>
      <c r="BG35" s="99">
        <f>AVERAGE(BG4:BG34)</f>
      </c>
      <c r="BH35" s="97">
        <f>SUM(BH4:BH34)</f>
      </c>
      <c r="BI35" s="96"/>
      <c r="BJ35" s="99"/>
      <c r="BK35" s="99"/>
      <c r="BL35" s="100"/>
      <c r="BM35" s="96"/>
      <c r="BN35" s="99"/>
      <c r="BO35" s="99"/>
      <c r="BP35" s="97"/>
      <c r="BQ35" s="96"/>
      <c r="BR35" s="99"/>
      <c r="BS35" s="99"/>
      <c r="BT35" s="97"/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443"/>
  <sheetViews>
    <sheetView workbookViewId="0" tabSelected="1"/>
  </sheetViews>
  <sheetFormatPr defaultRowHeight="15" x14ac:dyDescent="0.25"/>
  <cols>
    <col min="1" max="1" style="3" width="11.147857142857141" customWidth="1" bestFit="1"/>
    <col min="2" max="2" style="14" width="13.290714285714287" customWidth="1" bestFit="1"/>
    <col min="3" max="3" style="23" width="13.290714285714287" customWidth="1" bestFit="1"/>
    <col min="4" max="4" style="19" width="15.862142857142858" customWidth="1" bestFit="1"/>
    <col min="5" max="5" style="22" width="13.290714285714287" customWidth="1" bestFit="1"/>
    <col min="6" max="6" style="19" width="19.576428571428572" customWidth="1" bestFit="1"/>
    <col min="7" max="7" style="22" width="13.290714285714287" customWidth="1" bestFit="1"/>
    <col min="8" max="8" style="4" width="13.576428571428572" customWidth="1" bestFit="1"/>
    <col min="9" max="9" style="23" width="13.005" customWidth="1" bestFit="1"/>
    <col min="10" max="10" style="9" width="12.576428571428572" customWidth="1" bestFit="1"/>
    <col min="11" max="11" style="4" width="11.147857142857141" customWidth="1" bestFit="1"/>
    <col min="12" max="12" style="9" width="11.147857142857141" customWidth="1" bestFit="1"/>
    <col min="13" max="13" style="9" width="13.576428571428572" customWidth="1" bestFit="1"/>
    <col min="14" max="14" style="9" width="13.576428571428572" customWidth="1" bestFit="1"/>
    <col min="15" max="15" style="4" width="22.719285714285714" customWidth="1" bestFit="1"/>
  </cols>
  <sheetData>
    <row x14ac:dyDescent="0.25" r="1" customHeight="1" ht="18.75">
      <c r="A1" s="24" t="s">
        <v>0</v>
      </c>
      <c r="B1" s="25" t="s">
        <v>35</v>
      </c>
      <c r="C1" s="26" t="s">
        <v>36</v>
      </c>
      <c r="D1" s="27" t="s">
        <v>58</v>
      </c>
      <c r="E1" s="25" t="s">
        <v>37</v>
      </c>
      <c r="F1" s="27" t="s">
        <v>59</v>
      </c>
      <c r="G1" s="25" t="s">
        <v>60</v>
      </c>
      <c r="H1" s="28" t="s">
        <v>61</v>
      </c>
      <c r="I1" s="26" t="s">
        <v>62</v>
      </c>
      <c r="J1" s="26" t="s">
        <v>63</v>
      </c>
      <c r="K1" s="28" t="s">
        <v>64</v>
      </c>
      <c r="L1" s="26" t="s">
        <v>33</v>
      </c>
      <c r="M1" s="26" t="s">
        <v>34</v>
      </c>
      <c r="N1" s="26" t="s">
        <v>65</v>
      </c>
      <c r="O1" s="28" t="s">
        <v>1</v>
      </c>
    </row>
    <row x14ac:dyDescent="0.25" r="2" customHeight="1" ht="18.75">
      <c r="A2" s="29">
        <v>41275</v>
      </c>
      <c r="B2" s="30">
        <v>-2.6</v>
      </c>
      <c r="C2" s="30">
        <v>3.7</v>
      </c>
      <c r="D2" s="31">
        <v>1.5987037037037037</v>
      </c>
      <c r="E2" s="30">
        <v>-9.1</v>
      </c>
      <c r="F2" s="31">
        <v>1.2737037037037038</v>
      </c>
      <c r="G2" s="30">
        <v>12.8</v>
      </c>
      <c r="H2" s="32">
        <f>TEXT(일별기온공급량!$A2, "AAA")</f>
      </c>
      <c r="I2" s="33">
        <v>214402672</v>
      </c>
      <c r="J2" s="33"/>
      <c r="K2" s="32">
        <f>TEXT(A2, "MM-DD")</f>
      </c>
      <c r="L2" s="33">
        <f>YEAR(일별기온공급량!$A2)</f>
      </c>
      <c r="M2" s="33">
        <f>MONTH(일별기온공급량!$A2)</f>
      </c>
      <c r="N2" s="33">
        <f>DAY(일별기온공급량!$A2)</f>
      </c>
      <c r="O2" s="34">
        <f>IFERROR(VLOOKUP(기온및공급량[[#This Row], [날짜]],표2[],2,0), "")</f>
      </c>
    </row>
    <row x14ac:dyDescent="0.25" r="3" customHeight="1" ht="18.75">
      <c r="A3" s="29">
        <v>41276</v>
      </c>
      <c r="B3" s="30">
        <v>-3.9</v>
      </c>
      <c r="C3" s="30">
        <v>0.5</v>
      </c>
      <c r="D3" s="31">
        <v>1.1598148148148149</v>
      </c>
      <c r="E3" s="30">
        <v>-8.4</v>
      </c>
      <c r="F3" s="35">
        <v>1.9993981481481482</v>
      </c>
      <c r="G3" s="30">
        <v>8.9</v>
      </c>
      <c r="H3" s="32">
        <f>TEXT(일별기온공급량!$A3, "AAA")</f>
      </c>
      <c r="I3" s="33">
        <v>248025600</v>
      </c>
      <c r="J3" s="33"/>
      <c r="K3" s="32">
        <f>TEXT(A3, "MM-DD")</f>
      </c>
      <c r="L3" s="33">
        <f>YEAR(일별기온공급량!$A3)</f>
      </c>
      <c r="M3" s="33">
        <f>MONTH(일별기온공급량!$A3)</f>
      </c>
      <c r="N3" s="33">
        <f>DAY(일별기온공급량!$A3)</f>
      </c>
      <c r="O3" s="34">
        <f>IFERROR(VLOOKUP(기온및공급량[[#This Row], [날짜]],표2[],2,0), "")</f>
      </c>
    </row>
    <row x14ac:dyDescent="0.25" r="4" customHeight="1" ht="18.75">
      <c r="A4" s="29">
        <v>41277</v>
      </c>
      <c r="B4" s="30">
        <v>-7.8</v>
      </c>
      <c r="C4" s="30">
        <v>-4.2</v>
      </c>
      <c r="D4" s="31">
        <v>1.625787037037037</v>
      </c>
      <c r="E4" s="30">
        <v>-10.4</v>
      </c>
      <c r="F4" s="31">
        <v>1.3056481481481481</v>
      </c>
      <c r="G4" s="30">
        <v>6.2</v>
      </c>
      <c r="H4" s="32">
        <f>TEXT(일별기온공급량!$A4, "AAA")</f>
      </c>
      <c r="I4" s="33">
        <v>279020541</v>
      </c>
      <c r="J4" s="33"/>
      <c r="K4" s="32">
        <f>TEXT(A4, "MM-DD")</f>
      </c>
      <c r="L4" s="33">
        <f>YEAR(일별기온공급량!$A4)</f>
      </c>
      <c r="M4" s="33">
        <f>MONTH(일별기온공급량!$A4)</f>
      </c>
      <c r="N4" s="33">
        <f>DAY(일별기온공급량!$A4)</f>
      </c>
      <c r="O4" s="34">
        <f>IFERROR(VLOOKUP(기온및공급량[[#This Row], [날짜]],표2[],2,0), "")</f>
      </c>
    </row>
    <row x14ac:dyDescent="0.25" r="5" customHeight="1" ht="18.75">
      <c r="A5" s="29">
        <v>41278</v>
      </c>
      <c r="B5" s="30">
        <v>-5.9</v>
      </c>
      <c r="C5" s="33">
        <v>0</v>
      </c>
      <c r="D5" s="31">
        <v>1.664675925925926</v>
      </c>
      <c r="E5" s="30">
        <v>-11.6</v>
      </c>
      <c r="F5" s="31">
        <v>1.2875925925925926</v>
      </c>
      <c r="G5" s="30">
        <v>11.6</v>
      </c>
      <c r="H5" s="32">
        <f>TEXT(일별기온공급량!$A5, "AAA")</f>
      </c>
      <c r="I5" s="33">
        <v>274729183</v>
      </c>
      <c r="J5" s="33"/>
      <c r="K5" s="32">
        <f>TEXT(A5, "MM-DD")</f>
      </c>
      <c r="L5" s="33">
        <f>YEAR(일별기온공급량!$A5)</f>
      </c>
      <c r="M5" s="33">
        <f>MONTH(일별기온공급량!$A5)</f>
      </c>
      <c r="N5" s="33">
        <f>DAY(일별기온공급량!$A5)</f>
      </c>
      <c r="O5" s="34">
        <f>IFERROR(VLOOKUP(기온및공급량[[#This Row], [날짜]],표2[],2,0), "")</f>
      </c>
    </row>
    <row x14ac:dyDescent="0.25" r="6" customHeight="1" ht="18.75">
      <c r="A6" s="29">
        <v>41279</v>
      </c>
      <c r="B6" s="30">
        <v>-3.5</v>
      </c>
      <c r="C6" s="30">
        <v>2.1</v>
      </c>
      <c r="D6" s="31">
        <v>1.607037037037037</v>
      </c>
      <c r="E6" s="30">
        <v>-10.3</v>
      </c>
      <c r="F6" s="31">
        <v>1.1716203703703703</v>
      </c>
      <c r="G6" s="30">
        <v>12.4</v>
      </c>
      <c r="H6" s="32">
        <f>TEXT(일별기온공급량!$A6, "AAA")</f>
      </c>
      <c r="I6" s="33">
        <v>257069915</v>
      </c>
      <c r="J6" s="33"/>
      <c r="K6" s="32">
        <f>TEXT(A6, "MM-DD")</f>
      </c>
      <c r="L6" s="33">
        <f>YEAR(일별기온공급량!$A6)</f>
      </c>
      <c r="M6" s="33">
        <f>MONTH(일별기온공급량!$A6)</f>
      </c>
      <c r="N6" s="33">
        <f>DAY(일별기온공급량!$A6)</f>
      </c>
      <c r="O6" s="34">
        <f>IFERROR(VLOOKUP(기온및공급량[[#This Row], [날짜]],표2[],2,0), "")</f>
      </c>
    </row>
    <row x14ac:dyDescent="0.25" r="7" customHeight="1" ht="18.75">
      <c r="A7" s="29">
        <v>41280</v>
      </c>
      <c r="B7" s="33">
        <v>-1</v>
      </c>
      <c r="C7" s="30">
        <v>3.7</v>
      </c>
      <c r="D7" s="31">
        <v>1.6612037037037037</v>
      </c>
      <c r="E7" s="30">
        <v>-4.4</v>
      </c>
      <c r="F7" s="31">
        <v>1.2743981481481481</v>
      </c>
      <c r="G7" s="30">
        <v>8.1</v>
      </c>
      <c r="H7" s="32">
        <f>TEXT(일별기온공급량!$A7, "AAA")</f>
      </c>
      <c r="I7" s="33">
        <v>227081613</v>
      </c>
      <c r="J7" s="33"/>
      <c r="K7" s="32">
        <f>TEXT(A7, "MM-DD")</f>
      </c>
      <c r="L7" s="33">
        <f>YEAR(일별기온공급량!$A7)</f>
      </c>
      <c r="M7" s="33">
        <f>MONTH(일별기온공급량!$A7)</f>
      </c>
      <c r="N7" s="33">
        <f>DAY(일별기온공급량!$A7)</f>
      </c>
      <c r="O7" s="34">
        <f>IFERROR(VLOOKUP(기온및공급량[[#This Row], [날짜]],표2[],2,0), "")</f>
      </c>
    </row>
    <row x14ac:dyDescent="0.25" r="8" customHeight="1" ht="18.75">
      <c r="A8" s="29">
        <v>41281</v>
      </c>
      <c r="B8" s="30">
        <v>-1.1</v>
      </c>
      <c r="C8" s="30">
        <v>4.6</v>
      </c>
      <c r="D8" s="31">
        <v>1.647314814814815</v>
      </c>
      <c r="E8" s="30">
        <v>-7.4</v>
      </c>
      <c r="F8" s="31">
        <v>1.294537037037037</v>
      </c>
      <c r="G8" s="33">
        <v>12</v>
      </c>
      <c r="H8" s="32">
        <f>TEXT(일별기온공급량!$A8, "AAA")</f>
      </c>
      <c r="I8" s="33">
        <v>247143979</v>
      </c>
      <c r="J8" s="33"/>
      <c r="K8" s="32">
        <f>TEXT(A8, "MM-DD")</f>
      </c>
      <c r="L8" s="33">
        <f>YEAR(일별기온공급량!$A8)</f>
      </c>
      <c r="M8" s="33">
        <f>MONTH(일별기온공급량!$A8)</f>
      </c>
      <c r="N8" s="33">
        <f>DAY(일별기온공급량!$A8)</f>
      </c>
      <c r="O8" s="34">
        <f>IFERROR(VLOOKUP(기온및공급량[[#This Row], [날짜]],표2[],2,0), "")</f>
      </c>
    </row>
    <row x14ac:dyDescent="0.25" r="9" customHeight="1" ht="18.75">
      <c r="A9" s="29">
        <v>41282</v>
      </c>
      <c r="B9" s="30">
        <v>-0.4</v>
      </c>
      <c r="C9" s="30">
        <v>4.5</v>
      </c>
      <c r="D9" s="31">
        <v>1.6146759259259258</v>
      </c>
      <c r="E9" s="30">
        <v>-6.1</v>
      </c>
      <c r="F9" s="31">
        <v>1.307037037037037</v>
      </c>
      <c r="G9" s="30">
        <v>10.6</v>
      </c>
      <c r="H9" s="32">
        <f>TEXT(일별기온공급량!$A9, "AAA")</f>
      </c>
      <c r="I9" s="33">
        <v>246375950</v>
      </c>
      <c r="J9" s="33"/>
      <c r="K9" s="32">
        <f>TEXT(A9, "MM-DD")</f>
      </c>
      <c r="L9" s="33">
        <f>YEAR(일별기온공급량!$A9)</f>
      </c>
      <c r="M9" s="33">
        <f>MONTH(일별기온공급량!$A9)</f>
      </c>
      <c r="N9" s="33">
        <f>DAY(일별기온공급량!$A9)</f>
      </c>
      <c r="O9" s="34">
        <f>IFERROR(VLOOKUP(기온및공급량[[#This Row], [날짜]],표2[],2,0), "")</f>
      </c>
    </row>
    <row x14ac:dyDescent="0.25" r="10" customHeight="1" ht="18.75">
      <c r="A10" s="29">
        <v>41283</v>
      </c>
      <c r="B10" s="30">
        <v>-3.2</v>
      </c>
      <c r="C10" s="30">
        <v>0.4</v>
      </c>
      <c r="D10" s="31">
        <v>1.6112037037037037</v>
      </c>
      <c r="E10" s="30">
        <v>-6.3</v>
      </c>
      <c r="F10" s="31">
        <v>1.9938425925925927</v>
      </c>
      <c r="G10" s="30">
        <v>6.7</v>
      </c>
      <c r="H10" s="32">
        <f>TEXT(일별기온공급량!$A10, "AAA")</f>
      </c>
      <c r="I10" s="33">
        <v>255154786</v>
      </c>
      <c r="J10" s="33"/>
      <c r="K10" s="32">
        <f>TEXT(A10, "MM-DD")</f>
      </c>
      <c r="L10" s="33">
        <f>YEAR(일별기온공급량!$A10)</f>
      </c>
      <c r="M10" s="33">
        <f>MONTH(일별기온공급량!$A10)</f>
      </c>
      <c r="N10" s="33">
        <f>DAY(일별기온공급량!$A10)</f>
      </c>
      <c r="O10" s="34">
        <f>IFERROR(VLOOKUP(기온및공급량[[#This Row], [날짜]],표2[],2,0), "")</f>
      </c>
    </row>
    <row x14ac:dyDescent="0.25" r="11" customHeight="1" ht="18.75">
      <c r="A11" s="29">
        <v>41284</v>
      </c>
      <c r="B11" s="30">
        <v>-4.2</v>
      </c>
      <c r="C11" s="30">
        <v>0.2</v>
      </c>
      <c r="D11" s="31">
        <v>1.6181481481481481</v>
      </c>
      <c r="E11" s="30">
        <v>-7.6</v>
      </c>
      <c r="F11" s="31">
        <v>1.1389814814814816</v>
      </c>
      <c r="G11" s="30">
        <v>7.8</v>
      </c>
      <c r="H11" s="32">
        <f>TEXT(일별기온공급량!$A11, "AAA")</f>
      </c>
      <c r="I11" s="33">
        <v>259512428</v>
      </c>
      <c r="J11" s="33"/>
      <c r="K11" s="32">
        <f>TEXT(A11, "MM-DD")</f>
      </c>
      <c r="L11" s="33">
        <f>YEAR(일별기온공급량!$A11)</f>
      </c>
      <c r="M11" s="33">
        <f>MONTH(일별기온공급량!$A11)</f>
      </c>
      <c r="N11" s="33">
        <f>DAY(일별기온공급량!$A11)</f>
      </c>
      <c r="O11" s="34">
        <f>IFERROR(VLOOKUP(기온및공급량[[#This Row], [날짜]],표2[],2,0), "")</f>
      </c>
    </row>
    <row x14ac:dyDescent="0.25" r="12" customHeight="1" ht="18.75">
      <c r="A12" s="29">
        <v>41285</v>
      </c>
      <c r="B12" s="30">
        <v>-2.4</v>
      </c>
      <c r="C12" s="30">
        <v>4.5</v>
      </c>
      <c r="D12" s="31">
        <v>1.6466203703703703</v>
      </c>
      <c r="E12" s="30">
        <v>-9.7</v>
      </c>
      <c r="F12" s="31">
        <v>1.2938425925925925</v>
      </c>
      <c r="G12" s="30">
        <v>14.2</v>
      </c>
      <c r="H12" s="32">
        <f>TEXT(일별기온공급량!$A12, "AAA")</f>
      </c>
      <c r="I12" s="33">
        <v>253905464</v>
      </c>
      <c r="J12" s="33"/>
      <c r="K12" s="32">
        <f>TEXT(A12, "MM-DD")</f>
      </c>
      <c r="L12" s="33">
        <f>YEAR(일별기온공급량!$A12)</f>
      </c>
      <c r="M12" s="33">
        <f>MONTH(일별기온공급량!$A12)</f>
      </c>
      <c r="N12" s="33">
        <f>DAY(일별기온공급량!$A12)</f>
      </c>
      <c r="O12" s="34">
        <f>IFERROR(VLOOKUP(기온및공급량[[#This Row], [날짜]],표2[],2,0), "")</f>
      </c>
    </row>
    <row x14ac:dyDescent="0.25" r="13" customHeight="1" ht="18.75">
      <c r="A13" s="29">
        <v>41286</v>
      </c>
      <c r="B13" s="30">
        <v>2.3</v>
      </c>
      <c r="C13" s="30">
        <v>9.2</v>
      </c>
      <c r="D13" s="31">
        <v>1.6146759259259258</v>
      </c>
      <c r="E13" s="30">
        <v>-4.2</v>
      </c>
      <c r="F13" s="31">
        <v>1.3285648148148148</v>
      </c>
      <c r="G13" s="30">
        <v>13.4</v>
      </c>
      <c r="H13" s="32">
        <f>TEXT(일별기온공급량!$A13, "AAA")</f>
      </c>
      <c r="I13" s="33">
        <v>225437315</v>
      </c>
      <c r="J13" s="33"/>
      <c r="K13" s="32">
        <f>TEXT(A13, "MM-DD")</f>
      </c>
      <c r="L13" s="33">
        <f>YEAR(일별기온공급량!$A13)</f>
      </c>
      <c r="M13" s="33">
        <f>MONTH(일별기온공급량!$A13)</f>
      </c>
      <c r="N13" s="33">
        <f>DAY(일별기온공급량!$A13)</f>
      </c>
      <c r="O13" s="34">
        <f>IFERROR(VLOOKUP(기온및공급량[[#This Row], [날짜]],표2[],2,0), "")</f>
      </c>
    </row>
    <row x14ac:dyDescent="0.25" r="14" customHeight="1" ht="18.75">
      <c r="A14" s="29">
        <v>41287</v>
      </c>
      <c r="B14" s="33">
        <v>1</v>
      </c>
      <c r="C14" s="30">
        <v>3.3</v>
      </c>
      <c r="D14" s="31">
        <v>1.643148148148148</v>
      </c>
      <c r="E14" s="30">
        <v>-2.5</v>
      </c>
      <c r="F14" s="31">
        <v>1.1973148148148147</v>
      </c>
      <c r="G14" s="30">
        <v>5.8</v>
      </c>
      <c r="H14" s="32">
        <f>TEXT(일별기온공급량!$A14, "AAA")</f>
      </c>
      <c r="I14" s="33">
        <v>206680353</v>
      </c>
      <c r="J14" s="33"/>
      <c r="K14" s="32">
        <f>TEXT(A14, "MM-DD")</f>
      </c>
      <c r="L14" s="33">
        <f>YEAR(일별기온공급량!$A14)</f>
      </c>
      <c r="M14" s="33">
        <f>MONTH(일별기온공급량!$A14)</f>
      </c>
      <c r="N14" s="33">
        <f>DAY(일별기온공급량!$A14)</f>
      </c>
      <c r="O14" s="34">
        <f>IFERROR(VLOOKUP(기온및공급량[[#This Row], [날짜]],표2[],2,0), "")</f>
      </c>
    </row>
    <row x14ac:dyDescent="0.25" r="15" customHeight="1" ht="18.75">
      <c r="A15" s="29">
        <v>41288</v>
      </c>
      <c r="B15" s="30">
        <v>2.5</v>
      </c>
      <c r="C15" s="30">
        <v>7.5</v>
      </c>
      <c r="D15" s="31">
        <v>1.5598148148148148</v>
      </c>
      <c r="E15" s="30">
        <v>-1.3</v>
      </c>
      <c r="F15" s="31">
        <v>1.2118981481481481</v>
      </c>
      <c r="G15" s="30">
        <v>8.8</v>
      </c>
      <c r="H15" s="32">
        <f>TEXT(일별기온공급량!$A15, "AAA")</f>
      </c>
      <c r="I15" s="33">
        <v>222099784</v>
      </c>
      <c r="J15" s="33"/>
      <c r="K15" s="32">
        <f>TEXT(A15, "MM-DD")</f>
      </c>
      <c r="L15" s="33">
        <f>YEAR(일별기온공급량!$A15)</f>
      </c>
      <c r="M15" s="33">
        <f>MONTH(일별기온공급량!$A15)</f>
      </c>
      <c r="N15" s="33">
        <f>DAY(일별기온공급량!$A15)</f>
      </c>
      <c r="O15" s="34">
        <f>IFERROR(VLOOKUP(기온및공급량[[#This Row], [날짜]],표2[],2,0), "")</f>
      </c>
    </row>
    <row x14ac:dyDescent="0.25" r="16" customHeight="1" ht="18.75">
      <c r="A16" s="29">
        <v>41289</v>
      </c>
      <c r="B16" s="30">
        <v>0.9</v>
      </c>
      <c r="C16" s="30">
        <v>6.9</v>
      </c>
      <c r="D16" s="31">
        <v>1.6591203703703705</v>
      </c>
      <c r="E16" s="30">
        <v>-3.8</v>
      </c>
      <c r="F16" s="31">
        <v>1.2688425925925926</v>
      </c>
      <c r="G16" s="30">
        <v>10.7</v>
      </c>
      <c r="H16" s="32">
        <f>TEXT(일별기온공급량!$A16, "AAA")</f>
      </c>
      <c r="I16" s="33">
        <v>227758605</v>
      </c>
      <c r="J16" s="33"/>
      <c r="K16" s="32">
        <f>TEXT(A16, "MM-DD")</f>
      </c>
      <c r="L16" s="33">
        <f>YEAR(일별기온공급량!$A16)</f>
      </c>
      <c r="M16" s="33">
        <f>MONTH(일별기온공급량!$A16)</f>
      </c>
      <c r="N16" s="33">
        <f>DAY(일별기온공급량!$A16)</f>
      </c>
      <c r="O16" s="34">
        <f>IFERROR(VLOOKUP(기온및공급량[[#This Row], [날짜]],표2[],2,0), "")</f>
      </c>
    </row>
    <row x14ac:dyDescent="0.25" r="17" customHeight="1" ht="18.75">
      <c r="A17" s="29">
        <v>41290</v>
      </c>
      <c r="B17" s="30">
        <v>1.6</v>
      </c>
      <c r="C17" s="30">
        <v>7.2</v>
      </c>
      <c r="D17" s="31">
        <v>1.5438425925925925</v>
      </c>
      <c r="E17" s="30">
        <v>-2.1</v>
      </c>
      <c r="F17" s="31">
        <v>1.330648148148148</v>
      </c>
      <c r="G17" s="30">
        <v>9.3</v>
      </c>
      <c r="H17" s="32">
        <f>TEXT(일별기온공급량!$A17, "AAA")</f>
      </c>
      <c r="I17" s="33">
        <v>227864965</v>
      </c>
      <c r="J17" s="33"/>
      <c r="K17" s="32">
        <f>TEXT(A17, "MM-DD")</f>
      </c>
      <c r="L17" s="33">
        <f>YEAR(일별기온공급량!$A17)</f>
      </c>
      <c r="M17" s="33">
        <f>MONTH(일별기온공급량!$A17)</f>
      </c>
      <c r="N17" s="33">
        <f>DAY(일별기온공급량!$A17)</f>
      </c>
      <c r="O17" s="34">
        <f>IFERROR(VLOOKUP(기온및공급량[[#This Row], [날짜]],표2[],2,0), "")</f>
      </c>
    </row>
    <row x14ac:dyDescent="0.25" r="18" customHeight="1" ht="18.75">
      <c r="A18" s="29">
        <v>41291</v>
      </c>
      <c r="B18" s="30">
        <v>-0.8</v>
      </c>
      <c r="C18" s="30">
        <v>3.6</v>
      </c>
      <c r="D18" s="31">
        <v>1.5862037037037036</v>
      </c>
      <c r="E18" s="30">
        <v>-3.7</v>
      </c>
      <c r="F18" s="31">
        <v>1.9848148148148148</v>
      </c>
      <c r="G18" s="30">
        <v>7.3</v>
      </c>
      <c r="H18" s="32">
        <f>TEXT(일별기온공급량!$A18, "AAA")</f>
      </c>
      <c r="I18" s="33">
        <v>237212710</v>
      </c>
      <c r="J18" s="33"/>
      <c r="K18" s="32">
        <f>TEXT(A18, "MM-DD")</f>
      </c>
      <c r="L18" s="33">
        <f>YEAR(일별기온공급량!$A18)</f>
      </c>
      <c r="M18" s="33">
        <f>MONTH(일별기온공급량!$A18)</f>
      </c>
      <c r="N18" s="33">
        <f>DAY(일별기온공급량!$A18)</f>
      </c>
      <c r="O18" s="34">
        <f>IFERROR(VLOOKUP(기온및공급량[[#This Row], [날짜]],표2[],2,0), "")</f>
      </c>
    </row>
    <row x14ac:dyDescent="0.25" r="19" customHeight="1" ht="18.75">
      <c r="A19" s="29">
        <v>41292</v>
      </c>
      <c r="B19" s="30">
        <v>-0.6</v>
      </c>
      <c r="C19" s="33">
        <v>5</v>
      </c>
      <c r="D19" s="31">
        <v>1.6181481481481481</v>
      </c>
      <c r="E19" s="30">
        <v>-5.3</v>
      </c>
      <c r="F19" s="31">
        <v>1.3230092592592593</v>
      </c>
      <c r="G19" s="30">
        <v>10.3</v>
      </c>
      <c r="H19" s="32">
        <f>TEXT(일별기온공급량!$A19, "AAA")</f>
      </c>
      <c r="I19" s="33">
        <v>237278212</v>
      </c>
      <c r="J19" s="33"/>
      <c r="K19" s="32">
        <f>TEXT(A19, "MM-DD")</f>
      </c>
      <c r="L19" s="33">
        <f>YEAR(일별기온공급량!$A19)</f>
      </c>
      <c r="M19" s="33">
        <f>MONTH(일별기온공급량!$A19)</f>
      </c>
      <c r="N19" s="33">
        <f>DAY(일별기온공급량!$A19)</f>
      </c>
      <c r="O19" s="34">
        <f>IFERROR(VLOOKUP(기온및공급량[[#This Row], [날짜]],표2[],2,0), "")</f>
      </c>
    </row>
    <row x14ac:dyDescent="0.25" r="20" customHeight="1" ht="18.75">
      <c r="A20" s="29">
        <v>41293</v>
      </c>
      <c r="B20" s="30">
        <v>1.4</v>
      </c>
      <c r="C20" s="30">
        <v>7.2</v>
      </c>
      <c r="D20" s="31">
        <v>1.6459259259259258</v>
      </c>
      <c r="E20" s="30">
        <v>-3.3</v>
      </c>
      <c r="F20" s="31">
        <v>1.3125925925925925</v>
      </c>
      <c r="G20" s="30">
        <v>10.5</v>
      </c>
      <c r="H20" s="32">
        <f>TEXT(일별기온공급량!$A20, "AAA")</f>
      </c>
      <c r="I20" s="33">
        <v>219040125</v>
      </c>
      <c r="J20" s="33"/>
      <c r="K20" s="32">
        <f>TEXT(A20, "MM-DD")</f>
      </c>
      <c r="L20" s="33">
        <f>YEAR(일별기온공급량!$A20)</f>
      </c>
      <c r="M20" s="33">
        <f>MONTH(일별기온공급량!$A20)</f>
      </c>
      <c r="N20" s="33">
        <f>DAY(일별기온공급량!$A20)</f>
      </c>
      <c r="O20" s="34">
        <f>IFERROR(VLOOKUP(기온및공급량[[#This Row], [날짜]],표2[],2,0), "")</f>
      </c>
    </row>
    <row x14ac:dyDescent="0.25" r="21" customHeight="1" ht="18.75">
      <c r="A21" s="29">
        <v>41294</v>
      </c>
      <c r="B21" s="30">
        <v>2.7</v>
      </c>
      <c r="C21" s="30">
        <v>7.7</v>
      </c>
      <c r="D21" s="31">
        <v>1.682037037037037</v>
      </c>
      <c r="E21" s="30">
        <v>-2.8</v>
      </c>
      <c r="F21" s="31">
        <v>1.220925925925926</v>
      </c>
      <c r="G21" s="30">
        <v>10.5</v>
      </c>
      <c r="H21" s="32">
        <f>TEXT(일별기온공급량!$A21, "AAA")</f>
      </c>
      <c r="I21" s="33">
        <v>197746984</v>
      </c>
      <c r="J21" s="33"/>
      <c r="K21" s="32">
        <f>TEXT(A21, "MM-DD")</f>
      </c>
      <c r="L21" s="33">
        <f>YEAR(일별기온공급량!$A21)</f>
      </c>
      <c r="M21" s="33">
        <f>MONTH(일별기온공급량!$A21)</f>
      </c>
      <c r="N21" s="33">
        <f>DAY(일별기온공급량!$A21)</f>
      </c>
      <c r="O21" s="34">
        <f>IFERROR(VLOOKUP(기온및공급량[[#This Row], [날짜]],표2[],2,0), "")</f>
      </c>
    </row>
    <row x14ac:dyDescent="0.25" r="22" customHeight="1" ht="18.75">
      <c r="A22" s="29">
        <v>41295</v>
      </c>
      <c r="B22" s="30">
        <v>4.4</v>
      </c>
      <c r="C22" s="30">
        <v>5.9</v>
      </c>
      <c r="D22" s="31">
        <v>1.7612037037037038</v>
      </c>
      <c r="E22" s="30">
        <v>2.8</v>
      </c>
      <c r="F22" s="31">
        <v>1.1959259259259258</v>
      </c>
      <c r="G22" s="30">
        <v>3.1</v>
      </c>
      <c r="H22" s="32">
        <f>TEXT(일별기온공급량!$A22, "AAA")</f>
      </c>
      <c r="I22" s="33">
        <v>215377976</v>
      </c>
      <c r="J22" s="33"/>
      <c r="K22" s="32">
        <f>TEXT(A22, "MM-DD")</f>
      </c>
      <c r="L22" s="33">
        <f>YEAR(일별기온공급량!$A22)</f>
      </c>
      <c r="M22" s="33">
        <f>MONTH(일별기온공급량!$A22)</f>
      </c>
      <c r="N22" s="33">
        <f>DAY(일별기온공급량!$A22)</f>
      </c>
      <c r="O22" s="34">
        <f>IFERROR(VLOOKUP(기온및공급량[[#This Row], [날짜]],표2[],2,0), "")</f>
      </c>
    </row>
    <row x14ac:dyDescent="0.25" r="23" customHeight="1" ht="18.75">
      <c r="A23" s="29">
        <v>41296</v>
      </c>
      <c r="B23" s="33">
        <v>5</v>
      </c>
      <c r="C23" s="30">
        <v>6.8</v>
      </c>
      <c r="D23" s="31">
        <v>1.6202314814814813</v>
      </c>
      <c r="E23" s="30">
        <v>3.5</v>
      </c>
      <c r="F23" s="31">
        <v>1.053564814814815</v>
      </c>
      <c r="G23" s="30">
        <v>3.3</v>
      </c>
      <c r="H23" s="32">
        <f>TEXT(일별기온공급량!$A23, "AAA")</f>
      </c>
      <c r="I23" s="33">
        <v>211121521</v>
      </c>
      <c r="J23" s="33"/>
      <c r="K23" s="32">
        <f>TEXT(A23, "MM-DD")</f>
      </c>
      <c r="L23" s="33">
        <f>YEAR(일별기온공급량!$A23)</f>
      </c>
      <c r="M23" s="33">
        <f>MONTH(일별기온공급량!$A23)</f>
      </c>
      <c r="N23" s="33">
        <f>DAY(일별기온공급량!$A23)</f>
      </c>
      <c r="O23" s="34">
        <f>IFERROR(VLOOKUP(기온및공급량[[#This Row], [날짜]],표2[],2,0), "")</f>
      </c>
    </row>
    <row x14ac:dyDescent="0.25" r="24" customHeight="1" ht="18.75">
      <c r="A24" s="29">
        <v>41297</v>
      </c>
      <c r="B24" s="30">
        <v>3.9</v>
      </c>
      <c r="C24" s="30">
        <v>5.3</v>
      </c>
      <c r="D24" s="31">
        <v>1.5716203703703704</v>
      </c>
      <c r="E24" s="30">
        <v>2.9</v>
      </c>
      <c r="F24" s="31">
        <v>1.9903703703703703</v>
      </c>
      <c r="G24" s="30">
        <v>2.4</v>
      </c>
      <c r="H24" s="32">
        <f>TEXT(일별기온공급량!$A24, "AAA")</f>
      </c>
      <c r="I24" s="33">
        <v>209028926</v>
      </c>
      <c r="J24" s="33"/>
      <c r="K24" s="32">
        <f>TEXT(A24, "MM-DD")</f>
      </c>
      <c r="L24" s="33">
        <f>YEAR(일별기온공급량!$A24)</f>
      </c>
      <c r="M24" s="33">
        <f>MONTH(일별기온공급량!$A24)</f>
      </c>
      <c r="N24" s="33">
        <f>DAY(일별기온공급량!$A24)</f>
      </c>
      <c r="O24" s="34">
        <f>IFERROR(VLOOKUP(기온및공급량[[#This Row], [날짜]],표2[],2,0), "")</f>
      </c>
    </row>
    <row x14ac:dyDescent="0.25" r="25" customHeight="1" ht="18.75">
      <c r="A25" s="29">
        <v>41298</v>
      </c>
      <c r="B25" s="30">
        <v>2.2</v>
      </c>
      <c r="C25" s="30">
        <v>7.2</v>
      </c>
      <c r="D25" s="31">
        <v>1.600787037037037</v>
      </c>
      <c r="E25" s="33">
        <v>-1</v>
      </c>
      <c r="F25" s="31">
        <v>1.9966203703703704</v>
      </c>
      <c r="G25" s="30">
        <v>8.2</v>
      </c>
      <c r="H25" s="32">
        <f>TEXT(일별기온공급량!$A25, "AAA")</f>
      </c>
      <c r="I25" s="33">
        <v>212615389</v>
      </c>
      <c r="J25" s="33"/>
      <c r="K25" s="32">
        <f>TEXT(A25, "MM-DD")</f>
      </c>
      <c r="L25" s="33">
        <f>YEAR(일별기온공급량!$A25)</f>
      </c>
      <c r="M25" s="33">
        <f>MONTH(일별기온공급량!$A25)</f>
      </c>
      <c r="N25" s="33">
        <f>DAY(일별기온공급량!$A25)</f>
      </c>
      <c r="O25" s="34">
        <f>IFERROR(VLOOKUP(기온및공급량[[#This Row], [날짜]],표2[],2,0), "")</f>
      </c>
    </row>
    <row x14ac:dyDescent="0.25" r="26" customHeight="1" ht="18.75">
      <c r="A26" s="29">
        <v>41299</v>
      </c>
      <c r="B26" s="30">
        <v>-2.5</v>
      </c>
      <c r="C26" s="30">
        <v>1.4</v>
      </c>
      <c r="D26" s="31">
        <v>1.6098148148148148</v>
      </c>
      <c r="E26" s="30">
        <v>-4.6</v>
      </c>
      <c r="F26" s="31">
        <v>1.9813425925925925</v>
      </c>
      <c r="G26" s="33">
        <v>6</v>
      </c>
      <c r="H26" s="32">
        <f>TEXT(일별기온공급량!$A26, "AAA")</f>
      </c>
      <c r="I26" s="33">
        <v>234813878</v>
      </c>
      <c r="J26" s="33"/>
      <c r="K26" s="32">
        <f>TEXT(A26, "MM-DD")</f>
      </c>
      <c r="L26" s="33">
        <f>YEAR(일별기온공급량!$A26)</f>
      </c>
      <c r="M26" s="33">
        <f>MONTH(일별기온공급량!$A26)</f>
      </c>
      <c r="N26" s="33">
        <f>DAY(일별기온공급량!$A26)</f>
      </c>
      <c r="O26" s="34">
        <f>IFERROR(VLOOKUP(기온및공급량[[#This Row], [날짜]],표2[],2,0), "")</f>
      </c>
    </row>
    <row x14ac:dyDescent="0.25" r="27" customHeight="1" ht="18.75">
      <c r="A27" s="29">
        <v>41300</v>
      </c>
      <c r="B27" s="30">
        <v>-3.6</v>
      </c>
      <c r="C27" s="30">
        <v>0.8</v>
      </c>
      <c r="D27" s="31">
        <v>1.6348148148148147</v>
      </c>
      <c r="E27" s="30">
        <v>-6.8</v>
      </c>
      <c r="F27" s="31">
        <v>1.3091203703703704</v>
      </c>
      <c r="G27" s="30">
        <v>7.6</v>
      </c>
      <c r="H27" s="32">
        <f>TEXT(일별기온공급량!$A27, "AAA")</f>
      </c>
      <c r="I27" s="33">
        <v>229792428</v>
      </c>
      <c r="J27" s="33"/>
      <c r="K27" s="32">
        <f>TEXT(A27, "MM-DD")</f>
      </c>
      <c r="L27" s="33">
        <f>YEAR(일별기온공급량!$A27)</f>
      </c>
      <c r="M27" s="33">
        <f>MONTH(일별기온공급량!$A27)</f>
      </c>
      <c r="N27" s="33">
        <f>DAY(일별기온공급량!$A27)</f>
      </c>
      <c r="O27" s="34">
        <f>IFERROR(VLOOKUP(기온및공급량[[#This Row], [날짜]],표2[],2,0), "")</f>
      </c>
    </row>
    <row x14ac:dyDescent="0.25" r="28" customHeight="1" ht="18.75">
      <c r="A28" s="29">
        <v>41301</v>
      </c>
      <c r="B28" s="30">
        <v>-3.4</v>
      </c>
      <c r="C28" s="30">
        <v>0.6</v>
      </c>
      <c r="D28" s="31">
        <v>1.6223148148148148</v>
      </c>
      <c r="E28" s="30">
        <v>-6.8</v>
      </c>
      <c r="F28" s="31">
        <v>1.3125925925925925</v>
      </c>
      <c r="G28" s="30">
        <v>7.4</v>
      </c>
      <c r="H28" s="32">
        <f>TEXT(일별기온공급량!$A28, "AAA")</f>
      </c>
      <c r="I28" s="33">
        <v>218568450</v>
      </c>
      <c r="J28" s="33"/>
      <c r="K28" s="32">
        <f>TEXT(A28, "MM-DD")</f>
      </c>
      <c r="L28" s="33">
        <f>YEAR(일별기온공급량!$A28)</f>
      </c>
      <c r="M28" s="33">
        <f>MONTH(일별기온공급량!$A28)</f>
      </c>
      <c r="N28" s="33">
        <f>DAY(일별기온공급량!$A28)</f>
      </c>
      <c r="O28" s="34">
        <f>IFERROR(VLOOKUP(기온및공급량[[#This Row], [날짜]],표2[],2,0), "")</f>
      </c>
    </row>
    <row x14ac:dyDescent="0.25" r="29" customHeight="1" ht="18.75">
      <c r="A29" s="29">
        <v>41302</v>
      </c>
      <c r="B29" s="30">
        <v>-0.1</v>
      </c>
      <c r="C29" s="30">
        <v>6.6</v>
      </c>
      <c r="D29" s="31">
        <v>1.6549537037037036</v>
      </c>
      <c r="E29" s="30">
        <v>-5.3</v>
      </c>
      <c r="F29" s="31">
        <v>1.2799537037037036</v>
      </c>
      <c r="G29" s="30">
        <v>11.9</v>
      </c>
      <c r="H29" s="32">
        <f>TEXT(일별기온공급량!$A29, "AAA")</f>
      </c>
      <c r="I29" s="33">
        <v>233658713</v>
      </c>
      <c r="J29" s="33"/>
      <c r="K29" s="32">
        <f>TEXT(A29, "MM-DD")</f>
      </c>
      <c r="L29" s="33">
        <f>YEAR(일별기온공급량!$A29)</f>
      </c>
      <c r="M29" s="33">
        <f>MONTH(일별기온공급량!$A29)</f>
      </c>
      <c r="N29" s="33">
        <f>DAY(일별기온공급량!$A29)</f>
      </c>
      <c r="O29" s="34">
        <f>IFERROR(VLOOKUP(기온및공급량[[#This Row], [날짜]],표2[],2,0), "")</f>
      </c>
    </row>
    <row x14ac:dyDescent="0.25" r="30" customHeight="1" ht="18.75">
      <c r="A30" s="29">
        <v>41303</v>
      </c>
      <c r="B30" s="30">
        <v>2.8</v>
      </c>
      <c r="C30" s="30">
        <v>9.5</v>
      </c>
      <c r="D30" s="31">
        <v>1.6153703703703703</v>
      </c>
      <c r="E30" s="30">
        <v>-2.7</v>
      </c>
      <c r="F30" s="31">
        <v>1.2813425925925925</v>
      </c>
      <c r="G30" s="30">
        <v>12.2</v>
      </c>
      <c r="H30" s="32">
        <f>TEXT(일별기온공급량!$A30, "AAA")</f>
      </c>
      <c r="I30" s="33">
        <v>224900794</v>
      </c>
      <c r="J30" s="33"/>
      <c r="K30" s="32">
        <f>TEXT(A30, "MM-DD")</f>
      </c>
      <c r="L30" s="33">
        <f>YEAR(일별기온공급량!$A30)</f>
      </c>
      <c r="M30" s="33">
        <f>MONTH(일별기온공급량!$A30)</f>
      </c>
      <c r="N30" s="33">
        <f>DAY(일별기온공급량!$A30)</f>
      </c>
      <c r="O30" s="34">
        <f>IFERROR(VLOOKUP(기온및공급량[[#This Row], [날짜]],표2[],2,0), "")</f>
      </c>
    </row>
    <row x14ac:dyDescent="0.25" r="31" customHeight="1" ht="18.75">
      <c r="A31" s="29">
        <v>41304</v>
      </c>
      <c r="B31" s="33">
        <v>5</v>
      </c>
      <c r="C31" s="30">
        <v>12.5</v>
      </c>
      <c r="D31" s="31">
        <v>1.6327314814814815</v>
      </c>
      <c r="E31" s="30">
        <v>-1.1</v>
      </c>
      <c r="F31" s="31">
        <v>1.307037037037037</v>
      </c>
      <c r="G31" s="30">
        <v>13.6</v>
      </c>
      <c r="H31" s="32">
        <f>TEXT(일별기온공급량!$A31, "AAA")</f>
      </c>
      <c r="I31" s="33">
        <v>212102365</v>
      </c>
      <c r="J31" s="33"/>
      <c r="K31" s="32">
        <f>TEXT(A31, "MM-DD")</f>
      </c>
      <c r="L31" s="33">
        <f>YEAR(일별기온공급량!$A31)</f>
      </c>
      <c r="M31" s="33">
        <f>MONTH(일별기온공급량!$A31)</f>
      </c>
      <c r="N31" s="33">
        <f>DAY(일별기온공급량!$A31)</f>
      </c>
      <c r="O31" s="34">
        <f>IFERROR(VLOOKUP(기온및공급량[[#This Row], [날짜]],표2[],2,0), "")</f>
      </c>
    </row>
    <row x14ac:dyDescent="0.25" r="32" customHeight="1" ht="18.75">
      <c r="A32" s="29">
        <v>41305</v>
      </c>
      <c r="B32" s="30">
        <v>6.9</v>
      </c>
      <c r="C32" s="30">
        <v>13.4</v>
      </c>
      <c r="D32" s="31">
        <v>1.6368981481481482</v>
      </c>
      <c r="E32" s="30">
        <v>0.6</v>
      </c>
      <c r="F32" s="31">
        <v>1.3320370370370371</v>
      </c>
      <c r="G32" s="30">
        <v>12.8</v>
      </c>
      <c r="H32" s="32">
        <f>TEXT(일별기온공급량!$A32, "AAA")</f>
      </c>
      <c r="I32" s="33">
        <v>199682825</v>
      </c>
      <c r="J32" s="33"/>
      <c r="K32" s="32">
        <f>TEXT(A32, "MM-DD")</f>
      </c>
      <c r="L32" s="33">
        <f>YEAR(일별기온공급량!$A32)</f>
      </c>
      <c r="M32" s="33">
        <f>MONTH(일별기온공급량!$A32)</f>
      </c>
      <c r="N32" s="33">
        <f>DAY(일별기온공급량!$A32)</f>
      </c>
      <c r="O32" s="34">
        <f>IFERROR(VLOOKUP(기온및공급량[[#This Row], [날짜]],표2[],2,0), "")</f>
      </c>
    </row>
    <row x14ac:dyDescent="0.25" r="33" customHeight="1" ht="18.75">
      <c r="A33" s="29">
        <v>41306</v>
      </c>
      <c r="B33" s="30">
        <v>9.9</v>
      </c>
      <c r="C33" s="30">
        <v>12.9</v>
      </c>
      <c r="D33" s="31">
        <v>1.8278703703703703</v>
      </c>
      <c r="E33" s="30">
        <v>6.4</v>
      </c>
      <c r="F33" s="31">
        <v>1.1466203703703703</v>
      </c>
      <c r="G33" s="30">
        <v>6.5</v>
      </c>
      <c r="H33" s="32">
        <f>TEXT(일별기온공급량!$A33, "AAA")</f>
      </c>
      <c r="I33" s="33">
        <v>188926728</v>
      </c>
      <c r="J33" s="33"/>
      <c r="K33" s="32">
        <f>TEXT(A33, "MM-DD")</f>
      </c>
      <c r="L33" s="33">
        <f>YEAR(일별기온공급량!$A33)</f>
      </c>
      <c r="M33" s="33">
        <f>MONTH(일별기온공급량!$A33)</f>
      </c>
      <c r="N33" s="33">
        <f>DAY(일별기온공급량!$A33)</f>
      </c>
      <c r="O33" s="34">
        <f>IFERROR(VLOOKUP(기온및공급량[[#This Row], [날짜]],표2[],2,0), "")</f>
      </c>
    </row>
    <row x14ac:dyDescent="0.25" r="34" customHeight="1" ht="18.75">
      <c r="A34" s="29">
        <v>41307</v>
      </c>
      <c r="B34" s="30">
        <v>6.2</v>
      </c>
      <c r="C34" s="30">
        <v>11.3</v>
      </c>
      <c r="D34" s="31">
        <v>1.0000925925925925</v>
      </c>
      <c r="E34" s="33">
        <v>1</v>
      </c>
      <c r="F34" s="31">
        <v>1.9959259259259259</v>
      </c>
      <c r="G34" s="30">
        <v>10.3</v>
      </c>
      <c r="H34" s="32">
        <f>TEXT(일별기온공급량!$A34, "AAA")</f>
      </c>
      <c r="I34" s="33">
        <v>175292965</v>
      </c>
      <c r="J34" s="33"/>
      <c r="K34" s="32">
        <f>TEXT(A34, "MM-DD")</f>
      </c>
      <c r="L34" s="33">
        <f>YEAR(일별기온공급량!$A34)</f>
      </c>
      <c r="M34" s="33">
        <f>MONTH(일별기온공급량!$A34)</f>
      </c>
      <c r="N34" s="33">
        <f>DAY(일별기온공급량!$A34)</f>
      </c>
      <c r="O34" s="34">
        <f>IFERROR(VLOOKUP(기온및공급량[[#This Row], [날짜]],표2[],2,0), "")</f>
      </c>
    </row>
    <row x14ac:dyDescent="0.25" r="35" customHeight="1" ht="18.75">
      <c r="A35" s="29">
        <v>41308</v>
      </c>
      <c r="B35" s="30">
        <v>1.3</v>
      </c>
      <c r="C35" s="30">
        <v>3.7</v>
      </c>
      <c r="D35" s="31">
        <v>1.7230092592592592</v>
      </c>
      <c r="E35" s="30">
        <v>-2.3</v>
      </c>
      <c r="F35" s="31">
        <v>1.314675925925926</v>
      </c>
      <c r="G35" s="33">
        <v>6</v>
      </c>
      <c r="H35" s="32">
        <f>TEXT(일별기온공급량!$A35, "AAA")</f>
      </c>
      <c r="I35" s="33">
        <v>178674761</v>
      </c>
      <c r="J35" s="33"/>
      <c r="K35" s="32">
        <f>TEXT(A35, "MM-DD")</f>
      </c>
      <c r="L35" s="33">
        <f>YEAR(일별기온공급량!$A35)</f>
      </c>
      <c r="M35" s="33">
        <f>MONTH(일별기온공급량!$A35)</f>
      </c>
      <c r="N35" s="33">
        <f>DAY(일별기온공급량!$A35)</f>
      </c>
      <c r="O35" s="34">
        <f>IFERROR(VLOOKUP(기온및공급량[[#This Row], [날짜]],표2[],2,0), "")</f>
      </c>
    </row>
    <row x14ac:dyDescent="0.25" r="36" customHeight="1" ht="18.75">
      <c r="A36" s="29">
        <v>41309</v>
      </c>
      <c r="B36" s="30">
        <v>2.9</v>
      </c>
      <c r="C36" s="30">
        <v>7.8</v>
      </c>
      <c r="D36" s="31">
        <v>1.560509259259259</v>
      </c>
      <c r="E36" s="30">
        <v>0.1</v>
      </c>
      <c r="F36" s="31">
        <v>1.1021759259259258</v>
      </c>
      <c r="G36" s="30">
        <v>7.7</v>
      </c>
      <c r="H36" s="32">
        <f>TEXT(일별기온공급량!$A36, "AAA")</f>
      </c>
      <c r="I36" s="33">
        <v>201604218</v>
      </c>
      <c r="J36" s="33"/>
      <c r="K36" s="32">
        <f>TEXT(A36, "MM-DD")</f>
      </c>
      <c r="L36" s="33">
        <f>YEAR(일별기온공급량!$A36)</f>
      </c>
      <c r="M36" s="33">
        <f>MONTH(일별기온공급량!$A36)</f>
      </c>
      <c r="N36" s="33">
        <f>DAY(일별기온공급량!$A36)</f>
      </c>
      <c r="O36" s="34">
        <f>IFERROR(VLOOKUP(기온및공급량[[#This Row], [날짜]],표2[],2,0), "")</f>
      </c>
    </row>
    <row x14ac:dyDescent="0.25" r="37" customHeight="1" ht="18.75">
      <c r="A37" s="29">
        <v>41310</v>
      </c>
      <c r="B37" s="30">
        <v>1.7</v>
      </c>
      <c r="C37" s="30">
        <v>4.5</v>
      </c>
      <c r="D37" s="31">
        <v>1.6625925925925926</v>
      </c>
      <c r="E37" s="30">
        <v>-1.3</v>
      </c>
      <c r="F37" s="31">
        <v>1.3007870370370371</v>
      </c>
      <c r="G37" s="30">
        <v>5.8</v>
      </c>
      <c r="H37" s="32">
        <f>TEXT(일별기온공급량!$A37, "AAA")</f>
      </c>
      <c r="I37" s="33">
        <v>214900015</v>
      </c>
      <c r="J37" s="33"/>
      <c r="K37" s="32">
        <f>TEXT(A37, "MM-DD")</f>
      </c>
      <c r="L37" s="33">
        <f>YEAR(일별기온공급량!$A37)</f>
      </c>
      <c r="M37" s="33">
        <f>MONTH(일별기온공급량!$A37)</f>
      </c>
      <c r="N37" s="33">
        <f>DAY(일별기온공급량!$A37)</f>
      </c>
      <c r="O37" s="34">
        <f>IFERROR(VLOOKUP(기온및공급량[[#This Row], [날짜]],표2[],2,0), "")</f>
      </c>
    </row>
    <row x14ac:dyDescent="0.25" r="38" customHeight="1" ht="18.75">
      <c r="A38" s="29">
        <v>41311</v>
      </c>
      <c r="B38" s="30">
        <v>3.1</v>
      </c>
      <c r="C38" s="30">
        <v>6.9</v>
      </c>
      <c r="D38" s="31">
        <v>1.513287037037037</v>
      </c>
      <c r="E38" s="33">
        <v>0</v>
      </c>
      <c r="F38" s="31">
        <v>1.9924537037037036</v>
      </c>
      <c r="G38" s="30">
        <v>6.9</v>
      </c>
      <c r="H38" s="32">
        <f>TEXT(일별기온공급량!$A38, "AAA")</f>
      </c>
      <c r="I38" s="33">
        <v>212408204</v>
      </c>
      <c r="J38" s="33"/>
      <c r="K38" s="32">
        <f>TEXT(A38, "MM-DD")</f>
      </c>
      <c r="L38" s="33">
        <f>YEAR(일별기온공급량!$A38)</f>
      </c>
      <c r="M38" s="33">
        <f>MONTH(일별기온공급량!$A38)</f>
      </c>
      <c r="N38" s="33">
        <f>DAY(일별기온공급량!$A38)</f>
      </c>
      <c r="O38" s="34">
        <f>IFERROR(VLOOKUP(기온및공급량[[#This Row], [날짜]],표2[],2,0), "")</f>
      </c>
    </row>
    <row x14ac:dyDescent="0.25" r="39" customHeight="1" ht="18.75">
      <c r="A39" s="29">
        <v>41312</v>
      </c>
      <c r="B39" s="30">
        <v>-4.2</v>
      </c>
      <c r="C39" s="30">
        <v>0.8</v>
      </c>
      <c r="D39" s="31">
        <v>1.224398148148148</v>
      </c>
      <c r="E39" s="30">
        <v>-9.7</v>
      </c>
      <c r="F39" s="31">
        <v>1.9903703703703703</v>
      </c>
      <c r="G39" s="30">
        <v>10.5</v>
      </c>
      <c r="H39" s="32">
        <f>TEXT(일별기온공급량!$A39, "AAA")</f>
      </c>
      <c r="I39" s="33">
        <v>242971270</v>
      </c>
      <c r="J39" s="33"/>
      <c r="K39" s="32">
        <f>TEXT(A39, "MM-DD")</f>
      </c>
      <c r="L39" s="33">
        <f>YEAR(일별기온공급량!$A39)</f>
      </c>
      <c r="M39" s="33">
        <f>MONTH(일별기온공급량!$A39)</f>
      </c>
      <c r="N39" s="33">
        <f>DAY(일별기온공급량!$A39)</f>
      </c>
      <c r="O39" s="34">
        <f>IFERROR(VLOOKUP(기온및공급량[[#This Row], [날짜]],표2[],2,0), "")</f>
      </c>
    </row>
    <row x14ac:dyDescent="0.25" r="40" customHeight="1" ht="18.75">
      <c r="A40" s="29">
        <v>41313</v>
      </c>
      <c r="B40" s="30">
        <v>-6.5</v>
      </c>
      <c r="C40" s="30">
        <v>-0.5</v>
      </c>
      <c r="D40" s="31">
        <v>1.669537037037037</v>
      </c>
      <c r="E40" s="30">
        <v>-12.5</v>
      </c>
      <c r="F40" s="31">
        <v>1.3264814814814816</v>
      </c>
      <c r="G40" s="33">
        <v>12</v>
      </c>
      <c r="H40" s="32">
        <f>TEXT(일별기온공급량!$A40, "AAA")</f>
      </c>
      <c r="I40" s="33">
        <v>259762272</v>
      </c>
      <c r="J40" s="33"/>
      <c r="K40" s="32">
        <f>TEXT(A40, "MM-DD")</f>
      </c>
      <c r="L40" s="33">
        <f>YEAR(일별기온공급량!$A40)</f>
      </c>
      <c r="M40" s="33">
        <f>MONTH(일별기온공급량!$A40)</f>
      </c>
      <c r="N40" s="33">
        <f>DAY(일별기온공급량!$A40)</f>
      </c>
      <c r="O40" s="34">
        <f>IFERROR(VLOOKUP(기온및공급량[[#This Row], [날짜]],표2[],2,0), "")</f>
      </c>
    </row>
    <row x14ac:dyDescent="0.25" r="41" customHeight="1" ht="18.75">
      <c r="A41" s="29">
        <v>41314</v>
      </c>
      <c r="B41" s="30">
        <v>-2.8</v>
      </c>
      <c r="C41" s="33">
        <v>2</v>
      </c>
      <c r="D41" s="31">
        <v>1.678564814814815</v>
      </c>
      <c r="E41" s="30">
        <v>-6.5</v>
      </c>
      <c r="F41" s="31">
        <v>1.3105092592592593</v>
      </c>
      <c r="G41" s="30">
        <v>8.5</v>
      </c>
      <c r="H41" s="32">
        <f>TEXT(일별기온공급량!$A41, "AAA")</f>
      </c>
      <c r="I41" s="33">
        <v>225051136</v>
      </c>
      <c r="J41" s="33"/>
      <c r="K41" s="32">
        <f>TEXT(A41, "MM-DD")</f>
      </c>
      <c r="L41" s="33">
        <f>YEAR(일별기온공급량!$A41)</f>
      </c>
      <c r="M41" s="33">
        <f>MONTH(일별기온공급량!$A41)</f>
      </c>
      <c r="N41" s="33">
        <f>DAY(일별기온공급량!$A41)</f>
      </c>
      <c r="O41" s="34">
        <f>IFERROR(VLOOKUP(기온및공급량[[#This Row], [날짜]],표2[],2,0), "")</f>
      </c>
    </row>
    <row x14ac:dyDescent="0.25" r="42" customHeight="1" ht="18.75">
      <c r="A42" s="29">
        <v>41315</v>
      </c>
      <c r="B42" s="30">
        <v>0.2</v>
      </c>
      <c r="C42" s="30">
        <v>6.4</v>
      </c>
      <c r="D42" s="31">
        <v>1.584814814814815</v>
      </c>
      <c r="E42" s="30">
        <v>-4.4</v>
      </c>
      <c r="F42" s="31">
        <v>1.2855092592592592</v>
      </c>
      <c r="G42" s="30">
        <v>10.8</v>
      </c>
      <c r="H42" s="32">
        <f>TEXT(일별기온공급량!$A42, "AAA")</f>
      </c>
      <c r="I42" s="33">
        <v>181684957</v>
      </c>
      <c r="J42" s="33"/>
      <c r="K42" s="32">
        <f>TEXT(A42, "MM-DD")</f>
      </c>
      <c r="L42" s="33">
        <f>YEAR(일별기온공급량!$A42)</f>
      </c>
      <c r="M42" s="33">
        <f>MONTH(일별기온공급량!$A42)</f>
      </c>
      <c r="N42" s="33">
        <f>DAY(일별기온공급량!$A42)</f>
      </c>
      <c r="O42" s="34">
        <f>IFERROR(VLOOKUP(기온및공급량[[#This Row], [날짜]],표2[],2,0), "")</f>
      </c>
    </row>
    <row x14ac:dyDescent="0.25" r="43" customHeight="1" ht="18.75">
      <c r="A43" s="29">
        <v>41316</v>
      </c>
      <c r="B43" s="30">
        <v>-0.1</v>
      </c>
      <c r="C43" s="30">
        <v>5.2</v>
      </c>
      <c r="D43" s="31">
        <v>1.6730092592592594</v>
      </c>
      <c r="E43" s="30">
        <v>-4.3</v>
      </c>
      <c r="F43" s="31">
        <v>1.3118981481481482</v>
      </c>
      <c r="G43" s="30">
        <v>9.5</v>
      </c>
      <c r="H43" s="32">
        <f>TEXT(일별기온공급량!$A43, "AAA")</f>
      </c>
      <c r="I43" s="33">
        <v>189837767</v>
      </c>
      <c r="J43" s="33"/>
      <c r="K43" s="32">
        <f>TEXT(A43, "MM-DD")</f>
      </c>
      <c r="L43" s="33">
        <f>YEAR(일별기온공급량!$A43)</f>
      </c>
      <c r="M43" s="33">
        <f>MONTH(일별기온공급량!$A43)</f>
      </c>
      <c r="N43" s="33">
        <f>DAY(일별기온공급량!$A43)</f>
      </c>
      <c r="O43" s="34">
        <f>IFERROR(VLOOKUP(기온및공급량[[#This Row], [날짜]],표2[],2,0), "")</f>
      </c>
    </row>
    <row x14ac:dyDescent="0.25" r="44" customHeight="1" ht="18.75">
      <c r="A44" s="29">
        <v>41317</v>
      </c>
      <c r="B44" s="30">
        <v>-0.5</v>
      </c>
      <c r="C44" s="30">
        <v>1.8</v>
      </c>
      <c r="D44" s="31">
        <v>1.678564814814815</v>
      </c>
      <c r="E44" s="30">
        <v>-1.7</v>
      </c>
      <c r="F44" s="31">
        <v>1.289675925925926</v>
      </c>
      <c r="G44" s="30">
        <v>3.5</v>
      </c>
      <c r="H44" s="32">
        <f>TEXT(일별기온공급량!$A44, "AAA")</f>
      </c>
      <c r="I44" s="33">
        <v>209499941</v>
      </c>
      <c r="J44" s="33"/>
      <c r="K44" s="32">
        <f>TEXT(A44, "MM-DD")</f>
      </c>
      <c r="L44" s="33">
        <f>YEAR(일별기온공급량!$A44)</f>
      </c>
      <c r="M44" s="33">
        <f>MONTH(일별기온공급량!$A44)</f>
      </c>
      <c r="N44" s="33">
        <f>DAY(일별기온공급량!$A44)</f>
      </c>
      <c r="O44" s="34">
        <f>IFERROR(VLOOKUP(기온및공급량[[#This Row], [날짜]],표2[],2,0), "")</f>
      </c>
    </row>
    <row x14ac:dyDescent="0.25" r="45" customHeight="1" ht="18.75">
      <c r="A45" s="29">
        <v>41318</v>
      </c>
      <c r="B45" s="30">
        <v>1.2</v>
      </c>
      <c r="C45" s="30">
        <v>6.8</v>
      </c>
      <c r="D45" s="31">
        <v>1.6493981481481481</v>
      </c>
      <c r="E45" s="30">
        <v>-3.4</v>
      </c>
      <c r="F45" s="31">
        <v>1.2598148148148147</v>
      </c>
      <c r="G45" s="30">
        <v>10.2</v>
      </c>
      <c r="H45" s="32">
        <f>TEXT(일별기온공급량!$A45, "AAA")</f>
      </c>
      <c r="I45" s="33">
        <v>220478446</v>
      </c>
      <c r="J45" s="33"/>
      <c r="K45" s="32">
        <f>TEXT(A45, "MM-DD")</f>
      </c>
      <c r="L45" s="33">
        <f>YEAR(일별기온공급량!$A45)</f>
      </c>
      <c r="M45" s="33">
        <f>MONTH(일별기온공급량!$A45)</f>
      </c>
      <c r="N45" s="33">
        <f>DAY(일별기온공급량!$A45)</f>
      </c>
      <c r="O45" s="34">
        <f>IFERROR(VLOOKUP(기온및공급량[[#This Row], [날짜]],표2[],2,0), "")</f>
      </c>
    </row>
    <row x14ac:dyDescent="0.25" r="46" customHeight="1" ht="18.75">
      <c r="A46" s="29">
        <v>41319</v>
      </c>
      <c r="B46" s="30">
        <v>4.4</v>
      </c>
      <c r="C46" s="30">
        <v>9.4</v>
      </c>
      <c r="D46" s="31">
        <v>1.6466203703703703</v>
      </c>
      <c r="E46" s="30">
        <v>-0.9</v>
      </c>
      <c r="F46" s="31">
        <v>1.3118981481481482</v>
      </c>
      <c r="G46" s="30">
        <v>10.3</v>
      </c>
      <c r="H46" s="32">
        <f>TEXT(일별기온공급량!$A46, "AAA")</f>
      </c>
      <c r="I46" s="33">
        <v>215232214</v>
      </c>
      <c r="J46" s="33"/>
      <c r="K46" s="32">
        <f>TEXT(A46, "MM-DD")</f>
      </c>
      <c r="L46" s="33">
        <f>YEAR(일별기온공급량!$A46)</f>
      </c>
      <c r="M46" s="33">
        <f>MONTH(일별기온공급량!$A46)</f>
      </c>
      <c r="N46" s="33">
        <f>DAY(일별기온공급량!$A46)</f>
      </c>
      <c r="O46" s="34">
        <f>IFERROR(VLOOKUP(기온및공급량[[#This Row], [날짜]],표2[],2,0), "")</f>
      </c>
    </row>
    <row x14ac:dyDescent="0.25" r="47" customHeight="1" ht="18.75">
      <c r="A47" s="29">
        <v>41320</v>
      </c>
      <c r="B47" s="30">
        <v>3.7</v>
      </c>
      <c r="C47" s="30">
        <v>8.3</v>
      </c>
      <c r="D47" s="31">
        <v>1.6112037037037037</v>
      </c>
      <c r="E47" s="30">
        <v>-1.8</v>
      </c>
      <c r="F47" s="31">
        <v>1.9917592592592592</v>
      </c>
      <c r="G47" s="30">
        <v>10.1</v>
      </c>
      <c r="H47" s="32">
        <f>TEXT(일별기온공급량!$A47, "AAA")</f>
      </c>
      <c r="I47" s="33">
        <v>209965852</v>
      </c>
      <c r="J47" s="33"/>
      <c r="K47" s="32">
        <f>TEXT(A47, "MM-DD")</f>
      </c>
      <c r="L47" s="33">
        <f>YEAR(일별기온공급량!$A47)</f>
      </c>
      <c r="M47" s="33">
        <f>MONTH(일별기온공급량!$A47)</f>
      </c>
      <c r="N47" s="33">
        <f>DAY(일별기온공급량!$A47)</f>
      </c>
      <c r="O47" s="34">
        <f>IFERROR(VLOOKUP(기온및공급량[[#This Row], [날짜]],표2[],2,0), "")</f>
      </c>
    </row>
    <row x14ac:dyDescent="0.25" r="48" customHeight="1" ht="18.75">
      <c r="A48" s="29">
        <v>41321</v>
      </c>
      <c r="B48" s="30">
        <v>0.5</v>
      </c>
      <c r="C48" s="30">
        <v>6.3</v>
      </c>
      <c r="D48" s="31">
        <v>1.6931481481481483</v>
      </c>
      <c r="E48" s="30">
        <v>-4.2</v>
      </c>
      <c r="F48" s="31">
        <v>1.3021759259259258</v>
      </c>
      <c r="G48" s="30">
        <v>10.5</v>
      </c>
      <c r="H48" s="32">
        <f>TEXT(일별기온공급량!$A48, "AAA")</f>
      </c>
      <c r="I48" s="33">
        <v>208537837</v>
      </c>
      <c r="J48" s="33"/>
      <c r="K48" s="32">
        <f>TEXT(A48, "MM-DD")</f>
      </c>
      <c r="L48" s="33">
        <f>YEAR(일별기온공급량!$A48)</f>
      </c>
      <c r="M48" s="33">
        <f>MONTH(일별기온공급량!$A48)</f>
      </c>
      <c r="N48" s="33">
        <f>DAY(일별기온공급량!$A48)</f>
      </c>
      <c r="O48" s="34">
        <f>IFERROR(VLOOKUP(기온및공급량[[#This Row], [날짜]],표2[],2,0), "")</f>
      </c>
    </row>
    <row x14ac:dyDescent="0.25" r="49" customHeight="1" ht="18.75">
      <c r="A49" s="29">
        <v>41322</v>
      </c>
      <c r="B49" s="30">
        <v>2.3</v>
      </c>
      <c r="C49" s="30">
        <v>6.1</v>
      </c>
      <c r="D49" s="31">
        <v>1.647314814814815</v>
      </c>
      <c r="E49" s="30">
        <v>-1.6</v>
      </c>
      <c r="F49" s="31">
        <v>1.2424537037037038</v>
      </c>
      <c r="G49" s="30">
        <v>7.7</v>
      </c>
      <c r="H49" s="32">
        <f>TEXT(일별기온공급량!$A49, "AAA")</f>
      </c>
      <c r="I49" s="33">
        <v>191934943</v>
      </c>
      <c r="J49" s="33"/>
      <c r="K49" s="32">
        <f>TEXT(A49, "MM-DD")</f>
      </c>
      <c r="L49" s="33">
        <f>YEAR(일별기온공급량!$A49)</f>
      </c>
      <c r="M49" s="33">
        <f>MONTH(일별기온공급량!$A49)</f>
      </c>
      <c r="N49" s="33">
        <f>DAY(일별기온공급량!$A49)</f>
      </c>
      <c r="O49" s="34">
        <f>IFERROR(VLOOKUP(기온및공급량[[#This Row], [날짜]],표2[],2,0), "")</f>
      </c>
    </row>
    <row x14ac:dyDescent="0.25" r="50" customHeight="1" ht="18.75">
      <c r="A50" s="29">
        <v>41323</v>
      </c>
      <c r="B50" s="30">
        <v>4.5</v>
      </c>
      <c r="C50" s="30">
        <v>8.3</v>
      </c>
      <c r="D50" s="31">
        <v>1.6292592592592592</v>
      </c>
      <c r="E50" s="30">
        <v>2.4</v>
      </c>
      <c r="F50" s="31">
        <v>1.2313425925925925</v>
      </c>
      <c r="G50" s="30">
        <v>5.9</v>
      </c>
      <c r="H50" s="32">
        <f>TEXT(일별기온공급량!$A50, "AAA")</f>
      </c>
      <c r="I50" s="33">
        <v>203732303</v>
      </c>
      <c r="J50" s="33"/>
      <c r="K50" s="32">
        <f>TEXT(A50, "MM-DD")</f>
      </c>
      <c r="L50" s="33">
        <f>YEAR(일별기온공급량!$A50)</f>
      </c>
      <c r="M50" s="33">
        <f>MONTH(일별기온공급량!$A50)</f>
      </c>
      <c r="N50" s="33">
        <f>DAY(일별기온공급량!$A50)</f>
      </c>
      <c r="O50" s="34">
        <f>IFERROR(VLOOKUP(기온및공급량[[#This Row], [날짜]],표2[],2,0), "")</f>
      </c>
    </row>
    <row x14ac:dyDescent="0.25" r="51" customHeight="1" ht="18.75">
      <c r="A51" s="29">
        <v>41324</v>
      </c>
      <c r="B51" s="30">
        <v>1.8</v>
      </c>
      <c r="C51" s="30">
        <v>6.6</v>
      </c>
      <c r="D51" s="31">
        <v>1.6466203703703703</v>
      </c>
      <c r="E51" s="30">
        <v>-1.8</v>
      </c>
      <c r="F51" s="35">
        <v>1.9993981481481482</v>
      </c>
      <c r="G51" s="30">
        <v>8.4</v>
      </c>
      <c r="H51" s="32">
        <f>TEXT(일별기온공급량!$A51, "AAA")</f>
      </c>
      <c r="I51" s="33">
        <v>214419565</v>
      </c>
      <c r="J51" s="33"/>
      <c r="K51" s="32">
        <f>TEXT(A51, "MM-DD")</f>
      </c>
      <c r="L51" s="33">
        <f>YEAR(일별기온공급량!$A51)</f>
      </c>
      <c r="M51" s="33">
        <f>MONTH(일별기온공급량!$A51)</f>
      </c>
      <c r="N51" s="33">
        <f>DAY(일별기온공급량!$A51)</f>
      </c>
      <c r="O51" s="34">
        <f>IFERROR(VLOOKUP(기온및공급량[[#This Row], [날짜]],표2[],2,0), "")</f>
      </c>
    </row>
    <row x14ac:dyDescent="0.25" r="52" customHeight="1" ht="18.75">
      <c r="A52" s="29">
        <v>41325</v>
      </c>
      <c r="B52" s="33">
        <v>0</v>
      </c>
      <c r="C52" s="30">
        <v>5.2</v>
      </c>
      <c r="D52" s="31">
        <v>1.669537037037037</v>
      </c>
      <c r="E52" s="30">
        <v>-4.4</v>
      </c>
      <c r="F52" s="31">
        <v>1.2980092592592594</v>
      </c>
      <c r="G52" s="30">
        <v>9.6</v>
      </c>
      <c r="H52" s="32">
        <f>TEXT(일별기온공급량!$A52, "AAA")</f>
      </c>
      <c r="I52" s="33">
        <v>222771194</v>
      </c>
      <c r="J52" s="33"/>
      <c r="K52" s="32">
        <f>TEXT(A52, "MM-DD")</f>
      </c>
      <c r="L52" s="33">
        <f>YEAR(일별기온공급량!$A52)</f>
      </c>
      <c r="M52" s="33">
        <f>MONTH(일별기온공급량!$A52)</f>
      </c>
      <c r="N52" s="33">
        <f>DAY(일별기온공급량!$A52)</f>
      </c>
      <c r="O52" s="34">
        <f>IFERROR(VLOOKUP(기온및공급량[[#This Row], [날짜]],표2[],2,0), "")</f>
      </c>
    </row>
    <row x14ac:dyDescent="0.25" r="53" customHeight="1" ht="18.75">
      <c r="A53" s="29">
        <v>41326</v>
      </c>
      <c r="B53" s="30">
        <v>2.2</v>
      </c>
      <c r="C53" s="33">
        <v>7</v>
      </c>
      <c r="D53" s="31">
        <v>1.6355092592592593</v>
      </c>
      <c r="E53" s="30">
        <v>-1.7</v>
      </c>
      <c r="F53" s="31">
        <v>1.3125925925925925</v>
      </c>
      <c r="G53" s="30">
        <v>8.7</v>
      </c>
      <c r="H53" s="32">
        <f>TEXT(일별기온공급량!$A53, "AAA")</f>
      </c>
      <c r="I53" s="33">
        <v>214592147</v>
      </c>
      <c r="J53" s="33"/>
      <c r="K53" s="32">
        <f>TEXT(A53, "MM-DD")</f>
      </c>
      <c r="L53" s="33">
        <f>YEAR(일별기온공급량!$A53)</f>
      </c>
      <c r="M53" s="33">
        <f>MONTH(일별기온공급량!$A53)</f>
      </c>
      <c r="N53" s="33">
        <f>DAY(일별기온공급량!$A53)</f>
      </c>
      <c r="O53" s="34">
        <f>IFERROR(VLOOKUP(기온및공급량[[#This Row], [날짜]],표2[],2,0), "")</f>
      </c>
    </row>
    <row x14ac:dyDescent="0.25" r="54" customHeight="1" ht="18.75">
      <c r="A54" s="29">
        <v>41327</v>
      </c>
      <c r="B54" s="30">
        <v>3.2</v>
      </c>
      <c r="C54" s="30">
        <v>7.8</v>
      </c>
      <c r="D54" s="31">
        <v>1.4862037037037037</v>
      </c>
      <c r="E54" s="30">
        <v>-1.6</v>
      </c>
      <c r="F54" s="31">
        <v>1.2771759259259259</v>
      </c>
      <c r="G54" s="30">
        <v>9.4</v>
      </c>
      <c r="H54" s="32">
        <f>TEXT(일별기온공급량!$A54, "AAA")</f>
      </c>
      <c r="I54" s="33">
        <v>212502750</v>
      </c>
      <c r="J54" s="33"/>
      <c r="K54" s="32">
        <f>TEXT(A54, "MM-DD")</f>
      </c>
      <c r="L54" s="33">
        <f>YEAR(일별기온공급량!$A54)</f>
      </c>
      <c r="M54" s="33">
        <f>MONTH(일별기온공급량!$A54)</f>
      </c>
      <c r="N54" s="33">
        <f>DAY(일별기온공급량!$A54)</f>
      </c>
      <c r="O54" s="34">
        <f>IFERROR(VLOOKUP(기온및공급량[[#This Row], [날짜]],표2[],2,0), "")</f>
      </c>
    </row>
    <row x14ac:dyDescent="0.25" r="55" customHeight="1" ht="18.75">
      <c r="A55" s="29">
        <v>41328</v>
      </c>
      <c r="B55" s="30">
        <v>1.8</v>
      </c>
      <c r="C55" s="30">
        <v>6.3</v>
      </c>
      <c r="D55" s="31">
        <v>1.5993981481481483</v>
      </c>
      <c r="E55" s="30">
        <v>-2.4</v>
      </c>
      <c r="F55" s="31">
        <v>1.2924537037037038</v>
      </c>
      <c r="G55" s="30">
        <v>8.7</v>
      </c>
      <c r="H55" s="32">
        <f>TEXT(일별기온공급량!$A55, "AAA")</f>
      </c>
      <c r="I55" s="33">
        <v>204629820</v>
      </c>
      <c r="J55" s="33"/>
      <c r="K55" s="32">
        <f>TEXT(A55, "MM-DD")</f>
      </c>
      <c r="L55" s="33">
        <f>YEAR(일별기온공급량!$A55)</f>
      </c>
      <c r="M55" s="33">
        <f>MONTH(일별기온공급량!$A55)</f>
      </c>
      <c r="N55" s="33">
        <f>DAY(일별기온공급량!$A55)</f>
      </c>
      <c r="O55" s="34">
        <f>IFERROR(VLOOKUP(기온및공급량[[#This Row], [날짜]],표2[],2,0), "")</f>
      </c>
    </row>
    <row x14ac:dyDescent="0.25" r="56" customHeight="1" ht="18.75">
      <c r="A56" s="29">
        <v>41329</v>
      </c>
      <c r="B56" s="30">
        <v>4.4</v>
      </c>
      <c r="C56" s="30">
        <v>10.2</v>
      </c>
      <c r="D56" s="31">
        <v>1.6063425925925925</v>
      </c>
      <c r="E56" s="30">
        <v>-0.1</v>
      </c>
      <c r="F56" s="31">
        <v>1.1514814814814816</v>
      </c>
      <c r="G56" s="30">
        <v>10.3</v>
      </c>
      <c r="H56" s="32">
        <f>TEXT(일별기온공급량!$A56, "AAA")</f>
      </c>
      <c r="I56" s="33">
        <v>178527340</v>
      </c>
      <c r="J56" s="33"/>
      <c r="K56" s="32">
        <f>TEXT(A56, "MM-DD")</f>
      </c>
      <c r="L56" s="33">
        <f>YEAR(일별기온공급량!$A56)</f>
      </c>
      <c r="M56" s="33">
        <f>MONTH(일별기온공급량!$A56)</f>
      </c>
      <c r="N56" s="33">
        <f>DAY(일별기온공급량!$A56)</f>
      </c>
      <c r="O56" s="34">
        <f>IFERROR(VLOOKUP(기온및공급량[[#This Row], [날짜]],표2[],2,0), "")</f>
      </c>
    </row>
    <row x14ac:dyDescent="0.25" r="57" customHeight="1" ht="18.75">
      <c r="A57" s="29">
        <v>41330</v>
      </c>
      <c r="B57" s="30">
        <v>5.5</v>
      </c>
      <c r="C57" s="33">
        <v>12</v>
      </c>
      <c r="D57" s="31">
        <v>1.6625925925925926</v>
      </c>
      <c r="E57" s="30">
        <v>-0.5</v>
      </c>
      <c r="F57" s="31">
        <v>1.3118981481481482</v>
      </c>
      <c r="G57" s="30">
        <v>12.5</v>
      </c>
      <c r="H57" s="32">
        <f>TEXT(일별기온공급량!$A57, "AAA")</f>
      </c>
      <c r="I57" s="33">
        <v>192637819</v>
      </c>
      <c r="J57" s="33"/>
      <c r="K57" s="32">
        <f>TEXT(A57, "MM-DD")</f>
      </c>
      <c r="L57" s="33">
        <f>YEAR(일별기온공급량!$A57)</f>
      </c>
      <c r="M57" s="33">
        <f>MONTH(일별기온공급량!$A57)</f>
      </c>
      <c r="N57" s="33">
        <f>DAY(일별기온공급량!$A57)</f>
      </c>
      <c r="O57" s="34">
        <f>IFERROR(VLOOKUP(기온및공급량[[#This Row], [날짜]],표2[],2,0), "")</f>
      </c>
    </row>
    <row x14ac:dyDescent="0.25" r="58" customHeight="1" ht="18.75">
      <c r="A58" s="29">
        <v>41331</v>
      </c>
      <c r="B58" s="30">
        <v>5.8</v>
      </c>
      <c r="C58" s="30">
        <v>11.3</v>
      </c>
      <c r="D58" s="31">
        <v>1.6521759259259259</v>
      </c>
      <c r="E58" s="30">
        <v>1.2</v>
      </c>
      <c r="F58" s="31">
        <v>1.2299537037037038</v>
      </c>
      <c r="G58" s="30">
        <v>10.1</v>
      </c>
      <c r="H58" s="32">
        <f>TEXT(일별기온공급량!$A58, "AAA")</f>
      </c>
      <c r="I58" s="33">
        <v>194927495</v>
      </c>
      <c r="J58" s="33"/>
      <c r="K58" s="32">
        <f>TEXT(A58, "MM-DD")</f>
      </c>
      <c r="L58" s="33">
        <f>YEAR(일별기온공급량!$A58)</f>
      </c>
      <c r="M58" s="33">
        <f>MONTH(일별기온공급량!$A58)</f>
      </c>
      <c r="N58" s="33">
        <f>DAY(일별기온공급량!$A58)</f>
      </c>
      <c r="O58" s="34">
        <f>IFERROR(VLOOKUP(기온및공급량[[#This Row], [날짜]],표2[],2,0), "")</f>
      </c>
    </row>
    <row x14ac:dyDescent="0.25" r="59" customHeight="1" ht="18.75">
      <c r="A59" s="29">
        <v>41332</v>
      </c>
      <c r="B59" s="30">
        <v>9.2</v>
      </c>
      <c r="C59" s="30">
        <v>15.3</v>
      </c>
      <c r="D59" s="31">
        <v>1.6209259259259259</v>
      </c>
      <c r="E59" s="30">
        <v>3.2</v>
      </c>
      <c r="F59" s="31">
        <v>1.1403703703703703</v>
      </c>
      <c r="G59" s="30">
        <v>12.1</v>
      </c>
      <c r="H59" s="32">
        <f>TEXT(일별기온공급량!$A59, "AAA")</f>
      </c>
      <c r="I59" s="33">
        <v>181999835</v>
      </c>
      <c r="J59" s="33"/>
      <c r="K59" s="32">
        <f>TEXT(A59, "MM-DD")</f>
      </c>
      <c r="L59" s="33">
        <f>YEAR(일별기온공급량!$A59)</f>
      </c>
      <c r="M59" s="33">
        <f>MONTH(일별기온공급량!$A59)</f>
      </c>
      <c r="N59" s="33">
        <f>DAY(일별기온공급량!$A59)</f>
      </c>
      <c r="O59" s="34">
        <f>IFERROR(VLOOKUP(기온및공급량[[#This Row], [날짜]],표2[],2,0), "")</f>
      </c>
    </row>
    <row x14ac:dyDescent="0.25" r="60" customHeight="1" ht="18.75">
      <c r="A60" s="29">
        <v>41333</v>
      </c>
      <c r="B60" s="30">
        <v>10.7</v>
      </c>
      <c r="C60" s="30">
        <v>19.4</v>
      </c>
      <c r="D60" s="31">
        <v>1.685509259259259</v>
      </c>
      <c r="E60" s="30">
        <v>1.6</v>
      </c>
      <c r="F60" s="31">
        <v>1.303564814814815</v>
      </c>
      <c r="G60" s="30">
        <v>17.8</v>
      </c>
      <c r="H60" s="32">
        <f>TEXT(일별기온공급량!$A60, "AAA")</f>
      </c>
      <c r="I60" s="33">
        <v>169207142</v>
      </c>
      <c r="J60" s="33"/>
      <c r="K60" s="32">
        <f>TEXT(A60, "MM-DD")</f>
      </c>
      <c r="L60" s="33">
        <f>YEAR(일별기온공급량!$A60)</f>
      </c>
      <c r="M60" s="33">
        <f>MONTH(일별기온공급량!$A60)</f>
      </c>
      <c r="N60" s="33">
        <f>DAY(일별기온공급량!$A60)</f>
      </c>
      <c r="O60" s="34">
        <f>IFERROR(VLOOKUP(기온및공급량[[#This Row], [날짜]],표2[],2,0), "")</f>
      </c>
    </row>
    <row x14ac:dyDescent="0.25" r="61" customHeight="1" ht="18.75">
      <c r="A61" s="29">
        <v>41334</v>
      </c>
      <c r="B61" s="30">
        <v>7.2</v>
      </c>
      <c r="C61" s="30">
        <v>12.9</v>
      </c>
      <c r="D61" s="31">
        <v>1.0625925925925925</v>
      </c>
      <c r="E61" s="30">
        <v>-0.4</v>
      </c>
      <c r="F61" s="31">
        <v>1.991064814814815</v>
      </c>
      <c r="G61" s="30">
        <v>13.3</v>
      </c>
      <c r="H61" s="32">
        <f>TEXT(일별기온공급량!$A61, "AAA")</f>
      </c>
      <c r="I61" s="33">
        <v>166917488</v>
      </c>
      <c r="J61" s="33"/>
      <c r="K61" s="32">
        <f>TEXT(A61, "MM-DD")</f>
      </c>
      <c r="L61" s="33">
        <f>YEAR(일별기온공급량!$A61)</f>
      </c>
      <c r="M61" s="33">
        <f>MONTH(일별기온공급량!$A61)</f>
      </c>
      <c r="N61" s="33">
        <f>DAY(일별기온공급량!$A61)</f>
      </c>
      <c r="O61" s="34">
        <f>IFERROR(VLOOKUP(기온및공급량[[#This Row], [날짜]],표2[],2,0), "")</f>
      </c>
    </row>
    <row x14ac:dyDescent="0.25" r="62" customHeight="1" ht="18.75">
      <c r="A62" s="29">
        <v>41335</v>
      </c>
      <c r="B62" s="30">
        <v>2.1</v>
      </c>
      <c r="C62" s="30">
        <v>7.8</v>
      </c>
      <c r="D62" s="31">
        <v>1.6424537037037037</v>
      </c>
      <c r="E62" s="30">
        <v>-2.3</v>
      </c>
      <c r="F62" s="31">
        <v>1.2764814814814816</v>
      </c>
      <c r="G62" s="30">
        <v>10.1</v>
      </c>
      <c r="H62" s="32">
        <f>TEXT(일별기온공급량!$A62, "AAA")</f>
      </c>
      <c r="I62" s="33">
        <v>177228604</v>
      </c>
      <c r="J62" s="33"/>
      <c r="K62" s="32">
        <f>TEXT(A62, "MM-DD")</f>
      </c>
      <c r="L62" s="33">
        <f>YEAR(일별기온공급량!$A62)</f>
      </c>
      <c r="M62" s="33">
        <f>MONTH(일별기온공급량!$A62)</f>
      </c>
      <c r="N62" s="33">
        <f>DAY(일별기온공급량!$A62)</f>
      </c>
      <c r="O62" s="34">
        <f>IFERROR(VLOOKUP(기온및공급량[[#This Row], [날짜]],표2[],2,0), "")</f>
      </c>
    </row>
    <row x14ac:dyDescent="0.25" r="63" customHeight="1" ht="18.75">
      <c r="A63" s="29">
        <v>41336</v>
      </c>
      <c r="B63" s="30">
        <v>3.5</v>
      </c>
      <c r="C63" s="30">
        <v>9.5</v>
      </c>
      <c r="D63" s="31">
        <v>1.6313425925925926</v>
      </c>
      <c r="E63" s="30">
        <v>-2.1</v>
      </c>
      <c r="F63" s="31">
        <v>1.288287037037037</v>
      </c>
      <c r="G63" s="30">
        <v>11.6</v>
      </c>
      <c r="H63" s="32">
        <f>TEXT(일별기온공급량!$A63, "AAA")</f>
      </c>
      <c r="I63" s="33">
        <v>162555454</v>
      </c>
      <c r="J63" s="33"/>
      <c r="K63" s="32">
        <f>TEXT(A63, "MM-DD")</f>
      </c>
      <c r="L63" s="33">
        <f>YEAR(일별기온공급량!$A63)</f>
      </c>
      <c r="M63" s="33">
        <f>MONTH(일별기온공급량!$A63)</f>
      </c>
      <c r="N63" s="33">
        <f>DAY(일별기온공급량!$A63)</f>
      </c>
      <c r="O63" s="34">
        <f>IFERROR(VLOOKUP(기온및공급량[[#This Row], [날짜]],표2[],2,0), "")</f>
      </c>
    </row>
    <row x14ac:dyDescent="0.25" r="64" customHeight="1" ht="18.75">
      <c r="A64" s="29">
        <v>41337</v>
      </c>
      <c r="B64" s="30">
        <v>5.9</v>
      </c>
      <c r="C64" s="30">
        <v>12.6</v>
      </c>
      <c r="D64" s="31">
        <v>1.6813425925925927</v>
      </c>
      <c r="E64" s="30">
        <v>-0.9</v>
      </c>
      <c r="F64" s="31">
        <v>1.2938425925925925</v>
      </c>
      <c r="G64" s="30">
        <v>13.5</v>
      </c>
      <c r="H64" s="32">
        <f>TEXT(일별기온공급량!$A64, "AAA")</f>
      </c>
      <c r="I64" s="33">
        <v>184295732</v>
      </c>
      <c r="J64" s="33"/>
      <c r="K64" s="32">
        <f>TEXT(A64, "MM-DD")</f>
      </c>
      <c r="L64" s="33">
        <f>YEAR(일별기온공급량!$A64)</f>
      </c>
      <c r="M64" s="33">
        <f>MONTH(일별기온공급량!$A64)</f>
      </c>
      <c r="N64" s="33">
        <f>DAY(일별기온공급량!$A64)</f>
      </c>
      <c r="O64" s="34">
        <f>IFERROR(VLOOKUP(기온및공급량[[#This Row], [날짜]],표2[],2,0), "")</f>
      </c>
    </row>
    <row x14ac:dyDescent="0.25" r="65" customHeight="1" ht="18.75">
      <c r="A65" s="29">
        <v>41338</v>
      </c>
      <c r="B65" s="30">
        <v>8.5</v>
      </c>
      <c r="C65" s="30">
        <v>15.7</v>
      </c>
      <c r="D65" s="31">
        <v>1.6612037037037037</v>
      </c>
      <c r="E65" s="30">
        <v>0.9</v>
      </c>
      <c r="F65" s="31">
        <v>1.2778703703703704</v>
      </c>
      <c r="G65" s="30">
        <v>14.8</v>
      </c>
      <c r="H65" s="32">
        <f>TEXT(일별기온공급량!$A65, "AAA")</f>
      </c>
      <c r="I65" s="33">
        <v>180082545</v>
      </c>
      <c r="J65" s="33"/>
      <c r="K65" s="32">
        <f>TEXT(A65, "MM-DD")</f>
      </c>
      <c r="L65" s="33">
        <f>YEAR(일별기온공급량!$A65)</f>
      </c>
      <c r="M65" s="33">
        <f>MONTH(일별기온공급량!$A65)</f>
      </c>
      <c r="N65" s="33">
        <f>DAY(일별기온공급량!$A65)</f>
      </c>
      <c r="O65" s="34">
        <f>IFERROR(VLOOKUP(기온및공급량[[#This Row], [날짜]],표2[],2,0), "")</f>
      </c>
    </row>
    <row x14ac:dyDescent="0.25" r="66" customHeight="1" ht="18.75">
      <c r="A66" s="29">
        <v>41339</v>
      </c>
      <c r="B66" s="30">
        <v>9.9</v>
      </c>
      <c r="C66" s="33">
        <v>19</v>
      </c>
      <c r="D66" s="31">
        <v>1.6577314814814814</v>
      </c>
      <c r="E66" s="30">
        <v>1.2</v>
      </c>
      <c r="F66" s="31">
        <v>1.2785648148148148</v>
      </c>
      <c r="G66" s="30">
        <v>17.8</v>
      </c>
      <c r="H66" s="32">
        <f>TEXT(일별기온공급량!$A66, "AAA")</f>
      </c>
      <c r="I66" s="33">
        <v>172352341</v>
      </c>
      <c r="J66" s="33"/>
      <c r="K66" s="32">
        <f>TEXT(A66, "MM-DD")</f>
      </c>
      <c r="L66" s="33">
        <f>YEAR(일별기온공급량!$A66)</f>
      </c>
      <c r="M66" s="33">
        <f>MONTH(일별기온공급량!$A66)</f>
      </c>
      <c r="N66" s="33">
        <f>DAY(일별기온공급량!$A66)</f>
      </c>
      <c r="O66" s="34">
        <f>IFERROR(VLOOKUP(기온및공급량[[#This Row], [날짜]],표2[],2,0), "")</f>
      </c>
    </row>
    <row x14ac:dyDescent="0.25" r="67" customHeight="1" ht="18.75">
      <c r="A67" s="29">
        <v>41340</v>
      </c>
      <c r="B67" s="30">
        <v>12.9</v>
      </c>
      <c r="C67" s="30">
        <v>17.8</v>
      </c>
      <c r="D67" s="31">
        <v>1.6466203703703703</v>
      </c>
      <c r="E67" s="30">
        <v>7.4</v>
      </c>
      <c r="F67" s="31">
        <v>1.169537037037037</v>
      </c>
      <c r="G67" s="30">
        <v>10.4</v>
      </c>
      <c r="H67" s="32">
        <f>TEXT(일별기온공급량!$A67, "AAA")</f>
      </c>
      <c r="I67" s="33">
        <v>161137221</v>
      </c>
      <c r="J67" s="33"/>
      <c r="K67" s="32">
        <f>TEXT(A67, "MM-DD")</f>
      </c>
      <c r="L67" s="33">
        <f>YEAR(일별기온공급량!$A67)</f>
      </c>
      <c r="M67" s="33">
        <f>MONTH(일별기온공급량!$A67)</f>
      </c>
      <c r="N67" s="33">
        <f>DAY(일별기온공급량!$A67)</f>
      </c>
      <c r="O67" s="34">
        <f>IFERROR(VLOOKUP(기온및공급량[[#This Row], [날짜]],표2[],2,0), "")</f>
      </c>
    </row>
    <row x14ac:dyDescent="0.25" r="68" customHeight="1" ht="18.75">
      <c r="A68" s="29">
        <v>41341</v>
      </c>
      <c r="B68" s="30">
        <v>13.7</v>
      </c>
      <c r="C68" s="30">
        <v>22.2</v>
      </c>
      <c r="D68" s="31">
        <v>1.654259259259259</v>
      </c>
      <c r="E68" s="33">
        <v>5</v>
      </c>
      <c r="F68" s="31">
        <v>1.250787037037037</v>
      </c>
      <c r="G68" s="30">
        <v>17.2</v>
      </c>
      <c r="H68" s="32">
        <f>TEXT(일별기온공급량!$A68, "AAA")</f>
      </c>
      <c r="I68" s="33">
        <v>151387624</v>
      </c>
      <c r="J68" s="33"/>
      <c r="K68" s="32">
        <f>TEXT(A68, "MM-DD")</f>
      </c>
      <c r="L68" s="33">
        <f>YEAR(일별기온공급량!$A68)</f>
      </c>
      <c r="M68" s="33">
        <f>MONTH(일별기온공급량!$A68)</f>
      </c>
      <c r="N68" s="33">
        <f>DAY(일별기온공급량!$A68)</f>
      </c>
      <c r="O68" s="34">
        <f>IFERROR(VLOOKUP(기온및공급량[[#This Row], [날짜]],표2[],2,0), "")</f>
      </c>
    </row>
    <row x14ac:dyDescent="0.25" r="69" customHeight="1" ht="18.75">
      <c r="A69" s="29">
        <v>41342</v>
      </c>
      <c r="B69" s="30">
        <v>17.1</v>
      </c>
      <c r="C69" s="30">
        <v>26.9</v>
      </c>
      <c r="D69" s="31">
        <v>1.6563425925925928</v>
      </c>
      <c r="E69" s="30">
        <v>6.4</v>
      </c>
      <c r="F69" s="31">
        <v>1.3098148148148148</v>
      </c>
      <c r="G69" s="30">
        <v>20.5</v>
      </c>
      <c r="H69" s="32">
        <f>TEXT(일별기온공급량!$A69, "AAA")</f>
      </c>
      <c r="I69" s="33">
        <v>130539553</v>
      </c>
      <c r="J69" s="33"/>
      <c r="K69" s="32">
        <f>TEXT(A69, "MM-DD")</f>
      </c>
      <c r="L69" s="33">
        <f>YEAR(일별기온공급량!$A69)</f>
      </c>
      <c r="M69" s="33">
        <f>MONTH(일별기온공급량!$A69)</f>
      </c>
      <c r="N69" s="33">
        <f>DAY(일별기온공급량!$A69)</f>
      </c>
      <c r="O69" s="34">
        <f>IFERROR(VLOOKUP(기온및공급량[[#This Row], [날짜]],표2[],2,0), "")</f>
      </c>
    </row>
    <row x14ac:dyDescent="0.25" r="70" customHeight="1" ht="18.75">
      <c r="A70" s="29">
        <v>41343</v>
      </c>
      <c r="B70" s="30">
        <v>10.9</v>
      </c>
      <c r="C70" s="30">
        <v>20.9</v>
      </c>
      <c r="D70" s="31">
        <v>1.0000925925925925</v>
      </c>
      <c r="E70" s="30">
        <v>4.7</v>
      </c>
      <c r="F70" s="31">
        <v>1.9959259259259259</v>
      </c>
      <c r="G70" s="30">
        <v>16.2</v>
      </c>
      <c r="H70" s="32">
        <f>TEXT(일별기온공급량!$A70, "AAA")</f>
      </c>
      <c r="I70" s="33">
        <v>115717885</v>
      </c>
      <c r="J70" s="33"/>
      <c r="K70" s="32">
        <f>TEXT(A70, "MM-DD")</f>
      </c>
      <c r="L70" s="33">
        <f>YEAR(일별기온공급량!$A70)</f>
      </c>
      <c r="M70" s="33">
        <f>MONTH(일별기온공급량!$A70)</f>
      </c>
      <c r="N70" s="33">
        <f>DAY(일별기온공급량!$A70)</f>
      </c>
      <c r="O70" s="34">
        <f>IFERROR(VLOOKUP(기온및공급량[[#This Row], [날짜]],표2[],2,0), "")</f>
      </c>
    </row>
    <row x14ac:dyDescent="0.25" r="71" customHeight="1" ht="18.75">
      <c r="A71" s="29">
        <v>41344</v>
      </c>
      <c r="B71" s="30">
        <v>7.6</v>
      </c>
      <c r="C71" s="33">
        <v>15</v>
      </c>
      <c r="D71" s="31">
        <v>1.6910648148148149</v>
      </c>
      <c r="E71" s="33">
        <v>0</v>
      </c>
      <c r="F71" s="31">
        <v>1.2799537037037036</v>
      </c>
      <c r="G71" s="33">
        <v>15</v>
      </c>
      <c r="H71" s="32">
        <f>TEXT(일별기온공급량!$A71, "AAA")</f>
      </c>
      <c r="I71" s="33">
        <v>147003192</v>
      </c>
      <c r="J71" s="33"/>
      <c r="K71" s="32">
        <f>TEXT(A71, "MM-DD")</f>
      </c>
      <c r="L71" s="33">
        <f>YEAR(일별기온공급량!$A71)</f>
      </c>
      <c r="M71" s="33">
        <f>MONTH(일별기온공급량!$A71)</f>
      </c>
      <c r="N71" s="33">
        <f>DAY(일별기온공급량!$A71)</f>
      </c>
      <c r="O71" s="34">
        <f>IFERROR(VLOOKUP(기온및공급량[[#This Row], [날짜]],표2[],2,0), "")</f>
      </c>
    </row>
    <row x14ac:dyDescent="0.25" r="72" customHeight="1" ht="18.75">
      <c r="A72" s="29">
        <v>41345</v>
      </c>
      <c r="B72" s="30">
        <v>12.1</v>
      </c>
      <c r="C72" s="30">
        <v>19.6</v>
      </c>
      <c r="D72" s="31">
        <v>1.6466203703703703</v>
      </c>
      <c r="E72" s="30">
        <v>2.8</v>
      </c>
      <c r="F72" s="31">
        <v>1.2924537037037038</v>
      </c>
      <c r="G72" s="30">
        <v>16.8</v>
      </c>
      <c r="H72" s="32">
        <f>TEXT(일별기온공급량!$A72, "AAA")</f>
      </c>
      <c r="I72" s="33">
        <v>148076811</v>
      </c>
      <c r="J72" s="33"/>
      <c r="K72" s="32">
        <f>TEXT(A72, "MM-DD")</f>
      </c>
      <c r="L72" s="33">
        <f>YEAR(일별기온공급량!$A72)</f>
      </c>
      <c r="M72" s="33">
        <f>MONTH(일별기온공급량!$A72)</f>
      </c>
      <c r="N72" s="33">
        <f>DAY(일별기온공급량!$A72)</f>
      </c>
      <c r="O72" s="34">
        <f>IFERROR(VLOOKUP(기온및공급량[[#This Row], [날짜]],표2[],2,0), "")</f>
      </c>
    </row>
    <row x14ac:dyDescent="0.25" r="73" customHeight="1" ht="18.75">
      <c r="A73" s="29">
        <v>41346</v>
      </c>
      <c r="B73" s="30">
        <v>10.1</v>
      </c>
      <c r="C73" s="33">
        <v>16</v>
      </c>
      <c r="D73" s="31">
        <v>1.1702314814814816</v>
      </c>
      <c r="E73" s="30">
        <v>3.6</v>
      </c>
      <c r="F73" s="31">
        <v>1.9931481481481481</v>
      </c>
      <c r="G73" s="30">
        <v>12.4</v>
      </c>
      <c r="H73" s="32">
        <f>TEXT(일별기온공급량!$A73, "AAA")</f>
      </c>
      <c r="I73" s="33">
        <v>151856093</v>
      </c>
      <c r="J73" s="33"/>
      <c r="K73" s="32">
        <f>TEXT(A73, "MM-DD")</f>
      </c>
      <c r="L73" s="33">
        <f>YEAR(일별기온공급량!$A73)</f>
      </c>
      <c r="M73" s="33">
        <f>MONTH(일별기온공급량!$A73)</f>
      </c>
      <c r="N73" s="33">
        <f>DAY(일별기온공급량!$A73)</f>
      </c>
      <c r="O73" s="34">
        <f>IFERROR(VLOOKUP(기온및공급량[[#This Row], [날짜]],표2[],2,0), "")</f>
      </c>
    </row>
    <row x14ac:dyDescent="0.25" r="74" customHeight="1" ht="18.75">
      <c r="A74" s="29">
        <v>41347</v>
      </c>
      <c r="B74" s="30">
        <v>6.2</v>
      </c>
      <c r="C74" s="30">
        <v>10.6</v>
      </c>
      <c r="D74" s="31">
        <v>1.6528703703703704</v>
      </c>
      <c r="E74" s="30">
        <v>3.7</v>
      </c>
      <c r="F74" s="31">
        <v>1.0014814814814814</v>
      </c>
      <c r="G74" s="30">
        <v>6.9</v>
      </c>
      <c r="H74" s="32">
        <f>TEXT(일별기온공급량!$A74, "AAA")</f>
      </c>
      <c r="I74" s="33">
        <v>164768608</v>
      </c>
      <c r="J74" s="33"/>
      <c r="K74" s="32">
        <f>TEXT(A74, "MM-DD")</f>
      </c>
      <c r="L74" s="33">
        <f>YEAR(일별기온공급량!$A74)</f>
      </c>
      <c r="M74" s="33">
        <f>MONTH(일별기온공급량!$A74)</f>
      </c>
      <c r="N74" s="33">
        <f>DAY(일별기온공급량!$A74)</f>
      </c>
      <c r="O74" s="34">
        <f>IFERROR(VLOOKUP(기온및공급량[[#This Row], [날짜]],표2[],2,0), "")</f>
      </c>
    </row>
    <row x14ac:dyDescent="0.25" r="75" customHeight="1" ht="18.75">
      <c r="A75" s="29">
        <v>41348</v>
      </c>
      <c r="B75" s="33">
        <v>9</v>
      </c>
      <c r="C75" s="30">
        <v>16.4</v>
      </c>
      <c r="D75" s="31">
        <v>1.6924537037037037</v>
      </c>
      <c r="E75" s="30">
        <v>2.1</v>
      </c>
      <c r="F75" s="31">
        <v>1.2737037037037038</v>
      </c>
      <c r="G75" s="30">
        <v>14.3</v>
      </c>
      <c r="H75" s="32">
        <f>TEXT(일별기온공급량!$A75, "AAA")</f>
      </c>
      <c r="I75" s="33">
        <v>160159119</v>
      </c>
      <c r="J75" s="33"/>
      <c r="K75" s="32">
        <f>TEXT(A75, "MM-DD")</f>
      </c>
      <c r="L75" s="33">
        <f>YEAR(일별기온공급량!$A75)</f>
      </c>
      <c r="M75" s="33">
        <f>MONTH(일별기온공급량!$A75)</f>
      </c>
      <c r="N75" s="33">
        <f>DAY(일별기온공급량!$A75)</f>
      </c>
      <c r="O75" s="34">
        <f>IFERROR(VLOOKUP(기온및공급량[[#This Row], [날짜]],표2[],2,0), "")</f>
      </c>
    </row>
    <row x14ac:dyDescent="0.25" r="76" customHeight="1" ht="18.75">
      <c r="A76" s="29">
        <v>41349</v>
      </c>
      <c r="B76" s="30">
        <v>11.5</v>
      </c>
      <c r="C76" s="30">
        <v>19.1</v>
      </c>
      <c r="D76" s="31">
        <v>1.663287037037037</v>
      </c>
      <c r="E76" s="33">
        <v>6</v>
      </c>
      <c r="F76" s="31">
        <v>1.2473148148148148</v>
      </c>
      <c r="G76" s="30">
        <v>13.1</v>
      </c>
      <c r="H76" s="32">
        <f>TEXT(일별기온공급량!$A76, "AAA")</f>
      </c>
      <c r="I76" s="33">
        <v>142597997</v>
      </c>
      <c r="J76" s="33"/>
      <c r="K76" s="32">
        <f>TEXT(A76, "MM-DD")</f>
      </c>
      <c r="L76" s="33">
        <f>YEAR(일별기온공급량!$A76)</f>
      </c>
      <c r="M76" s="33">
        <f>MONTH(일별기온공급량!$A76)</f>
      </c>
      <c r="N76" s="33">
        <f>DAY(일별기온공급량!$A76)</f>
      </c>
      <c r="O76" s="34">
        <f>IFERROR(VLOOKUP(기온및공급량[[#This Row], [날짜]],표2[],2,0), "")</f>
      </c>
    </row>
    <row x14ac:dyDescent="0.25" r="77" customHeight="1" ht="18.75">
      <c r="A77" s="29">
        <v>41350</v>
      </c>
      <c r="B77" s="30">
        <v>11.3</v>
      </c>
      <c r="C77" s="30">
        <v>20.4</v>
      </c>
      <c r="D77" s="31">
        <v>1.560509259259259</v>
      </c>
      <c r="E77" s="30">
        <v>3.2</v>
      </c>
      <c r="F77" s="31">
        <v>1.282037037037037</v>
      </c>
      <c r="G77" s="30">
        <v>17.2</v>
      </c>
      <c r="H77" s="32">
        <f>TEXT(일별기온공급량!$A77, "AAA")</f>
      </c>
      <c r="I77" s="33">
        <v>123365760</v>
      </c>
      <c r="J77" s="33"/>
      <c r="K77" s="32">
        <f>TEXT(A77, "MM-DD")</f>
      </c>
      <c r="L77" s="33">
        <f>YEAR(일별기온공급량!$A77)</f>
      </c>
      <c r="M77" s="33">
        <f>MONTH(일별기온공급량!$A77)</f>
      </c>
      <c r="N77" s="33">
        <f>DAY(일별기온공급량!$A77)</f>
      </c>
      <c r="O77" s="34">
        <f>IFERROR(VLOOKUP(기온및공급량[[#This Row], [날짜]],표2[],2,0), "")</f>
      </c>
    </row>
    <row x14ac:dyDescent="0.25" r="78" customHeight="1" ht="18.75">
      <c r="A78" s="29">
        <v>41351</v>
      </c>
      <c r="B78" s="30">
        <v>13.5</v>
      </c>
      <c r="C78" s="33">
        <v>20</v>
      </c>
      <c r="D78" s="31">
        <v>1.6910648148148149</v>
      </c>
      <c r="E78" s="30">
        <v>9.3</v>
      </c>
      <c r="F78" s="31">
        <v>1.2813425925925925</v>
      </c>
      <c r="G78" s="30">
        <v>10.7</v>
      </c>
      <c r="H78" s="32">
        <f>TEXT(일별기온공급량!$A78, "AAA")</f>
      </c>
      <c r="I78" s="33">
        <v>134222309</v>
      </c>
      <c r="J78" s="33"/>
      <c r="K78" s="32">
        <f>TEXT(A78, "MM-DD")</f>
      </c>
      <c r="L78" s="33">
        <f>YEAR(일별기온공급량!$A78)</f>
      </c>
      <c r="M78" s="33">
        <f>MONTH(일별기온공급량!$A78)</f>
      </c>
      <c r="N78" s="33">
        <f>DAY(일별기온공급량!$A78)</f>
      </c>
      <c r="O78" s="34">
        <f>IFERROR(VLOOKUP(기온및공급량[[#This Row], [날짜]],표2[],2,0), "")</f>
      </c>
    </row>
    <row x14ac:dyDescent="0.25" r="79" customHeight="1" ht="18.75">
      <c r="A79" s="29">
        <v>41352</v>
      </c>
      <c r="B79" s="30">
        <v>14.6</v>
      </c>
      <c r="C79" s="30">
        <v>21.3</v>
      </c>
      <c r="D79" s="31">
        <v>1.674398148148148</v>
      </c>
      <c r="E79" s="30">
        <v>7.7</v>
      </c>
      <c r="F79" s="31">
        <v>1.2924537037037038</v>
      </c>
      <c r="G79" s="30">
        <v>13.6</v>
      </c>
      <c r="H79" s="32">
        <f>TEXT(일별기온공급량!$A79, "AAA")</f>
      </c>
      <c r="I79" s="33">
        <v>134284702</v>
      </c>
      <c r="J79" s="33"/>
      <c r="K79" s="32">
        <f>TEXT(A79, "MM-DD")</f>
      </c>
      <c r="L79" s="33">
        <f>YEAR(일별기온공급량!$A79)</f>
      </c>
      <c r="M79" s="33">
        <f>MONTH(일별기온공급량!$A79)</f>
      </c>
      <c r="N79" s="33">
        <f>DAY(일별기온공급량!$A79)</f>
      </c>
      <c r="O79" s="34">
        <f>IFERROR(VLOOKUP(기온및공급량[[#This Row], [날짜]],표2[],2,0), "")</f>
      </c>
    </row>
    <row x14ac:dyDescent="0.25" r="80" customHeight="1" ht="18.75">
      <c r="A80" s="29">
        <v>41353</v>
      </c>
      <c r="B80" s="30">
        <v>9.2</v>
      </c>
      <c r="C80" s="30">
        <v>15.2</v>
      </c>
      <c r="D80" s="31">
        <v>1.000787037037037</v>
      </c>
      <c r="E80" s="30">
        <v>0.5</v>
      </c>
      <c r="F80" s="31">
        <v>1.9903703703703703</v>
      </c>
      <c r="G80" s="30">
        <v>14.7</v>
      </c>
      <c r="H80" s="32">
        <f>TEXT(일별기온공급량!$A80, "AAA")</f>
      </c>
      <c r="I80" s="33">
        <v>146925179</v>
      </c>
      <c r="J80" s="33"/>
      <c r="K80" s="32">
        <f>TEXT(A80, "MM-DD")</f>
      </c>
      <c r="L80" s="33">
        <f>YEAR(일별기온공급량!$A80)</f>
      </c>
      <c r="M80" s="33">
        <f>MONTH(일별기온공급량!$A80)</f>
      </c>
      <c r="N80" s="33">
        <f>DAY(일별기온공급량!$A80)</f>
      </c>
      <c r="O80" s="34">
        <f>IFERROR(VLOOKUP(기온및공급량[[#This Row], [날짜]],표2[],2,0), "")</f>
      </c>
    </row>
    <row x14ac:dyDescent="0.25" r="81" customHeight="1" ht="18.75">
      <c r="A81" s="29">
        <v>41354</v>
      </c>
      <c r="B81" s="33">
        <v>5</v>
      </c>
      <c r="C81" s="30">
        <v>12.5</v>
      </c>
      <c r="D81" s="31">
        <v>1.6764814814814815</v>
      </c>
      <c r="E81" s="33">
        <v>-2</v>
      </c>
      <c r="F81" s="31">
        <v>1.264675925925926</v>
      </c>
      <c r="G81" s="30">
        <v>14.5</v>
      </c>
      <c r="H81" s="32">
        <f>TEXT(일별기온공급량!$A81, "AAA")</f>
      </c>
      <c r="I81" s="33">
        <v>162923870</v>
      </c>
      <c r="J81" s="33"/>
      <c r="K81" s="32">
        <f>TEXT(A81, "MM-DD")</f>
      </c>
      <c r="L81" s="33">
        <f>YEAR(일별기온공급량!$A81)</f>
      </c>
      <c r="M81" s="33">
        <f>MONTH(일별기온공급량!$A81)</f>
      </c>
      <c r="N81" s="33">
        <f>DAY(일별기온공급량!$A81)</f>
      </c>
      <c r="O81" s="34">
        <f>IFERROR(VLOOKUP(기온및공급량[[#This Row], [날짜]],표2[],2,0), "")</f>
      </c>
    </row>
    <row x14ac:dyDescent="0.25" r="82" customHeight="1" ht="18.75">
      <c r="A82" s="29">
        <v>41355</v>
      </c>
      <c r="B82" s="30">
        <v>8.2</v>
      </c>
      <c r="C82" s="30">
        <v>13.8</v>
      </c>
      <c r="D82" s="31">
        <v>1.6202314814814813</v>
      </c>
      <c r="E82" s="30">
        <v>2.6</v>
      </c>
      <c r="F82" s="31">
        <v>1.283425925925926</v>
      </c>
      <c r="G82" s="30">
        <v>11.2</v>
      </c>
      <c r="H82" s="32">
        <f>TEXT(일별기온공급량!$A82, "AAA")</f>
      </c>
      <c r="I82" s="33">
        <v>158088121</v>
      </c>
      <c r="J82" s="33"/>
      <c r="K82" s="32">
        <f>TEXT(A82, "MM-DD")</f>
      </c>
      <c r="L82" s="33">
        <f>YEAR(일별기온공급량!$A82)</f>
      </c>
      <c r="M82" s="33">
        <f>MONTH(일별기온공급량!$A82)</f>
      </c>
      <c r="N82" s="33">
        <f>DAY(일별기온공급량!$A82)</f>
      </c>
      <c r="O82" s="34">
        <f>IFERROR(VLOOKUP(기온및공급량[[#This Row], [날짜]],표2[],2,0), "")</f>
      </c>
    </row>
    <row x14ac:dyDescent="0.25" r="83" customHeight="1" ht="18.75">
      <c r="A83" s="29">
        <v>41356</v>
      </c>
      <c r="B83" s="30">
        <v>9.8</v>
      </c>
      <c r="C83" s="30">
        <v>16.5</v>
      </c>
      <c r="D83" s="31">
        <v>1.6521759259259259</v>
      </c>
      <c r="E83" s="30">
        <v>4.2</v>
      </c>
      <c r="F83" s="31">
        <v>1.241064814814815</v>
      </c>
      <c r="G83" s="30">
        <v>12.3</v>
      </c>
      <c r="H83" s="32">
        <f>TEXT(일별기온공급량!$A83, "AAA")</f>
      </c>
      <c r="I83" s="33">
        <v>143368616</v>
      </c>
      <c r="J83" s="33"/>
      <c r="K83" s="32">
        <f>TEXT(A83, "MM-DD")</f>
      </c>
      <c r="L83" s="33">
        <f>YEAR(일별기온공급량!$A83)</f>
      </c>
      <c r="M83" s="33">
        <f>MONTH(일별기온공급량!$A83)</f>
      </c>
      <c r="N83" s="33">
        <f>DAY(일별기온공급량!$A83)</f>
      </c>
      <c r="O83" s="34">
        <f>IFERROR(VLOOKUP(기온및공급량[[#This Row], [날짜]],표2[],2,0), "")</f>
      </c>
    </row>
    <row x14ac:dyDescent="0.25" r="84" customHeight="1" ht="18.75">
      <c r="A84" s="29">
        <v>41357</v>
      </c>
      <c r="B84" s="30">
        <v>10.2</v>
      </c>
      <c r="C84" s="33">
        <v>16</v>
      </c>
      <c r="D84" s="31">
        <v>1.6577314814814814</v>
      </c>
      <c r="E84" s="30">
        <v>5.5</v>
      </c>
      <c r="F84" s="31">
        <v>1.2348148148148148</v>
      </c>
      <c r="G84" s="30">
        <v>10.5</v>
      </c>
      <c r="H84" s="32">
        <f>TEXT(일별기온공급량!$A84, "AAA")</f>
      </c>
      <c r="I84" s="33">
        <v>125916783</v>
      </c>
      <c r="J84" s="33"/>
      <c r="K84" s="32">
        <f>TEXT(A84, "MM-DD")</f>
      </c>
      <c r="L84" s="33">
        <f>YEAR(일별기온공급량!$A84)</f>
      </c>
      <c r="M84" s="33">
        <f>MONTH(일별기온공급량!$A84)</f>
      </c>
      <c r="N84" s="33">
        <f>DAY(일별기온공급량!$A84)</f>
      </c>
      <c r="O84" s="34">
        <f>IFERROR(VLOOKUP(기온및공급량[[#This Row], [날짜]],표2[],2,0), "")</f>
      </c>
    </row>
    <row x14ac:dyDescent="0.25" r="85" customHeight="1" ht="18.75">
      <c r="A85" s="29">
        <v>41358</v>
      </c>
      <c r="B85" s="30">
        <v>7.1</v>
      </c>
      <c r="C85" s="30">
        <v>12.2</v>
      </c>
      <c r="D85" s="31">
        <v>1.6389814814814816</v>
      </c>
      <c r="E85" s="30">
        <v>3.2</v>
      </c>
      <c r="F85" s="31">
        <v>1.2806481481481482</v>
      </c>
      <c r="G85" s="33">
        <v>9</v>
      </c>
      <c r="H85" s="32">
        <f>TEXT(일별기온공급량!$A85, "AAA")</f>
      </c>
      <c r="I85" s="33">
        <v>152477091</v>
      </c>
      <c r="J85" s="33"/>
      <c r="K85" s="32">
        <f>TEXT(A85, "MM-DD")</f>
      </c>
      <c r="L85" s="33">
        <f>YEAR(일별기온공급량!$A85)</f>
      </c>
      <c r="M85" s="33">
        <f>MONTH(일별기온공급량!$A85)</f>
      </c>
      <c r="N85" s="33">
        <f>DAY(일별기온공급량!$A85)</f>
      </c>
      <c r="O85" s="34">
        <f>IFERROR(VLOOKUP(기온및공급량[[#This Row], [날짜]],표2[],2,0), "")</f>
      </c>
    </row>
    <row x14ac:dyDescent="0.25" r="86" customHeight="1" ht="18.75">
      <c r="A86" s="29">
        <v>41359</v>
      </c>
      <c r="B86" s="30">
        <v>8.1</v>
      </c>
      <c r="C86" s="30">
        <v>16.1</v>
      </c>
      <c r="D86" s="31">
        <v>1.6716203703703703</v>
      </c>
      <c r="E86" s="33">
        <v>0</v>
      </c>
      <c r="F86" s="31">
        <v>1.2660648148148148</v>
      </c>
      <c r="G86" s="30">
        <v>16.1</v>
      </c>
      <c r="H86" s="32">
        <f>TEXT(일별기온공급량!$A86, "AAA")</f>
      </c>
      <c r="I86" s="33">
        <v>156073472</v>
      </c>
      <c r="J86" s="33"/>
      <c r="K86" s="32">
        <f>TEXT(A86, "MM-DD")</f>
      </c>
      <c r="L86" s="33">
        <f>YEAR(일별기온공급량!$A86)</f>
      </c>
      <c r="M86" s="33">
        <f>MONTH(일별기온공급량!$A86)</f>
      </c>
      <c r="N86" s="33">
        <f>DAY(일별기온공급량!$A86)</f>
      </c>
      <c r="O86" s="34">
        <f>IFERROR(VLOOKUP(기온및공급량[[#This Row], [날짜]],표2[],2,0), "")</f>
      </c>
    </row>
    <row x14ac:dyDescent="0.25" r="87" customHeight="1" ht="18.75">
      <c r="A87" s="29">
        <v>41360</v>
      </c>
      <c r="B87" s="30">
        <v>12.8</v>
      </c>
      <c r="C87" s="30">
        <v>19.9</v>
      </c>
      <c r="D87" s="31">
        <v>1.6674537037037038</v>
      </c>
      <c r="E87" s="30">
        <v>4.4</v>
      </c>
      <c r="F87" s="31">
        <v>1.2514814814814814</v>
      </c>
      <c r="G87" s="30">
        <v>15.5</v>
      </c>
      <c r="H87" s="32">
        <f>TEXT(일별기온공급량!$A87, "AAA")</f>
      </c>
      <c r="I87" s="33">
        <v>144700717</v>
      </c>
      <c r="J87" s="33"/>
      <c r="K87" s="32">
        <f>TEXT(A87, "MM-DD")</f>
      </c>
      <c r="L87" s="33">
        <f>YEAR(일별기온공급량!$A87)</f>
      </c>
      <c r="M87" s="33">
        <f>MONTH(일별기온공급량!$A87)</f>
      </c>
      <c r="N87" s="33">
        <f>DAY(일별기온공급량!$A87)</f>
      </c>
      <c r="O87" s="34">
        <f>IFERROR(VLOOKUP(기온및공급량[[#This Row], [날짜]],표2[],2,0), "")</f>
      </c>
    </row>
    <row x14ac:dyDescent="0.25" r="88" customHeight="1" ht="18.75">
      <c r="A88" s="29">
        <v>41361</v>
      </c>
      <c r="B88" s="33">
        <v>15</v>
      </c>
      <c r="C88" s="30">
        <v>21.8</v>
      </c>
      <c r="D88" s="31">
        <v>1.6966203703703704</v>
      </c>
      <c r="E88" s="30">
        <v>9.3</v>
      </c>
      <c r="F88" s="31">
        <v>1.255648148148148</v>
      </c>
      <c r="G88" s="30">
        <v>12.5</v>
      </c>
      <c r="H88" s="32">
        <f>TEXT(일별기온공급량!$A88, "AAA")</f>
      </c>
      <c r="I88" s="33">
        <v>135095808</v>
      </c>
      <c r="J88" s="33"/>
      <c r="K88" s="32">
        <f>TEXT(A88, "MM-DD")</f>
      </c>
      <c r="L88" s="33">
        <f>YEAR(일별기온공급량!$A88)</f>
      </c>
      <c r="M88" s="33">
        <f>MONTH(일별기온공급량!$A88)</f>
      </c>
      <c r="N88" s="33">
        <f>DAY(일별기온공급량!$A88)</f>
      </c>
      <c r="O88" s="34">
        <f>IFERROR(VLOOKUP(기온및공급량[[#This Row], [날짜]],표2[],2,0), "")</f>
      </c>
    </row>
    <row x14ac:dyDescent="0.25" r="89" customHeight="1" ht="18.75">
      <c r="A89" s="29">
        <v>41362</v>
      </c>
      <c r="B89" s="30">
        <v>10.6</v>
      </c>
      <c r="C89" s="30">
        <v>16.3</v>
      </c>
      <c r="D89" s="31">
        <v>1.6223148148148148</v>
      </c>
      <c r="E89" s="30">
        <v>6.7</v>
      </c>
      <c r="F89" s="31">
        <v>1.2785648148148148</v>
      </c>
      <c r="G89" s="30">
        <v>9.6</v>
      </c>
      <c r="H89" s="32">
        <f>TEXT(일별기온공급량!$A89, "AAA")</f>
      </c>
      <c r="I89" s="33">
        <v>138021406</v>
      </c>
      <c r="J89" s="33"/>
      <c r="K89" s="32">
        <f>TEXT(A89, "MM-DD")</f>
      </c>
      <c r="L89" s="33">
        <f>YEAR(일별기온공급량!$A89)</f>
      </c>
      <c r="M89" s="33">
        <f>MONTH(일별기온공급량!$A89)</f>
      </c>
      <c r="N89" s="33">
        <f>DAY(일별기온공급량!$A89)</f>
      </c>
      <c r="O89" s="34">
        <f>IFERROR(VLOOKUP(기온및공급량[[#This Row], [날짜]],표2[],2,0), "")</f>
      </c>
    </row>
    <row x14ac:dyDescent="0.25" r="90" customHeight="1" ht="18.75">
      <c r="A90" s="29">
        <v>41363</v>
      </c>
      <c r="B90" s="30">
        <v>9.5</v>
      </c>
      <c r="C90" s="30">
        <v>15.3</v>
      </c>
      <c r="D90" s="31">
        <v>1.5827314814814815</v>
      </c>
      <c r="E90" s="30">
        <v>3.8</v>
      </c>
      <c r="F90" s="31">
        <v>1.252175925925926</v>
      </c>
      <c r="G90" s="30">
        <v>11.5</v>
      </c>
      <c r="H90" s="32">
        <f>TEXT(일별기온공급량!$A90, "AAA")</f>
      </c>
      <c r="I90" s="33">
        <v>133433929</v>
      </c>
      <c r="J90" s="33"/>
      <c r="K90" s="32">
        <f>TEXT(A90, "MM-DD")</f>
      </c>
      <c r="L90" s="33">
        <f>YEAR(일별기온공급량!$A90)</f>
      </c>
      <c r="M90" s="33">
        <f>MONTH(일별기온공급량!$A90)</f>
      </c>
      <c r="N90" s="33">
        <f>DAY(일별기온공급량!$A90)</f>
      </c>
      <c r="O90" s="34">
        <f>IFERROR(VLOOKUP(기온및공급량[[#This Row], [날짜]],표2[],2,0), "")</f>
      </c>
    </row>
    <row x14ac:dyDescent="0.25" r="91" customHeight="1" ht="18.75">
      <c r="A91" s="29">
        <v>41364</v>
      </c>
      <c r="B91" s="30">
        <v>9.8</v>
      </c>
      <c r="C91" s="30">
        <v>16.1</v>
      </c>
      <c r="D91" s="31">
        <v>1.6653703703703704</v>
      </c>
      <c r="E91" s="30">
        <v>6.6</v>
      </c>
      <c r="F91" s="31">
        <v>1.1348148148148147</v>
      </c>
      <c r="G91" s="30">
        <v>9.5</v>
      </c>
      <c r="H91" s="32">
        <f>TEXT(일별기온공급량!$A91, "AAA")</f>
      </c>
      <c r="I91" s="33">
        <v>117667207</v>
      </c>
      <c r="J91" s="33"/>
      <c r="K91" s="32">
        <f>TEXT(A91, "MM-DD")</f>
      </c>
      <c r="L91" s="33">
        <f>YEAR(일별기온공급량!$A91)</f>
      </c>
      <c r="M91" s="33">
        <f>MONTH(일별기온공급량!$A91)</f>
      </c>
      <c r="N91" s="33">
        <f>DAY(일별기온공급량!$A91)</f>
      </c>
      <c r="O91" s="34">
        <f>IFERROR(VLOOKUP(기온및공급량[[#This Row], [날짜]],표2[],2,0), "")</f>
      </c>
    </row>
    <row x14ac:dyDescent="0.25" r="92" customHeight="1" ht="18.75">
      <c r="A92" s="29">
        <v>41365</v>
      </c>
      <c r="B92" s="30">
        <v>11.2</v>
      </c>
      <c r="C92" s="30">
        <v>19.6</v>
      </c>
      <c r="D92" s="31">
        <v>1.6889814814814814</v>
      </c>
      <c r="E92" s="30">
        <v>3.4</v>
      </c>
      <c r="F92" s="31">
        <v>1.283425925925926</v>
      </c>
      <c r="G92" s="30">
        <v>16.2</v>
      </c>
      <c r="H92" s="32">
        <f>TEXT(일별기온공급량!$A92, "AAA")</f>
      </c>
      <c r="I92" s="33">
        <v>136327512</v>
      </c>
      <c r="J92" s="33"/>
      <c r="K92" s="32">
        <f>TEXT(A92, "MM-DD")</f>
      </c>
      <c r="L92" s="33">
        <f>YEAR(일별기온공급량!$A92)</f>
      </c>
      <c r="M92" s="33">
        <f>MONTH(일별기온공급량!$A92)</f>
      </c>
      <c r="N92" s="33">
        <f>DAY(일별기온공급량!$A92)</f>
      </c>
      <c r="O92" s="34">
        <f>IFERROR(VLOOKUP(기온및공급량[[#This Row], [날짜]],표2[],2,0), "")</f>
      </c>
    </row>
    <row x14ac:dyDescent="0.25" r="93" customHeight="1" ht="18.75">
      <c r="A93" s="29">
        <v>41366</v>
      </c>
      <c r="B93" s="30">
        <v>10.2</v>
      </c>
      <c r="C93" s="30">
        <v>18.6</v>
      </c>
      <c r="D93" s="31">
        <v>1.533425925925926</v>
      </c>
      <c r="E93" s="30">
        <v>7.1</v>
      </c>
      <c r="F93" s="31">
        <v>1.2667592592592594</v>
      </c>
      <c r="G93" s="30">
        <v>11.5</v>
      </c>
      <c r="H93" s="32">
        <f>TEXT(일별기온공급량!$A93, "AAA")</f>
      </c>
      <c r="I93" s="33">
        <v>143472646</v>
      </c>
      <c r="J93" s="33"/>
      <c r="K93" s="32">
        <f>TEXT(A93, "MM-DD")</f>
      </c>
      <c r="L93" s="33">
        <f>YEAR(일별기온공급량!$A93)</f>
      </c>
      <c r="M93" s="33">
        <f>MONTH(일별기온공급량!$A93)</f>
      </c>
      <c r="N93" s="33">
        <f>DAY(일별기온공급량!$A93)</f>
      </c>
      <c r="O93" s="34">
        <f>IFERROR(VLOOKUP(기온및공급량[[#This Row], [날짜]],표2[],2,0), "")</f>
      </c>
    </row>
    <row x14ac:dyDescent="0.25" r="94" customHeight="1" ht="18.75">
      <c r="A94" s="29">
        <v>41367</v>
      </c>
      <c r="B94" s="30">
        <v>13.9</v>
      </c>
      <c r="C94" s="30">
        <v>21.8</v>
      </c>
      <c r="D94" s="31">
        <v>1.6667592592592593</v>
      </c>
      <c r="E94" s="30">
        <v>7.3</v>
      </c>
      <c r="F94" s="31">
        <v>1.0743981481481482</v>
      </c>
      <c r="G94" s="30">
        <v>14.5</v>
      </c>
      <c r="H94" s="32">
        <f>TEXT(일별기온공급량!$A94, "AAA")</f>
      </c>
      <c r="I94" s="33">
        <v>136796309</v>
      </c>
      <c r="J94" s="33"/>
      <c r="K94" s="32">
        <f>TEXT(A94, "MM-DD")</f>
      </c>
      <c r="L94" s="33">
        <f>YEAR(일별기온공급량!$A94)</f>
      </c>
      <c r="M94" s="33">
        <f>MONTH(일별기온공급량!$A94)</f>
      </c>
      <c r="N94" s="33">
        <f>DAY(일별기온공급량!$A94)</f>
      </c>
      <c r="O94" s="34">
        <f>IFERROR(VLOOKUP(기온및공급량[[#This Row], [날짜]],표2[],2,0), "")</f>
      </c>
    </row>
    <row x14ac:dyDescent="0.25" r="95" customHeight="1" ht="18.75">
      <c r="A95" s="29">
        <v>41368</v>
      </c>
      <c r="B95" s="30">
        <v>14.6</v>
      </c>
      <c r="C95" s="30">
        <v>21.9</v>
      </c>
      <c r="D95" s="31">
        <v>1.557037037037037</v>
      </c>
      <c r="E95" s="30">
        <v>10.5</v>
      </c>
      <c r="F95" s="31">
        <v>1.3014814814814815</v>
      </c>
      <c r="G95" s="30">
        <v>11.4</v>
      </c>
      <c r="H95" s="32">
        <f>TEXT(일별기온공급량!$A95, "AAA")</f>
      </c>
      <c r="I95" s="33">
        <v>130088909</v>
      </c>
      <c r="J95" s="33"/>
      <c r="K95" s="32">
        <f>TEXT(A95, "MM-DD")</f>
      </c>
      <c r="L95" s="33">
        <f>YEAR(일별기온공급량!$A95)</f>
      </c>
      <c r="M95" s="33">
        <f>MONTH(일별기온공급량!$A95)</f>
      </c>
      <c r="N95" s="33">
        <f>DAY(일별기온공급량!$A95)</f>
      </c>
      <c r="O95" s="34">
        <f>IFERROR(VLOOKUP(기온및공급량[[#This Row], [날짜]],표2[],2,0), "")</f>
      </c>
    </row>
    <row x14ac:dyDescent="0.25" r="96" customHeight="1" ht="18.75">
      <c r="A96" s="29">
        <v>41369</v>
      </c>
      <c r="B96" s="30">
        <v>14.6</v>
      </c>
      <c r="C96" s="30">
        <v>21.3</v>
      </c>
      <c r="D96" s="31">
        <v>1.6153703703703703</v>
      </c>
      <c r="E96" s="30">
        <v>6.9</v>
      </c>
      <c r="F96" s="31">
        <v>1.2355092592592594</v>
      </c>
      <c r="G96" s="30">
        <v>14.4</v>
      </c>
      <c r="H96" s="32">
        <f>TEXT(일별기온공급량!$A96, "AAA")</f>
      </c>
      <c r="I96" s="33">
        <v>124921310</v>
      </c>
      <c r="J96" s="33"/>
      <c r="K96" s="32">
        <f>TEXT(A96, "MM-DD")</f>
      </c>
      <c r="L96" s="33">
        <f>YEAR(일별기온공급량!$A96)</f>
      </c>
      <c r="M96" s="33">
        <f>MONTH(일별기온공급량!$A96)</f>
      </c>
      <c r="N96" s="33">
        <f>DAY(일별기온공급량!$A96)</f>
      </c>
      <c r="O96" s="34">
        <f>IFERROR(VLOOKUP(기온및공급량[[#This Row], [날짜]],표2[],2,0), "")</f>
      </c>
    </row>
    <row x14ac:dyDescent="0.25" r="97" customHeight="1" ht="18.75">
      <c r="A97" s="29">
        <v>41370</v>
      </c>
      <c r="B97" s="30">
        <v>10.8</v>
      </c>
      <c r="C97" s="30">
        <v>13.8</v>
      </c>
      <c r="D97" s="31">
        <v>1.005648148148148</v>
      </c>
      <c r="E97" s="30">
        <v>4.8</v>
      </c>
      <c r="F97" s="31">
        <v>1.9938425925925927</v>
      </c>
      <c r="G97" s="33">
        <v>9</v>
      </c>
      <c r="H97" s="32">
        <f>TEXT(일별기온공급량!$A97, "AAA")</f>
      </c>
      <c r="I97" s="33">
        <v>128469989</v>
      </c>
      <c r="J97" s="33"/>
      <c r="K97" s="32">
        <f>TEXT(A97, "MM-DD")</f>
      </c>
      <c r="L97" s="33">
        <f>YEAR(일별기온공급량!$A97)</f>
      </c>
      <c r="M97" s="33">
        <f>MONTH(일별기온공급량!$A97)</f>
      </c>
      <c r="N97" s="33">
        <f>DAY(일별기온공급량!$A97)</f>
      </c>
      <c r="O97" s="34">
        <f>IFERROR(VLOOKUP(기온및공급량[[#This Row], [날짜]],표2[],2,0), "")</f>
      </c>
    </row>
    <row x14ac:dyDescent="0.25" r="98" customHeight="1" ht="18.75">
      <c r="A98" s="29">
        <v>41371</v>
      </c>
      <c r="B98" s="33">
        <v>7</v>
      </c>
      <c r="C98" s="33">
        <v>12</v>
      </c>
      <c r="D98" s="31">
        <v>1.685509259259259</v>
      </c>
      <c r="E98" s="30">
        <v>4.2</v>
      </c>
      <c r="F98" s="31">
        <v>1.0403703703703704</v>
      </c>
      <c r="G98" s="30">
        <v>7.8</v>
      </c>
      <c r="H98" s="32">
        <f>TEXT(일별기온공급량!$A98, "AAA")</f>
      </c>
      <c r="I98" s="33">
        <v>123221181</v>
      </c>
      <c r="J98" s="33"/>
      <c r="K98" s="32">
        <f>TEXT(A98, "MM-DD")</f>
      </c>
      <c r="L98" s="33">
        <f>YEAR(일별기온공급량!$A98)</f>
      </c>
      <c r="M98" s="33">
        <f>MONTH(일별기온공급량!$A98)</f>
      </c>
      <c r="N98" s="33">
        <f>DAY(일별기온공급량!$A98)</f>
      </c>
      <c r="O98" s="34">
        <f>IFERROR(VLOOKUP(기온및공급량[[#This Row], [날짜]],표2[],2,0), "")</f>
      </c>
    </row>
    <row x14ac:dyDescent="0.25" r="99" customHeight="1" ht="18.75">
      <c r="A99" s="29">
        <v>41372</v>
      </c>
      <c r="B99" s="30">
        <v>11.2</v>
      </c>
      <c r="C99" s="33">
        <v>19</v>
      </c>
      <c r="D99" s="31">
        <v>1.6500925925925927</v>
      </c>
      <c r="E99" s="33">
        <v>3</v>
      </c>
      <c r="F99" s="31">
        <v>1.257037037037037</v>
      </c>
      <c r="G99" s="33">
        <v>16</v>
      </c>
      <c r="H99" s="32">
        <f>TEXT(일별기온공급량!$A99, "AAA")</f>
      </c>
      <c r="I99" s="33">
        <v>137362175</v>
      </c>
      <c r="J99" s="33"/>
      <c r="K99" s="32">
        <f>TEXT(A99, "MM-DD")</f>
      </c>
      <c r="L99" s="33">
        <f>YEAR(일별기온공급량!$A99)</f>
      </c>
      <c r="M99" s="33">
        <f>MONTH(일별기온공급량!$A99)</f>
      </c>
      <c r="N99" s="33">
        <f>DAY(일별기온공급량!$A99)</f>
      </c>
      <c r="O99" s="34">
        <f>IFERROR(VLOOKUP(기온및공급량[[#This Row], [날짜]],표2[],2,0), "")</f>
      </c>
    </row>
    <row x14ac:dyDescent="0.25" r="100" customHeight="1" ht="18.75">
      <c r="A100" s="29">
        <v>41373</v>
      </c>
      <c r="B100" s="30">
        <v>10.5</v>
      </c>
      <c r="C100" s="30">
        <v>15.4</v>
      </c>
      <c r="D100" s="31">
        <v>1.5389814814814815</v>
      </c>
      <c r="E100" s="30">
        <v>6.6</v>
      </c>
      <c r="F100" s="31">
        <v>1.9973148148148148</v>
      </c>
      <c r="G100" s="30">
        <v>8.8</v>
      </c>
      <c r="H100" s="32">
        <f>TEXT(일별기온공급량!$A100, "AAA")</f>
      </c>
      <c r="I100" s="33">
        <v>145017993</v>
      </c>
      <c r="J100" s="33"/>
      <c r="K100" s="32">
        <f>TEXT(A100, "MM-DD")</f>
      </c>
      <c r="L100" s="33">
        <f>YEAR(일별기온공급량!$A100)</f>
      </c>
      <c r="M100" s="33">
        <f>MONTH(일별기온공급량!$A100)</f>
      </c>
      <c r="N100" s="33">
        <f>DAY(일별기온공급량!$A100)</f>
      </c>
      <c r="O100" s="34">
        <f>IFERROR(VLOOKUP(기온및공급량[[#This Row], [날짜]],표2[],2,0), "")</f>
      </c>
    </row>
    <row x14ac:dyDescent="0.25" r="101" customHeight="1" ht="18.75">
      <c r="A101" s="29">
        <v>41374</v>
      </c>
      <c r="B101" s="30">
        <v>6.9</v>
      </c>
      <c r="C101" s="30">
        <v>10.9</v>
      </c>
      <c r="D101" s="31">
        <v>1.5577314814814813</v>
      </c>
      <c r="E101" s="30">
        <v>3.7</v>
      </c>
      <c r="F101" s="31">
        <v>1.2563425925925926</v>
      </c>
      <c r="G101" s="30">
        <v>7.2</v>
      </c>
      <c r="H101" s="32">
        <f>TEXT(일별기온공급량!$A101, "AAA")</f>
      </c>
      <c r="I101" s="33">
        <v>154996735</v>
      </c>
      <c r="J101" s="33"/>
      <c r="K101" s="32">
        <f>TEXT(A101, "MM-DD")</f>
      </c>
      <c r="L101" s="33">
        <f>YEAR(일별기온공급량!$A101)</f>
      </c>
      <c r="M101" s="33">
        <f>MONTH(일별기온공급량!$A101)</f>
      </c>
      <c r="N101" s="33">
        <f>DAY(일별기온공급량!$A101)</f>
      </c>
      <c r="O101" s="34">
        <f>IFERROR(VLOOKUP(기온및공급량[[#This Row], [날짜]],표2[],2,0), "")</f>
      </c>
    </row>
    <row x14ac:dyDescent="0.25" r="102" customHeight="1" ht="18.75">
      <c r="A102" s="29">
        <v>41375</v>
      </c>
      <c r="B102" s="30">
        <v>8.3</v>
      </c>
      <c r="C102" s="30">
        <v>14.5</v>
      </c>
      <c r="D102" s="31">
        <v>1.6362037037037038</v>
      </c>
      <c r="E102" s="33">
        <v>1</v>
      </c>
      <c r="F102" s="31">
        <v>1.1993981481481482</v>
      </c>
      <c r="G102" s="30">
        <v>13.5</v>
      </c>
      <c r="H102" s="32">
        <f>TEXT(일별기온공급량!$A102, "AAA")</f>
      </c>
      <c r="I102" s="33">
        <v>154729095</v>
      </c>
      <c r="J102" s="33"/>
      <c r="K102" s="32">
        <f>TEXT(A102, "MM-DD")</f>
      </c>
      <c r="L102" s="33">
        <f>YEAR(일별기온공급량!$A102)</f>
      </c>
      <c r="M102" s="33">
        <f>MONTH(일별기온공급량!$A102)</f>
      </c>
      <c r="N102" s="33">
        <f>DAY(일별기온공급량!$A102)</f>
      </c>
      <c r="O102" s="34">
        <f>IFERROR(VLOOKUP(기온및공급량[[#This Row], [날짜]],표2[],2,0), "")</f>
      </c>
    </row>
    <row x14ac:dyDescent="0.25" r="103" customHeight="1" ht="18.75">
      <c r="A103" s="29">
        <v>41376</v>
      </c>
      <c r="B103" s="30">
        <v>9.2</v>
      </c>
      <c r="C103" s="30">
        <v>14.6</v>
      </c>
      <c r="D103" s="31">
        <v>1.6042592592592593</v>
      </c>
      <c r="E103" s="33">
        <v>4</v>
      </c>
      <c r="F103" s="31">
        <v>1.2480092592592593</v>
      </c>
      <c r="G103" s="30">
        <v>10.6</v>
      </c>
      <c r="H103" s="32">
        <f>TEXT(일별기온공급량!$A103, "AAA")</f>
      </c>
      <c r="I103" s="33">
        <v>148957582</v>
      </c>
      <c r="J103" s="33"/>
      <c r="K103" s="32">
        <f>TEXT(A103, "MM-DD")</f>
      </c>
      <c r="L103" s="33">
        <f>YEAR(일별기온공급량!$A103)</f>
      </c>
      <c r="M103" s="33">
        <f>MONTH(일별기온공급량!$A103)</f>
      </c>
      <c r="N103" s="33">
        <f>DAY(일별기온공급량!$A103)</f>
      </c>
      <c r="O103" s="34">
        <f>IFERROR(VLOOKUP(기온및공급량[[#This Row], [날짜]],표2[],2,0), "")</f>
      </c>
    </row>
    <row x14ac:dyDescent="0.25" r="104" customHeight="1" ht="18.75">
      <c r="A104" s="29">
        <v>41377</v>
      </c>
      <c r="B104" s="30">
        <v>13.1</v>
      </c>
      <c r="C104" s="30">
        <v>21.9</v>
      </c>
      <c r="D104" s="31">
        <v>1.654259259259259</v>
      </c>
      <c r="E104" s="30">
        <v>3.3</v>
      </c>
      <c r="F104" s="31">
        <v>1.194537037037037</v>
      </c>
      <c r="G104" s="30">
        <v>18.6</v>
      </c>
      <c r="H104" s="32">
        <f>TEXT(일별기온공급량!$A104, "AAA")</f>
      </c>
      <c r="I104" s="33">
        <v>135590447</v>
      </c>
      <c r="J104" s="33"/>
      <c r="K104" s="32">
        <f>TEXT(A104, "MM-DD")</f>
      </c>
      <c r="L104" s="33">
        <f>YEAR(일별기온공급량!$A104)</f>
      </c>
      <c r="M104" s="33">
        <f>MONTH(일별기온공급량!$A104)</f>
      </c>
      <c r="N104" s="33">
        <f>DAY(일별기온공급량!$A104)</f>
      </c>
      <c r="O104" s="34">
        <f>IFERROR(VLOOKUP(기온및공급량[[#This Row], [날짜]],표2[],2,0), "")</f>
      </c>
    </row>
    <row x14ac:dyDescent="0.25" r="105" customHeight="1" ht="18.75">
      <c r="A105" s="29">
        <v>41378</v>
      </c>
      <c r="B105" s="30">
        <v>14.8</v>
      </c>
      <c r="C105" s="33">
        <v>21</v>
      </c>
      <c r="D105" s="31">
        <v>1.5452314814814816</v>
      </c>
      <c r="E105" s="30">
        <v>7.6</v>
      </c>
      <c r="F105" s="31">
        <v>1.994537037037037</v>
      </c>
      <c r="G105" s="30">
        <v>13.4</v>
      </c>
      <c r="H105" s="32">
        <f>TEXT(일별기온공급량!$A105, "AAA")</f>
      </c>
      <c r="I105" s="33">
        <v>111468065</v>
      </c>
      <c r="J105" s="33"/>
      <c r="K105" s="32">
        <f>TEXT(A105, "MM-DD")</f>
      </c>
      <c r="L105" s="33">
        <f>YEAR(일별기온공급량!$A105)</f>
      </c>
      <c r="M105" s="33">
        <f>MONTH(일별기온공급량!$A105)</f>
      </c>
      <c r="N105" s="33">
        <f>DAY(일별기온공급량!$A105)</f>
      </c>
      <c r="O105" s="34">
        <f>IFERROR(VLOOKUP(기온및공급량[[#This Row], [날짜]],표2[],2,0), "")</f>
      </c>
    </row>
    <row x14ac:dyDescent="0.25" r="106" customHeight="1" ht="18.75">
      <c r="A106" s="29">
        <v>41379</v>
      </c>
      <c r="B106" s="30">
        <v>10.1</v>
      </c>
      <c r="C106" s="30">
        <v>16.2</v>
      </c>
      <c r="D106" s="31">
        <v>1.5549537037037036</v>
      </c>
      <c r="E106" s="30">
        <v>4.6</v>
      </c>
      <c r="F106" s="31">
        <v>1.239675925925926</v>
      </c>
      <c r="G106" s="30">
        <v>11.6</v>
      </c>
      <c r="H106" s="32">
        <f>TEXT(일별기온공급량!$A106, "AAA")</f>
      </c>
      <c r="I106" s="33">
        <v>135917270</v>
      </c>
      <c r="J106" s="33"/>
      <c r="K106" s="32">
        <f>TEXT(A106, "MM-DD")</f>
      </c>
      <c r="L106" s="33">
        <f>YEAR(일별기온공급량!$A106)</f>
      </c>
      <c r="M106" s="33">
        <f>MONTH(일별기온공급량!$A106)</f>
      </c>
      <c r="N106" s="33">
        <f>DAY(일별기온공급량!$A106)</f>
      </c>
      <c r="O106" s="34">
        <f>IFERROR(VLOOKUP(기온및공급량[[#This Row], [날짜]],표2[],2,0), "")</f>
      </c>
    </row>
    <row x14ac:dyDescent="0.25" r="107" customHeight="1" ht="18.75">
      <c r="A107" s="29">
        <v>41380</v>
      </c>
      <c r="B107" s="30">
        <v>18.3</v>
      </c>
      <c r="C107" s="30">
        <v>28.4</v>
      </c>
      <c r="D107" s="31">
        <v>1.6535648148148148</v>
      </c>
      <c r="E107" s="30">
        <v>7.4</v>
      </c>
      <c r="F107" s="31">
        <v>1.244537037037037</v>
      </c>
      <c r="G107" s="33">
        <v>21</v>
      </c>
      <c r="H107" s="32">
        <f>TEXT(일별기온공급량!$A107, "AAA")</f>
      </c>
      <c r="I107" s="33">
        <v>125837876</v>
      </c>
      <c r="J107" s="33"/>
      <c r="K107" s="32">
        <f>TEXT(A107, "MM-DD")</f>
      </c>
      <c r="L107" s="33">
        <f>YEAR(일별기온공급량!$A107)</f>
      </c>
      <c r="M107" s="33">
        <f>MONTH(일별기온공급량!$A107)</f>
      </c>
      <c r="N107" s="33">
        <f>DAY(일별기온공급량!$A107)</f>
      </c>
      <c r="O107" s="34">
        <f>IFERROR(VLOOKUP(기온및공급량[[#This Row], [날짜]],표2[],2,0), "")</f>
      </c>
    </row>
    <row x14ac:dyDescent="0.25" r="108" customHeight="1" ht="18.75">
      <c r="A108" s="29">
        <v>41381</v>
      </c>
      <c r="B108" s="30">
        <v>10.3</v>
      </c>
      <c r="C108" s="30">
        <v>19.1</v>
      </c>
      <c r="D108" s="31">
        <v>1.0000925925925925</v>
      </c>
      <c r="E108" s="30">
        <v>9.2</v>
      </c>
      <c r="F108" s="31">
        <v>1.4049537037037036</v>
      </c>
      <c r="G108" s="30">
        <v>9.9</v>
      </c>
      <c r="H108" s="32">
        <f>TEXT(일별기온공급량!$A108, "AAA")</f>
      </c>
      <c r="I108" s="33">
        <v>136150675</v>
      </c>
      <c r="J108" s="33"/>
      <c r="K108" s="32">
        <f>TEXT(A108, "MM-DD")</f>
      </c>
      <c r="L108" s="33">
        <f>YEAR(일별기온공급량!$A108)</f>
      </c>
      <c r="M108" s="33">
        <f>MONTH(일별기온공급량!$A108)</f>
      </c>
      <c r="N108" s="33">
        <f>DAY(일별기온공급량!$A108)</f>
      </c>
      <c r="O108" s="34">
        <f>IFERROR(VLOOKUP(기온및공급량[[#This Row], [날짜]],표2[],2,0), "")</f>
      </c>
    </row>
    <row x14ac:dyDescent="0.25" r="109" customHeight="1" ht="18.75">
      <c r="A109" s="29">
        <v>41382</v>
      </c>
      <c r="B109" s="30">
        <v>13.5</v>
      </c>
      <c r="C109" s="30">
        <v>22.5</v>
      </c>
      <c r="D109" s="31">
        <v>1.6306481481481483</v>
      </c>
      <c r="E109" s="33">
        <v>9</v>
      </c>
      <c r="F109" s="31">
        <v>1.161898148148148</v>
      </c>
      <c r="G109" s="30">
        <v>13.5</v>
      </c>
      <c r="H109" s="32">
        <f>TEXT(일별기온공급량!$A109, "AAA")</f>
      </c>
      <c r="I109" s="33">
        <v>130522834</v>
      </c>
      <c r="J109" s="33"/>
      <c r="K109" s="32">
        <f>TEXT(A109, "MM-DD")</f>
      </c>
      <c r="L109" s="33">
        <f>YEAR(일별기온공급량!$A109)</f>
      </c>
      <c r="M109" s="33">
        <f>MONTH(일별기온공급량!$A109)</f>
      </c>
      <c r="N109" s="33">
        <f>DAY(일별기온공급량!$A109)</f>
      </c>
      <c r="O109" s="34">
        <f>IFERROR(VLOOKUP(기온및공급량[[#This Row], [날짜]],표2[],2,0), "")</f>
      </c>
    </row>
    <row x14ac:dyDescent="0.25" r="110" customHeight="1" ht="18.75">
      <c r="A110" s="29">
        <v>41383</v>
      </c>
      <c r="B110" s="30">
        <v>10.8</v>
      </c>
      <c r="C110" s="30">
        <v>15.9</v>
      </c>
      <c r="D110" s="31">
        <v>1.6292592592592592</v>
      </c>
      <c r="E110" s="30">
        <v>6.8</v>
      </c>
      <c r="F110" s="31">
        <v>1.289675925925926</v>
      </c>
      <c r="G110" s="30">
        <v>9.1</v>
      </c>
      <c r="H110" s="32">
        <f>TEXT(일별기온공급량!$A110, "AAA")</f>
      </c>
      <c r="I110" s="33">
        <v>133941758</v>
      </c>
      <c r="J110" s="33"/>
      <c r="K110" s="32">
        <f>TEXT(A110, "MM-DD")</f>
      </c>
      <c r="L110" s="33">
        <f>YEAR(일별기온공급량!$A110)</f>
      </c>
      <c r="M110" s="33">
        <f>MONTH(일별기온공급량!$A110)</f>
      </c>
      <c r="N110" s="33">
        <f>DAY(일별기온공급량!$A110)</f>
      </c>
      <c r="O110" s="34">
        <f>IFERROR(VLOOKUP(기온및공급량[[#This Row], [날짜]],표2[],2,0), "")</f>
      </c>
    </row>
    <row x14ac:dyDescent="0.25" r="111" customHeight="1" ht="18.75">
      <c r="A111" s="29">
        <v>41384</v>
      </c>
      <c r="B111" s="30">
        <v>6.7</v>
      </c>
      <c r="C111" s="30">
        <v>8.9</v>
      </c>
      <c r="D111" s="31">
        <v>1.0028703703703703</v>
      </c>
      <c r="E111" s="33">
        <v>5</v>
      </c>
      <c r="F111" s="31">
        <v>1.4271759259259258</v>
      </c>
      <c r="G111" s="30">
        <v>3.9</v>
      </c>
      <c r="H111" s="32">
        <f>TEXT(일별기온공급량!$A111, "AAA")</f>
      </c>
      <c r="I111" s="33">
        <v>142874590</v>
      </c>
      <c r="J111" s="33"/>
      <c r="K111" s="32">
        <f>TEXT(A111, "MM-DD")</f>
      </c>
      <c r="L111" s="33">
        <f>YEAR(일별기온공급량!$A111)</f>
      </c>
      <c r="M111" s="33">
        <f>MONTH(일별기온공급량!$A111)</f>
      </c>
      <c r="N111" s="33">
        <f>DAY(일별기온공급량!$A111)</f>
      </c>
      <c r="O111" s="34">
        <f>IFERROR(VLOOKUP(기온및공급량[[#This Row], [날짜]],표2[],2,0), "")</f>
      </c>
    </row>
    <row x14ac:dyDescent="0.25" r="112" customHeight="1" ht="18.75">
      <c r="A112" s="29">
        <v>41385</v>
      </c>
      <c r="B112" s="30">
        <v>10.5</v>
      </c>
      <c r="C112" s="30">
        <v>16.7</v>
      </c>
      <c r="D112" s="31">
        <v>1.638287037037037</v>
      </c>
      <c r="E112" s="33">
        <v>5</v>
      </c>
      <c r="F112" s="31">
        <v>1.1216203703703704</v>
      </c>
      <c r="G112" s="30">
        <v>11.7</v>
      </c>
      <c r="H112" s="32">
        <f>TEXT(일별기온공급량!$A112, "AAA")</f>
      </c>
      <c r="I112" s="33">
        <v>118649304</v>
      </c>
      <c r="J112" s="33"/>
      <c r="K112" s="32">
        <f>TEXT(A112, "MM-DD")</f>
      </c>
      <c r="L112" s="33">
        <f>YEAR(일별기온공급량!$A112)</f>
      </c>
      <c r="M112" s="33">
        <f>MONTH(일별기온공급량!$A112)</f>
      </c>
      <c r="N112" s="33">
        <f>DAY(일별기온공급량!$A112)</f>
      </c>
      <c r="O112" s="34">
        <f>IFERROR(VLOOKUP(기온및공급량[[#This Row], [날짜]],표2[],2,0), "")</f>
      </c>
    </row>
    <row x14ac:dyDescent="0.25" r="113" customHeight="1" ht="18.75">
      <c r="A113" s="29">
        <v>41386</v>
      </c>
      <c r="B113" s="30">
        <v>13.7</v>
      </c>
      <c r="C113" s="33">
        <v>21</v>
      </c>
      <c r="D113" s="31">
        <v>1.6778703703703703</v>
      </c>
      <c r="E113" s="30">
        <v>4.2</v>
      </c>
      <c r="F113" s="31">
        <v>1.2612037037037038</v>
      </c>
      <c r="G113" s="30">
        <v>16.8</v>
      </c>
      <c r="H113" s="32">
        <f>TEXT(일별기온공급량!$A113, "AAA")</f>
      </c>
      <c r="I113" s="33">
        <v>129228158</v>
      </c>
      <c r="J113" s="33"/>
      <c r="K113" s="32">
        <f>TEXT(A113, "MM-DD")</f>
      </c>
      <c r="L113" s="33">
        <f>YEAR(일별기온공급량!$A113)</f>
      </c>
      <c r="M113" s="33">
        <f>MONTH(일별기온공급량!$A113)</f>
      </c>
      <c r="N113" s="33">
        <f>DAY(일별기온공급량!$A113)</f>
      </c>
      <c r="O113" s="34">
        <f>IFERROR(VLOOKUP(기온및공급량[[#This Row], [날짜]],표2[],2,0), "")</f>
      </c>
    </row>
    <row x14ac:dyDescent="0.25" r="114" customHeight="1" ht="18.75">
      <c r="A114" s="29">
        <v>41387</v>
      </c>
      <c r="B114" s="30">
        <v>10.8</v>
      </c>
      <c r="C114" s="30">
        <v>14.3</v>
      </c>
      <c r="D114" s="31">
        <v>1.000787037037037</v>
      </c>
      <c r="E114" s="30">
        <v>8.9</v>
      </c>
      <c r="F114" s="31">
        <v>1.5875925925925927</v>
      </c>
      <c r="G114" s="30">
        <v>5.4</v>
      </c>
      <c r="H114" s="32">
        <f>TEXT(일별기온공급량!$A114, "AAA")</f>
      </c>
      <c r="I114" s="33">
        <v>142220501</v>
      </c>
      <c r="J114" s="33"/>
      <c r="K114" s="32">
        <f>TEXT(A114, "MM-DD")</f>
      </c>
      <c r="L114" s="33">
        <f>YEAR(일별기온공급량!$A114)</f>
      </c>
      <c r="M114" s="33">
        <f>MONTH(일별기온공급량!$A114)</f>
      </c>
      <c r="N114" s="33">
        <f>DAY(일별기온공급량!$A114)</f>
      </c>
      <c r="O114" s="34">
        <f>IFERROR(VLOOKUP(기온및공급량[[#This Row], [날짜]],표2[],2,0), "")</f>
      </c>
    </row>
    <row x14ac:dyDescent="0.25" r="115" customHeight="1" ht="18.75">
      <c r="A115" s="29">
        <v>41388</v>
      </c>
      <c r="B115" s="30">
        <v>15.9</v>
      </c>
      <c r="C115" s="30">
        <v>21.8</v>
      </c>
      <c r="D115" s="31">
        <v>1.6063425925925925</v>
      </c>
      <c r="E115" s="30">
        <v>10.6</v>
      </c>
      <c r="F115" s="31">
        <v>1.084814814814815</v>
      </c>
      <c r="G115" s="30">
        <v>11.2</v>
      </c>
      <c r="H115" s="32">
        <f>TEXT(일별기온공급량!$A115, "AAA")</f>
      </c>
      <c r="I115" s="33">
        <v>127023405</v>
      </c>
      <c r="J115" s="33"/>
      <c r="K115" s="32">
        <f>TEXT(A115, "MM-DD")</f>
      </c>
      <c r="L115" s="33">
        <f>YEAR(일별기온공급량!$A115)</f>
      </c>
      <c r="M115" s="33">
        <f>MONTH(일별기온공급량!$A115)</f>
      </c>
      <c r="N115" s="33">
        <f>DAY(일별기온공급량!$A115)</f>
      </c>
      <c r="O115" s="34">
        <f>IFERROR(VLOOKUP(기온및공급량[[#This Row], [날짜]],표2[],2,0), "")</f>
      </c>
    </row>
    <row x14ac:dyDescent="0.25" r="116" customHeight="1" ht="18.75">
      <c r="A116" s="29">
        <v>41389</v>
      </c>
      <c r="B116" s="30">
        <v>13.9</v>
      </c>
      <c r="C116" s="30">
        <v>21.3</v>
      </c>
      <c r="D116" s="31">
        <v>1.5355092592592592</v>
      </c>
      <c r="E116" s="30">
        <v>8.8</v>
      </c>
      <c r="F116" s="31">
        <v>1.2042592592592594</v>
      </c>
      <c r="G116" s="30">
        <v>12.5</v>
      </c>
      <c r="H116" s="32">
        <f>TEXT(일별기온공급량!$A116, "AAA")</f>
      </c>
      <c r="I116" s="33">
        <v>126222819</v>
      </c>
      <c r="J116" s="33"/>
      <c r="K116" s="32">
        <f>TEXT(A116, "MM-DD")</f>
      </c>
      <c r="L116" s="33">
        <f>YEAR(일별기온공급량!$A116)</f>
      </c>
      <c r="M116" s="33">
        <f>MONTH(일별기온공급량!$A116)</f>
      </c>
      <c r="N116" s="33">
        <f>DAY(일별기온공급량!$A116)</f>
      </c>
      <c r="O116" s="34">
        <f>IFERROR(VLOOKUP(기온및공급량[[#This Row], [날짜]],표2[],2,0), "")</f>
      </c>
    </row>
    <row x14ac:dyDescent="0.25" r="117" customHeight="1" ht="18.75">
      <c r="A117" s="29">
        <v>41390</v>
      </c>
      <c r="B117" s="30">
        <v>13.9</v>
      </c>
      <c r="C117" s="30">
        <v>18.9</v>
      </c>
      <c r="D117" s="31">
        <v>1.6931481481481483</v>
      </c>
      <c r="E117" s="30">
        <v>8.9</v>
      </c>
      <c r="F117" s="31">
        <v>1.2091203703703703</v>
      </c>
      <c r="G117" s="33">
        <v>10</v>
      </c>
      <c r="H117" s="32">
        <f>TEXT(일별기온공급량!$A117, "AAA")</f>
      </c>
      <c r="I117" s="33">
        <v>126728816</v>
      </c>
      <c r="J117" s="33"/>
      <c r="K117" s="32">
        <f>TEXT(A117, "MM-DD")</f>
      </c>
      <c r="L117" s="33">
        <f>YEAR(일별기온공급량!$A117)</f>
      </c>
      <c r="M117" s="33">
        <f>MONTH(일별기온공급량!$A117)</f>
      </c>
      <c r="N117" s="33">
        <f>DAY(일별기온공급량!$A117)</f>
      </c>
      <c r="O117" s="34">
        <f>IFERROR(VLOOKUP(기온및공급량[[#This Row], [날짜]],표2[],2,0), "")</f>
      </c>
    </row>
    <row x14ac:dyDescent="0.25" r="118" customHeight="1" ht="18.75">
      <c r="A118" s="29">
        <v>41391</v>
      </c>
      <c r="B118" s="30">
        <v>14.1</v>
      </c>
      <c r="C118" s="30">
        <v>21.8</v>
      </c>
      <c r="D118" s="31">
        <v>1.564675925925926</v>
      </c>
      <c r="E118" s="30">
        <v>7.6</v>
      </c>
      <c r="F118" s="31">
        <v>1.2230092592592592</v>
      </c>
      <c r="G118" s="30">
        <v>14.2</v>
      </c>
      <c r="H118" s="32">
        <f>TEXT(일별기온공급량!$A118, "AAA")</f>
      </c>
      <c r="I118" s="33">
        <v>117418657</v>
      </c>
      <c r="J118" s="33"/>
      <c r="K118" s="32">
        <f>TEXT(A118, "MM-DD")</f>
      </c>
      <c r="L118" s="33">
        <f>YEAR(일별기온공급량!$A118)</f>
      </c>
      <c r="M118" s="33">
        <f>MONTH(일별기온공급량!$A118)</f>
      </c>
      <c r="N118" s="33">
        <f>DAY(일별기온공급량!$A118)</f>
      </c>
      <c r="O118" s="34">
        <f>IFERROR(VLOOKUP(기온및공급량[[#This Row], [날짜]],표2[],2,0), "")</f>
      </c>
    </row>
    <row x14ac:dyDescent="0.25" r="119" customHeight="1" ht="18.75">
      <c r="A119" s="29">
        <v>41392</v>
      </c>
      <c r="B119" s="30">
        <v>16.7</v>
      </c>
      <c r="C119" s="30">
        <v>24.5</v>
      </c>
      <c r="D119" s="31">
        <v>1.625787037037037</v>
      </c>
      <c r="E119" s="30">
        <v>8.3</v>
      </c>
      <c r="F119" s="31">
        <v>1.2466203703703704</v>
      </c>
      <c r="G119" s="30">
        <v>16.2</v>
      </c>
      <c r="H119" s="32">
        <f>TEXT(일별기온공급량!$A119, "AAA")</f>
      </c>
      <c r="I119" s="33">
        <v>96428251</v>
      </c>
      <c r="J119" s="33"/>
      <c r="K119" s="32">
        <f>TEXT(A119, "MM-DD")</f>
      </c>
      <c r="L119" s="33">
        <f>YEAR(일별기온공급량!$A119)</f>
      </c>
      <c r="M119" s="33">
        <f>MONTH(일별기온공급량!$A119)</f>
      </c>
      <c r="N119" s="33">
        <f>DAY(일별기온공급량!$A119)</f>
      </c>
      <c r="O119" s="34">
        <f>IFERROR(VLOOKUP(기온및공급량[[#This Row], [날짜]],표2[],2,0), "")</f>
      </c>
    </row>
    <row x14ac:dyDescent="0.25" r="120" customHeight="1" ht="18.75">
      <c r="A120" s="29">
        <v>41393</v>
      </c>
      <c r="B120" s="30">
        <v>16.3</v>
      </c>
      <c r="C120" s="33">
        <v>20</v>
      </c>
      <c r="D120" s="31">
        <v>1.4271759259259258</v>
      </c>
      <c r="E120" s="30">
        <v>11.9</v>
      </c>
      <c r="F120" s="31">
        <v>1.9959259259259259</v>
      </c>
      <c r="G120" s="30">
        <v>8.1</v>
      </c>
      <c r="H120" s="32">
        <f>TEXT(일별기온공급량!$A120, "AAA")</f>
      </c>
      <c r="I120" s="33">
        <v>113272635</v>
      </c>
      <c r="J120" s="33"/>
      <c r="K120" s="32">
        <f>TEXT(A120, "MM-DD")</f>
      </c>
      <c r="L120" s="33">
        <f>YEAR(일별기온공급량!$A120)</f>
      </c>
      <c r="M120" s="33">
        <f>MONTH(일별기온공급량!$A120)</f>
      </c>
      <c r="N120" s="33">
        <f>DAY(일별기온공급량!$A120)</f>
      </c>
      <c r="O120" s="34">
        <f>IFERROR(VLOOKUP(기온및공급량[[#This Row], [날짜]],표2[],2,0), "")</f>
      </c>
    </row>
    <row x14ac:dyDescent="0.25" r="121" customHeight="1" ht="18.75">
      <c r="A121" s="29">
        <v>41394</v>
      </c>
      <c r="B121" s="30">
        <v>16.4</v>
      </c>
      <c r="C121" s="30">
        <v>24.9</v>
      </c>
      <c r="D121" s="31">
        <v>1.6264814814814814</v>
      </c>
      <c r="E121" s="30">
        <v>8.5</v>
      </c>
      <c r="F121" s="31">
        <v>1.2250925925925926</v>
      </c>
      <c r="G121" s="30">
        <v>16.4</v>
      </c>
      <c r="H121" s="32">
        <f>TEXT(일별기온공급량!$A121, "AAA")</f>
      </c>
      <c r="I121" s="33">
        <v>112438790</v>
      </c>
      <c r="J121" s="33"/>
      <c r="K121" s="32">
        <f>TEXT(A121, "MM-DD")</f>
      </c>
      <c r="L121" s="33">
        <f>YEAR(일별기온공급량!$A121)</f>
      </c>
      <c r="M121" s="33">
        <f>MONTH(일별기온공급량!$A121)</f>
      </c>
      <c r="N121" s="33">
        <f>DAY(일별기온공급량!$A121)</f>
      </c>
      <c r="O121" s="34">
        <f>IFERROR(VLOOKUP(기온및공급량[[#This Row], [날짜]],표2[],2,0), "")</f>
      </c>
    </row>
    <row x14ac:dyDescent="0.25" r="122" customHeight="1" ht="18.75">
      <c r="A122" s="29">
        <v>41395</v>
      </c>
      <c r="B122" s="30">
        <v>12.9</v>
      </c>
      <c r="C122" s="30">
        <v>17.4</v>
      </c>
      <c r="D122" s="31">
        <v>1.6264814814814814</v>
      </c>
      <c r="E122" s="30">
        <v>10.8</v>
      </c>
      <c r="F122" s="31">
        <v>1.9952314814814813</v>
      </c>
      <c r="G122" s="30">
        <v>6.6</v>
      </c>
      <c r="H122" s="32">
        <f>TEXT(일별기온공급량!$A122, "AAA")</f>
      </c>
      <c r="I122" s="33">
        <v>110446238</v>
      </c>
      <c r="J122" s="33"/>
      <c r="K122" s="32">
        <f>TEXT(A122, "MM-DD")</f>
      </c>
      <c r="L122" s="33">
        <f>YEAR(일별기온공급량!$A122)</f>
      </c>
      <c r="M122" s="33">
        <f>MONTH(일별기온공급량!$A122)</f>
      </c>
      <c r="N122" s="33">
        <f>DAY(일별기온공급량!$A122)</f>
      </c>
      <c r="O122" s="34">
        <f>IFERROR(VLOOKUP(기온및공급량[[#This Row], [날짜]],표2[],2,0), "")</f>
      </c>
    </row>
    <row x14ac:dyDescent="0.25" r="123" customHeight="1" ht="18.75">
      <c r="A123" s="29">
        <v>41396</v>
      </c>
      <c r="B123" s="33">
        <v>14</v>
      </c>
      <c r="C123" s="30">
        <v>20.3</v>
      </c>
      <c r="D123" s="31">
        <v>1.6528703703703704</v>
      </c>
      <c r="E123" s="30">
        <v>10.1</v>
      </c>
      <c r="F123" s="31">
        <v>1.200787037037037</v>
      </c>
      <c r="G123" s="30">
        <v>10.2</v>
      </c>
      <c r="H123" s="32">
        <f>TEXT(일별기온공급량!$A123, "AAA")</f>
      </c>
      <c r="I123" s="33">
        <v>117013822</v>
      </c>
      <c r="J123" s="33"/>
      <c r="K123" s="32">
        <f>TEXT(A123, "MM-DD")</f>
      </c>
      <c r="L123" s="33">
        <f>YEAR(일별기온공급량!$A123)</f>
      </c>
      <c r="M123" s="33">
        <f>MONTH(일별기온공급량!$A123)</f>
      </c>
      <c r="N123" s="33">
        <f>DAY(일별기온공급량!$A123)</f>
      </c>
      <c r="O123" s="34">
        <f>IFERROR(VLOOKUP(기온및공급량[[#This Row], [날짜]],표2[],2,0), "")</f>
      </c>
    </row>
    <row x14ac:dyDescent="0.25" r="124" customHeight="1" ht="18.75">
      <c r="A124" s="29">
        <v>41397</v>
      </c>
      <c r="B124" s="30">
        <v>15.4</v>
      </c>
      <c r="C124" s="30">
        <v>21.9</v>
      </c>
      <c r="D124" s="31">
        <v>1.5750925925925925</v>
      </c>
      <c r="E124" s="30">
        <v>8.7</v>
      </c>
      <c r="F124" s="31">
        <v>1.2077314814814815</v>
      </c>
      <c r="G124" s="30">
        <v>13.2</v>
      </c>
      <c r="H124" s="32">
        <f>TEXT(일별기온공급량!$A124, "AAA")</f>
      </c>
      <c r="I124" s="33">
        <v>115393594</v>
      </c>
      <c r="J124" s="33"/>
      <c r="K124" s="32">
        <f>TEXT(A124, "MM-DD")</f>
      </c>
      <c r="L124" s="33">
        <f>YEAR(일별기온공급량!$A124)</f>
      </c>
      <c r="M124" s="33">
        <f>MONTH(일별기온공급량!$A124)</f>
      </c>
      <c r="N124" s="33">
        <f>DAY(일별기온공급량!$A124)</f>
      </c>
      <c r="O124" s="34">
        <f>IFERROR(VLOOKUP(기온및공급량[[#This Row], [날짜]],표2[],2,0), "")</f>
      </c>
    </row>
    <row x14ac:dyDescent="0.25" r="125" customHeight="1" ht="18.75">
      <c r="A125" s="29">
        <v>41398</v>
      </c>
      <c r="B125" s="30">
        <v>16.9</v>
      </c>
      <c r="C125" s="30">
        <v>22.9</v>
      </c>
      <c r="D125" s="31">
        <v>1.6723148148148148</v>
      </c>
      <c r="E125" s="30">
        <v>11.6</v>
      </c>
      <c r="F125" s="31">
        <v>1.2077314814814815</v>
      </c>
      <c r="G125" s="30">
        <v>11.3</v>
      </c>
      <c r="H125" s="32">
        <f>TEXT(일별기온공급량!$A125, "AAA")</f>
      </c>
      <c r="I125" s="33">
        <v>101648454</v>
      </c>
      <c r="J125" s="33"/>
      <c r="K125" s="32">
        <f>TEXT(A125, "MM-DD")</f>
      </c>
      <c r="L125" s="33">
        <f>YEAR(일별기온공급량!$A125)</f>
      </c>
      <c r="M125" s="33">
        <f>MONTH(일별기온공급량!$A125)</f>
      </c>
      <c r="N125" s="33">
        <f>DAY(일별기온공급량!$A125)</f>
      </c>
      <c r="O125" s="34">
        <f>IFERROR(VLOOKUP(기온및공급량[[#This Row], [날짜]],표2[],2,0), "")</f>
      </c>
    </row>
    <row x14ac:dyDescent="0.25" r="126" customHeight="1" ht="18.75">
      <c r="A126" s="29">
        <v>41399</v>
      </c>
      <c r="B126" s="30">
        <v>19.4</v>
      </c>
      <c r="C126" s="33">
        <v>27</v>
      </c>
      <c r="D126" s="31">
        <v>1.647314814814815</v>
      </c>
      <c r="E126" s="30">
        <v>11.2</v>
      </c>
      <c r="F126" s="31">
        <v>1.2431481481481481</v>
      </c>
      <c r="G126" s="30">
        <v>15.8</v>
      </c>
      <c r="H126" s="32">
        <f>TEXT(일별기온공급량!$A126, "AAA")</f>
      </c>
      <c r="I126" s="33">
        <v>80666735</v>
      </c>
      <c r="J126" s="33"/>
      <c r="K126" s="32">
        <f>TEXT(A126, "MM-DD")</f>
      </c>
      <c r="L126" s="33">
        <f>YEAR(일별기온공급량!$A126)</f>
      </c>
      <c r="M126" s="33">
        <f>MONTH(일별기온공급량!$A126)</f>
      </c>
      <c r="N126" s="33">
        <f>DAY(일별기온공급량!$A126)</f>
      </c>
      <c r="O126" s="34">
        <f>IFERROR(VLOOKUP(기온및공급량[[#This Row], [날짜]],표2[],2,0), "")</f>
      </c>
    </row>
    <row x14ac:dyDescent="0.25" r="127" customHeight="1" ht="18.75">
      <c r="A127" s="29">
        <v>41400</v>
      </c>
      <c r="B127" s="30">
        <v>20.8</v>
      </c>
      <c r="C127" s="30">
        <v>28.7</v>
      </c>
      <c r="D127" s="31">
        <v>1.6549537037037036</v>
      </c>
      <c r="E127" s="30">
        <v>14.2</v>
      </c>
      <c r="F127" s="31">
        <v>1.2306481481481482</v>
      </c>
      <c r="G127" s="30">
        <v>14.5</v>
      </c>
      <c r="H127" s="32">
        <f>TEXT(일별기온공급량!$A127, "AAA")</f>
      </c>
      <c r="I127" s="33">
        <v>95902591</v>
      </c>
      <c r="J127" s="33"/>
      <c r="K127" s="32">
        <f>TEXT(A127, "MM-DD")</f>
      </c>
      <c r="L127" s="33">
        <f>YEAR(일별기온공급량!$A127)</f>
      </c>
      <c r="M127" s="33">
        <f>MONTH(일별기온공급량!$A127)</f>
      </c>
      <c r="N127" s="33">
        <f>DAY(일별기온공급량!$A127)</f>
      </c>
      <c r="O127" s="34">
        <f>IFERROR(VLOOKUP(기온및공급량[[#This Row], [날짜]],표2[],2,0), "")</f>
      </c>
    </row>
    <row x14ac:dyDescent="0.25" r="128" customHeight="1" ht="18.75">
      <c r="A128" s="29">
        <v>41401</v>
      </c>
      <c r="B128" s="30">
        <v>16.8</v>
      </c>
      <c r="C128" s="30">
        <v>23.2</v>
      </c>
      <c r="D128" s="31">
        <v>1.6612037037037037</v>
      </c>
      <c r="E128" s="30">
        <v>12.8</v>
      </c>
      <c r="F128" s="31">
        <v>1.9889814814814815</v>
      </c>
      <c r="G128" s="30">
        <v>10.4</v>
      </c>
      <c r="H128" s="32">
        <f>TEXT(일별기온공급량!$A128, "AAA")</f>
      </c>
      <c r="I128" s="33">
        <v>100933673</v>
      </c>
      <c r="J128" s="33"/>
      <c r="K128" s="32">
        <f>TEXT(A128, "MM-DD")</f>
      </c>
      <c r="L128" s="33">
        <f>YEAR(일별기온공급량!$A128)</f>
      </c>
      <c r="M128" s="33">
        <f>MONTH(일별기온공급량!$A128)</f>
      </c>
      <c r="N128" s="33">
        <f>DAY(일별기온공급량!$A128)</f>
      </c>
      <c r="O128" s="34">
        <f>IFERROR(VLOOKUP(기온및공급량[[#This Row], [날짜]],표2[],2,0), "")</f>
      </c>
    </row>
    <row x14ac:dyDescent="0.25" r="129" customHeight="1" ht="18.75">
      <c r="A129" s="29">
        <v>41402</v>
      </c>
      <c r="B129" s="30">
        <v>19.6</v>
      </c>
      <c r="C129" s="30">
        <v>29.1</v>
      </c>
      <c r="D129" s="31">
        <v>1.688287037037037</v>
      </c>
      <c r="E129" s="30">
        <v>9.6</v>
      </c>
      <c r="F129" s="31">
        <v>1.2278703703703704</v>
      </c>
      <c r="G129" s="30">
        <v>19.5</v>
      </c>
      <c r="H129" s="32">
        <f>TEXT(일별기온공급량!$A129, "AAA")</f>
      </c>
      <c r="I129" s="33">
        <v>100115508</v>
      </c>
      <c r="J129" s="33"/>
      <c r="K129" s="32">
        <f>TEXT(A129, "MM-DD")</f>
      </c>
      <c r="L129" s="33">
        <f>YEAR(일별기온공급량!$A129)</f>
      </c>
      <c r="M129" s="33">
        <f>MONTH(일별기온공급량!$A129)</f>
      </c>
      <c r="N129" s="33">
        <f>DAY(일별기온공급량!$A129)</f>
      </c>
      <c r="O129" s="34">
        <f>IFERROR(VLOOKUP(기온및공급량[[#This Row], [날짜]],표2[],2,0), "")</f>
      </c>
    </row>
    <row x14ac:dyDescent="0.25" r="130" customHeight="1" ht="18.75">
      <c r="A130" s="29">
        <v>41403</v>
      </c>
      <c r="B130" s="30">
        <v>21.1</v>
      </c>
      <c r="C130" s="30">
        <v>26.7</v>
      </c>
      <c r="D130" s="31">
        <v>1.4980092592592593</v>
      </c>
      <c r="E130" s="30">
        <v>15.5</v>
      </c>
      <c r="F130" s="31">
        <v>1.205648148148148</v>
      </c>
      <c r="G130" s="30">
        <v>11.2</v>
      </c>
      <c r="H130" s="32">
        <f>TEXT(일별기온공급량!$A130, "AAA")</f>
      </c>
      <c r="I130" s="33">
        <v>96365082</v>
      </c>
      <c r="J130" s="33"/>
      <c r="K130" s="32">
        <f>TEXT(A130, "MM-DD")</f>
      </c>
      <c r="L130" s="33">
        <f>YEAR(일별기온공급량!$A130)</f>
      </c>
      <c r="M130" s="33">
        <f>MONTH(일별기온공급량!$A130)</f>
      </c>
      <c r="N130" s="33">
        <f>DAY(일별기온공급량!$A130)</f>
      </c>
      <c r="O130" s="34">
        <f>IFERROR(VLOOKUP(기온및공급량[[#This Row], [날짜]],표2[],2,0), "")</f>
      </c>
    </row>
    <row x14ac:dyDescent="0.25" r="131" customHeight="1" ht="18.75">
      <c r="A131" s="29">
        <v>41404</v>
      </c>
      <c r="B131" s="30">
        <v>18.2</v>
      </c>
      <c r="C131" s="33">
        <v>23</v>
      </c>
      <c r="D131" s="31">
        <v>1.7389814814814815</v>
      </c>
      <c r="E131" s="30">
        <v>15.7</v>
      </c>
      <c r="F131" s="31">
        <v>1.178564814814815</v>
      </c>
      <c r="G131" s="30">
        <v>7.3</v>
      </c>
      <c r="H131" s="32">
        <f>TEXT(일별기온공급량!$A131, "AAA")</f>
      </c>
      <c r="I131" s="33">
        <v>96661822</v>
      </c>
      <c r="J131" s="33"/>
      <c r="K131" s="32">
        <f>TEXT(A131, "MM-DD")</f>
      </c>
      <c r="L131" s="33">
        <f>YEAR(일별기온공급량!$A131)</f>
      </c>
      <c r="M131" s="33">
        <f>MONTH(일별기온공급량!$A131)</f>
      </c>
      <c r="N131" s="33">
        <f>DAY(일별기온공급량!$A131)</f>
      </c>
      <c r="O131" s="34">
        <f>IFERROR(VLOOKUP(기온및공급량[[#This Row], [날짜]],표2[],2,0), "")</f>
      </c>
    </row>
    <row x14ac:dyDescent="0.25" r="132" customHeight="1" ht="18.75">
      <c r="A132" s="29">
        <v>41405</v>
      </c>
      <c r="B132" s="30">
        <v>21.1</v>
      </c>
      <c r="C132" s="30">
        <v>28.2</v>
      </c>
      <c r="D132" s="31">
        <v>1.6237037037037036</v>
      </c>
      <c r="E132" s="30">
        <v>14.4</v>
      </c>
      <c r="F132" s="31">
        <v>1.2577314814814815</v>
      </c>
      <c r="G132" s="30">
        <v>13.8</v>
      </c>
      <c r="H132" s="32">
        <f>TEXT(일별기온공급량!$A132, "AAA")</f>
      </c>
      <c r="I132" s="33">
        <v>86020435</v>
      </c>
      <c r="J132" s="33"/>
      <c r="K132" s="32">
        <f>TEXT(A132, "MM-DD")</f>
      </c>
      <c r="L132" s="33">
        <f>YEAR(일별기온공급량!$A132)</f>
      </c>
      <c r="M132" s="33">
        <f>MONTH(일별기온공급량!$A132)</f>
      </c>
      <c r="N132" s="33">
        <f>DAY(일별기온공급량!$A132)</f>
      </c>
      <c r="O132" s="34">
        <f>IFERROR(VLOOKUP(기온및공급량[[#This Row], [날짜]],표2[],2,0), "")</f>
      </c>
    </row>
    <row x14ac:dyDescent="0.25" r="133" customHeight="1" ht="18.75">
      <c r="A133" s="29">
        <v>41406</v>
      </c>
      <c r="B133" s="30">
        <v>23.3</v>
      </c>
      <c r="C133" s="30">
        <v>30.9</v>
      </c>
      <c r="D133" s="31">
        <v>1.6452314814814815</v>
      </c>
      <c r="E133" s="30">
        <v>14.9</v>
      </c>
      <c r="F133" s="31">
        <v>1.2563425925925926</v>
      </c>
      <c r="G133" s="33">
        <v>16</v>
      </c>
      <c r="H133" s="32">
        <f>TEXT(일별기온공급량!$A133, "AAA")</f>
      </c>
      <c r="I133" s="33">
        <v>68515768</v>
      </c>
      <c r="J133" s="33"/>
      <c r="K133" s="32">
        <f>TEXT(A133, "MM-DD")</f>
      </c>
      <c r="L133" s="33">
        <f>YEAR(일별기온공급량!$A133)</f>
      </c>
      <c r="M133" s="33">
        <f>MONTH(일별기온공급량!$A133)</f>
      </c>
      <c r="N133" s="33">
        <f>DAY(일별기온공급량!$A133)</f>
      </c>
      <c r="O133" s="34">
        <f>IFERROR(VLOOKUP(기온및공급량[[#This Row], [날짜]],표2[],2,0), "")</f>
      </c>
    </row>
    <row x14ac:dyDescent="0.25" r="134" customHeight="1" ht="18.75">
      <c r="A134" s="29">
        <v>41407</v>
      </c>
      <c r="B134" s="30">
        <v>24.6</v>
      </c>
      <c r="C134" s="30">
        <v>33.1</v>
      </c>
      <c r="D134" s="31">
        <v>1.6243981481481482</v>
      </c>
      <c r="E134" s="30">
        <v>16.8</v>
      </c>
      <c r="F134" s="31">
        <v>1.2355092592592594</v>
      </c>
      <c r="G134" s="30">
        <v>16.3</v>
      </c>
      <c r="H134" s="32">
        <f>TEXT(일별기온공급량!$A134, "AAA")</f>
      </c>
      <c r="I134" s="33">
        <v>85658630</v>
      </c>
      <c r="J134" s="33"/>
      <c r="K134" s="32">
        <f>TEXT(A134, "MM-DD")</f>
      </c>
      <c r="L134" s="33">
        <f>YEAR(일별기온공급량!$A134)</f>
      </c>
      <c r="M134" s="33">
        <f>MONTH(일별기온공급량!$A134)</f>
      </c>
      <c r="N134" s="33">
        <f>DAY(일별기온공급량!$A134)</f>
      </c>
      <c r="O134" s="34">
        <f>IFERROR(VLOOKUP(기온및공급량[[#This Row], [날짜]],표2[],2,0), "")</f>
      </c>
    </row>
    <row x14ac:dyDescent="0.25" r="135" customHeight="1" ht="18.75">
      <c r="A135" s="29">
        <v>41408</v>
      </c>
      <c r="B135" s="30">
        <v>23.1</v>
      </c>
      <c r="C135" s="30">
        <v>30.4</v>
      </c>
      <c r="D135" s="31">
        <v>1.5993981481481483</v>
      </c>
      <c r="E135" s="30">
        <v>15.1</v>
      </c>
      <c r="F135" s="31">
        <v>1.2077314814814815</v>
      </c>
      <c r="G135" s="30">
        <v>15.3</v>
      </c>
      <c r="H135" s="32">
        <f>TEXT(일별기온공급량!$A135, "AAA")</f>
      </c>
      <c r="I135" s="33">
        <v>90189533</v>
      </c>
      <c r="J135" s="33"/>
      <c r="K135" s="32">
        <f>TEXT(A135, "MM-DD")</f>
      </c>
      <c r="L135" s="33">
        <f>YEAR(일별기온공급량!$A135)</f>
      </c>
      <c r="M135" s="33">
        <f>MONTH(일별기온공급량!$A135)</f>
      </c>
      <c r="N135" s="33">
        <f>DAY(일별기온공급량!$A135)</f>
      </c>
      <c r="O135" s="34">
        <f>IFERROR(VLOOKUP(기온및공급량[[#This Row], [날짜]],표2[],2,0), "")</f>
      </c>
    </row>
    <row x14ac:dyDescent="0.25" r="136" customHeight="1" ht="18.75">
      <c r="A136" s="29">
        <v>41409</v>
      </c>
      <c r="B136" s="33">
        <v>21</v>
      </c>
      <c r="C136" s="30">
        <v>28.8</v>
      </c>
      <c r="D136" s="31">
        <v>1.5827314814814815</v>
      </c>
      <c r="E136" s="30">
        <v>14.9</v>
      </c>
      <c r="F136" s="31">
        <v>1.9882870370370371</v>
      </c>
      <c r="G136" s="30">
        <v>13.9</v>
      </c>
      <c r="H136" s="32">
        <f>TEXT(일별기온공급량!$A136, "AAA")</f>
      </c>
      <c r="I136" s="33">
        <v>89854977</v>
      </c>
      <c r="J136" s="33"/>
      <c r="K136" s="32">
        <f>TEXT(A136, "MM-DD")</f>
      </c>
      <c r="L136" s="33">
        <f>YEAR(일별기온공급량!$A136)</f>
      </c>
      <c r="M136" s="33">
        <f>MONTH(일별기온공급량!$A136)</f>
      </c>
      <c r="N136" s="33">
        <f>DAY(일별기온공급량!$A136)</f>
      </c>
      <c r="O136" s="34">
        <f>IFERROR(VLOOKUP(기온및공급량[[#This Row], [날짜]],표2[],2,0), "")</f>
      </c>
    </row>
    <row x14ac:dyDescent="0.25" r="137" customHeight="1" ht="18.75">
      <c r="A137" s="29">
        <v>41410</v>
      </c>
      <c r="B137" s="30">
        <v>15.3</v>
      </c>
      <c r="C137" s="30">
        <v>18.9</v>
      </c>
      <c r="D137" s="31">
        <v>1.608425925925926</v>
      </c>
      <c r="E137" s="30">
        <v>13.7</v>
      </c>
      <c r="F137" s="31">
        <v>1.1924537037037037</v>
      </c>
      <c r="G137" s="30">
        <v>5.2</v>
      </c>
      <c r="H137" s="32">
        <f>TEXT(일별기온공급량!$A137, "AAA")</f>
      </c>
      <c r="I137" s="33">
        <v>92267174</v>
      </c>
      <c r="J137" s="33"/>
      <c r="K137" s="32">
        <f>TEXT(A137, "MM-DD")</f>
      </c>
      <c r="L137" s="33">
        <f>YEAR(일별기온공급량!$A137)</f>
      </c>
      <c r="M137" s="33">
        <f>MONTH(일별기온공급량!$A137)</f>
      </c>
      <c r="N137" s="33">
        <f>DAY(일별기온공급량!$A137)</f>
      </c>
      <c r="O137" s="34">
        <f>IFERROR(VLOOKUP(기온및공급량[[#This Row], [날짜]],표2[],2,0), "")</f>
      </c>
    </row>
    <row x14ac:dyDescent="0.25" r="138" customHeight="1" ht="18.75">
      <c r="A138" s="29">
        <v>41411</v>
      </c>
      <c r="B138" s="30">
        <v>17.7</v>
      </c>
      <c r="C138" s="30">
        <v>23.9</v>
      </c>
      <c r="D138" s="31">
        <v>1.6750925925925926</v>
      </c>
      <c r="E138" s="30">
        <v>13.8</v>
      </c>
      <c r="F138" s="31">
        <v>1.1445370370370371</v>
      </c>
      <c r="G138" s="30">
        <v>10.1</v>
      </c>
      <c r="H138" s="32">
        <f>TEXT(일별기온공급량!$A138, "AAA")</f>
      </c>
      <c r="I138" s="33">
        <v>85640151</v>
      </c>
      <c r="J138" s="33"/>
      <c r="K138" s="32">
        <f>TEXT(A138, "MM-DD")</f>
      </c>
      <c r="L138" s="33">
        <f>YEAR(일별기온공급량!$A138)</f>
      </c>
      <c r="M138" s="33">
        <f>MONTH(일별기온공급량!$A138)</f>
      </c>
      <c r="N138" s="33">
        <f>DAY(일별기온공급량!$A138)</f>
      </c>
      <c r="O138" s="34">
        <f>IFERROR(VLOOKUP(기온및공급량[[#This Row], [날짜]],표2[],2,0), "")</f>
      </c>
    </row>
    <row x14ac:dyDescent="0.25" r="139" customHeight="1" ht="18.75">
      <c r="A139" s="29">
        <v>41412</v>
      </c>
      <c r="B139" s="30">
        <v>19.8</v>
      </c>
      <c r="C139" s="30">
        <v>26.6</v>
      </c>
      <c r="D139" s="31">
        <v>1.600787037037037</v>
      </c>
      <c r="E139" s="30">
        <v>11.6</v>
      </c>
      <c r="F139" s="31">
        <v>1.2167592592592593</v>
      </c>
      <c r="G139" s="33">
        <v>15</v>
      </c>
      <c r="H139" s="32">
        <f>TEXT(일별기온공급량!$A139, "AAA")</f>
      </c>
      <c r="I139" s="33">
        <v>81094117</v>
      </c>
      <c r="J139" s="33"/>
      <c r="K139" s="32">
        <f>TEXT(A139, "MM-DD")</f>
      </c>
      <c r="L139" s="33">
        <f>YEAR(일별기온공급량!$A139)</f>
      </c>
      <c r="M139" s="33">
        <f>MONTH(일별기온공급량!$A139)</f>
      </c>
      <c r="N139" s="33">
        <f>DAY(일별기온공급량!$A139)</f>
      </c>
      <c r="O139" s="34">
        <f>IFERROR(VLOOKUP(기온및공급량[[#This Row], [날짜]],표2[],2,0), "")</f>
      </c>
    </row>
    <row x14ac:dyDescent="0.25" r="140" customHeight="1" ht="18.75">
      <c r="A140" s="29">
        <v>41413</v>
      </c>
      <c r="B140" s="30">
        <v>17.6</v>
      </c>
      <c r="C140" s="30">
        <v>21.3</v>
      </c>
      <c r="D140" s="31">
        <v>1.7424537037037036</v>
      </c>
      <c r="E140" s="30">
        <v>15.5</v>
      </c>
      <c r="F140" s="31">
        <v>1.3945370370370371</v>
      </c>
      <c r="G140" s="30">
        <v>5.8</v>
      </c>
      <c r="H140" s="32">
        <f>TEXT(일별기온공급량!$A140, "AAA")</f>
      </c>
      <c r="I140" s="33">
        <v>68227995</v>
      </c>
      <c r="J140" s="33"/>
      <c r="K140" s="32">
        <f>TEXT(A140, "MM-DD")</f>
      </c>
      <c r="L140" s="33">
        <f>YEAR(일별기온공급량!$A140)</f>
      </c>
      <c r="M140" s="33">
        <f>MONTH(일별기온공급량!$A140)</f>
      </c>
      <c r="N140" s="33">
        <f>DAY(일별기온공급량!$A140)</f>
      </c>
      <c r="O140" s="34">
        <f>IFERROR(VLOOKUP(기온및공급량[[#This Row], [날짜]],표2[],2,0), "")</f>
      </c>
    </row>
    <row x14ac:dyDescent="0.25" r="141" customHeight="1" ht="18.75">
      <c r="A141" s="29">
        <v>41414</v>
      </c>
      <c r="B141" s="30">
        <v>20.3</v>
      </c>
      <c r="C141" s="33">
        <v>27</v>
      </c>
      <c r="D141" s="31">
        <v>1.6799537037037036</v>
      </c>
      <c r="E141" s="30">
        <v>15.7</v>
      </c>
      <c r="F141" s="31">
        <v>1.1917592592592592</v>
      </c>
      <c r="G141" s="30">
        <v>11.3</v>
      </c>
      <c r="H141" s="32">
        <f>TEXT(일별기온공급량!$A141, "AAA")</f>
      </c>
      <c r="I141" s="33">
        <v>85769119</v>
      </c>
      <c r="J141" s="33"/>
      <c r="K141" s="32">
        <f>TEXT(A141, "MM-DD")</f>
      </c>
      <c r="L141" s="33">
        <f>YEAR(일별기온공급량!$A141)</f>
      </c>
      <c r="M141" s="33">
        <f>MONTH(일별기온공급량!$A141)</f>
      </c>
      <c r="N141" s="33">
        <f>DAY(일별기온공급량!$A141)</f>
      </c>
      <c r="O141" s="34">
        <f>IFERROR(VLOOKUP(기온및공급량[[#This Row], [날짜]],표2[],2,0), "")</f>
      </c>
    </row>
    <row x14ac:dyDescent="0.25" r="142" customHeight="1" ht="18.75">
      <c r="A142" s="29">
        <v>41415</v>
      </c>
      <c r="B142" s="30">
        <v>21.6</v>
      </c>
      <c r="C142" s="33">
        <v>30</v>
      </c>
      <c r="D142" s="31">
        <v>1.6188425925925927</v>
      </c>
      <c r="E142" s="30">
        <v>12.3</v>
      </c>
      <c r="F142" s="31">
        <v>1.2077314814814815</v>
      </c>
      <c r="G142" s="30">
        <v>17.7</v>
      </c>
      <c r="H142" s="32">
        <f>TEXT(일별기온공급량!$A142, "AAA")</f>
      </c>
      <c r="I142" s="33">
        <v>89765380</v>
      </c>
      <c r="J142" s="33"/>
      <c r="K142" s="32">
        <f>TEXT(A142, "MM-DD")</f>
      </c>
      <c r="L142" s="33">
        <f>YEAR(일별기온공급량!$A142)</f>
      </c>
      <c r="M142" s="33">
        <f>MONTH(일별기온공급량!$A142)</f>
      </c>
      <c r="N142" s="33">
        <f>DAY(일별기온공급량!$A142)</f>
      </c>
      <c r="O142" s="34">
        <f>IFERROR(VLOOKUP(기온및공급량[[#This Row], [날짜]],표2[],2,0), "")</f>
      </c>
    </row>
    <row x14ac:dyDescent="0.25" r="143" customHeight="1" ht="18.75">
      <c r="A143" s="29">
        <v>41416</v>
      </c>
      <c r="B143" s="30">
        <v>23.6</v>
      </c>
      <c r="C143" s="30">
        <v>31.1</v>
      </c>
      <c r="D143" s="31">
        <v>1.6362037037037038</v>
      </c>
      <c r="E143" s="30">
        <v>15.8</v>
      </c>
      <c r="F143" s="31">
        <v>1.1827314814814816</v>
      </c>
      <c r="G143" s="30">
        <v>15.3</v>
      </c>
      <c r="H143" s="32">
        <f>TEXT(일별기온공급량!$A143, "AAA")</f>
      </c>
      <c r="I143" s="33">
        <v>90973155</v>
      </c>
      <c r="J143" s="33"/>
      <c r="K143" s="32">
        <f>TEXT(A143, "MM-DD")</f>
      </c>
      <c r="L143" s="33">
        <f>YEAR(일별기온공급량!$A143)</f>
      </c>
      <c r="M143" s="33">
        <f>MONTH(일별기온공급량!$A143)</f>
      </c>
      <c r="N143" s="33">
        <f>DAY(일별기온공급량!$A143)</f>
      </c>
      <c r="O143" s="34">
        <f>IFERROR(VLOOKUP(기온및공급량[[#This Row], [날짜]],표2[],2,0), "")</f>
      </c>
    </row>
    <row x14ac:dyDescent="0.25" r="144" customHeight="1" ht="18.75">
      <c r="A144" s="29">
        <v>41417</v>
      </c>
      <c r="B144" s="30">
        <v>23.9</v>
      </c>
      <c r="C144" s="30">
        <v>31.8</v>
      </c>
      <c r="D144" s="31">
        <v>1.6452314814814815</v>
      </c>
      <c r="E144" s="30">
        <v>16.8</v>
      </c>
      <c r="F144" s="31">
        <v>1.2223148148148149</v>
      </c>
      <c r="G144" s="33">
        <v>15</v>
      </c>
      <c r="H144" s="32">
        <f>TEXT(일별기온공급량!$A144, "AAA")</f>
      </c>
      <c r="I144" s="33">
        <v>90746573</v>
      </c>
      <c r="J144" s="33"/>
      <c r="K144" s="32">
        <f>TEXT(A144, "MM-DD")</f>
      </c>
      <c r="L144" s="33">
        <f>YEAR(일별기온공급량!$A144)</f>
      </c>
      <c r="M144" s="33">
        <f>MONTH(일별기온공급량!$A144)</f>
      </c>
      <c r="N144" s="33">
        <f>DAY(일별기온공급량!$A144)</f>
      </c>
      <c r="O144" s="34">
        <f>IFERROR(VLOOKUP(기온및공급량[[#This Row], [날짜]],표2[],2,0), "")</f>
      </c>
    </row>
    <row x14ac:dyDescent="0.25" r="145" customHeight="1" ht="18.75">
      <c r="A145" s="29">
        <v>41418</v>
      </c>
      <c r="B145" s="30">
        <v>26.3</v>
      </c>
      <c r="C145" s="30">
        <v>34.4</v>
      </c>
      <c r="D145" s="31">
        <v>1.638287037037037</v>
      </c>
      <c r="E145" s="30">
        <v>17.5</v>
      </c>
      <c r="F145" s="31">
        <v>1.2223148148148149</v>
      </c>
      <c r="G145" s="30">
        <v>16.9</v>
      </c>
      <c r="H145" s="32">
        <f>TEXT(일별기온공급량!$A145, "AAA")</f>
      </c>
      <c r="I145" s="33">
        <v>90616573</v>
      </c>
      <c r="J145" s="33"/>
      <c r="K145" s="32">
        <f>TEXT(A145, "MM-DD")</f>
      </c>
      <c r="L145" s="33">
        <f>YEAR(일별기온공급량!$A145)</f>
      </c>
      <c r="M145" s="33">
        <f>MONTH(일별기온공급량!$A145)</f>
      </c>
      <c r="N145" s="33">
        <f>DAY(일별기온공급량!$A145)</f>
      </c>
      <c r="O145" s="34">
        <f>IFERROR(VLOOKUP(기온및공급량[[#This Row], [날짜]],표2[],2,0), "")</f>
      </c>
    </row>
    <row x14ac:dyDescent="0.25" r="146" customHeight="1" ht="18.75">
      <c r="A146" s="29">
        <v>41419</v>
      </c>
      <c r="B146" s="30">
        <v>23.3</v>
      </c>
      <c r="C146" s="33">
        <v>31</v>
      </c>
      <c r="D146" s="31">
        <v>1.6264814814814814</v>
      </c>
      <c r="E146" s="30">
        <v>17.9</v>
      </c>
      <c r="F146" s="31">
        <v>1.9952314814814813</v>
      </c>
      <c r="G146" s="30">
        <v>13.1</v>
      </c>
      <c r="H146" s="32">
        <f>TEXT(일별기온공급량!$A146, "AAA")</f>
      </c>
      <c r="I146" s="33">
        <v>81046887</v>
      </c>
      <c r="J146" s="33"/>
      <c r="K146" s="32">
        <f>TEXT(A146, "MM-DD")</f>
      </c>
      <c r="L146" s="33">
        <f>YEAR(일별기온공급량!$A146)</f>
      </c>
      <c r="M146" s="33">
        <f>MONTH(일별기온공급량!$A146)</f>
      </c>
      <c r="N146" s="33">
        <f>DAY(일별기온공급량!$A146)</f>
      </c>
      <c r="O146" s="34">
        <f>IFERROR(VLOOKUP(기온및공급량[[#This Row], [날짜]],표2[],2,0), "")</f>
      </c>
    </row>
    <row x14ac:dyDescent="0.25" r="147" customHeight="1" ht="18.75">
      <c r="A147" s="29">
        <v>41420</v>
      </c>
      <c r="B147" s="30">
        <v>23.7</v>
      </c>
      <c r="C147" s="30">
        <v>30.4</v>
      </c>
      <c r="D147" s="31">
        <v>1.5952314814814814</v>
      </c>
      <c r="E147" s="30">
        <v>16.7</v>
      </c>
      <c r="F147" s="31">
        <v>1.2216203703703703</v>
      </c>
      <c r="G147" s="30">
        <v>13.7</v>
      </c>
      <c r="H147" s="32">
        <f>TEXT(일별기온공급량!$A147, "AAA")</f>
      </c>
      <c r="I147" s="33">
        <v>63519715</v>
      </c>
      <c r="J147" s="33"/>
      <c r="K147" s="32">
        <f>TEXT(A147, "MM-DD")</f>
      </c>
      <c r="L147" s="33">
        <f>YEAR(일별기온공급량!$A147)</f>
      </c>
      <c r="M147" s="33">
        <f>MONTH(일별기온공급량!$A147)</f>
      </c>
      <c r="N147" s="33">
        <f>DAY(일별기온공급량!$A147)</f>
      </c>
      <c r="O147" s="34">
        <f>IFERROR(VLOOKUP(기온및공급량[[#This Row], [날짜]],표2[],2,0), "")</f>
      </c>
    </row>
    <row x14ac:dyDescent="0.25" r="148" customHeight="1" ht="18.75">
      <c r="A148" s="29">
        <v>41421</v>
      </c>
      <c r="B148" s="30">
        <v>21.2</v>
      </c>
      <c r="C148" s="30">
        <v>25.7</v>
      </c>
      <c r="D148" s="31">
        <v>1.5584259259259259</v>
      </c>
      <c r="E148" s="30">
        <v>18.8</v>
      </c>
      <c r="F148" s="31">
        <v>1.8473148148148149</v>
      </c>
      <c r="G148" s="30">
        <v>6.9</v>
      </c>
      <c r="H148" s="32">
        <f>TEXT(일별기온공급량!$A148, "AAA")</f>
      </c>
      <c r="I148" s="33">
        <v>86180069</v>
      </c>
      <c r="J148" s="33"/>
      <c r="K148" s="32">
        <f>TEXT(A148, "MM-DD")</f>
      </c>
      <c r="L148" s="33">
        <f>YEAR(일별기온공급량!$A148)</f>
      </c>
      <c r="M148" s="33">
        <f>MONTH(일별기온공급량!$A148)</f>
      </c>
      <c r="N148" s="33">
        <f>DAY(일별기온공급량!$A148)</f>
      </c>
      <c r="O148" s="34">
        <f>IFERROR(VLOOKUP(기온및공급량[[#This Row], [날짜]],표2[],2,0), "")</f>
      </c>
    </row>
    <row x14ac:dyDescent="0.25" r="149" customHeight="1" ht="18.75">
      <c r="A149" s="29">
        <v>41422</v>
      </c>
      <c r="B149" s="30">
        <v>20.9</v>
      </c>
      <c r="C149" s="30">
        <v>24.1</v>
      </c>
      <c r="D149" s="31">
        <v>1.7292592592592593</v>
      </c>
      <c r="E149" s="30">
        <v>18.1</v>
      </c>
      <c r="F149" s="31">
        <v>1.0966203703703703</v>
      </c>
      <c r="G149" s="33">
        <v>6</v>
      </c>
      <c r="H149" s="32">
        <f>TEXT(일별기온공급량!$A149, "AAA")</f>
      </c>
      <c r="I149" s="33">
        <v>92689437</v>
      </c>
      <c r="J149" s="33"/>
      <c r="K149" s="32">
        <f>TEXT(A149, "MM-DD")</f>
      </c>
      <c r="L149" s="33">
        <f>YEAR(일별기온공급량!$A149)</f>
      </c>
      <c r="M149" s="33">
        <f>MONTH(일별기온공급량!$A149)</f>
      </c>
      <c r="N149" s="33">
        <f>DAY(일별기온공급량!$A149)</f>
      </c>
      <c r="O149" s="34">
        <f>IFERROR(VLOOKUP(기온및공급량[[#This Row], [날짜]],표2[],2,0), "")</f>
      </c>
    </row>
    <row x14ac:dyDescent="0.25" r="150" customHeight="1" ht="18.75">
      <c r="A150" s="29">
        <v>41423</v>
      </c>
      <c r="B150" s="30">
        <v>21.4</v>
      </c>
      <c r="C150" s="30">
        <v>25.2</v>
      </c>
      <c r="D150" s="31">
        <v>1.5702314814814815</v>
      </c>
      <c r="E150" s="30">
        <v>19.3</v>
      </c>
      <c r="F150" s="31">
        <v>1.9973148148148148</v>
      </c>
      <c r="G150" s="30">
        <v>5.9</v>
      </c>
      <c r="H150" s="32">
        <f>TEXT(일별기온공급량!$A150, "AAA")</f>
      </c>
      <c r="I150" s="33">
        <v>90691261</v>
      </c>
      <c r="J150" s="33"/>
      <c r="K150" s="32">
        <f>TEXT(A150, "MM-DD")</f>
      </c>
      <c r="L150" s="33">
        <f>YEAR(일별기온공급량!$A150)</f>
      </c>
      <c r="M150" s="33">
        <f>MONTH(일별기온공급량!$A150)</f>
      </c>
      <c r="N150" s="33">
        <f>DAY(일별기온공급량!$A150)</f>
      </c>
      <c r="O150" s="34">
        <f>IFERROR(VLOOKUP(기온및공급량[[#This Row], [날짜]],표2[],2,0), "")</f>
      </c>
    </row>
    <row x14ac:dyDescent="0.25" r="151" customHeight="1" ht="18.75">
      <c r="A151" s="29">
        <v>41424</v>
      </c>
      <c r="B151" s="30">
        <v>22.6</v>
      </c>
      <c r="C151" s="30">
        <v>29.1</v>
      </c>
      <c r="D151" s="31">
        <v>1.6903703703703705</v>
      </c>
      <c r="E151" s="30">
        <v>17.2</v>
      </c>
      <c r="F151" s="31">
        <v>1.150787037037037</v>
      </c>
      <c r="G151" s="30">
        <v>11.9</v>
      </c>
      <c r="H151" s="32">
        <f>TEXT(일별기온공급량!$A151, "AAA")</f>
      </c>
      <c r="I151" s="33">
        <v>88994099</v>
      </c>
      <c r="J151" s="33"/>
      <c r="K151" s="32">
        <f>TEXT(A151, "MM-DD")</f>
      </c>
      <c r="L151" s="33">
        <f>YEAR(일별기온공급량!$A151)</f>
      </c>
      <c r="M151" s="33">
        <f>MONTH(일별기온공급량!$A151)</f>
      </c>
      <c r="N151" s="33">
        <f>DAY(일별기온공급량!$A151)</f>
      </c>
      <c r="O151" s="34">
        <f>IFERROR(VLOOKUP(기온및공급량[[#This Row], [날짜]],표2[],2,0), "")</f>
      </c>
    </row>
    <row x14ac:dyDescent="0.25" r="152" customHeight="1" ht="18.75">
      <c r="A152" s="29">
        <v>41425</v>
      </c>
      <c r="B152" s="30">
        <v>21.5</v>
      </c>
      <c r="C152" s="30">
        <v>27.3</v>
      </c>
      <c r="D152" s="31">
        <v>1.6723148148148148</v>
      </c>
      <c r="E152" s="33">
        <v>16</v>
      </c>
      <c r="F152" s="31">
        <v>1.2355092592592594</v>
      </c>
      <c r="G152" s="30">
        <v>11.3</v>
      </c>
      <c r="H152" s="32">
        <f>TEXT(일별기온공급량!$A152, "AAA")</f>
      </c>
      <c r="I152" s="33">
        <v>88848934</v>
      </c>
      <c r="J152" s="33"/>
      <c r="K152" s="32">
        <f>TEXT(A152, "MM-DD")</f>
      </c>
      <c r="L152" s="33">
        <f>YEAR(일별기온공급량!$A152)</f>
      </c>
      <c r="M152" s="33">
        <f>MONTH(일별기온공급량!$A152)</f>
      </c>
      <c r="N152" s="33">
        <f>DAY(일별기온공급량!$A152)</f>
      </c>
      <c r="O152" s="34">
        <f>IFERROR(VLOOKUP(기온및공급량[[#This Row], [날짜]],표2[],2,0), "")</f>
      </c>
    </row>
    <row x14ac:dyDescent="0.25" r="153" customHeight="1" ht="18.75">
      <c r="A153" s="29">
        <v>41426</v>
      </c>
      <c r="B153" s="30">
        <v>21.8</v>
      </c>
      <c r="C153" s="30">
        <v>26.9</v>
      </c>
      <c r="D153" s="31">
        <v>1.695925925925926</v>
      </c>
      <c r="E153" s="30">
        <v>17.4</v>
      </c>
      <c r="F153" s="31">
        <v>1.2403703703703703</v>
      </c>
      <c r="G153" s="30">
        <v>9.5</v>
      </c>
      <c r="H153" s="32">
        <f>TEXT(일별기온공급량!$A153, "AAA")</f>
      </c>
      <c r="I153" s="33">
        <v>78712911</v>
      </c>
      <c r="J153" s="33"/>
      <c r="K153" s="32">
        <f>TEXT(A153, "MM-DD")</f>
      </c>
      <c r="L153" s="33">
        <f>YEAR(일별기온공급량!$A153)</f>
      </c>
      <c r="M153" s="33">
        <f>MONTH(일별기온공급량!$A153)</f>
      </c>
      <c r="N153" s="33">
        <f>DAY(일별기온공급량!$A153)</f>
      </c>
      <c r="O153" s="34">
        <f>IFERROR(VLOOKUP(기온및공급량[[#This Row], [날짜]],표2[],2,0), "")</f>
      </c>
    </row>
    <row x14ac:dyDescent="0.25" r="154" customHeight="1" ht="18.75">
      <c r="A154" s="29">
        <v>41427</v>
      </c>
      <c r="B154" s="30">
        <v>21.6</v>
      </c>
      <c r="C154" s="30">
        <v>27.4</v>
      </c>
      <c r="D154" s="31">
        <v>1.623009259259259</v>
      </c>
      <c r="E154" s="30">
        <v>16.7</v>
      </c>
      <c r="F154" s="31">
        <v>1.2070370370370371</v>
      </c>
      <c r="G154" s="30">
        <v>10.7</v>
      </c>
      <c r="H154" s="32">
        <f>TEXT(일별기온공급량!$A154, "AAA")</f>
      </c>
      <c r="I154" s="33">
        <v>59930422</v>
      </c>
      <c r="J154" s="33"/>
      <c r="K154" s="32">
        <f>TEXT(A154, "MM-DD")</f>
      </c>
      <c r="L154" s="33">
        <f>YEAR(일별기온공급량!$A154)</f>
      </c>
      <c r="M154" s="33">
        <f>MONTH(일별기온공급량!$A154)</f>
      </c>
      <c r="N154" s="33">
        <f>DAY(일별기온공급량!$A154)</f>
      </c>
      <c r="O154" s="34">
        <f>IFERROR(VLOOKUP(기온및공급량[[#This Row], [날짜]],표2[],2,0), "")</f>
      </c>
    </row>
    <row x14ac:dyDescent="0.25" r="155" customHeight="1" ht="18.75">
      <c r="A155" s="29">
        <v>41428</v>
      </c>
      <c r="B155" s="30">
        <v>22.5</v>
      </c>
      <c r="C155" s="30">
        <v>29.8</v>
      </c>
      <c r="D155" s="31">
        <v>1.6389814814814816</v>
      </c>
      <c r="E155" s="33">
        <v>15</v>
      </c>
      <c r="F155" s="31">
        <v>1.2042592592592594</v>
      </c>
      <c r="G155" s="30">
        <v>14.8</v>
      </c>
      <c r="H155" s="32">
        <f>TEXT(일별기온공급량!$A155, "AAA")</f>
      </c>
      <c r="I155" s="33">
        <v>84619384</v>
      </c>
      <c r="J155" s="33"/>
      <c r="K155" s="32">
        <f>TEXT(A155, "MM-DD")</f>
      </c>
      <c r="L155" s="33">
        <f>YEAR(일별기온공급량!$A155)</f>
      </c>
      <c r="M155" s="33">
        <f>MONTH(일별기온공급량!$A155)</f>
      </c>
      <c r="N155" s="33">
        <f>DAY(일별기온공급량!$A155)</f>
      </c>
      <c r="O155" s="34">
        <f>IFERROR(VLOOKUP(기온및공급량[[#This Row], [날짜]],표2[],2,0), "")</f>
      </c>
    </row>
    <row x14ac:dyDescent="0.25" r="156" customHeight="1" ht="18.75">
      <c r="A156" s="29">
        <v>41429</v>
      </c>
      <c r="B156" s="30">
        <v>24.8</v>
      </c>
      <c r="C156" s="30">
        <v>31.4</v>
      </c>
      <c r="D156" s="31">
        <v>1.6848148148148148</v>
      </c>
      <c r="E156" s="30">
        <v>17.3</v>
      </c>
      <c r="F156" s="31">
        <v>1.208425925925926</v>
      </c>
      <c r="G156" s="30">
        <v>14.1</v>
      </c>
      <c r="H156" s="32">
        <f>TEXT(일별기온공급량!$A156, "AAA")</f>
      </c>
      <c r="I156" s="33">
        <v>89214767</v>
      </c>
      <c r="J156" s="33"/>
      <c r="K156" s="32">
        <f>TEXT(A156, "MM-DD")</f>
      </c>
      <c r="L156" s="33">
        <f>YEAR(일별기온공급량!$A156)</f>
      </c>
      <c r="M156" s="33">
        <f>MONTH(일별기온공급량!$A156)</f>
      </c>
      <c r="N156" s="33">
        <f>DAY(일별기온공급량!$A156)</f>
      </c>
      <c r="O156" s="34">
        <f>IFERROR(VLOOKUP(기온및공급량[[#This Row], [날짜]],표2[],2,0), "")</f>
      </c>
    </row>
    <row x14ac:dyDescent="0.25" r="157" customHeight="1" ht="18.75">
      <c r="A157" s="29">
        <v>41430</v>
      </c>
      <c r="B157" s="30">
        <v>25.6</v>
      </c>
      <c r="C157" s="30">
        <v>32.2</v>
      </c>
      <c r="D157" s="31">
        <v>1.5792592592592594</v>
      </c>
      <c r="E157" s="30">
        <v>19.1</v>
      </c>
      <c r="F157" s="31">
        <v>1.2112037037037038</v>
      </c>
      <c r="G157" s="30">
        <v>13.1</v>
      </c>
      <c r="H157" s="32">
        <f>TEXT(일별기온공급량!$A157, "AAA")</f>
      </c>
      <c r="I157" s="33">
        <v>88946010</v>
      </c>
      <c r="J157" s="33"/>
      <c r="K157" s="32">
        <f>TEXT(A157, "MM-DD")</f>
      </c>
      <c r="L157" s="33">
        <f>YEAR(일별기온공급량!$A157)</f>
      </c>
      <c r="M157" s="33">
        <f>MONTH(일별기온공급량!$A157)</f>
      </c>
      <c r="N157" s="33">
        <f>DAY(일별기온공급량!$A157)</f>
      </c>
      <c r="O157" s="34">
        <f>IFERROR(VLOOKUP(기온및공급량[[#This Row], [날짜]],표2[],2,0), "")</f>
      </c>
    </row>
    <row x14ac:dyDescent="0.25" r="158" customHeight="1" ht="18.75">
      <c r="A158" s="29">
        <v>41431</v>
      </c>
      <c r="B158" s="30">
        <v>22.5</v>
      </c>
      <c r="C158" s="30">
        <v>31.6</v>
      </c>
      <c r="D158" s="31">
        <v>1.6362037037037038</v>
      </c>
      <c r="E158" s="30">
        <v>17.6</v>
      </c>
      <c r="F158" s="31">
        <v>1.2042592592592594</v>
      </c>
      <c r="G158" s="33">
        <v>14</v>
      </c>
      <c r="H158" s="32">
        <f>TEXT(일별기온공급량!$A158, "AAA")</f>
      </c>
      <c r="I158" s="33">
        <v>82612672</v>
      </c>
      <c r="J158" s="33"/>
      <c r="K158" s="32">
        <f>TEXT(A158, "MM-DD")</f>
      </c>
      <c r="L158" s="33">
        <f>YEAR(일별기온공급량!$A158)</f>
      </c>
      <c r="M158" s="33">
        <f>MONTH(일별기온공급량!$A158)</f>
      </c>
      <c r="N158" s="33">
        <f>DAY(일별기온공급량!$A158)</f>
      </c>
      <c r="O158" s="34">
        <f>IFERROR(VLOOKUP(기온및공급량[[#This Row], [날짜]],표2[],2,0), "")</f>
      </c>
    </row>
    <row x14ac:dyDescent="0.25" r="159" customHeight="1" ht="18.75">
      <c r="A159" s="29">
        <v>41432</v>
      </c>
      <c r="B159" s="30">
        <v>22.4</v>
      </c>
      <c r="C159" s="30">
        <v>28.5</v>
      </c>
      <c r="D159" s="31">
        <v>1.6778703703703703</v>
      </c>
      <c r="E159" s="30">
        <v>18.3</v>
      </c>
      <c r="F159" s="31">
        <v>1.2153703703703704</v>
      </c>
      <c r="G159" s="30">
        <v>10.2</v>
      </c>
      <c r="H159" s="32">
        <f>TEXT(일별기온공급량!$A159, "AAA")</f>
      </c>
      <c r="I159" s="33">
        <v>86315029</v>
      </c>
      <c r="J159" s="33"/>
      <c r="K159" s="32">
        <f>TEXT(A159, "MM-DD")</f>
      </c>
      <c r="L159" s="33">
        <f>YEAR(일별기온공급량!$A159)</f>
      </c>
      <c r="M159" s="33">
        <f>MONTH(일별기온공급량!$A159)</f>
      </c>
      <c r="N159" s="33">
        <f>DAY(일별기온공급량!$A159)</f>
      </c>
      <c r="O159" s="34">
        <f>IFERROR(VLOOKUP(기온및공급량[[#This Row], [날짜]],표2[],2,0), "")</f>
      </c>
    </row>
    <row x14ac:dyDescent="0.25" r="160" customHeight="1" ht="18.75">
      <c r="A160" s="29">
        <v>41433</v>
      </c>
      <c r="B160" s="30">
        <v>22.5</v>
      </c>
      <c r="C160" s="30">
        <v>28.4</v>
      </c>
      <c r="D160" s="31">
        <v>1.6125925925925926</v>
      </c>
      <c r="E160" s="33">
        <v>18</v>
      </c>
      <c r="F160" s="31">
        <v>1.1827314814814816</v>
      </c>
      <c r="G160" s="30">
        <v>10.4</v>
      </c>
      <c r="H160" s="32">
        <f>TEXT(일별기온공급량!$A160, "AAA")</f>
      </c>
      <c r="I160" s="33">
        <v>75255612</v>
      </c>
      <c r="J160" s="33"/>
      <c r="K160" s="32">
        <f>TEXT(A160, "MM-DD")</f>
      </c>
      <c r="L160" s="33">
        <f>YEAR(일별기온공급량!$A160)</f>
      </c>
      <c r="M160" s="33">
        <f>MONTH(일별기온공급량!$A160)</f>
      </c>
      <c r="N160" s="33">
        <f>DAY(일별기온공급량!$A160)</f>
      </c>
      <c r="O160" s="34">
        <f>IFERROR(VLOOKUP(기온및공급량[[#This Row], [날짜]],표2[],2,0), "")</f>
      </c>
    </row>
    <row x14ac:dyDescent="0.25" r="161" customHeight="1" ht="18.75">
      <c r="A161" s="29">
        <v>41434</v>
      </c>
      <c r="B161" s="30">
        <v>22.2</v>
      </c>
      <c r="C161" s="30">
        <v>26.6</v>
      </c>
      <c r="D161" s="31">
        <v>1.6355092592592593</v>
      </c>
      <c r="E161" s="30">
        <v>19.2</v>
      </c>
      <c r="F161" s="31">
        <v>1.178564814814815</v>
      </c>
      <c r="G161" s="30">
        <v>7.4</v>
      </c>
      <c r="H161" s="32">
        <f>TEXT(일별기온공급량!$A161, "AAA")</f>
      </c>
      <c r="I161" s="33">
        <v>58782485</v>
      </c>
      <c r="J161" s="33"/>
      <c r="K161" s="32">
        <f>TEXT(A161, "MM-DD")</f>
      </c>
      <c r="L161" s="33">
        <f>YEAR(일별기온공급량!$A161)</f>
      </c>
      <c r="M161" s="33">
        <f>MONTH(일별기온공급량!$A161)</f>
      </c>
      <c r="N161" s="33">
        <f>DAY(일별기온공급량!$A161)</f>
      </c>
      <c r="O161" s="34">
        <f>IFERROR(VLOOKUP(기온및공급량[[#This Row], [날짜]],표2[],2,0), "")</f>
      </c>
    </row>
    <row x14ac:dyDescent="0.25" r="162" customHeight="1" ht="18.75">
      <c r="A162" s="29">
        <v>41435</v>
      </c>
      <c r="B162" s="30">
        <v>22.3</v>
      </c>
      <c r="C162" s="30">
        <v>27.2</v>
      </c>
      <c r="D162" s="31">
        <v>1.6660648148148147</v>
      </c>
      <c r="E162" s="30">
        <v>18.6</v>
      </c>
      <c r="F162" s="31">
        <v>1.178564814814815</v>
      </c>
      <c r="G162" s="30">
        <v>8.6</v>
      </c>
      <c r="H162" s="32">
        <f>TEXT(일별기온공급량!$A162, "AAA")</f>
      </c>
      <c r="I162" s="33">
        <v>84036750</v>
      </c>
      <c r="J162" s="33"/>
      <c r="K162" s="32">
        <f>TEXT(A162, "MM-DD")</f>
      </c>
      <c r="L162" s="33">
        <f>YEAR(일별기온공급량!$A162)</f>
      </c>
      <c r="M162" s="33">
        <f>MONTH(일별기온공급량!$A162)</f>
      </c>
      <c r="N162" s="33">
        <f>DAY(일별기온공급량!$A162)</f>
      </c>
      <c r="O162" s="34">
        <f>IFERROR(VLOOKUP(기온및공급량[[#This Row], [날짜]],표2[],2,0), "")</f>
      </c>
    </row>
    <row x14ac:dyDescent="0.25" r="163" customHeight="1" ht="18.75">
      <c r="A163" s="29">
        <v>41436</v>
      </c>
      <c r="B163" s="30">
        <v>20.5</v>
      </c>
      <c r="C163" s="30">
        <v>23.2</v>
      </c>
      <c r="D163" s="31">
        <v>1.5042592592592592</v>
      </c>
      <c r="E163" s="30">
        <v>19.1</v>
      </c>
      <c r="F163" s="31">
        <v>1.982037037037037</v>
      </c>
      <c r="G163" s="30">
        <v>4.1</v>
      </c>
      <c r="H163" s="32">
        <f>TEXT(일별기온공급량!$A163, "AAA")</f>
      </c>
      <c r="I163" s="33">
        <v>89316368</v>
      </c>
      <c r="J163" s="33"/>
      <c r="K163" s="32">
        <f>TEXT(A163, "MM-DD")</f>
      </c>
      <c r="L163" s="33">
        <f>YEAR(일별기온공급량!$A163)</f>
      </c>
      <c r="M163" s="33">
        <f>MONTH(일별기온공급량!$A163)</f>
      </c>
      <c r="N163" s="33">
        <f>DAY(일별기온공급량!$A163)</f>
      </c>
      <c r="O163" s="34">
        <f>IFERROR(VLOOKUP(기온및공급량[[#This Row], [날짜]],표2[],2,0), "")</f>
      </c>
    </row>
    <row x14ac:dyDescent="0.25" r="164" customHeight="1" ht="18.75">
      <c r="A164" s="29">
        <v>41437</v>
      </c>
      <c r="B164" s="30">
        <v>23.1</v>
      </c>
      <c r="C164" s="30">
        <v>27.2</v>
      </c>
      <c r="D164" s="31">
        <v>1.5799537037037037</v>
      </c>
      <c r="E164" s="30">
        <v>19.2</v>
      </c>
      <c r="F164" s="31">
        <v>1.208425925925926</v>
      </c>
      <c r="G164" s="33">
        <v>8</v>
      </c>
      <c r="H164" s="32">
        <f>TEXT(일별기온공급량!$A164, "AAA")</f>
      </c>
      <c r="I164" s="33">
        <v>90811512</v>
      </c>
      <c r="J164" s="33"/>
      <c r="K164" s="32">
        <f>TEXT(A164, "MM-DD")</f>
      </c>
      <c r="L164" s="33">
        <f>YEAR(일별기온공급량!$A164)</f>
      </c>
      <c r="M164" s="33">
        <f>MONTH(일별기온공급량!$A164)</f>
      </c>
      <c r="N164" s="33">
        <f>DAY(일별기온공급량!$A164)</f>
      </c>
      <c r="O164" s="34">
        <f>IFERROR(VLOOKUP(기온및공급량[[#This Row], [날짜]],표2[],2,0), "")</f>
      </c>
    </row>
    <row x14ac:dyDescent="0.25" r="165" customHeight="1" ht="18.75">
      <c r="A165" s="29">
        <v>41438</v>
      </c>
      <c r="B165" s="33">
        <v>25</v>
      </c>
      <c r="C165" s="33">
        <v>29</v>
      </c>
      <c r="D165" s="31">
        <v>1.6209259259259259</v>
      </c>
      <c r="E165" s="30">
        <v>21.9</v>
      </c>
      <c r="F165" s="31">
        <v>1.2563425925925926</v>
      </c>
      <c r="G165" s="30">
        <v>7.1</v>
      </c>
      <c r="H165" s="32">
        <f>TEXT(일별기온공급량!$A165, "AAA")</f>
      </c>
      <c r="I165" s="33">
        <v>88924815</v>
      </c>
      <c r="J165" s="33"/>
      <c r="K165" s="32">
        <f>TEXT(A165, "MM-DD")</f>
      </c>
      <c r="L165" s="33">
        <f>YEAR(일별기온공급량!$A165)</f>
      </c>
      <c r="M165" s="33">
        <f>MONTH(일별기온공급량!$A165)</f>
      </c>
      <c r="N165" s="33">
        <f>DAY(일별기온공급량!$A165)</f>
      </c>
      <c r="O165" s="34">
        <f>IFERROR(VLOOKUP(기온및공급량[[#This Row], [날짜]],표2[],2,0), "")</f>
      </c>
    </row>
    <row x14ac:dyDescent="0.25" r="166" customHeight="1" ht="18.75">
      <c r="A166" s="29">
        <v>41439</v>
      </c>
      <c r="B166" s="30">
        <v>22.9</v>
      </c>
      <c r="C166" s="30">
        <v>26.5</v>
      </c>
      <c r="D166" s="31">
        <v>1.5271759259259259</v>
      </c>
      <c r="E166" s="30">
        <v>20.9</v>
      </c>
      <c r="F166" s="31">
        <v>1.263287037037037</v>
      </c>
      <c r="G166" s="30">
        <v>5.6</v>
      </c>
      <c r="H166" s="32">
        <f>TEXT(일별기온공급량!$A166, "AAA")</f>
      </c>
      <c r="I166" s="33">
        <v>88751043</v>
      </c>
      <c r="J166" s="33"/>
      <c r="K166" s="32">
        <f>TEXT(A166, "MM-DD")</f>
      </c>
      <c r="L166" s="33">
        <f>YEAR(일별기온공급량!$A166)</f>
      </c>
      <c r="M166" s="33">
        <f>MONTH(일별기온공급량!$A166)</f>
      </c>
      <c r="N166" s="33">
        <f>DAY(일별기온공급량!$A166)</f>
      </c>
      <c r="O166" s="34">
        <f>IFERROR(VLOOKUP(기온및공급량[[#This Row], [날짜]],표2[],2,0), "")</f>
      </c>
    </row>
    <row x14ac:dyDescent="0.25" r="167" customHeight="1" ht="18.75">
      <c r="A167" s="29">
        <v>41440</v>
      </c>
      <c r="B167" s="30">
        <v>27.5</v>
      </c>
      <c r="C167" s="30">
        <v>33.6</v>
      </c>
      <c r="D167" s="31">
        <v>1.6591203703703705</v>
      </c>
      <c r="E167" s="30">
        <v>21.9</v>
      </c>
      <c r="F167" s="31">
        <v>1.0973148148148149</v>
      </c>
      <c r="G167" s="30">
        <v>11.7</v>
      </c>
      <c r="H167" s="32">
        <f>TEXT(일별기온공급량!$A167, "AAA")</f>
      </c>
      <c r="I167" s="33">
        <v>77619225</v>
      </c>
      <c r="J167" s="33"/>
      <c r="K167" s="32">
        <f>TEXT(A167, "MM-DD")</f>
      </c>
      <c r="L167" s="33">
        <f>YEAR(일별기온공급량!$A167)</f>
      </c>
      <c r="M167" s="33">
        <f>MONTH(일별기온공급량!$A167)</f>
      </c>
      <c r="N167" s="33">
        <f>DAY(일별기온공급량!$A167)</f>
      </c>
      <c r="O167" s="34">
        <f>IFERROR(VLOOKUP(기온및공급량[[#This Row], [날짜]],표2[],2,0), "")</f>
      </c>
    </row>
    <row x14ac:dyDescent="0.25" r="168" customHeight="1" ht="18.75">
      <c r="A168" s="29">
        <v>41441</v>
      </c>
      <c r="B168" s="30">
        <v>28.6</v>
      </c>
      <c r="C168" s="30">
        <v>34.4</v>
      </c>
      <c r="D168" s="31">
        <v>1.650787037037037</v>
      </c>
      <c r="E168" s="30">
        <v>23.8</v>
      </c>
      <c r="F168" s="31">
        <v>1.2188425925925925</v>
      </c>
      <c r="G168" s="30">
        <v>10.6</v>
      </c>
      <c r="H168" s="32">
        <f>TEXT(일별기온공급량!$A168, "AAA")</f>
      </c>
      <c r="I168" s="33">
        <v>59226327</v>
      </c>
      <c r="J168" s="33"/>
      <c r="K168" s="32">
        <f>TEXT(A168, "MM-DD")</f>
      </c>
      <c r="L168" s="33">
        <f>YEAR(일별기온공급량!$A168)</f>
      </c>
      <c r="M168" s="33">
        <f>MONTH(일별기온공급량!$A168)</f>
      </c>
      <c r="N168" s="33">
        <f>DAY(일별기온공급량!$A168)</f>
      </c>
      <c r="O168" s="34">
        <f>IFERROR(VLOOKUP(기온및공급량[[#This Row], [날짜]],표2[],2,0), "")</f>
      </c>
    </row>
    <row x14ac:dyDescent="0.25" r="169" customHeight="1" ht="18.75">
      <c r="A169" s="29">
        <v>41442</v>
      </c>
      <c r="B169" s="30">
        <v>27.1</v>
      </c>
      <c r="C169" s="30">
        <v>31.4</v>
      </c>
      <c r="D169" s="31">
        <v>1.702175925925926</v>
      </c>
      <c r="E169" s="30">
        <v>23.3</v>
      </c>
      <c r="F169" s="31">
        <v>1.2362037037037037</v>
      </c>
      <c r="G169" s="30">
        <v>8.1</v>
      </c>
      <c r="H169" s="32">
        <f>TEXT(일별기온공급량!$A169, "AAA")</f>
      </c>
      <c r="I169" s="33">
        <v>82219498</v>
      </c>
      <c r="J169" s="33"/>
      <c r="K169" s="32">
        <f>TEXT(A169, "MM-DD")</f>
      </c>
      <c r="L169" s="33">
        <f>YEAR(일별기온공급량!$A169)</f>
      </c>
      <c r="M169" s="33">
        <f>MONTH(일별기온공급량!$A169)</f>
      </c>
      <c r="N169" s="33">
        <f>DAY(일별기온공급량!$A169)</f>
      </c>
      <c r="O169" s="34">
        <f>IFERROR(VLOOKUP(기온및공급량[[#This Row], [날짜]],표2[],2,0), "")</f>
      </c>
    </row>
    <row x14ac:dyDescent="0.25" r="170" customHeight="1" ht="18.75">
      <c r="A170" s="29">
        <v>41443</v>
      </c>
      <c r="B170" s="30">
        <v>24.7</v>
      </c>
      <c r="C170" s="33">
        <v>27</v>
      </c>
      <c r="D170" s="31">
        <v>1.5674537037037037</v>
      </c>
      <c r="E170" s="33">
        <v>23</v>
      </c>
      <c r="F170" s="31">
        <v>1.9750925925925926</v>
      </c>
      <c r="G170" s="33">
        <v>4</v>
      </c>
      <c r="H170" s="32">
        <f>TEXT(일별기온공급량!$A170, "AAA")</f>
      </c>
      <c r="I170" s="33">
        <v>88459346</v>
      </c>
      <c r="J170" s="33"/>
      <c r="K170" s="32">
        <f>TEXT(A170, "MM-DD")</f>
      </c>
      <c r="L170" s="33">
        <f>YEAR(일별기온공급량!$A170)</f>
      </c>
      <c r="M170" s="33">
        <f>MONTH(일별기온공급량!$A170)</f>
      </c>
      <c r="N170" s="33">
        <f>DAY(일별기온공급량!$A170)</f>
      </c>
      <c r="O170" s="34">
        <f>IFERROR(VLOOKUP(기온및공급량[[#This Row], [날짜]],표2[],2,0), "")</f>
      </c>
    </row>
    <row x14ac:dyDescent="0.25" r="171" customHeight="1" ht="18.75">
      <c r="A171" s="29">
        <v>41444</v>
      </c>
      <c r="B171" s="30">
        <v>25.7</v>
      </c>
      <c r="C171" s="30">
        <v>31.8</v>
      </c>
      <c r="D171" s="31">
        <v>1.6702314814814816</v>
      </c>
      <c r="E171" s="30">
        <v>21.7</v>
      </c>
      <c r="F171" s="31">
        <v>1.2785648148148148</v>
      </c>
      <c r="G171" s="30">
        <v>10.1</v>
      </c>
      <c r="H171" s="32">
        <f>TEXT(일별기온공급량!$A171, "AAA")</f>
      </c>
      <c r="I171" s="33">
        <v>87620051</v>
      </c>
      <c r="J171" s="33"/>
      <c r="K171" s="32">
        <f>TEXT(A171, "MM-DD")</f>
      </c>
      <c r="L171" s="33">
        <f>YEAR(일별기온공급량!$A171)</f>
      </c>
      <c r="M171" s="33">
        <f>MONTH(일별기온공급량!$A171)</f>
      </c>
      <c r="N171" s="33">
        <f>DAY(일별기온공급량!$A171)</f>
      </c>
      <c r="O171" s="34">
        <f>IFERROR(VLOOKUP(기온및공급량[[#This Row], [날짜]],표2[],2,0), "")</f>
      </c>
    </row>
    <row x14ac:dyDescent="0.25" r="172" customHeight="1" ht="18.75">
      <c r="A172" s="29">
        <v>41445</v>
      </c>
      <c r="B172" s="30">
        <v>27.3</v>
      </c>
      <c r="C172" s="30">
        <v>33.4</v>
      </c>
      <c r="D172" s="31">
        <v>1.7035648148148148</v>
      </c>
      <c r="E172" s="30">
        <v>22.9</v>
      </c>
      <c r="F172" s="31">
        <v>1.1487037037037038</v>
      </c>
      <c r="G172" s="30">
        <v>10.5</v>
      </c>
      <c r="H172" s="32">
        <f>TEXT(일별기온공급량!$A172, "AAA")</f>
      </c>
      <c r="I172" s="33">
        <v>88144957</v>
      </c>
      <c r="J172" s="33"/>
      <c r="K172" s="32">
        <f>TEXT(A172, "MM-DD")</f>
      </c>
      <c r="L172" s="33">
        <f>YEAR(일별기온공급량!$A172)</f>
      </c>
      <c r="M172" s="33">
        <f>MONTH(일별기온공급량!$A172)</f>
      </c>
      <c r="N172" s="33">
        <f>DAY(일별기온공급량!$A172)</f>
      </c>
      <c r="O172" s="34">
        <f>IFERROR(VLOOKUP(기온및공급량[[#This Row], [날짜]],표2[],2,0), "")</f>
      </c>
    </row>
    <row x14ac:dyDescent="0.25" r="173" customHeight="1" ht="18.75">
      <c r="A173" s="29">
        <v>41446</v>
      </c>
      <c r="B173" s="30">
        <v>24.8</v>
      </c>
      <c r="C173" s="30">
        <v>26.6</v>
      </c>
      <c r="D173" s="31">
        <v>1.4903703703703703</v>
      </c>
      <c r="E173" s="30">
        <v>23.4</v>
      </c>
      <c r="F173" s="31">
        <v>1.9750925925925926</v>
      </c>
      <c r="G173" s="30">
        <v>3.2</v>
      </c>
      <c r="H173" s="32">
        <f>TEXT(일별기온공급량!$A173, "AAA")</f>
      </c>
      <c r="I173" s="33">
        <v>87106656</v>
      </c>
      <c r="J173" s="33"/>
      <c r="K173" s="32">
        <f>TEXT(A173, "MM-DD")</f>
      </c>
      <c r="L173" s="33">
        <f>YEAR(일별기온공급량!$A173)</f>
      </c>
      <c r="M173" s="33">
        <f>MONTH(일별기온공급량!$A173)</f>
      </c>
      <c r="N173" s="33">
        <f>DAY(일별기온공급량!$A173)</f>
      </c>
      <c r="O173" s="34">
        <f>IFERROR(VLOOKUP(기온및공급량[[#This Row], [날짜]],표2[],2,0), "")</f>
      </c>
    </row>
    <row x14ac:dyDescent="0.25" r="174" customHeight="1" ht="18.75">
      <c r="A174" s="29">
        <v>41447</v>
      </c>
      <c r="B174" s="30">
        <v>24.2</v>
      </c>
      <c r="C174" s="30">
        <v>28.4</v>
      </c>
      <c r="D174" s="31">
        <v>1.6348148148148147</v>
      </c>
      <c r="E174" s="30">
        <v>21.3</v>
      </c>
      <c r="F174" s="31">
        <v>1.1132870370370371</v>
      </c>
      <c r="G174" s="30">
        <v>7.1</v>
      </c>
      <c r="H174" s="32">
        <f>TEXT(일별기온공급량!$A174, "AAA")</f>
      </c>
      <c r="I174" s="33">
        <v>75210841</v>
      </c>
      <c r="J174" s="33"/>
      <c r="K174" s="32">
        <f>TEXT(A174, "MM-DD")</f>
      </c>
      <c r="L174" s="33">
        <f>YEAR(일별기온공급량!$A174)</f>
      </c>
      <c r="M174" s="33">
        <f>MONTH(일별기온공급량!$A174)</f>
      </c>
      <c r="N174" s="33">
        <f>DAY(일별기온공급량!$A174)</f>
      </c>
      <c r="O174" s="34">
        <f>IFERROR(VLOOKUP(기온및공급량[[#This Row], [날짜]],표2[],2,0), "")</f>
      </c>
    </row>
    <row x14ac:dyDescent="0.25" r="175" customHeight="1" ht="18.75">
      <c r="A175" s="29">
        <v>41448</v>
      </c>
      <c r="B175" s="30">
        <v>23.2</v>
      </c>
      <c r="C175" s="30">
        <v>27.1</v>
      </c>
      <c r="D175" s="31">
        <v>1.5889814814814813</v>
      </c>
      <c r="E175" s="30">
        <v>21.5</v>
      </c>
      <c r="F175" s="31">
        <v>1.2764814814814816</v>
      </c>
      <c r="G175" s="30">
        <v>5.6</v>
      </c>
      <c r="H175" s="32">
        <f>TEXT(일별기온공급량!$A175, "AAA")</f>
      </c>
      <c r="I175" s="33">
        <v>58897763</v>
      </c>
      <c r="J175" s="33"/>
      <c r="K175" s="32">
        <f>TEXT(A175, "MM-DD")</f>
      </c>
      <c r="L175" s="33">
        <f>YEAR(일별기온공급량!$A175)</f>
      </c>
      <c r="M175" s="33">
        <f>MONTH(일별기온공급량!$A175)</f>
      </c>
      <c r="N175" s="33">
        <f>DAY(일별기온공급량!$A175)</f>
      </c>
      <c r="O175" s="34">
        <f>IFERROR(VLOOKUP(기온및공급량[[#This Row], [날짜]],표2[],2,0), "")</f>
      </c>
    </row>
    <row x14ac:dyDescent="0.25" r="176" customHeight="1" ht="18.75">
      <c r="A176" s="29">
        <v>41449</v>
      </c>
      <c r="B176" s="30">
        <v>25.3</v>
      </c>
      <c r="C176" s="30">
        <v>30.3</v>
      </c>
      <c r="D176" s="31">
        <v>1.6174537037037036</v>
      </c>
      <c r="E176" s="30">
        <v>19.9</v>
      </c>
      <c r="F176" s="31">
        <v>1.1987037037037038</v>
      </c>
      <c r="G176" s="30">
        <v>10.4</v>
      </c>
      <c r="H176" s="32">
        <f>TEXT(일별기온공급량!$A176, "AAA")</f>
      </c>
      <c r="I176" s="33">
        <v>81513444</v>
      </c>
      <c r="J176" s="33"/>
      <c r="K176" s="32">
        <f>TEXT(A176, "MM-DD")</f>
      </c>
      <c r="L176" s="33">
        <f>YEAR(일별기온공급량!$A176)</f>
      </c>
      <c r="M176" s="33">
        <f>MONTH(일별기온공급량!$A176)</f>
      </c>
      <c r="N176" s="33">
        <f>DAY(일별기온공급량!$A176)</f>
      </c>
      <c r="O176" s="34">
        <f>IFERROR(VLOOKUP(기온및공급량[[#This Row], [날짜]],표2[],2,0), "")</f>
      </c>
    </row>
    <row x14ac:dyDescent="0.25" r="177" customHeight="1" ht="18.75">
      <c r="A177" s="29">
        <v>41450</v>
      </c>
      <c r="B177" s="30">
        <v>24.3</v>
      </c>
      <c r="C177" s="30">
        <v>30.2</v>
      </c>
      <c r="D177" s="31">
        <v>1.5584259259259259</v>
      </c>
      <c r="E177" s="30">
        <v>21.1</v>
      </c>
      <c r="F177" s="31">
        <v>1.975787037037037</v>
      </c>
      <c r="G177" s="30">
        <v>9.1</v>
      </c>
      <c r="H177" s="32">
        <f>TEXT(일별기온공급량!$A177, "AAA")</f>
      </c>
      <c r="I177" s="33">
        <v>84769299</v>
      </c>
      <c r="J177" s="33"/>
      <c r="K177" s="32">
        <f>TEXT(A177, "MM-DD")</f>
      </c>
      <c r="L177" s="33">
        <f>YEAR(일별기온공급량!$A177)</f>
      </c>
      <c r="M177" s="33">
        <f>MONTH(일별기온공급량!$A177)</f>
      </c>
      <c r="N177" s="33">
        <f>DAY(일별기온공급량!$A177)</f>
      </c>
      <c r="O177" s="34">
        <f>IFERROR(VLOOKUP(기온및공급량[[#This Row], [날짜]],표2[],2,0), "")</f>
      </c>
    </row>
    <row x14ac:dyDescent="0.25" r="178" customHeight="1" ht="18.75">
      <c r="A178" s="29">
        <v>41451</v>
      </c>
      <c r="B178" s="33">
        <v>24</v>
      </c>
      <c r="C178" s="30">
        <v>29.4</v>
      </c>
      <c r="D178" s="31">
        <v>1.6973148148148147</v>
      </c>
      <c r="E178" s="30">
        <v>20.2</v>
      </c>
      <c r="F178" s="31">
        <v>1.1674537037037038</v>
      </c>
      <c r="G178" s="30">
        <v>9.2</v>
      </c>
      <c r="H178" s="32">
        <f>TEXT(일별기온공급량!$A178, "AAA")</f>
      </c>
      <c r="I178" s="33">
        <v>83082647</v>
      </c>
      <c r="J178" s="33"/>
      <c r="K178" s="32">
        <f>TEXT(A178, "MM-DD")</f>
      </c>
      <c r="L178" s="33">
        <f>YEAR(일별기온공급량!$A178)</f>
      </c>
      <c r="M178" s="33">
        <f>MONTH(일별기온공급량!$A178)</f>
      </c>
      <c r="N178" s="33">
        <f>DAY(일별기온공급량!$A178)</f>
      </c>
      <c r="O178" s="34">
        <f>IFERROR(VLOOKUP(기온및공급량[[#This Row], [날짜]],표2[],2,0), "")</f>
      </c>
    </row>
    <row x14ac:dyDescent="0.25" r="179" customHeight="1" ht="18.75">
      <c r="A179" s="29">
        <v>41452</v>
      </c>
      <c r="B179" s="30">
        <v>24.8</v>
      </c>
      <c r="C179" s="30">
        <v>29.4</v>
      </c>
      <c r="D179" s="31">
        <v>1.6278703703703705</v>
      </c>
      <c r="E179" s="30">
        <v>20.2</v>
      </c>
      <c r="F179" s="31">
        <v>1.0889814814814816</v>
      </c>
      <c r="G179" s="30">
        <v>9.2</v>
      </c>
      <c r="H179" s="32">
        <f>TEXT(일별기온공급량!$A179, "AAA")</f>
      </c>
      <c r="I179" s="33">
        <v>84414488</v>
      </c>
      <c r="J179" s="33"/>
      <c r="K179" s="32">
        <f>TEXT(A179, "MM-DD")</f>
      </c>
      <c r="L179" s="33">
        <f>YEAR(일별기온공급량!$A179)</f>
      </c>
      <c r="M179" s="33">
        <f>MONTH(일별기온공급량!$A179)</f>
      </c>
      <c r="N179" s="33">
        <f>DAY(일별기온공급량!$A179)</f>
      </c>
      <c r="O179" s="34">
        <f>IFERROR(VLOOKUP(기온및공급량[[#This Row], [날짜]],표2[],2,0), "")</f>
      </c>
    </row>
    <row x14ac:dyDescent="0.25" r="180" customHeight="1" ht="18.75">
      <c r="A180" s="29">
        <v>41453</v>
      </c>
      <c r="B180" s="30">
        <v>25.2</v>
      </c>
      <c r="C180" s="30">
        <v>29.9</v>
      </c>
      <c r="D180" s="31">
        <v>1.5702314814814815</v>
      </c>
      <c r="E180" s="30">
        <v>21.6</v>
      </c>
      <c r="F180" s="31">
        <v>1.1605092592592592</v>
      </c>
      <c r="G180" s="30">
        <v>8.3</v>
      </c>
      <c r="H180" s="32">
        <f>TEXT(일별기온공급량!$A180, "AAA")</f>
      </c>
      <c r="I180" s="33">
        <v>82782817</v>
      </c>
      <c r="J180" s="33"/>
      <c r="K180" s="32">
        <f>TEXT(A180, "MM-DD")</f>
      </c>
      <c r="L180" s="33">
        <f>YEAR(일별기온공급량!$A180)</f>
      </c>
      <c r="M180" s="33">
        <f>MONTH(일별기온공급량!$A180)</f>
      </c>
      <c r="N180" s="33">
        <f>DAY(일별기온공급량!$A180)</f>
      </c>
      <c r="O180" s="34">
        <f>IFERROR(VLOOKUP(기온및공급량[[#This Row], [날짜]],표2[],2,0), "")</f>
      </c>
    </row>
    <row x14ac:dyDescent="0.25" r="181" customHeight="1" ht="18.75">
      <c r="A181" s="29">
        <v>41454</v>
      </c>
      <c r="B181" s="30">
        <v>25.9</v>
      </c>
      <c r="C181" s="30">
        <v>32.4</v>
      </c>
      <c r="D181" s="31">
        <v>1.6056481481481482</v>
      </c>
      <c r="E181" s="30">
        <v>20.7</v>
      </c>
      <c r="F181" s="31">
        <v>1.2181481481481482</v>
      </c>
      <c r="G181" s="30">
        <v>11.7</v>
      </c>
      <c r="H181" s="32">
        <f>TEXT(일별기온공급량!$A181, "AAA")</f>
      </c>
      <c r="I181" s="33">
        <v>72813112</v>
      </c>
      <c r="J181" s="33"/>
      <c r="K181" s="32">
        <f>TEXT(A181, "MM-DD")</f>
      </c>
      <c r="L181" s="33">
        <f>YEAR(일별기온공급량!$A181)</f>
      </c>
      <c r="M181" s="33">
        <f>MONTH(일별기온공급량!$A181)</f>
      </c>
      <c r="N181" s="33">
        <f>DAY(일별기온공급량!$A181)</f>
      </c>
      <c r="O181" s="34">
        <f>IFERROR(VLOOKUP(기온및공급량[[#This Row], [날짜]],표2[],2,0), "")</f>
      </c>
    </row>
    <row x14ac:dyDescent="0.25" r="182" customHeight="1" ht="18.75">
      <c r="A182" s="29">
        <v>41455</v>
      </c>
      <c r="B182" s="30">
        <v>26.8</v>
      </c>
      <c r="C182" s="30">
        <v>33.5</v>
      </c>
      <c r="D182" s="31">
        <v>1.6000925925925926</v>
      </c>
      <c r="E182" s="30">
        <v>21.1</v>
      </c>
      <c r="F182" s="31">
        <v>1.2049537037037037</v>
      </c>
      <c r="G182" s="30">
        <v>12.4</v>
      </c>
      <c r="H182" s="32">
        <f>TEXT(일별기온공급량!$A182, "AAA")</f>
      </c>
      <c r="I182" s="33">
        <v>55667473</v>
      </c>
      <c r="J182" s="33"/>
      <c r="K182" s="32">
        <f>TEXT(A182, "MM-DD")</f>
      </c>
      <c r="L182" s="33">
        <f>YEAR(일별기온공급량!$A182)</f>
      </c>
      <c r="M182" s="33">
        <f>MONTH(일별기온공급량!$A182)</f>
      </c>
      <c r="N182" s="33">
        <f>DAY(일별기온공급량!$A182)</f>
      </c>
      <c r="O182" s="34">
        <f>IFERROR(VLOOKUP(기온및공급량[[#This Row], [날짜]],표2[],2,0), "")</f>
      </c>
    </row>
    <row x14ac:dyDescent="0.25" r="183" customHeight="1" ht="18.75">
      <c r="A183" s="29">
        <v>41456</v>
      </c>
      <c r="B183" s="30">
        <v>27.3</v>
      </c>
      <c r="C183" s="30">
        <v>33.3</v>
      </c>
      <c r="D183" s="31">
        <v>1.689675925925926</v>
      </c>
      <c r="E183" s="30">
        <v>22.5</v>
      </c>
      <c r="F183" s="31">
        <v>1.2292592592592593</v>
      </c>
      <c r="G183" s="30">
        <v>10.8</v>
      </c>
      <c r="H183" s="32">
        <f>TEXT(일별기온공급량!$A183, "AAA")</f>
      </c>
      <c r="I183" s="33">
        <v>79082042</v>
      </c>
      <c r="J183" s="33"/>
      <c r="K183" s="32">
        <f>TEXT(A183, "MM-DD")</f>
      </c>
      <c r="L183" s="33">
        <f>YEAR(일별기온공급량!$A183)</f>
      </c>
      <c r="M183" s="33">
        <f>MONTH(일별기온공급량!$A183)</f>
      </c>
      <c r="N183" s="33">
        <f>DAY(일별기온공급량!$A183)</f>
      </c>
      <c r="O183" s="34">
        <f>IFERROR(VLOOKUP(기온및공급량[[#This Row], [날짜]],표2[],2,0), "")</f>
      </c>
    </row>
    <row x14ac:dyDescent="0.25" r="184" customHeight="1" ht="18.75">
      <c r="A184" s="29">
        <v>41457</v>
      </c>
      <c r="B184" s="30">
        <v>27.6</v>
      </c>
      <c r="C184" s="30">
        <v>30.7</v>
      </c>
      <c r="D184" s="31">
        <v>1.6174537037037036</v>
      </c>
      <c r="E184" s="30">
        <v>24.3</v>
      </c>
      <c r="F184" s="31">
        <v>1.3424537037037036</v>
      </c>
      <c r="G184" s="30">
        <v>6.4</v>
      </c>
      <c r="H184" s="32">
        <f>TEXT(일별기온공급량!$A184, "AAA")</f>
      </c>
      <c r="I184" s="33">
        <v>84737685</v>
      </c>
      <c r="J184" s="33"/>
      <c r="K184" s="32">
        <f>TEXT(A184, "MM-DD")</f>
      </c>
      <c r="L184" s="33">
        <f>YEAR(일별기온공급량!$A184)</f>
      </c>
      <c r="M184" s="33">
        <f>MONTH(일별기온공급량!$A184)</f>
      </c>
      <c r="N184" s="33">
        <f>DAY(일별기온공급량!$A184)</f>
      </c>
      <c r="O184" s="34">
        <f>IFERROR(VLOOKUP(기온및공급량[[#This Row], [날짜]],표2[],2,0), "")</f>
      </c>
    </row>
    <row x14ac:dyDescent="0.25" r="185" customHeight="1" ht="18.75">
      <c r="A185" s="29">
        <v>41458</v>
      </c>
      <c r="B185" s="30">
        <v>27.8</v>
      </c>
      <c r="C185" s="30">
        <v>31.5</v>
      </c>
      <c r="D185" s="31">
        <v>1.663287037037037</v>
      </c>
      <c r="E185" s="30">
        <v>24.7</v>
      </c>
      <c r="F185" s="31">
        <v>1.3278703703703703</v>
      </c>
      <c r="G185" s="30">
        <v>6.8</v>
      </c>
      <c r="H185" s="32">
        <f>TEXT(일별기온공급량!$A185, "AAA")</f>
      </c>
      <c r="I185" s="33">
        <v>85350709</v>
      </c>
      <c r="J185" s="33"/>
      <c r="K185" s="32">
        <f>TEXT(A185, "MM-DD")</f>
      </c>
      <c r="L185" s="33">
        <f>YEAR(일별기온공급량!$A185)</f>
      </c>
      <c r="M185" s="33">
        <f>MONTH(일별기온공급량!$A185)</f>
      </c>
      <c r="N185" s="33">
        <f>DAY(일별기온공급량!$A185)</f>
      </c>
      <c r="O185" s="34">
        <f>IFERROR(VLOOKUP(기온및공급량[[#This Row], [날짜]],표2[],2,0), "")</f>
      </c>
    </row>
    <row x14ac:dyDescent="0.25" r="186" customHeight="1" ht="18.75">
      <c r="A186" s="29">
        <v>41459</v>
      </c>
      <c r="B186" s="30">
        <v>26.1</v>
      </c>
      <c r="C186" s="33">
        <v>29</v>
      </c>
      <c r="D186" s="31">
        <v>1.4188425925925925</v>
      </c>
      <c r="E186" s="30">
        <v>23.9</v>
      </c>
      <c r="F186" s="31">
        <v>1.9778703703703704</v>
      </c>
      <c r="G186" s="30">
        <v>5.1</v>
      </c>
      <c r="H186" s="32">
        <f>TEXT(일별기온공급량!$A186, "AAA")</f>
      </c>
      <c r="I186" s="33">
        <v>86113185</v>
      </c>
      <c r="J186" s="33"/>
      <c r="K186" s="32">
        <f>TEXT(A186, "MM-DD")</f>
      </c>
      <c r="L186" s="33">
        <f>YEAR(일별기온공급량!$A186)</f>
      </c>
      <c r="M186" s="33">
        <f>MONTH(일별기온공급량!$A186)</f>
      </c>
      <c r="N186" s="33">
        <f>DAY(일별기온공급량!$A186)</f>
      </c>
      <c r="O186" s="34">
        <f>IFERROR(VLOOKUP(기온및공급량[[#This Row], [날짜]],표2[],2,0), "")</f>
      </c>
    </row>
    <row x14ac:dyDescent="0.25" r="187" customHeight="1" ht="18.75">
      <c r="A187" s="29">
        <v>41460</v>
      </c>
      <c r="B187" s="30">
        <v>23.6</v>
      </c>
      <c r="C187" s="30">
        <v>25.2</v>
      </c>
      <c r="D187" s="31">
        <v>1.3966203703703703</v>
      </c>
      <c r="E187" s="30">
        <v>22.3</v>
      </c>
      <c r="F187" s="31">
        <v>1.6889814814814814</v>
      </c>
      <c r="G187" s="30">
        <v>2.9</v>
      </c>
      <c r="H187" s="32">
        <f>TEXT(일별기온공급량!$A187, "AAA")</f>
      </c>
      <c r="I187" s="33">
        <v>84207832</v>
      </c>
      <c r="J187" s="33"/>
      <c r="K187" s="32">
        <f>TEXT(A187, "MM-DD")</f>
      </c>
      <c r="L187" s="33">
        <f>YEAR(일별기온공급량!$A187)</f>
      </c>
      <c r="M187" s="33">
        <f>MONTH(일별기온공급량!$A187)</f>
      </c>
      <c r="N187" s="33">
        <f>DAY(일별기온공급량!$A187)</f>
      </c>
      <c r="O187" s="34">
        <f>IFERROR(VLOOKUP(기온및공급량[[#This Row], [날짜]],표2[],2,0), "")</f>
      </c>
    </row>
    <row x14ac:dyDescent="0.25" r="188" customHeight="1" ht="18.75">
      <c r="A188" s="29">
        <v>41461</v>
      </c>
      <c r="B188" s="30">
        <v>26.8</v>
      </c>
      <c r="C188" s="33">
        <v>33</v>
      </c>
      <c r="D188" s="31">
        <v>1.6056481481481482</v>
      </c>
      <c r="E188" s="30">
        <v>22.3</v>
      </c>
      <c r="F188" s="31">
        <v>1.158425925925926</v>
      </c>
      <c r="G188" s="30">
        <v>10.7</v>
      </c>
      <c r="H188" s="32">
        <f>TEXT(일별기온공급량!$A188, "AAA")</f>
      </c>
      <c r="I188" s="33">
        <v>73037914</v>
      </c>
      <c r="J188" s="33"/>
      <c r="K188" s="32">
        <f>TEXT(A188, "MM-DD")</f>
      </c>
      <c r="L188" s="33">
        <f>YEAR(일별기온공급량!$A188)</f>
      </c>
      <c r="M188" s="33">
        <f>MONTH(일별기온공급량!$A188)</f>
      </c>
      <c r="N188" s="33">
        <f>DAY(일별기온공급량!$A188)</f>
      </c>
      <c r="O188" s="34">
        <f>IFERROR(VLOOKUP(기온및공급량[[#This Row], [날짜]],표2[],2,0), "")</f>
      </c>
    </row>
    <row x14ac:dyDescent="0.25" r="189" customHeight="1" ht="18.75">
      <c r="A189" s="29">
        <v>41462</v>
      </c>
      <c r="B189" s="30">
        <v>24.7</v>
      </c>
      <c r="C189" s="30">
        <v>25.8</v>
      </c>
      <c r="D189" s="31">
        <v>1.5348148148148149</v>
      </c>
      <c r="E189" s="30">
        <v>23.8</v>
      </c>
      <c r="F189" s="31">
        <v>1.3987037037037038</v>
      </c>
      <c r="G189" s="33">
        <v>2</v>
      </c>
      <c r="H189" s="32">
        <f>TEXT(일별기온공급량!$A189, "AAA")</f>
      </c>
      <c r="I189" s="33">
        <v>57103400</v>
      </c>
      <c r="J189" s="33"/>
      <c r="K189" s="32">
        <f>TEXT(A189, "MM-DD")</f>
      </c>
      <c r="L189" s="33">
        <f>YEAR(일별기온공급량!$A189)</f>
      </c>
      <c r="M189" s="33">
        <f>MONTH(일별기온공급량!$A189)</f>
      </c>
      <c r="N189" s="33">
        <f>DAY(일별기온공급량!$A189)</f>
      </c>
      <c r="O189" s="34">
        <f>IFERROR(VLOOKUP(기온및공급량[[#This Row], [날짜]],표2[],2,0), "")</f>
      </c>
    </row>
    <row x14ac:dyDescent="0.25" r="190" customHeight="1" ht="18.75">
      <c r="A190" s="29">
        <v>41463</v>
      </c>
      <c r="B190" s="30">
        <v>29.5</v>
      </c>
      <c r="C190" s="30">
        <v>33.9</v>
      </c>
      <c r="D190" s="31">
        <v>1.5778703703703703</v>
      </c>
      <c r="E190" s="30">
        <v>24.4</v>
      </c>
      <c r="F190" s="31">
        <v>1.0000925925925925</v>
      </c>
      <c r="G190" s="30">
        <v>9.5</v>
      </c>
      <c r="H190" s="32">
        <f>TEXT(일별기온공급량!$A190, "AAA")</f>
      </c>
      <c r="I190" s="33">
        <v>82566553</v>
      </c>
      <c r="J190" s="33"/>
      <c r="K190" s="32">
        <f>TEXT(A190, "MM-DD")</f>
      </c>
      <c r="L190" s="33">
        <f>YEAR(일별기온공급량!$A190)</f>
      </c>
      <c r="M190" s="33">
        <f>MONTH(일별기온공급량!$A190)</f>
      </c>
      <c r="N190" s="33">
        <f>DAY(일별기온공급량!$A190)</f>
      </c>
      <c r="O190" s="34">
        <f>IFERROR(VLOOKUP(기온및공급량[[#This Row], [날짜]],표2[],2,0), "")</f>
      </c>
    </row>
    <row x14ac:dyDescent="0.25" r="191" customHeight="1" ht="18.75">
      <c r="A191" s="29">
        <v>41464</v>
      </c>
      <c r="B191" s="33">
        <v>30</v>
      </c>
      <c r="C191" s="30">
        <v>34.5</v>
      </c>
      <c r="D191" s="31">
        <v>1.6667592592592593</v>
      </c>
      <c r="E191" s="30">
        <v>27.4</v>
      </c>
      <c r="F191" s="31">
        <v>1.2181481481481482</v>
      </c>
      <c r="G191" s="30">
        <v>7.1</v>
      </c>
      <c r="H191" s="32">
        <f>TEXT(일별기온공급량!$A191, "AAA")</f>
      </c>
      <c r="I191" s="33">
        <v>85326943</v>
      </c>
      <c r="J191" s="33"/>
      <c r="K191" s="32">
        <f>TEXT(A191, "MM-DD")</f>
      </c>
      <c r="L191" s="33">
        <f>YEAR(일별기온공급량!$A191)</f>
      </c>
      <c r="M191" s="33">
        <f>MONTH(일별기온공급량!$A191)</f>
      </c>
      <c r="N191" s="33">
        <f>DAY(일별기온공급량!$A191)</f>
      </c>
      <c r="O191" s="34">
        <f>IFERROR(VLOOKUP(기온및공급량[[#This Row], [날짜]],표2[],2,0), "")</f>
      </c>
    </row>
    <row x14ac:dyDescent="0.25" r="192" customHeight="1" ht="18.75">
      <c r="A192" s="29">
        <v>41465</v>
      </c>
      <c r="B192" s="30">
        <v>30.7</v>
      </c>
      <c r="C192" s="30">
        <v>35.9</v>
      </c>
      <c r="D192" s="31">
        <v>1.6577314814814814</v>
      </c>
      <c r="E192" s="30">
        <v>26.2</v>
      </c>
      <c r="F192" s="31">
        <v>1.2091203703703703</v>
      </c>
      <c r="G192" s="30">
        <v>9.7</v>
      </c>
      <c r="H192" s="32">
        <f>TEXT(일별기온공급량!$A192, "AAA")</f>
      </c>
      <c r="I192" s="33">
        <v>85766271</v>
      </c>
      <c r="J192" s="33"/>
      <c r="K192" s="32">
        <f>TEXT(A192, "MM-DD")</f>
      </c>
      <c r="L192" s="33">
        <f>YEAR(일별기온공급량!$A192)</f>
      </c>
      <c r="M192" s="33">
        <f>MONTH(일별기온공급량!$A192)</f>
      </c>
      <c r="N192" s="33">
        <f>DAY(일별기온공급량!$A192)</f>
      </c>
      <c r="O192" s="34">
        <f>IFERROR(VLOOKUP(기온및공급량[[#This Row], [날짜]],표2[],2,0), "")</f>
      </c>
    </row>
    <row x14ac:dyDescent="0.25" r="193" customHeight="1" ht="18.75">
      <c r="A193" s="29">
        <v>41466</v>
      </c>
      <c r="B193" s="30">
        <v>30.6</v>
      </c>
      <c r="C193" s="30">
        <v>35.9</v>
      </c>
      <c r="D193" s="31">
        <v>1.6209259259259259</v>
      </c>
      <c r="E193" s="30">
        <v>25.5</v>
      </c>
      <c r="F193" s="31">
        <v>1.2118981481481481</v>
      </c>
      <c r="G193" s="30">
        <v>10.4</v>
      </c>
      <c r="H193" s="32">
        <f>TEXT(일별기온공급량!$A193, "AAA")</f>
      </c>
      <c r="I193" s="33">
        <v>85087571</v>
      </c>
      <c r="J193" s="33"/>
      <c r="K193" s="32">
        <f>TEXT(A193, "MM-DD")</f>
      </c>
      <c r="L193" s="33">
        <f>YEAR(일별기온공급량!$A193)</f>
      </c>
      <c r="M193" s="33">
        <f>MONTH(일별기온공급량!$A193)</f>
      </c>
      <c r="N193" s="33">
        <f>DAY(일별기온공급량!$A193)</f>
      </c>
      <c r="O193" s="34">
        <f>IFERROR(VLOOKUP(기온및공급량[[#This Row], [날짜]],표2[],2,0), "")</f>
      </c>
    </row>
    <row x14ac:dyDescent="0.25" r="194" customHeight="1" ht="18.75">
      <c r="A194" s="29">
        <v>41467</v>
      </c>
      <c r="B194" s="30">
        <v>29.5</v>
      </c>
      <c r="C194" s="30">
        <v>33.4</v>
      </c>
      <c r="D194" s="31">
        <v>1.5341203703703705</v>
      </c>
      <c r="E194" s="30">
        <v>25.8</v>
      </c>
      <c r="F194" s="31">
        <v>1.2271759259259258</v>
      </c>
      <c r="G194" s="30">
        <v>7.6</v>
      </c>
      <c r="H194" s="32">
        <f>TEXT(일별기온공급량!$A194, "AAA")</f>
      </c>
      <c r="I194" s="33">
        <v>83429951</v>
      </c>
      <c r="J194" s="33"/>
      <c r="K194" s="32">
        <f>TEXT(A194, "MM-DD")</f>
      </c>
      <c r="L194" s="33">
        <f>YEAR(일별기온공급량!$A194)</f>
      </c>
      <c r="M194" s="33">
        <f>MONTH(일별기온공급량!$A194)</f>
      </c>
      <c r="N194" s="33">
        <f>DAY(일별기온공급량!$A194)</f>
      </c>
      <c r="O194" s="34">
        <f>IFERROR(VLOOKUP(기온및공급량[[#This Row], [날짜]],표2[],2,0), "")</f>
      </c>
    </row>
    <row x14ac:dyDescent="0.25" r="195" customHeight="1" ht="18.75">
      <c r="A195" s="29">
        <v>41468</v>
      </c>
      <c r="B195" s="30">
        <v>29.4</v>
      </c>
      <c r="C195" s="30">
        <v>34.5</v>
      </c>
      <c r="D195" s="31">
        <v>1.5660648148148149</v>
      </c>
      <c r="E195" s="30">
        <v>26.9</v>
      </c>
      <c r="F195" s="31">
        <v>1.2070370370370371</v>
      </c>
      <c r="G195" s="30">
        <v>7.6</v>
      </c>
      <c r="H195" s="32">
        <f>TEXT(일별기온공급량!$A195, "AAA")</f>
      </c>
      <c r="I195" s="33">
        <v>70522255</v>
      </c>
      <c r="J195" s="33"/>
      <c r="K195" s="32">
        <f>TEXT(A195, "MM-DD")</f>
      </c>
      <c r="L195" s="33">
        <f>YEAR(일별기온공급량!$A195)</f>
      </c>
      <c r="M195" s="33">
        <f>MONTH(일별기온공급량!$A195)</f>
      </c>
      <c r="N195" s="33">
        <f>DAY(일별기온공급량!$A195)</f>
      </c>
      <c r="O195" s="34">
        <f>IFERROR(VLOOKUP(기온및공급량[[#This Row], [날짜]],표2[],2,0), "")</f>
      </c>
    </row>
    <row x14ac:dyDescent="0.25" r="196" customHeight="1" ht="18.75">
      <c r="A196" s="29">
        <v>41469</v>
      </c>
      <c r="B196" s="30">
        <v>28.2</v>
      </c>
      <c r="C196" s="30">
        <v>34.1</v>
      </c>
      <c r="D196" s="31">
        <v>1.6077314814814816</v>
      </c>
      <c r="E196" s="30">
        <v>23.7</v>
      </c>
      <c r="F196" s="31">
        <v>1.6917592592592592</v>
      </c>
      <c r="G196" s="30">
        <v>10.4</v>
      </c>
      <c r="H196" s="32">
        <f>TEXT(일별기온공급량!$A196, "AAA")</f>
      </c>
      <c r="I196" s="33">
        <v>54630940</v>
      </c>
      <c r="J196" s="33"/>
      <c r="K196" s="32">
        <f>TEXT(A196, "MM-DD")</f>
      </c>
      <c r="L196" s="33">
        <f>YEAR(일별기온공급량!$A196)</f>
      </c>
      <c r="M196" s="33">
        <f>MONTH(일별기온공급량!$A196)</f>
      </c>
      <c r="N196" s="33">
        <f>DAY(일별기온공급량!$A196)</f>
      </c>
      <c r="O196" s="34">
        <f>IFERROR(VLOOKUP(기온및공급량[[#This Row], [날짜]],표2[],2,0), "")</f>
      </c>
    </row>
    <row x14ac:dyDescent="0.25" r="197" customHeight="1" ht="18.75">
      <c r="A197" s="29">
        <v>41470</v>
      </c>
      <c r="B197" s="30">
        <v>28.4</v>
      </c>
      <c r="C197" s="30">
        <v>33.2</v>
      </c>
      <c r="D197" s="31">
        <v>1.6417592592592594</v>
      </c>
      <c r="E197" s="30">
        <v>23.9</v>
      </c>
      <c r="F197" s="31">
        <v>1.0487037037037037</v>
      </c>
      <c r="G197" s="30">
        <v>9.3</v>
      </c>
      <c r="H197" s="32">
        <f>TEXT(일별기온공급량!$A197, "AAA")</f>
      </c>
      <c r="I197" s="33">
        <v>78320350</v>
      </c>
      <c r="J197" s="33"/>
      <c r="K197" s="32">
        <f>TEXT(A197, "MM-DD")</f>
      </c>
      <c r="L197" s="33">
        <f>YEAR(일별기온공급량!$A197)</f>
      </c>
      <c r="M197" s="33">
        <f>MONTH(일별기온공급량!$A197)</f>
      </c>
      <c r="N197" s="33">
        <f>DAY(일별기온공급량!$A197)</f>
      </c>
      <c r="O197" s="34">
        <f>IFERROR(VLOOKUP(기온및공급량[[#This Row], [날짜]],표2[],2,0), "")</f>
      </c>
    </row>
    <row x14ac:dyDescent="0.25" r="198" customHeight="1" ht="18.75">
      <c r="A198" s="29">
        <v>41471</v>
      </c>
      <c r="B198" s="30">
        <v>29.3</v>
      </c>
      <c r="C198" s="30">
        <v>34.2</v>
      </c>
      <c r="D198" s="31">
        <v>1.6299537037037037</v>
      </c>
      <c r="E198" s="30">
        <v>23.8</v>
      </c>
      <c r="F198" s="31">
        <v>1.2341203703703703</v>
      </c>
      <c r="G198" s="30">
        <v>10.4</v>
      </c>
      <c r="H198" s="32">
        <f>TEXT(일별기온공급량!$A198, "AAA")</f>
      </c>
      <c r="I198" s="33">
        <v>83239507</v>
      </c>
      <c r="J198" s="33"/>
      <c r="K198" s="32">
        <f>TEXT(A198, "MM-DD")</f>
      </c>
      <c r="L198" s="33">
        <f>YEAR(일별기온공급량!$A198)</f>
      </c>
      <c r="M198" s="33">
        <f>MONTH(일별기온공급량!$A198)</f>
      </c>
      <c r="N198" s="33">
        <f>DAY(일별기온공급량!$A198)</f>
      </c>
      <c r="O198" s="34">
        <f>IFERROR(VLOOKUP(기온및공급량[[#This Row], [날짜]],표2[],2,0), "")</f>
      </c>
    </row>
    <row x14ac:dyDescent="0.25" r="199" customHeight="1" ht="18.75">
      <c r="A199" s="29">
        <v>41472</v>
      </c>
      <c r="B199" s="30">
        <v>29.9</v>
      </c>
      <c r="C199" s="30">
        <v>33.8</v>
      </c>
      <c r="D199" s="31">
        <v>1.584814814814815</v>
      </c>
      <c r="E199" s="30">
        <v>27.2</v>
      </c>
      <c r="F199" s="31">
        <v>1.1653703703703704</v>
      </c>
      <c r="G199" s="30">
        <v>6.6</v>
      </c>
      <c r="H199" s="32">
        <f>TEXT(일별기온공급량!$A199, "AAA")</f>
      </c>
      <c r="I199" s="33">
        <v>84027852</v>
      </c>
      <c r="J199" s="33"/>
      <c r="K199" s="32">
        <f>TEXT(A199, "MM-DD")</f>
      </c>
      <c r="L199" s="33">
        <f>YEAR(일별기온공급량!$A199)</f>
      </c>
      <c r="M199" s="33">
        <f>MONTH(일별기온공급량!$A199)</f>
      </c>
      <c r="N199" s="33">
        <f>DAY(일별기온공급량!$A199)</f>
      </c>
      <c r="O199" s="34">
        <f>IFERROR(VLOOKUP(기온및공급량[[#This Row], [날짜]],표2[],2,0), "")</f>
      </c>
    </row>
    <row x14ac:dyDescent="0.25" r="200" customHeight="1" ht="18.75">
      <c r="A200" s="29">
        <v>41473</v>
      </c>
      <c r="B200" s="30">
        <v>29.5</v>
      </c>
      <c r="C200" s="30">
        <v>35.2</v>
      </c>
      <c r="D200" s="31">
        <v>1.6223148148148148</v>
      </c>
      <c r="E200" s="30">
        <v>26.1</v>
      </c>
      <c r="F200" s="31">
        <v>1.9931481481481481</v>
      </c>
      <c r="G200" s="30">
        <v>9.1</v>
      </c>
      <c r="H200" s="32">
        <f>TEXT(일별기온공급량!$A200, "AAA")</f>
      </c>
      <c r="I200" s="33">
        <v>82736476</v>
      </c>
      <c r="J200" s="33"/>
      <c r="K200" s="32">
        <f>TEXT(A200, "MM-DD")</f>
      </c>
      <c r="L200" s="33">
        <f>YEAR(일별기온공급량!$A200)</f>
      </c>
      <c r="M200" s="33">
        <f>MONTH(일별기온공급량!$A200)</f>
      </c>
      <c r="N200" s="33">
        <f>DAY(일별기온공급량!$A200)</f>
      </c>
      <c r="O200" s="34">
        <f>IFERROR(VLOOKUP(기온및공급량[[#This Row], [날짜]],표2[],2,0), "")</f>
      </c>
    </row>
    <row x14ac:dyDescent="0.25" r="201" customHeight="1" ht="18.75">
      <c r="A201" s="29">
        <v>41474</v>
      </c>
      <c r="B201" s="30">
        <v>29.3</v>
      </c>
      <c r="C201" s="30">
        <v>35.9</v>
      </c>
      <c r="D201" s="31">
        <v>1.670925925925926</v>
      </c>
      <c r="E201" s="33">
        <v>24</v>
      </c>
      <c r="F201" s="31">
        <v>1.2202314814814814</v>
      </c>
      <c r="G201" s="30">
        <v>11.9</v>
      </c>
      <c r="H201" s="32">
        <f>TEXT(일별기온공급량!$A201, "AAA")</f>
      </c>
      <c r="I201" s="33">
        <v>82089594</v>
      </c>
      <c r="J201" s="33"/>
      <c r="K201" s="32">
        <f>TEXT(A201, "MM-DD")</f>
      </c>
      <c r="L201" s="33">
        <f>YEAR(일별기온공급량!$A201)</f>
      </c>
      <c r="M201" s="33">
        <f>MONTH(일별기온공급량!$A201)</f>
      </c>
      <c r="N201" s="33">
        <f>DAY(일별기온공급량!$A201)</f>
      </c>
      <c r="O201" s="34">
        <f>IFERROR(VLOOKUP(기온및공급량[[#This Row], [날짜]],표2[],2,0), "")</f>
      </c>
    </row>
    <row x14ac:dyDescent="0.25" r="202" customHeight="1" ht="18.75">
      <c r="A202" s="29">
        <v>41475</v>
      </c>
      <c r="B202" s="33">
        <v>30</v>
      </c>
      <c r="C202" s="33">
        <v>35</v>
      </c>
      <c r="D202" s="31">
        <v>1.5966203703703705</v>
      </c>
      <c r="E202" s="30">
        <v>26.3</v>
      </c>
      <c r="F202" s="31">
        <v>1.2535648148148149</v>
      </c>
      <c r="G202" s="30">
        <v>8.7</v>
      </c>
      <c r="H202" s="32">
        <f>TEXT(일별기온공급량!$A202, "AAA")</f>
      </c>
      <c r="I202" s="33">
        <v>68888392</v>
      </c>
      <c r="J202" s="33"/>
      <c r="K202" s="32">
        <f>TEXT(A202, "MM-DD")</f>
      </c>
      <c r="L202" s="33">
        <f>YEAR(일별기온공급량!$A202)</f>
      </c>
      <c r="M202" s="33">
        <f>MONTH(일별기온공급량!$A202)</f>
      </c>
      <c r="N202" s="33">
        <f>DAY(일별기온공급량!$A202)</f>
      </c>
      <c r="O202" s="34">
        <f>IFERROR(VLOOKUP(기온및공급량[[#This Row], [날짜]],표2[],2,0), "")</f>
      </c>
    </row>
    <row x14ac:dyDescent="0.25" r="203" customHeight="1" ht="18.75">
      <c r="A203" s="29">
        <v>41476</v>
      </c>
      <c r="B203" s="30">
        <v>29.6</v>
      </c>
      <c r="C203" s="30">
        <v>33.3</v>
      </c>
      <c r="D203" s="31">
        <v>1.5563425925925927</v>
      </c>
      <c r="E203" s="30">
        <v>26.1</v>
      </c>
      <c r="F203" s="31">
        <v>1.2181481481481482</v>
      </c>
      <c r="G203" s="30">
        <v>7.2</v>
      </c>
      <c r="H203" s="32">
        <f>TEXT(일별기온공급량!$A203, "AAA")</f>
      </c>
      <c r="I203" s="33">
        <v>54492140</v>
      </c>
      <c r="J203" s="33"/>
      <c r="K203" s="32">
        <f>TEXT(A203, "MM-DD")</f>
      </c>
      <c r="L203" s="33">
        <f>YEAR(일별기온공급량!$A203)</f>
      </c>
      <c r="M203" s="33">
        <f>MONTH(일별기온공급량!$A203)</f>
      </c>
      <c r="N203" s="33">
        <f>DAY(일별기온공급량!$A203)</f>
      </c>
      <c r="O203" s="34">
        <f>IFERROR(VLOOKUP(기온및공급량[[#This Row], [날짜]],표2[],2,0), "")</f>
      </c>
    </row>
    <row x14ac:dyDescent="0.25" r="204" customHeight="1" ht="18.75">
      <c r="A204" s="29">
        <v>41477</v>
      </c>
      <c r="B204" s="30">
        <v>30.6</v>
      </c>
      <c r="C204" s="30">
        <v>35.9</v>
      </c>
      <c r="D204" s="31">
        <v>1.6188425925925927</v>
      </c>
      <c r="E204" s="30">
        <v>26.7</v>
      </c>
      <c r="F204" s="31">
        <v>1.2313425925925925</v>
      </c>
      <c r="G204" s="30">
        <v>9.2</v>
      </c>
      <c r="H204" s="32">
        <f>TEXT(일별기온공급량!$A204, "AAA")</f>
      </c>
      <c r="I204" s="33">
        <v>77778356</v>
      </c>
      <c r="J204" s="33"/>
      <c r="K204" s="32">
        <f>TEXT(A204, "MM-DD")</f>
      </c>
      <c r="L204" s="33">
        <f>YEAR(일별기온공급량!$A204)</f>
      </c>
      <c r="M204" s="33">
        <f>MONTH(일별기온공급량!$A204)</f>
      </c>
      <c r="N204" s="33">
        <f>DAY(일별기온공급량!$A204)</f>
      </c>
      <c r="O204" s="34">
        <f>IFERROR(VLOOKUP(기온및공급량[[#This Row], [날짜]],표2[],2,0), "")</f>
      </c>
    </row>
    <row x14ac:dyDescent="0.25" r="205" customHeight="1" ht="18.75">
      <c r="A205" s="29">
        <v>41478</v>
      </c>
      <c r="B205" s="30">
        <v>28.4</v>
      </c>
      <c r="C205" s="30">
        <v>30.3</v>
      </c>
      <c r="D205" s="31">
        <v>1.4500925925925925</v>
      </c>
      <c r="E205" s="33">
        <v>27</v>
      </c>
      <c r="F205" s="31">
        <v>1.9660648148148148</v>
      </c>
      <c r="G205" s="30">
        <v>3.3</v>
      </c>
      <c r="H205" s="32">
        <f>TEXT(일별기온공급량!$A205, "AAA")</f>
      </c>
      <c r="I205" s="33">
        <v>82440614</v>
      </c>
      <c r="J205" s="33"/>
      <c r="K205" s="32">
        <f>TEXT(A205, "MM-DD")</f>
      </c>
      <c r="L205" s="33">
        <f>YEAR(일별기온공급량!$A205)</f>
      </c>
      <c r="M205" s="33">
        <f>MONTH(일별기온공급량!$A205)</f>
      </c>
      <c r="N205" s="33">
        <f>DAY(일별기온공급량!$A205)</f>
      </c>
      <c r="O205" s="34">
        <f>IFERROR(VLOOKUP(기온및공급량[[#This Row], [날짜]],표2[],2,0), "")</f>
      </c>
    </row>
    <row x14ac:dyDescent="0.25" r="206" customHeight="1" ht="18.75">
      <c r="A206" s="29">
        <v>41479</v>
      </c>
      <c r="B206" s="30">
        <v>29.3</v>
      </c>
      <c r="C206" s="30">
        <v>33.8</v>
      </c>
      <c r="D206" s="31">
        <v>1.6841203703703704</v>
      </c>
      <c r="E206" s="30">
        <v>25.8</v>
      </c>
      <c r="F206" s="31">
        <v>1.225787037037037</v>
      </c>
      <c r="G206" s="33">
        <v>8</v>
      </c>
      <c r="H206" s="32">
        <f>TEXT(일별기온공급량!$A206, "AAA")</f>
      </c>
      <c r="I206" s="33">
        <v>81076601</v>
      </c>
      <c r="J206" s="33"/>
      <c r="K206" s="32">
        <f>TEXT(A206, "MM-DD")</f>
      </c>
      <c r="L206" s="33">
        <f>YEAR(일별기온공급량!$A206)</f>
      </c>
      <c r="M206" s="33">
        <f>MONTH(일별기온공급량!$A206)</f>
      </c>
      <c r="N206" s="33">
        <f>DAY(일별기온공급량!$A206)</f>
      </c>
      <c r="O206" s="34">
        <f>IFERROR(VLOOKUP(기온및공급량[[#This Row], [날짜]],표2[],2,0), "")</f>
      </c>
    </row>
    <row x14ac:dyDescent="0.25" r="207" customHeight="1" ht="18.75">
      <c r="A207" s="29">
        <v>41480</v>
      </c>
      <c r="B207" s="30">
        <v>29.6</v>
      </c>
      <c r="C207" s="30">
        <v>35.5</v>
      </c>
      <c r="D207" s="31">
        <v>1.6605092592592592</v>
      </c>
      <c r="E207" s="30">
        <v>24.7</v>
      </c>
      <c r="F207" s="31">
        <v>1.2591203703703704</v>
      </c>
      <c r="G207" s="30">
        <v>10.8</v>
      </c>
      <c r="H207" s="32">
        <f>TEXT(일별기온공급량!$A207, "AAA")</f>
      </c>
      <c r="I207" s="33">
        <v>82116993</v>
      </c>
      <c r="J207" s="33"/>
      <c r="K207" s="32">
        <f>TEXT(A207, "MM-DD")</f>
      </c>
      <c r="L207" s="33">
        <f>YEAR(일별기온공급량!$A207)</f>
      </c>
      <c r="M207" s="33">
        <f>MONTH(일별기온공급량!$A207)</f>
      </c>
      <c r="N207" s="33">
        <f>DAY(일별기온공급량!$A207)</f>
      </c>
      <c r="O207" s="34">
        <f>IFERROR(VLOOKUP(기온및공급량[[#This Row], [날짜]],표2[],2,0), "")</f>
      </c>
    </row>
    <row x14ac:dyDescent="0.25" r="208" customHeight="1" ht="18.75">
      <c r="A208" s="29">
        <v>41481</v>
      </c>
      <c r="B208" s="30">
        <v>29.8</v>
      </c>
      <c r="C208" s="30">
        <v>35.4</v>
      </c>
      <c r="D208" s="31">
        <v>1.5931481481481482</v>
      </c>
      <c r="E208" s="30">
        <v>25.3</v>
      </c>
      <c r="F208" s="31">
        <v>1.2271759259259258</v>
      </c>
      <c r="G208" s="30">
        <v>10.1</v>
      </c>
      <c r="H208" s="32">
        <f>TEXT(일별기온공급량!$A208, "AAA")</f>
      </c>
      <c r="I208" s="33">
        <v>81170004</v>
      </c>
      <c r="J208" s="33"/>
      <c r="K208" s="32">
        <f>TEXT(A208, "MM-DD")</f>
      </c>
      <c r="L208" s="33">
        <f>YEAR(일별기온공급량!$A208)</f>
      </c>
      <c r="M208" s="33">
        <f>MONTH(일별기온공급량!$A208)</f>
      </c>
      <c r="N208" s="33">
        <f>DAY(일별기온공급량!$A208)</f>
      </c>
      <c r="O208" s="34">
        <f>IFERROR(VLOOKUP(기온및공급량[[#This Row], [날짜]],표2[],2,0), "")</f>
      </c>
    </row>
    <row x14ac:dyDescent="0.25" r="209" customHeight="1" ht="18.75">
      <c r="A209" s="29">
        <v>41482</v>
      </c>
      <c r="B209" s="33">
        <v>30</v>
      </c>
      <c r="C209" s="30">
        <v>35.6</v>
      </c>
      <c r="D209" s="31">
        <v>1.6264814814814814</v>
      </c>
      <c r="E209" s="30">
        <v>25.5</v>
      </c>
      <c r="F209" s="31">
        <v>1.2327314814814816</v>
      </c>
      <c r="G209" s="30">
        <v>10.1</v>
      </c>
      <c r="H209" s="32">
        <f>TEXT(일별기온공급량!$A209, "AAA")</f>
      </c>
      <c r="I209" s="33">
        <v>67590144</v>
      </c>
      <c r="J209" s="33"/>
      <c r="K209" s="32">
        <f>TEXT(A209, "MM-DD")</f>
      </c>
      <c r="L209" s="33">
        <f>YEAR(일별기온공급량!$A209)</f>
      </c>
      <c r="M209" s="33">
        <f>MONTH(일별기온공급량!$A209)</f>
      </c>
      <c r="N209" s="33">
        <f>DAY(일별기온공급량!$A209)</f>
      </c>
      <c r="O209" s="34">
        <f>IFERROR(VLOOKUP(기온및공급량[[#This Row], [날짜]],표2[],2,0), "")</f>
      </c>
    </row>
    <row x14ac:dyDescent="0.25" r="210" customHeight="1" ht="18.75">
      <c r="A210" s="29">
        <v>41483</v>
      </c>
      <c r="B210" s="30">
        <v>27.7</v>
      </c>
      <c r="C210" s="30">
        <v>30.6</v>
      </c>
      <c r="D210" s="31">
        <v>1.6063425925925925</v>
      </c>
      <c r="E210" s="30">
        <v>23.5</v>
      </c>
      <c r="F210" s="31">
        <v>1.3688425925925927</v>
      </c>
      <c r="G210" s="30">
        <v>7.1</v>
      </c>
      <c r="H210" s="32">
        <f>TEXT(일별기온공급량!$A210, "AAA")</f>
      </c>
      <c r="I210" s="33">
        <v>50207008</v>
      </c>
      <c r="J210" s="33"/>
      <c r="K210" s="32">
        <f>TEXT(A210, "MM-DD")</f>
      </c>
      <c r="L210" s="33">
        <f>YEAR(일별기온공급량!$A210)</f>
      </c>
      <c r="M210" s="33">
        <f>MONTH(일별기온공급량!$A210)</f>
      </c>
      <c r="N210" s="33">
        <f>DAY(일별기온공급량!$A210)</f>
      </c>
      <c r="O210" s="34">
        <f>IFERROR(VLOOKUP(기온및공급량[[#This Row], [날짜]],표2[],2,0), "")</f>
      </c>
    </row>
    <row x14ac:dyDescent="0.25" r="211" customHeight="1" ht="18.75">
      <c r="A211" s="29">
        <v>41484</v>
      </c>
      <c r="B211" s="30">
        <v>30.9</v>
      </c>
      <c r="C211" s="30">
        <v>35.4</v>
      </c>
      <c r="D211" s="31">
        <v>1.5966203703703705</v>
      </c>
      <c r="E211" s="30">
        <v>27.4</v>
      </c>
      <c r="F211" s="31">
        <v>1.2264814814814815</v>
      </c>
      <c r="G211" s="33">
        <v>8</v>
      </c>
      <c r="H211" s="32">
        <f>TEXT(일별기온공급량!$A211, "AAA")</f>
      </c>
      <c r="I211" s="33">
        <v>70301022</v>
      </c>
      <c r="J211" s="33"/>
      <c r="K211" s="32">
        <f>TEXT(A211, "MM-DD")</f>
      </c>
      <c r="L211" s="33">
        <f>YEAR(일별기온공급량!$A211)</f>
      </c>
      <c r="M211" s="33">
        <f>MONTH(일별기온공급량!$A211)</f>
      </c>
      <c r="N211" s="33">
        <f>DAY(일별기온공급량!$A211)</f>
      </c>
      <c r="O211" s="34">
        <f>IFERROR(VLOOKUP(기온및공급량[[#This Row], [날짜]],표2[],2,0), "")</f>
      </c>
    </row>
    <row x14ac:dyDescent="0.25" r="212" customHeight="1" ht="18.75">
      <c r="A212" s="29">
        <v>41485</v>
      </c>
      <c r="B212" s="30">
        <v>28.1</v>
      </c>
      <c r="C212" s="30">
        <v>34.9</v>
      </c>
      <c r="D212" s="31">
        <v>1.6146759259259258</v>
      </c>
      <c r="E212" s="30">
        <v>24.9</v>
      </c>
      <c r="F212" s="31">
        <v>1.7431481481481481</v>
      </c>
      <c r="G212" s="33">
        <v>10</v>
      </c>
      <c r="H212" s="32">
        <f>TEXT(일별기온공급량!$A212, "AAA")</f>
      </c>
      <c r="I212" s="33">
        <v>73626960</v>
      </c>
      <c r="J212" s="33"/>
      <c r="K212" s="32">
        <f>TEXT(A212, "MM-DD")</f>
      </c>
      <c r="L212" s="33">
        <f>YEAR(일별기온공급량!$A212)</f>
      </c>
      <c r="M212" s="33">
        <f>MONTH(일별기온공급량!$A212)</f>
      </c>
      <c r="N212" s="33">
        <f>DAY(일별기온공급량!$A212)</f>
      </c>
      <c r="O212" s="34">
        <f>IFERROR(VLOOKUP(기온및공급량[[#This Row], [날짜]],표2[],2,0), "")</f>
      </c>
    </row>
    <row x14ac:dyDescent="0.25" r="213" customHeight="1" ht="18.75">
      <c r="A213" s="29">
        <v>41486</v>
      </c>
      <c r="B213" s="33">
        <v>29</v>
      </c>
      <c r="C213" s="30">
        <v>33.1</v>
      </c>
      <c r="D213" s="31">
        <v>1.6605092592592592</v>
      </c>
      <c r="E213" s="30">
        <v>25.2</v>
      </c>
      <c r="F213" s="31">
        <v>1.1216203703703704</v>
      </c>
      <c r="G213" s="30">
        <v>7.9</v>
      </c>
      <c r="H213" s="32">
        <f>TEXT(일별기온공급량!$A213, "AAA")</f>
      </c>
      <c r="I213" s="33">
        <v>71404044</v>
      </c>
      <c r="J213" s="33"/>
      <c r="K213" s="32">
        <f>TEXT(A213, "MM-DD")</f>
      </c>
      <c r="L213" s="33">
        <f>YEAR(일별기온공급량!$A213)</f>
      </c>
      <c r="M213" s="33">
        <f>MONTH(일별기온공급량!$A213)</f>
      </c>
      <c r="N213" s="33">
        <f>DAY(일별기온공급량!$A213)</f>
      </c>
      <c r="O213" s="34">
        <f>IFERROR(VLOOKUP(기온및공급량[[#This Row], [날짜]],표2[],2,0), "")</f>
      </c>
    </row>
    <row x14ac:dyDescent="0.25" r="214" customHeight="1" ht="18.75">
      <c r="A214" s="29">
        <v>41487</v>
      </c>
      <c r="B214" s="30">
        <v>28.5</v>
      </c>
      <c r="C214" s="30">
        <v>34.9</v>
      </c>
      <c r="D214" s="31">
        <v>1.6056481481481482</v>
      </c>
      <c r="E214" s="30">
        <v>25.5</v>
      </c>
      <c r="F214" s="31">
        <v>1.6702314814814816</v>
      </c>
      <c r="G214" s="30">
        <v>9.4</v>
      </c>
      <c r="H214" s="32">
        <f>TEXT(일별기온공급량!$A214, "AAA")</f>
      </c>
      <c r="I214" s="33">
        <v>69177370</v>
      </c>
      <c r="J214" s="33"/>
      <c r="K214" s="32">
        <f>TEXT(A214, "MM-DD")</f>
      </c>
      <c r="L214" s="33">
        <f>YEAR(일별기온공급량!$A214)</f>
      </c>
      <c r="M214" s="33">
        <f>MONTH(일별기온공급량!$A214)</f>
      </c>
      <c r="N214" s="33">
        <f>DAY(일별기온공급량!$A214)</f>
      </c>
      <c r="O214" s="34">
        <f>IFERROR(VLOOKUP(기온및공급량[[#This Row], [날짜]],표2[],2,0), "")</f>
      </c>
    </row>
    <row x14ac:dyDescent="0.25" r="215" customHeight="1" ht="18.75">
      <c r="A215" s="29">
        <v>41488</v>
      </c>
      <c r="B215" s="30">
        <v>27.2</v>
      </c>
      <c r="C215" s="30">
        <v>31.8</v>
      </c>
      <c r="D215" s="31">
        <v>1.6521759259259259</v>
      </c>
      <c r="E215" s="30">
        <v>25.2</v>
      </c>
      <c r="F215" s="31">
        <v>1.1389814814814816</v>
      </c>
      <c r="G215" s="30">
        <v>6.6</v>
      </c>
      <c r="H215" s="32">
        <f>TEXT(일별기온공급량!$A215, "AAA")</f>
      </c>
      <c r="I215" s="33">
        <v>68002758</v>
      </c>
      <c r="J215" s="33"/>
      <c r="K215" s="32">
        <f>TEXT(A215, "MM-DD")</f>
      </c>
      <c r="L215" s="33">
        <f>YEAR(일별기온공급량!$A215)</f>
      </c>
      <c r="M215" s="33">
        <f>MONTH(일별기온공급량!$A215)</f>
      </c>
      <c r="N215" s="33">
        <f>DAY(일별기온공급량!$A215)</f>
      </c>
      <c r="O215" s="34">
        <f>IFERROR(VLOOKUP(기온및공급량[[#This Row], [날짜]],표2[],2,0), "")</f>
      </c>
    </row>
    <row x14ac:dyDescent="0.25" r="216" customHeight="1" ht="18.75">
      <c r="A216" s="29">
        <v>41489</v>
      </c>
      <c r="B216" s="30">
        <v>27.8</v>
      </c>
      <c r="C216" s="30">
        <v>34.5</v>
      </c>
      <c r="D216" s="31">
        <v>1.6493981481481481</v>
      </c>
      <c r="E216" s="30">
        <v>24.7</v>
      </c>
      <c r="F216" s="31">
        <v>1.7618981481481482</v>
      </c>
      <c r="G216" s="30">
        <v>9.8</v>
      </c>
      <c r="H216" s="32">
        <f>TEXT(일별기온공급량!$A216, "AAA")</f>
      </c>
      <c r="I216" s="33">
        <v>59319113</v>
      </c>
      <c r="J216" s="33"/>
      <c r="K216" s="32">
        <f>TEXT(A216, "MM-DD")</f>
      </c>
      <c r="L216" s="33">
        <f>YEAR(일별기온공급량!$A216)</f>
      </c>
      <c r="M216" s="33">
        <f>MONTH(일별기온공급량!$A216)</f>
      </c>
      <c r="N216" s="33">
        <f>DAY(일별기온공급량!$A216)</f>
      </c>
      <c r="O216" s="34">
        <f>IFERROR(VLOOKUP(기온및공급량[[#This Row], [날짜]],표2[],2,0), "")</f>
      </c>
    </row>
    <row x14ac:dyDescent="0.25" r="217" customHeight="1" ht="18.75">
      <c r="A217" s="29">
        <v>41490</v>
      </c>
      <c r="B217" s="30">
        <v>27.4</v>
      </c>
      <c r="C217" s="30">
        <v>34.7</v>
      </c>
      <c r="D217" s="31">
        <v>1.5452314814814816</v>
      </c>
      <c r="E217" s="30">
        <v>25.1</v>
      </c>
      <c r="F217" s="31">
        <v>1.0028703703703703</v>
      </c>
      <c r="G217" s="30">
        <v>9.6</v>
      </c>
      <c r="H217" s="32">
        <f>TEXT(일별기온공급량!$A217, "AAA")</f>
      </c>
      <c r="I217" s="33">
        <v>49186968</v>
      </c>
      <c r="J217" s="33"/>
      <c r="K217" s="32">
        <f>TEXT(A217, "MM-DD")</f>
      </c>
      <c r="L217" s="33">
        <f>YEAR(일별기온공급량!$A217)</f>
      </c>
      <c r="M217" s="33">
        <f>MONTH(일별기온공급량!$A217)</f>
      </c>
      <c r="N217" s="33">
        <f>DAY(일별기온공급량!$A217)</f>
      </c>
      <c r="O217" s="34">
        <f>IFERROR(VLOOKUP(기온및공급량[[#This Row], [날짜]],표2[],2,0), "")</f>
      </c>
    </row>
    <row x14ac:dyDescent="0.25" r="218" customHeight="1" ht="18.75">
      <c r="A218" s="29">
        <v>41491</v>
      </c>
      <c r="B218" s="30">
        <v>29.3</v>
      </c>
      <c r="C218" s="30">
        <v>34.5</v>
      </c>
      <c r="D218" s="31">
        <v>1.6903703703703705</v>
      </c>
      <c r="E218" s="30">
        <v>24.6</v>
      </c>
      <c r="F218" s="31">
        <v>1.2223148148148149</v>
      </c>
      <c r="G218" s="30">
        <v>9.9</v>
      </c>
      <c r="H218" s="32">
        <f>TEXT(일별기온공급량!$A218, "AAA")</f>
      </c>
      <c r="I218" s="33">
        <v>68790550</v>
      </c>
      <c r="J218" s="33"/>
      <c r="K218" s="32">
        <f>TEXT(A218, "MM-DD")</f>
      </c>
      <c r="L218" s="33">
        <f>YEAR(일별기온공급량!$A218)</f>
      </c>
      <c r="M218" s="33">
        <f>MONTH(일별기온공급량!$A218)</f>
      </c>
      <c r="N218" s="33">
        <f>DAY(일별기온공급량!$A218)</f>
      </c>
      <c r="O218" s="34">
        <f>IFERROR(VLOOKUP(기온및공급량[[#This Row], [날짜]],표2[],2,0), "")</f>
      </c>
    </row>
    <row x14ac:dyDescent="0.25" r="219" customHeight="1" ht="18.75">
      <c r="A219" s="29">
        <v>41492</v>
      </c>
      <c r="B219" s="30">
        <v>28.2</v>
      </c>
      <c r="C219" s="30">
        <v>36.6</v>
      </c>
      <c r="D219" s="31">
        <v>1.6028703703703704</v>
      </c>
      <c r="E219" s="30">
        <v>23.6</v>
      </c>
      <c r="F219" s="31">
        <v>1.7764814814814813</v>
      </c>
      <c r="G219" s="33">
        <v>13</v>
      </c>
      <c r="H219" s="32">
        <f>TEXT(일별기온공급량!$A219, "AAA")</f>
      </c>
      <c r="I219" s="33">
        <v>73679779</v>
      </c>
      <c r="J219" s="33"/>
      <c r="K219" s="32">
        <f>TEXT(A219, "MM-DD")</f>
      </c>
      <c r="L219" s="33">
        <f>YEAR(일별기온공급량!$A219)</f>
      </c>
      <c r="M219" s="33">
        <f>MONTH(일별기온공급량!$A219)</f>
      </c>
      <c r="N219" s="33">
        <f>DAY(일별기온공급량!$A219)</f>
      </c>
      <c r="O219" s="34">
        <f>IFERROR(VLOOKUP(기온및공급량[[#This Row], [날짜]],표2[],2,0), "")</f>
      </c>
    </row>
    <row x14ac:dyDescent="0.25" r="220" customHeight="1" ht="18.75">
      <c r="A220" s="29">
        <v>41493</v>
      </c>
      <c r="B220" s="33">
        <v>30</v>
      </c>
      <c r="C220" s="30">
        <v>36.2</v>
      </c>
      <c r="D220" s="31">
        <v>1.6424537037037037</v>
      </c>
      <c r="E220" s="30">
        <v>23.8</v>
      </c>
      <c r="F220" s="31">
        <v>1.1917592592592592</v>
      </c>
      <c r="G220" s="30">
        <v>12.4</v>
      </c>
      <c r="H220" s="32">
        <f>TEXT(일별기온공급량!$A220, "AAA")</f>
      </c>
      <c r="I220" s="33">
        <v>72894465</v>
      </c>
      <c r="J220" s="33"/>
      <c r="K220" s="32">
        <f>TEXT(A220, "MM-DD")</f>
      </c>
      <c r="L220" s="33">
        <f>YEAR(일별기온공급량!$A220)</f>
      </c>
      <c r="M220" s="33">
        <f>MONTH(일별기온공급량!$A220)</f>
      </c>
      <c r="N220" s="33">
        <f>DAY(일별기온공급량!$A220)</f>
      </c>
      <c r="O220" s="34">
        <f>IFERROR(VLOOKUP(기온및공급량[[#This Row], [날짜]],표2[],2,0), "")</f>
      </c>
    </row>
    <row x14ac:dyDescent="0.25" r="221" customHeight="1" ht="18.75">
      <c r="A221" s="29">
        <v>41494</v>
      </c>
      <c r="B221" s="30">
        <v>32.1</v>
      </c>
      <c r="C221" s="30">
        <v>36.8</v>
      </c>
      <c r="D221" s="31">
        <v>1.6813425925925927</v>
      </c>
      <c r="E221" s="30">
        <v>28.2</v>
      </c>
      <c r="F221" s="31">
        <v>1.2730092592592592</v>
      </c>
      <c r="G221" s="30">
        <v>8.6</v>
      </c>
      <c r="H221" s="32">
        <f>TEXT(일별기온공급량!$A221, "AAA")</f>
      </c>
      <c r="I221" s="33">
        <v>64692453</v>
      </c>
      <c r="J221" s="33"/>
      <c r="K221" s="32">
        <f>TEXT(A221, "MM-DD")</f>
      </c>
      <c r="L221" s="33">
        <f>YEAR(일별기온공급량!$A221)</f>
      </c>
      <c r="M221" s="33">
        <f>MONTH(일별기온공급량!$A221)</f>
      </c>
      <c r="N221" s="33">
        <f>DAY(일별기온공급량!$A221)</f>
      </c>
      <c r="O221" s="34">
        <f>IFERROR(VLOOKUP(기온및공급량[[#This Row], [날짜]],표2[],2,0), "")</f>
      </c>
    </row>
    <row x14ac:dyDescent="0.25" r="222" customHeight="1" ht="18.75">
      <c r="A222" s="29">
        <v>41495</v>
      </c>
      <c r="B222" s="30">
        <v>32.9</v>
      </c>
      <c r="C222" s="30">
        <v>37.5</v>
      </c>
      <c r="D222" s="31">
        <v>1.6368981481481482</v>
      </c>
      <c r="E222" s="30">
        <v>27.9</v>
      </c>
      <c r="F222" s="31">
        <v>1.2341203703703703</v>
      </c>
      <c r="G222" s="30">
        <v>9.6</v>
      </c>
      <c r="H222" s="32">
        <f>TEXT(일별기온공급량!$A222, "AAA")</f>
      </c>
      <c r="I222" s="33">
        <v>62277548</v>
      </c>
      <c r="J222" s="33"/>
      <c r="K222" s="32">
        <f>TEXT(A222, "MM-DD")</f>
      </c>
      <c r="L222" s="33">
        <f>YEAR(일별기온공급량!$A222)</f>
      </c>
      <c r="M222" s="33">
        <f>MONTH(일별기온공급량!$A222)</f>
      </c>
      <c r="N222" s="33">
        <f>DAY(일별기온공급량!$A222)</f>
      </c>
      <c r="O222" s="34">
        <f>IFERROR(VLOOKUP(기온및공급량[[#This Row], [날짜]],표2[],2,0), "")</f>
      </c>
    </row>
    <row x14ac:dyDescent="0.25" r="223" customHeight="1" ht="18.75">
      <c r="A223" s="29">
        <v>41496</v>
      </c>
      <c r="B223" s="30">
        <v>30.6</v>
      </c>
      <c r="C223" s="30">
        <v>37.8</v>
      </c>
      <c r="D223" s="31">
        <v>1.5598148148148148</v>
      </c>
      <c r="E223" s="30">
        <v>26.9</v>
      </c>
      <c r="F223" s="31">
        <v>1.6077314814814816</v>
      </c>
      <c r="G223" s="30">
        <v>10.9</v>
      </c>
      <c r="H223" s="32">
        <f>TEXT(일별기온공급량!$A223, "AAA")</f>
      </c>
      <c r="I223" s="33">
        <v>53577218</v>
      </c>
      <c r="J223" s="33"/>
      <c r="K223" s="32">
        <f>TEXT(A223, "MM-DD")</f>
      </c>
      <c r="L223" s="33">
        <f>YEAR(일별기온공급량!$A223)</f>
      </c>
      <c r="M223" s="33">
        <f>MONTH(일별기온공급량!$A223)</f>
      </c>
      <c r="N223" s="33">
        <f>DAY(일별기온공급량!$A223)</f>
      </c>
      <c r="O223" s="34">
        <f>IFERROR(VLOOKUP(기온및공급량[[#This Row], [날짜]],표2[],2,0), "")</f>
      </c>
    </row>
    <row x14ac:dyDescent="0.25" r="224" customHeight="1" ht="18.75">
      <c r="A224" s="29">
        <v>41497</v>
      </c>
      <c r="B224" s="30">
        <v>31.8</v>
      </c>
      <c r="C224" s="30">
        <v>36.7</v>
      </c>
      <c r="D224" s="31">
        <v>1.6737037037037037</v>
      </c>
      <c r="E224" s="30">
        <v>26.5</v>
      </c>
      <c r="F224" s="31">
        <v>1.2146759259259259</v>
      </c>
      <c r="G224" s="30">
        <v>10.2</v>
      </c>
      <c r="H224" s="32">
        <f>TEXT(일별기온공급량!$A224, "AAA")</f>
      </c>
      <c r="I224" s="33">
        <v>44695820</v>
      </c>
      <c r="J224" s="33"/>
      <c r="K224" s="32">
        <f>TEXT(A224, "MM-DD")</f>
      </c>
      <c r="L224" s="33">
        <f>YEAR(일별기온공급량!$A224)</f>
      </c>
      <c r="M224" s="33">
        <f>MONTH(일별기온공급량!$A224)</f>
      </c>
      <c r="N224" s="33">
        <f>DAY(일별기온공급량!$A224)</f>
      </c>
      <c r="O224" s="34">
        <f>IFERROR(VLOOKUP(기온및공급량[[#This Row], [날짜]],표2[],2,0), "")</f>
      </c>
    </row>
    <row x14ac:dyDescent="0.25" r="225" customHeight="1" ht="18.75">
      <c r="A225" s="29">
        <v>41498</v>
      </c>
      <c r="B225" s="30">
        <v>32.5</v>
      </c>
      <c r="C225" s="30">
        <v>37.9</v>
      </c>
      <c r="D225" s="31">
        <v>1.6250925925925928</v>
      </c>
      <c r="E225" s="30">
        <v>27.6</v>
      </c>
      <c r="F225" s="31">
        <v>1.2105092592592592</v>
      </c>
      <c r="G225" s="30">
        <v>10.3</v>
      </c>
      <c r="H225" s="32">
        <f>TEXT(일별기온공급량!$A225, "AAA")</f>
      </c>
      <c r="I225" s="33">
        <v>69256260</v>
      </c>
      <c r="J225" s="33"/>
      <c r="K225" s="32">
        <f>TEXT(A225, "MM-DD")</f>
      </c>
      <c r="L225" s="33">
        <f>YEAR(일별기온공급량!$A225)</f>
      </c>
      <c r="M225" s="33">
        <f>MONTH(일별기온공급량!$A225)</f>
      </c>
      <c r="N225" s="33">
        <f>DAY(일별기온공급량!$A225)</f>
      </c>
      <c r="O225" s="34">
        <f>IFERROR(VLOOKUP(기온및공급량[[#This Row], [날짜]],표2[],2,0), "")</f>
      </c>
    </row>
    <row x14ac:dyDescent="0.25" r="226" customHeight="1" ht="18.75">
      <c r="A226" s="29">
        <v>41499</v>
      </c>
      <c r="B226" s="30">
        <v>31.5</v>
      </c>
      <c r="C226" s="30">
        <v>36.6</v>
      </c>
      <c r="D226" s="31">
        <v>1.6716203703703703</v>
      </c>
      <c r="E226" s="30">
        <v>27.2</v>
      </c>
      <c r="F226" s="31">
        <v>1.2563425925925926</v>
      </c>
      <c r="G226" s="30">
        <v>9.4</v>
      </c>
      <c r="H226" s="32">
        <f>TEXT(일별기온공급량!$A226, "AAA")</f>
      </c>
      <c r="I226" s="33">
        <v>75265858</v>
      </c>
      <c r="J226" s="33"/>
      <c r="K226" s="32">
        <f>TEXT(A226, "MM-DD")</f>
      </c>
      <c r="L226" s="33">
        <f>YEAR(일별기온공급량!$A226)</f>
      </c>
      <c r="M226" s="33">
        <f>MONTH(일별기온공급량!$A226)</f>
      </c>
      <c r="N226" s="33">
        <f>DAY(일별기온공급량!$A226)</f>
      </c>
      <c r="O226" s="34">
        <f>IFERROR(VLOOKUP(기온및공급량[[#This Row], [날짜]],표2[],2,0), "")</f>
      </c>
    </row>
    <row x14ac:dyDescent="0.25" r="227" customHeight="1" ht="18.75">
      <c r="A227" s="29">
        <v>41500</v>
      </c>
      <c r="B227" s="30">
        <v>31.4</v>
      </c>
      <c r="C227" s="30">
        <v>36.3</v>
      </c>
      <c r="D227" s="31">
        <v>1.6556481481481482</v>
      </c>
      <c r="E227" s="30">
        <v>27.1</v>
      </c>
      <c r="F227" s="31">
        <v>1.1292592592592592</v>
      </c>
      <c r="G227" s="30">
        <v>9.2</v>
      </c>
      <c r="H227" s="32">
        <f>TEXT(일별기온공급량!$A227, "AAA")</f>
      </c>
      <c r="I227" s="33">
        <v>77902696</v>
      </c>
      <c r="J227" s="33"/>
      <c r="K227" s="32">
        <f>TEXT(A227, "MM-DD")</f>
      </c>
      <c r="L227" s="33">
        <f>YEAR(일별기온공급량!$A227)</f>
      </c>
      <c r="M227" s="33">
        <f>MONTH(일별기온공급량!$A227)</f>
      </c>
      <c r="N227" s="33">
        <f>DAY(일별기온공급량!$A227)</f>
      </c>
      <c r="O227" s="34">
        <f>IFERROR(VLOOKUP(기온및공급량[[#This Row], [날짜]],표2[],2,0), "")</f>
      </c>
    </row>
    <row x14ac:dyDescent="0.25" r="228" customHeight="1" ht="18.75">
      <c r="A228" s="29">
        <v>41501</v>
      </c>
      <c r="B228" s="30">
        <v>30.7</v>
      </c>
      <c r="C228" s="30">
        <v>35.1</v>
      </c>
      <c r="D228" s="31">
        <v>1.6202314814814813</v>
      </c>
      <c r="E228" s="30">
        <v>26.3</v>
      </c>
      <c r="F228" s="31">
        <v>1.258425925925926</v>
      </c>
      <c r="G228" s="30">
        <v>8.8</v>
      </c>
      <c r="H228" s="32">
        <f>TEXT(일별기온공급량!$A228, "AAA")</f>
      </c>
      <c r="I228" s="33">
        <v>69077166</v>
      </c>
      <c r="J228" s="33"/>
      <c r="K228" s="32">
        <f>TEXT(A228, "MM-DD")</f>
      </c>
      <c r="L228" s="33">
        <f>YEAR(일별기온공급량!$A228)</f>
      </c>
      <c r="M228" s="33">
        <f>MONTH(일별기온공급량!$A228)</f>
      </c>
      <c r="N228" s="33">
        <f>DAY(일별기온공급량!$A228)</f>
      </c>
      <c r="O228" s="34">
        <f>IFERROR(VLOOKUP(기온및공급량[[#This Row], [날짜]],표2[],2,0), "")</f>
      </c>
    </row>
    <row x14ac:dyDescent="0.25" r="229" customHeight="1" ht="18.75">
      <c r="A229" s="29">
        <v>41502</v>
      </c>
      <c r="B229" s="33">
        <v>31</v>
      </c>
      <c r="C229" s="30">
        <v>36.9</v>
      </c>
      <c r="D229" s="31">
        <v>1.639675925925926</v>
      </c>
      <c r="E229" s="30">
        <v>26.3</v>
      </c>
      <c r="F229" s="31">
        <v>1.2375925925925926</v>
      </c>
      <c r="G229" s="30">
        <v>10.6</v>
      </c>
      <c r="H229" s="32">
        <f>TEXT(일별기온공급량!$A229, "AAA")</f>
      </c>
      <c r="I229" s="33">
        <v>78291547</v>
      </c>
      <c r="J229" s="33"/>
      <c r="K229" s="32">
        <f>TEXT(A229, "MM-DD")</f>
      </c>
      <c r="L229" s="33">
        <f>YEAR(일별기온공급량!$A229)</f>
      </c>
      <c r="M229" s="33">
        <f>MONTH(일별기온공급량!$A229)</f>
      </c>
      <c r="N229" s="33">
        <f>DAY(일별기온공급량!$A229)</f>
      </c>
      <c r="O229" s="34">
        <f>IFERROR(VLOOKUP(기온및공급량[[#This Row], [날짜]],표2[],2,0), "")</f>
      </c>
    </row>
    <row x14ac:dyDescent="0.25" r="230" customHeight="1" ht="18.75">
      <c r="A230" s="29">
        <v>41503</v>
      </c>
      <c r="B230" s="30">
        <v>31.1</v>
      </c>
      <c r="C230" s="30">
        <v>35.8</v>
      </c>
      <c r="D230" s="31">
        <v>1.591759259259259</v>
      </c>
      <c r="E230" s="30">
        <v>26.2</v>
      </c>
      <c r="F230" s="31">
        <v>1.239675925925926</v>
      </c>
      <c r="G230" s="30">
        <v>9.6</v>
      </c>
      <c r="H230" s="32">
        <f>TEXT(일별기온공급량!$A230, "AAA")</f>
      </c>
      <c r="I230" s="33">
        <v>68475754</v>
      </c>
      <c r="J230" s="33"/>
      <c r="K230" s="32">
        <f>TEXT(A230, "MM-DD")</f>
      </c>
      <c r="L230" s="33">
        <f>YEAR(일별기온공급량!$A230)</f>
      </c>
      <c r="M230" s="33">
        <f>MONTH(일별기온공급량!$A230)</f>
      </c>
      <c r="N230" s="33">
        <f>DAY(일별기온공급량!$A230)</f>
      </c>
      <c r="O230" s="34">
        <f>IFERROR(VLOOKUP(기온및공급량[[#This Row], [날짜]],표2[],2,0), "")</f>
      </c>
    </row>
    <row x14ac:dyDescent="0.25" r="231" customHeight="1" ht="18.75">
      <c r="A231" s="29">
        <v>41504</v>
      </c>
      <c r="B231" s="30">
        <v>31.5</v>
      </c>
      <c r="C231" s="30">
        <v>36.9</v>
      </c>
      <c r="D231" s="31">
        <v>1.638287037037037</v>
      </c>
      <c r="E231" s="30">
        <v>26.4</v>
      </c>
      <c r="F231" s="31">
        <v>1.2327314814814816</v>
      </c>
      <c r="G231" s="30">
        <v>10.5</v>
      </c>
      <c r="H231" s="32">
        <f>TEXT(일별기온공급량!$A231, "AAA")</f>
      </c>
      <c r="I231" s="33">
        <v>51148177</v>
      </c>
      <c r="J231" s="33"/>
      <c r="K231" s="32">
        <f>TEXT(A231, "MM-DD")</f>
      </c>
      <c r="L231" s="33">
        <f>YEAR(일별기온공급량!$A231)</f>
      </c>
      <c r="M231" s="33">
        <f>MONTH(일별기온공급량!$A231)</f>
      </c>
      <c r="N231" s="33">
        <f>DAY(일별기온공급량!$A231)</f>
      </c>
      <c r="O231" s="34">
        <f>IFERROR(VLOOKUP(기온및공급량[[#This Row], [날짜]],표2[],2,0), "")</f>
      </c>
    </row>
    <row x14ac:dyDescent="0.25" r="232" customHeight="1" ht="18.75">
      <c r="A232" s="29">
        <v>41505</v>
      </c>
      <c r="B232" s="30">
        <v>31.4</v>
      </c>
      <c r="C232" s="30">
        <v>37.4</v>
      </c>
      <c r="D232" s="31">
        <v>1.5660648148148149</v>
      </c>
      <c r="E232" s="30">
        <v>27.6</v>
      </c>
      <c r="F232" s="31">
        <v>1.2382870370370371</v>
      </c>
      <c r="G232" s="30">
        <v>9.8</v>
      </c>
      <c r="H232" s="32">
        <f>TEXT(일별기온공급량!$A232, "AAA")</f>
      </c>
      <c r="I232" s="33">
        <v>75820670</v>
      </c>
      <c r="J232" s="33"/>
      <c r="K232" s="32">
        <f>TEXT(A232, "MM-DD")</f>
      </c>
      <c r="L232" s="33">
        <f>YEAR(일별기온공급량!$A232)</f>
      </c>
      <c r="M232" s="33">
        <f>MONTH(일별기온공급량!$A232)</f>
      </c>
      <c r="N232" s="33">
        <f>DAY(일별기온공급량!$A232)</f>
      </c>
      <c r="O232" s="34">
        <f>IFERROR(VLOOKUP(기온및공급량[[#This Row], [날짜]],표2[],2,0), "")</f>
      </c>
    </row>
    <row x14ac:dyDescent="0.25" r="233" customHeight="1" ht="18.75">
      <c r="A233" s="29">
        <v>41506</v>
      </c>
      <c r="B233" s="30">
        <v>29.9</v>
      </c>
      <c r="C233" s="30">
        <v>36.7</v>
      </c>
      <c r="D233" s="31">
        <v>1.544537037037037</v>
      </c>
      <c r="E233" s="30">
        <v>23.9</v>
      </c>
      <c r="F233" s="31">
        <v>1.966759259259259</v>
      </c>
      <c r="G233" s="30">
        <v>12.8</v>
      </c>
      <c r="H233" s="32">
        <f>TEXT(일별기온공급량!$A233, "AAA")</f>
      </c>
      <c r="I233" s="33">
        <v>81226974</v>
      </c>
      <c r="J233" s="33"/>
      <c r="K233" s="32">
        <f>TEXT(A233, "MM-DD")</f>
      </c>
      <c r="L233" s="33">
        <f>YEAR(일별기온공급량!$A233)</f>
      </c>
      <c r="M233" s="33">
        <f>MONTH(일별기온공급량!$A233)</f>
      </c>
      <c r="N233" s="33">
        <f>DAY(일별기온공급량!$A233)</f>
      </c>
      <c r="O233" s="34">
        <f>IFERROR(VLOOKUP(기온및공급량[[#This Row], [날짜]],표2[],2,0), "")</f>
      </c>
    </row>
    <row x14ac:dyDescent="0.25" r="234" customHeight="1" ht="18.75">
      <c r="A234" s="29">
        <v>41507</v>
      </c>
      <c r="B234" s="30">
        <v>28.1</v>
      </c>
      <c r="C234" s="30">
        <v>33.3</v>
      </c>
      <c r="D234" s="31">
        <v>1.6243981481481482</v>
      </c>
      <c r="E234" s="30">
        <v>23.3</v>
      </c>
      <c r="F234" s="31">
        <v>1.094537037037037</v>
      </c>
      <c r="G234" s="33">
        <v>10</v>
      </c>
      <c r="H234" s="32">
        <f>TEXT(일별기온공급량!$A234, "AAA")</f>
      </c>
      <c r="I234" s="33">
        <v>81144453</v>
      </c>
      <c r="J234" s="33"/>
      <c r="K234" s="32">
        <f>TEXT(A234, "MM-DD")</f>
      </c>
      <c r="L234" s="33">
        <f>YEAR(일별기온공급량!$A234)</f>
      </c>
      <c r="M234" s="33">
        <f>MONTH(일별기온공급량!$A234)</f>
      </c>
      <c r="N234" s="33">
        <f>DAY(일별기온공급량!$A234)</f>
      </c>
      <c r="O234" s="34">
        <f>IFERROR(VLOOKUP(기온및공급량[[#This Row], [날짜]],표2[],2,0), "")</f>
      </c>
    </row>
    <row x14ac:dyDescent="0.25" r="235" customHeight="1" ht="18.75">
      <c r="A235" s="29">
        <v>41508</v>
      </c>
      <c r="B235" s="30">
        <v>28.1</v>
      </c>
      <c r="C235" s="30">
        <v>33.3</v>
      </c>
      <c r="D235" s="31">
        <v>1.6368981481481482</v>
      </c>
      <c r="E235" s="30">
        <v>24.8</v>
      </c>
      <c r="F235" s="31">
        <v>1.2105092592592592</v>
      </c>
      <c r="G235" s="30">
        <v>8.5</v>
      </c>
      <c r="H235" s="32">
        <f>TEXT(일별기온공급량!$A235, "AAA")</f>
      </c>
      <c r="I235" s="33">
        <v>83459406</v>
      </c>
      <c r="J235" s="33"/>
      <c r="K235" s="32">
        <f>TEXT(A235, "MM-DD")</f>
      </c>
      <c r="L235" s="33">
        <f>YEAR(일별기온공급량!$A235)</f>
      </c>
      <c r="M235" s="33">
        <f>MONTH(일별기온공급량!$A235)</f>
      </c>
      <c r="N235" s="33">
        <f>DAY(일별기온공급량!$A235)</f>
      </c>
      <c r="O235" s="34">
        <f>IFERROR(VLOOKUP(기온및공급량[[#This Row], [날짜]],표2[],2,0), "")</f>
      </c>
    </row>
    <row x14ac:dyDescent="0.25" r="236" customHeight="1" ht="18.75">
      <c r="A236" s="29">
        <v>41509</v>
      </c>
      <c r="B236" s="30">
        <v>26.8</v>
      </c>
      <c r="C236" s="30">
        <v>29.5</v>
      </c>
      <c r="D236" s="31">
        <v>1.377175925925926</v>
      </c>
      <c r="E236" s="30">
        <v>25.3</v>
      </c>
      <c r="F236" s="31">
        <v>1.5584259259259259</v>
      </c>
      <c r="G236" s="30">
        <v>4.2</v>
      </c>
      <c r="H236" s="32">
        <f>TEXT(일별기온공급량!$A236, "AAA")</f>
      </c>
      <c r="I236" s="33">
        <v>82872825</v>
      </c>
      <c r="J236" s="33"/>
      <c r="K236" s="32">
        <f>TEXT(A236, "MM-DD")</f>
      </c>
      <c r="L236" s="33">
        <f>YEAR(일별기온공급량!$A236)</f>
      </c>
      <c r="M236" s="33">
        <f>MONTH(일별기온공급량!$A236)</f>
      </c>
      <c r="N236" s="33">
        <f>DAY(일별기온공급량!$A236)</f>
      </c>
      <c r="O236" s="34">
        <f>IFERROR(VLOOKUP(기온및공급량[[#This Row], [날짜]],표2[],2,0), "")</f>
      </c>
    </row>
    <row x14ac:dyDescent="0.25" r="237" customHeight="1" ht="18.75">
      <c r="A237" s="29">
        <v>41510</v>
      </c>
      <c r="B237" s="30">
        <v>23.5</v>
      </c>
      <c r="C237" s="30">
        <v>26.1</v>
      </c>
      <c r="D237" s="31">
        <v>1.007037037037037</v>
      </c>
      <c r="E237" s="30">
        <v>21.8</v>
      </c>
      <c r="F237" s="31">
        <v>1.8362037037037036</v>
      </c>
      <c r="G237" s="30">
        <v>4.3</v>
      </c>
      <c r="H237" s="32">
        <f>TEXT(일별기온공급량!$A237, "AAA")</f>
      </c>
      <c r="I237" s="33">
        <v>70400071</v>
      </c>
      <c r="J237" s="33"/>
      <c r="K237" s="32">
        <f>TEXT(A237, "MM-DD")</f>
      </c>
      <c r="L237" s="33">
        <f>YEAR(일별기온공급량!$A237)</f>
      </c>
      <c r="M237" s="33">
        <f>MONTH(일별기온공급량!$A237)</f>
      </c>
      <c r="N237" s="33">
        <f>DAY(일별기온공급량!$A237)</f>
      </c>
      <c r="O237" s="34">
        <f>IFERROR(VLOOKUP(기온및공급량[[#This Row], [날짜]],표2[],2,0), "")</f>
      </c>
    </row>
    <row x14ac:dyDescent="0.25" r="238" customHeight="1" ht="18.75">
      <c r="A238" s="29">
        <v>41511</v>
      </c>
      <c r="B238" s="33">
        <v>26</v>
      </c>
      <c r="C238" s="30">
        <v>31.9</v>
      </c>
      <c r="D238" s="31">
        <v>1.6445370370370371</v>
      </c>
      <c r="E238" s="30">
        <v>22.1</v>
      </c>
      <c r="F238" s="31">
        <v>1.1737037037037037</v>
      </c>
      <c r="G238" s="30">
        <v>9.8</v>
      </c>
      <c r="H238" s="32">
        <f>TEXT(일별기온공급량!$A238, "AAA")</f>
      </c>
      <c r="I238" s="33">
        <v>52083021</v>
      </c>
      <c r="J238" s="33"/>
      <c r="K238" s="32">
        <f>TEXT(A238, "MM-DD")</f>
      </c>
      <c r="L238" s="33">
        <f>YEAR(일별기온공급량!$A238)</f>
      </c>
      <c r="M238" s="33">
        <f>MONTH(일별기온공급량!$A238)</f>
      </c>
      <c r="N238" s="33">
        <f>DAY(일별기온공급량!$A238)</f>
      </c>
      <c r="O238" s="34">
        <f>IFERROR(VLOOKUP(기온및공급량[[#This Row], [날짜]],표2[],2,0), "")</f>
      </c>
    </row>
    <row x14ac:dyDescent="0.25" r="239" customHeight="1" ht="18.75">
      <c r="A239" s="29">
        <v>41512</v>
      </c>
      <c r="B239" s="30">
        <v>26.2</v>
      </c>
      <c r="C239" s="30">
        <v>32.4</v>
      </c>
      <c r="D239" s="31">
        <v>1.6591203703703705</v>
      </c>
      <c r="E239" s="33">
        <v>22</v>
      </c>
      <c r="F239" s="31">
        <v>1.1521759259259259</v>
      </c>
      <c r="G239" s="30">
        <v>10.4</v>
      </c>
      <c r="H239" s="32">
        <f>TEXT(일별기온공급량!$A239, "AAA")</f>
      </c>
      <c r="I239" s="33">
        <v>76632634</v>
      </c>
      <c r="J239" s="33"/>
      <c r="K239" s="32">
        <f>TEXT(A239, "MM-DD")</f>
      </c>
      <c r="L239" s="33">
        <f>YEAR(일별기온공급량!$A239)</f>
      </c>
      <c r="M239" s="33">
        <f>MONTH(일별기온공급량!$A239)</f>
      </c>
      <c r="N239" s="33">
        <f>DAY(일별기온공급량!$A239)</f>
      </c>
      <c r="O239" s="34">
        <f>IFERROR(VLOOKUP(기온및공급량[[#This Row], [날짜]],표2[],2,0), "")</f>
      </c>
    </row>
    <row x14ac:dyDescent="0.25" r="240" customHeight="1" ht="18.75">
      <c r="A240" s="29">
        <v>41513</v>
      </c>
      <c r="B240" s="30">
        <v>27.4</v>
      </c>
      <c r="C240" s="30">
        <v>32.7</v>
      </c>
      <c r="D240" s="31">
        <v>1.638287037037037</v>
      </c>
      <c r="E240" s="30">
        <v>22.3</v>
      </c>
      <c r="F240" s="31">
        <v>1.2459259259259259</v>
      </c>
      <c r="G240" s="30">
        <v>10.4</v>
      </c>
      <c r="H240" s="32">
        <f>TEXT(일별기온공급량!$A240, "AAA")</f>
      </c>
      <c r="I240" s="33">
        <v>81846462</v>
      </c>
      <c r="J240" s="33"/>
      <c r="K240" s="32">
        <f>TEXT(A240, "MM-DD")</f>
      </c>
      <c r="L240" s="33">
        <f>YEAR(일별기온공급량!$A240)</f>
      </c>
      <c r="M240" s="33">
        <f>MONTH(일별기온공급량!$A240)</f>
      </c>
      <c r="N240" s="33">
        <f>DAY(일별기온공급량!$A240)</f>
      </c>
      <c r="O240" s="34">
        <f>IFERROR(VLOOKUP(기온및공급량[[#This Row], [날짜]],표2[],2,0), "")</f>
      </c>
    </row>
    <row x14ac:dyDescent="0.25" r="241" customHeight="1" ht="18.75">
      <c r="A241" s="29">
        <v>41514</v>
      </c>
      <c r="B241" s="30">
        <v>27.4</v>
      </c>
      <c r="C241" s="33">
        <v>33</v>
      </c>
      <c r="D241" s="31">
        <v>1.625787037037037</v>
      </c>
      <c r="E241" s="30">
        <v>22.6</v>
      </c>
      <c r="F241" s="31">
        <v>1.2487037037037036</v>
      </c>
      <c r="G241" s="30">
        <v>10.4</v>
      </c>
      <c r="H241" s="32">
        <f>TEXT(일별기온공급량!$A241, "AAA")</f>
      </c>
      <c r="I241" s="33">
        <v>82478454</v>
      </c>
      <c r="J241" s="33"/>
      <c r="K241" s="32">
        <f>TEXT(A241, "MM-DD")</f>
      </c>
      <c r="L241" s="33">
        <f>YEAR(일별기온공급량!$A241)</f>
      </c>
      <c r="M241" s="33">
        <f>MONTH(일별기온공급량!$A241)</f>
      </c>
      <c r="N241" s="33">
        <f>DAY(일별기온공급량!$A241)</f>
      </c>
      <c r="O241" s="34">
        <f>IFERROR(VLOOKUP(기온및공급량[[#This Row], [날짜]],표2[],2,0), "")</f>
      </c>
    </row>
    <row x14ac:dyDescent="0.25" r="242" customHeight="1" ht="18.75">
      <c r="A242" s="29">
        <v>41515</v>
      </c>
      <c r="B242" s="30">
        <v>27.9</v>
      </c>
      <c r="C242" s="30">
        <v>33.7</v>
      </c>
      <c r="D242" s="31">
        <v>1.6563425925925928</v>
      </c>
      <c r="E242" s="30">
        <v>23.6</v>
      </c>
      <c r="F242" s="31">
        <v>1.1098148148148148</v>
      </c>
      <c r="G242" s="30">
        <v>10.1</v>
      </c>
      <c r="H242" s="32">
        <f>TEXT(일별기온공급량!$A242, "AAA")</f>
      </c>
      <c r="I242" s="33">
        <v>82568209</v>
      </c>
      <c r="J242" s="33"/>
      <c r="K242" s="32">
        <f>TEXT(A242, "MM-DD")</f>
      </c>
      <c r="L242" s="33">
        <f>YEAR(일별기온공급량!$A242)</f>
      </c>
      <c r="M242" s="33">
        <f>MONTH(일별기온공급량!$A242)</f>
      </c>
      <c r="N242" s="33">
        <f>DAY(일별기온공급량!$A242)</f>
      </c>
      <c r="O242" s="34">
        <f>IFERROR(VLOOKUP(기온및공급량[[#This Row], [날짜]],표2[],2,0), "")</f>
      </c>
    </row>
    <row x14ac:dyDescent="0.25" r="243" customHeight="1" ht="18.75">
      <c r="A243" s="29">
        <v>41516</v>
      </c>
      <c r="B243" s="30">
        <v>26.3</v>
      </c>
      <c r="C243" s="30">
        <v>29.8</v>
      </c>
      <c r="D243" s="31">
        <v>1.6375925925925925</v>
      </c>
      <c r="E243" s="33">
        <v>24</v>
      </c>
      <c r="F243" s="31">
        <v>1.189675925925926</v>
      </c>
      <c r="G243" s="30">
        <v>5.8</v>
      </c>
      <c r="H243" s="32">
        <f>TEXT(일별기온공급량!$A243, "AAA")</f>
      </c>
      <c r="I243" s="33">
        <v>84399109</v>
      </c>
      <c r="J243" s="33"/>
      <c r="K243" s="32">
        <f>TEXT(A243, "MM-DD")</f>
      </c>
      <c r="L243" s="33">
        <f>YEAR(일별기온공급량!$A243)</f>
      </c>
      <c r="M243" s="33">
        <f>MONTH(일별기온공급량!$A243)</f>
      </c>
      <c r="N243" s="33">
        <f>DAY(일별기온공급량!$A243)</f>
      </c>
      <c r="O243" s="34">
        <f>IFERROR(VLOOKUP(기온및공급량[[#This Row], [날짜]],표2[],2,0), "")</f>
      </c>
    </row>
    <row x14ac:dyDescent="0.25" r="244" customHeight="1" ht="18.75">
      <c r="A244" s="29">
        <v>41517</v>
      </c>
      <c r="B244" s="30">
        <v>25.1</v>
      </c>
      <c r="C244" s="30">
        <v>30.2</v>
      </c>
      <c r="D244" s="31">
        <v>1.6091203703703703</v>
      </c>
      <c r="E244" s="30">
        <v>21.7</v>
      </c>
      <c r="F244" s="31">
        <v>1.9987037037037036</v>
      </c>
      <c r="G244" s="30">
        <v>8.5</v>
      </c>
      <c r="H244" s="32">
        <f>TEXT(일별기온공급량!$A244, "AAA")</f>
      </c>
      <c r="I244" s="33">
        <v>68548337</v>
      </c>
      <c r="J244" s="33"/>
      <c r="K244" s="32">
        <f>TEXT(A244, "MM-DD")</f>
      </c>
      <c r="L244" s="33">
        <f>YEAR(일별기온공급량!$A244)</f>
      </c>
      <c r="M244" s="33">
        <f>MONTH(일별기온공급량!$A244)</f>
      </c>
      <c r="N244" s="33">
        <f>DAY(일별기온공급량!$A244)</f>
      </c>
      <c r="O244" s="34">
        <f>IFERROR(VLOOKUP(기온및공급량[[#This Row], [날짜]],표2[],2,0), "")</f>
      </c>
    </row>
    <row x14ac:dyDescent="0.25" r="245" customHeight="1" ht="18.75">
      <c r="A245" s="29">
        <v>41518</v>
      </c>
      <c r="B245" s="30">
        <v>24.3</v>
      </c>
      <c r="C245" s="30">
        <v>29.2</v>
      </c>
      <c r="D245" s="31">
        <v>1.6167592592592592</v>
      </c>
      <c r="E245" s="33">
        <v>21</v>
      </c>
      <c r="F245" s="31">
        <v>1.1959259259259258</v>
      </c>
      <c r="G245" s="30">
        <v>8.2</v>
      </c>
      <c r="H245" s="32">
        <f>TEXT(일별기온공급량!$A245, "AAA")</f>
      </c>
      <c r="I245" s="33">
        <v>52666624</v>
      </c>
      <c r="J245" s="33"/>
      <c r="K245" s="32">
        <f>TEXT(A245, "MM-DD")</f>
      </c>
      <c r="L245" s="33">
        <f>YEAR(일별기온공급량!$A245)</f>
      </c>
      <c r="M245" s="33">
        <f>MONTH(일별기온공급량!$A245)</f>
      </c>
      <c r="N245" s="33">
        <f>DAY(일별기온공급량!$A245)</f>
      </c>
      <c r="O245" s="34">
        <f>IFERROR(VLOOKUP(기온및공급량[[#This Row], [날짜]],표2[],2,0), "")</f>
      </c>
    </row>
    <row x14ac:dyDescent="0.25" r="246" customHeight="1" ht="18.75">
      <c r="A246" s="29">
        <v>41519</v>
      </c>
      <c r="B246" s="30">
        <v>24.4</v>
      </c>
      <c r="C246" s="30">
        <v>30.3</v>
      </c>
      <c r="D246" s="31">
        <v>1.5813425925925926</v>
      </c>
      <c r="E246" s="33">
        <v>20</v>
      </c>
      <c r="F246" s="31">
        <v>1.2327314814814816</v>
      </c>
      <c r="G246" s="30">
        <v>10.3</v>
      </c>
      <c r="H246" s="32">
        <f>TEXT(일별기온공급량!$A246, "AAA")</f>
      </c>
      <c r="I246" s="33">
        <v>76953873</v>
      </c>
      <c r="J246" s="33"/>
      <c r="K246" s="32">
        <f>TEXT(A246, "MM-DD")</f>
      </c>
      <c r="L246" s="33">
        <f>YEAR(일별기온공급량!$A246)</f>
      </c>
      <c r="M246" s="33">
        <f>MONTH(일별기온공급량!$A246)</f>
      </c>
      <c r="N246" s="33">
        <f>DAY(일별기온공급량!$A246)</f>
      </c>
      <c r="O246" s="34">
        <f>IFERROR(VLOOKUP(기온및공급량[[#This Row], [날짜]],표2[],2,0), "")</f>
      </c>
    </row>
    <row x14ac:dyDescent="0.25" r="247" customHeight="1" ht="18.75">
      <c r="A247" s="29">
        <v>41520</v>
      </c>
      <c r="B247" s="30">
        <v>22.1</v>
      </c>
      <c r="C247" s="33">
        <v>24</v>
      </c>
      <c r="D247" s="31">
        <v>1.6306481481481483</v>
      </c>
      <c r="E247" s="30">
        <v>20.4</v>
      </c>
      <c r="F247" s="31">
        <v>1.9660648148148148</v>
      </c>
      <c r="G247" s="30">
        <v>3.6</v>
      </c>
      <c r="H247" s="32">
        <f>TEXT(일별기온공급량!$A247, "AAA")</f>
      </c>
      <c r="I247" s="33">
        <v>82029426</v>
      </c>
      <c r="J247" s="33"/>
      <c r="K247" s="32">
        <f>TEXT(A247, "MM-DD")</f>
      </c>
      <c r="L247" s="33">
        <f>YEAR(일별기온공급량!$A247)</f>
      </c>
      <c r="M247" s="33">
        <f>MONTH(일별기온공급량!$A247)</f>
      </c>
      <c r="N247" s="33">
        <f>DAY(일별기온공급량!$A247)</f>
      </c>
      <c r="O247" s="34">
        <f>IFERROR(VLOOKUP(기온및공급량[[#This Row], [날짜]],표2[],2,0), "")</f>
      </c>
    </row>
    <row x14ac:dyDescent="0.25" r="248" customHeight="1" ht="18.75">
      <c r="A248" s="29">
        <v>41521</v>
      </c>
      <c r="B248" s="30">
        <v>22.7</v>
      </c>
      <c r="C248" s="30">
        <v>28.8</v>
      </c>
      <c r="D248" s="31">
        <v>1.6598148148148149</v>
      </c>
      <c r="E248" s="30">
        <v>18.2</v>
      </c>
      <c r="F248" s="31">
        <v>1.257037037037037</v>
      </c>
      <c r="G248" s="30">
        <v>10.6</v>
      </c>
      <c r="H248" s="32">
        <f>TEXT(일별기온공급량!$A248, "AAA")</f>
      </c>
      <c r="I248" s="33">
        <v>81377894</v>
      </c>
      <c r="J248" s="33"/>
      <c r="K248" s="32">
        <f>TEXT(A248, "MM-DD")</f>
      </c>
      <c r="L248" s="33">
        <f>YEAR(일별기온공급량!$A248)</f>
      </c>
      <c r="M248" s="33">
        <f>MONTH(일별기온공급량!$A248)</f>
      </c>
      <c r="N248" s="33">
        <f>DAY(일별기온공급량!$A248)</f>
      </c>
      <c r="O248" s="34">
        <f>IFERROR(VLOOKUP(기온및공급량[[#This Row], [날짜]],표2[],2,0), "")</f>
      </c>
    </row>
    <row x14ac:dyDescent="0.25" r="249" customHeight="1" ht="18.75">
      <c r="A249" s="29">
        <v>41522</v>
      </c>
      <c r="B249" s="30">
        <v>21.5</v>
      </c>
      <c r="C249" s="30">
        <v>25.2</v>
      </c>
      <c r="D249" s="31">
        <v>1.539675925925926</v>
      </c>
      <c r="E249" s="30">
        <v>17.5</v>
      </c>
      <c r="F249" s="31">
        <v>1.2389814814814815</v>
      </c>
      <c r="G249" s="30">
        <v>7.7</v>
      </c>
      <c r="H249" s="32">
        <f>TEXT(일별기온공급량!$A249, "AAA")</f>
      </c>
      <c r="I249" s="33">
        <v>80674094</v>
      </c>
      <c r="J249" s="33"/>
      <c r="K249" s="32">
        <f>TEXT(A249, "MM-DD")</f>
      </c>
      <c r="L249" s="33">
        <f>YEAR(일별기온공급량!$A249)</f>
      </c>
      <c r="M249" s="33">
        <f>MONTH(일별기온공급량!$A249)</f>
      </c>
      <c r="N249" s="33">
        <f>DAY(일별기온공급량!$A249)</f>
      </c>
      <c r="O249" s="34">
        <f>IFERROR(VLOOKUP(기온및공급량[[#This Row], [날짜]],표2[],2,0), "")</f>
      </c>
    </row>
    <row x14ac:dyDescent="0.25" r="250" customHeight="1" ht="18.75">
      <c r="A250" s="29">
        <v>41523</v>
      </c>
      <c r="B250" s="30">
        <v>19.9</v>
      </c>
      <c r="C250" s="30">
        <v>21.5</v>
      </c>
      <c r="D250" s="31">
        <v>1.580648148148148</v>
      </c>
      <c r="E250" s="30">
        <v>18.5</v>
      </c>
      <c r="F250" s="31">
        <v>1.2167592592592593</v>
      </c>
      <c r="G250" s="33">
        <v>3</v>
      </c>
      <c r="H250" s="32">
        <f>TEXT(일별기온공급량!$A250, "AAA")</f>
      </c>
      <c r="I250" s="33">
        <v>82055310</v>
      </c>
      <c r="J250" s="33"/>
      <c r="K250" s="32">
        <f>TEXT(A250, "MM-DD")</f>
      </c>
      <c r="L250" s="33">
        <f>YEAR(일별기온공급량!$A250)</f>
      </c>
      <c r="M250" s="33">
        <f>MONTH(일별기온공급량!$A250)</f>
      </c>
      <c r="N250" s="33">
        <f>DAY(일별기온공급량!$A250)</f>
      </c>
      <c r="O250" s="34">
        <f>IFERROR(VLOOKUP(기온및공급량[[#This Row], [날짜]],표2[],2,0), "")</f>
      </c>
    </row>
    <row x14ac:dyDescent="0.25" r="251" customHeight="1" ht="18.75">
      <c r="A251" s="29">
        <v>41524</v>
      </c>
      <c r="B251" s="33">
        <v>21</v>
      </c>
      <c r="C251" s="30">
        <v>24.8</v>
      </c>
      <c r="D251" s="31">
        <v>1.575787037037037</v>
      </c>
      <c r="E251" s="30">
        <v>18.8</v>
      </c>
      <c r="F251" s="31">
        <v>1.2577314814814815</v>
      </c>
      <c r="G251" s="33">
        <v>6</v>
      </c>
      <c r="H251" s="32">
        <f>TEXT(일별기온공급량!$A251, "AAA")</f>
      </c>
      <c r="I251" s="33">
        <v>73714560</v>
      </c>
      <c r="J251" s="33">
        <v>1711240</v>
      </c>
      <c r="K251" s="32">
        <f>TEXT(A251, "MM-DD")</f>
      </c>
      <c r="L251" s="33">
        <f>YEAR(일별기온공급량!$A251)</f>
      </c>
      <c r="M251" s="33">
        <f>MONTH(일별기온공급량!$A251)</f>
      </c>
      <c r="N251" s="33">
        <f>DAY(일별기온공급량!$A251)</f>
      </c>
      <c r="O251" s="34">
        <f>IFERROR(VLOOKUP(기온및공급량[[#This Row], [날짜]],표2[],2,0), "")</f>
      </c>
    </row>
    <row x14ac:dyDescent="0.25" r="252" customHeight="1" ht="18.75">
      <c r="A252" s="29">
        <v>41525</v>
      </c>
      <c r="B252" s="30">
        <v>23.6</v>
      </c>
      <c r="C252" s="30">
        <v>30.1</v>
      </c>
      <c r="D252" s="31">
        <v>1.6216203703703704</v>
      </c>
      <c r="E252" s="30">
        <v>17.9</v>
      </c>
      <c r="F252" s="31">
        <v>1.1577314814814814</v>
      </c>
      <c r="G252" s="30">
        <v>12.2</v>
      </c>
      <c r="H252" s="32">
        <f>TEXT(일별기온공급량!$A252, "AAA")</f>
      </c>
      <c r="I252" s="33">
        <v>55088001</v>
      </c>
      <c r="J252" s="33">
        <v>1278833</v>
      </c>
      <c r="K252" s="32">
        <f>TEXT(A252, "MM-DD")</f>
      </c>
      <c r="L252" s="33">
        <f>YEAR(일별기온공급량!$A252)</f>
      </c>
      <c r="M252" s="33">
        <f>MONTH(일별기온공급량!$A252)</f>
      </c>
      <c r="N252" s="33">
        <f>DAY(일별기온공급량!$A252)</f>
      </c>
      <c r="O252" s="34">
        <f>IFERROR(VLOOKUP(기온및공급량[[#This Row], [날짜]],표2[],2,0), "")</f>
      </c>
    </row>
    <row x14ac:dyDescent="0.25" r="253" customHeight="1" ht="18.75">
      <c r="A253" s="29">
        <v>41526</v>
      </c>
      <c r="B253" s="33">
        <v>24</v>
      </c>
      <c r="C253" s="30">
        <v>29.9</v>
      </c>
      <c r="D253" s="31">
        <v>1.6528703703703704</v>
      </c>
      <c r="E253" s="30">
        <v>18.6</v>
      </c>
      <c r="F253" s="31">
        <v>1.2612037037037038</v>
      </c>
      <c r="G253" s="30">
        <v>11.3</v>
      </c>
      <c r="H253" s="32">
        <f>TEXT(일별기온공급량!$A253, "AAA")</f>
      </c>
      <c r="I253" s="33">
        <v>76302275</v>
      </c>
      <c r="J253" s="33">
        <v>1771705</v>
      </c>
      <c r="K253" s="32">
        <f>TEXT(A253, "MM-DD")</f>
      </c>
      <c r="L253" s="33">
        <f>YEAR(일별기온공급량!$A253)</f>
      </c>
      <c r="M253" s="33">
        <f>MONTH(일별기온공급량!$A253)</f>
      </c>
      <c r="N253" s="33">
        <f>DAY(일별기온공급량!$A253)</f>
      </c>
      <c r="O253" s="34">
        <f>IFERROR(VLOOKUP(기온및공급량[[#This Row], [날짜]],표2[],2,0), "")</f>
      </c>
    </row>
    <row x14ac:dyDescent="0.25" r="254" customHeight="1" ht="18.75">
      <c r="A254" s="29">
        <v>41527</v>
      </c>
      <c r="B254" s="30">
        <v>25.3</v>
      </c>
      <c r="C254" s="30">
        <v>30.3</v>
      </c>
      <c r="D254" s="31">
        <v>1.557037037037037</v>
      </c>
      <c r="E254" s="30">
        <v>20.3</v>
      </c>
      <c r="F254" s="31">
        <v>1.2605092592592593</v>
      </c>
      <c r="G254" s="33">
        <v>10</v>
      </c>
      <c r="H254" s="32">
        <f>TEXT(일별기온공급량!$A254, "AAA")</f>
      </c>
      <c r="I254" s="33">
        <v>80964785</v>
      </c>
      <c r="J254" s="33">
        <v>1881102</v>
      </c>
      <c r="K254" s="32">
        <f>TEXT(A254, "MM-DD")</f>
      </c>
      <c r="L254" s="33">
        <f>YEAR(일별기온공급량!$A254)</f>
      </c>
      <c r="M254" s="33">
        <f>MONTH(일별기온공급량!$A254)</f>
      </c>
      <c r="N254" s="33">
        <f>DAY(일별기온공급량!$A254)</f>
      </c>
      <c r="O254" s="34">
        <f>IFERROR(VLOOKUP(기온및공급량[[#This Row], [날짜]],표2[],2,0), "")</f>
      </c>
    </row>
    <row x14ac:dyDescent="0.25" r="255" customHeight="1" ht="18.75">
      <c r="A255" s="29">
        <v>41528</v>
      </c>
      <c r="B255" s="30">
        <v>24.7</v>
      </c>
      <c r="C255" s="30">
        <v>26.9</v>
      </c>
      <c r="D255" s="31">
        <v>1.444537037037037</v>
      </c>
      <c r="E255" s="30">
        <v>22.4</v>
      </c>
      <c r="F255" s="31">
        <v>1.2605092592592593</v>
      </c>
      <c r="G255" s="30">
        <v>4.5</v>
      </c>
      <c r="H255" s="32">
        <f>TEXT(일별기온공급량!$A255, "AAA")</f>
      </c>
      <c r="I255" s="33">
        <v>81162141</v>
      </c>
      <c r="J255" s="33">
        <v>1886536</v>
      </c>
      <c r="K255" s="32">
        <f>TEXT(A255, "MM-DD")</f>
      </c>
      <c r="L255" s="33">
        <f>YEAR(일별기온공급량!$A255)</f>
      </c>
      <c r="M255" s="33">
        <f>MONTH(일별기온공급량!$A255)</f>
      </c>
      <c r="N255" s="33">
        <f>DAY(일별기온공급량!$A255)</f>
      </c>
      <c r="O255" s="34">
        <f>IFERROR(VLOOKUP(기온및공급량[[#This Row], [날짜]],표2[],2,0), "")</f>
      </c>
    </row>
    <row x14ac:dyDescent="0.25" r="256" customHeight="1" ht="18.75">
      <c r="A256" s="29">
        <v>41529</v>
      </c>
      <c r="B256" s="30">
        <v>22.9</v>
      </c>
      <c r="C256" s="30">
        <v>24.5</v>
      </c>
      <c r="D256" s="31">
        <v>1.3875925925925925</v>
      </c>
      <c r="E256" s="30">
        <v>21.6</v>
      </c>
      <c r="F256" s="31">
        <v>1.9875925925925926</v>
      </c>
      <c r="G256" s="30">
        <v>2.9</v>
      </c>
      <c r="H256" s="32">
        <f>TEXT(일별기온공급량!$A256, "AAA")</f>
      </c>
      <c r="I256" s="33">
        <v>82375991</v>
      </c>
      <c r="J256" s="33">
        <v>1913897</v>
      </c>
      <c r="K256" s="32">
        <f>TEXT(A256, "MM-DD")</f>
      </c>
      <c r="L256" s="33">
        <f>YEAR(일별기온공급량!$A256)</f>
      </c>
      <c r="M256" s="33">
        <f>MONTH(일별기온공급량!$A256)</f>
      </c>
      <c r="N256" s="33">
        <f>DAY(일별기온공급량!$A256)</f>
      </c>
      <c r="O256" s="34">
        <f>IFERROR(VLOOKUP(기온및공급량[[#This Row], [날짜]],표2[],2,0), "")</f>
      </c>
    </row>
    <row x14ac:dyDescent="0.25" r="257" customHeight="1" ht="18.75">
      <c r="A257" s="29">
        <v>41530</v>
      </c>
      <c r="B257" s="30">
        <v>26.6</v>
      </c>
      <c r="C257" s="33">
        <v>33</v>
      </c>
      <c r="D257" s="31">
        <v>1.6105092592592594</v>
      </c>
      <c r="E257" s="30">
        <v>21.1</v>
      </c>
      <c r="F257" s="31">
        <v>1.1848148148148148</v>
      </c>
      <c r="G257" s="30">
        <v>11.9</v>
      </c>
      <c r="H257" s="32">
        <f>TEXT(일별기온공급량!$A257, "AAA")</f>
      </c>
      <c r="I257" s="33">
        <v>82114535</v>
      </c>
      <c r="J257" s="33">
        <v>1907115</v>
      </c>
      <c r="K257" s="32">
        <f>TEXT(A257, "MM-DD")</f>
      </c>
      <c r="L257" s="33">
        <f>YEAR(일별기온공급량!$A257)</f>
      </c>
      <c r="M257" s="33">
        <f>MONTH(일별기온공급량!$A257)</f>
      </c>
      <c r="N257" s="33">
        <f>DAY(일별기온공급량!$A257)</f>
      </c>
      <c r="O257" s="34">
        <f>IFERROR(VLOOKUP(기온및공급량[[#This Row], [날짜]],표2[],2,0), "")</f>
      </c>
    </row>
    <row x14ac:dyDescent="0.25" r="258" customHeight="1" ht="18.75">
      <c r="A258" s="29">
        <v>41531</v>
      </c>
      <c r="B258" s="30">
        <v>23.4</v>
      </c>
      <c r="C258" s="30">
        <v>26.5</v>
      </c>
      <c r="D258" s="31">
        <v>1.0000925925925925</v>
      </c>
      <c r="E258" s="30">
        <v>21.1</v>
      </c>
      <c r="F258" s="31">
        <v>1.9743981481481483</v>
      </c>
      <c r="G258" s="30">
        <v>5.4</v>
      </c>
      <c r="H258" s="32">
        <f>TEXT(일별기온공급량!$A258, "AAA")</f>
      </c>
      <c r="I258" s="33">
        <v>73551908</v>
      </c>
      <c r="J258" s="33">
        <v>1708950</v>
      </c>
      <c r="K258" s="32">
        <f>TEXT(A258, "MM-DD")</f>
      </c>
      <c r="L258" s="33">
        <f>YEAR(일별기온공급량!$A258)</f>
      </c>
      <c r="M258" s="33">
        <f>MONTH(일별기온공급량!$A258)</f>
      </c>
      <c r="N258" s="33">
        <f>DAY(일별기온공급량!$A258)</f>
      </c>
      <c r="O258" s="34">
        <f>IFERROR(VLOOKUP(기온및공급량[[#This Row], [날짜]],표2[],2,0), "")</f>
      </c>
    </row>
    <row x14ac:dyDescent="0.25" r="259" customHeight="1" ht="18.75">
      <c r="A259" s="29">
        <v>41532</v>
      </c>
      <c r="B259" s="30">
        <v>24.4</v>
      </c>
      <c r="C259" s="30">
        <v>30.4</v>
      </c>
      <c r="D259" s="31">
        <v>1.625787037037037</v>
      </c>
      <c r="E259" s="33">
        <v>19</v>
      </c>
      <c r="F259" s="31">
        <v>1.2452314814814816</v>
      </c>
      <c r="G259" s="30">
        <v>11.4</v>
      </c>
      <c r="H259" s="32">
        <f>TEXT(일별기온공급량!$A259, "AAA")</f>
      </c>
      <c r="I259" s="33">
        <v>60230640</v>
      </c>
      <c r="J259" s="33">
        <v>1400404</v>
      </c>
      <c r="K259" s="32">
        <f>TEXT(A259, "MM-DD")</f>
      </c>
      <c r="L259" s="33">
        <f>YEAR(일별기온공급량!$A259)</f>
      </c>
      <c r="M259" s="33">
        <f>MONTH(일별기온공급량!$A259)</f>
      </c>
      <c r="N259" s="33">
        <f>DAY(일별기온공급량!$A259)</f>
      </c>
      <c r="O259" s="34">
        <f>IFERROR(VLOOKUP(기온및공급량[[#This Row], [날짜]],표2[],2,0), "")</f>
      </c>
    </row>
    <row x14ac:dyDescent="0.25" r="260" customHeight="1" ht="18.75">
      <c r="A260" s="29">
        <v>41533</v>
      </c>
      <c r="B260" s="30">
        <v>22.9</v>
      </c>
      <c r="C260" s="30">
        <v>29.3</v>
      </c>
      <c r="D260" s="31">
        <v>1.6077314814814816</v>
      </c>
      <c r="E260" s="30">
        <v>17.6</v>
      </c>
      <c r="F260" s="31">
        <v>1.252175925925926</v>
      </c>
      <c r="G260" s="30">
        <v>11.7</v>
      </c>
      <c r="H260" s="32">
        <f>TEXT(일별기온공급량!$A260, "AAA")</f>
      </c>
      <c r="I260" s="33">
        <v>78293707</v>
      </c>
      <c r="J260" s="33">
        <v>1820020</v>
      </c>
      <c r="K260" s="32">
        <f>TEXT(A260, "MM-DD")</f>
      </c>
      <c r="L260" s="33">
        <f>YEAR(일별기온공급량!$A260)</f>
      </c>
      <c r="M260" s="33">
        <f>MONTH(일별기온공급량!$A260)</f>
      </c>
      <c r="N260" s="33">
        <f>DAY(일별기온공급량!$A260)</f>
      </c>
      <c r="O260" s="34">
        <f>IFERROR(VLOOKUP(기온및공급량[[#This Row], [날짜]],표2[],2,0), "")</f>
      </c>
    </row>
    <row x14ac:dyDescent="0.25" r="261" customHeight="1" ht="18.75">
      <c r="A261" s="29">
        <v>41534</v>
      </c>
      <c r="B261" s="30">
        <v>23.5</v>
      </c>
      <c r="C261" s="30">
        <v>30.9</v>
      </c>
      <c r="D261" s="31">
        <v>1.6299537037037037</v>
      </c>
      <c r="E261" s="30">
        <v>16.9</v>
      </c>
      <c r="F261" s="31">
        <v>1.2514814814814814</v>
      </c>
      <c r="G261" s="33">
        <v>14</v>
      </c>
      <c r="H261" s="32">
        <f>TEXT(일별기온공급량!$A261, "AAA")</f>
      </c>
      <c r="I261" s="33">
        <v>75349586</v>
      </c>
      <c r="J261" s="33">
        <v>1752337</v>
      </c>
      <c r="K261" s="32">
        <f>TEXT(A261, "MM-DD")</f>
      </c>
      <c r="L261" s="33">
        <f>YEAR(일별기온공급량!$A261)</f>
      </c>
      <c r="M261" s="33">
        <f>MONTH(일별기온공급량!$A261)</f>
      </c>
      <c r="N261" s="33">
        <f>DAY(일별기온공급량!$A261)</f>
      </c>
      <c r="O261" s="34">
        <f>IFERROR(VLOOKUP(기온및공급량[[#This Row], [날짜]],표2[],2,0), "")</f>
      </c>
    </row>
    <row x14ac:dyDescent="0.25" r="262" customHeight="1" ht="18.75">
      <c r="A262" s="29">
        <v>41535</v>
      </c>
      <c r="B262" s="30">
        <v>23.6</v>
      </c>
      <c r="C262" s="30">
        <v>31.6</v>
      </c>
      <c r="D262" s="31">
        <v>1.6306481481481483</v>
      </c>
      <c r="E262" s="30">
        <v>16.8</v>
      </c>
      <c r="F262" s="31">
        <v>1.2146759259259259</v>
      </c>
      <c r="G262" s="30">
        <v>14.8</v>
      </c>
      <c r="H262" s="32">
        <f>TEXT(일별기온공급량!$A262, "AAA")</f>
      </c>
      <c r="I262" s="33">
        <v>49848067</v>
      </c>
      <c r="J262" s="33">
        <v>1159024</v>
      </c>
      <c r="K262" s="32">
        <f>TEXT(A262, "MM-DD")</f>
      </c>
      <c r="L262" s="33">
        <f>YEAR(일별기온공급량!$A262)</f>
      </c>
      <c r="M262" s="33">
        <f>MONTH(일별기온공급량!$A262)</f>
      </c>
      <c r="N262" s="33">
        <f>DAY(일별기온공급량!$A262)</f>
      </c>
      <c r="O262" s="34">
        <f>IFERROR(VLOOKUP(기온및공급량[[#This Row], [날짜]],표2[],2,0), "")</f>
      </c>
    </row>
    <row x14ac:dyDescent="0.25" r="263" customHeight="1" ht="18.75">
      <c r="A263" s="29">
        <v>41536</v>
      </c>
      <c r="B263" s="30">
        <v>23.9</v>
      </c>
      <c r="C263" s="30">
        <v>29.1</v>
      </c>
      <c r="D263" s="31">
        <v>1.6563425925925928</v>
      </c>
      <c r="E263" s="30">
        <v>19.4</v>
      </c>
      <c r="F263" s="31">
        <v>1.255648148148148</v>
      </c>
      <c r="G263" s="30">
        <v>9.7</v>
      </c>
      <c r="H263" s="32">
        <f>TEXT(일별기온공급량!$A263, "AAA")</f>
      </c>
      <c r="I263" s="33">
        <v>33924261</v>
      </c>
      <c r="J263" s="33">
        <v>788753</v>
      </c>
      <c r="K263" s="32">
        <f>TEXT(A263, "MM-DD")</f>
      </c>
      <c r="L263" s="33">
        <f>YEAR(일별기온공급량!$A263)</f>
      </c>
      <c r="M263" s="33">
        <f>MONTH(일별기온공급량!$A263)</f>
      </c>
      <c r="N263" s="33">
        <f>DAY(일별기온공급량!$A263)</f>
      </c>
      <c r="O263" s="34">
        <f>IFERROR(VLOOKUP(기온및공급량[[#This Row], [날짜]],표2[],2,0), "")</f>
      </c>
    </row>
    <row x14ac:dyDescent="0.25" r="264" customHeight="1" ht="18.75">
      <c r="A264" s="29">
        <v>41537</v>
      </c>
      <c r="B264" s="30">
        <v>24.3</v>
      </c>
      <c r="C264" s="30">
        <v>31.1</v>
      </c>
      <c r="D264" s="31">
        <v>1.6605092592592592</v>
      </c>
      <c r="E264" s="30">
        <v>18.2</v>
      </c>
      <c r="F264" s="31">
        <v>1.232037037037037</v>
      </c>
      <c r="G264" s="30">
        <v>12.9</v>
      </c>
      <c r="H264" s="32">
        <f>TEXT(일별기온공급량!$A264, "AAA")</f>
      </c>
      <c r="I264" s="33">
        <v>36502675</v>
      </c>
      <c r="J264" s="33">
        <v>849291</v>
      </c>
      <c r="K264" s="32">
        <f>TEXT(A264, "MM-DD")</f>
      </c>
      <c r="L264" s="33">
        <f>YEAR(일별기온공급량!$A264)</f>
      </c>
      <c r="M264" s="33">
        <f>MONTH(일별기온공급량!$A264)</f>
      </c>
      <c r="N264" s="33">
        <f>DAY(일별기온공급량!$A264)</f>
      </c>
      <c r="O264" s="34">
        <f>IFERROR(VLOOKUP(기온및공급량[[#This Row], [날짜]],표2[],2,0), "")</f>
      </c>
    </row>
    <row x14ac:dyDescent="0.25" r="265" customHeight="1" ht="18.75">
      <c r="A265" s="29">
        <v>41538</v>
      </c>
      <c r="B265" s="30">
        <v>25.1</v>
      </c>
      <c r="C265" s="30">
        <v>31.6</v>
      </c>
      <c r="D265" s="31">
        <v>1.664675925925926</v>
      </c>
      <c r="E265" s="30">
        <v>19.7</v>
      </c>
      <c r="F265" s="31">
        <v>1.2431481481481481</v>
      </c>
      <c r="G265" s="30">
        <v>11.9</v>
      </c>
      <c r="H265" s="32">
        <f>TEXT(일별기온공급량!$A265, "AAA")</f>
      </c>
      <c r="I265" s="33">
        <v>45264984</v>
      </c>
      <c r="J265" s="33">
        <v>1052366</v>
      </c>
      <c r="K265" s="32">
        <f>TEXT(A265, "MM-DD")</f>
      </c>
      <c r="L265" s="33">
        <f>YEAR(일별기온공급량!$A265)</f>
      </c>
      <c r="M265" s="33">
        <f>MONTH(일별기온공급량!$A265)</f>
      </c>
      <c r="N265" s="33">
        <f>DAY(일별기온공급량!$A265)</f>
      </c>
      <c r="O265" s="34">
        <f>IFERROR(VLOOKUP(기온및공급량[[#This Row], [날짜]],표2[],2,0), "")</f>
      </c>
    </row>
    <row x14ac:dyDescent="0.25" r="266" customHeight="1" ht="18.75">
      <c r="A266" s="29">
        <v>41539</v>
      </c>
      <c r="B266" s="30">
        <v>23.5</v>
      </c>
      <c r="C266" s="30">
        <v>29.6</v>
      </c>
      <c r="D266" s="31">
        <v>1.5098148148148147</v>
      </c>
      <c r="E266" s="30">
        <v>20.5</v>
      </c>
      <c r="F266" s="31">
        <v>1.9966203703703704</v>
      </c>
      <c r="G266" s="30">
        <v>9.1</v>
      </c>
      <c r="H266" s="32">
        <f>TEXT(일별기온공급량!$A266, "AAA")</f>
      </c>
      <c r="I266" s="33">
        <v>46342492</v>
      </c>
      <c r="J266" s="33">
        <v>1077231</v>
      </c>
      <c r="K266" s="32">
        <f>TEXT(A266, "MM-DD")</f>
      </c>
      <c r="L266" s="33">
        <f>YEAR(일별기온공급량!$A266)</f>
      </c>
      <c r="M266" s="33">
        <f>MONTH(일별기온공급량!$A266)</f>
      </c>
      <c r="N266" s="33">
        <f>DAY(일별기온공급량!$A266)</f>
      </c>
      <c r="O266" s="34">
        <f>IFERROR(VLOOKUP(기온및공급량[[#This Row], [날짜]],표2[],2,0), "")</f>
      </c>
    </row>
    <row x14ac:dyDescent="0.25" r="267" customHeight="1" ht="18.75">
      <c r="A267" s="29">
        <v>41540</v>
      </c>
      <c r="B267" s="30">
        <v>23.5</v>
      </c>
      <c r="C267" s="30">
        <v>28.8</v>
      </c>
      <c r="D267" s="31">
        <v>1.5792592592592594</v>
      </c>
      <c r="E267" s="30">
        <v>19.2</v>
      </c>
      <c r="F267" s="31">
        <v>1.2327314814814816</v>
      </c>
      <c r="G267" s="30">
        <v>9.6</v>
      </c>
      <c r="H267" s="32">
        <f>TEXT(일별기온공급량!$A267, "AAA")</f>
      </c>
      <c r="I267" s="33">
        <v>75276331</v>
      </c>
      <c r="J267" s="33">
        <v>1747531</v>
      </c>
      <c r="K267" s="32">
        <f>TEXT(A267, "MM-DD")</f>
      </c>
      <c r="L267" s="33">
        <f>YEAR(일별기온공급량!$A267)</f>
      </c>
      <c r="M267" s="33">
        <f>MONTH(일별기온공급량!$A267)</f>
      </c>
      <c r="N267" s="33">
        <f>DAY(일별기온공급량!$A267)</f>
      </c>
      <c r="O267" s="34">
        <f>IFERROR(VLOOKUP(기온및공급량[[#This Row], [날짜]],표2[],2,0), "")</f>
      </c>
    </row>
    <row x14ac:dyDescent="0.25" r="268" customHeight="1" ht="18.75">
      <c r="A268" s="29">
        <v>41541</v>
      </c>
      <c r="B268" s="30">
        <v>23.7</v>
      </c>
      <c r="C268" s="30">
        <v>29.5</v>
      </c>
      <c r="D268" s="31">
        <v>1.5931481481481482</v>
      </c>
      <c r="E268" s="30">
        <v>18.3</v>
      </c>
      <c r="F268" s="31">
        <v>1.2403703703703703</v>
      </c>
      <c r="G268" s="30">
        <v>11.2</v>
      </c>
      <c r="H268" s="32">
        <f>TEXT(일별기온공급량!$A268, "AAA")</f>
      </c>
      <c r="I268" s="33">
        <v>82015826</v>
      </c>
      <c r="J268" s="33">
        <v>1902306</v>
      </c>
      <c r="K268" s="32">
        <f>TEXT(A268, "MM-DD")</f>
      </c>
      <c r="L268" s="33">
        <f>YEAR(일별기온공급량!$A268)</f>
      </c>
      <c r="M268" s="33">
        <f>MONTH(일별기온공급량!$A268)</f>
      </c>
      <c r="N268" s="33">
        <f>DAY(일별기온공급량!$A268)</f>
      </c>
      <c r="O268" s="34">
        <f>IFERROR(VLOOKUP(기온및공급량[[#This Row], [날짜]],표2[],2,0), "")</f>
      </c>
    </row>
    <row x14ac:dyDescent="0.25" r="269" customHeight="1" ht="18.75">
      <c r="A269" s="29">
        <v>41542</v>
      </c>
      <c r="B269" s="30">
        <v>21.9</v>
      </c>
      <c r="C269" s="30">
        <v>26.7</v>
      </c>
      <c r="D269" s="31">
        <v>1.6903703703703705</v>
      </c>
      <c r="E269" s="30">
        <v>19.9</v>
      </c>
      <c r="F269" s="31">
        <v>1.8709259259259259</v>
      </c>
      <c r="G269" s="30">
        <v>6.8</v>
      </c>
      <c r="H269" s="32">
        <f>TEXT(일별기온공급량!$A269, "AAA")</f>
      </c>
      <c r="I269" s="33">
        <v>81465353</v>
      </c>
      <c r="J269" s="33">
        <v>1892144</v>
      </c>
      <c r="K269" s="32">
        <f>TEXT(A269, "MM-DD")</f>
      </c>
      <c r="L269" s="33">
        <f>YEAR(일별기온공급량!$A269)</f>
      </c>
      <c r="M269" s="33">
        <f>MONTH(일별기온공급량!$A269)</f>
      </c>
      <c r="N269" s="33">
        <f>DAY(일별기온공급량!$A269)</f>
      </c>
      <c r="O269" s="34">
        <f>IFERROR(VLOOKUP(기온및공급량[[#This Row], [날짜]],표2[],2,0), "")</f>
      </c>
    </row>
    <row x14ac:dyDescent="0.25" r="270" customHeight="1" ht="18.75">
      <c r="A270" s="29">
        <v>41543</v>
      </c>
      <c r="B270" s="30">
        <v>20.1</v>
      </c>
      <c r="C270" s="30">
        <v>25.5</v>
      </c>
      <c r="D270" s="31">
        <v>1.6209259259259259</v>
      </c>
      <c r="E270" s="30">
        <v>16.4</v>
      </c>
      <c r="F270" s="31">
        <v>1.994537037037037</v>
      </c>
      <c r="G270" s="30">
        <v>9.1</v>
      </c>
      <c r="H270" s="32">
        <f>TEXT(일별기온공급량!$A270, "AAA")</f>
      </c>
      <c r="I270" s="33">
        <v>82989367</v>
      </c>
      <c r="J270" s="33">
        <v>1923474</v>
      </c>
      <c r="K270" s="32">
        <f>TEXT(A270, "MM-DD")</f>
      </c>
      <c r="L270" s="33">
        <f>YEAR(일별기온공급량!$A270)</f>
      </c>
      <c r="M270" s="33">
        <f>MONTH(일별기온공급량!$A270)</f>
      </c>
      <c r="N270" s="33">
        <f>DAY(일별기온공급량!$A270)</f>
      </c>
      <c r="O270" s="34">
        <f>IFERROR(VLOOKUP(기온및공급량[[#This Row], [날짜]],표2[],2,0), "")</f>
      </c>
    </row>
    <row x14ac:dyDescent="0.25" r="271" customHeight="1" ht="18.75">
      <c r="A271" s="29">
        <v>41544</v>
      </c>
      <c r="B271" s="30">
        <v>19.8</v>
      </c>
      <c r="C271" s="30">
        <v>26.3</v>
      </c>
      <c r="D271" s="31">
        <v>1.6521759259259259</v>
      </c>
      <c r="E271" s="30">
        <v>13.6</v>
      </c>
      <c r="F271" s="31">
        <v>1.263287037037037</v>
      </c>
      <c r="G271" s="30">
        <v>12.7</v>
      </c>
      <c r="H271" s="32">
        <f>TEXT(일별기온공급량!$A271, "AAA")</f>
      </c>
      <c r="I271" s="33">
        <v>84838957</v>
      </c>
      <c r="J271" s="33">
        <v>1962639</v>
      </c>
      <c r="K271" s="32">
        <f>TEXT(A271, "MM-DD")</f>
      </c>
      <c r="L271" s="33">
        <f>YEAR(일별기온공급량!$A271)</f>
      </c>
      <c r="M271" s="33">
        <f>MONTH(일별기온공급량!$A271)</f>
      </c>
      <c r="N271" s="33">
        <f>DAY(일별기온공급량!$A271)</f>
      </c>
      <c r="O271" s="34">
        <f>IFERROR(VLOOKUP(기온및공급량[[#This Row], [날짜]],표2[],2,0), "")</f>
      </c>
    </row>
    <row x14ac:dyDescent="0.25" r="272" customHeight="1" ht="18.75">
      <c r="A272" s="29">
        <v>41545</v>
      </c>
      <c r="B272" s="30">
        <v>20.2</v>
      </c>
      <c r="C272" s="30">
        <v>23.8</v>
      </c>
      <c r="D272" s="31">
        <v>1.6424537037037037</v>
      </c>
      <c r="E272" s="30">
        <v>17.4</v>
      </c>
      <c r="F272" s="31">
        <v>1.2730092592592592</v>
      </c>
      <c r="G272" s="30">
        <v>6.4</v>
      </c>
      <c r="H272" s="32">
        <f>TEXT(일별기온공급량!$A272, "AAA")</f>
      </c>
      <c r="I272" s="33">
        <v>76014823</v>
      </c>
      <c r="J272" s="33">
        <v>1755633</v>
      </c>
      <c r="K272" s="32">
        <f>TEXT(A272, "MM-DD")</f>
      </c>
      <c r="L272" s="33">
        <f>YEAR(일별기온공급량!$A272)</f>
      </c>
      <c r="M272" s="33">
        <f>MONTH(일별기온공급량!$A272)</f>
      </c>
      <c r="N272" s="33">
        <f>DAY(일별기온공급량!$A272)</f>
      </c>
      <c r="O272" s="34">
        <f>IFERROR(VLOOKUP(기온및공급량[[#This Row], [날짜]],표2[],2,0), "")</f>
      </c>
    </row>
    <row x14ac:dyDescent="0.25" r="273" customHeight="1" ht="18.75">
      <c r="A273" s="29">
        <v>41546</v>
      </c>
      <c r="B273" s="30">
        <v>20.3</v>
      </c>
      <c r="C273" s="30">
        <v>22.3</v>
      </c>
      <c r="D273" s="31">
        <v>1.4216203703703703</v>
      </c>
      <c r="E273" s="30">
        <v>18.9</v>
      </c>
      <c r="F273" s="31">
        <v>1.1424537037037037</v>
      </c>
      <c r="G273" s="30">
        <v>3.4</v>
      </c>
      <c r="H273" s="32">
        <f>TEXT(일별기온공급량!$A273, "AAA")</f>
      </c>
      <c r="I273" s="33">
        <v>63638435</v>
      </c>
      <c r="J273" s="33">
        <v>1470461</v>
      </c>
      <c r="K273" s="32">
        <f>TEXT(A273, "MM-DD")</f>
      </c>
      <c r="L273" s="33">
        <f>YEAR(일별기온공급량!$A273)</f>
      </c>
      <c r="M273" s="33">
        <f>MONTH(일별기온공급량!$A273)</f>
      </c>
      <c r="N273" s="33">
        <f>DAY(일별기온공급량!$A273)</f>
      </c>
      <c r="O273" s="34">
        <f>IFERROR(VLOOKUP(기온및공급량[[#This Row], [날짜]],표2[],2,0), "")</f>
      </c>
    </row>
    <row x14ac:dyDescent="0.25" r="274" customHeight="1" ht="18.75">
      <c r="A274" s="29">
        <v>41547</v>
      </c>
      <c r="B274" s="30">
        <v>20.3</v>
      </c>
      <c r="C274" s="30">
        <v>22.3</v>
      </c>
      <c r="D274" s="30">
        <v>0.4222222222222222</v>
      </c>
      <c r="E274" s="30">
        <v>20.1</v>
      </c>
      <c r="F274" s="31">
        <v>1.2264814814814815</v>
      </c>
      <c r="G274" s="36"/>
      <c r="H274" s="32">
        <f>TEXT(일별기온공급량!$A274, "AAA")</f>
      </c>
      <c r="I274" s="33">
        <v>87634328</v>
      </c>
      <c r="J274" s="33">
        <v>2035201</v>
      </c>
      <c r="K274" s="32">
        <f>TEXT(A274, "MM-DD")</f>
      </c>
      <c r="L274" s="33">
        <f>YEAR(일별기온공급량!$A274)</f>
      </c>
      <c r="M274" s="33">
        <f>MONTH(일별기온공급량!$A274)</f>
      </c>
      <c r="N274" s="33">
        <f>DAY(일별기온공급량!$A274)</f>
      </c>
      <c r="O274" s="34">
        <f>IFERROR(VLOOKUP(기온및공급량[[#This Row], [날짜]],표2[],2,0), "")</f>
      </c>
    </row>
    <row x14ac:dyDescent="0.25" r="275" customHeight="1" ht="18.75">
      <c r="A275" s="29">
        <v>41548</v>
      </c>
      <c r="B275" s="30">
        <v>22.7</v>
      </c>
      <c r="C275" s="30">
        <v>28.2</v>
      </c>
      <c r="D275" s="31">
        <v>1.6125925925925926</v>
      </c>
      <c r="E275" s="30">
        <v>19.8</v>
      </c>
      <c r="F275" s="31">
        <v>1.2674537037037037</v>
      </c>
      <c r="G275" s="30">
        <v>8.4</v>
      </c>
      <c r="H275" s="32">
        <f>TEXT(일별기온공급량!$A275, "AAA")</f>
      </c>
      <c r="I275" s="33">
        <v>82154452</v>
      </c>
      <c r="J275" s="33">
        <v>1902238</v>
      </c>
      <c r="K275" s="32">
        <f>TEXT(A275, "MM-DD")</f>
      </c>
      <c r="L275" s="33">
        <f>YEAR(일별기온공급량!$A275)</f>
      </c>
      <c r="M275" s="33">
        <f>MONTH(일별기온공급량!$A275)</f>
      </c>
      <c r="N275" s="33">
        <f>DAY(일별기온공급량!$A275)</f>
      </c>
      <c r="O275" s="34">
        <f>IFERROR(VLOOKUP(기온및공급량[[#This Row], [날짜]],표2[],2,0), "")</f>
      </c>
    </row>
    <row x14ac:dyDescent="0.25" r="276" customHeight="1" ht="18.75">
      <c r="A276" s="29">
        <v>41549</v>
      </c>
      <c r="B276" s="30">
        <v>21.1</v>
      </c>
      <c r="C276" s="30">
        <v>26.2</v>
      </c>
      <c r="D276" s="31">
        <v>1.6028703703703704</v>
      </c>
      <c r="E276" s="30">
        <v>17.8</v>
      </c>
      <c r="F276" s="31">
        <v>1.986898148148148</v>
      </c>
      <c r="G276" s="30">
        <v>8.4</v>
      </c>
      <c r="H276" s="32">
        <f>TEXT(일별기온공급량!$A276, "AAA")</f>
      </c>
      <c r="I276" s="33">
        <v>82479533</v>
      </c>
      <c r="J276" s="33">
        <v>1912638</v>
      </c>
      <c r="K276" s="32">
        <f>TEXT(A276, "MM-DD")</f>
      </c>
      <c r="L276" s="33">
        <f>YEAR(일별기온공급량!$A276)</f>
      </c>
      <c r="M276" s="33">
        <f>MONTH(일별기온공급량!$A276)</f>
      </c>
      <c r="N276" s="33">
        <f>DAY(일별기온공급량!$A276)</f>
      </c>
      <c r="O276" s="34">
        <f>IFERROR(VLOOKUP(기온및공급량[[#This Row], [날짜]],표2[],2,0), "")</f>
      </c>
    </row>
    <row x14ac:dyDescent="0.25" r="277" customHeight="1" ht="18.75">
      <c r="A277" s="29">
        <v>41550</v>
      </c>
      <c r="B277" s="30">
        <v>18.7</v>
      </c>
      <c r="C277" s="30">
        <v>24.1</v>
      </c>
      <c r="D277" s="31">
        <v>1.6278703703703705</v>
      </c>
      <c r="E277" s="33">
        <v>14</v>
      </c>
      <c r="F277" s="31">
        <v>1.239675925925926</v>
      </c>
      <c r="G277" s="30">
        <v>10.1</v>
      </c>
      <c r="H277" s="32">
        <f>TEXT(일별기온공급량!$A277, "AAA")</f>
      </c>
      <c r="I277" s="33">
        <v>79133344</v>
      </c>
      <c r="J277" s="33">
        <v>1836978</v>
      </c>
      <c r="K277" s="32">
        <f>TEXT(A277, "MM-DD")</f>
      </c>
      <c r="L277" s="33">
        <f>YEAR(일별기온공급량!$A277)</f>
      </c>
      <c r="M277" s="33">
        <f>MONTH(일별기온공급량!$A277)</f>
      </c>
      <c r="N277" s="33">
        <f>DAY(일별기온공급량!$A277)</f>
      </c>
      <c r="O277" s="34">
        <f>IFERROR(VLOOKUP(기온및공급량[[#This Row], [날짜]],표2[],2,0), "")</f>
      </c>
    </row>
    <row x14ac:dyDescent="0.25" r="278" customHeight="1" ht="18.75">
      <c r="A278" s="29">
        <v>41551</v>
      </c>
      <c r="B278" s="30">
        <v>18.5</v>
      </c>
      <c r="C278" s="30">
        <v>26.3</v>
      </c>
      <c r="D278" s="31">
        <v>1.643148148148148</v>
      </c>
      <c r="E278" s="30">
        <v>11.4</v>
      </c>
      <c r="F278" s="31">
        <v>1.2931481481481482</v>
      </c>
      <c r="G278" s="30">
        <v>14.9</v>
      </c>
      <c r="H278" s="32">
        <f>TEXT(일별기온공급량!$A278, "AAA")</f>
      </c>
      <c r="I278" s="33">
        <v>84826548</v>
      </c>
      <c r="J278" s="33">
        <v>1966006</v>
      </c>
      <c r="K278" s="32">
        <f>TEXT(A278, "MM-DD")</f>
      </c>
      <c r="L278" s="33">
        <f>YEAR(일별기온공급량!$A278)</f>
      </c>
      <c r="M278" s="33">
        <f>MONTH(일별기온공급량!$A278)</f>
      </c>
      <c r="N278" s="33">
        <f>DAY(일별기온공급량!$A278)</f>
      </c>
      <c r="O278" s="34">
        <f>IFERROR(VLOOKUP(기온및공급량[[#This Row], [날짜]],표2[],2,0), "")</f>
      </c>
    </row>
    <row x14ac:dyDescent="0.25" r="279" customHeight="1" ht="18.75">
      <c r="A279" s="29">
        <v>41552</v>
      </c>
      <c r="B279" s="33">
        <v>20</v>
      </c>
      <c r="C279" s="30">
        <v>25.6</v>
      </c>
      <c r="D279" s="31">
        <v>1.5563425925925927</v>
      </c>
      <c r="E279" s="30">
        <v>14.1</v>
      </c>
      <c r="F279" s="31">
        <v>1.2591203703703704</v>
      </c>
      <c r="G279" s="30">
        <v>11.5</v>
      </c>
      <c r="H279" s="32">
        <f>TEXT(일별기온공급량!$A279, "AAA")</f>
      </c>
      <c r="I279" s="33">
        <v>77814028</v>
      </c>
      <c r="J279" s="33">
        <v>1801146</v>
      </c>
      <c r="K279" s="32">
        <f>TEXT(A279, "MM-DD")</f>
      </c>
      <c r="L279" s="33">
        <f>YEAR(일별기온공급량!$A279)</f>
      </c>
      <c r="M279" s="33">
        <f>MONTH(일별기온공급량!$A279)</f>
      </c>
      <c r="N279" s="33">
        <f>DAY(일별기온공급량!$A279)</f>
      </c>
      <c r="O279" s="34">
        <f>IFERROR(VLOOKUP(기온및공급량[[#This Row], [날짜]],표2[],2,0), "")</f>
      </c>
    </row>
    <row x14ac:dyDescent="0.25" r="280" customHeight="1" ht="18.75">
      <c r="A280" s="29">
        <v>41553</v>
      </c>
      <c r="B280" s="30">
        <v>21.1</v>
      </c>
      <c r="C280" s="30">
        <v>23.4</v>
      </c>
      <c r="D280" s="31">
        <v>1.6493981481481481</v>
      </c>
      <c r="E280" s="30">
        <v>18.9</v>
      </c>
      <c r="F280" s="31">
        <v>1.286898148148148</v>
      </c>
      <c r="G280" s="30">
        <v>4.5</v>
      </c>
      <c r="H280" s="32">
        <f>TEXT(일별기온공급량!$A280, "AAA")</f>
      </c>
      <c r="I280" s="33">
        <v>62623957</v>
      </c>
      <c r="J280" s="33">
        <v>1447270</v>
      </c>
      <c r="K280" s="32">
        <f>TEXT(A280, "MM-DD")</f>
      </c>
      <c r="L280" s="33">
        <f>YEAR(일별기온공급량!$A280)</f>
      </c>
      <c r="M280" s="33">
        <f>MONTH(일별기온공급량!$A280)</f>
      </c>
      <c r="N280" s="33">
        <f>DAY(일별기온공급량!$A280)</f>
      </c>
      <c r="O280" s="34">
        <f>IFERROR(VLOOKUP(기온및공급량[[#This Row], [날짜]],표2[],2,0), "")</f>
      </c>
    </row>
    <row x14ac:dyDescent="0.25" r="281" customHeight="1" ht="18.75">
      <c r="A281" s="29">
        <v>41554</v>
      </c>
      <c r="B281" s="30">
        <v>23.6</v>
      </c>
      <c r="C281" s="30">
        <v>27.3</v>
      </c>
      <c r="D281" s="31">
        <v>1.5466203703703703</v>
      </c>
      <c r="E281" s="30">
        <v>21.2</v>
      </c>
      <c r="F281" s="31">
        <v>1.0306481481481482</v>
      </c>
      <c r="G281" s="30">
        <v>6.1</v>
      </c>
      <c r="H281" s="32">
        <f>TEXT(일별기온공급량!$A281, "AAA")</f>
      </c>
      <c r="I281" s="33">
        <v>80340555</v>
      </c>
      <c r="J281" s="33">
        <v>1856639</v>
      </c>
      <c r="K281" s="32">
        <f>TEXT(A281, "MM-DD")</f>
      </c>
      <c r="L281" s="33">
        <f>YEAR(일별기온공급량!$A281)</f>
      </c>
      <c r="M281" s="33">
        <f>MONTH(일별기온공급량!$A281)</f>
      </c>
      <c r="N281" s="33">
        <f>DAY(일별기온공급량!$A281)</f>
      </c>
      <c r="O281" s="34">
        <f>IFERROR(VLOOKUP(기온및공급량[[#This Row], [날짜]],표2[],2,0), "")</f>
      </c>
    </row>
    <row x14ac:dyDescent="0.25" r="282" customHeight="1" ht="18.75">
      <c r="A282" s="29">
        <v>41555</v>
      </c>
      <c r="B282" s="30">
        <v>21.7</v>
      </c>
      <c r="C282" s="30">
        <v>23.6</v>
      </c>
      <c r="D282" s="31">
        <v>1.4952314814814816</v>
      </c>
      <c r="E282" s="30">
        <v>19.7</v>
      </c>
      <c r="F282" s="31">
        <v>1.9750925925925926</v>
      </c>
      <c r="G282" s="30">
        <v>3.9</v>
      </c>
      <c r="H282" s="32">
        <f>TEXT(일별기온공급량!$A282, "AAA")</f>
      </c>
      <c r="I282" s="33">
        <v>87793557</v>
      </c>
      <c r="J282" s="33">
        <v>2030418</v>
      </c>
      <c r="K282" s="32">
        <f>TEXT(A282, "MM-DD")</f>
      </c>
      <c r="L282" s="33">
        <f>YEAR(일별기온공급량!$A282)</f>
      </c>
      <c r="M282" s="33">
        <f>MONTH(일별기온공급량!$A282)</f>
      </c>
      <c r="N282" s="33">
        <f>DAY(일별기온공급량!$A282)</f>
      </c>
      <c r="O282" s="34">
        <f>IFERROR(VLOOKUP(기온및공급량[[#This Row], [날짜]],표2[],2,0), "")</f>
      </c>
    </row>
    <row x14ac:dyDescent="0.25" r="283" customHeight="1" ht="18.75">
      <c r="A283" s="29">
        <v>41556</v>
      </c>
      <c r="B283" s="30">
        <v>21.3</v>
      </c>
      <c r="C283" s="30">
        <v>24.7</v>
      </c>
      <c r="D283" s="31">
        <v>1.5855092592592592</v>
      </c>
      <c r="E283" s="30">
        <v>18.9</v>
      </c>
      <c r="F283" s="31">
        <v>1.9903703703703703</v>
      </c>
      <c r="G283" s="30">
        <v>5.8</v>
      </c>
      <c r="H283" s="32">
        <f>TEXT(일별기온공급량!$A283, "AAA")</f>
      </c>
      <c r="I283" s="33">
        <v>82449810</v>
      </c>
      <c r="J283" s="33">
        <v>1911473</v>
      </c>
      <c r="K283" s="32">
        <f>TEXT(A283, "MM-DD")</f>
      </c>
      <c r="L283" s="33">
        <f>YEAR(일별기온공급량!$A283)</f>
      </c>
      <c r="M283" s="33">
        <f>MONTH(일별기온공급량!$A283)</f>
      </c>
      <c r="N283" s="33">
        <f>DAY(일별기온공급량!$A283)</f>
      </c>
      <c r="O283" s="34">
        <f>IFERROR(VLOOKUP(기온및공급량[[#This Row], [날짜]],표2[],2,0), "")</f>
      </c>
    </row>
    <row x14ac:dyDescent="0.25" r="284" customHeight="1" ht="18.75">
      <c r="A284" s="29">
        <v>41557</v>
      </c>
      <c r="B284" s="30">
        <v>20.2</v>
      </c>
      <c r="C284" s="30">
        <v>23.6</v>
      </c>
      <c r="D284" s="31">
        <v>1.5285648148148148</v>
      </c>
      <c r="E284" s="30">
        <v>18.1</v>
      </c>
      <c r="F284" s="31">
        <v>1.1841203703703704</v>
      </c>
      <c r="G284" s="30">
        <v>5.5</v>
      </c>
      <c r="H284" s="32">
        <f>TEXT(일별기온공급량!$A284, "AAA")</f>
      </c>
      <c r="I284" s="33">
        <v>86398014</v>
      </c>
      <c r="J284" s="33">
        <v>2005388</v>
      </c>
      <c r="K284" s="32">
        <f>TEXT(A284, "MM-DD")</f>
      </c>
      <c r="L284" s="33">
        <f>YEAR(일별기온공급량!$A284)</f>
      </c>
      <c r="M284" s="33">
        <f>MONTH(일별기온공급량!$A284)</f>
      </c>
      <c r="N284" s="33">
        <f>DAY(일별기온공급량!$A284)</f>
      </c>
      <c r="O284" s="34">
        <f>IFERROR(VLOOKUP(기온및공급량[[#This Row], [날짜]],표2[],2,0), "")</f>
      </c>
    </row>
    <row x14ac:dyDescent="0.25" r="285" customHeight="1" ht="18.75">
      <c r="A285" s="29">
        <v>41558</v>
      </c>
      <c r="B285" s="30">
        <v>20.4</v>
      </c>
      <c r="C285" s="30">
        <v>26.4</v>
      </c>
      <c r="D285" s="31">
        <v>1.577175925925926</v>
      </c>
      <c r="E285" s="30">
        <v>15.1</v>
      </c>
      <c r="F285" s="31">
        <v>1.994537037037037</v>
      </c>
      <c r="G285" s="30">
        <v>11.3</v>
      </c>
      <c r="H285" s="32">
        <f>TEXT(일별기온공급량!$A285, "AAA")</f>
      </c>
      <c r="I285" s="33">
        <v>86416996</v>
      </c>
      <c r="J285" s="33">
        <v>2007404</v>
      </c>
      <c r="K285" s="32">
        <f>TEXT(A285, "MM-DD")</f>
      </c>
      <c r="L285" s="33">
        <f>YEAR(일별기온공급량!$A285)</f>
      </c>
      <c r="M285" s="33">
        <f>MONTH(일별기온공급량!$A285)</f>
      </c>
      <c r="N285" s="33">
        <f>DAY(일별기온공급량!$A285)</f>
      </c>
      <c r="O285" s="34">
        <f>IFERROR(VLOOKUP(기온및공급량[[#This Row], [날짜]],표2[],2,0), "")</f>
      </c>
    </row>
    <row x14ac:dyDescent="0.25" r="286" customHeight="1" ht="18.75">
      <c r="A286" s="29">
        <v>41559</v>
      </c>
      <c r="B286" s="30">
        <v>17.2</v>
      </c>
      <c r="C286" s="30">
        <v>22.9</v>
      </c>
      <c r="D286" s="31">
        <v>1.6549537037037036</v>
      </c>
      <c r="E286" s="30">
        <v>13.4</v>
      </c>
      <c r="F286" s="31">
        <v>1.2737037037037038</v>
      </c>
      <c r="G286" s="30">
        <v>9.5</v>
      </c>
      <c r="H286" s="32">
        <f>TEXT(일별기온공급량!$A286, "AAA")</f>
      </c>
      <c r="I286" s="33">
        <v>81486715</v>
      </c>
      <c r="J286" s="33">
        <v>1892861</v>
      </c>
      <c r="K286" s="32">
        <f>TEXT(A286, "MM-DD")</f>
      </c>
      <c r="L286" s="33">
        <f>YEAR(일별기온공급량!$A286)</f>
      </c>
      <c r="M286" s="33">
        <f>MONTH(일별기온공급량!$A286)</f>
      </c>
      <c r="N286" s="33">
        <f>DAY(일별기온공급량!$A286)</f>
      </c>
      <c r="O286" s="34">
        <f>IFERROR(VLOOKUP(기온및공급량[[#This Row], [날짜]],표2[],2,0), "")</f>
      </c>
    </row>
    <row x14ac:dyDescent="0.25" r="287" customHeight="1" ht="18.75">
      <c r="A287" s="29">
        <v>41560</v>
      </c>
      <c r="B287" s="30">
        <v>17.7</v>
      </c>
      <c r="C287" s="30">
        <v>25.3</v>
      </c>
      <c r="D287" s="31">
        <v>1.6500925925925927</v>
      </c>
      <c r="E287" s="30">
        <v>10.9</v>
      </c>
      <c r="F287" s="31">
        <v>1.2716203703703703</v>
      </c>
      <c r="G287" s="30">
        <v>14.4</v>
      </c>
      <c r="H287" s="32">
        <f>TEXT(일별기온공급량!$A287, "AAA")</f>
      </c>
      <c r="I287" s="33">
        <v>66815061</v>
      </c>
      <c r="J287" s="33">
        <v>1552771</v>
      </c>
      <c r="K287" s="32">
        <f>TEXT(A287, "MM-DD")</f>
      </c>
      <c r="L287" s="33">
        <f>YEAR(일별기온공급량!$A287)</f>
      </c>
      <c r="M287" s="33">
        <f>MONTH(일별기온공급량!$A287)</f>
      </c>
      <c r="N287" s="33">
        <f>DAY(일별기온공급량!$A287)</f>
      </c>
      <c r="O287" s="34">
        <f>IFERROR(VLOOKUP(기온및공급량[[#This Row], [날짜]],표2[],2,0), "")</f>
      </c>
    </row>
    <row x14ac:dyDescent="0.25" r="288" customHeight="1" ht="18.75">
      <c r="A288" s="29">
        <v>41561</v>
      </c>
      <c r="B288" s="30">
        <v>18.8</v>
      </c>
      <c r="C288" s="30">
        <v>26.7</v>
      </c>
      <c r="D288" s="31">
        <v>1.6556481481481482</v>
      </c>
      <c r="E288" s="30">
        <v>12.6</v>
      </c>
      <c r="F288" s="31">
        <v>1.2771759259259259</v>
      </c>
      <c r="G288" s="30">
        <v>14.1</v>
      </c>
      <c r="H288" s="32">
        <f>TEXT(일별기온공급량!$A288, "AAA")</f>
      </c>
      <c r="I288" s="33">
        <v>86199880</v>
      </c>
      <c r="J288" s="33">
        <v>1999446</v>
      </c>
      <c r="K288" s="32">
        <f>TEXT(A288, "MM-DD")</f>
      </c>
      <c r="L288" s="33">
        <f>YEAR(일별기온공급량!$A288)</f>
      </c>
      <c r="M288" s="33">
        <f>MONTH(일별기온공급량!$A288)</f>
      </c>
      <c r="N288" s="33">
        <f>DAY(일별기온공급량!$A288)</f>
      </c>
      <c r="O288" s="34">
        <f>IFERROR(VLOOKUP(기온및공급량[[#This Row], [날짜]],표2[],2,0), "")</f>
      </c>
    </row>
    <row x14ac:dyDescent="0.25" r="289" customHeight="1" ht="18.75">
      <c r="A289" s="29">
        <v>41562</v>
      </c>
      <c r="B289" s="30">
        <v>16.7</v>
      </c>
      <c r="C289" s="30">
        <v>24.1</v>
      </c>
      <c r="D289" s="31">
        <v>1.4966203703703704</v>
      </c>
      <c r="E289" s="30">
        <v>12.2</v>
      </c>
      <c r="F289" s="31">
        <v>1.919537037037037</v>
      </c>
      <c r="G289" s="30">
        <v>11.9</v>
      </c>
      <c r="H289" s="32">
        <f>TEXT(일별기온공급량!$A289, "AAA")</f>
      </c>
      <c r="I289" s="33">
        <v>95297664</v>
      </c>
      <c r="J289" s="33">
        <v>2207313</v>
      </c>
      <c r="K289" s="32">
        <f>TEXT(A289, "MM-DD")</f>
      </c>
      <c r="L289" s="33">
        <f>YEAR(일별기온공급량!$A289)</f>
      </c>
      <c r="M289" s="33">
        <f>MONTH(일별기온공급량!$A289)</f>
      </c>
      <c r="N289" s="33">
        <f>DAY(일별기온공급량!$A289)</f>
      </c>
      <c r="O289" s="34">
        <f>IFERROR(VLOOKUP(기온및공급량[[#This Row], [날짜]],표2[],2,0), "")</f>
      </c>
    </row>
    <row x14ac:dyDescent="0.25" r="290" customHeight="1" ht="18.75">
      <c r="A290" s="29">
        <v>41563</v>
      </c>
      <c r="B290" s="30">
        <v>12.7</v>
      </c>
      <c r="C290" s="30">
        <v>17.5</v>
      </c>
      <c r="D290" s="31">
        <v>1.6466203703703703</v>
      </c>
      <c r="E290" s="33">
        <v>9</v>
      </c>
      <c r="F290" s="31">
        <v>1.2716203703703703</v>
      </c>
      <c r="G290" s="30">
        <v>8.5</v>
      </c>
      <c r="H290" s="32">
        <f>TEXT(일별기온공급량!$A290, "AAA")</f>
      </c>
      <c r="I290" s="33">
        <v>101905943</v>
      </c>
      <c r="J290" s="33">
        <v>2351426</v>
      </c>
      <c r="K290" s="32">
        <f>TEXT(A290, "MM-DD")</f>
      </c>
      <c r="L290" s="33">
        <f>YEAR(일별기온공급량!$A290)</f>
      </c>
      <c r="M290" s="33">
        <f>MONTH(일별기온공급량!$A290)</f>
      </c>
      <c r="N290" s="33">
        <f>DAY(일별기온공급량!$A290)</f>
      </c>
      <c r="O290" s="34">
        <f>IFERROR(VLOOKUP(기온및공급량[[#This Row], [날짜]],표2[],2,0), "")</f>
      </c>
    </row>
    <row x14ac:dyDescent="0.25" r="291" customHeight="1" ht="18.75">
      <c r="A291" s="29">
        <v>41564</v>
      </c>
      <c r="B291" s="30">
        <v>12.6</v>
      </c>
      <c r="C291" s="30">
        <v>18.8</v>
      </c>
      <c r="D291" s="31">
        <v>1.6077314814814816</v>
      </c>
      <c r="E291" s="30">
        <v>6.8</v>
      </c>
      <c r="F291" s="31">
        <v>1.2625925925925925</v>
      </c>
      <c r="G291" s="33">
        <v>12</v>
      </c>
      <c r="H291" s="32">
        <f>TEXT(일별기온공급량!$A291, "AAA")</f>
      </c>
      <c r="I291" s="33">
        <v>108407742</v>
      </c>
      <c r="J291" s="33">
        <v>2496693</v>
      </c>
      <c r="K291" s="32">
        <f>TEXT(A291, "MM-DD")</f>
      </c>
      <c r="L291" s="33">
        <f>YEAR(일별기온공급량!$A291)</f>
      </c>
      <c r="M291" s="33">
        <f>MONTH(일별기온공급량!$A291)</f>
      </c>
      <c r="N291" s="33">
        <f>DAY(일별기온공급량!$A291)</f>
      </c>
      <c r="O291" s="34">
        <f>IFERROR(VLOOKUP(기온및공급량[[#This Row], [날짜]],표2[],2,0), "")</f>
      </c>
    </row>
    <row x14ac:dyDescent="0.25" r="292" customHeight="1" ht="18.75">
      <c r="A292" s="29">
        <v>41565</v>
      </c>
      <c r="B292" s="30">
        <v>14.7</v>
      </c>
      <c r="C292" s="30">
        <v>21.2</v>
      </c>
      <c r="D292" s="31">
        <v>1.5716203703703704</v>
      </c>
      <c r="E292" s="30">
        <v>8.5</v>
      </c>
      <c r="F292" s="31">
        <v>1.2750925925925927</v>
      </c>
      <c r="G292" s="30">
        <v>12.7</v>
      </c>
      <c r="H292" s="32">
        <f>TEXT(일별기온공급량!$A292, "AAA")</f>
      </c>
      <c r="I292" s="33">
        <v>107437542</v>
      </c>
      <c r="J292" s="33">
        <v>2475832</v>
      </c>
      <c r="K292" s="32">
        <f>TEXT(A292, "MM-DD")</f>
      </c>
      <c r="L292" s="33">
        <f>YEAR(일별기온공급량!$A292)</f>
      </c>
      <c r="M292" s="33">
        <f>MONTH(일별기온공급량!$A292)</f>
      </c>
      <c r="N292" s="33">
        <f>DAY(일별기온공급량!$A292)</f>
      </c>
      <c r="O292" s="34">
        <f>IFERROR(VLOOKUP(기온및공급량[[#This Row], [날짜]],표2[],2,0), "")</f>
      </c>
    </row>
    <row x14ac:dyDescent="0.25" r="293" customHeight="1" ht="18.75">
      <c r="A293" s="29">
        <v>41566</v>
      </c>
      <c r="B293" s="30">
        <v>15.7</v>
      </c>
      <c r="C293" s="30">
        <v>21.2</v>
      </c>
      <c r="D293" s="31">
        <v>1.569537037037037</v>
      </c>
      <c r="E293" s="33">
        <v>10</v>
      </c>
      <c r="F293" s="31">
        <v>1.220925925925926</v>
      </c>
      <c r="G293" s="30">
        <v>11.2</v>
      </c>
      <c r="H293" s="32">
        <f>TEXT(일별기온공급량!$A293, "AAA")</f>
      </c>
      <c r="I293" s="33">
        <v>98805920</v>
      </c>
      <c r="J293" s="33">
        <v>2277240</v>
      </c>
      <c r="K293" s="32">
        <f>TEXT(A293, "MM-DD")</f>
      </c>
      <c r="L293" s="33">
        <f>YEAR(일별기온공급량!$A293)</f>
      </c>
      <c r="M293" s="33">
        <f>MONTH(일별기온공급량!$A293)</f>
      </c>
      <c r="N293" s="33">
        <f>DAY(일별기온공급량!$A293)</f>
      </c>
      <c r="O293" s="34">
        <f>IFERROR(VLOOKUP(기온및공급량[[#This Row], [날짜]],표2[],2,0), "")</f>
      </c>
    </row>
    <row x14ac:dyDescent="0.25" r="294" customHeight="1" ht="18.75">
      <c r="A294" s="29">
        <v>41567</v>
      </c>
      <c r="B294" s="30">
        <v>18.2</v>
      </c>
      <c r="C294" s="30">
        <v>24.7</v>
      </c>
      <c r="D294" s="31">
        <v>1.6362037037037038</v>
      </c>
      <c r="E294" s="30">
        <v>13.4</v>
      </c>
      <c r="F294" s="31">
        <v>1.2709259259259258</v>
      </c>
      <c r="G294" s="30">
        <v>11.3</v>
      </c>
      <c r="H294" s="32">
        <f>TEXT(일별기온공급량!$A294, "AAA")</f>
      </c>
      <c r="I294" s="33">
        <v>75253741</v>
      </c>
      <c r="J294" s="33">
        <v>1737742</v>
      </c>
      <c r="K294" s="32">
        <f>TEXT(A294, "MM-DD")</f>
      </c>
      <c r="L294" s="33">
        <f>YEAR(일별기온공급량!$A294)</f>
      </c>
      <c r="M294" s="33">
        <f>MONTH(일별기온공급량!$A294)</f>
      </c>
      <c r="N294" s="33">
        <f>DAY(일별기온공급량!$A294)</f>
      </c>
      <c r="O294" s="34">
        <f>IFERROR(VLOOKUP(기온및공급량[[#This Row], [날짜]],표2[],2,0), "")</f>
      </c>
    </row>
    <row x14ac:dyDescent="0.25" r="295" customHeight="1" ht="18.75">
      <c r="A295" s="29">
        <v>41568</v>
      </c>
      <c r="B295" s="30">
        <v>16.3</v>
      </c>
      <c r="C295" s="30">
        <v>22.4</v>
      </c>
      <c r="D295" s="31">
        <v>1.5813425925925926</v>
      </c>
      <c r="E295" s="30">
        <v>11.5</v>
      </c>
      <c r="F295" s="31">
        <v>1.2938425925925925</v>
      </c>
      <c r="G295" s="30">
        <v>10.9</v>
      </c>
      <c r="H295" s="32">
        <f>TEXT(일별기온공급량!$A295, "AAA")</f>
      </c>
      <c r="I295" s="33">
        <v>96188465</v>
      </c>
      <c r="J295" s="33">
        <v>2226147</v>
      </c>
      <c r="K295" s="32">
        <f>TEXT(A295, "MM-DD")</f>
      </c>
      <c r="L295" s="33">
        <f>YEAR(일별기온공급량!$A295)</f>
      </c>
      <c r="M295" s="33">
        <f>MONTH(일별기온공급량!$A295)</f>
      </c>
      <c r="N295" s="33">
        <f>DAY(일별기온공급량!$A295)</f>
      </c>
      <c r="O295" s="34">
        <f>IFERROR(VLOOKUP(기온및공급량[[#This Row], [날짜]],표2[],2,0), "")</f>
      </c>
    </row>
    <row x14ac:dyDescent="0.25" r="296" customHeight="1" ht="18.75">
      <c r="A296" s="29">
        <v>41569</v>
      </c>
      <c r="B296" s="30">
        <v>16.2</v>
      </c>
      <c r="C296" s="30">
        <v>21.1</v>
      </c>
      <c r="D296" s="31">
        <v>1.4827314814814816</v>
      </c>
      <c r="E296" s="30">
        <v>12.1</v>
      </c>
      <c r="F296" s="31">
        <v>1.2792592592592593</v>
      </c>
      <c r="G296" s="33">
        <v>9</v>
      </c>
      <c r="H296" s="32">
        <f>TEXT(일별기온공급량!$A296, "AAA")</f>
      </c>
      <c r="I296" s="33">
        <v>103229032</v>
      </c>
      <c r="J296" s="33">
        <v>2391076</v>
      </c>
      <c r="K296" s="32">
        <f>TEXT(A296, "MM-DD")</f>
      </c>
      <c r="L296" s="33">
        <f>YEAR(일별기온공급량!$A296)</f>
      </c>
      <c r="M296" s="33">
        <f>MONTH(일별기온공급량!$A296)</f>
      </c>
      <c r="N296" s="33">
        <f>DAY(일별기온공급량!$A296)</f>
      </c>
      <c r="O296" s="34">
        <f>IFERROR(VLOOKUP(기온및공급량[[#This Row], [날짜]],표2[],2,0), "")</f>
      </c>
    </row>
    <row x14ac:dyDescent="0.25" r="297" customHeight="1" ht="18.75">
      <c r="A297" s="29">
        <v>41570</v>
      </c>
      <c r="B297" s="30">
        <v>16.9</v>
      </c>
      <c r="C297" s="30">
        <v>22.7</v>
      </c>
      <c r="D297" s="31">
        <v>1.5924537037037036</v>
      </c>
      <c r="E297" s="30">
        <v>12.3</v>
      </c>
      <c r="F297" s="31">
        <v>1.2716203703703703</v>
      </c>
      <c r="G297" s="30">
        <v>10.4</v>
      </c>
      <c r="H297" s="32">
        <f>TEXT(일별기온공급량!$A297, "AAA")</f>
      </c>
      <c r="I297" s="33">
        <v>103482009</v>
      </c>
      <c r="J297" s="33">
        <v>2407132</v>
      </c>
      <c r="K297" s="32">
        <f>TEXT(A297, "MM-DD")</f>
      </c>
      <c r="L297" s="33">
        <f>YEAR(일별기온공급량!$A297)</f>
      </c>
      <c r="M297" s="33">
        <f>MONTH(일별기온공급량!$A297)</f>
      </c>
      <c r="N297" s="33">
        <f>DAY(일별기온공급량!$A297)</f>
      </c>
      <c r="O297" s="34">
        <f>IFERROR(VLOOKUP(기온및공급량[[#This Row], [날짜]],표2[],2,0), "")</f>
      </c>
    </row>
    <row x14ac:dyDescent="0.25" r="298" customHeight="1" ht="18.75">
      <c r="A298" s="29">
        <v>41571</v>
      </c>
      <c r="B298" s="30">
        <v>16.9</v>
      </c>
      <c r="C298" s="30">
        <v>22.6</v>
      </c>
      <c r="D298" s="31">
        <v>1.6035648148148147</v>
      </c>
      <c r="E298" s="30">
        <v>11.5</v>
      </c>
      <c r="F298" s="31">
        <v>1.2612037037037038</v>
      </c>
      <c r="G298" s="30">
        <v>11.1</v>
      </c>
      <c r="H298" s="32">
        <f>TEXT(일별기온공급량!$A298, "AAA")</f>
      </c>
      <c r="I298" s="33">
        <v>105108718</v>
      </c>
      <c r="J298" s="33">
        <v>2451776</v>
      </c>
      <c r="K298" s="32">
        <f>TEXT(A298, "MM-DD")</f>
      </c>
      <c r="L298" s="33">
        <f>YEAR(일별기온공급량!$A298)</f>
      </c>
      <c r="M298" s="33">
        <f>MONTH(일별기온공급량!$A298)</f>
      </c>
      <c r="N298" s="33">
        <f>DAY(일별기온공급량!$A298)</f>
      </c>
      <c r="O298" s="34">
        <f>IFERROR(VLOOKUP(기온및공급량[[#This Row], [날짜]],표2[],2,0), "")</f>
      </c>
    </row>
    <row x14ac:dyDescent="0.25" r="299" customHeight="1" ht="18.75">
      <c r="A299" s="29">
        <v>41572</v>
      </c>
      <c r="B299" s="30">
        <v>13.3</v>
      </c>
      <c r="C299" s="30">
        <v>19.3</v>
      </c>
      <c r="D299" s="31">
        <v>1.623009259259259</v>
      </c>
      <c r="E299" s="30">
        <v>9.5</v>
      </c>
      <c r="F299" s="31">
        <v>1.314675925925926</v>
      </c>
      <c r="G299" s="30">
        <v>9.8</v>
      </c>
      <c r="H299" s="32">
        <f>TEXT(일별기온공급량!$A299, "AAA")</f>
      </c>
      <c r="I299" s="33">
        <v>110888830</v>
      </c>
      <c r="J299" s="33">
        <v>2582507</v>
      </c>
      <c r="K299" s="32">
        <f>TEXT(A299, "MM-DD")</f>
      </c>
      <c r="L299" s="33">
        <f>YEAR(일별기온공급량!$A299)</f>
      </c>
      <c r="M299" s="33">
        <f>MONTH(일별기온공급량!$A299)</f>
      </c>
      <c r="N299" s="33">
        <f>DAY(일별기온공급량!$A299)</f>
      </c>
      <c r="O299" s="34">
        <f>IFERROR(VLOOKUP(기온및공급량[[#This Row], [날짜]],표2[],2,0), "")</f>
      </c>
    </row>
    <row x14ac:dyDescent="0.25" r="300" customHeight="1" ht="18.75">
      <c r="A300" s="29">
        <v>41573</v>
      </c>
      <c r="B300" s="30">
        <v>12.7</v>
      </c>
      <c r="C300" s="30">
        <v>18.5</v>
      </c>
      <c r="D300" s="31">
        <v>1.5966203703703705</v>
      </c>
      <c r="E300" s="30">
        <v>7.4</v>
      </c>
      <c r="F300" s="31">
        <v>1.2841203703703703</v>
      </c>
      <c r="G300" s="30">
        <v>11.1</v>
      </c>
      <c r="H300" s="32">
        <f>TEXT(일별기온공급량!$A300, "AAA")</f>
      </c>
      <c r="I300" s="33">
        <v>106411474</v>
      </c>
      <c r="J300" s="33">
        <v>2478801</v>
      </c>
      <c r="K300" s="32">
        <f>TEXT(A300, "MM-DD")</f>
      </c>
      <c r="L300" s="33">
        <f>YEAR(일별기온공급량!$A300)</f>
      </c>
      <c r="M300" s="33">
        <f>MONTH(일별기온공급량!$A300)</f>
      </c>
      <c r="N300" s="33">
        <f>DAY(일별기온공급량!$A300)</f>
      </c>
      <c r="O300" s="34">
        <f>IFERROR(VLOOKUP(기온및공급량[[#This Row], [날짜]],표2[],2,0), "")</f>
      </c>
    </row>
    <row x14ac:dyDescent="0.25" r="301" customHeight="1" ht="18.75">
      <c r="A301" s="29">
        <v>41574</v>
      </c>
      <c r="B301" s="30">
        <v>12.2</v>
      </c>
      <c r="C301" s="30">
        <v>19.3</v>
      </c>
      <c r="D301" s="31">
        <v>1.6466203703703703</v>
      </c>
      <c r="E301" s="30">
        <v>6.6</v>
      </c>
      <c r="F301" s="31">
        <v>1.294537037037037</v>
      </c>
      <c r="G301" s="30">
        <v>12.7</v>
      </c>
      <c r="H301" s="32">
        <f>TEXT(일별기온공급량!$A301, "AAA")</f>
      </c>
      <c r="I301" s="33">
        <v>93698137</v>
      </c>
      <c r="J301" s="33">
        <v>2177180</v>
      </c>
      <c r="K301" s="32">
        <f>TEXT(A301, "MM-DD")</f>
      </c>
      <c r="L301" s="33">
        <f>YEAR(일별기온공급량!$A301)</f>
      </c>
      <c r="M301" s="33">
        <f>MONTH(일별기온공급량!$A301)</f>
      </c>
      <c r="N301" s="33">
        <f>DAY(일별기온공급량!$A301)</f>
      </c>
      <c r="O301" s="34">
        <f>IFERROR(VLOOKUP(기온및공급량[[#This Row], [날짜]],표2[],2,0), "")</f>
      </c>
    </row>
    <row x14ac:dyDescent="0.25" r="302" customHeight="1" ht="18.75">
      <c r="A302" s="29">
        <v>41575</v>
      </c>
      <c r="B302" s="30">
        <v>12.2</v>
      </c>
      <c r="C302" s="30">
        <v>19.5</v>
      </c>
      <c r="D302" s="31">
        <v>1.595925925925926</v>
      </c>
      <c r="E302" s="33">
        <v>6</v>
      </c>
      <c r="F302" s="31">
        <v>1.2848148148148149</v>
      </c>
      <c r="G302" s="30">
        <v>13.5</v>
      </c>
      <c r="H302" s="32">
        <f>TEXT(일별기온공급량!$A302, "AAA")</f>
      </c>
      <c r="I302" s="33">
        <v>115146861</v>
      </c>
      <c r="J302" s="33">
        <v>2670819</v>
      </c>
      <c r="K302" s="32">
        <f>TEXT(A302, "MM-DD")</f>
      </c>
      <c r="L302" s="33">
        <f>YEAR(일별기온공급량!$A302)</f>
      </c>
      <c r="M302" s="33">
        <f>MONTH(일별기온공급량!$A302)</f>
      </c>
      <c r="N302" s="33">
        <f>DAY(일별기온공급량!$A302)</f>
      </c>
      <c r="O302" s="34">
        <f>IFERROR(VLOOKUP(기온및공급량[[#This Row], [날짜]],표2[],2,0), "")</f>
      </c>
    </row>
    <row x14ac:dyDescent="0.25" r="303" customHeight="1" ht="18.75">
      <c r="A303" s="29">
        <v>41576</v>
      </c>
      <c r="B303" s="30">
        <v>13.6</v>
      </c>
      <c r="C303" s="30">
        <v>20.6</v>
      </c>
      <c r="D303" s="31">
        <v>1.6355092592592593</v>
      </c>
      <c r="E303" s="30">
        <v>7.2</v>
      </c>
      <c r="F303" s="31">
        <v>1.2827314814814814</v>
      </c>
      <c r="G303" s="30">
        <v>13.4</v>
      </c>
      <c r="H303" s="32">
        <f>TEXT(일별기온공급량!$A303, "AAA")</f>
      </c>
      <c r="I303" s="33">
        <v>121256679</v>
      </c>
      <c r="J303" s="33">
        <v>2806604</v>
      </c>
      <c r="K303" s="32">
        <f>TEXT(A303, "MM-DD")</f>
      </c>
      <c r="L303" s="33">
        <f>YEAR(일별기온공급량!$A303)</f>
      </c>
      <c r="M303" s="33">
        <f>MONTH(일별기온공급량!$A303)</f>
      </c>
      <c r="N303" s="33">
        <f>DAY(일별기온공급량!$A303)</f>
      </c>
      <c r="O303" s="34">
        <f>IFERROR(VLOOKUP(기온및공급량[[#This Row], [날짜]],표2[],2,0), "")</f>
      </c>
    </row>
    <row x14ac:dyDescent="0.25" r="304" customHeight="1" ht="18.75">
      <c r="A304" s="29">
        <v>41577</v>
      </c>
      <c r="B304" s="30">
        <v>14.5</v>
      </c>
      <c r="C304" s="30">
        <v>20.5</v>
      </c>
      <c r="D304" s="31">
        <v>1.633425925925926</v>
      </c>
      <c r="E304" s="30">
        <v>9.9</v>
      </c>
      <c r="F304" s="31">
        <v>1.2230092592592592</v>
      </c>
      <c r="G304" s="30">
        <v>10.6</v>
      </c>
      <c r="H304" s="32">
        <f>TEXT(일별기온공급량!$A304, "AAA")</f>
      </c>
      <c r="I304" s="33">
        <v>118516410</v>
      </c>
      <c r="J304" s="33">
        <v>2742583</v>
      </c>
      <c r="K304" s="32">
        <f>TEXT(A304, "MM-DD")</f>
      </c>
      <c r="L304" s="33">
        <f>YEAR(일별기온공급량!$A304)</f>
      </c>
      <c r="M304" s="33">
        <f>MONTH(일별기온공급량!$A304)</f>
      </c>
      <c r="N304" s="33">
        <f>DAY(일별기온공급량!$A304)</f>
      </c>
      <c r="O304" s="34">
        <f>IFERROR(VLOOKUP(기온및공급량[[#This Row], [날짜]],표2[],2,0), "")</f>
      </c>
    </row>
    <row x14ac:dyDescent="0.25" r="305" customHeight="1" ht="18.75">
      <c r="A305" s="29">
        <v>41578</v>
      </c>
      <c r="B305" s="33">
        <v>14</v>
      </c>
      <c r="C305" s="30">
        <v>21.3</v>
      </c>
      <c r="D305" s="31">
        <v>1.6514814814814813</v>
      </c>
      <c r="E305" s="30">
        <v>9.2</v>
      </c>
      <c r="F305" s="31">
        <v>1.1952314814814815</v>
      </c>
      <c r="G305" s="30">
        <v>12.1</v>
      </c>
      <c r="H305" s="32">
        <f>TEXT(일별기온공급량!$A305, "AAA")</f>
      </c>
      <c r="I305" s="33">
        <v>130941756</v>
      </c>
      <c r="J305" s="33">
        <v>3027208</v>
      </c>
      <c r="K305" s="32">
        <f>TEXT(A305, "MM-DD")</f>
      </c>
      <c r="L305" s="33">
        <f>YEAR(일별기온공급량!$A305)</f>
      </c>
      <c r="M305" s="33">
        <f>MONTH(일별기온공급량!$A305)</f>
      </c>
      <c r="N305" s="33">
        <f>DAY(일별기온공급량!$A305)</f>
      </c>
      <c r="O305" s="34">
        <f>IFERROR(VLOOKUP(기온및공급량[[#This Row], [날짜]],표2[],2,0), "")</f>
      </c>
    </row>
    <row x14ac:dyDescent="0.25" r="306" customHeight="1" ht="18.75">
      <c r="A306" s="29">
        <v>41579</v>
      </c>
      <c r="B306" s="30">
        <v>15.8</v>
      </c>
      <c r="C306" s="30">
        <v>22.8</v>
      </c>
      <c r="D306" s="31">
        <v>1.595925925925926</v>
      </c>
      <c r="E306" s="30">
        <v>10.4</v>
      </c>
      <c r="F306" s="31">
        <v>1.1368981481481482</v>
      </c>
      <c r="G306" s="30">
        <v>12.4</v>
      </c>
      <c r="H306" s="32">
        <f>TEXT(일별기온공급량!$A306, "AAA")</f>
      </c>
      <c r="I306" s="33">
        <v>114603563</v>
      </c>
      <c r="J306" s="33">
        <v>2645648</v>
      </c>
      <c r="K306" s="32">
        <f>TEXT(A306, "MM-DD")</f>
      </c>
      <c r="L306" s="33">
        <f>YEAR(일별기온공급량!$A306)</f>
      </c>
      <c r="M306" s="33">
        <f>MONTH(일별기온공급량!$A306)</f>
      </c>
      <c r="N306" s="33">
        <f>DAY(일별기온공급량!$A306)</f>
      </c>
      <c r="O306" s="34">
        <f>IFERROR(VLOOKUP(기온및공급량[[#This Row], [날짜]],표2[],2,0), "")</f>
      </c>
    </row>
    <row x14ac:dyDescent="0.25" r="307" customHeight="1" ht="18.75">
      <c r="A307" s="29">
        <v>41580</v>
      </c>
      <c r="B307" s="30">
        <v>16.1</v>
      </c>
      <c r="C307" s="30">
        <v>22.2</v>
      </c>
      <c r="D307" s="31">
        <v>1.5702314814814815</v>
      </c>
      <c r="E307" s="30">
        <v>10.8</v>
      </c>
      <c r="F307" s="31">
        <v>1.2528703703703703</v>
      </c>
      <c r="G307" s="30">
        <v>11.4</v>
      </c>
      <c r="H307" s="32">
        <f>TEXT(일별기온공급량!$A307, "AAA")</f>
      </c>
      <c r="I307" s="33">
        <v>103569186</v>
      </c>
      <c r="J307" s="33">
        <v>2389693</v>
      </c>
      <c r="K307" s="32">
        <f>TEXT(A307, "MM-DD")</f>
      </c>
      <c r="L307" s="33">
        <f>YEAR(일별기온공급량!$A307)</f>
      </c>
      <c r="M307" s="33">
        <f>MONTH(일별기온공급량!$A307)</f>
      </c>
      <c r="N307" s="33">
        <f>DAY(일별기온공급량!$A307)</f>
      </c>
      <c r="O307" s="34">
        <f>IFERROR(VLOOKUP(기온및공급량[[#This Row], [날짜]],표2[],2,0), "")</f>
      </c>
    </row>
    <row x14ac:dyDescent="0.25" r="308" customHeight="1" ht="18.75">
      <c r="A308" s="29">
        <v>41581</v>
      </c>
      <c r="B308" s="33">
        <v>16</v>
      </c>
      <c r="C308" s="30">
        <v>19.2</v>
      </c>
      <c r="D308" s="31">
        <v>1.5660648148148149</v>
      </c>
      <c r="E308" s="30">
        <v>13.2</v>
      </c>
      <c r="F308" s="31">
        <v>1.9917592592592592</v>
      </c>
      <c r="G308" s="33">
        <v>6</v>
      </c>
      <c r="H308" s="32">
        <f>TEXT(일별기온공급량!$A308, "AAA")</f>
      </c>
      <c r="I308" s="33">
        <v>86145014</v>
      </c>
      <c r="J308" s="33">
        <v>1990766</v>
      </c>
      <c r="K308" s="32">
        <f>TEXT(A308, "MM-DD")</f>
      </c>
      <c r="L308" s="33">
        <f>YEAR(일별기온공급량!$A308)</f>
      </c>
      <c r="M308" s="33">
        <f>MONTH(일별기온공급량!$A308)</f>
      </c>
      <c r="N308" s="33">
        <f>DAY(일별기온공급량!$A308)</f>
      </c>
      <c r="O308" s="34">
        <f>IFERROR(VLOOKUP(기온및공급량[[#This Row], [날짜]],표2[],2,0), "")</f>
      </c>
    </row>
    <row x14ac:dyDescent="0.25" r="309" customHeight="1" ht="18.75">
      <c r="A309" s="29">
        <v>41582</v>
      </c>
      <c r="B309" s="30">
        <v>14.1</v>
      </c>
      <c r="C309" s="30">
        <v>19.2</v>
      </c>
      <c r="D309" s="31">
        <v>1.5875925925925927</v>
      </c>
      <c r="E309" s="30">
        <v>9.7</v>
      </c>
      <c r="F309" s="31">
        <v>1.2743981481481481</v>
      </c>
      <c r="G309" s="30">
        <v>9.5</v>
      </c>
      <c r="H309" s="32">
        <f>TEXT(일별기온공급량!$A309, "AAA")</f>
      </c>
      <c r="I309" s="33">
        <v>112403904</v>
      </c>
      <c r="J309" s="33">
        <v>2599209</v>
      </c>
      <c r="K309" s="32">
        <f>TEXT(A309, "MM-DD")</f>
      </c>
      <c r="L309" s="33">
        <f>YEAR(일별기온공급량!$A309)</f>
      </c>
      <c r="M309" s="33">
        <f>MONTH(일별기온공급량!$A309)</f>
      </c>
      <c r="N309" s="33">
        <f>DAY(일별기온공급량!$A309)</f>
      </c>
      <c r="O309" s="34">
        <f>IFERROR(VLOOKUP(기온및공급량[[#This Row], [날짜]],표2[],2,0), "")</f>
      </c>
    </row>
    <row x14ac:dyDescent="0.25" r="310" customHeight="1" ht="18.75">
      <c r="A310" s="29">
        <v>41583</v>
      </c>
      <c r="B310" s="30">
        <v>13.1</v>
      </c>
      <c r="C310" s="30">
        <v>20.2</v>
      </c>
      <c r="D310" s="31">
        <v>1.6000925925925926</v>
      </c>
      <c r="E310" s="30">
        <v>7.7</v>
      </c>
      <c r="F310" s="31">
        <v>1.2980092592592594</v>
      </c>
      <c r="G310" s="30">
        <v>12.5</v>
      </c>
      <c r="H310" s="32">
        <f>TEXT(일별기온공급량!$A310, "AAA")</f>
      </c>
      <c r="I310" s="33">
        <v>119155931</v>
      </c>
      <c r="J310" s="33">
        <v>2762875</v>
      </c>
      <c r="K310" s="32">
        <f>TEXT(A310, "MM-DD")</f>
      </c>
      <c r="L310" s="33">
        <f>YEAR(일별기온공급량!$A310)</f>
      </c>
      <c r="M310" s="33">
        <f>MONTH(일별기온공급량!$A310)</f>
      </c>
      <c r="N310" s="33">
        <f>DAY(일별기온공급량!$A310)</f>
      </c>
      <c r="O310" s="34">
        <f>IFERROR(VLOOKUP(기온및공급량[[#This Row], [날짜]],표2[],2,0), "")</f>
      </c>
    </row>
    <row x14ac:dyDescent="0.25" r="311" customHeight="1" ht="18.75">
      <c r="A311" s="29">
        <v>41584</v>
      </c>
      <c r="B311" s="30">
        <v>13.1</v>
      </c>
      <c r="C311" s="30">
        <v>19.3</v>
      </c>
      <c r="D311" s="31">
        <v>1.643148148148148</v>
      </c>
      <c r="E311" s="30">
        <v>7.6</v>
      </c>
      <c r="F311" s="31">
        <v>1.2327314814814816</v>
      </c>
      <c r="G311" s="30">
        <v>11.7</v>
      </c>
      <c r="H311" s="32">
        <f>TEXT(일별기온공급량!$A311, "AAA")</f>
      </c>
      <c r="I311" s="33">
        <v>125235147</v>
      </c>
      <c r="J311" s="33">
        <v>2907467</v>
      </c>
      <c r="K311" s="32">
        <f>TEXT(A311, "MM-DD")</f>
      </c>
      <c r="L311" s="33">
        <f>YEAR(일별기온공급량!$A311)</f>
      </c>
      <c r="M311" s="33">
        <f>MONTH(일별기온공급량!$A311)</f>
      </c>
      <c r="N311" s="33">
        <f>DAY(일별기온공급량!$A311)</f>
      </c>
      <c r="O311" s="34">
        <f>IFERROR(VLOOKUP(기온및공급량[[#This Row], [날짜]],표2[],2,0), "")</f>
      </c>
    </row>
    <row x14ac:dyDescent="0.25" r="312" customHeight="1" ht="18.75">
      <c r="A312" s="29">
        <v>41585</v>
      </c>
      <c r="B312" s="30">
        <v>14.5</v>
      </c>
      <c r="C312" s="30">
        <v>20.9</v>
      </c>
      <c r="D312" s="31">
        <v>1.6091203703703703</v>
      </c>
      <c r="E312" s="30">
        <v>10.8</v>
      </c>
      <c r="F312" s="31">
        <v>1.9903703703703703</v>
      </c>
      <c r="G312" s="30">
        <v>10.1</v>
      </c>
      <c r="H312" s="32">
        <f>TEXT(일별기온공급량!$A312, "AAA")</f>
      </c>
      <c r="I312" s="33">
        <v>122706603</v>
      </c>
      <c r="J312" s="33">
        <v>2853860</v>
      </c>
      <c r="K312" s="32">
        <f>TEXT(A312, "MM-DD")</f>
      </c>
      <c r="L312" s="33">
        <f>YEAR(일별기온공급량!$A312)</f>
      </c>
      <c r="M312" s="33">
        <f>MONTH(일별기온공급량!$A312)</f>
      </c>
      <c r="N312" s="33">
        <f>DAY(일별기온공급량!$A312)</f>
      </c>
      <c r="O312" s="34">
        <f>IFERROR(VLOOKUP(기온및공급량[[#This Row], [날짜]],표2[],2,0), "")</f>
      </c>
    </row>
    <row x14ac:dyDescent="0.25" r="313" customHeight="1" ht="18.75">
      <c r="A313" s="29">
        <v>41586</v>
      </c>
      <c r="B313" s="30">
        <v>11.8</v>
      </c>
      <c r="C313" s="30">
        <v>17.1</v>
      </c>
      <c r="D313" s="31">
        <v>1.6000925925925926</v>
      </c>
      <c r="E313" s="30">
        <v>7.6</v>
      </c>
      <c r="F313" s="31">
        <v>1.3007870370370371</v>
      </c>
      <c r="G313" s="30">
        <v>9.5</v>
      </c>
      <c r="H313" s="32">
        <f>TEXT(일별기온공급량!$A313, "AAA")</f>
      </c>
      <c r="I313" s="33">
        <v>126652366</v>
      </c>
      <c r="J313" s="33">
        <v>2947797</v>
      </c>
      <c r="K313" s="32">
        <f>TEXT(A313, "MM-DD")</f>
      </c>
      <c r="L313" s="33">
        <f>YEAR(일별기온공급량!$A313)</f>
      </c>
      <c r="M313" s="33">
        <f>MONTH(일별기온공급량!$A313)</f>
      </c>
      <c r="N313" s="33">
        <f>DAY(일별기온공급량!$A313)</f>
      </c>
      <c r="O313" s="34">
        <f>IFERROR(VLOOKUP(기온및공급량[[#This Row], [날짜]],표2[],2,0), "")</f>
      </c>
    </row>
    <row x14ac:dyDescent="0.25" r="314" customHeight="1" ht="18.75">
      <c r="A314" s="29">
        <v>41587</v>
      </c>
      <c r="B314" s="30">
        <v>12.3</v>
      </c>
      <c r="C314" s="33">
        <v>16</v>
      </c>
      <c r="D314" s="31">
        <v>1.569537037037037</v>
      </c>
      <c r="E314" s="30">
        <v>9.1</v>
      </c>
      <c r="F314" s="31">
        <v>1.288287037037037</v>
      </c>
      <c r="G314" s="30">
        <v>6.9</v>
      </c>
      <c r="H314" s="32">
        <f>TEXT(일별기온공급량!$A314, "AAA")</f>
      </c>
      <c r="I314" s="33">
        <v>119455802</v>
      </c>
      <c r="J314" s="33">
        <v>2774170</v>
      </c>
      <c r="K314" s="32">
        <f>TEXT(A314, "MM-DD")</f>
      </c>
      <c r="L314" s="33">
        <f>YEAR(일별기온공급량!$A314)</f>
      </c>
      <c r="M314" s="33">
        <f>MONTH(일별기온공급량!$A314)</f>
      </c>
      <c r="N314" s="33">
        <f>DAY(일별기온공급량!$A314)</f>
      </c>
      <c r="O314" s="34">
        <f>IFERROR(VLOOKUP(기온및공급량[[#This Row], [날짜]],표2[],2,0), "")</f>
      </c>
    </row>
    <row x14ac:dyDescent="0.25" r="315" customHeight="1" ht="18.75">
      <c r="A315" s="29">
        <v>41588</v>
      </c>
      <c r="B315" s="30">
        <v>11.2</v>
      </c>
      <c r="C315" s="30">
        <v>15.4</v>
      </c>
      <c r="D315" s="31">
        <v>1.2070370370370371</v>
      </c>
      <c r="E315" s="30">
        <v>5.4</v>
      </c>
      <c r="F315" s="31">
        <v>1.9952314814814813</v>
      </c>
      <c r="G315" s="33">
        <v>10</v>
      </c>
      <c r="H315" s="32">
        <f>TEXT(일별기온공급량!$A315, "AAA")</f>
      </c>
      <c r="I315" s="33">
        <v>107755710</v>
      </c>
      <c r="J315" s="33">
        <v>2500366</v>
      </c>
      <c r="K315" s="32">
        <f>TEXT(A315, "MM-DD")</f>
      </c>
      <c r="L315" s="33">
        <f>YEAR(일별기온공급량!$A315)</f>
      </c>
      <c r="M315" s="33">
        <f>MONTH(일별기온공급량!$A315)</f>
      </c>
      <c r="N315" s="33">
        <f>DAY(일별기온공급량!$A315)</f>
      </c>
      <c r="O315" s="34">
        <f>IFERROR(VLOOKUP(기온및공급량[[#This Row], [날짜]],표2[],2,0), "")</f>
      </c>
    </row>
    <row x14ac:dyDescent="0.25" r="316" customHeight="1" ht="18.75">
      <c r="A316" s="29">
        <v>41589</v>
      </c>
      <c r="B316" s="30">
        <v>6.4</v>
      </c>
      <c r="C316" s="30">
        <v>10.4</v>
      </c>
      <c r="D316" s="31">
        <v>1.6278703703703705</v>
      </c>
      <c r="E316" s="30">
        <v>3.9</v>
      </c>
      <c r="F316" s="31">
        <v>1.299398148148148</v>
      </c>
      <c r="G316" s="30">
        <v>6.5</v>
      </c>
      <c r="H316" s="32">
        <f>TEXT(일별기온공급량!$A316, "AAA")</f>
      </c>
      <c r="I316" s="33">
        <v>144076194</v>
      </c>
      <c r="J316" s="33">
        <v>3334033</v>
      </c>
      <c r="K316" s="32">
        <f>TEXT(A316, "MM-DD")</f>
      </c>
      <c r="L316" s="33">
        <f>YEAR(일별기온공급량!$A316)</f>
      </c>
      <c r="M316" s="33">
        <f>MONTH(일별기온공급량!$A316)</f>
      </c>
      <c r="N316" s="33">
        <f>DAY(일별기온공급량!$A316)</f>
      </c>
      <c r="O316" s="34">
        <f>IFERROR(VLOOKUP(기온및공급량[[#This Row], [날짜]],표2[],2,0), "")</f>
      </c>
    </row>
    <row x14ac:dyDescent="0.25" r="317" customHeight="1" ht="18.75">
      <c r="A317" s="29">
        <v>41590</v>
      </c>
      <c r="B317" s="30">
        <v>6.8</v>
      </c>
      <c r="C317" s="30">
        <v>12.1</v>
      </c>
      <c r="D317" s="31">
        <v>1.6091203703703703</v>
      </c>
      <c r="E317" s="30">
        <v>2.7</v>
      </c>
      <c r="F317" s="31">
        <v>1.3098148148148148</v>
      </c>
      <c r="G317" s="30">
        <v>9.4</v>
      </c>
      <c r="H317" s="32">
        <f>TEXT(일별기온공급량!$A317, "AAA")</f>
      </c>
      <c r="I317" s="33">
        <v>157111147</v>
      </c>
      <c r="J317" s="33">
        <v>3622884</v>
      </c>
      <c r="K317" s="32">
        <f>TEXT(A317, "MM-DD")</f>
      </c>
      <c r="L317" s="33">
        <f>YEAR(일별기온공급량!$A317)</f>
      </c>
      <c r="M317" s="33">
        <f>MONTH(일별기온공급량!$A317)</f>
      </c>
      <c r="N317" s="33">
        <f>DAY(일별기온공급량!$A317)</f>
      </c>
      <c r="O317" s="34">
        <f>IFERROR(VLOOKUP(기온및공급량[[#This Row], [날짜]],표2[],2,0), "")</f>
      </c>
    </row>
    <row x14ac:dyDescent="0.25" r="318" customHeight="1" ht="18.75">
      <c r="A318" s="29">
        <v>41591</v>
      </c>
      <c r="B318" s="30">
        <v>6.8</v>
      </c>
      <c r="C318" s="30">
        <v>13.6</v>
      </c>
      <c r="D318" s="31">
        <v>1.6125925925925926</v>
      </c>
      <c r="E318" s="30">
        <v>0.8</v>
      </c>
      <c r="F318" s="31">
        <v>1.2848148148148149</v>
      </c>
      <c r="G318" s="30">
        <v>12.8</v>
      </c>
      <c r="H318" s="32">
        <f>TEXT(일별기온공급량!$A318, "AAA")</f>
      </c>
      <c r="I318" s="33">
        <v>157569701</v>
      </c>
      <c r="J318" s="33">
        <v>3631331</v>
      </c>
      <c r="K318" s="32">
        <f>TEXT(A318, "MM-DD")</f>
      </c>
      <c r="L318" s="33">
        <f>YEAR(일별기온공급량!$A318)</f>
      </c>
      <c r="M318" s="33">
        <f>MONTH(일별기온공급량!$A318)</f>
      </c>
      <c r="N318" s="33">
        <f>DAY(일별기온공급량!$A318)</f>
      </c>
      <c r="O318" s="34">
        <f>IFERROR(VLOOKUP(기온및공급량[[#This Row], [날짜]],표2[],2,0), "")</f>
      </c>
    </row>
    <row x14ac:dyDescent="0.25" r="319" customHeight="1" ht="18.75">
      <c r="A319" s="29">
        <v>41592</v>
      </c>
      <c r="B319" s="30">
        <v>7.8</v>
      </c>
      <c r="C319" s="30">
        <v>13.2</v>
      </c>
      <c r="D319" s="31">
        <v>1.5438425925925925</v>
      </c>
      <c r="E319" s="30">
        <v>2.8</v>
      </c>
      <c r="F319" s="31">
        <v>1.2431481481481481</v>
      </c>
      <c r="G319" s="30">
        <v>10.4</v>
      </c>
      <c r="H319" s="32">
        <f>TEXT(일별기온공급량!$A319, "AAA")</f>
      </c>
      <c r="I319" s="33">
        <v>160019805</v>
      </c>
      <c r="J319" s="33">
        <v>3681769</v>
      </c>
      <c r="K319" s="32">
        <f>TEXT(A319, "MM-DD")</f>
      </c>
      <c r="L319" s="33">
        <f>YEAR(일별기온공급량!$A319)</f>
      </c>
      <c r="M319" s="33">
        <f>MONTH(일별기온공급량!$A319)</f>
      </c>
      <c r="N319" s="33">
        <f>DAY(일별기온공급량!$A319)</f>
      </c>
      <c r="O319" s="34">
        <f>IFERROR(VLOOKUP(기온및공급량[[#This Row], [날짜]],표2[],2,0), "")</f>
      </c>
    </row>
    <row x14ac:dyDescent="0.25" r="320" customHeight="1" ht="18.75">
      <c r="A320" s="29">
        <v>41593</v>
      </c>
      <c r="B320" s="30">
        <v>9.7</v>
      </c>
      <c r="C320" s="30">
        <v>16.5</v>
      </c>
      <c r="D320" s="31">
        <v>1.6035648148148147</v>
      </c>
      <c r="E320" s="30">
        <v>5.4</v>
      </c>
      <c r="F320" s="31">
        <v>1.239675925925926</v>
      </c>
      <c r="G320" s="30">
        <v>11.1</v>
      </c>
      <c r="H320" s="32">
        <f>TEXT(일별기온공급량!$A320, "AAA")</f>
      </c>
      <c r="I320" s="33">
        <v>153069956</v>
      </c>
      <c r="J320" s="33">
        <v>3523152</v>
      </c>
      <c r="K320" s="32">
        <f>TEXT(A320, "MM-DD")</f>
      </c>
      <c r="L320" s="33">
        <f>YEAR(일별기온공급량!$A320)</f>
      </c>
      <c r="M320" s="33">
        <f>MONTH(일별기온공급량!$A320)</f>
      </c>
      <c r="N320" s="33">
        <f>DAY(일별기온공급량!$A320)</f>
      </c>
      <c r="O320" s="34">
        <f>IFERROR(VLOOKUP(기온및공급량[[#This Row], [날짜]],표2[],2,0), "")</f>
      </c>
    </row>
    <row x14ac:dyDescent="0.25" r="321" customHeight="1" ht="18.75">
      <c r="A321" s="29">
        <v>41594</v>
      </c>
      <c r="B321" s="30">
        <v>8.8</v>
      </c>
      <c r="C321" s="33">
        <v>16</v>
      </c>
      <c r="D321" s="31">
        <v>1.6355092592592593</v>
      </c>
      <c r="E321" s="30">
        <v>3.1</v>
      </c>
      <c r="F321" s="31">
        <v>1.257037037037037</v>
      </c>
      <c r="G321" s="30">
        <v>12.9</v>
      </c>
      <c r="H321" s="32">
        <f>TEXT(일별기온공급량!$A321, "AAA")</f>
      </c>
      <c r="I321" s="33">
        <v>144595183</v>
      </c>
      <c r="J321" s="33">
        <v>3344407</v>
      </c>
      <c r="K321" s="32">
        <f>TEXT(A321, "MM-DD")</f>
      </c>
      <c r="L321" s="33">
        <f>YEAR(일별기온공급량!$A321)</f>
      </c>
      <c r="M321" s="33">
        <f>MONTH(일별기온공급량!$A321)</f>
      </c>
      <c r="N321" s="33">
        <f>DAY(일별기온공급량!$A321)</f>
      </c>
      <c r="O321" s="34">
        <f>IFERROR(VLOOKUP(기온및공급량[[#This Row], [날짜]],표2[],2,0), "")</f>
      </c>
    </row>
    <row x14ac:dyDescent="0.25" r="322" customHeight="1" ht="18.75">
      <c r="A322" s="29">
        <v>41595</v>
      </c>
      <c r="B322" s="30">
        <v>8.6</v>
      </c>
      <c r="C322" s="33">
        <v>14</v>
      </c>
      <c r="D322" s="31">
        <v>1.5938425925925928</v>
      </c>
      <c r="E322" s="30">
        <v>5.4</v>
      </c>
      <c r="F322" s="31">
        <v>1.9896759259259258</v>
      </c>
      <c r="G322" s="30">
        <v>8.6</v>
      </c>
      <c r="H322" s="32">
        <f>TEXT(일별기온공급량!$A322, "AAA")</f>
      </c>
      <c r="I322" s="33">
        <v>134273862</v>
      </c>
      <c r="J322" s="33">
        <v>3118134</v>
      </c>
      <c r="K322" s="32">
        <f>TEXT(A322, "MM-DD")</f>
      </c>
      <c r="L322" s="33">
        <f>YEAR(일별기온공급량!$A322)</f>
      </c>
      <c r="M322" s="33">
        <f>MONTH(일별기온공급량!$A322)</f>
      </c>
      <c r="N322" s="33">
        <f>DAY(일별기온공급량!$A322)</f>
      </c>
      <c r="O322" s="34">
        <f>IFERROR(VLOOKUP(기온및공급량[[#This Row], [날짜]],표2[],2,0), "")</f>
      </c>
    </row>
    <row x14ac:dyDescent="0.25" r="323" customHeight="1" ht="18.75">
      <c r="A323" s="29">
        <v>41596</v>
      </c>
      <c r="B323" s="30">
        <v>5.3</v>
      </c>
      <c r="C323" s="30">
        <v>8.8</v>
      </c>
      <c r="D323" s="31">
        <v>1.4993981481481482</v>
      </c>
      <c r="E323" s="30">
        <v>3.4</v>
      </c>
      <c r="F323" s="31">
        <v>1.8264814814814816</v>
      </c>
      <c r="G323" s="30">
        <v>5.4</v>
      </c>
      <c r="H323" s="32">
        <f>TEXT(일별기온공급량!$A323, "AAA")</f>
      </c>
      <c r="I323" s="33">
        <v>170226890</v>
      </c>
      <c r="J323" s="33">
        <v>3958373</v>
      </c>
      <c r="K323" s="32">
        <f>TEXT(A323, "MM-DD")</f>
      </c>
      <c r="L323" s="33">
        <f>YEAR(일별기온공급량!$A323)</f>
      </c>
      <c r="M323" s="33">
        <f>MONTH(일별기온공급량!$A323)</f>
      </c>
      <c r="N323" s="33">
        <f>DAY(일별기온공급량!$A323)</f>
      </c>
      <c r="O323" s="34">
        <f>IFERROR(VLOOKUP(기온및공급량[[#This Row], [날짜]],표2[],2,0), "")</f>
      </c>
    </row>
    <row x14ac:dyDescent="0.25" r="324" customHeight="1" ht="18.75">
      <c r="A324" s="29">
        <v>41597</v>
      </c>
      <c r="B324" s="30">
        <v>5.6</v>
      </c>
      <c r="C324" s="30">
        <v>8.8</v>
      </c>
      <c r="D324" s="31">
        <v>1.5480092592592594</v>
      </c>
      <c r="E324" s="30">
        <v>3.4</v>
      </c>
      <c r="F324" s="31">
        <v>1.288287037037037</v>
      </c>
      <c r="G324" s="30">
        <v>5.4</v>
      </c>
      <c r="H324" s="32">
        <f>TEXT(일별기온공급량!$A324, "AAA")</f>
      </c>
      <c r="I324" s="33">
        <v>181988186</v>
      </c>
      <c r="J324" s="33">
        <v>4234861</v>
      </c>
      <c r="K324" s="32">
        <f>TEXT(A324, "MM-DD")</f>
      </c>
      <c r="L324" s="33">
        <f>YEAR(일별기온공급량!$A324)</f>
      </c>
      <c r="M324" s="33">
        <f>MONTH(일별기온공급량!$A324)</f>
      </c>
      <c r="N324" s="33">
        <f>DAY(일별기온공급량!$A324)</f>
      </c>
      <c r="O324" s="34">
        <f>IFERROR(VLOOKUP(기온및공급량[[#This Row], [날짜]],표2[],2,0), "")</f>
      </c>
    </row>
    <row x14ac:dyDescent="0.25" r="325" customHeight="1" ht="18.75">
      <c r="A325" s="29">
        <v>41598</v>
      </c>
      <c r="B325" s="30">
        <v>5.3</v>
      </c>
      <c r="C325" s="30">
        <v>9.4</v>
      </c>
      <c r="D325" s="31">
        <v>1.5966203703703705</v>
      </c>
      <c r="E325" s="33">
        <v>2</v>
      </c>
      <c r="F325" s="31">
        <v>1.1674537037037038</v>
      </c>
      <c r="G325" s="30">
        <v>7.4</v>
      </c>
      <c r="H325" s="32">
        <f>TEXT(일별기온공급량!$A325, "AAA")</f>
      </c>
      <c r="I325" s="33">
        <v>183984182</v>
      </c>
      <c r="J325" s="33">
        <v>4263129</v>
      </c>
      <c r="K325" s="32">
        <f>TEXT(A325, "MM-DD")</f>
      </c>
      <c r="L325" s="33">
        <f>YEAR(일별기온공급량!$A325)</f>
      </c>
      <c r="M325" s="33">
        <f>MONTH(일별기온공급량!$A325)</f>
      </c>
      <c r="N325" s="33">
        <f>DAY(일별기온공급량!$A325)</f>
      </c>
      <c r="O325" s="34">
        <f>IFERROR(VLOOKUP(기온및공급량[[#This Row], [날짜]],표2[],2,0), "")</f>
      </c>
    </row>
    <row x14ac:dyDescent="0.25" r="326" customHeight="1" ht="18.75">
      <c r="A326" s="29">
        <v>41599</v>
      </c>
      <c r="B326" s="33">
        <v>6</v>
      </c>
      <c r="C326" s="30">
        <v>10.8</v>
      </c>
      <c r="D326" s="31">
        <v>1.5438425925925925</v>
      </c>
      <c r="E326" s="30">
        <v>1.6</v>
      </c>
      <c r="F326" s="31">
        <v>1.209814814814815</v>
      </c>
      <c r="G326" s="30">
        <v>9.2</v>
      </c>
      <c r="H326" s="32">
        <f>TEXT(일별기온공급량!$A326, "AAA")</f>
      </c>
      <c r="I326" s="33">
        <v>182314635</v>
      </c>
      <c r="J326" s="33">
        <v>4201900</v>
      </c>
      <c r="K326" s="32">
        <f>TEXT(A326, "MM-DD")</f>
      </c>
      <c r="L326" s="33">
        <f>YEAR(일별기온공급량!$A326)</f>
      </c>
      <c r="M326" s="33">
        <f>MONTH(일별기온공급량!$A326)</f>
      </c>
      <c r="N326" s="33">
        <f>DAY(일별기온공급량!$A326)</f>
      </c>
      <c r="O326" s="34">
        <f>IFERROR(VLOOKUP(기온및공급량[[#This Row], [날짜]],표2[],2,0), "")</f>
      </c>
    </row>
    <row x14ac:dyDescent="0.25" r="327" customHeight="1" ht="18.75">
      <c r="A327" s="29">
        <v>41600</v>
      </c>
      <c r="B327" s="30">
        <v>7.4</v>
      </c>
      <c r="C327" s="30">
        <v>12.4</v>
      </c>
      <c r="D327" s="31">
        <v>1.6153703703703703</v>
      </c>
      <c r="E327" s="30">
        <v>3.4</v>
      </c>
      <c r="F327" s="31">
        <v>1.294537037037037</v>
      </c>
      <c r="G327" s="33">
        <v>9</v>
      </c>
      <c r="H327" s="32">
        <f>TEXT(일별기온공급량!$A327, "AAA")</f>
      </c>
      <c r="I327" s="33">
        <v>176880966</v>
      </c>
      <c r="J327" s="33">
        <v>4079641</v>
      </c>
      <c r="K327" s="32">
        <f>TEXT(A327, "MM-DD")</f>
      </c>
      <c r="L327" s="33">
        <f>YEAR(일별기온공급량!$A327)</f>
      </c>
      <c r="M327" s="33">
        <f>MONTH(일별기온공급량!$A327)</f>
      </c>
      <c r="N327" s="33">
        <f>DAY(일별기온공급량!$A327)</f>
      </c>
      <c r="O327" s="34">
        <f>IFERROR(VLOOKUP(기온및공급량[[#This Row], [날짜]],표2[],2,0), "")</f>
      </c>
    </row>
    <row x14ac:dyDescent="0.25" r="328" customHeight="1" ht="18.75">
      <c r="A328" s="29">
        <v>41601</v>
      </c>
      <c r="B328" s="30">
        <v>7.9</v>
      </c>
      <c r="C328" s="30">
        <v>14.4</v>
      </c>
      <c r="D328" s="31">
        <v>1.6132870370370371</v>
      </c>
      <c r="E328" s="30">
        <v>2.4</v>
      </c>
      <c r="F328" s="31">
        <v>1.3091203703703704</v>
      </c>
      <c r="G328" s="33">
        <v>12</v>
      </c>
      <c r="H328" s="32">
        <f>TEXT(일별기온공급량!$A328, "AAA")</f>
      </c>
      <c r="I328" s="33">
        <v>163287435</v>
      </c>
      <c r="J328" s="33">
        <v>3787346</v>
      </c>
      <c r="K328" s="32">
        <f>TEXT(A328, "MM-DD")</f>
      </c>
      <c r="L328" s="33">
        <f>YEAR(일별기온공급량!$A328)</f>
      </c>
      <c r="M328" s="33">
        <f>MONTH(일별기온공급량!$A328)</f>
      </c>
      <c r="N328" s="33">
        <f>DAY(일별기온공급량!$A328)</f>
      </c>
      <c r="O328" s="34">
        <f>IFERROR(VLOOKUP(기온및공급량[[#This Row], [날짜]],표2[],2,0), "")</f>
      </c>
    </row>
    <row x14ac:dyDescent="0.25" r="329" customHeight="1" ht="18.75">
      <c r="A329" s="29">
        <v>41602</v>
      </c>
      <c r="B329" s="30">
        <v>9.6</v>
      </c>
      <c r="C329" s="30">
        <v>14.1</v>
      </c>
      <c r="D329" s="31">
        <v>1.5431481481481482</v>
      </c>
      <c r="E329" s="30">
        <v>3.2</v>
      </c>
      <c r="F329" s="31">
        <v>1.3118981481481482</v>
      </c>
      <c r="G329" s="30">
        <v>10.9</v>
      </c>
      <c r="H329" s="32">
        <f>TEXT(일별기온공급량!$A329, "AAA")</f>
      </c>
      <c r="I329" s="33">
        <v>143488300</v>
      </c>
      <c r="J329" s="33">
        <v>3329040</v>
      </c>
      <c r="K329" s="32">
        <f>TEXT(A329, "MM-DD")</f>
      </c>
      <c r="L329" s="33">
        <f>YEAR(일별기온공급량!$A329)</f>
      </c>
      <c r="M329" s="33">
        <f>MONTH(일별기온공급량!$A329)</f>
      </c>
      <c r="N329" s="33">
        <f>DAY(일별기온공급량!$A329)</f>
      </c>
      <c r="O329" s="34">
        <f>IFERROR(VLOOKUP(기온및공급량[[#This Row], [날짜]],표2[],2,0), "")</f>
      </c>
    </row>
    <row x14ac:dyDescent="0.25" r="330" customHeight="1" ht="18.75">
      <c r="A330" s="29">
        <v>41603</v>
      </c>
      <c r="B330" s="30">
        <v>9.5</v>
      </c>
      <c r="C330" s="33">
        <v>13</v>
      </c>
      <c r="D330" s="31">
        <v>1.1723148148148148</v>
      </c>
      <c r="E330" s="30">
        <v>5.4</v>
      </c>
      <c r="F330" s="31">
        <v>1.9855092592592594</v>
      </c>
      <c r="G330" s="30">
        <v>7.6</v>
      </c>
      <c r="H330" s="32">
        <f>TEXT(일별기온공급량!$A330, "AAA")</f>
      </c>
      <c r="I330" s="33">
        <v>167233503</v>
      </c>
      <c r="J330" s="33">
        <v>3868669</v>
      </c>
      <c r="K330" s="32">
        <f>TEXT(A330, "MM-DD")</f>
      </c>
      <c r="L330" s="33">
        <f>YEAR(일별기온공급량!$A330)</f>
      </c>
      <c r="M330" s="33">
        <f>MONTH(일별기온공급량!$A330)</f>
      </c>
      <c r="N330" s="33">
        <f>DAY(일별기온공급량!$A330)</f>
      </c>
      <c r="O330" s="34">
        <f>IFERROR(VLOOKUP(기온및공급량[[#This Row], [날짜]],표2[],2,0), "")</f>
      </c>
    </row>
    <row x14ac:dyDescent="0.25" r="331" customHeight="1" ht="18.75">
      <c r="A331" s="29">
        <v>41604</v>
      </c>
      <c r="B331" s="30">
        <v>5.9</v>
      </c>
      <c r="C331" s="30">
        <v>10.3</v>
      </c>
      <c r="D331" s="31">
        <v>1.608425925925926</v>
      </c>
      <c r="E331" s="30">
        <v>2.4</v>
      </c>
      <c r="F331" s="31">
        <v>1.3153703703703703</v>
      </c>
      <c r="G331" s="30">
        <v>7.9</v>
      </c>
      <c r="H331" s="32">
        <f>TEXT(일별기온공급량!$A331, "AAA")</f>
      </c>
      <c r="I331" s="33">
        <v>179602177</v>
      </c>
      <c r="J331" s="33">
        <v>4156669</v>
      </c>
      <c r="K331" s="32">
        <f>TEXT(A331, "MM-DD")</f>
      </c>
      <c r="L331" s="33">
        <f>YEAR(일별기온공급량!$A331)</f>
      </c>
      <c r="M331" s="33">
        <f>MONTH(일별기온공급량!$A331)</f>
      </c>
      <c r="N331" s="33">
        <f>DAY(일별기온공급량!$A331)</f>
      </c>
      <c r="O331" s="34">
        <f>IFERROR(VLOOKUP(기온및공급량[[#This Row], [날짜]],표2[],2,0), "")</f>
      </c>
    </row>
    <row x14ac:dyDescent="0.25" r="332" customHeight="1" ht="18.75">
      <c r="A332" s="29">
        <v>41605</v>
      </c>
      <c r="B332" s="33">
        <v>3</v>
      </c>
      <c r="C332" s="33">
        <v>6</v>
      </c>
      <c r="D332" s="31">
        <v>1.6487037037037036</v>
      </c>
      <c r="E332" s="30">
        <v>-0.8</v>
      </c>
      <c r="F332" s="31">
        <v>1.994537037037037</v>
      </c>
      <c r="G332" s="30">
        <v>6.8</v>
      </c>
      <c r="H332" s="32">
        <f>TEXT(일별기온공급량!$A332, "AAA")</f>
      </c>
      <c r="I332" s="33">
        <v>192061025</v>
      </c>
      <c r="J332" s="33">
        <v>4459052</v>
      </c>
      <c r="K332" s="32">
        <f>TEXT(A332, "MM-DD")</f>
      </c>
      <c r="L332" s="33">
        <f>YEAR(일별기온공급량!$A332)</f>
      </c>
      <c r="M332" s="33">
        <f>MONTH(일별기온공급량!$A332)</f>
      </c>
      <c r="N332" s="33">
        <f>DAY(일별기온공급량!$A332)</f>
      </c>
      <c r="O332" s="34">
        <f>IFERROR(VLOOKUP(기온및공급량[[#This Row], [날짜]],표2[],2,0), "")</f>
      </c>
    </row>
    <row x14ac:dyDescent="0.25" r="333" customHeight="1" ht="18.75">
      <c r="A333" s="29">
        <v>41606</v>
      </c>
      <c r="B333" s="30">
        <v>0.5</v>
      </c>
      <c r="C333" s="30">
        <v>3.9</v>
      </c>
      <c r="D333" s="31">
        <v>1.5834259259259258</v>
      </c>
      <c r="E333" s="30">
        <v>-2.4</v>
      </c>
      <c r="F333" s="31">
        <v>1.161898148148148</v>
      </c>
      <c r="G333" s="30">
        <v>6.3</v>
      </c>
      <c r="H333" s="32">
        <f>TEXT(일별기온공급량!$A333, "AAA")</f>
      </c>
      <c r="I333" s="33">
        <v>207395845</v>
      </c>
      <c r="J333" s="33">
        <v>4801863</v>
      </c>
      <c r="K333" s="32">
        <f>TEXT(A333, "MM-DD")</f>
      </c>
      <c r="L333" s="33">
        <f>YEAR(일별기온공급량!$A333)</f>
      </c>
      <c r="M333" s="33">
        <f>MONTH(일별기온공급량!$A333)</f>
      </c>
      <c r="N333" s="33">
        <f>DAY(일별기온공급량!$A333)</f>
      </c>
      <c r="O333" s="34">
        <f>IFERROR(VLOOKUP(기온및공급량[[#This Row], [날짜]],표2[],2,0), "")</f>
      </c>
    </row>
    <row x14ac:dyDescent="0.25" r="334" customHeight="1" ht="18.75">
      <c r="A334" s="29">
        <v>41607</v>
      </c>
      <c r="B334" s="30">
        <v>3.1</v>
      </c>
      <c r="C334" s="30">
        <v>7.6</v>
      </c>
      <c r="D334" s="31">
        <v>1.6452314814814815</v>
      </c>
      <c r="E334" s="33">
        <v>-1</v>
      </c>
      <c r="F334" s="31">
        <v>1.1577314814814814</v>
      </c>
      <c r="G334" s="30">
        <v>8.6</v>
      </c>
      <c r="H334" s="32">
        <f>TEXT(일별기온공급량!$A334, "AAA")</f>
      </c>
      <c r="I334" s="33">
        <v>203304894</v>
      </c>
      <c r="J334" s="33">
        <v>4693961</v>
      </c>
      <c r="K334" s="32">
        <f>TEXT(A334, "MM-DD")</f>
      </c>
      <c r="L334" s="33">
        <f>YEAR(일별기온공급량!$A334)</f>
      </c>
      <c r="M334" s="33">
        <f>MONTH(일별기온공급량!$A334)</f>
      </c>
      <c r="N334" s="33">
        <f>DAY(일별기온공급량!$A334)</f>
      </c>
      <c r="O334" s="34">
        <f>IFERROR(VLOOKUP(기온및공급량[[#This Row], [날짜]],표2[],2,0), "")</f>
      </c>
    </row>
    <row x14ac:dyDescent="0.25" r="335" customHeight="1" ht="18.75">
      <c r="A335" s="29">
        <v>41608</v>
      </c>
      <c r="B335" s="30">
        <v>4.9</v>
      </c>
      <c r="C335" s="30">
        <v>11.5</v>
      </c>
      <c r="D335" s="31">
        <v>1.619537037037037</v>
      </c>
      <c r="E335" s="30">
        <v>0.1</v>
      </c>
      <c r="F335" s="31">
        <v>1.2528703703703703</v>
      </c>
      <c r="G335" s="30">
        <v>11.4</v>
      </c>
      <c r="H335" s="32">
        <f>TEXT(일별기온공급량!$A335, "AAA")</f>
      </c>
      <c r="I335" s="33">
        <v>183420575</v>
      </c>
      <c r="J335" s="33">
        <v>4229527</v>
      </c>
      <c r="K335" s="32">
        <f>TEXT(A335, "MM-DD")</f>
      </c>
      <c r="L335" s="33">
        <f>YEAR(일별기온공급량!$A335)</f>
      </c>
      <c r="M335" s="33">
        <f>MONTH(일별기온공급량!$A335)</f>
      </c>
      <c r="N335" s="33">
        <f>DAY(일별기온공급량!$A335)</f>
      </c>
      <c r="O335" s="34">
        <f>IFERROR(VLOOKUP(기온및공급량[[#This Row], [날짜]],표2[],2,0), "")</f>
      </c>
    </row>
    <row x14ac:dyDescent="0.25" r="336" customHeight="1" ht="18.75">
      <c r="A336" s="29">
        <v>41609</v>
      </c>
      <c r="B336" s="30">
        <v>6.1</v>
      </c>
      <c r="C336" s="30">
        <v>12.7</v>
      </c>
      <c r="D336" s="31">
        <v>1.6480092592592592</v>
      </c>
      <c r="E336" s="30">
        <v>0.5</v>
      </c>
      <c r="F336" s="31">
        <v>1.2980092592592594</v>
      </c>
      <c r="G336" s="30">
        <v>12.2</v>
      </c>
      <c r="H336" s="32">
        <f>TEXT(일별기온공급량!$A336, "AAA")</f>
      </c>
      <c r="I336" s="33">
        <v>162730584</v>
      </c>
      <c r="J336" s="33">
        <v>3756022</v>
      </c>
      <c r="K336" s="32">
        <f>TEXT(A336, "MM-DD")</f>
      </c>
      <c r="L336" s="33">
        <f>YEAR(일별기온공급량!$A336)</f>
      </c>
      <c r="M336" s="33">
        <f>MONTH(일별기온공급량!$A336)</f>
      </c>
      <c r="N336" s="33">
        <f>DAY(일별기온공급량!$A336)</f>
      </c>
      <c r="O336" s="34">
        <f>IFERROR(VLOOKUP(기온및공급량[[#This Row], [날짜]],표2[],2,0), "")</f>
      </c>
    </row>
    <row x14ac:dyDescent="0.25" r="337" customHeight="1" ht="18.75">
      <c r="A337" s="29">
        <v>41610</v>
      </c>
      <c r="B337" s="33">
        <v>7</v>
      </c>
      <c r="C337" s="30">
        <v>11.5</v>
      </c>
      <c r="D337" s="31">
        <v>1.5813425925925926</v>
      </c>
      <c r="E337" s="30">
        <v>2.2</v>
      </c>
      <c r="F337" s="31">
        <v>1.1868981481481482</v>
      </c>
      <c r="G337" s="30">
        <v>9.3</v>
      </c>
      <c r="H337" s="32">
        <f>TEXT(일별기온공급량!$A337, "AAA")</f>
      </c>
      <c r="I337" s="33">
        <v>182224603</v>
      </c>
      <c r="J337" s="33">
        <v>4207487</v>
      </c>
      <c r="K337" s="32">
        <f>TEXT(A337, "MM-DD")</f>
      </c>
      <c r="L337" s="33">
        <f>YEAR(일별기온공급량!$A337)</f>
      </c>
      <c r="M337" s="33">
        <f>MONTH(일별기온공급량!$A337)</f>
      </c>
      <c r="N337" s="33">
        <f>DAY(일별기온공급량!$A337)</f>
      </c>
      <c r="O337" s="34">
        <f>IFERROR(VLOOKUP(기온및공급량[[#This Row], [날짜]],표2[],2,0), "")</f>
      </c>
    </row>
    <row x14ac:dyDescent="0.25" r="338" customHeight="1" ht="18.75">
      <c r="A338" s="29">
        <v>41611</v>
      </c>
      <c r="B338" s="30">
        <v>7.5</v>
      </c>
      <c r="C338" s="30">
        <v>12.3</v>
      </c>
      <c r="D338" s="31">
        <v>1.6285648148148149</v>
      </c>
      <c r="E338" s="30">
        <v>3.9</v>
      </c>
      <c r="F338" s="31">
        <v>1.2910648148148147</v>
      </c>
      <c r="G338" s="30">
        <v>8.4</v>
      </c>
      <c r="H338" s="32">
        <f>TEXT(일별기온공급량!$A338, "AAA")</f>
      </c>
      <c r="I338" s="33">
        <v>183323348</v>
      </c>
      <c r="J338" s="33">
        <v>4234794</v>
      </c>
      <c r="K338" s="32">
        <f>TEXT(A338, "MM-DD")</f>
      </c>
      <c r="L338" s="33">
        <f>YEAR(일별기온공급량!$A338)</f>
      </c>
      <c r="M338" s="33">
        <f>MONTH(일별기온공급량!$A338)</f>
      </c>
      <c r="N338" s="33">
        <f>DAY(일별기온공급량!$A338)</f>
      </c>
      <c r="O338" s="34">
        <f>IFERROR(VLOOKUP(기온및공급량[[#This Row], [날짜]],표2[],2,0), "")</f>
      </c>
    </row>
    <row x14ac:dyDescent="0.25" r="339" customHeight="1" ht="18.75">
      <c r="A339" s="29">
        <v>41612</v>
      </c>
      <c r="B339" s="30">
        <v>6.5</v>
      </c>
      <c r="C339" s="30">
        <v>13.3</v>
      </c>
      <c r="D339" s="31">
        <v>1.6285648148148149</v>
      </c>
      <c r="E339" s="30">
        <v>1.5</v>
      </c>
      <c r="F339" s="31">
        <v>1.2466203703703704</v>
      </c>
      <c r="G339" s="30">
        <v>11.8</v>
      </c>
      <c r="H339" s="32">
        <f>TEXT(일별기온공급량!$A339, "AAA")</f>
      </c>
      <c r="I339" s="33">
        <v>184096742</v>
      </c>
      <c r="J339" s="33">
        <v>4256401</v>
      </c>
      <c r="K339" s="32">
        <f>TEXT(A339, "MM-DD")</f>
      </c>
      <c r="L339" s="33">
        <f>YEAR(일별기온공급량!$A339)</f>
      </c>
      <c r="M339" s="33">
        <f>MONTH(일별기온공급량!$A339)</f>
      </c>
      <c r="N339" s="33">
        <f>DAY(일별기온공급량!$A339)</f>
      </c>
      <c r="O339" s="34">
        <f>IFERROR(VLOOKUP(기온및공급량[[#This Row], [날짜]],표2[],2,0), "")</f>
      </c>
    </row>
    <row x14ac:dyDescent="0.25" r="340" customHeight="1" ht="18.75">
      <c r="A340" s="29">
        <v>41613</v>
      </c>
      <c r="B340" s="30">
        <v>6.8</v>
      </c>
      <c r="C340" s="30">
        <v>12.3</v>
      </c>
      <c r="D340" s="31">
        <v>1.584814814814815</v>
      </c>
      <c r="E340" s="30">
        <v>1.3</v>
      </c>
      <c r="F340" s="31">
        <v>1.244537037037037</v>
      </c>
      <c r="G340" s="33">
        <v>11</v>
      </c>
      <c r="H340" s="32">
        <f>TEXT(일별기온공급량!$A340, "AAA")</f>
      </c>
      <c r="I340" s="33">
        <v>186571145</v>
      </c>
      <c r="J340" s="33">
        <v>4322298</v>
      </c>
      <c r="K340" s="32">
        <f>TEXT(A340, "MM-DD")</f>
      </c>
      <c r="L340" s="33">
        <f>YEAR(일별기온공급량!$A340)</f>
      </c>
      <c r="M340" s="33">
        <f>MONTH(일별기온공급량!$A340)</f>
      </c>
      <c r="N340" s="33">
        <f>DAY(일별기온공급량!$A340)</f>
      </c>
      <c r="O340" s="34">
        <f>IFERROR(VLOOKUP(기온및공급량[[#This Row], [날짜]],표2[],2,0), "")</f>
      </c>
    </row>
    <row x14ac:dyDescent="0.25" r="341" customHeight="1" ht="18.75">
      <c r="A341" s="29">
        <v>41614</v>
      </c>
      <c r="B341" s="30">
        <v>6.9</v>
      </c>
      <c r="C341" s="30">
        <v>10.7</v>
      </c>
      <c r="D341" s="31">
        <v>1.6105092592592594</v>
      </c>
      <c r="E341" s="33">
        <v>4</v>
      </c>
      <c r="F341" s="31">
        <v>1.9896759259259258</v>
      </c>
      <c r="G341" s="30">
        <v>6.7</v>
      </c>
      <c r="H341" s="32">
        <f>TEXT(일별기온공급량!$A341, "AAA")</f>
      </c>
      <c r="I341" s="33">
        <v>183810219</v>
      </c>
      <c r="J341" s="33">
        <v>4252900</v>
      </c>
      <c r="K341" s="32">
        <f>TEXT(A341, "MM-DD")</f>
      </c>
      <c r="L341" s="33">
        <f>YEAR(일별기온공급량!$A341)</f>
      </c>
      <c r="M341" s="33">
        <f>MONTH(일별기온공급량!$A341)</f>
      </c>
      <c r="N341" s="33">
        <f>DAY(일별기온공급량!$A341)</f>
      </c>
      <c r="O341" s="34">
        <f>IFERROR(VLOOKUP(기온및공급량[[#This Row], [날짜]],표2[],2,0), "")</f>
      </c>
    </row>
    <row x14ac:dyDescent="0.25" r="342" customHeight="1" ht="18.75">
      <c r="A342" s="29">
        <v>41615</v>
      </c>
      <c r="B342" s="30">
        <v>5.8</v>
      </c>
      <c r="C342" s="30">
        <v>11.8</v>
      </c>
      <c r="D342" s="31">
        <v>1.5674537037037037</v>
      </c>
      <c r="E342" s="30">
        <v>1.1</v>
      </c>
      <c r="F342" s="31">
        <v>1.145925925925926</v>
      </c>
      <c r="G342" s="30">
        <v>10.7</v>
      </c>
      <c r="H342" s="32">
        <f>TEXT(일별기온공급량!$A342, "AAA")</f>
      </c>
      <c r="I342" s="33">
        <v>175302866</v>
      </c>
      <c r="J342" s="33">
        <v>4054015</v>
      </c>
      <c r="K342" s="32">
        <f>TEXT(A342, "MM-DD")</f>
      </c>
      <c r="L342" s="33">
        <f>YEAR(일별기온공급량!$A342)</f>
      </c>
      <c r="M342" s="33">
        <f>MONTH(일별기온공급량!$A342)</f>
      </c>
      <c r="N342" s="33">
        <f>DAY(일별기온공급량!$A342)</f>
      </c>
      <c r="O342" s="34">
        <f>IFERROR(VLOOKUP(기온및공급량[[#This Row], [날짜]],표2[],2,0), "")</f>
      </c>
    </row>
    <row x14ac:dyDescent="0.25" r="343" customHeight="1" ht="18.75">
      <c r="A343" s="29">
        <v>41616</v>
      </c>
      <c r="B343" s="30">
        <v>5.4</v>
      </c>
      <c r="C343" s="30">
        <v>12.4</v>
      </c>
      <c r="D343" s="31">
        <v>1.6056481481481482</v>
      </c>
      <c r="E343" s="30">
        <v>-0.3</v>
      </c>
      <c r="F343" s="31">
        <v>1.3049537037037038</v>
      </c>
      <c r="G343" s="30">
        <v>12.7</v>
      </c>
      <c r="H343" s="32">
        <f>TEXT(일별기온공급량!$A343, "AAA")</f>
      </c>
      <c r="I343" s="33">
        <v>159098168</v>
      </c>
      <c r="J343" s="33">
        <v>3681876</v>
      </c>
      <c r="K343" s="32">
        <f>TEXT(A343, "MM-DD")</f>
      </c>
      <c r="L343" s="33">
        <f>YEAR(일별기온공급량!$A343)</f>
      </c>
      <c r="M343" s="33">
        <f>MONTH(일별기온공급량!$A343)</f>
      </c>
      <c r="N343" s="33">
        <f>DAY(일별기온공급량!$A343)</f>
      </c>
      <c r="O343" s="34">
        <f>IFERROR(VLOOKUP(기온및공급량[[#This Row], [날짜]],표2[],2,0), "")</f>
      </c>
    </row>
    <row x14ac:dyDescent="0.25" r="344" customHeight="1" ht="18.75">
      <c r="A344" s="29">
        <v>41617</v>
      </c>
      <c r="B344" s="30">
        <v>5.9</v>
      </c>
      <c r="C344" s="30">
        <v>9.4</v>
      </c>
      <c r="D344" s="31">
        <v>1.616064814814815</v>
      </c>
      <c r="E344" s="30">
        <v>2.5</v>
      </c>
      <c r="F344" s="31">
        <v>1.241064814814815</v>
      </c>
      <c r="G344" s="30">
        <v>6.9</v>
      </c>
      <c r="H344" s="32">
        <f>TEXT(일별기온공급량!$A344, "AAA")</f>
      </c>
      <c r="I344" s="33">
        <v>185726491</v>
      </c>
      <c r="J344" s="33">
        <v>4304048</v>
      </c>
      <c r="K344" s="32">
        <f>TEXT(A344, "MM-DD")</f>
      </c>
      <c r="L344" s="33">
        <f>YEAR(일별기온공급량!$A344)</f>
      </c>
      <c r="M344" s="33">
        <f>MONTH(일별기온공급량!$A344)</f>
      </c>
      <c r="N344" s="33">
        <f>DAY(일별기온공급량!$A344)</f>
      </c>
      <c r="O344" s="34">
        <f>IFERROR(VLOOKUP(기온및공급량[[#This Row], [날짜]],표2[],2,0), "")</f>
      </c>
    </row>
    <row x14ac:dyDescent="0.25" r="345" customHeight="1" ht="18.75">
      <c r="A345" s="29">
        <v>41618</v>
      </c>
      <c r="B345" s="30">
        <v>4.5</v>
      </c>
      <c r="C345" s="30">
        <v>7.7</v>
      </c>
      <c r="D345" s="31">
        <v>1.595925925925926</v>
      </c>
      <c r="E345" s="30">
        <v>2.5</v>
      </c>
      <c r="F345" s="31">
        <v>1.9952314814814813</v>
      </c>
      <c r="G345" s="30">
        <v>5.2</v>
      </c>
      <c r="H345" s="32">
        <f>TEXT(일별기온공급량!$A345, "AAA")</f>
      </c>
      <c r="I345" s="33">
        <v>194327759</v>
      </c>
      <c r="J345" s="33">
        <v>4506311</v>
      </c>
      <c r="K345" s="32">
        <f>TEXT(A345, "MM-DD")</f>
      </c>
      <c r="L345" s="33">
        <f>YEAR(일별기온공급량!$A345)</f>
      </c>
      <c r="M345" s="33">
        <f>MONTH(일별기온공급량!$A345)</f>
      </c>
      <c r="N345" s="33">
        <f>DAY(일별기온공급량!$A345)</f>
      </c>
      <c r="O345" s="34">
        <f>IFERROR(VLOOKUP(기온및공급량[[#This Row], [날짜]],표2[],2,0), "")</f>
      </c>
    </row>
    <row x14ac:dyDescent="0.25" r="346" customHeight="1" ht="18.75">
      <c r="A346" s="29">
        <v>41619</v>
      </c>
      <c r="B346" s="30">
        <v>2.3</v>
      </c>
      <c r="C346" s="30">
        <v>5.3</v>
      </c>
      <c r="D346" s="31">
        <v>1.5584259259259259</v>
      </c>
      <c r="E346" s="30">
        <v>0.2</v>
      </c>
      <c r="F346" s="35">
        <v>1.9993981481481482</v>
      </c>
      <c r="G346" s="30">
        <v>5.1</v>
      </c>
      <c r="H346" s="32">
        <f>TEXT(일별기온공급량!$A346, "AAA")</f>
      </c>
      <c r="I346" s="33">
        <v>210119470</v>
      </c>
      <c r="J346" s="33">
        <v>4865707</v>
      </c>
      <c r="K346" s="32">
        <f>TEXT(A346, "MM-DD")</f>
      </c>
      <c r="L346" s="33">
        <f>YEAR(일별기온공급량!$A346)</f>
      </c>
      <c r="M346" s="33">
        <f>MONTH(일별기온공급량!$A346)</f>
      </c>
      <c r="N346" s="33">
        <f>DAY(일별기온공급량!$A346)</f>
      </c>
      <c r="O346" s="34">
        <f>IFERROR(VLOOKUP(기온및공급량[[#This Row], [날짜]],표2[],2,0), "")</f>
      </c>
    </row>
    <row x14ac:dyDescent="0.25" r="347" customHeight="1" ht="18.75">
      <c r="A347" s="29">
        <v>41620</v>
      </c>
      <c r="B347" s="30">
        <v>3.7</v>
      </c>
      <c r="C347" s="30">
        <v>7.8</v>
      </c>
      <c r="D347" s="31">
        <v>1.6243981481481482</v>
      </c>
      <c r="E347" s="30">
        <v>-1.3</v>
      </c>
      <c r="F347" s="31">
        <v>1.2980092592592594</v>
      </c>
      <c r="G347" s="30">
        <v>9.1</v>
      </c>
      <c r="H347" s="32">
        <f>TEXT(일별기온공급량!$A347, "AAA")</f>
      </c>
      <c r="I347" s="33">
        <v>211980568</v>
      </c>
      <c r="J347" s="33">
        <v>4904737</v>
      </c>
      <c r="K347" s="32">
        <f>TEXT(A347, "MM-DD")</f>
      </c>
      <c r="L347" s="33">
        <f>YEAR(일별기온공급량!$A347)</f>
      </c>
      <c r="M347" s="33">
        <f>MONTH(일별기온공급량!$A347)</f>
      </c>
      <c r="N347" s="33">
        <f>DAY(일별기온공급량!$A347)</f>
      </c>
      <c r="O347" s="34">
        <f>IFERROR(VLOOKUP(기온및공급량[[#This Row], [날짜]],표2[],2,0), "")</f>
      </c>
    </row>
    <row x14ac:dyDescent="0.25" r="348" customHeight="1" ht="18.75">
      <c r="A348" s="29">
        <v>41621</v>
      </c>
      <c r="B348" s="30">
        <v>-0.6</v>
      </c>
      <c r="C348" s="30">
        <v>4.5</v>
      </c>
      <c r="D348" s="31">
        <v>1.0063425925925926</v>
      </c>
      <c r="E348" s="30">
        <v>-2.7</v>
      </c>
      <c r="F348" s="31">
        <v>1.9966203703703704</v>
      </c>
      <c r="G348" s="30">
        <v>7.2</v>
      </c>
      <c r="H348" s="32">
        <f>TEXT(일별기온공급량!$A348, "AAA")</f>
      </c>
      <c r="I348" s="33">
        <v>220370754</v>
      </c>
      <c r="J348" s="33">
        <v>5099641</v>
      </c>
      <c r="K348" s="32">
        <f>TEXT(A348, "MM-DD")</f>
      </c>
      <c r="L348" s="33">
        <f>YEAR(일별기온공급량!$A348)</f>
      </c>
      <c r="M348" s="33">
        <f>MONTH(일별기온공급량!$A348)</f>
      </c>
      <c r="N348" s="33">
        <f>DAY(일별기온공급량!$A348)</f>
      </c>
      <c r="O348" s="34">
        <f>IFERROR(VLOOKUP(기온및공급량[[#This Row], [날짜]],표2[],2,0), "")</f>
      </c>
    </row>
    <row x14ac:dyDescent="0.25" r="349" customHeight="1" ht="18.75">
      <c r="A349" s="29">
        <v>41622</v>
      </c>
      <c r="B349" s="30">
        <v>1.4</v>
      </c>
      <c r="C349" s="33">
        <v>7</v>
      </c>
      <c r="D349" s="31">
        <v>1.6285648148148149</v>
      </c>
      <c r="E349" s="30">
        <v>-4.1</v>
      </c>
      <c r="F349" s="31">
        <v>1.1862037037037036</v>
      </c>
      <c r="G349" s="30">
        <v>11.1</v>
      </c>
      <c r="H349" s="32">
        <f>TEXT(일별기온공급량!$A349, "AAA")</f>
      </c>
      <c r="I349" s="33">
        <v>209993305</v>
      </c>
      <c r="J349" s="33">
        <v>4863063</v>
      </c>
      <c r="K349" s="32">
        <f>TEXT(A349, "MM-DD")</f>
      </c>
      <c r="L349" s="33">
        <f>YEAR(일별기온공급량!$A349)</f>
      </c>
      <c r="M349" s="33">
        <f>MONTH(일별기온공급량!$A349)</f>
      </c>
      <c r="N349" s="33">
        <f>DAY(일별기온공급량!$A349)</f>
      </c>
      <c r="O349" s="34">
        <f>IFERROR(VLOOKUP(기온및공급량[[#This Row], [날짜]],표2[],2,0), "")</f>
      </c>
    </row>
    <row x14ac:dyDescent="0.25" r="350" customHeight="1" ht="18.75">
      <c r="A350" s="29">
        <v>41623</v>
      </c>
      <c r="B350" s="30">
        <v>1.1</v>
      </c>
      <c r="C350" s="30">
        <v>4.4</v>
      </c>
      <c r="D350" s="31">
        <v>1.6285648148148149</v>
      </c>
      <c r="E350" s="30">
        <v>-1.4</v>
      </c>
      <c r="F350" s="31">
        <v>1.9987037037037036</v>
      </c>
      <c r="G350" s="30">
        <v>5.8</v>
      </c>
      <c r="H350" s="32">
        <f>TEXT(일별기온공급량!$A350, "AAA")</f>
      </c>
      <c r="I350" s="33">
        <v>194817182</v>
      </c>
      <c r="J350" s="33">
        <v>4529035</v>
      </c>
      <c r="K350" s="32">
        <f>TEXT(A350, "MM-DD")</f>
      </c>
      <c r="L350" s="33">
        <f>YEAR(일별기온공급량!$A350)</f>
      </c>
      <c r="M350" s="33">
        <f>MONTH(일별기온공급량!$A350)</f>
      </c>
      <c r="N350" s="33">
        <f>DAY(일별기온공급량!$A350)</f>
      </c>
      <c r="O350" s="34">
        <f>IFERROR(VLOOKUP(기온및공급량[[#This Row], [날짜]],표2[],2,0), "")</f>
      </c>
    </row>
    <row x14ac:dyDescent="0.25" r="351" customHeight="1" ht="18.75">
      <c r="A351" s="29">
        <v>41624</v>
      </c>
      <c r="B351" s="30">
        <v>0.5</v>
      </c>
      <c r="C351" s="30">
        <v>4.1</v>
      </c>
      <c r="D351" s="31">
        <v>1.6341203703703704</v>
      </c>
      <c r="E351" s="30">
        <v>-4.2</v>
      </c>
      <c r="F351" s="31">
        <v>1.2667592592592594</v>
      </c>
      <c r="G351" s="30">
        <v>8.3</v>
      </c>
      <c r="H351" s="32">
        <f>TEXT(일별기온공급량!$A351, "AAA")</f>
      </c>
      <c r="I351" s="33">
        <v>225161767</v>
      </c>
      <c r="J351" s="33">
        <v>5230742</v>
      </c>
      <c r="K351" s="32">
        <f>TEXT(A351, "MM-DD")</f>
      </c>
      <c r="L351" s="33">
        <f>YEAR(일별기온공급량!$A351)</f>
      </c>
      <c r="M351" s="33">
        <f>MONTH(일별기온공급량!$A351)</f>
      </c>
      <c r="N351" s="33">
        <f>DAY(일별기온공급량!$A351)</f>
      </c>
      <c r="O351" s="34">
        <f>IFERROR(VLOOKUP(기온및공급량[[#This Row], [날짜]],표2[],2,0), "")</f>
      </c>
    </row>
    <row x14ac:dyDescent="0.25" r="352" customHeight="1" ht="18.75">
      <c r="A352" s="29">
        <v>41625</v>
      </c>
      <c r="B352" s="30">
        <v>4.2</v>
      </c>
      <c r="C352" s="30">
        <v>7.9</v>
      </c>
      <c r="D352" s="31">
        <v>1.6313425925925926</v>
      </c>
      <c r="E352" s="30">
        <v>-0.4</v>
      </c>
      <c r="F352" s="31">
        <v>1.257037037037037</v>
      </c>
      <c r="G352" s="30">
        <v>8.3</v>
      </c>
      <c r="H352" s="32">
        <f>TEXT(일별기온공급량!$A352, "AAA")</f>
      </c>
      <c r="I352" s="33">
        <v>219012830</v>
      </c>
      <c r="J352" s="33">
        <v>5086031</v>
      </c>
      <c r="K352" s="32">
        <f>TEXT(A352, "MM-DD")</f>
      </c>
      <c r="L352" s="33">
        <f>YEAR(일별기온공급량!$A352)</f>
      </c>
      <c r="M352" s="33">
        <f>MONTH(일별기온공급량!$A352)</f>
      </c>
      <c r="N352" s="33">
        <f>DAY(일별기온공급량!$A352)</f>
      </c>
      <c r="O352" s="34">
        <f>IFERROR(VLOOKUP(기온및공급량[[#This Row], [날짜]],표2[],2,0), "")</f>
      </c>
    </row>
    <row x14ac:dyDescent="0.25" r="353" customHeight="1" ht="18.75">
      <c r="A353" s="29">
        <v>41626</v>
      </c>
      <c r="B353" s="30">
        <v>6.4</v>
      </c>
      <c r="C353" s="30">
        <v>8.5</v>
      </c>
      <c r="D353" s="31">
        <v>1.638287037037037</v>
      </c>
      <c r="E353" s="30">
        <v>4.5</v>
      </c>
      <c r="F353" s="31">
        <v>1.3216203703703704</v>
      </c>
      <c r="G353" s="33">
        <v>4</v>
      </c>
      <c r="H353" s="32">
        <f>TEXT(일별기온공급량!$A353, "AAA")</f>
      </c>
      <c r="I353" s="33">
        <v>208760337</v>
      </c>
      <c r="J353" s="33">
        <v>4853830</v>
      </c>
      <c r="K353" s="32">
        <f>TEXT(A353, "MM-DD")</f>
      </c>
      <c r="L353" s="33">
        <f>YEAR(일별기온공급량!$A353)</f>
      </c>
      <c r="M353" s="33">
        <f>MONTH(일별기온공급량!$A353)</f>
      </c>
      <c r="N353" s="33">
        <f>DAY(일별기온공급량!$A353)</f>
      </c>
      <c r="O353" s="34">
        <f>IFERROR(VLOOKUP(기온및공급량[[#This Row], [날짜]],표2[],2,0), "")</f>
      </c>
    </row>
    <row x14ac:dyDescent="0.25" r="354" customHeight="1" ht="18.75">
      <c r="A354" s="29">
        <v>41627</v>
      </c>
      <c r="B354" s="33">
        <v>2</v>
      </c>
      <c r="C354" s="30">
        <v>5.6</v>
      </c>
      <c r="D354" s="31">
        <v>1.0000925925925925</v>
      </c>
      <c r="E354" s="30">
        <v>-0.6</v>
      </c>
      <c r="F354" s="31">
        <v>1.9987037037037036</v>
      </c>
      <c r="G354" s="30">
        <v>6.2</v>
      </c>
      <c r="H354" s="32">
        <f>TEXT(일별기온공급량!$A354, "AAA")</f>
      </c>
      <c r="I354" s="33">
        <v>219772138</v>
      </c>
      <c r="J354" s="33">
        <v>5101636</v>
      </c>
      <c r="K354" s="32">
        <f>TEXT(A354, "MM-DD")</f>
      </c>
      <c r="L354" s="33">
        <f>YEAR(일별기온공급량!$A354)</f>
      </c>
      <c r="M354" s="33">
        <f>MONTH(일별기온공급량!$A354)</f>
      </c>
      <c r="N354" s="33">
        <f>DAY(일별기온공급량!$A354)</f>
      </c>
      <c r="O354" s="34">
        <f>IFERROR(VLOOKUP(기온및공급량[[#This Row], [날짜]],표2[],2,0), "")</f>
      </c>
    </row>
    <row x14ac:dyDescent="0.25" r="355" customHeight="1" ht="18.75">
      <c r="A355" s="29">
        <v>41628</v>
      </c>
      <c r="B355" s="30">
        <v>0.5</v>
      </c>
      <c r="C355" s="33">
        <v>5</v>
      </c>
      <c r="D355" s="31">
        <v>1.5743981481481482</v>
      </c>
      <c r="E355" s="30">
        <v>-3.7</v>
      </c>
      <c r="F355" s="31">
        <v>1.2563425925925926</v>
      </c>
      <c r="G355" s="30">
        <v>8.7</v>
      </c>
      <c r="H355" s="32">
        <f>TEXT(일별기온공급량!$A355, "AAA")</f>
      </c>
      <c r="I355" s="33">
        <v>225016932</v>
      </c>
      <c r="J355" s="33">
        <v>5209596</v>
      </c>
      <c r="K355" s="32">
        <f>TEXT(A355, "MM-DD")</f>
      </c>
      <c r="L355" s="33">
        <f>YEAR(일별기온공급량!$A355)</f>
      </c>
      <c r="M355" s="33">
        <f>MONTH(일별기온공급량!$A355)</f>
      </c>
      <c r="N355" s="33">
        <f>DAY(일별기온공급량!$A355)</f>
      </c>
      <c r="O355" s="34">
        <f>IFERROR(VLOOKUP(기온및공급량[[#This Row], [날짜]],표2[],2,0), "")</f>
      </c>
    </row>
    <row x14ac:dyDescent="0.25" r="356" customHeight="1" ht="18.75">
      <c r="A356" s="29">
        <v>41629</v>
      </c>
      <c r="B356" s="30">
        <v>2.3</v>
      </c>
      <c r="C356" s="30">
        <v>7.3</v>
      </c>
      <c r="D356" s="31">
        <v>1.616064814814815</v>
      </c>
      <c r="E356" s="30">
        <v>-1.2</v>
      </c>
      <c r="F356" s="31">
        <v>1.3237037037037038</v>
      </c>
      <c r="G356" s="30">
        <v>8.5</v>
      </c>
      <c r="H356" s="32">
        <f>TEXT(일별기온공급량!$A356, "AAA")</f>
      </c>
      <c r="I356" s="33">
        <v>208171786</v>
      </c>
      <c r="J356" s="33">
        <v>4813935</v>
      </c>
      <c r="K356" s="32">
        <f>TEXT(A356, "MM-DD")</f>
      </c>
      <c r="L356" s="33">
        <f>YEAR(일별기온공급량!$A356)</f>
      </c>
      <c r="M356" s="33">
        <f>MONTH(일별기온공급량!$A356)</f>
      </c>
      <c r="N356" s="33">
        <f>DAY(일별기온공급량!$A356)</f>
      </c>
      <c r="O356" s="34">
        <f>IFERROR(VLOOKUP(기온및공급량[[#This Row], [날짜]],표2[],2,0), "")</f>
      </c>
    </row>
    <row x14ac:dyDescent="0.25" r="357" customHeight="1" ht="18.75">
      <c r="A357" s="29">
        <v>41630</v>
      </c>
      <c r="B357" s="30">
        <v>1.6</v>
      </c>
      <c r="C357" s="30">
        <v>7.1</v>
      </c>
      <c r="D357" s="31">
        <v>1.6480092592592592</v>
      </c>
      <c r="E357" s="30">
        <v>-1.6</v>
      </c>
      <c r="F357" s="31">
        <v>1.2598148148148147</v>
      </c>
      <c r="G357" s="30">
        <v>8.7</v>
      </c>
      <c r="H357" s="32">
        <f>TEXT(일별기온공급량!$A357, "AAA")</f>
      </c>
      <c r="I357" s="33">
        <v>191268335</v>
      </c>
      <c r="J357" s="33">
        <v>4427772</v>
      </c>
      <c r="K357" s="32">
        <f>TEXT(A357, "MM-DD")</f>
      </c>
      <c r="L357" s="33">
        <f>YEAR(일별기온공급량!$A357)</f>
      </c>
      <c r="M357" s="33">
        <f>MONTH(일별기온공급량!$A357)</f>
      </c>
      <c r="N357" s="33">
        <f>DAY(일별기온공급량!$A357)</f>
      </c>
      <c r="O357" s="34">
        <f>IFERROR(VLOOKUP(기온및공급량[[#This Row], [날짜]],표2[],2,0), "")</f>
      </c>
    </row>
    <row x14ac:dyDescent="0.25" r="358" customHeight="1" ht="18.75">
      <c r="A358" s="29">
        <v>41631</v>
      </c>
      <c r="B358" s="30">
        <v>2.3</v>
      </c>
      <c r="C358" s="30">
        <v>7.3</v>
      </c>
      <c r="D358" s="31">
        <v>1.6202314814814813</v>
      </c>
      <c r="E358" s="33">
        <v>-2</v>
      </c>
      <c r="F358" s="31">
        <v>1.3049537037037038</v>
      </c>
      <c r="G358" s="30">
        <v>9.3</v>
      </c>
      <c r="H358" s="32">
        <f>TEXT(일별기온공급량!$A358, "AAA")</f>
      </c>
      <c r="I358" s="33">
        <v>212287938</v>
      </c>
      <c r="J358" s="33">
        <v>4911675</v>
      </c>
      <c r="K358" s="32">
        <f>TEXT(A358, "MM-DD")</f>
      </c>
      <c r="L358" s="33">
        <f>YEAR(일별기온공급량!$A358)</f>
      </c>
      <c r="M358" s="33">
        <f>MONTH(일별기온공급량!$A358)</f>
      </c>
      <c r="N358" s="33">
        <f>DAY(일별기온공급량!$A358)</f>
      </c>
      <c r="O358" s="34">
        <f>IFERROR(VLOOKUP(기온및공급량[[#This Row], [날짜]],표2[],2,0), "")</f>
      </c>
    </row>
    <row x14ac:dyDescent="0.25" r="359" customHeight="1" ht="18.75">
      <c r="A359" s="29">
        <v>41632</v>
      </c>
      <c r="B359" s="30">
        <v>2.4</v>
      </c>
      <c r="C359" s="30">
        <v>9.3</v>
      </c>
      <c r="D359" s="31">
        <v>1.6285648148148149</v>
      </c>
      <c r="E359" s="30">
        <v>-2.7</v>
      </c>
      <c r="F359" s="31">
        <v>1.2737037037037038</v>
      </c>
      <c r="G359" s="33">
        <v>12</v>
      </c>
      <c r="H359" s="32">
        <f>TEXT(일별기온공급량!$A359, "AAA")</f>
      </c>
      <c r="I359" s="33">
        <v>214448998</v>
      </c>
      <c r="J359" s="33">
        <v>4955329</v>
      </c>
      <c r="K359" s="32">
        <f>TEXT(A359, "MM-DD")</f>
      </c>
      <c r="L359" s="33">
        <f>YEAR(일별기온공급량!$A359)</f>
      </c>
      <c r="M359" s="33">
        <f>MONTH(일별기온공급량!$A359)</f>
      </c>
      <c r="N359" s="33">
        <f>DAY(일별기온공급량!$A359)</f>
      </c>
      <c r="O359" s="34">
        <f>IFERROR(VLOOKUP(기온및공급량[[#This Row], [날짜]],표2[],2,0), "")</f>
      </c>
    </row>
    <row x14ac:dyDescent="0.25" r="360" customHeight="1" ht="18.75">
      <c r="A360" s="29">
        <v>41633</v>
      </c>
      <c r="B360" s="33">
        <v>4</v>
      </c>
      <c r="C360" s="33">
        <v>10</v>
      </c>
      <c r="D360" s="31">
        <v>1.6112037037037037</v>
      </c>
      <c r="E360" s="30">
        <v>-2.2</v>
      </c>
      <c r="F360" s="31">
        <v>1.219537037037037</v>
      </c>
      <c r="G360" s="30">
        <v>12.2</v>
      </c>
      <c r="H360" s="32">
        <f>TEXT(일별기온공급량!$A360, "AAA")</f>
      </c>
      <c r="I360" s="33">
        <v>201680880</v>
      </c>
      <c r="J360" s="33">
        <v>4662554</v>
      </c>
      <c r="K360" s="32">
        <f>TEXT(A360, "MM-DD")</f>
      </c>
      <c r="L360" s="33">
        <f>YEAR(일별기온공급량!$A360)</f>
      </c>
      <c r="M360" s="33">
        <f>MONTH(일별기온공급량!$A360)</f>
      </c>
      <c r="N360" s="33">
        <f>DAY(일별기온공급량!$A360)</f>
      </c>
      <c r="O360" s="34">
        <f>IFERROR(VLOOKUP(기온및공급량[[#This Row], [날짜]],표2[],2,0), "")</f>
      </c>
    </row>
    <row x14ac:dyDescent="0.25" r="361" customHeight="1" ht="18.75">
      <c r="A361" s="29">
        <v>41634</v>
      </c>
      <c r="B361" s="30">
        <v>4.1</v>
      </c>
      <c r="C361" s="30">
        <v>5.7</v>
      </c>
      <c r="D361" s="31">
        <v>1.529259259259259</v>
      </c>
      <c r="E361" s="30">
        <v>1.9</v>
      </c>
      <c r="F361" s="31">
        <v>1.9875925925925926</v>
      </c>
      <c r="G361" s="30">
        <v>3.8</v>
      </c>
      <c r="H361" s="32">
        <f>TEXT(일별기온공급량!$A361, "AAA")</f>
      </c>
      <c r="I361" s="33">
        <v>211596093</v>
      </c>
      <c r="J361" s="33">
        <v>4897541</v>
      </c>
      <c r="K361" s="32">
        <f>TEXT(A361, "MM-DD")</f>
      </c>
      <c r="L361" s="33">
        <f>YEAR(일별기온공급량!$A361)</f>
      </c>
      <c r="M361" s="33">
        <f>MONTH(일별기온공급량!$A361)</f>
      </c>
      <c r="N361" s="33">
        <f>DAY(일별기온공급량!$A361)</f>
      </c>
      <c r="O361" s="34">
        <f>IFERROR(VLOOKUP(기온및공급량[[#This Row], [날짜]],표2[],2,0), "")</f>
      </c>
    </row>
    <row x14ac:dyDescent="0.25" r="362" customHeight="1" ht="18.75">
      <c r="A362" s="29">
        <v>41635</v>
      </c>
      <c r="B362" s="30">
        <v>-0.8</v>
      </c>
      <c r="C362" s="30">
        <v>2.8</v>
      </c>
      <c r="D362" s="31">
        <v>1.577175925925926</v>
      </c>
      <c r="E362" s="30">
        <v>-3.2</v>
      </c>
      <c r="F362" s="31">
        <v>1.9959259259259259</v>
      </c>
      <c r="G362" s="33">
        <v>6</v>
      </c>
      <c r="H362" s="32">
        <f>TEXT(일별기온공급량!$A362, "AAA")</f>
      </c>
      <c r="I362" s="33">
        <v>230185480</v>
      </c>
      <c r="J362" s="33">
        <v>5317143</v>
      </c>
      <c r="K362" s="32">
        <f>TEXT(A362, "MM-DD")</f>
      </c>
      <c r="L362" s="33">
        <f>YEAR(일별기온공급량!$A362)</f>
      </c>
      <c r="M362" s="33">
        <f>MONTH(일별기온공급량!$A362)</f>
      </c>
      <c r="N362" s="33">
        <f>DAY(일별기온공급량!$A362)</f>
      </c>
      <c r="O362" s="34">
        <f>IFERROR(VLOOKUP(기온및공급량[[#This Row], [날짜]],표2[],2,0), "")</f>
      </c>
    </row>
    <row x14ac:dyDescent="0.25" r="363" customHeight="1" ht="18.75">
      <c r="A363" s="29">
        <v>41636</v>
      </c>
      <c r="B363" s="30">
        <v>-1.6</v>
      </c>
      <c r="C363" s="30">
        <v>2.9</v>
      </c>
      <c r="D363" s="31">
        <v>1.6056481481481482</v>
      </c>
      <c r="E363" s="30">
        <v>-4.7</v>
      </c>
      <c r="F363" s="31">
        <v>1.2375925925925926</v>
      </c>
      <c r="G363" s="30">
        <v>7.6</v>
      </c>
      <c r="H363" s="32">
        <f>TEXT(일별기온공급량!$A363, "AAA")</f>
      </c>
      <c r="I363" s="33">
        <v>224312285</v>
      </c>
      <c r="J363" s="33">
        <v>5178119</v>
      </c>
      <c r="K363" s="32">
        <f>TEXT(A363, "MM-DD")</f>
      </c>
      <c r="L363" s="33">
        <f>YEAR(일별기온공급량!$A363)</f>
      </c>
      <c r="M363" s="33">
        <f>MONTH(일별기온공급량!$A363)</f>
      </c>
      <c r="N363" s="33">
        <f>DAY(일별기온공급량!$A363)</f>
      </c>
      <c r="O363" s="34">
        <f>IFERROR(VLOOKUP(기온및공급량[[#This Row], [날짜]],표2[],2,0), "")</f>
      </c>
    </row>
    <row x14ac:dyDescent="0.25" r="364" customHeight="1" ht="18.75">
      <c r="A364" s="29">
        <v>41637</v>
      </c>
      <c r="B364" s="30">
        <v>0.2</v>
      </c>
      <c r="C364" s="30">
        <v>4.5</v>
      </c>
      <c r="D364" s="31">
        <v>1.5827314814814815</v>
      </c>
      <c r="E364" s="33">
        <v>-4</v>
      </c>
      <c r="F364" s="31">
        <v>1.2202314814814814</v>
      </c>
      <c r="G364" s="30">
        <v>8.5</v>
      </c>
      <c r="H364" s="32">
        <f>TEXT(일별기온공급량!$A364, "AAA")</f>
      </c>
      <c r="I364" s="33">
        <v>204293312</v>
      </c>
      <c r="J364" s="33">
        <v>4720012</v>
      </c>
      <c r="K364" s="32">
        <f>TEXT(A364, "MM-DD")</f>
      </c>
      <c r="L364" s="33">
        <f>YEAR(일별기온공급량!$A364)</f>
      </c>
      <c r="M364" s="33">
        <f>MONTH(일별기온공급량!$A364)</f>
      </c>
      <c r="N364" s="33">
        <f>DAY(일별기온공급량!$A364)</f>
      </c>
      <c r="O364" s="34">
        <f>IFERROR(VLOOKUP(기온및공급량[[#This Row], [날짜]],표2[],2,0), "")</f>
      </c>
    </row>
    <row x14ac:dyDescent="0.25" r="365" customHeight="1" ht="18.75">
      <c r="A365" s="29">
        <v>41638</v>
      </c>
      <c r="B365" s="30">
        <v>3.6</v>
      </c>
      <c r="C365" s="30">
        <v>8.7</v>
      </c>
      <c r="D365" s="31">
        <v>1.5514814814814815</v>
      </c>
      <c r="E365" s="30">
        <v>-1.1</v>
      </c>
      <c r="F365" s="31">
        <v>1.0639814814814814</v>
      </c>
      <c r="G365" s="30">
        <v>9.8</v>
      </c>
      <c r="H365" s="32">
        <f>TEXT(일별기온공급량!$A365, "AAA")</f>
      </c>
      <c r="I365" s="33">
        <v>213550834</v>
      </c>
      <c r="J365" s="33">
        <v>4933950</v>
      </c>
      <c r="K365" s="32">
        <f>TEXT(A365, "MM-DD")</f>
      </c>
      <c r="L365" s="33">
        <f>YEAR(일별기온공급량!$A365)</f>
      </c>
      <c r="M365" s="33">
        <f>MONTH(일별기온공급량!$A365)</f>
      </c>
      <c r="N365" s="33">
        <f>DAY(일별기온공급량!$A365)</f>
      </c>
      <c r="O365" s="34">
        <f>IFERROR(VLOOKUP(기온및공급량[[#This Row], [날짜]],표2[],2,0), "")</f>
      </c>
    </row>
    <row x14ac:dyDescent="0.25" r="366" customHeight="1" ht="18.75">
      <c r="A366" s="29">
        <v>41639</v>
      </c>
      <c r="B366" s="33">
        <v>5</v>
      </c>
      <c r="C366" s="30">
        <v>10.4</v>
      </c>
      <c r="D366" s="31">
        <v>1.6091203703703703</v>
      </c>
      <c r="E366" s="30">
        <v>-1.6</v>
      </c>
      <c r="F366" s="31">
        <v>1.334814814814815</v>
      </c>
      <c r="G366" s="33">
        <v>12</v>
      </c>
      <c r="H366" s="32">
        <f>TEXT(일별기온공급량!$A366, "AAA")</f>
      </c>
      <c r="I366" s="33">
        <v>202101721</v>
      </c>
      <c r="J366" s="33">
        <v>4673147</v>
      </c>
      <c r="K366" s="32">
        <f>TEXT(A366, "MM-DD")</f>
      </c>
      <c r="L366" s="33">
        <f>YEAR(일별기온공급량!$A366)</f>
      </c>
      <c r="M366" s="33">
        <f>MONTH(일별기온공급량!$A366)</f>
      </c>
      <c r="N366" s="33">
        <f>DAY(일별기온공급량!$A366)</f>
      </c>
      <c r="O366" s="34">
        <f>IFERROR(VLOOKUP(기온및공급량[[#This Row], [날짜]],표2[],2,0), "")</f>
      </c>
    </row>
    <row x14ac:dyDescent="0.25" r="367" customHeight="1" ht="18.75">
      <c r="A367" s="29">
        <v>41640</v>
      </c>
      <c r="B367" s="30">
        <v>6.5</v>
      </c>
      <c r="C367" s="30">
        <v>10.4</v>
      </c>
      <c r="D367" s="31">
        <v>1.5355092592592592</v>
      </c>
      <c r="E367" s="30">
        <v>2.8</v>
      </c>
      <c r="F367" s="31">
        <v>1.3341203703703703</v>
      </c>
      <c r="G367" s="30">
        <v>7.6</v>
      </c>
      <c r="H367" s="32">
        <f>TEXT(일별기온공급량!$A367, "AAA")</f>
      </c>
      <c r="I367" s="33">
        <v>167715604</v>
      </c>
      <c r="J367" s="33">
        <v>3878830</v>
      </c>
      <c r="K367" s="32">
        <f>TEXT(A367, "MM-DD")</f>
      </c>
      <c r="L367" s="33">
        <f>YEAR(일별기온공급량!$A367)</f>
      </c>
      <c r="M367" s="33">
        <f>MONTH(일별기온공급량!$A367)</f>
      </c>
      <c r="N367" s="33">
        <f>DAY(일별기온공급량!$A367)</f>
      </c>
      <c r="O367" s="34">
        <f>IFERROR(VLOOKUP(기온및공급량[[#This Row], [날짜]],표2[],2,0), "")</f>
      </c>
    </row>
    <row x14ac:dyDescent="0.25" r="368" customHeight="1" ht="18.75">
      <c r="A368" s="29">
        <v>41641</v>
      </c>
      <c r="B368" s="30">
        <v>5.5</v>
      </c>
      <c r="C368" s="30">
        <v>10.7</v>
      </c>
      <c r="D368" s="31">
        <v>1.611898148148148</v>
      </c>
      <c r="E368" s="30">
        <v>1.7</v>
      </c>
      <c r="F368" s="31">
        <v>1.303564814814815</v>
      </c>
      <c r="G368" s="33">
        <v>9</v>
      </c>
      <c r="H368" s="32">
        <f>TEXT(일별기온공급량!$A368, "AAA")</f>
      </c>
      <c r="I368" s="33">
        <v>189174519</v>
      </c>
      <c r="J368" s="33">
        <v>4375252</v>
      </c>
      <c r="K368" s="32">
        <f>TEXT(A368, "MM-DD")</f>
      </c>
      <c r="L368" s="33">
        <f>YEAR(일별기온공급량!$A368)</f>
      </c>
      <c r="M368" s="33">
        <f>MONTH(일별기온공급량!$A368)</f>
      </c>
      <c r="N368" s="33">
        <f>DAY(일별기온공급량!$A368)</f>
      </c>
      <c r="O368" s="34">
        <f>IFERROR(VLOOKUP(기온및공급량[[#This Row], [날짜]],표2[],2,0), "")</f>
      </c>
    </row>
    <row x14ac:dyDescent="0.25" r="369" customHeight="1" ht="18.75">
      <c r="A369" s="29">
        <v>41642</v>
      </c>
      <c r="B369" s="30">
        <v>3.8</v>
      </c>
      <c r="C369" s="30">
        <v>10.8</v>
      </c>
      <c r="D369" s="31">
        <v>1.6688425925925925</v>
      </c>
      <c r="E369" s="30">
        <v>-1.7</v>
      </c>
      <c r="F369" s="31">
        <v>1.2973148148148148</v>
      </c>
      <c r="G369" s="30">
        <v>12.5</v>
      </c>
      <c r="H369" s="32">
        <f>TEXT(일별기온공급량!$A369, "AAA")</f>
      </c>
      <c r="I369" s="33">
        <v>200442011</v>
      </c>
      <c r="J369" s="33">
        <v>4638055</v>
      </c>
      <c r="K369" s="32">
        <f>TEXT(A369, "MM-DD")</f>
      </c>
      <c r="L369" s="33">
        <f>YEAR(일별기온공급량!$A369)</f>
      </c>
      <c r="M369" s="33">
        <f>MONTH(일별기온공급량!$A369)</f>
      </c>
      <c r="N369" s="33">
        <f>DAY(일별기온공급량!$A369)</f>
      </c>
      <c r="O369" s="34">
        <f>IFERROR(VLOOKUP(기온및공급량[[#This Row], [날짜]],표2[],2,0), "")</f>
      </c>
    </row>
    <row x14ac:dyDescent="0.25" r="370" customHeight="1" ht="18.75">
      <c r="A370" s="29">
        <v>41643</v>
      </c>
      <c r="B370" s="30">
        <v>4.3</v>
      </c>
      <c r="C370" s="33">
        <v>10</v>
      </c>
      <c r="D370" s="31">
        <v>1.6216203703703704</v>
      </c>
      <c r="E370" s="30">
        <v>-0.8</v>
      </c>
      <c r="F370" s="31">
        <v>1.3389814814814816</v>
      </c>
      <c r="G370" s="30">
        <v>10.8</v>
      </c>
      <c r="H370" s="32">
        <f>TEXT(일별기온공급량!$A370, "AAA")</f>
      </c>
      <c r="I370" s="33">
        <v>187842661</v>
      </c>
      <c r="J370" s="33">
        <v>4352035</v>
      </c>
      <c r="K370" s="32">
        <f>TEXT(A370, "MM-DD")</f>
      </c>
      <c r="L370" s="33">
        <f>YEAR(일별기온공급량!$A370)</f>
      </c>
      <c r="M370" s="33">
        <f>MONTH(일별기온공급량!$A370)</f>
      </c>
      <c r="N370" s="33">
        <f>DAY(일별기온공급량!$A370)</f>
      </c>
      <c r="O370" s="34">
        <f>IFERROR(VLOOKUP(기온및공급량[[#This Row], [날짜]],표2[],2,0), "")</f>
      </c>
    </row>
    <row x14ac:dyDescent="0.25" r="371" customHeight="1" ht="18.75">
      <c r="A371" s="29">
        <v>41644</v>
      </c>
      <c r="B371" s="30">
        <v>4.3</v>
      </c>
      <c r="C371" s="30">
        <v>8.8</v>
      </c>
      <c r="D371" s="31">
        <v>1.5612037037037036</v>
      </c>
      <c r="E371" s="30">
        <v>1.5</v>
      </c>
      <c r="F371" s="31">
        <v>1.3327314814814815</v>
      </c>
      <c r="G371" s="30">
        <v>7.3</v>
      </c>
      <c r="H371" s="32">
        <f>TEXT(일별기온공급량!$A371, "AAA")</f>
      </c>
      <c r="I371" s="33">
        <v>171169868</v>
      </c>
      <c r="J371" s="33">
        <v>3964085</v>
      </c>
      <c r="K371" s="32">
        <f>TEXT(A371, "MM-DD")</f>
      </c>
      <c r="L371" s="33">
        <f>YEAR(일별기온공급량!$A371)</f>
      </c>
      <c r="M371" s="33">
        <f>MONTH(일별기온공급량!$A371)</f>
      </c>
      <c r="N371" s="33">
        <f>DAY(일별기온공급량!$A371)</f>
      </c>
      <c r="O371" s="34">
        <f>IFERROR(VLOOKUP(기온및공급량[[#This Row], [날짜]],표2[],2,0), "")</f>
      </c>
    </row>
    <row x14ac:dyDescent="0.25" r="372" customHeight="1" ht="18.75">
      <c r="A372" s="29">
        <v>41645</v>
      </c>
      <c r="B372" s="30">
        <v>2.8</v>
      </c>
      <c r="C372" s="33">
        <v>9</v>
      </c>
      <c r="D372" s="31">
        <v>1.602175925925926</v>
      </c>
      <c r="E372" s="30">
        <v>-1.5</v>
      </c>
      <c r="F372" s="31">
        <v>1.3084259259259259</v>
      </c>
      <c r="G372" s="30">
        <v>10.5</v>
      </c>
      <c r="H372" s="32">
        <f>TEXT(일별기온공급량!$A372, "AAA")</f>
      </c>
      <c r="I372" s="33">
        <v>200295546</v>
      </c>
      <c r="J372" s="33">
        <v>4636190</v>
      </c>
      <c r="K372" s="32">
        <f>TEXT(A372, "MM-DD")</f>
      </c>
      <c r="L372" s="33">
        <f>YEAR(일별기온공급량!$A372)</f>
      </c>
      <c r="M372" s="33">
        <f>MONTH(일별기온공급량!$A372)</f>
      </c>
      <c r="N372" s="33">
        <f>DAY(일별기온공급량!$A372)</f>
      </c>
      <c r="O372" s="34">
        <f>IFERROR(VLOOKUP(기온및공급량[[#This Row], [날짜]],표2[],2,0), "")</f>
      </c>
    </row>
    <row x14ac:dyDescent="0.25" r="373" customHeight="1" ht="18.75">
      <c r="A373" s="29">
        <v>41646</v>
      </c>
      <c r="B373" s="30">
        <v>3.4</v>
      </c>
      <c r="C373" s="30">
        <v>8.7</v>
      </c>
      <c r="D373" s="31">
        <v>1.6049537037037038</v>
      </c>
      <c r="E373" s="33">
        <v>-3</v>
      </c>
      <c r="F373" s="31">
        <v>1.2695370370370371</v>
      </c>
      <c r="G373" s="30">
        <v>11.7</v>
      </c>
      <c r="H373" s="32">
        <f>TEXT(일별기온공급량!$A373, "AAA")</f>
      </c>
      <c r="I373" s="33">
        <v>211285543</v>
      </c>
      <c r="J373" s="33">
        <v>4889937</v>
      </c>
      <c r="K373" s="32">
        <f>TEXT(A373, "MM-DD")</f>
      </c>
      <c r="L373" s="33">
        <f>YEAR(일별기온공급량!$A373)</f>
      </c>
      <c r="M373" s="33">
        <f>MONTH(일별기온공급량!$A373)</f>
      </c>
      <c r="N373" s="33">
        <f>DAY(일별기온공급량!$A373)</f>
      </c>
      <c r="O373" s="34">
        <f>IFERROR(VLOOKUP(기온및공급량[[#This Row], [날짜]],표2[],2,0), "")</f>
      </c>
    </row>
    <row x14ac:dyDescent="0.25" r="374" customHeight="1" ht="18.75">
      <c r="A374" s="29">
        <v>41647</v>
      </c>
      <c r="B374" s="30">
        <v>4.3</v>
      </c>
      <c r="C374" s="30">
        <v>6.4</v>
      </c>
      <c r="D374" s="31">
        <v>1.6313425925925926</v>
      </c>
      <c r="E374" s="30">
        <v>0.9</v>
      </c>
      <c r="F374" s="35">
        <v>1.9993981481481482</v>
      </c>
      <c r="G374" s="30">
        <v>5.5</v>
      </c>
      <c r="H374" s="32">
        <f>TEXT(일별기온공급량!$A374, "AAA")</f>
      </c>
      <c r="I374" s="33">
        <v>211369720</v>
      </c>
      <c r="J374" s="33">
        <v>4893266</v>
      </c>
      <c r="K374" s="32">
        <f>TEXT(A374, "MM-DD")</f>
      </c>
      <c r="L374" s="33">
        <f>YEAR(일별기온공급량!$A374)</f>
      </c>
      <c r="M374" s="33">
        <f>MONTH(일별기온공급량!$A374)</f>
      </c>
      <c r="N374" s="33">
        <f>DAY(일별기온공급량!$A374)</f>
      </c>
      <c r="O374" s="34">
        <f>IFERROR(VLOOKUP(기온및공급량[[#This Row], [날짜]],표2[],2,0), "")</f>
      </c>
    </row>
    <row x14ac:dyDescent="0.25" r="375" customHeight="1" ht="18.75">
      <c r="A375" s="29">
        <v>41648</v>
      </c>
      <c r="B375" s="30">
        <v>-2.7</v>
      </c>
      <c r="C375" s="30">
        <v>0.9</v>
      </c>
      <c r="D375" s="31">
        <v>1.0000925925925925</v>
      </c>
      <c r="E375" s="30">
        <v>-5.4</v>
      </c>
      <c r="F375" s="31">
        <v>1.9882870370370371</v>
      </c>
      <c r="G375" s="30">
        <v>6.3</v>
      </c>
      <c r="H375" s="32">
        <f>TEXT(일별기온공급량!$A375, "AAA")</f>
      </c>
      <c r="I375" s="33">
        <v>238527185</v>
      </c>
      <c r="J375" s="33">
        <v>5522065</v>
      </c>
      <c r="K375" s="32">
        <f>TEXT(A375, "MM-DD")</f>
      </c>
      <c r="L375" s="33">
        <f>YEAR(일별기온공급량!$A375)</f>
      </c>
      <c r="M375" s="33">
        <f>MONTH(일별기온공급량!$A375)</f>
      </c>
      <c r="N375" s="33">
        <f>DAY(일별기온공급량!$A375)</f>
      </c>
      <c r="O375" s="34">
        <f>IFERROR(VLOOKUP(기온및공급량[[#This Row], [날짜]],표2[],2,0), "")</f>
      </c>
    </row>
    <row x14ac:dyDescent="0.25" r="376" customHeight="1" ht="18.75">
      <c r="A376" s="29">
        <v>41649</v>
      </c>
      <c r="B376" s="30">
        <v>-1.5</v>
      </c>
      <c r="C376" s="30">
        <v>3.7</v>
      </c>
      <c r="D376" s="31">
        <v>1.6278703703703705</v>
      </c>
      <c r="E376" s="30">
        <v>-6.2</v>
      </c>
      <c r="F376" s="31">
        <v>1.2542592592592592</v>
      </c>
      <c r="G376" s="30">
        <v>9.9</v>
      </c>
      <c r="H376" s="32">
        <f>TEXT(일별기온공급량!$A376, "AAA")</f>
      </c>
      <c r="I376" s="33">
        <v>241798634</v>
      </c>
      <c r="J376" s="33">
        <v>5603086</v>
      </c>
      <c r="K376" s="32">
        <f>TEXT(A376, "MM-DD")</f>
      </c>
      <c r="L376" s="33">
        <f>YEAR(일별기온공급량!$A376)</f>
      </c>
      <c r="M376" s="33">
        <f>MONTH(일별기온공급량!$A376)</f>
      </c>
      <c r="N376" s="33">
        <f>DAY(일별기온공급량!$A376)</f>
      </c>
      <c r="O376" s="34">
        <f>IFERROR(VLOOKUP(기온및공급량[[#This Row], [날짜]],표2[],2,0), "")</f>
      </c>
    </row>
    <row x14ac:dyDescent="0.25" r="377" customHeight="1" ht="18.75">
      <c r="A377" s="29">
        <v>41650</v>
      </c>
      <c r="B377" s="30">
        <v>1.3</v>
      </c>
      <c r="C377" s="30">
        <v>5.8</v>
      </c>
      <c r="D377" s="31">
        <v>1.6389814814814816</v>
      </c>
      <c r="E377" s="30">
        <v>-2.9</v>
      </c>
      <c r="F377" s="31">
        <v>1.313287037037037</v>
      </c>
      <c r="G377" s="30">
        <v>8.7</v>
      </c>
      <c r="H377" s="32">
        <f>TEXT(일별기온공급량!$A377, "AAA")</f>
      </c>
      <c r="I377" s="33">
        <v>218185021</v>
      </c>
      <c r="J377" s="33">
        <v>5049378</v>
      </c>
      <c r="K377" s="32">
        <f>TEXT(A377, "MM-DD")</f>
      </c>
      <c r="L377" s="33">
        <f>YEAR(일별기온공급량!$A377)</f>
      </c>
      <c r="M377" s="33">
        <f>MONTH(일별기온공급량!$A377)</f>
      </c>
      <c r="N377" s="33">
        <f>DAY(일별기온공급량!$A377)</f>
      </c>
      <c r="O377" s="34">
        <f>IFERROR(VLOOKUP(기온및공급량[[#This Row], [날짜]],표2[],2,0), "")</f>
      </c>
    </row>
    <row x14ac:dyDescent="0.25" r="378" customHeight="1" ht="18.75">
      <c r="A378" s="29">
        <v>41651</v>
      </c>
      <c r="B378" s="30">
        <v>1.6</v>
      </c>
      <c r="C378" s="30">
        <v>6.8</v>
      </c>
      <c r="D378" s="31">
        <v>1.6202314814814813</v>
      </c>
      <c r="E378" s="30">
        <v>-2.2</v>
      </c>
      <c r="F378" s="31">
        <v>1.286898148148148</v>
      </c>
      <c r="G378" s="33">
        <v>9</v>
      </c>
      <c r="H378" s="32">
        <f>TEXT(일별기온공급량!$A378, "AAA")</f>
      </c>
      <c r="I378" s="33">
        <v>201505122</v>
      </c>
      <c r="J378" s="33">
        <v>4665162</v>
      </c>
      <c r="K378" s="32">
        <f>TEXT(A378, "MM-DD")</f>
      </c>
      <c r="L378" s="33">
        <f>YEAR(일별기온공급량!$A378)</f>
      </c>
      <c r="M378" s="33">
        <f>MONTH(일별기온공급량!$A378)</f>
      </c>
      <c r="N378" s="33">
        <f>DAY(일별기온공급량!$A378)</f>
      </c>
      <c r="O378" s="34">
        <f>IFERROR(VLOOKUP(기온및공급량[[#This Row], [날짜]],표2[],2,0), "")</f>
      </c>
    </row>
    <row x14ac:dyDescent="0.25" r="379" customHeight="1" ht="18.75">
      <c r="A379" s="29">
        <v>41652</v>
      </c>
      <c r="B379" s="30">
        <v>-1.5</v>
      </c>
      <c r="C379" s="30">
        <v>3.2</v>
      </c>
      <c r="D379" s="31">
        <v>1.650787037037037</v>
      </c>
      <c r="E379" s="30">
        <v>-5.2</v>
      </c>
      <c r="F379" s="31">
        <v>1.3250925925925925</v>
      </c>
      <c r="G379" s="30">
        <v>8.4</v>
      </c>
      <c r="H379" s="32">
        <f>TEXT(일별기온공급량!$A379, "AAA")</f>
      </c>
      <c r="I379" s="33">
        <v>236951021</v>
      </c>
      <c r="J379" s="33">
        <v>5491405</v>
      </c>
      <c r="K379" s="32">
        <f>TEXT(A379, "MM-DD")</f>
      </c>
      <c r="L379" s="33">
        <f>YEAR(일별기온공급량!$A379)</f>
      </c>
      <c r="M379" s="33">
        <f>MONTH(일별기온공급량!$A379)</f>
      </c>
      <c r="N379" s="33">
        <f>DAY(일별기온공급량!$A379)</f>
      </c>
      <c r="O379" s="34">
        <f>IFERROR(VLOOKUP(기온및공급량[[#This Row], [날짜]],표2[],2,0), "")</f>
      </c>
    </row>
    <row x14ac:dyDescent="0.25" r="380" customHeight="1" ht="18.75">
      <c r="A380" s="29">
        <v>41653</v>
      </c>
      <c r="B380" s="30">
        <v>-0.2</v>
      </c>
      <c r="C380" s="30">
        <v>5.1</v>
      </c>
      <c r="D380" s="31">
        <v>1.6000925925925926</v>
      </c>
      <c r="E380" s="30">
        <v>-4.5</v>
      </c>
      <c r="F380" s="31">
        <v>1.3000925925925926</v>
      </c>
      <c r="G380" s="30">
        <v>9.6</v>
      </c>
      <c r="H380" s="32">
        <f>TEXT(일별기온공급량!$A380, "AAA")</f>
      </c>
      <c r="I380" s="33">
        <v>239727924</v>
      </c>
      <c r="J380" s="33">
        <v>5557499</v>
      </c>
      <c r="K380" s="32">
        <f>TEXT(A380, "MM-DD")</f>
      </c>
      <c r="L380" s="33">
        <f>YEAR(일별기온공급량!$A380)</f>
      </c>
      <c r="M380" s="33">
        <f>MONTH(일별기온공급량!$A380)</f>
      </c>
      <c r="N380" s="33">
        <f>DAY(일별기온공급량!$A380)</f>
      </c>
      <c r="O380" s="34">
        <f>IFERROR(VLOOKUP(기온및공급량[[#This Row], [날짜]],표2[],2,0), "")</f>
      </c>
    </row>
    <row x14ac:dyDescent="0.25" r="381" customHeight="1" ht="18.75">
      <c r="A381" s="29">
        <v>41654</v>
      </c>
      <c r="B381" s="30">
        <v>0.7</v>
      </c>
      <c r="C381" s="30">
        <v>5.8</v>
      </c>
      <c r="D381" s="31">
        <v>1.6327314814814815</v>
      </c>
      <c r="E381" s="30">
        <v>-3.2</v>
      </c>
      <c r="F381" s="31">
        <v>1.3056481481481481</v>
      </c>
      <c r="G381" s="33">
        <v>9</v>
      </c>
      <c r="H381" s="32">
        <f>TEXT(일별기온공급량!$A381, "AAA")</f>
      </c>
      <c r="I381" s="33">
        <v>235530224</v>
      </c>
      <c r="J381" s="33">
        <v>5454927</v>
      </c>
      <c r="K381" s="32">
        <f>TEXT(A381, "MM-DD")</f>
      </c>
      <c r="L381" s="33">
        <f>YEAR(일별기온공급량!$A381)</f>
      </c>
      <c r="M381" s="33">
        <f>MONTH(일별기온공급량!$A381)</f>
      </c>
      <c r="N381" s="33">
        <f>DAY(일별기온공급량!$A381)</f>
      </c>
      <c r="O381" s="34">
        <f>IFERROR(VLOOKUP(기온및공급량[[#This Row], [날짜]],표2[],2,0), "")</f>
      </c>
    </row>
    <row x14ac:dyDescent="0.25" r="382" customHeight="1" ht="18.75">
      <c r="A382" s="29">
        <v>41655</v>
      </c>
      <c r="B382" s="30">
        <v>2.2</v>
      </c>
      <c r="C382" s="30">
        <v>7.1</v>
      </c>
      <c r="D382" s="31">
        <v>1.6209259259259259</v>
      </c>
      <c r="E382" s="30">
        <v>-2.7</v>
      </c>
      <c r="F382" s="31">
        <v>1.252175925925926</v>
      </c>
      <c r="G382" s="30">
        <v>9.8</v>
      </c>
      <c r="H382" s="32">
        <f>TEXT(일별기온공급량!$A382, "AAA")</f>
      </c>
      <c r="I382" s="33">
        <v>229292952</v>
      </c>
      <c r="J382" s="33">
        <v>5312735</v>
      </c>
      <c r="K382" s="32">
        <f>TEXT(A382, "MM-DD")</f>
      </c>
      <c r="L382" s="33">
        <f>YEAR(일별기온공급량!$A382)</f>
      </c>
      <c r="M382" s="33">
        <f>MONTH(일별기온공급량!$A382)</f>
      </c>
      <c r="N382" s="33">
        <f>DAY(일별기온공급량!$A382)</f>
      </c>
      <c r="O382" s="34">
        <f>IFERROR(VLOOKUP(기온및공급량[[#This Row], [날짜]],표2[],2,0), "")</f>
      </c>
    </row>
    <row x14ac:dyDescent="0.25" r="383" customHeight="1" ht="18.75">
      <c r="A383" s="29">
        <v>41656</v>
      </c>
      <c r="B383" s="30">
        <v>2.6</v>
      </c>
      <c r="C383" s="30">
        <v>7.7</v>
      </c>
      <c r="D383" s="31">
        <v>1.6049537037037038</v>
      </c>
      <c r="E383" s="30">
        <v>-1.6</v>
      </c>
      <c r="F383" s="31">
        <v>1.289675925925926</v>
      </c>
      <c r="G383" s="30">
        <v>9.3</v>
      </c>
      <c r="H383" s="32">
        <f>TEXT(일별기온공급량!$A383, "AAA")</f>
      </c>
      <c r="I383" s="33">
        <v>223556868</v>
      </c>
      <c r="J383" s="33">
        <v>5185201</v>
      </c>
      <c r="K383" s="32">
        <f>TEXT(A383, "MM-DD")</f>
      </c>
      <c r="L383" s="33">
        <f>YEAR(일별기온공급량!$A383)</f>
      </c>
      <c r="M383" s="33">
        <f>MONTH(일별기온공급량!$A383)</f>
      </c>
      <c r="N383" s="33">
        <f>DAY(일별기온공급량!$A383)</f>
      </c>
      <c r="O383" s="34">
        <f>IFERROR(VLOOKUP(기온및공급량[[#This Row], [날짜]],표2[],2,0), "")</f>
      </c>
    </row>
    <row x14ac:dyDescent="0.25" r="384" customHeight="1" ht="18.75">
      <c r="A384" s="29">
        <v>41657</v>
      </c>
      <c r="B384" s="30">
        <v>1.5</v>
      </c>
      <c r="C384" s="30">
        <v>5.3</v>
      </c>
      <c r="D384" s="31">
        <v>1.5834259259259258</v>
      </c>
      <c r="E384" s="30">
        <v>-1.6</v>
      </c>
      <c r="F384" s="31">
        <v>1.986898148148148</v>
      </c>
      <c r="G384" s="30">
        <v>6.9</v>
      </c>
      <c r="H384" s="32">
        <f>TEXT(일별기온공급량!$A384, "AAA")</f>
      </c>
      <c r="I384" s="33">
        <v>218701634</v>
      </c>
      <c r="J384" s="33">
        <v>5062600</v>
      </c>
      <c r="K384" s="32">
        <f>TEXT(A384, "MM-DD")</f>
      </c>
      <c r="L384" s="33">
        <f>YEAR(일별기온공급량!$A384)</f>
      </c>
      <c r="M384" s="33">
        <f>MONTH(일별기온공급량!$A384)</f>
      </c>
      <c r="N384" s="33">
        <f>DAY(일별기온공급량!$A384)</f>
      </c>
      <c r="O384" s="34">
        <f>IFERROR(VLOOKUP(기온및공급량[[#This Row], [날짜]],표2[],2,0), "")</f>
      </c>
    </row>
    <row x14ac:dyDescent="0.25" r="385" customHeight="1" ht="18.75">
      <c r="A385" s="29">
        <v>41658</v>
      </c>
      <c r="B385" s="30">
        <v>0.4</v>
      </c>
      <c r="C385" s="30">
        <v>6.3</v>
      </c>
      <c r="D385" s="31">
        <v>1.6480092592592592</v>
      </c>
      <c r="E385" s="30">
        <v>-5.4</v>
      </c>
      <c r="F385" s="31">
        <v>1.3327314814814815</v>
      </c>
      <c r="G385" s="30">
        <v>11.7</v>
      </c>
      <c r="H385" s="32">
        <f>TEXT(일별기온공급량!$A385, "AAA")</f>
      </c>
      <c r="I385" s="33">
        <v>201408399</v>
      </c>
      <c r="J385" s="33">
        <v>4659208</v>
      </c>
      <c r="K385" s="32">
        <f>TEXT(A385, "MM-DD")</f>
      </c>
      <c r="L385" s="33">
        <f>YEAR(일별기온공급량!$A385)</f>
      </c>
      <c r="M385" s="33">
        <f>MONTH(일별기온공급량!$A385)</f>
      </c>
      <c r="N385" s="33">
        <f>DAY(일별기온공급량!$A385)</f>
      </c>
      <c r="O385" s="34">
        <f>IFERROR(VLOOKUP(기온및공급량[[#This Row], [날짜]],표2[],2,0), "")</f>
      </c>
    </row>
    <row x14ac:dyDescent="0.25" r="386" customHeight="1" ht="18.75">
      <c r="A386" s="29">
        <v>41659</v>
      </c>
      <c r="B386" s="30">
        <v>2.8</v>
      </c>
      <c r="C386" s="30">
        <v>7.6</v>
      </c>
      <c r="D386" s="31">
        <v>1.6181481481481481</v>
      </c>
      <c r="E386" s="30">
        <v>0.3</v>
      </c>
      <c r="F386" s="31">
        <v>1.9848148148148148</v>
      </c>
      <c r="G386" s="30">
        <v>7.3</v>
      </c>
      <c r="H386" s="32">
        <f>TEXT(일별기온공급량!$A386, "AAA")</f>
      </c>
      <c r="I386" s="33">
        <v>219622806</v>
      </c>
      <c r="J386" s="33">
        <v>5082156</v>
      </c>
      <c r="K386" s="32">
        <f>TEXT(A386, "MM-DD")</f>
      </c>
      <c r="L386" s="33">
        <f>YEAR(일별기온공급량!$A386)</f>
      </c>
      <c r="M386" s="33">
        <f>MONTH(일별기온공급량!$A386)</f>
      </c>
      <c r="N386" s="33">
        <f>DAY(일별기온공급량!$A386)</f>
      </c>
      <c r="O386" s="34">
        <f>IFERROR(VLOOKUP(기온및공급량[[#This Row], [날짜]],표2[],2,0), "")</f>
      </c>
    </row>
    <row x14ac:dyDescent="0.25" r="387" customHeight="1" ht="18.75">
      <c r="A387" s="29">
        <v>41660</v>
      </c>
      <c r="B387" s="30">
        <v>-1.1</v>
      </c>
      <c r="C387" s="30">
        <v>1.7</v>
      </c>
      <c r="D387" s="31">
        <v>1.5667592592592592</v>
      </c>
      <c r="E387" s="30">
        <v>-3.4</v>
      </c>
      <c r="F387" s="31">
        <v>1.986898148148148</v>
      </c>
      <c r="G387" s="30">
        <v>5.1</v>
      </c>
      <c r="H387" s="32">
        <f>TEXT(일별기온공급량!$A387, "AAA")</f>
      </c>
      <c r="I387" s="33">
        <v>233500995</v>
      </c>
      <c r="J387" s="33">
        <v>5402520</v>
      </c>
      <c r="K387" s="32">
        <f>TEXT(A387, "MM-DD")</f>
      </c>
      <c r="L387" s="33">
        <f>YEAR(일별기온공급량!$A387)</f>
      </c>
      <c r="M387" s="33">
        <f>MONTH(일별기온공급량!$A387)</f>
      </c>
      <c r="N387" s="33">
        <f>DAY(일별기온공급량!$A387)</f>
      </c>
      <c r="O387" s="34">
        <f>IFERROR(VLOOKUP(기온및공급량[[#This Row], [날짜]],표2[],2,0), "")</f>
      </c>
    </row>
    <row x14ac:dyDescent="0.25" r="388" customHeight="1" ht="18.75">
      <c r="A388" s="29">
        <v>41661</v>
      </c>
      <c r="B388" s="30">
        <v>-0.4</v>
      </c>
      <c r="C388" s="30">
        <v>5.2</v>
      </c>
      <c r="D388" s="31">
        <v>1.6362037037037038</v>
      </c>
      <c r="E388" s="30">
        <v>-4.7</v>
      </c>
      <c r="F388" s="31">
        <v>1.3188425925925926</v>
      </c>
      <c r="G388" s="30">
        <v>9.9</v>
      </c>
      <c r="H388" s="32">
        <f>TEXT(일별기온공급량!$A388, "AAA")</f>
      </c>
      <c r="I388" s="33">
        <v>235776401</v>
      </c>
      <c r="J388" s="33">
        <v>5447417</v>
      </c>
      <c r="K388" s="32">
        <f>TEXT(A388, "MM-DD")</f>
      </c>
      <c r="L388" s="33">
        <f>YEAR(일별기온공급량!$A388)</f>
      </c>
      <c r="M388" s="33">
        <f>MONTH(일별기온공급량!$A388)</f>
      </c>
      <c r="N388" s="33">
        <f>DAY(일별기온공급량!$A388)</f>
      </c>
      <c r="O388" s="34">
        <f>IFERROR(VLOOKUP(기온및공급량[[#This Row], [날짜]],표2[],2,0), "")</f>
      </c>
    </row>
    <row x14ac:dyDescent="0.25" r="389" customHeight="1" ht="18.75">
      <c r="A389" s="29">
        <v>41662</v>
      </c>
      <c r="B389" s="30">
        <v>1.5</v>
      </c>
      <c r="C389" s="30">
        <v>9.1</v>
      </c>
      <c r="D389" s="31">
        <v>1.6612037037037037</v>
      </c>
      <c r="E389" s="30">
        <v>-4.9</v>
      </c>
      <c r="F389" s="31">
        <v>1.327175925925926</v>
      </c>
      <c r="G389" s="33">
        <v>14</v>
      </c>
      <c r="H389" s="32">
        <f>TEXT(일별기온공급량!$A389, "AAA")</f>
      </c>
      <c r="I389" s="33">
        <v>226630604</v>
      </c>
      <c r="J389" s="33">
        <v>5232595</v>
      </c>
      <c r="K389" s="32">
        <f>TEXT(A389, "MM-DD")</f>
      </c>
      <c r="L389" s="33">
        <f>YEAR(일별기온공급량!$A389)</f>
      </c>
      <c r="M389" s="33">
        <f>MONTH(일별기온공급량!$A389)</f>
      </c>
      <c r="N389" s="33">
        <f>DAY(일별기온공급량!$A389)</f>
      </c>
      <c r="O389" s="34">
        <f>IFERROR(VLOOKUP(기온및공급량[[#This Row], [날짜]],표2[],2,0), "")</f>
      </c>
    </row>
    <row x14ac:dyDescent="0.25" r="390" customHeight="1" ht="18.75">
      <c r="A390" s="29">
        <v>41663</v>
      </c>
      <c r="B390" s="30">
        <v>4.1</v>
      </c>
      <c r="C390" s="30">
        <v>12.1</v>
      </c>
      <c r="D390" s="31">
        <v>1.6327314814814815</v>
      </c>
      <c r="E390" s="30">
        <v>-3.4</v>
      </c>
      <c r="F390" s="31">
        <v>1.3125925925925925</v>
      </c>
      <c r="G390" s="30">
        <v>15.5</v>
      </c>
      <c r="H390" s="32">
        <f>TEXT(일별기온공급량!$A390, "AAA")</f>
      </c>
      <c r="I390" s="33">
        <v>217134018</v>
      </c>
      <c r="J390" s="33">
        <v>5016349</v>
      </c>
      <c r="K390" s="32">
        <f>TEXT(A390, "MM-DD")</f>
      </c>
      <c r="L390" s="33">
        <f>YEAR(일별기온공급량!$A390)</f>
      </c>
      <c r="M390" s="33">
        <f>MONTH(일별기온공급량!$A390)</f>
      </c>
      <c r="N390" s="33">
        <f>DAY(일별기온공급량!$A390)</f>
      </c>
      <c r="O390" s="34">
        <f>IFERROR(VLOOKUP(기온및공급량[[#This Row], [날짜]],표2[],2,0), "")</f>
      </c>
    </row>
    <row x14ac:dyDescent="0.25" r="391" customHeight="1" ht="18.75">
      <c r="A391" s="29">
        <v>41664</v>
      </c>
      <c r="B391" s="30">
        <v>6.3</v>
      </c>
      <c r="C391" s="30">
        <v>10.2</v>
      </c>
      <c r="D391" s="31">
        <v>1.7563425925925926</v>
      </c>
      <c r="E391" s="30">
        <v>2.9</v>
      </c>
      <c r="F391" s="31">
        <v>1.2591203703703704</v>
      </c>
      <c r="G391" s="30">
        <v>7.3</v>
      </c>
      <c r="H391" s="32">
        <f>TEXT(일별기온공급량!$A391, "AAA")</f>
      </c>
      <c r="I391" s="33">
        <v>196555759</v>
      </c>
      <c r="J391" s="33">
        <v>4546629</v>
      </c>
      <c r="K391" s="32">
        <f>TEXT(A391, "MM-DD")</f>
      </c>
      <c r="L391" s="33">
        <f>YEAR(일별기온공급량!$A391)</f>
      </c>
      <c r="M391" s="33">
        <f>MONTH(일별기온공급량!$A391)</f>
      </c>
      <c r="N391" s="33">
        <f>DAY(일별기온공급량!$A391)</f>
      </c>
      <c r="O391" s="34">
        <f>IFERROR(VLOOKUP(기온및공급량[[#This Row], [날짜]],표2[],2,0), "")</f>
      </c>
    </row>
    <row x14ac:dyDescent="0.25" r="392" customHeight="1" ht="18.75">
      <c r="A392" s="29">
        <v>41665</v>
      </c>
      <c r="B392" s="30">
        <v>3.3</v>
      </c>
      <c r="C392" s="30">
        <v>8.2</v>
      </c>
      <c r="D392" s="31">
        <v>1.627175925925926</v>
      </c>
      <c r="E392" s="30">
        <v>-0.4</v>
      </c>
      <c r="F392" s="31">
        <v>1.983425925925926</v>
      </c>
      <c r="G392" s="30">
        <v>8.6</v>
      </c>
      <c r="H392" s="32">
        <f>TEXT(일별기온공급량!$A392, "AAA")</f>
      </c>
      <c r="I392" s="33">
        <v>179087553</v>
      </c>
      <c r="J392" s="33">
        <v>4139464</v>
      </c>
      <c r="K392" s="32">
        <f>TEXT(A392, "MM-DD")</f>
      </c>
      <c r="L392" s="33">
        <f>YEAR(일별기온공급량!$A392)</f>
      </c>
      <c r="M392" s="33">
        <f>MONTH(일별기온공급량!$A392)</f>
      </c>
      <c r="N392" s="33">
        <f>DAY(일별기온공급량!$A392)</f>
      </c>
      <c r="O392" s="34">
        <f>IFERROR(VLOOKUP(기온및공급량[[#This Row], [날짜]],표2[],2,0), "")</f>
      </c>
    </row>
    <row x14ac:dyDescent="0.25" r="393" customHeight="1" ht="18.75">
      <c r="A393" s="29">
        <v>41666</v>
      </c>
      <c r="B393" s="30">
        <v>3.4</v>
      </c>
      <c r="C393" s="30">
        <v>11.4</v>
      </c>
      <c r="D393" s="31">
        <v>1.6688425925925925</v>
      </c>
      <c r="E393" s="30">
        <v>-3.7</v>
      </c>
      <c r="F393" s="31">
        <v>1.3355092592592592</v>
      </c>
      <c r="G393" s="30">
        <v>15.1</v>
      </c>
      <c r="H393" s="32">
        <f>TEXT(일별기온공급량!$A393, "AAA")</f>
      </c>
      <c r="I393" s="33">
        <v>205366121</v>
      </c>
      <c r="J393" s="33">
        <v>4754614</v>
      </c>
      <c r="K393" s="32">
        <f>TEXT(A393, "MM-DD")</f>
      </c>
      <c r="L393" s="33">
        <f>YEAR(일별기온공급량!$A393)</f>
      </c>
      <c r="M393" s="33">
        <f>MONTH(일별기온공급량!$A393)</f>
      </c>
      <c r="N393" s="33">
        <f>DAY(일별기온공급량!$A393)</f>
      </c>
      <c r="O393" s="34">
        <f>IFERROR(VLOOKUP(기온및공급량[[#This Row], [날짜]],표2[],2,0), "")</f>
      </c>
    </row>
    <row x14ac:dyDescent="0.25" r="394" customHeight="1" ht="18.75">
      <c r="A394" s="29">
        <v>41667</v>
      </c>
      <c r="B394" s="30">
        <v>5.8</v>
      </c>
      <c r="C394" s="30">
        <v>12.5</v>
      </c>
      <c r="D394" s="31">
        <v>1.5868981481481481</v>
      </c>
      <c r="E394" s="30">
        <v>1.5</v>
      </c>
      <c r="F394" s="31">
        <v>1.3056481481481481</v>
      </c>
      <c r="G394" s="33">
        <v>11</v>
      </c>
      <c r="H394" s="32">
        <f>TEXT(일별기온공급량!$A394, "AAA")</f>
      </c>
      <c r="I394" s="33">
        <v>201922254</v>
      </c>
      <c r="J394" s="33">
        <v>4686247</v>
      </c>
      <c r="K394" s="32">
        <f>TEXT(A394, "MM-DD")</f>
      </c>
      <c r="L394" s="33">
        <f>YEAR(일별기온공급량!$A394)</f>
      </c>
      <c r="M394" s="33">
        <f>MONTH(일별기온공급량!$A394)</f>
      </c>
      <c r="N394" s="33">
        <f>DAY(일별기온공급량!$A394)</f>
      </c>
      <c r="O394" s="34">
        <f>IFERROR(VLOOKUP(기온및공급량[[#This Row], [날짜]],표2[],2,0), "")</f>
      </c>
    </row>
    <row x14ac:dyDescent="0.25" r="395" customHeight="1" ht="18.75">
      <c r="A395" s="29">
        <v>41668</v>
      </c>
      <c r="B395" s="30">
        <v>5.4</v>
      </c>
      <c r="C395" s="33">
        <v>13</v>
      </c>
      <c r="D395" s="31">
        <v>1.6625925925925926</v>
      </c>
      <c r="E395" s="30">
        <v>-3.5</v>
      </c>
      <c r="F395" s="31">
        <v>1.3327314814814815</v>
      </c>
      <c r="G395" s="30">
        <v>16.5</v>
      </c>
      <c r="H395" s="32">
        <f>TEXT(일별기온공급량!$A395, "AAA")</f>
      </c>
      <c r="I395" s="33">
        <v>198153851</v>
      </c>
      <c r="J395" s="33">
        <v>4602070</v>
      </c>
      <c r="K395" s="32">
        <f>TEXT(A395, "MM-DD")</f>
      </c>
      <c r="L395" s="33">
        <f>YEAR(일별기온공급량!$A395)</f>
      </c>
      <c r="M395" s="33">
        <f>MONTH(일별기온공급량!$A395)</f>
      </c>
      <c r="N395" s="33">
        <f>DAY(일별기온공급량!$A395)</f>
      </c>
      <c r="O395" s="34">
        <f>IFERROR(VLOOKUP(기온및공급량[[#This Row], [날짜]],표2[],2,0), "")</f>
      </c>
    </row>
    <row x14ac:dyDescent="0.25" r="396" customHeight="1" ht="18.75">
      <c r="A396" s="29">
        <v>41669</v>
      </c>
      <c r="B396" s="30">
        <v>9.7</v>
      </c>
      <c r="C396" s="30">
        <v>15.3</v>
      </c>
      <c r="D396" s="31">
        <v>1.6202314814814813</v>
      </c>
      <c r="E396" s="30">
        <v>5.7</v>
      </c>
      <c r="F396" s="31">
        <v>1.9917592592592592</v>
      </c>
      <c r="G396" s="30">
        <v>9.6</v>
      </c>
      <c r="H396" s="32">
        <f>TEXT(일별기온공급량!$A396, "AAA")</f>
      </c>
      <c r="I396" s="33">
        <v>161253491</v>
      </c>
      <c r="J396" s="33">
        <v>3748912</v>
      </c>
      <c r="K396" s="32">
        <f>TEXT(A396, "MM-DD")</f>
      </c>
      <c r="L396" s="33">
        <f>YEAR(일별기온공급량!$A396)</f>
      </c>
      <c r="M396" s="33">
        <f>MONTH(일별기온공급량!$A396)</f>
      </c>
      <c r="N396" s="33">
        <f>DAY(일별기온공급량!$A396)</f>
      </c>
      <c r="O396" s="34">
        <f>IFERROR(VLOOKUP(기온및공급량[[#This Row], [날짜]],표2[],2,0), "")</f>
      </c>
    </row>
    <row x14ac:dyDescent="0.25" r="397" customHeight="1" ht="18.75">
      <c r="A397" s="29">
        <v>41670</v>
      </c>
      <c r="B397" s="30">
        <v>6.6</v>
      </c>
      <c r="C397" s="30">
        <v>13.8</v>
      </c>
      <c r="D397" s="31">
        <v>1.650787037037037</v>
      </c>
      <c r="E397" s="30">
        <v>0.5</v>
      </c>
      <c r="F397" s="31">
        <v>1.330648148148148</v>
      </c>
      <c r="G397" s="30">
        <v>13.3</v>
      </c>
      <c r="H397" s="32">
        <f>TEXT(일별기온공급량!$A397, "AAA")</f>
      </c>
      <c r="I397" s="33">
        <v>134404624</v>
      </c>
      <c r="J397" s="33">
        <v>3135169</v>
      </c>
      <c r="K397" s="32">
        <f>TEXT(A397, "MM-DD")</f>
      </c>
      <c r="L397" s="33">
        <f>YEAR(일별기온공급량!$A397)</f>
      </c>
      <c r="M397" s="33">
        <f>MONTH(일별기온공급량!$A397)</f>
      </c>
      <c r="N397" s="33">
        <f>DAY(일별기온공급량!$A397)</f>
      </c>
      <c r="O397" s="34">
        <f>IFERROR(VLOOKUP(기온및공급량[[#This Row], [날짜]],표2[],2,0), "")</f>
      </c>
    </row>
    <row x14ac:dyDescent="0.25" r="398" customHeight="1" ht="18.75">
      <c r="A398" s="29">
        <v>41671</v>
      </c>
      <c r="B398" s="30">
        <v>9.9</v>
      </c>
      <c r="C398" s="30">
        <v>19.3</v>
      </c>
      <c r="D398" s="31">
        <v>1.6674537037037038</v>
      </c>
      <c r="E398" s="30">
        <v>2.7</v>
      </c>
      <c r="F398" s="31">
        <v>1.3174537037037037</v>
      </c>
      <c r="G398" s="30">
        <v>16.6</v>
      </c>
      <c r="H398" s="32">
        <f>TEXT(일별기온공급량!$A398, "AAA")</f>
      </c>
      <c r="I398" s="33">
        <v>132486806</v>
      </c>
      <c r="J398" s="33">
        <v>3083718</v>
      </c>
      <c r="K398" s="32">
        <f>TEXT(A398, "MM-DD")</f>
      </c>
      <c r="L398" s="33">
        <f>YEAR(일별기온공급량!$A398)</f>
      </c>
      <c r="M398" s="33">
        <f>MONTH(일별기온공급량!$A398)</f>
      </c>
      <c r="N398" s="33">
        <f>DAY(일별기온공급량!$A398)</f>
      </c>
      <c r="O398" s="34">
        <f>IFERROR(VLOOKUP(기온및공급량[[#This Row], [날짜]],표2[],2,0), "")</f>
      </c>
    </row>
    <row x14ac:dyDescent="0.25" r="399" customHeight="1" ht="18.75">
      <c r="A399" s="29">
        <v>41672</v>
      </c>
      <c r="B399" s="30">
        <v>12.5</v>
      </c>
      <c r="C399" s="30">
        <v>20.4</v>
      </c>
      <c r="D399" s="31">
        <v>1.588287037037037</v>
      </c>
      <c r="E399" s="30">
        <v>7.5</v>
      </c>
      <c r="F399" s="31">
        <v>1.3167592592592592</v>
      </c>
      <c r="G399" s="30">
        <v>12.9</v>
      </c>
      <c r="H399" s="32">
        <f>TEXT(일별기온공급량!$A399, "AAA")</f>
      </c>
      <c r="I399" s="33">
        <v>125667502</v>
      </c>
      <c r="J399" s="33">
        <v>2921491</v>
      </c>
      <c r="K399" s="32">
        <f>TEXT(A399, "MM-DD")</f>
      </c>
      <c r="L399" s="33">
        <f>YEAR(일별기온공급량!$A399)</f>
      </c>
      <c r="M399" s="33">
        <f>MONTH(일별기온공급량!$A399)</f>
      </c>
      <c r="N399" s="33">
        <f>DAY(일별기온공급량!$A399)</f>
      </c>
      <c r="O399" s="34">
        <f>IFERROR(VLOOKUP(기온및공급량[[#This Row], [날짜]],표2[],2,0), "")</f>
      </c>
    </row>
    <row x14ac:dyDescent="0.25" r="400" customHeight="1" ht="18.75">
      <c r="A400" s="29">
        <v>41673</v>
      </c>
      <c r="B400" s="30">
        <v>5.4</v>
      </c>
      <c r="C400" s="30">
        <v>11.1</v>
      </c>
      <c r="D400" s="31">
        <v>1.0000925925925925</v>
      </c>
      <c r="E400" s="30">
        <v>-3.1</v>
      </c>
      <c r="F400" s="31">
        <v>1.9973148148148148</v>
      </c>
      <c r="G400" s="30">
        <v>14.2</v>
      </c>
      <c r="H400" s="32">
        <f>TEXT(일별기온공급량!$A400, "AAA")</f>
      </c>
      <c r="I400" s="33">
        <v>168588733</v>
      </c>
      <c r="J400" s="33">
        <v>3911064</v>
      </c>
      <c r="K400" s="32">
        <f>TEXT(A400, "MM-DD")</f>
      </c>
      <c r="L400" s="33">
        <f>YEAR(일별기온공급량!$A400)</f>
      </c>
      <c r="M400" s="33">
        <f>MONTH(일별기온공급량!$A400)</f>
      </c>
      <c r="N400" s="33">
        <f>DAY(일별기온공급량!$A400)</f>
      </c>
      <c r="O400" s="34">
        <f>IFERROR(VLOOKUP(기온및공급량[[#This Row], [날짜]],표2[],2,0), "")</f>
      </c>
    </row>
    <row x14ac:dyDescent="0.25" r="401" customHeight="1" ht="18.75">
      <c r="A401" s="29">
        <v>41674</v>
      </c>
      <c r="B401" s="30">
        <v>-3.6</v>
      </c>
      <c r="C401" s="30">
        <v>1.2</v>
      </c>
      <c r="D401" s="31">
        <v>1.6306481481481483</v>
      </c>
      <c r="E401" s="33">
        <v>-7</v>
      </c>
      <c r="F401" s="31">
        <v>1.3000925925925926</v>
      </c>
      <c r="G401" s="30">
        <v>8.2</v>
      </c>
      <c r="H401" s="32">
        <f>TEXT(일별기온공급량!$A401, "AAA")</f>
      </c>
      <c r="I401" s="33">
        <v>221081044</v>
      </c>
      <c r="J401" s="33">
        <v>5135147</v>
      </c>
      <c r="K401" s="32">
        <f>TEXT(A401, "MM-DD")</f>
      </c>
      <c r="L401" s="33">
        <f>YEAR(일별기온공급량!$A401)</f>
      </c>
      <c r="M401" s="33">
        <f>MONTH(일별기온공급량!$A401)</f>
      </c>
      <c r="N401" s="33">
        <f>DAY(일별기온공급량!$A401)</f>
      </c>
      <c r="O401" s="34">
        <f>IFERROR(VLOOKUP(기온및공급량[[#This Row], [날짜]],표2[],2,0), "")</f>
      </c>
    </row>
    <row x14ac:dyDescent="0.25" r="402" customHeight="1" ht="18.75">
      <c r="A402" s="29">
        <v>41675</v>
      </c>
      <c r="B402" s="30">
        <v>-2.4</v>
      </c>
      <c r="C402" s="30">
        <v>2.6</v>
      </c>
      <c r="D402" s="31">
        <v>1.6563425925925928</v>
      </c>
      <c r="E402" s="30">
        <v>-6.1</v>
      </c>
      <c r="F402" s="31">
        <v>1.263287037037037</v>
      </c>
      <c r="G402" s="30">
        <v>8.7</v>
      </c>
      <c r="H402" s="32">
        <f>TEXT(일별기온공급량!$A402, "AAA")</f>
      </c>
      <c r="I402" s="33">
        <v>231387237</v>
      </c>
      <c r="J402" s="33">
        <v>5369688</v>
      </c>
      <c r="K402" s="32">
        <f>TEXT(A402, "MM-DD")</f>
      </c>
      <c r="L402" s="33">
        <f>YEAR(일별기온공급량!$A402)</f>
      </c>
      <c r="M402" s="33">
        <f>MONTH(일별기온공급량!$A402)</f>
      </c>
      <c r="N402" s="33">
        <f>DAY(일별기온공급량!$A402)</f>
      </c>
      <c r="O402" s="34">
        <f>IFERROR(VLOOKUP(기온및공급량[[#This Row], [날짜]],표2[],2,0), "")</f>
      </c>
    </row>
    <row x14ac:dyDescent="0.25" r="403" customHeight="1" ht="18.75">
      <c r="A403" s="29">
        <v>41676</v>
      </c>
      <c r="B403" s="30">
        <v>0.2</v>
      </c>
      <c r="C403" s="30">
        <v>3.4</v>
      </c>
      <c r="D403" s="31">
        <v>1.695925925925926</v>
      </c>
      <c r="E403" s="30">
        <v>-3.5</v>
      </c>
      <c r="F403" s="31">
        <v>1.1639814814814815</v>
      </c>
      <c r="G403" s="30">
        <v>6.9</v>
      </c>
      <c r="H403" s="32">
        <f>TEXT(일별기온공급량!$A403, "AAA")</f>
      </c>
      <c r="I403" s="33">
        <v>228661081</v>
      </c>
      <c r="J403" s="33">
        <v>5305998</v>
      </c>
      <c r="K403" s="32">
        <f>TEXT(A403, "MM-DD")</f>
      </c>
      <c r="L403" s="33">
        <f>YEAR(일별기온공급량!$A403)</f>
      </c>
      <c r="M403" s="33">
        <f>MONTH(일별기온공급량!$A403)</f>
      </c>
      <c r="N403" s="33">
        <f>DAY(일별기온공급량!$A403)</f>
      </c>
      <c r="O403" s="34">
        <f>IFERROR(VLOOKUP(기온및공급량[[#This Row], [날짜]],표2[],2,0), "")</f>
      </c>
    </row>
    <row x14ac:dyDescent="0.25" r="404" customHeight="1" ht="18.75">
      <c r="A404" s="29">
        <v>41677</v>
      </c>
      <c r="B404" s="30">
        <v>2.8</v>
      </c>
      <c r="C404" s="33">
        <v>6</v>
      </c>
      <c r="D404" s="31">
        <v>1.702175925925926</v>
      </c>
      <c r="E404" s="30">
        <v>-0.8</v>
      </c>
      <c r="F404" s="31">
        <v>1.1639814814814815</v>
      </c>
      <c r="G404" s="30">
        <v>6.8</v>
      </c>
      <c r="H404" s="32">
        <f>TEXT(일별기온공급량!$A404, "AAA")</f>
      </c>
      <c r="I404" s="33">
        <v>222633117</v>
      </c>
      <c r="J404" s="33">
        <v>5169274</v>
      </c>
      <c r="K404" s="32">
        <f>TEXT(A404, "MM-DD")</f>
      </c>
      <c r="L404" s="33">
        <f>YEAR(일별기온공급량!$A404)</f>
      </c>
      <c r="M404" s="33">
        <f>MONTH(일별기온공급량!$A404)</f>
      </c>
      <c r="N404" s="33">
        <f>DAY(일별기온공급량!$A404)</f>
      </c>
      <c r="O404" s="34">
        <f>IFERROR(VLOOKUP(기온및공급량[[#This Row], [날짜]],표2[],2,0), "")</f>
      </c>
    </row>
    <row x14ac:dyDescent="0.25" r="405" customHeight="1" ht="18.75">
      <c r="A405" s="29">
        <v>41678</v>
      </c>
      <c r="B405" s="33">
        <v>4</v>
      </c>
      <c r="C405" s="30">
        <v>7.1</v>
      </c>
      <c r="D405" s="31">
        <v>1.6167592592592592</v>
      </c>
      <c r="E405" s="30">
        <v>2.4</v>
      </c>
      <c r="F405" s="31">
        <v>1.2237037037037037</v>
      </c>
      <c r="G405" s="30">
        <v>4.7</v>
      </c>
      <c r="H405" s="32">
        <f>TEXT(일별기온공급량!$A405, "AAA")</f>
      </c>
      <c r="I405" s="33">
        <v>202276718</v>
      </c>
      <c r="J405" s="33">
        <v>4705228</v>
      </c>
      <c r="K405" s="32">
        <f>TEXT(A405, "MM-DD")</f>
      </c>
      <c r="L405" s="33">
        <f>YEAR(일별기온공급량!$A405)</f>
      </c>
      <c r="M405" s="33">
        <f>MONTH(일별기온공급량!$A405)</f>
      </c>
      <c r="N405" s="33">
        <f>DAY(일별기온공급량!$A405)</f>
      </c>
      <c r="O405" s="34">
        <f>IFERROR(VLOOKUP(기온및공급량[[#This Row], [날짜]],표2[],2,0), "")</f>
      </c>
    </row>
    <row x14ac:dyDescent="0.25" r="406" customHeight="1" ht="18.75">
      <c r="A406" s="29">
        <v>41679</v>
      </c>
      <c r="B406" s="30">
        <v>2.8</v>
      </c>
      <c r="C406" s="33">
        <v>6</v>
      </c>
      <c r="D406" s="31">
        <v>1.5521759259259258</v>
      </c>
      <c r="E406" s="30">
        <v>1.5</v>
      </c>
      <c r="F406" s="31">
        <v>1.3466203703703703</v>
      </c>
      <c r="G406" s="30">
        <v>4.5</v>
      </c>
      <c r="H406" s="32">
        <f>TEXT(일별기온공급량!$A406, "AAA")</f>
      </c>
      <c r="I406" s="33">
        <v>185955007</v>
      </c>
      <c r="J406" s="33">
        <v>4323906</v>
      </c>
      <c r="K406" s="32">
        <f>TEXT(A406, "MM-DD")</f>
      </c>
      <c r="L406" s="33">
        <f>YEAR(일별기온공급량!$A406)</f>
      </c>
      <c r="M406" s="33">
        <f>MONTH(일별기온공급량!$A406)</f>
      </c>
      <c r="N406" s="33">
        <f>DAY(일별기온공급량!$A406)</f>
      </c>
      <c r="O406" s="34">
        <f>IFERROR(VLOOKUP(기온및공급량[[#This Row], [날짜]],표2[],2,0), "")</f>
      </c>
    </row>
    <row x14ac:dyDescent="0.25" r="407" customHeight="1" ht="18.75">
      <c r="A407" s="29">
        <v>41680</v>
      </c>
      <c r="B407" s="33">
        <v>2</v>
      </c>
      <c r="C407" s="30">
        <v>4.5</v>
      </c>
      <c r="D407" s="31">
        <v>1.5737037037037038</v>
      </c>
      <c r="E407" s="30">
        <v>-0.1</v>
      </c>
      <c r="F407" s="31">
        <v>1.9785648148148147</v>
      </c>
      <c r="G407" s="30">
        <v>4.6</v>
      </c>
      <c r="H407" s="32">
        <f>TEXT(일별기온공급량!$A407, "AAA")</f>
      </c>
      <c r="I407" s="33">
        <v>216970537</v>
      </c>
      <c r="J407" s="33">
        <v>5044562</v>
      </c>
      <c r="K407" s="32">
        <f>TEXT(A407, "MM-DD")</f>
      </c>
      <c r="L407" s="33">
        <f>YEAR(일별기온공급량!$A407)</f>
      </c>
      <c r="M407" s="33">
        <f>MONTH(일별기온공급량!$A407)</f>
      </c>
      <c r="N407" s="33">
        <f>DAY(일별기온공급량!$A407)</f>
      </c>
      <c r="O407" s="34">
        <f>IFERROR(VLOOKUP(기온및공급량[[#This Row], [날짜]],표2[],2,0), "")</f>
      </c>
    </row>
    <row x14ac:dyDescent="0.25" r="408" customHeight="1" ht="18.75">
      <c r="A408" s="29">
        <v>41681</v>
      </c>
      <c r="B408" s="30">
        <v>0.8</v>
      </c>
      <c r="C408" s="30">
        <v>4.8</v>
      </c>
      <c r="D408" s="31">
        <v>1.6556481481481482</v>
      </c>
      <c r="E408" s="33">
        <v>-3</v>
      </c>
      <c r="F408" s="31">
        <v>1.3153703703703703</v>
      </c>
      <c r="G408" s="30">
        <v>7.8</v>
      </c>
      <c r="H408" s="32">
        <f>TEXT(일별기온공급량!$A408, "AAA")</f>
      </c>
      <c r="I408" s="33">
        <v>226055381</v>
      </c>
      <c r="J408" s="33">
        <v>5248767</v>
      </c>
      <c r="K408" s="32">
        <f>TEXT(A408, "MM-DD")</f>
      </c>
      <c r="L408" s="33">
        <f>YEAR(일별기온공급량!$A408)</f>
      </c>
      <c r="M408" s="33">
        <f>MONTH(일별기온공급량!$A408)</f>
      </c>
      <c r="N408" s="33">
        <f>DAY(일별기온공급량!$A408)</f>
      </c>
      <c r="O408" s="34">
        <f>IFERROR(VLOOKUP(기온및공급량[[#This Row], [날짜]],표2[],2,0), "")</f>
      </c>
    </row>
    <row x14ac:dyDescent="0.25" r="409" customHeight="1" ht="18.75">
      <c r="A409" s="29">
        <v>41682</v>
      </c>
      <c r="B409" s="30">
        <v>1.8</v>
      </c>
      <c r="C409" s="30">
        <v>6.7</v>
      </c>
      <c r="D409" s="31">
        <v>1.6223148148148148</v>
      </c>
      <c r="E409" s="30">
        <v>-2.8</v>
      </c>
      <c r="F409" s="31">
        <v>1.2355092592592594</v>
      </c>
      <c r="G409" s="30">
        <v>9.5</v>
      </c>
      <c r="H409" s="32">
        <f>TEXT(일별기온공급량!$A409, "AAA")</f>
      </c>
      <c r="I409" s="33">
        <v>224312771</v>
      </c>
      <c r="J409" s="33">
        <v>5219501</v>
      </c>
      <c r="K409" s="32">
        <f>TEXT(A409, "MM-DD")</f>
      </c>
      <c r="L409" s="33">
        <f>YEAR(일별기온공급량!$A409)</f>
      </c>
      <c r="M409" s="33">
        <f>MONTH(일별기온공급량!$A409)</f>
      </c>
      <c r="N409" s="33">
        <f>DAY(일별기온공급량!$A409)</f>
      </c>
      <c r="O409" s="34">
        <f>IFERROR(VLOOKUP(기온및공급량[[#This Row], [날짜]],표2[],2,0), "")</f>
      </c>
    </row>
    <row x14ac:dyDescent="0.25" r="410" customHeight="1" ht="18.75">
      <c r="A410" s="29">
        <v>41683</v>
      </c>
      <c r="B410" s="30">
        <v>2.2</v>
      </c>
      <c r="C410" s="30">
        <v>4.5</v>
      </c>
      <c r="D410" s="31">
        <v>1.5188425925925926</v>
      </c>
      <c r="E410" s="33">
        <v>-1</v>
      </c>
      <c r="F410" s="31">
        <v>1.2216203703703703</v>
      </c>
      <c r="G410" s="30">
        <v>5.5</v>
      </c>
      <c r="H410" s="32">
        <f>TEXT(일별기온공급량!$A410, "AAA")</f>
      </c>
      <c r="I410" s="33">
        <v>226718446</v>
      </c>
      <c r="J410" s="33">
        <v>5265253</v>
      </c>
      <c r="K410" s="32">
        <f>TEXT(A410, "MM-DD")</f>
      </c>
      <c r="L410" s="33">
        <f>YEAR(일별기온공급량!$A410)</f>
      </c>
      <c r="M410" s="33">
        <f>MONTH(일별기온공급량!$A410)</f>
      </c>
      <c r="N410" s="33">
        <f>DAY(일별기온공급량!$A410)</f>
      </c>
      <c r="O410" s="34">
        <f>IFERROR(VLOOKUP(기온및공급량[[#This Row], [날짜]],표2[],2,0), "")</f>
      </c>
    </row>
    <row x14ac:dyDescent="0.25" r="411" customHeight="1" ht="18.75">
      <c r="A411" s="29">
        <v>41684</v>
      </c>
      <c r="B411" s="30">
        <v>3.1</v>
      </c>
      <c r="C411" s="30">
        <v>4.5</v>
      </c>
      <c r="D411" s="31">
        <v>1.6535648148148148</v>
      </c>
      <c r="E411" s="30">
        <v>2.1</v>
      </c>
      <c r="F411" s="31">
        <v>1.224398148148148</v>
      </c>
      <c r="G411" s="30">
        <v>2.4</v>
      </c>
      <c r="H411" s="32">
        <f>TEXT(일별기온공급량!$A411, "AAA")</f>
      </c>
      <c r="I411" s="33">
        <v>223283712</v>
      </c>
      <c r="J411" s="33">
        <v>5184435</v>
      </c>
      <c r="K411" s="32">
        <f>TEXT(A411, "MM-DD")</f>
      </c>
      <c r="L411" s="33">
        <f>YEAR(일별기온공급량!$A411)</f>
      </c>
      <c r="M411" s="33">
        <f>MONTH(일별기온공급량!$A411)</f>
      </c>
      <c r="N411" s="33">
        <f>DAY(일별기온공급량!$A411)</f>
      </c>
      <c r="O411" s="34">
        <f>IFERROR(VLOOKUP(기온및공급량[[#This Row], [날짜]],표2[],2,0), "")</f>
      </c>
    </row>
    <row x14ac:dyDescent="0.25" r="412" customHeight="1" ht="18.75">
      <c r="A412" s="29">
        <v>41685</v>
      </c>
      <c r="B412" s="30">
        <v>4.2</v>
      </c>
      <c r="C412" s="30">
        <v>10.2</v>
      </c>
      <c r="D412" s="31">
        <v>1.6445370370370371</v>
      </c>
      <c r="E412" s="30">
        <v>-0.8</v>
      </c>
      <c r="F412" s="31">
        <v>1.307037037037037</v>
      </c>
      <c r="G412" s="33">
        <v>11</v>
      </c>
      <c r="H412" s="32">
        <f>TEXT(일별기온공급량!$A412, "AAA")</f>
      </c>
      <c r="I412" s="33">
        <v>196980215</v>
      </c>
      <c r="J412" s="33">
        <v>4573470</v>
      </c>
      <c r="K412" s="32">
        <f>TEXT(A412, "MM-DD")</f>
      </c>
      <c r="L412" s="33">
        <f>YEAR(일별기온공급량!$A412)</f>
      </c>
      <c r="M412" s="33">
        <f>MONTH(일별기온공급량!$A412)</f>
      </c>
      <c r="N412" s="33">
        <f>DAY(일별기온공급량!$A412)</f>
      </c>
      <c r="O412" s="34">
        <f>IFERROR(VLOOKUP(기온및공급량[[#This Row], [날짜]],표2[],2,0), "")</f>
      </c>
    </row>
    <row x14ac:dyDescent="0.25" r="413" customHeight="1" ht="18.75">
      <c r="A413" s="29">
        <v>41686</v>
      </c>
      <c r="B413" s="30">
        <v>4.8</v>
      </c>
      <c r="C413" s="30">
        <v>12.7</v>
      </c>
      <c r="D413" s="31">
        <v>1.650787037037037</v>
      </c>
      <c r="E413" s="33">
        <v>-2</v>
      </c>
      <c r="F413" s="31">
        <v>1.2125925925925927</v>
      </c>
      <c r="G413" s="30">
        <v>14.7</v>
      </c>
      <c r="H413" s="32">
        <f>TEXT(일별기온공급량!$A413, "AAA")</f>
      </c>
      <c r="I413" s="33">
        <v>176163486</v>
      </c>
      <c r="J413" s="33">
        <v>4090563</v>
      </c>
      <c r="K413" s="32">
        <f>TEXT(A413, "MM-DD")</f>
      </c>
      <c r="L413" s="33">
        <f>YEAR(일별기온공급량!$A413)</f>
      </c>
      <c r="M413" s="33">
        <f>MONTH(일별기온공급량!$A413)</f>
      </c>
      <c r="N413" s="33">
        <f>DAY(일별기온공급량!$A413)</f>
      </c>
      <c r="O413" s="34">
        <f>IFERROR(VLOOKUP(기온및공급량[[#This Row], [날짜]],표2[],2,0), "")</f>
      </c>
    </row>
    <row x14ac:dyDescent="0.25" r="414" customHeight="1" ht="18.75">
      <c r="A414" s="29">
        <v>41687</v>
      </c>
      <c r="B414" s="30">
        <v>5.5</v>
      </c>
      <c r="C414" s="30">
        <v>9.6</v>
      </c>
      <c r="D414" s="31">
        <v>1.4570370370370371</v>
      </c>
      <c r="E414" s="30">
        <v>3.2</v>
      </c>
      <c r="F414" s="31">
        <v>1.3118981481481482</v>
      </c>
      <c r="G414" s="30">
        <v>6.4</v>
      </c>
      <c r="H414" s="32">
        <f>TEXT(일별기온공급량!$A414, "AAA")</f>
      </c>
      <c r="I414" s="33">
        <v>200964443</v>
      </c>
      <c r="J414" s="33">
        <v>4665034</v>
      </c>
      <c r="K414" s="32">
        <f>TEXT(A414, "MM-DD")</f>
      </c>
      <c r="L414" s="33">
        <f>YEAR(일별기온공급량!$A414)</f>
      </c>
      <c r="M414" s="33">
        <f>MONTH(일별기온공급량!$A414)</f>
      </c>
      <c r="N414" s="33">
        <f>DAY(일별기온공급량!$A414)</f>
      </c>
      <c r="O414" s="34">
        <f>IFERROR(VLOOKUP(기온및공급량[[#This Row], [날짜]],표2[],2,0), "")</f>
      </c>
    </row>
    <row x14ac:dyDescent="0.25" r="415" customHeight="1" ht="18.75">
      <c r="A415" s="29">
        <v>41688</v>
      </c>
      <c r="B415" s="30">
        <v>3.3</v>
      </c>
      <c r="C415" s="30">
        <v>6.7</v>
      </c>
      <c r="D415" s="31">
        <v>1.5403703703703704</v>
      </c>
      <c r="E415" s="30">
        <v>0.9</v>
      </c>
      <c r="F415" s="31">
        <v>1.938287037037037</v>
      </c>
      <c r="G415" s="30">
        <v>5.8</v>
      </c>
      <c r="H415" s="32">
        <f>TEXT(일별기온공급량!$A415, "AAA")</f>
      </c>
      <c r="I415" s="33">
        <v>212621063</v>
      </c>
      <c r="J415" s="33">
        <v>4944149</v>
      </c>
      <c r="K415" s="32">
        <f>TEXT(A415, "MM-DD")</f>
      </c>
      <c r="L415" s="33">
        <f>YEAR(일별기온공급량!$A415)</f>
      </c>
      <c r="M415" s="33">
        <f>MONTH(일별기온공급량!$A415)</f>
      </c>
      <c r="N415" s="33">
        <f>DAY(일별기온공급량!$A415)</f>
      </c>
      <c r="O415" s="34">
        <f>IFERROR(VLOOKUP(기온및공급량[[#This Row], [날짜]],표2[],2,0), "")</f>
      </c>
    </row>
    <row x14ac:dyDescent="0.25" r="416" customHeight="1" ht="18.75">
      <c r="A416" s="29">
        <v>41689</v>
      </c>
      <c r="B416" s="30">
        <v>2.5</v>
      </c>
      <c r="C416" s="30">
        <v>6.2</v>
      </c>
      <c r="D416" s="31">
        <v>1.6487037037037036</v>
      </c>
      <c r="E416" s="30">
        <v>0.2</v>
      </c>
      <c r="F416" s="31">
        <v>1.991064814814815</v>
      </c>
      <c r="G416" s="33">
        <v>6</v>
      </c>
      <c r="H416" s="32">
        <f>TEXT(일별기온공급량!$A416, "AAA")</f>
      </c>
      <c r="I416" s="33">
        <v>213333088</v>
      </c>
      <c r="J416" s="33">
        <v>4971130</v>
      </c>
      <c r="K416" s="32">
        <f>TEXT(A416, "MM-DD")</f>
      </c>
      <c r="L416" s="33">
        <f>YEAR(일별기온공급량!$A416)</f>
      </c>
      <c r="M416" s="33">
        <f>MONTH(일별기온공급량!$A416)</f>
      </c>
      <c r="N416" s="33">
        <f>DAY(일별기온공급량!$A416)</f>
      </c>
      <c r="O416" s="34">
        <f>IFERROR(VLOOKUP(기온및공급량[[#This Row], [날짜]],표2[],2,0), "")</f>
      </c>
    </row>
    <row x14ac:dyDescent="0.25" r="417" customHeight="1" ht="18.75">
      <c r="A417" s="29">
        <v>41690</v>
      </c>
      <c r="B417" s="33">
        <v>4</v>
      </c>
      <c r="C417" s="30">
        <v>10.6</v>
      </c>
      <c r="D417" s="31">
        <v>1.608425925925926</v>
      </c>
      <c r="E417" s="33">
        <v>-2</v>
      </c>
      <c r="F417" s="31">
        <v>1.307037037037037</v>
      </c>
      <c r="G417" s="30">
        <v>12.6</v>
      </c>
      <c r="H417" s="32">
        <f>TEXT(일별기온공급량!$A417, "AAA")</f>
      </c>
      <c r="I417" s="33">
        <v>204887474</v>
      </c>
      <c r="J417" s="33">
        <v>4772321</v>
      </c>
      <c r="K417" s="32">
        <f>TEXT(A417, "MM-DD")</f>
      </c>
      <c r="L417" s="33">
        <f>YEAR(일별기온공급량!$A417)</f>
      </c>
      <c r="M417" s="33">
        <f>MONTH(일별기온공급량!$A417)</f>
      </c>
      <c r="N417" s="33">
        <f>DAY(일별기온공급량!$A417)</f>
      </c>
      <c r="O417" s="34">
        <f>IFERROR(VLOOKUP(기온및공급량[[#This Row], [날짜]],표2[],2,0), "")</f>
      </c>
    </row>
    <row x14ac:dyDescent="0.25" r="418" customHeight="1" ht="18.75">
      <c r="A418" s="29">
        <v>41691</v>
      </c>
      <c r="B418" s="33">
        <v>4</v>
      </c>
      <c r="C418" s="33">
        <v>10</v>
      </c>
      <c r="D418" s="31">
        <v>1.657037037037037</v>
      </c>
      <c r="E418" s="30">
        <v>-0.7</v>
      </c>
      <c r="F418" s="31">
        <v>1.307037037037037</v>
      </c>
      <c r="G418" s="30">
        <v>10.7</v>
      </c>
      <c r="H418" s="32">
        <f>TEXT(일별기온공급량!$A418, "AAA")</f>
      </c>
      <c r="I418" s="33">
        <v>201118342</v>
      </c>
      <c r="J418" s="33">
        <v>4682399</v>
      </c>
      <c r="K418" s="32">
        <f>TEXT(A418, "MM-DD")</f>
      </c>
      <c r="L418" s="33">
        <f>YEAR(일별기온공급량!$A418)</f>
      </c>
      <c r="M418" s="33">
        <f>MONTH(일별기온공급량!$A418)</f>
      </c>
      <c r="N418" s="33">
        <f>DAY(일별기온공급량!$A418)</f>
      </c>
      <c r="O418" s="34">
        <f>IFERROR(VLOOKUP(기온및공급량[[#This Row], [날짜]],표2[],2,0), "")</f>
      </c>
    </row>
    <row x14ac:dyDescent="0.25" r="419" customHeight="1" ht="18.75">
      <c r="A419" s="29">
        <v>41692</v>
      </c>
      <c r="B419" s="30">
        <v>4.8</v>
      </c>
      <c r="C419" s="30">
        <v>11.4</v>
      </c>
      <c r="D419" s="31">
        <v>1.6063425925925925</v>
      </c>
      <c r="E419" s="30">
        <v>-1.8</v>
      </c>
      <c r="F419" s="31">
        <v>1.283425925925926</v>
      </c>
      <c r="G419" s="30">
        <v>13.2</v>
      </c>
      <c r="H419" s="32">
        <f>TEXT(일별기온공급량!$A419, "AAA")</f>
      </c>
      <c r="I419" s="33">
        <v>185019264</v>
      </c>
      <c r="J419" s="33">
        <v>4310968</v>
      </c>
      <c r="K419" s="32">
        <f>TEXT(A419, "MM-DD")</f>
      </c>
      <c r="L419" s="33">
        <f>YEAR(일별기온공급량!$A419)</f>
      </c>
      <c r="M419" s="33">
        <f>MONTH(일별기온공급량!$A419)</f>
      </c>
      <c r="N419" s="33">
        <f>DAY(일별기온공급량!$A419)</f>
      </c>
      <c r="O419" s="34">
        <f>IFERROR(VLOOKUP(기온및공급량[[#This Row], [날짜]],표2[],2,0), "")</f>
      </c>
    </row>
    <row x14ac:dyDescent="0.25" r="420" customHeight="1" ht="18.75">
      <c r="A420" s="29">
        <v>41693</v>
      </c>
      <c r="B420" s="30">
        <v>5.7</v>
      </c>
      <c r="C420" s="30">
        <v>12.5</v>
      </c>
      <c r="D420" s="31">
        <v>1.627175925925926</v>
      </c>
      <c r="E420" s="30">
        <v>-0.6</v>
      </c>
      <c r="F420" s="31">
        <v>1.3077314814814816</v>
      </c>
      <c r="G420" s="30">
        <v>13.1</v>
      </c>
      <c r="H420" s="32">
        <f>TEXT(일별기온공급량!$A420, "AAA")</f>
      </c>
      <c r="I420" s="33">
        <v>164107366</v>
      </c>
      <c r="J420" s="33">
        <v>3819622</v>
      </c>
      <c r="K420" s="32">
        <f>TEXT(A420, "MM-DD")</f>
      </c>
      <c r="L420" s="33">
        <f>YEAR(일별기온공급량!$A420)</f>
      </c>
      <c r="M420" s="33">
        <f>MONTH(일별기온공급량!$A420)</f>
      </c>
      <c r="N420" s="33">
        <f>DAY(일별기온공급량!$A420)</f>
      </c>
      <c r="O420" s="34">
        <f>IFERROR(VLOOKUP(기온및공급량[[#This Row], [날짜]],표2[],2,0), "")</f>
      </c>
    </row>
    <row x14ac:dyDescent="0.25" r="421" customHeight="1" ht="18.75">
      <c r="A421" s="29">
        <v>41694</v>
      </c>
      <c r="B421" s="30">
        <v>7.2</v>
      </c>
      <c r="C421" s="33">
        <v>14</v>
      </c>
      <c r="D421" s="31">
        <v>1.6445370370370371</v>
      </c>
      <c r="E421" s="30">
        <v>0.6</v>
      </c>
      <c r="F421" s="31">
        <v>1.264675925925926</v>
      </c>
      <c r="G421" s="30">
        <v>13.4</v>
      </c>
      <c r="H421" s="32">
        <f>TEXT(일별기온공급량!$A421, "AAA")</f>
      </c>
      <c r="I421" s="33">
        <v>183343009</v>
      </c>
      <c r="J421" s="33">
        <v>4267854</v>
      </c>
      <c r="K421" s="32">
        <f>TEXT(A421, "MM-DD")</f>
      </c>
      <c r="L421" s="33">
        <f>YEAR(일별기온공급량!$A421)</f>
      </c>
      <c r="M421" s="33">
        <f>MONTH(일별기온공급량!$A421)</f>
      </c>
      <c r="N421" s="33">
        <f>DAY(일별기온공급량!$A421)</f>
      </c>
      <c r="O421" s="34">
        <f>IFERROR(VLOOKUP(기온및공급량[[#This Row], [날짜]],표2[],2,0), "")</f>
      </c>
    </row>
    <row x14ac:dyDescent="0.25" r="422" customHeight="1" ht="18.75">
      <c r="A422" s="29">
        <v>41695</v>
      </c>
      <c r="B422" s="30">
        <v>9.1</v>
      </c>
      <c r="C422" s="30">
        <v>15.6</v>
      </c>
      <c r="D422" s="31">
        <v>1.6466203703703703</v>
      </c>
      <c r="E422" s="30">
        <v>2.2</v>
      </c>
      <c r="F422" s="31">
        <v>1.3118981481481482</v>
      </c>
      <c r="G422" s="30">
        <v>13.4</v>
      </c>
      <c r="H422" s="32">
        <f>TEXT(일별기온공급량!$A422, "AAA")</f>
      </c>
      <c r="I422" s="33">
        <v>179645654</v>
      </c>
      <c r="J422" s="33">
        <v>4182278</v>
      </c>
      <c r="K422" s="32">
        <f>TEXT(A422, "MM-DD")</f>
      </c>
      <c r="L422" s="33">
        <f>YEAR(일별기온공급량!$A422)</f>
      </c>
      <c r="M422" s="33">
        <f>MONTH(일별기온공급량!$A422)</f>
      </c>
      <c r="N422" s="33">
        <f>DAY(일별기온공급량!$A422)</f>
      </c>
      <c r="O422" s="34">
        <f>IFERROR(VLOOKUP(기온및공급량[[#This Row], [날짜]],표2[],2,0), "")</f>
      </c>
    </row>
    <row x14ac:dyDescent="0.25" r="423" customHeight="1" ht="18.75">
      <c r="A423" s="29">
        <v>41696</v>
      </c>
      <c r="B423" s="30">
        <v>7.3</v>
      </c>
      <c r="C423" s="30">
        <v>10.4</v>
      </c>
      <c r="D423" s="31">
        <v>1.577175925925926</v>
      </c>
      <c r="E423" s="30">
        <v>4.2</v>
      </c>
      <c r="F423" s="31">
        <v>1.2688425925925926</v>
      </c>
      <c r="G423" s="30">
        <v>6.2</v>
      </c>
      <c r="H423" s="32">
        <f>TEXT(일별기온공급량!$A423, "AAA")</f>
      </c>
      <c r="I423" s="33">
        <v>185293581</v>
      </c>
      <c r="J423" s="33">
        <v>4315271</v>
      </c>
      <c r="K423" s="32">
        <f>TEXT(A423, "MM-DD")</f>
      </c>
      <c r="L423" s="33">
        <f>YEAR(일별기온공급량!$A423)</f>
      </c>
      <c r="M423" s="33">
        <f>MONTH(일별기온공급량!$A423)</f>
      </c>
      <c r="N423" s="33">
        <f>DAY(일별기온공급량!$A423)</f>
      </c>
      <c r="O423" s="34">
        <f>IFERROR(VLOOKUP(기온및공급량[[#This Row], [날짜]],표2[],2,0), "")</f>
      </c>
    </row>
    <row x14ac:dyDescent="0.25" r="424" customHeight="1" ht="18.75">
      <c r="A424" s="29">
        <v>41697</v>
      </c>
      <c r="B424" s="30">
        <v>11.7</v>
      </c>
      <c r="C424" s="30">
        <v>18.2</v>
      </c>
      <c r="D424" s="31">
        <v>1.6660648148148147</v>
      </c>
      <c r="E424" s="30">
        <v>7.9</v>
      </c>
      <c r="F424" s="31">
        <v>1.1730092592592594</v>
      </c>
      <c r="G424" s="30">
        <v>10.3</v>
      </c>
      <c r="H424" s="32">
        <f>TEXT(일별기온공급량!$A424, "AAA")</f>
      </c>
      <c r="I424" s="33">
        <v>164593499</v>
      </c>
      <c r="J424" s="33">
        <v>3836734</v>
      </c>
      <c r="K424" s="32">
        <f>TEXT(A424, "MM-DD")</f>
      </c>
      <c r="L424" s="33">
        <f>YEAR(일별기온공급량!$A424)</f>
      </c>
      <c r="M424" s="33">
        <f>MONTH(일별기온공급량!$A424)</f>
      </c>
      <c r="N424" s="33">
        <f>DAY(일별기온공급량!$A424)</f>
      </c>
      <c r="O424" s="34">
        <f>IFERROR(VLOOKUP(기온및공급량[[#This Row], [날짜]],표2[],2,0), "")</f>
      </c>
    </row>
    <row x14ac:dyDescent="0.25" r="425" customHeight="1" ht="18.75">
      <c r="A425" s="29">
        <v>41698</v>
      </c>
      <c r="B425" s="30">
        <v>9.4</v>
      </c>
      <c r="C425" s="30">
        <v>11.5</v>
      </c>
      <c r="D425" s="31">
        <v>1.475787037037037</v>
      </c>
      <c r="E425" s="30">
        <v>7.2</v>
      </c>
      <c r="F425" s="31">
        <v>1.2271759259259258</v>
      </c>
      <c r="G425" s="30">
        <v>4.3</v>
      </c>
      <c r="H425" s="32">
        <f>TEXT(일별기온공급량!$A425, "AAA")</f>
      </c>
      <c r="I425" s="33">
        <v>169014351</v>
      </c>
      <c r="J425" s="33">
        <v>3932379</v>
      </c>
      <c r="K425" s="32">
        <f>TEXT(A425, "MM-DD")</f>
      </c>
      <c r="L425" s="33">
        <f>YEAR(일별기온공급량!$A425)</f>
      </c>
      <c r="M425" s="33">
        <f>MONTH(일별기온공급량!$A425)</f>
      </c>
      <c r="N425" s="33">
        <f>DAY(일별기온공급량!$A425)</f>
      </c>
      <c r="O425" s="34">
        <f>IFERROR(VLOOKUP(기온및공급량[[#This Row], [날짜]],표2[],2,0), "")</f>
      </c>
    </row>
    <row x14ac:dyDescent="0.25" r="426" customHeight="1" ht="18.75">
      <c r="A426" s="29">
        <v>41699</v>
      </c>
      <c r="B426" s="30">
        <v>9.3</v>
      </c>
      <c r="C426" s="30">
        <v>11.6</v>
      </c>
      <c r="D426" s="31">
        <v>1.6487037037037036</v>
      </c>
      <c r="E426" s="30">
        <v>7.7</v>
      </c>
      <c r="F426" s="31">
        <v>1.3438425925925925</v>
      </c>
      <c r="G426" s="30">
        <v>3.9</v>
      </c>
      <c r="H426" s="32">
        <f>TEXT(일별기온공급량!$A426, "AAA")</f>
      </c>
      <c r="I426" s="33">
        <v>154744981</v>
      </c>
      <c r="J426" s="33">
        <v>3601069</v>
      </c>
      <c r="K426" s="32">
        <f>TEXT(A426, "MM-DD")</f>
      </c>
      <c r="L426" s="33">
        <f>YEAR(일별기온공급량!$A426)</f>
      </c>
      <c r="M426" s="33">
        <f>MONTH(일별기온공급량!$A426)</f>
      </c>
      <c r="N426" s="33">
        <f>DAY(일별기온공급량!$A426)</f>
      </c>
      <c r="O426" s="34">
        <f>IFERROR(VLOOKUP(기온및공급량[[#This Row], [날짜]],표2[],2,0), "")</f>
      </c>
    </row>
    <row x14ac:dyDescent="0.25" r="427" customHeight="1" ht="18.75">
      <c r="A427" s="29">
        <v>41700</v>
      </c>
      <c r="B427" s="33">
        <v>8</v>
      </c>
      <c r="C427" s="30">
        <v>12.6</v>
      </c>
      <c r="D427" s="31">
        <v>1.650787037037037</v>
      </c>
      <c r="E427" s="30">
        <v>4.4</v>
      </c>
      <c r="F427" s="31">
        <v>1.991064814814815</v>
      </c>
      <c r="G427" s="30">
        <v>8.2</v>
      </c>
      <c r="H427" s="32">
        <f>TEXT(일별기온공급량!$A427, "AAA")</f>
      </c>
      <c r="I427" s="33">
        <v>142043638</v>
      </c>
      <c r="J427" s="33">
        <v>3305103</v>
      </c>
      <c r="K427" s="32">
        <f>TEXT(A427, "MM-DD")</f>
      </c>
      <c r="L427" s="33">
        <f>YEAR(일별기온공급량!$A427)</f>
      </c>
      <c r="M427" s="33">
        <f>MONTH(일별기온공급량!$A427)</f>
      </c>
      <c r="N427" s="33">
        <f>DAY(일별기온공급량!$A427)</f>
      </c>
      <c r="O427" s="34">
        <f>IFERROR(VLOOKUP(기온및공급량[[#This Row], [날짜]],표2[],2,0), "")</f>
      </c>
    </row>
    <row x14ac:dyDescent="0.25" r="428" customHeight="1" ht="18.75">
      <c r="A428" s="29">
        <v>41701</v>
      </c>
      <c r="B428" s="30">
        <v>6.2</v>
      </c>
      <c r="C428" s="30">
        <v>12.8</v>
      </c>
      <c r="D428" s="31">
        <v>1.600787037037037</v>
      </c>
      <c r="E428" s="30">
        <v>0.1</v>
      </c>
      <c r="F428" s="31">
        <v>1.295925925925926</v>
      </c>
      <c r="G428" s="30">
        <v>12.7</v>
      </c>
      <c r="H428" s="32">
        <f>TEXT(일별기온공급량!$A428, "AAA")</f>
      </c>
      <c r="I428" s="33">
        <v>170849417</v>
      </c>
      <c r="J428" s="33">
        <v>3974629</v>
      </c>
      <c r="K428" s="32">
        <f>TEXT(A428, "MM-DD")</f>
      </c>
      <c r="L428" s="33">
        <f>YEAR(일별기온공급량!$A428)</f>
      </c>
      <c r="M428" s="33">
        <f>MONTH(일별기온공급량!$A428)</f>
      </c>
      <c r="N428" s="33">
        <f>DAY(일별기온공급량!$A428)</f>
      </c>
      <c r="O428" s="34">
        <f>IFERROR(VLOOKUP(기온및공급량[[#This Row], [날짜]],표2[],2,0), "")</f>
      </c>
    </row>
    <row x14ac:dyDescent="0.25" r="429" customHeight="1" ht="18.75">
      <c r="A429" s="29">
        <v>41702</v>
      </c>
      <c r="B429" s="30">
        <v>6.9</v>
      </c>
      <c r="C429" s="30">
        <v>11.4</v>
      </c>
      <c r="D429" s="31">
        <v>1.6237037037037036</v>
      </c>
      <c r="E429" s="30">
        <v>0.4</v>
      </c>
      <c r="F429" s="31">
        <v>1.2848148148148149</v>
      </c>
      <c r="G429" s="33">
        <v>11</v>
      </c>
      <c r="H429" s="32">
        <f>TEXT(일별기온공급량!$A429, "AAA")</f>
      </c>
      <c r="I429" s="33">
        <v>180784421</v>
      </c>
      <c r="J429" s="33">
        <v>4211306</v>
      </c>
      <c r="K429" s="32">
        <f>TEXT(A429, "MM-DD")</f>
      </c>
      <c r="L429" s="33">
        <f>YEAR(일별기온공급량!$A429)</f>
      </c>
      <c r="M429" s="33">
        <f>MONTH(일별기온공급량!$A429)</f>
      </c>
      <c r="N429" s="33">
        <f>DAY(일별기온공급량!$A429)</f>
      </c>
      <c r="O429" s="34">
        <f>IFERROR(VLOOKUP(기온및공급량[[#This Row], [날짜]],표2[],2,0), "")</f>
      </c>
    </row>
    <row x14ac:dyDescent="0.25" r="430" customHeight="1" ht="18.75">
      <c r="A430" s="29">
        <v>41703</v>
      </c>
      <c r="B430" s="30">
        <v>5.5</v>
      </c>
      <c r="C430" s="30">
        <v>10.1</v>
      </c>
      <c r="D430" s="31">
        <v>1.6362037037037038</v>
      </c>
      <c r="E430" s="30">
        <v>1.6</v>
      </c>
      <c r="F430" s="31">
        <v>1.9889814814814815</v>
      </c>
      <c r="G430" s="30">
        <v>8.5</v>
      </c>
      <c r="H430" s="32">
        <f>TEXT(일별기온공급량!$A430, "AAA")</f>
      </c>
      <c r="I430" s="33">
        <v>188374162</v>
      </c>
      <c r="J430" s="33">
        <v>4393607</v>
      </c>
      <c r="K430" s="32">
        <f>TEXT(A430, "MM-DD")</f>
      </c>
      <c r="L430" s="33">
        <f>YEAR(일별기온공급량!$A430)</f>
      </c>
      <c r="M430" s="33">
        <f>MONTH(일별기온공급량!$A430)</f>
      </c>
      <c r="N430" s="33">
        <f>DAY(일별기온공급량!$A430)</f>
      </c>
      <c r="O430" s="34">
        <f>IFERROR(VLOOKUP(기온및공급량[[#This Row], [날짜]],표2[],2,0), "")</f>
      </c>
    </row>
    <row x14ac:dyDescent="0.25" r="431" customHeight="1" ht="18.75">
      <c r="A431" s="29">
        <v>41704</v>
      </c>
      <c r="B431" s="30">
        <v>3.5</v>
      </c>
      <c r="C431" s="30">
        <v>8.2</v>
      </c>
      <c r="D431" s="31">
        <v>1.6209259259259259</v>
      </c>
      <c r="E431" s="30">
        <v>-0.9</v>
      </c>
      <c r="F431" s="31">
        <v>1.2709259259259258</v>
      </c>
      <c r="G431" s="30">
        <v>9.1</v>
      </c>
      <c r="H431" s="32">
        <f>TEXT(일별기온공급량!$A431, "AAA")</f>
      </c>
      <c r="I431" s="33">
        <v>196548351</v>
      </c>
      <c r="J431" s="33">
        <v>4582695</v>
      </c>
      <c r="K431" s="32">
        <f>TEXT(A431, "MM-DD")</f>
      </c>
      <c r="L431" s="33">
        <f>YEAR(일별기온공급량!$A431)</f>
      </c>
      <c r="M431" s="33">
        <f>MONTH(일별기온공급량!$A431)</f>
      </c>
      <c r="N431" s="33">
        <f>DAY(일별기온공급량!$A431)</f>
      </c>
      <c r="O431" s="34">
        <f>IFERROR(VLOOKUP(기온및공급량[[#This Row], [날짜]],표2[],2,0), "")</f>
      </c>
    </row>
    <row x14ac:dyDescent="0.25" r="432" customHeight="1" ht="18.75">
      <c r="A432" s="29">
        <v>41705</v>
      </c>
      <c r="B432" s="30">
        <v>3.1</v>
      </c>
      <c r="C432" s="30">
        <v>7.6</v>
      </c>
      <c r="D432" s="31">
        <v>1.6188425925925927</v>
      </c>
      <c r="E432" s="30">
        <v>-1.1</v>
      </c>
      <c r="F432" s="31">
        <v>1.2966203703703703</v>
      </c>
      <c r="G432" s="30">
        <v>8.7</v>
      </c>
      <c r="H432" s="32">
        <f>TEXT(일별기온공급량!$A432, "AAA")</f>
      </c>
      <c r="I432" s="33">
        <v>199769398</v>
      </c>
      <c r="J432" s="33">
        <v>4657342</v>
      </c>
      <c r="K432" s="32">
        <f>TEXT(A432, "MM-DD")</f>
      </c>
      <c r="L432" s="33">
        <f>YEAR(일별기온공급량!$A432)</f>
      </c>
      <c r="M432" s="33">
        <f>MONTH(일별기온공급량!$A432)</f>
      </c>
      <c r="N432" s="33">
        <f>DAY(일별기온공급량!$A432)</f>
      </c>
      <c r="O432" s="34">
        <f>IFERROR(VLOOKUP(기온및공급량[[#This Row], [날짜]],표2[],2,0), "")</f>
      </c>
    </row>
    <row x14ac:dyDescent="0.25" r="433" customHeight="1" ht="18.75">
      <c r="A433" s="29">
        <v>41706</v>
      </c>
      <c r="B433" s="30">
        <v>4.9</v>
      </c>
      <c r="C433" s="30">
        <v>9.9</v>
      </c>
      <c r="D433" s="31">
        <v>1.6153703703703703</v>
      </c>
      <c r="E433" s="30">
        <v>0.3</v>
      </c>
      <c r="F433" s="31">
        <v>1.268148148148148</v>
      </c>
      <c r="G433" s="30">
        <v>9.6</v>
      </c>
      <c r="H433" s="32">
        <f>TEXT(일별기온공급량!$A433, "AAA")</f>
      </c>
      <c r="I433" s="33">
        <v>182696498</v>
      </c>
      <c r="J433" s="33">
        <v>4263341</v>
      </c>
      <c r="K433" s="32">
        <f>TEXT(A433, "MM-DD")</f>
      </c>
      <c r="L433" s="33">
        <f>YEAR(일별기온공급량!$A433)</f>
      </c>
      <c r="M433" s="33">
        <f>MONTH(일별기온공급량!$A433)</f>
      </c>
      <c r="N433" s="33">
        <f>DAY(일별기온공급량!$A433)</f>
      </c>
      <c r="O433" s="34">
        <f>IFERROR(VLOOKUP(기온및공급량[[#This Row], [날짜]],표2[],2,0), "")</f>
      </c>
    </row>
    <row x14ac:dyDescent="0.25" r="434" customHeight="1" ht="18.75">
      <c r="A434" s="29">
        <v>41707</v>
      </c>
      <c r="B434" s="30">
        <v>4.4</v>
      </c>
      <c r="C434" s="30">
        <v>8.8</v>
      </c>
      <c r="D434" s="31">
        <v>1.5618981481481482</v>
      </c>
      <c r="E434" s="30">
        <v>1.1</v>
      </c>
      <c r="F434" s="31">
        <v>1.9966203703703704</v>
      </c>
      <c r="G434" s="30">
        <v>7.7</v>
      </c>
      <c r="H434" s="32">
        <f>TEXT(일별기온공급량!$A434, "AAA")</f>
      </c>
      <c r="I434" s="33">
        <v>169508621</v>
      </c>
      <c r="J434" s="33">
        <v>3961649</v>
      </c>
      <c r="K434" s="32">
        <f>TEXT(A434, "MM-DD")</f>
      </c>
      <c r="L434" s="33">
        <f>YEAR(일별기온공급량!$A434)</f>
      </c>
      <c r="M434" s="33">
        <f>MONTH(일별기온공급량!$A434)</f>
      </c>
      <c r="N434" s="33">
        <f>DAY(일별기온공급량!$A434)</f>
      </c>
      <c r="O434" s="34">
        <f>IFERROR(VLOOKUP(기온및공급량[[#This Row], [날짜]],표2[],2,0), "")</f>
      </c>
    </row>
    <row x14ac:dyDescent="0.25" r="435" customHeight="1" ht="18.75">
      <c r="A435" s="29">
        <v>41708</v>
      </c>
      <c r="B435" s="30">
        <v>4.8</v>
      </c>
      <c r="C435" s="30">
        <v>11.3</v>
      </c>
      <c r="D435" s="31">
        <v>1.674398148148148</v>
      </c>
      <c r="E435" s="30">
        <v>-0.9</v>
      </c>
      <c r="F435" s="31">
        <v>1.2806481481481482</v>
      </c>
      <c r="G435" s="30">
        <v>12.2</v>
      </c>
      <c r="H435" s="32">
        <f>TEXT(일별기온공급량!$A435, "AAA")</f>
      </c>
      <c r="I435" s="33">
        <v>191364574</v>
      </c>
      <c r="J435" s="33">
        <v>4479041</v>
      </c>
      <c r="K435" s="32">
        <f>TEXT(A435, "MM-DD")</f>
      </c>
      <c r="L435" s="33">
        <f>YEAR(일별기온공급량!$A435)</f>
      </c>
      <c r="M435" s="33">
        <f>MONTH(일별기온공급량!$A435)</f>
      </c>
      <c r="N435" s="33">
        <f>DAY(일별기온공급량!$A435)</f>
      </c>
      <c r="O435" s="34">
        <f>IFERROR(VLOOKUP(기온및공급량[[#This Row], [날짜]],표2[],2,0), "")</f>
      </c>
    </row>
    <row x14ac:dyDescent="0.25" r="436" customHeight="1" ht="18.75">
      <c r="A436" s="29">
        <v>41709</v>
      </c>
      <c r="B436" s="30">
        <v>8.1</v>
      </c>
      <c r="C436" s="30">
        <v>16.9</v>
      </c>
      <c r="D436" s="31">
        <v>1.7000925925925925</v>
      </c>
      <c r="E436" s="30">
        <v>-0.3</v>
      </c>
      <c r="F436" s="31">
        <v>1.2181481481481482</v>
      </c>
      <c r="G436" s="30">
        <v>17.2</v>
      </c>
      <c r="H436" s="32">
        <f>TEXT(일별기온공급량!$A436, "AAA")</f>
      </c>
      <c r="I436" s="33">
        <v>185242898</v>
      </c>
      <c r="J436" s="33">
        <v>4334005</v>
      </c>
      <c r="K436" s="32">
        <f>TEXT(A436, "MM-DD")</f>
      </c>
      <c r="L436" s="33">
        <f>YEAR(일별기온공급량!$A436)</f>
      </c>
      <c r="M436" s="33">
        <f>MONTH(일별기온공급량!$A436)</f>
      </c>
      <c r="N436" s="33">
        <f>DAY(일별기온공급량!$A436)</f>
      </c>
      <c r="O436" s="34">
        <f>IFERROR(VLOOKUP(기온및공급량[[#This Row], [날짜]],표2[],2,0), "")</f>
      </c>
    </row>
    <row x14ac:dyDescent="0.25" r="437" customHeight="1" ht="18.75">
      <c r="A437" s="29">
        <v>41710</v>
      </c>
      <c r="B437" s="33">
        <v>7</v>
      </c>
      <c r="C437" s="30">
        <v>8.7</v>
      </c>
      <c r="D437" s="31">
        <v>1.4584259259259258</v>
      </c>
      <c r="E437" s="30">
        <v>4.3</v>
      </c>
      <c r="F437" s="31">
        <v>1.189675925925926</v>
      </c>
      <c r="G437" s="30">
        <v>4.4</v>
      </c>
      <c r="H437" s="32">
        <f>TEXT(일별기온공급량!$A437, "AAA")</f>
      </c>
      <c r="I437" s="33">
        <v>189187732</v>
      </c>
      <c r="J437" s="33">
        <v>4423818</v>
      </c>
      <c r="K437" s="32">
        <f>TEXT(A437, "MM-DD")</f>
      </c>
      <c r="L437" s="33">
        <f>YEAR(일별기온공급량!$A437)</f>
      </c>
      <c r="M437" s="33">
        <f>MONTH(일별기온공급량!$A437)</f>
      </c>
      <c r="N437" s="33">
        <f>DAY(일별기온공급량!$A437)</f>
      </c>
      <c r="O437" s="34">
        <f>IFERROR(VLOOKUP(기온및공급량[[#This Row], [날짜]],표2[],2,0), "")</f>
      </c>
    </row>
    <row x14ac:dyDescent="0.25" r="438" customHeight="1" ht="18.75">
      <c r="A438" s="29">
        <v>41711</v>
      </c>
      <c r="B438" s="30">
        <v>4.5</v>
      </c>
      <c r="C438" s="30">
        <v>7.3</v>
      </c>
      <c r="D438" s="31">
        <v>1.1834259259259259</v>
      </c>
      <c r="E438" s="30">
        <v>2.3</v>
      </c>
      <c r="F438" s="31">
        <v>1.9966203703703704</v>
      </c>
      <c r="G438" s="33">
        <v>5</v>
      </c>
      <c r="H438" s="32">
        <f>TEXT(일별기온공급량!$A438, "AAA")</f>
      </c>
      <c r="I438" s="33">
        <v>194650908</v>
      </c>
      <c r="J438" s="33">
        <v>4547850</v>
      </c>
      <c r="K438" s="32">
        <f>TEXT(A438, "MM-DD")</f>
      </c>
      <c r="L438" s="33">
        <f>YEAR(일별기온공급량!$A438)</f>
      </c>
      <c r="M438" s="33">
        <f>MONTH(일별기온공급량!$A438)</f>
      </c>
      <c r="N438" s="33">
        <f>DAY(일별기온공급량!$A438)</f>
      </c>
      <c r="O438" s="34">
        <f>IFERROR(VLOOKUP(기온및공급량[[#This Row], [날짜]],표2[],2,0), "")</f>
      </c>
    </row>
    <row x14ac:dyDescent="0.25" r="439" customHeight="1" ht="18.75">
      <c r="A439" s="29">
        <v>41712</v>
      </c>
      <c r="B439" s="33">
        <v>5</v>
      </c>
      <c r="C439" s="30">
        <v>9.1</v>
      </c>
      <c r="D439" s="31">
        <v>1.6848148148148148</v>
      </c>
      <c r="E439" s="30">
        <v>0.9</v>
      </c>
      <c r="F439" s="31">
        <v>1.2688425925925926</v>
      </c>
      <c r="G439" s="30">
        <v>8.2</v>
      </c>
      <c r="H439" s="32">
        <f>TEXT(일별기온공급량!$A439, "AAA")</f>
      </c>
      <c r="I439" s="33">
        <v>190899769</v>
      </c>
      <c r="J439" s="33">
        <v>4454416</v>
      </c>
      <c r="K439" s="32">
        <f>TEXT(A439, "MM-DD")</f>
      </c>
      <c r="L439" s="33">
        <f>YEAR(일별기온공급량!$A439)</f>
      </c>
      <c r="M439" s="33">
        <f>MONTH(일별기온공급량!$A439)</f>
      </c>
      <c r="N439" s="33">
        <f>DAY(일별기온공급량!$A439)</f>
      </c>
      <c r="O439" s="34">
        <f>IFERROR(VLOOKUP(기온및공급량[[#This Row], [날짜]],표2[],2,0), "")</f>
      </c>
    </row>
    <row x14ac:dyDescent="0.25" r="440" customHeight="1" ht="18.75">
      <c r="A440" s="29">
        <v>41713</v>
      </c>
      <c r="B440" s="30">
        <v>8.6</v>
      </c>
      <c r="C440" s="30">
        <v>16.4</v>
      </c>
      <c r="D440" s="31">
        <v>1.6612037037037037</v>
      </c>
      <c r="E440" s="30">
        <v>0.1</v>
      </c>
      <c r="F440" s="31">
        <v>1.2737037037037038</v>
      </c>
      <c r="G440" s="30">
        <v>16.3</v>
      </c>
      <c r="H440" s="32">
        <f>TEXT(일별기온공급량!$A440, "AAA")</f>
      </c>
      <c r="I440" s="33">
        <v>171927883</v>
      </c>
      <c r="J440" s="33">
        <v>4012665</v>
      </c>
      <c r="K440" s="32">
        <f>TEXT(A440, "MM-DD")</f>
      </c>
      <c r="L440" s="33">
        <f>YEAR(일별기온공급량!$A440)</f>
      </c>
      <c r="M440" s="33">
        <f>MONTH(일별기온공급량!$A440)</f>
      </c>
      <c r="N440" s="33">
        <f>DAY(일별기온공급량!$A440)</f>
      </c>
      <c r="O440" s="34">
        <f>IFERROR(VLOOKUP(기온및공급량[[#This Row], [날짜]],표2[],2,0), "")</f>
      </c>
    </row>
    <row x14ac:dyDescent="0.25" r="441" customHeight="1" ht="18.75">
      <c r="A441" s="29">
        <v>41714</v>
      </c>
      <c r="B441" s="30">
        <v>12.8</v>
      </c>
      <c r="C441" s="30">
        <v>20.9</v>
      </c>
      <c r="D441" s="31">
        <v>1.6639814814814815</v>
      </c>
      <c r="E441" s="30">
        <v>6.6</v>
      </c>
      <c r="F441" s="31">
        <v>1.2660648148148148</v>
      </c>
      <c r="G441" s="30">
        <v>14.3</v>
      </c>
      <c r="H441" s="32">
        <f>TEXT(일별기온공급량!$A441, "AAA")</f>
      </c>
      <c r="I441" s="33">
        <v>138029534</v>
      </c>
      <c r="J441" s="33">
        <v>3223474</v>
      </c>
      <c r="K441" s="32">
        <f>TEXT(A441, "MM-DD")</f>
      </c>
      <c r="L441" s="33">
        <f>YEAR(일별기온공급량!$A441)</f>
      </c>
      <c r="M441" s="33">
        <f>MONTH(일별기온공급량!$A441)</f>
      </c>
      <c r="N441" s="33">
        <f>DAY(일별기온공급량!$A441)</f>
      </c>
      <c r="O441" s="34">
        <f>IFERROR(VLOOKUP(기온및공급량[[#This Row], [날짜]],표2[],2,0), "")</f>
      </c>
    </row>
    <row x14ac:dyDescent="0.25" r="442" customHeight="1" ht="18.75">
      <c r="A442" s="29">
        <v>41715</v>
      </c>
      <c r="B442" s="33">
        <v>14</v>
      </c>
      <c r="C442" s="33">
        <v>22</v>
      </c>
      <c r="D442" s="31">
        <v>1.6174537037037036</v>
      </c>
      <c r="E442" s="30">
        <v>5.4</v>
      </c>
      <c r="F442" s="31">
        <v>1.2841203703703703</v>
      </c>
      <c r="G442" s="30">
        <v>16.6</v>
      </c>
      <c r="H442" s="32">
        <f>TEXT(일별기온공급량!$A442, "AAA")</f>
      </c>
      <c r="I442" s="33">
        <v>148687407</v>
      </c>
      <c r="J442" s="33">
        <v>3470271</v>
      </c>
      <c r="K442" s="32">
        <f>TEXT(A442, "MM-DD")</f>
      </c>
      <c r="L442" s="33">
        <f>YEAR(일별기온공급량!$A442)</f>
      </c>
      <c r="M442" s="33">
        <f>MONTH(일별기온공급량!$A442)</f>
      </c>
      <c r="N442" s="33">
        <f>DAY(일별기온공급량!$A442)</f>
      </c>
      <c r="O442" s="34">
        <f>IFERROR(VLOOKUP(기온및공급량[[#This Row], [날짜]],표2[],2,0), "")</f>
      </c>
    </row>
    <row x14ac:dyDescent="0.25" r="443" customHeight="1" ht="18.75">
      <c r="A443" s="29">
        <v>41716</v>
      </c>
      <c r="B443" s="33">
        <v>16</v>
      </c>
      <c r="C443" s="30">
        <v>23.1</v>
      </c>
      <c r="D443" s="31">
        <v>1.5723148148148147</v>
      </c>
      <c r="E443" s="30">
        <v>9.5</v>
      </c>
      <c r="F443" s="31">
        <v>1.9625925925925927</v>
      </c>
      <c r="G443" s="30">
        <v>13.6</v>
      </c>
      <c r="H443" s="32">
        <f>TEXT(일별기온공급량!$A443, "AAA")</f>
      </c>
      <c r="I443" s="33">
        <v>139694127</v>
      </c>
      <c r="J443" s="33">
        <v>3265054</v>
      </c>
      <c r="K443" s="32">
        <f>TEXT(A443, "MM-DD")</f>
      </c>
      <c r="L443" s="33">
        <f>YEAR(일별기온공급량!$A443)</f>
      </c>
      <c r="M443" s="33">
        <f>MONTH(일별기온공급량!$A443)</f>
      </c>
      <c r="N443" s="33">
        <f>DAY(일별기온공급량!$A443)</f>
      </c>
      <c r="O443" s="34">
        <f>IFERROR(VLOOKUP(기온및공급량[[#This Row], [날짜]],표2[],2,0), "")</f>
      </c>
    </row>
    <row x14ac:dyDescent="0.25" r="444" customHeight="1" ht="18.75">
      <c r="A444" s="29">
        <v>41717</v>
      </c>
      <c r="B444" s="30">
        <v>10.4</v>
      </c>
      <c r="C444" s="33">
        <v>14</v>
      </c>
      <c r="D444" s="31">
        <v>1.6132870370370371</v>
      </c>
      <c r="E444" s="30">
        <v>8.7</v>
      </c>
      <c r="F444" s="31">
        <v>1.2688425925925926</v>
      </c>
      <c r="G444" s="30">
        <v>5.3</v>
      </c>
      <c r="H444" s="32">
        <f>TEXT(일별기온공급량!$A444, "AAA")</f>
      </c>
      <c r="I444" s="33">
        <v>148328911</v>
      </c>
      <c r="J444" s="33">
        <v>3474259</v>
      </c>
      <c r="K444" s="32">
        <f>TEXT(A444, "MM-DD")</f>
      </c>
      <c r="L444" s="33">
        <f>YEAR(일별기온공급량!$A444)</f>
      </c>
      <c r="M444" s="33">
        <f>MONTH(일별기온공급량!$A444)</f>
      </c>
      <c r="N444" s="33">
        <f>DAY(일별기온공급량!$A444)</f>
      </c>
      <c r="O444" s="34">
        <f>IFERROR(VLOOKUP(기온및공급량[[#This Row], [날짜]],표2[],2,0), "")</f>
      </c>
    </row>
    <row x14ac:dyDescent="0.25" r="445" customHeight="1" ht="18.75">
      <c r="A445" s="29">
        <v>41718</v>
      </c>
      <c r="B445" s="30">
        <v>7.4</v>
      </c>
      <c r="C445" s="30">
        <v>12.9</v>
      </c>
      <c r="D445" s="31">
        <v>1.6223148148148148</v>
      </c>
      <c r="E445" s="30">
        <v>3.6</v>
      </c>
      <c r="F445" s="31">
        <v>1.8743981481481482</v>
      </c>
      <c r="G445" s="30">
        <v>9.3</v>
      </c>
      <c r="H445" s="32">
        <f>TEXT(일별기온공급량!$A445, "AAA")</f>
      </c>
      <c r="I445" s="33">
        <v>159053881</v>
      </c>
      <c r="J445" s="33">
        <v>3725506</v>
      </c>
      <c r="K445" s="32">
        <f>TEXT(A445, "MM-DD")</f>
      </c>
      <c r="L445" s="33">
        <f>YEAR(일별기온공급량!$A445)</f>
      </c>
      <c r="M445" s="33">
        <f>MONTH(일별기온공급량!$A445)</f>
      </c>
      <c r="N445" s="33">
        <f>DAY(일별기온공급량!$A445)</f>
      </c>
      <c r="O445" s="34">
        <f>IFERROR(VLOOKUP(기온및공급량[[#This Row], [날짜]],표2[],2,0), "")</f>
      </c>
    </row>
    <row x14ac:dyDescent="0.25" r="446" customHeight="1" ht="18.75">
      <c r="A446" s="29">
        <v>41719</v>
      </c>
      <c r="B446" s="33">
        <v>6</v>
      </c>
      <c r="C446" s="30">
        <v>10.6</v>
      </c>
      <c r="D446" s="31">
        <v>1.6424537037037037</v>
      </c>
      <c r="E446" s="30">
        <v>2.4</v>
      </c>
      <c r="F446" s="31">
        <v>1.2702314814814815</v>
      </c>
      <c r="G446" s="30">
        <v>8.2</v>
      </c>
      <c r="H446" s="32">
        <f>TEXT(일별기온공급량!$A446, "AAA")</f>
      </c>
      <c r="I446" s="33">
        <v>165732329</v>
      </c>
      <c r="J446" s="33">
        <v>3882653</v>
      </c>
      <c r="K446" s="32">
        <f>TEXT(A446, "MM-DD")</f>
      </c>
      <c r="L446" s="33">
        <f>YEAR(일별기온공급량!$A446)</f>
      </c>
      <c r="M446" s="33">
        <f>MONTH(일별기온공급량!$A446)</f>
      </c>
      <c r="N446" s="33">
        <f>DAY(일별기온공급량!$A446)</f>
      </c>
      <c r="O446" s="34">
        <f>IFERROR(VLOOKUP(기온및공급량[[#This Row], [날짜]],표2[],2,0), "")</f>
      </c>
    </row>
    <row x14ac:dyDescent="0.25" r="447" customHeight="1" ht="18.75">
      <c r="A447" s="29">
        <v>41720</v>
      </c>
      <c r="B447" s="30">
        <v>9.8</v>
      </c>
      <c r="C447" s="33">
        <v>18</v>
      </c>
      <c r="D447" s="31">
        <v>1.6750925925925926</v>
      </c>
      <c r="E447" s="30">
        <v>0.5</v>
      </c>
      <c r="F447" s="31">
        <v>1.2667592592592594</v>
      </c>
      <c r="G447" s="30">
        <v>17.5</v>
      </c>
      <c r="H447" s="32">
        <f>TEXT(일별기온공급량!$A447, "AAA")</f>
      </c>
      <c r="I447" s="33">
        <v>149860583</v>
      </c>
      <c r="J447" s="33">
        <v>3509492</v>
      </c>
      <c r="K447" s="32">
        <f>TEXT(A447, "MM-DD")</f>
      </c>
      <c r="L447" s="33">
        <f>YEAR(일별기온공급량!$A447)</f>
      </c>
      <c r="M447" s="33">
        <f>MONTH(일별기온공급량!$A447)</f>
      </c>
      <c r="N447" s="33">
        <f>DAY(일별기온공급량!$A447)</f>
      </c>
      <c r="O447" s="34">
        <f>IFERROR(VLOOKUP(기온및공급량[[#This Row], [날짜]],표2[],2,0), "")</f>
      </c>
    </row>
    <row x14ac:dyDescent="0.25" r="448" customHeight="1" ht="18.75">
      <c r="A448" s="29">
        <v>41721</v>
      </c>
      <c r="B448" s="30">
        <v>13.4</v>
      </c>
      <c r="C448" s="30">
        <v>20.9</v>
      </c>
      <c r="D448" s="31">
        <v>1.6792592592592592</v>
      </c>
      <c r="E448" s="30">
        <v>4.9</v>
      </c>
      <c r="F448" s="31">
        <v>1.2174537037037036</v>
      </c>
      <c r="G448" s="33">
        <v>16</v>
      </c>
      <c r="H448" s="32">
        <f>TEXT(일별기온공급량!$A448, "AAA")</f>
      </c>
      <c r="I448" s="33">
        <v>125342792</v>
      </c>
      <c r="J448" s="33">
        <v>2937102</v>
      </c>
      <c r="K448" s="32">
        <f>TEXT(A448, "MM-DD")</f>
      </c>
      <c r="L448" s="33">
        <f>YEAR(일별기온공급량!$A448)</f>
      </c>
      <c r="M448" s="33">
        <f>MONTH(일별기온공급량!$A448)</f>
      </c>
      <c r="N448" s="33">
        <f>DAY(일별기온공급량!$A448)</f>
      </c>
      <c r="O448" s="34">
        <f>IFERROR(VLOOKUP(기온및공급량[[#This Row], [날짜]],표2[],2,0), "")</f>
      </c>
    </row>
    <row x14ac:dyDescent="0.25" r="449" customHeight="1" ht="18.75">
      <c r="A449" s="29">
        <v>41722</v>
      </c>
      <c r="B449" s="30">
        <v>13.8</v>
      </c>
      <c r="C449" s="30">
        <v>20.6</v>
      </c>
      <c r="D449" s="31">
        <v>1.6056481481481482</v>
      </c>
      <c r="E449" s="30">
        <v>5.6</v>
      </c>
      <c r="F449" s="31">
        <v>1.2737037037037038</v>
      </c>
      <c r="G449" s="33">
        <v>15</v>
      </c>
      <c r="H449" s="32">
        <f>TEXT(일별기온공급량!$A449, "AAA")</f>
      </c>
      <c r="I449" s="33">
        <v>140073897</v>
      </c>
      <c r="J449" s="33">
        <v>3281447</v>
      </c>
      <c r="K449" s="32">
        <f>TEXT(A449, "MM-DD")</f>
      </c>
      <c r="L449" s="33">
        <f>YEAR(일별기온공급량!$A449)</f>
      </c>
      <c r="M449" s="33">
        <f>MONTH(일별기온공급량!$A449)</f>
      </c>
      <c r="N449" s="33">
        <f>DAY(일별기온공급량!$A449)</f>
      </c>
      <c r="O449" s="34">
        <f>IFERROR(VLOOKUP(기온및공급량[[#This Row], [날짜]],표2[],2,0), "")</f>
      </c>
    </row>
    <row x14ac:dyDescent="0.25" r="450" customHeight="1" ht="18.75">
      <c r="A450" s="29">
        <v>41723</v>
      </c>
      <c r="B450" s="30">
        <v>15.3</v>
      </c>
      <c r="C450" s="30">
        <v>19.6</v>
      </c>
      <c r="D450" s="31">
        <v>1.4535648148148148</v>
      </c>
      <c r="E450" s="30">
        <v>12.6</v>
      </c>
      <c r="F450" s="31">
        <v>1.2202314814814814</v>
      </c>
      <c r="G450" s="33">
        <v>7</v>
      </c>
      <c r="H450" s="32">
        <f>TEXT(일별기온공급량!$A450, "AAA")</f>
      </c>
      <c r="I450" s="33">
        <v>139268681</v>
      </c>
      <c r="J450" s="33">
        <v>3260063</v>
      </c>
      <c r="K450" s="32">
        <f>TEXT(A450, "MM-DD")</f>
      </c>
      <c r="L450" s="33">
        <f>YEAR(일별기온공급량!$A450)</f>
      </c>
      <c r="M450" s="33">
        <f>MONTH(일별기온공급량!$A450)</f>
      </c>
      <c r="N450" s="33">
        <f>DAY(일별기온공급량!$A450)</f>
      </c>
      <c r="O450" s="34">
        <f>IFERROR(VLOOKUP(기온및공급량[[#This Row], [날짜]],표2[],2,0), "")</f>
      </c>
    </row>
    <row x14ac:dyDescent="0.25" r="451" customHeight="1" ht="18.75">
      <c r="A451" s="29">
        <v>41724</v>
      </c>
      <c r="B451" s="30">
        <v>14.7</v>
      </c>
      <c r="C451" s="30">
        <v>18.4</v>
      </c>
      <c r="D451" s="31">
        <v>1.7216203703703705</v>
      </c>
      <c r="E451" s="30">
        <v>12.1</v>
      </c>
      <c r="F451" s="31">
        <v>1.986898148148148</v>
      </c>
      <c r="G451" s="30">
        <v>6.3</v>
      </c>
      <c r="H451" s="32">
        <f>TEXT(일별기온공급량!$A451, "AAA")</f>
      </c>
      <c r="I451" s="33">
        <v>134085316</v>
      </c>
      <c r="J451" s="33">
        <v>3133999</v>
      </c>
      <c r="K451" s="32">
        <f>TEXT(A451, "MM-DD")</f>
      </c>
      <c r="L451" s="33">
        <f>YEAR(일별기온공급량!$A451)</f>
      </c>
      <c r="M451" s="33">
        <f>MONTH(일별기온공급량!$A451)</f>
      </c>
      <c r="N451" s="33">
        <f>DAY(일별기온공급량!$A451)</f>
      </c>
      <c r="O451" s="34">
        <f>IFERROR(VLOOKUP(기온및공급량[[#This Row], [날짜]],표2[],2,0), "")</f>
      </c>
    </row>
    <row x14ac:dyDescent="0.25" r="452" customHeight="1" ht="18.75">
      <c r="A452" s="29">
        <v>41725</v>
      </c>
      <c r="B452" s="30">
        <v>16.4</v>
      </c>
      <c r="C452" s="30">
        <v>24.3</v>
      </c>
      <c r="D452" s="31">
        <v>1.6459259259259258</v>
      </c>
      <c r="E452" s="30">
        <v>10.6</v>
      </c>
      <c r="F452" s="31">
        <v>1.2855092592592592</v>
      </c>
      <c r="G452" s="30">
        <v>13.7</v>
      </c>
      <c r="H452" s="32">
        <f>TEXT(일별기온공급량!$A452, "AAA")</f>
      </c>
      <c r="I452" s="33">
        <v>126312486</v>
      </c>
      <c r="J452" s="33">
        <v>2951638</v>
      </c>
      <c r="K452" s="32">
        <f>TEXT(A452, "MM-DD")</f>
      </c>
      <c r="L452" s="33">
        <f>YEAR(일별기온공급량!$A452)</f>
      </c>
      <c r="M452" s="33">
        <f>MONTH(일별기온공급량!$A452)</f>
      </c>
      <c r="N452" s="33">
        <f>DAY(일별기온공급량!$A452)</f>
      </c>
      <c r="O452" s="34">
        <f>IFERROR(VLOOKUP(기온및공급량[[#This Row], [날짜]],표2[],2,0), "")</f>
      </c>
    </row>
    <row x14ac:dyDescent="0.25" r="453" customHeight="1" ht="18.75">
      <c r="A453" s="29">
        <v>41726</v>
      </c>
      <c r="B453" s="30">
        <v>17.8</v>
      </c>
      <c r="C453" s="30">
        <v>26.4</v>
      </c>
      <c r="D453" s="31">
        <v>1.6417592592592594</v>
      </c>
      <c r="E453" s="30">
        <v>9.6</v>
      </c>
      <c r="F453" s="31">
        <v>1.2542592592592592</v>
      </c>
      <c r="G453" s="30">
        <v>16.8</v>
      </c>
      <c r="H453" s="32">
        <f>TEXT(일별기온공급량!$A453, "AAA")</f>
      </c>
      <c r="I453" s="33">
        <v>119526662</v>
      </c>
      <c r="J453" s="33">
        <v>2781449</v>
      </c>
      <c r="K453" s="32">
        <f>TEXT(A453, "MM-DD")</f>
      </c>
      <c r="L453" s="33">
        <f>YEAR(일별기온공급량!$A453)</f>
      </c>
      <c r="M453" s="33">
        <f>MONTH(일별기온공급량!$A453)</f>
      </c>
      <c r="N453" s="33">
        <f>DAY(일별기온공급량!$A453)</f>
      </c>
      <c r="O453" s="34">
        <f>IFERROR(VLOOKUP(기온및공급량[[#This Row], [날짜]],표2[],2,0), "")</f>
      </c>
    </row>
    <row x14ac:dyDescent="0.25" r="454" customHeight="1" ht="18.75">
      <c r="A454" s="29">
        <v>41727</v>
      </c>
      <c r="B454" s="30">
        <v>15.5</v>
      </c>
      <c r="C454" s="30">
        <v>17.4</v>
      </c>
      <c r="D454" s="31">
        <v>1.0125925925925925</v>
      </c>
      <c r="E454" s="30">
        <v>13.5</v>
      </c>
      <c r="F454" s="31">
        <v>1.959814814814815</v>
      </c>
      <c r="G454" s="30">
        <v>3.9</v>
      </c>
      <c r="H454" s="32">
        <f>TEXT(일별기온공급량!$A454, "AAA")</f>
      </c>
      <c r="I454" s="33">
        <v>113230434</v>
      </c>
      <c r="J454" s="33">
        <v>2632696</v>
      </c>
      <c r="K454" s="32">
        <f>TEXT(A454, "MM-DD")</f>
      </c>
      <c r="L454" s="33">
        <f>YEAR(일별기온공급량!$A454)</f>
      </c>
      <c r="M454" s="33">
        <f>MONTH(일별기온공급량!$A454)</f>
      </c>
      <c r="N454" s="33">
        <f>DAY(일별기온공급량!$A454)</f>
      </c>
      <c r="O454" s="34">
        <f>IFERROR(VLOOKUP(기온및공급량[[#This Row], [날짜]],표2[],2,0), "")</f>
      </c>
    </row>
    <row x14ac:dyDescent="0.25" r="455" customHeight="1" ht="18.75">
      <c r="A455" s="29">
        <v>41728</v>
      </c>
      <c r="B455" s="30">
        <v>14.4</v>
      </c>
      <c r="C455" s="30">
        <v>20.1</v>
      </c>
      <c r="D455" s="31">
        <v>1.6868981481481482</v>
      </c>
      <c r="E455" s="30">
        <v>10.7</v>
      </c>
      <c r="F455" s="31">
        <v>1.9987037037037036</v>
      </c>
      <c r="G455" s="30">
        <v>9.4</v>
      </c>
      <c r="H455" s="32">
        <f>TEXT(일별기온공급량!$A455, "AAA")</f>
      </c>
      <c r="I455" s="33">
        <v>98448214</v>
      </c>
      <c r="J455" s="33">
        <v>2296765</v>
      </c>
      <c r="K455" s="32">
        <f>TEXT(A455, "MM-DD")</f>
      </c>
      <c r="L455" s="33">
        <f>YEAR(일별기온공급량!$A455)</f>
      </c>
      <c r="M455" s="33">
        <f>MONTH(일별기온공급량!$A455)</f>
      </c>
      <c r="N455" s="33">
        <f>DAY(일별기온공급량!$A455)</f>
      </c>
      <c r="O455" s="34">
        <f>IFERROR(VLOOKUP(기온및공급량[[#This Row], [날짜]],표2[],2,0), "")</f>
      </c>
    </row>
    <row x14ac:dyDescent="0.25" r="456" customHeight="1" ht="18.75">
      <c r="A456" s="29">
        <v>41729</v>
      </c>
      <c r="B456" s="30">
        <v>14.2</v>
      </c>
      <c r="C456" s="30">
        <v>21.5</v>
      </c>
      <c r="D456" s="31">
        <v>1.6834259259259259</v>
      </c>
      <c r="E456" s="30">
        <v>7.7</v>
      </c>
      <c r="F456" s="31">
        <v>1.2549537037037037</v>
      </c>
      <c r="G456" s="30">
        <v>13.8</v>
      </c>
      <c r="H456" s="32">
        <f>TEXT(일별기온공급량!$A456, "AAA")</f>
      </c>
      <c r="I456" s="33">
        <v>116016845</v>
      </c>
      <c r="J456" s="33">
        <v>2703348</v>
      </c>
      <c r="K456" s="32">
        <f>TEXT(A456, "MM-DD")</f>
      </c>
      <c r="L456" s="33">
        <f>YEAR(일별기온공급량!$A456)</f>
      </c>
      <c r="M456" s="33">
        <f>MONTH(일별기온공급량!$A456)</f>
      </c>
      <c r="N456" s="33">
        <f>DAY(일별기온공급량!$A456)</f>
      </c>
      <c r="O456" s="34">
        <f>IFERROR(VLOOKUP(기온및공급량[[#This Row], [날짜]],표2[],2,0), "")</f>
      </c>
    </row>
    <row x14ac:dyDescent="0.25" r="457" customHeight="1" ht="18.75">
      <c r="A457" s="29">
        <v>41730</v>
      </c>
      <c r="B457" s="30">
        <v>16.4</v>
      </c>
      <c r="C457" s="30">
        <v>24.4</v>
      </c>
      <c r="D457" s="31">
        <v>1.633425925925926</v>
      </c>
      <c r="E457" s="30">
        <v>8.9</v>
      </c>
      <c r="F457" s="31">
        <v>1.2764814814814816</v>
      </c>
      <c r="G457" s="30">
        <v>15.5</v>
      </c>
      <c r="H457" s="32">
        <f>TEXT(일별기온공급량!$A457, "AAA")</f>
      </c>
      <c r="I457" s="33">
        <v>116518483</v>
      </c>
      <c r="J457" s="33">
        <v>2702047</v>
      </c>
      <c r="K457" s="32">
        <f>TEXT(A457, "MM-DD")</f>
      </c>
      <c r="L457" s="33">
        <f>YEAR(일별기온공급량!$A457)</f>
      </c>
      <c r="M457" s="33">
        <f>MONTH(일별기온공급량!$A457)</f>
      </c>
      <c r="N457" s="33">
        <f>DAY(일별기온공급량!$A457)</f>
      </c>
      <c r="O457" s="34">
        <f>IFERROR(VLOOKUP(기온및공급량[[#This Row], [날짜]],표2[],2,0), "")</f>
      </c>
    </row>
    <row x14ac:dyDescent="0.25" r="458" customHeight="1" ht="18.75">
      <c r="A458" s="29">
        <v>41731</v>
      </c>
      <c r="B458" s="30">
        <v>17.3</v>
      </c>
      <c r="C458" s="30">
        <v>25.5</v>
      </c>
      <c r="D458" s="31">
        <v>1.627175925925926</v>
      </c>
      <c r="E458" s="30">
        <v>9.6</v>
      </c>
      <c r="F458" s="31">
        <v>1.2605092592592593</v>
      </c>
      <c r="G458" s="30">
        <v>15.9</v>
      </c>
      <c r="H458" s="32">
        <f>TEXT(일별기온공급량!$A458, "AAA")</f>
      </c>
      <c r="I458" s="33">
        <v>113520854</v>
      </c>
      <c r="J458" s="33">
        <v>2627484</v>
      </c>
      <c r="K458" s="32">
        <f>TEXT(A458, "MM-DD")</f>
      </c>
      <c r="L458" s="33">
        <f>YEAR(일별기온공급량!$A458)</f>
      </c>
      <c r="M458" s="33">
        <f>MONTH(일별기온공급량!$A458)</f>
      </c>
      <c r="N458" s="33">
        <f>DAY(일별기온공급량!$A458)</f>
      </c>
      <c r="O458" s="34">
        <f>IFERROR(VLOOKUP(기온및공급량[[#This Row], [날짜]],표2[],2,0), "")</f>
      </c>
    </row>
    <row x14ac:dyDescent="0.25" r="459" customHeight="1" ht="18.75">
      <c r="A459" s="29">
        <v>41732</v>
      </c>
      <c r="B459" s="30">
        <v>14.3</v>
      </c>
      <c r="C459" s="30">
        <v>21.1</v>
      </c>
      <c r="D459" s="31">
        <v>1.5667592592592592</v>
      </c>
      <c r="E459" s="30">
        <v>7.5</v>
      </c>
      <c r="F459" s="31">
        <v>1.9514814814814816</v>
      </c>
      <c r="G459" s="30">
        <v>13.6</v>
      </c>
      <c r="H459" s="32">
        <f>TEXT(일별기온공급량!$A459, "AAA")</f>
      </c>
      <c r="I459" s="33">
        <v>118924021</v>
      </c>
      <c r="J459" s="33">
        <v>2758907</v>
      </c>
      <c r="K459" s="32">
        <f>TEXT(A459, "MM-DD")</f>
      </c>
      <c r="L459" s="33">
        <f>YEAR(일별기온공급량!$A459)</f>
      </c>
      <c r="M459" s="33">
        <f>MONTH(일별기온공급량!$A459)</f>
      </c>
      <c r="N459" s="33">
        <f>DAY(일별기온공급량!$A459)</f>
      </c>
      <c r="O459" s="34">
        <f>IFERROR(VLOOKUP(기온및공급량[[#This Row], [날짜]],표2[],2,0), "")</f>
      </c>
    </row>
    <row x14ac:dyDescent="0.25" r="460" customHeight="1" ht="18.75">
      <c r="A460" s="29">
        <v>41733</v>
      </c>
      <c r="B460" s="30">
        <v>9.2</v>
      </c>
      <c r="C460" s="30">
        <v>14.2</v>
      </c>
      <c r="D460" s="31">
        <v>1.6625925925925926</v>
      </c>
      <c r="E460" s="30">
        <v>4.7</v>
      </c>
      <c r="F460" s="31">
        <v>1.2355092592592594</v>
      </c>
      <c r="G460" s="30">
        <v>9.5</v>
      </c>
      <c r="H460" s="32">
        <f>TEXT(일별기온공급량!$A460, "AAA")</f>
      </c>
      <c r="I460" s="33">
        <v>131502614</v>
      </c>
      <c r="J460" s="33">
        <v>3054729</v>
      </c>
      <c r="K460" s="32">
        <f>TEXT(A460, "MM-DD")</f>
      </c>
      <c r="L460" s="33">
        <f>YEAR(일별기온공급량!$A460)</f>
      </c>
      <c r="M460" s="33">
        <f>MONTH(일별기온공급량!$A460)</f>
      </c>
      <c r="N460" s="33">
        <f>DAY(일별기온공급량!$A460)</f>
      </c>
      <c r="O460" s="34">
        <f>IFERROR(VLOOKUP(기온및공급량[[#This Row], [날짜]],표2[],2,0), "")</f>
      </c>
    </row>
    <row x14ac:dyDescent="0.25" r="461" customHeight="1" ht="18.75">
      <c r="A461" s="29">
        <v>41734</v>
      </c>
      <c r="B461" s="33">
        <v>9</v>
      </c>
      <c r="C461" s="30">
        <v>15.5</v>
      </c>
      <c r="D461" s="31">
        <v>1.6042592592592593</v>
      </c>
      <c r="E461" s="30">
        <v>4.6</v>
      </c>
      <c r="F461" s="31">
        <v>1.2313425925925925</v>
      </c>
      <c r="G461" s="30">
        <v>10.9</v>
      </c>
      <c r="H461" s="32">
        <f>TEXT(일별기온공급량!$A461, "AAA")</f>
      </c>
      <c r="I461" s="33">
        <v>129813742</v>
      </c>
      <c r="J461" s="33">
        <v>3023068</v>
      </c>
      <c r="K461" s="32">
        <f>TEXT(A461, "MM-DD")</f>
      </c>
      <c r="L461" s="33">
        <f>YEAR(일별기온공급량!$A461)</f>
      </c>
      <c r="M461" s="33">
        <f>MONTH(일별기온공급량!$A461)</f>
      </c>
      <c r="N461" s="33">
        <f>DAY(일별기온공급량!$A461)</f>
      </c>
      <c r="O461" s="34">
        <f>IFERROR(VLOOKUP(기온및공급량[[#This Row], [날짜]],표2[],2,0), "")</f>
      </c>
    </row>
    <row x14ac:dyDescent="0.25" r="462" customHeight="1" ht="18.75">
      <c r="A462" s="29">
        <v>41735</v>
      </c>
      <c r="B462" s="30">
        <v>10.2</v>
      </c>
      <c r="C462" s="30">
        <v>15.9</v>
      </c>
      <c r="D462" s="31">
        <v>1.7105092592592592</v>
      </c>
      <c r="E462" s="30">
        <v>4.8</v>
      </c>
      <c r="F462" s="31">
        <v>1.2459259259259259</v>
      </c>
      <c r="G462" s="30">
        <v>11.1</v>
      </c>
      <c r="H462" s="32">
        <f>TEXT(일별기온공급량!$A462, "AAA")</f>
      </c>
      <c r="I462" s="33">
        <v>115436771</v>
      </c>
      <c r="J462" s="33">
        <v>2687222</v>
      </c>
      <c r="K462" s="32">
        <f>TEXT(A462, "MM-DD")</f>
      </c>
      <c r="L462" s="33">
        <f>YEAR(일별기온공급량!$A462)</f>
      </c>
      <c r="M462" s="33">
        <f>MONTH(일별기온공급량!$A462)</f>
      </c>
      <c r="N462" s="33">
        <f>DAY(일별기온공급량!$A462)</f>
      </c>
      <c r="O462" s="34">
        <f>IFERROR(VLOOKUP(기온및공급량[[#This Row], [날짜]],표2[],2,0), "")</f>
      </c>
    </row>
    <row x14ac:dyDescent="0.25" r="463" customHeight="1" ht="18.75">
      <c r="A463" s="29">
        <v>41736</v>
      </c>
      <c r="B463" s="30">
        <v>14.4</v>
      </c>
      <c r="C463" s="30">
        <v>22.6</v>
      </c>
      <c r="D463" s="31">
        <v>1.6452314814814815</v>
      </c>
      <c r="E463" s="30">
        <v>6.9</v>
      </c>
      <c r="F463" s="31">
        <v>1.252175925925926</v>
      </c>
      <c r="G463" s="30">
        <v>15.7</v>
      </c>
      <c r="H463" s="32">
        <f>TEXT(일별기온공급량!$A463, "AAA")</f>
      </c>
      <c r="I463" s="33">
        <v>127529018</v>
      </c>
      <c r="J463" s="33">
        <v>2966533</v>
      </c>
      <c r="K463" s="32">
        <f>TEXT(A463, "MM-DD")</f>
      </c>
      <c r="L463" s="33">
        <f>YEAR(일별기온공급량!$A463)</f>
      </c>
      <c r="M463" s="33">
        <f>MONTH(일별기온공급량!$A463)</f>
      </c>
      <c r="N463" s="33">
        <f>DAY(일별기온공급량!$A463)</f>
      </c>
      <c r="O463" s="34">
        <f>IFERROR(VLOOKUP(기온및공급량[[#This Row], [날짜]],표2[],2,0), "")</f>
      </c>
    </row>
    <row x14ac:dyDescent="0.25" r="464" customHeight="1" ht="18.75">
      <c r="A464" s="29">
        <v>41737</v>
      </c>
      <c r="B464" s="30">
        <v>16.1</v>
      </c>
      <c r="C464" s="30">
        <v>22.8</v>
      </c>
      <c r="D464" s="31">
        <v>1.6278703703703705</v>
      </c>
      <c r="E464" s="30">
        <v>9.7</v>
      </c>
      <c r="F464" s="31">
        <v>1.252175925925926</v>
      </c>
      <c r="G464" s="30">
        <v>13.1</v>
      </c>
      <c r="H464" s="32">
        <f>TEXT(일별기온공급량!$A464, "AAA")</f>
      </c>
      <c r="I464" s="33">
        <v>124724419</v>
      </c>
      <c r="J464" s="33">
        <v>2904747</v>
      </c>
      <c r="K464" s="32">
        <f>TEXT(A464, "MM-DD")</f>
      </c>
      <c r="L464" s="33">
        <f>YEAR(일별기온공급량!$A464)</f>
      </c>
      <c r="M464" s="33">
        <f>MONTH(일별기온공급량!$A464)</f>
      </c>
      <c r="N464" s="33">
        <f>DAY(일별기온공급량!$A464)</f>
      </c>
      <c r="O464" s="34">
        <f>IFERROR(VLOOKUP(기온및공급량[[#This Row], [날짜]],표2[],2,0), "")</f>
      </c>
    </row>
    <row x14ac:dyDescent="0.25" r="465" customHeight="1" ht="18.75">
      <c r="A465" s="29">
        <v>41738</v>
      </c>
      <c r="B465" s="30">
        <v>17.5</v>
      </c>
      <c r="C465" s="30">
        <v>25.3</v>
      </c>
      <c r="D465" s="31">
        <v>1.625787037037037</v>
      </c>
      <c r="E465" s="33">
        <v>8</v>
      </c>
      <c r="F465" s="31">
        <v>1.252175925925926</v>
      </c>
      <c r="G465" s="30">
        <v>17.3</v>
      </c>
      <c r="H465" s="32">
        <f>TEXT(일별기온공급량!$A465, "AAA")</f>
      </c>
      <c r="I465" s="33">
        <v>121295600</v>
      </c>
      <c r="J465" s="33">
        <v>2822164</v>
      </c>
      <c r="K465" s="32">
        <f>TEXT(A465, "MM-DD")</f>
      </c>
      <c r="L465" s="33">
        <f>YEAR(일별기온공급량!$A465)</f>
      </c>
      <c r="M465" s="33">
        <f>MONTH(일별기온공급량!$A465)</f>
      </c>
      <c r="N465" s="33">
        <f>DAY(일별기온공급량!$A465)</f>
      </c>
      <c r="O465" s="34">
        <f>IFERROR(VLOOKUP(기온및공급량[[#This Row], [날짜]],표2[],2,0), "")</f>
      </c>
    </row>
    <row x14ac:dyDescent="0.25" r="466" customHeight="1" ht="18.75">
      <c r="A466" s="29">
        <v>41739</v>
      </c>
      <c r="B466" s="30">
        <v>14.8</v>
      </c>
      <c r="C466" s="30">
        <v>21.3</v>
      </c>
      <c r="D466" s="31">
        <v>1.4848148148148148</v>
      </c>
      <c r="E466" s="30">
        <v>10.4</v>
      </c>
      <c r="F466" s="31">
        <v>1.9938425925925927</v>
      </c>
      <c r="G466" s="30">
        <v>10.9</v>
      </c>
      <c r="H466" s="32">
        <f>TEXT(일별기온공급량!$A466, "AAA")</f>
      </c>
      <c r="I466" s="33">
        <v>122982755</v>
      </c>
      <c r="J466" s="33">
        <v>2863933</v>
      </c>
      <c r="K466" s="32">
        <f>TEXT(A466, "MM-DD")</f>
      </c>
      <c r="L466" s="33">
        <f>YEAR(일별기온공급량!$A466)</f>
      </c>
      <c r="M466" s="33">
        <f>MONTH(일별기온공급량!$A466)</f>
      </c>
      <c r="N466" s="33">
        <f>DAY(일별기온공급량!$A466)</f>
      </c>
      <c r="O466" s="34">
        <f>IFERROR(VLOOKUP(기온및공급량[[#This Row], [날짜]],표2[],2,0), "")</f>
      </c>
    </row>
    <row x14ac:dyDescent="0.25" r="467" customHeight="1" ht="18.75">
      <c r="A467" s="29">
        <v>41740</v>
      </c>
      <c r="B467" s="30">
        <v>12.5</v>
      </c>
      <c r="C467" s="30">
        <v>16.3</v>
      </c>
      <c r="D467" s="31">
        <v>1.6931481481481483</v>
      </c>
      <c r="E467" s="30">
        <v>9.2</v>
      </c>
      <c r="F467" s="31">
        <v>1.2473148148148148</v>
      </c>
      <c r="G467" s="30">
        <v>7.1</v>
      </c>
      <c r="H467" s="32">
        <f>TEXT(일별기온공급량!$A467, "AAA")</f>
      </c>
      <c r="I467" s="33">
        <v>130151761</v>
      </c>
      <c r="J467" s="33">
        <v>3028970</v>
      </c>
      <c r="K467" s="32">
        <f>TEXT(A467, "MM-DD")</f>
      </c>
      <c r="L467" s="33">
        <f>YEAR(일별기온공급량!$A467)</f>
      </c>
      <c r="M467" s="33">
        <f>MONTH(일별기온공급량!$A467)</f>
      </c>
      <c r="N467" s="33">
        <f>DAY(일별기온공급량!$A467)</f>
      </c>
      <c r="O467" s="34">
        <f>IFERROR(VLOOKUP(기온및공급량[[#This Row], [날짜]],표2[],2,0), "")</f>
      </c>
    </row>
    <row x14ac:dyDescent="0.25" r="468" customHeight="1" ht="18.75">
      <c r="A468" s="29">
        <v>41741</v>
      </c>
      <c r="B468" s="30">
        <v>12.5</v>
      </c>
      <c r="C468" s="33">
        <v>16</v>
      </c>
      <c r="D468" s="31">
        <v>1.647314814814815</v>
      </c>
      <c r="E468" s="30">
        <v>9.8</v>
      </c>
      <c r="F468" s="31">
        <v>1.4570370370370371</v>
      </c>
      <c r="G468" s="30">
        <v>6.2</v>
      </c>
      <c r="H468" s="32">
        <f>TEXT(일별기온공급량!$A468, "AAA")</f>
      </c>
      <c r="I468" s="33">
        <v>121646649</v>
      </c>
      <c r="J468" s="33">
        <v>2830038</v>
      </c>
      <c r="K468" s="32">
        <f>TEXT(A468, "MM-DD")</f>
      </c>
      <c r="L468" s="33">
        <f>YEAR(일별기온공급량!$A468)</f>
      </c>
      <c r="M468" s="33">
        <f>MONTH(일별기온공급량!$A468)</f>
      </c>
      <c r="N468" s="33">
        <f>DAY(일별기온공급량!$A468)</f>
      </c>
      <c r="O468" s="34">
        <f>IFERROR(VLOOKUP(기온및공급량[[#This Row], [날짜]],표2[],2,0), "")</f>
      </c>
    </row>
    <row x14ac:dyDescent="0.25" r="469" customHeight="1" ht="18.75">
      <c r="A469" s="29">
        <v>41742</v>
      </c>
      <c r="B469" s="30">
        <v>13.9</v>
      </c>
      <c r="C469" s="30">
        <v>20.1</v>
      </c>
      <c r="D469" s="31">
        <v>1.5987037037037037</v>
      </c>
      <c r="E469" s="30">
        <v>9.5</v>
      </c>
      <c r="F469" s="31">
        <v>1.9973148148148148</v>
      </c>
      <c r="G469" s="30">
        <v>10.6</v>
      </c>
      <c r="H469" s="32">
        <f>TEXT(일별기온공급량!$A469, "AAA")</f>
      </c>
      <c r="I469" s="33">
        <v>103177301</v>
      </c>
      <c r="J469" s="33">
        <v>2402131</v>
      </c>
      <c r="K469" s="32">
        <f>TEXT(A469, "MM-DD")</f>
      </c>
      <c r="L469" s="33">
        <f>YEAR(일별기온공급량!$A469)</f>
      </c>
      <c r="M469" s="33">
        <f>MONTH(일별기온공급량!$A469)</f>
      </c>
      <c r="N469" s="33">
        <f>DAY(일별기온공급량!$A469)</f>
      </c>
      <c r="O469" s="34">
        <f>IFERROR(VLOOKUP(기온및공급량[[#This Row], [날짜]],표2[],2,0), "")</f>
      </c>
    </row>
    <row x14ac:dyDescent="0.25" r="470" customHeight="1" ht="18.75">
      <c r="A470" s="29">
        <v>41743</v>
      </c>
      <c r="B470" s="30">
        <v>15.7</v>
      </c>
      <c r="C470" s="30">
        <v>25.4</v>
      </c>
      <c r="D470" s="31">
        <v>1.663287037037037</v>
      </c>
      <c r="E470" s="30">
        <v>5.6</v>
      </c>
      <c r="F470" s="31">
        <v>1.2466203703703704</v>
      </c>
      <c r="G470" s="30">
        <v>19.8</v>
      </c>
      <c r="H470" s="32">
        <f>TEXT(일별기온공급량!$A470, "AAA")</f>
      </c>
      <c r="I470" s="33">
        <v>117835969</v>
      </c>
      <c r="J470" s="33">
        <v>2741087</v>
      </c>
      <c r="K470" s="32">
        <f>TEXT(A470, "MM-DD")</f>
      </c>
      <c r="L470" s="33">
        <f>YEAR(일별기온공급량!$A470)</f>
      </c>
      <c r="M470" s="33">
        <f>MONTH(일별기온공급량!$A470)</f>
      </c>
      <c r="N470" s="33">
        <f>DAY(일별기온공급량!$A470)</f>
      </c>
      <c r="O470" s="34">
        <f>IFERROR(VLOOKUP(기온및공급량[[#This Row], [날짜]],표2[],2,0), "")</f>
      </c>
    </row>
    <row x14ac:dyDescent="0.25" r="471" customHeight="1" ht="18.75">
      <c r="A471" s="29">
        <v>41744</v>
      </c>
      <c r="B471" s="30">
        <v>19.6</v>
      </c>
      <c r="C471" s="30">
        <v>27.7</v>
      </c>
      <c r="D471" s="31">
        <v>1.638287037037037</v>
      </c>
      <c r="E471" s="30">
        <v>10.7</v>
      </c>
      <c r="F471" s="31">
        <v>1.250787037037037</v>
      </c>
      <c r="G471" s="33">
        <v>17</v>
      </c>
      <c r="H471" s="32">
        <f>TEXT(일별기온공급량!$A471, "AAA")</f>
      </c>
      <c r="I471" s="33">
        <v>114934155</v>
      </c>
      <c r="J471" s="33">
        <v>2676086</v>
      </c>
      <c r="K471" s="32">
        <f>TEXT(A471, "MM-DD")</f>
      </c>
      <c r="L471" s="33">
        <f>YEAR(일별기온공급량!$A471)</f>
      </c>
      <c r="M471" s="33">
        <f>MONTH(일별기온공급량!$A471)</f>
      </c>
      <c r="N471" s="33">
        <f>DAY(일별기온공급량!$A471)</f>
      </c>
      <c r="O471" s="34">
        <f>IFERROR(VLOOKUP(기온및공급량[[#This Row], [날짜]],표2[],2,0), "")</f>
      </c>
    </row>
    <row x14ac:dyDescent="0.25" r="472" customHeight="1" ht="18.75">
      <c r="A472" s="29">
        <v>41745</v>
      </c>
      <c r="B472" s="30">
        <v>20.8</v>
      </c>
      <c r="C472" s="33">
        <v>27</v>
      </c>
      <c r="D472" s="31">
        <v>1.5931481481481482</v>
      </c>
      <c r="E472" s="30">
        <v>16.4</v>
      </c>
      <c r="F472" s="31">
        <v>1.2278703703703704</v>
      </c>
      <c r="G472" s="30">
        <v>10.6</v>
      </c>
      <c r="H472" s="32">
        <f>TEXT(일별기온공급량!$A472, "AAA")</f>
      </c>
      <c r="I472" s="33">
        <v>106968105</v>
      </c>
      <c r="J472" s="33">
        <v>2495280</v>
      </c>
      <c r="K472" s="32">
        <f>TEXT(A472, "MM-DD")</f>
      </c>
      <c r="L472" s="33">
        <f>YEAR(일별기온공급량!$A472)</f>
      </c>
      <c r="M472" s="33">
        <f>MONTH(일별기온공급량!$A472)</f>
      </c>
      <c r="N472" s="33">
        <f>DAY(일별기온공급량!$A472)</f>
      </c>
      <c r="O472" s="34">
        <f>IFERROR(VLOOKUP(기온및공급량[[#This Row], [날짜]],표2[],2,0), "")</f>
      </c>
    </row>
    <row x14ac:dyDescent="0.25" r="473" customHeight="1" ht="18.75">
      <c r="A473" s="29">
        <v>41746</v>
      </c>
      <c r="B473" s="30">
        <v>16.7</v>
      </c>
      <c r="C473" s="30">
        <v>24.2</v>
      </c>
      <c r="D473" s="31">
        <v>1.5049537037037037</v>
      </c>
      <c r="E473" s="33">
        <v>12</v>
      </c>
      <c r="F473" s="31">
        <v>1.9966203703703704</v>
      </c>
      <c r="G473" s="30">
        <v>12.2</v>
      </c>
      <c r="H473" s="32">
        <f>TEXT(일별기온공급량!$A473, "AAA")</f>
      </c>
      <c r="I473" s="33">
        <v>112375179</v>
      </c>
      <c r="J473" s="33">
        <v>2619033</v>
      </c>
      <c r="K473" s="32">
        <f>TEXT(A473, "MM-DD")</f>
      </c>
      <c r="L473" s="33">
        <f>YEAR(일별기온공급량!$A473)</f>
      </c>
      <c r="M473" s="33">
        <f>MONTH(일별기온공급량!$A473)</f>
      </c>
      <c r="N473" s="33">
        <f>DAY(일별기온공급량!$A473)</f>
      </c>
      <c r="O473" s="34">
        <f>IFERROR(VLOOKUP(기온및공급량[[#This Row], [날짜]],표2[],2,0), "")</f>
      </c>
    </row>
    <row x14ac:dyDescent="0.25" r="474" customHeight="1" ht="18.75">
      <c r="A474" s="29">
        <v>41747</v>
      </c>
      <c r="B474" s="30">
        <v>13.1</v>
      </c>
      <c r="C474" s="33">
        <v>16</v>
      </c>
      <c r="D474" s="31">
        <v>1.6250925925925928</v>
      </c>
      <c r="E474" s="30">
        <v>11.2</v>
      </c>
      <c r="F474" s="31">
        <v>1.9973148148148148</v>
      </c>
      <c r="G474" s="30">
        <v>4.8</v>
      </c>
      <c r="H474" s="32">
        <f>TEXT(일별기온공급량!$A474, "AAA")</f>
      </c>
      <c r="I474" s="33">
        <v>116857069</v>
      </c>
      <c r="J474" s="33">
        <v>2723475</v>
      </c>
      <c r="K474" s="32">
        <f>TEXT(A474, "MM-DD")</f>
      </c>
      <c r="L474" s="33">
        <f>YEAR(일별기온공급량!$A474)</f>
      </c>
      <c r="M474" s="33">
        <f>MONTH(일별기온공급량!$A474)</f>
      </c>
      <c r="N474" s="33">
        <f>DAY(일별기온공급량!$A474)</f>
      </c>
      <c r="O474" s="34">
        <f>IFERROR(VLOOKUP(기온및공급량[[#This Row], [날짜]],표2[],2,0), "")</f>
      </c>
    </row>
    <row x14ac:dyDescent="0.25" r="475" customHeight="1" ht="18.75">
      <c r="A475" s="29">
        <v>41748</v>
      </c>
      <c r="B475" s="30">
        <v>12.5</v>
      </c>
      <c r="C475" s="30">
        <v>16.8</v>
      </c>
      <c r="D475" s="31">
        <v>1.5681481481481483</v>
      </c>
      <c r="E475" s="30">
        <v>10.3</v>
      </c>
      <c r="F475" s="31">
        <v>1.9952314814814813</v>
      </c>
      <c r="G475" s="30">
        <v>6.5</v>
      </c>
      <c r="H475" s="32">
        <f>TEXT(일별기온공급량!$A475, "AAA")</f>
      </c>
      <c r="I475" s="33">
        <v>113624077</v>
      </c>
      <c r="J475" s="33">
        <v>2647383</v>
      </c>
      <c r="K475" s="32">
        <f>TEXT(A475, "MM-DD")</f>
      </c>
      <c r="L475" s="33">
        <f>YEAR(일별기온공급량!$A475)</f>
      </c>
      <c r="M475" s="33">
        <f>MONTH(일별기온공급량!$A475)</f>
      </c>
      <c r="N475" s="33">
        <f>DAY(일별기온공급량!$A475)</f>
      </c>
      <c r="O475" s="34">
        <f>IFERROR(VLOOKUP(기온및공급량[[#This Row], [날짜]],표2[],2,0), "")</f>
      </c>
    </row>
    <row x14ac:dyDescent="0.25" r="476" customHeight="1" ht="18.75">
      <c r="A476" s="29">
        <v>41749</v>
      </c>
      <c r="B476" s="30">
        <v>15.4</v>
      </c>
      <c r="C476" s="30">
        <v>21.7</v>
      </c>
      <c r="D476" s="31">
        <v>1.678564814814815</v>
      </c>
      <c r="E476" s="30">
        <v>10.3</v>
      </c>
      <c r="F476" s="31">
        <v>1.2577314814814815</v>
      </c>
      <c r="G476" s="30">
        <v>11.4</v>
      </c>
      <c r="H476" s="32">
        <f>TEXT(일별기온공급량!$A476, "AAA")</f>
      </c>
      <c r="I476" s="33">
        <v>92870541</v>
      </c>
      <c r="J476" s="33">
        <v>2164368</v>
      </c>
      <c r="K476" s="32">
        <f>TEXT(A476, "MM-DD")</f>
      </c>
      <c r="L476" s="33">
        <f>YEAR(일별기온공급량!$A476)</f>
      </c>
      <c r="M476" s="33">
        <f>MONTH(일별기온공급량!$A476)</f>
      </c>
      <c r="N476" s="33">
        <f>DAY(일별기온공급량!$A476)</f>
      </c>
      <c r="O476" s="34">
        <f>IFERROR(VLOOKUP(기온및공급량[[#This Row], [날짜]],표2[],2,0), "")</f>
      </c>
    </row>
    <row x14ac:dyDescent="0.25" r="477" customHeight="1" ht="18.75">
      <c r="A477" s="29">
        <v>41750</v>
      </c>
      <c r="B477" s="30">
        <v>17.6</v>
      </c>
      <c r="C477" s="30">
        <v>24.7</v>
      </c>
      <c r="D477" s="31">
        <v>1.6132870370370371</v>
      </c>
      <c r="E477" s="30">
        <v>11.1</v>
      </c>
      <c r="F477" s="31">
        <v>1.2382870370370371</v>
      </c>
      <c r="G477" s="30">
        <v>13.6</v>
      </c>
      <c r="H477" s="32">
        <f>TEXT(일별기온공급량!$A477, "AAA")</f>
      </c>
      <c r="I477" s="33">
        <v>104121392</v>
      </c>
      <c r="J477" s="33">
        <v>2422617</v>
      </c>
      <c r="K477" s="32">
        <f>TEXT(A477, "MM-DD")</f>
      </c>
      <c r="L477" s="33">
        <f>YEAR(일별기온공급량!$A477)</f>
      </c>
      <c r="M477" s="33">
        <f>MONTH(일별기온공급량!$A477)</f>
      </c>
      <c r="N477" s="33">
        <f>DAY(일별기온공급량!$A477)</f>
      </c>
      <c r="O477" s="34">
        <f>IFERROR(VLOOKUP(기온및공급량[[#This Row], [날짜]],표2[],2,0), "")</f>
      </c>
    </row>
    <row x14ac:dyDescent="0.25" r="478" customHeight="1" ht="18.75">
      <c r="A478" s="29">
        <v>41751</v>
      </c>
      <c r="B478" s="33">
        <v>17</v>
      </c>
      <c r="C478" s="30">
        <v>23.7</v>
      </c>
      <c r="D478" s="31">
        <v>1.6403703703703703</v>
      </c>
      <c r="E478" s="30">
        <v>11.9</v>
      </c>
      <c r="F478" s="31">
        <v>1.200787037037037</v>
      </c>
      <c r="G478" s="30">
        <v>11.8</v>
      </c>
      <c r="H478" s="32">
        <f>TEXT(일별기온공급량!$A478, "AAA")</f>
      </c>
      <c r="I478" s="33">
        <v>108146126</v>
      </c>
      <c r="J478" s="33">
        <v>2516880</v>
      </c>
      <c r="K478" s="32">
        <f>TEXT(A478, "MM-DD")</f>
      </c>
      <c r="L478" s="33">
        <f>YEAR(일별기온공급량!$A478)</f>
      </c>
      <c r="M478" s="33">
        <f>MONTH(일별기온공급량!$A478)</f>
      </c>
      <c r="N478" s="33">
        <f>DAY(일별기온공급량!$A478)</f>
      </c>
      <c r="O478" s="34">
        <f>IFERROR(VLOOKUP(기온및공급량[[#This Row], [날짜]],표2[],2,0), "")</f>
      </c>
    </row>
    <row x14ac:dyDescent="0.25" r="479" customHeight="1" ht="18.75">
      <c r="A479" s="29">
        <v>41752</v>
      </c>
      <c r="B479" s="30">
        <v>18.3</v>
      </c>
      <c r="C479" s="30">
        <v>26.1</v>
      </c>
      <c r="D479" s="31">
        <v>1.6806481481481481</v>
      </c>
      <c r="E479" s="30">
        <v>9.6</v>
      </c>
      <c r="F479" s="31">
        <v>1.2202314814814814</v>
      </c>
      <c r="G479" s="30">
        <v>16.5</v>
      </c>
      <c r="H479" s="32">
        <f>TEXT(일별기온공급량!$A479, "AAA")</f>
      </c>
      <c r="I479" s="33">
        <v>105770176</v>
      </c>
      <c r="J479" s="33">
        <v>2458595</v>
      </c>
      <c r="K479" s="32">
        <f>TEXT(A479, "MM-DD")</f>
      </c>
      <c r="L479" s="33">
        <f>YEAR(일별기온공급량!$A479)</f>
      </c>
      <c r="M479" s="33">
        <f>MONTH(일별기온공급량!$A479)</f>
      </c>
      <c r="N479" s="33">
        <f>DAY(일별기온공급량!$A479)</f>
      </c>
      <c r="O479" s="34">
        <f>IFERROR(VLOOKUP(기온및공급량[[#This Row], [날짜]],표2[],2,0), "")</f>
      </c>
    </row>
    <row x14ac:dyDescent="0.25" r="480" customHeight="1" ht="18.75">
      <c r="A480" s="29">
        <v>41753</v>
      </c>
      <c r="B480" s="30">
        <v>19.1</v>
      </c>
      <c r="C480" s="30">
        <v>27.1</v>
      </c>
      <c r="D480" s="31">
        <v>1.5667592592592592</v>
      </c>
      <c r="E480" s="33">
        <v>11</v>
      </c>
      <c r="F480" s="31">
        <v>1.2389814814814815</v>
      </c>
      <c r="G480" s="30">
        <v>16.1</v>
      </c>
      <c r="H480" s="32">
        <f>TEXT(일별기온공급량!$A480, "AAA")</f>
      </c>
      <c r="I480" s="33">
        <v>103130341</v>
      </c>
      <c r="J480" s="33">
        <v>2391789</v>
      </c>
      <c r="K480" s="32">
        <f>TEXT(A480, "MM-DD")</f>
      </c>
      <c r="L480" s="33">
        <f>YEAR(일별기온공급량!$A480)</f>
      </c>
      <c r="M480" s="33">
        <f>MONTH(일별기온공급량!$A480)</f>
      </c>
      <c r="N480" s="33">
        <f>DAY(일별기온공급량!$A480)</f>
      </c>
      <c r="O480" s="34">
        <f>IFERROR(VLOOKUP(기온및공급량[[#This Row], [날짜]],표2[],2,0), "")</f>
      </c>
    </row>
    <row x14ac:dyDescent="0.25" r="481" customHeight="1" ht="18.75">
      <c r="A481" s="29">
        <v>41754</v>
      </c>
      <c r="B481" s="30">
        <v>20.3</v>
      </c>
      <c r="C481" s="30">
        <v>27.9</v>
      </c>
      <c r="D481" s="31">
        <v>1.6292592592592592</v>
      </c>
      <c r="E481" s="30">
        <v>11.9</v>
      </c>
      <c r="F481" s="31">
        <v>1.2299537037037038</v>
      </c>
      <c r="G481" s="33">
        <v>16</v>
      </c>
      <c r="H481" s="32">
        <f>TEXT(일별기온공급량!$A481, "AAA")</f>
      </c>
      <c r="I481" s="33">
        <v>99468362</v>
      </c>
      <c r="J481" s="33">
        <v>2303353</v>
      </c>
      <c r="K481" s="32">
        <f>TEXT(A481, "MM-DD")</f>
      </c>
      <c r="L481" s="33">
        <f>YEAR(일별기온공급량!$A481)</f>
      </c>
      <c r="M481" s="33">
        <f>MONTH(일별기온공급량!$A481)</f>
      </c>
      <c r="N481" s="33">
        <f>DAY(일별기온공급량!$A481)</f>
      </c>
      <c r="O481" s="34">
        <f>IFERROR(VLOOKUP(기온및공급량[[#This Row], [날짜]],표2[],2,0), "")</f>
      </c>
    </row>
    <row x14ac:dyDescent="0.25" r="482" customHeight="1" ht="18.75">
      <c r="A482" s="29">
        <v>41755</v>
      </c>
      <c r="B482" s="30">
        <v>19.3</v>
      </c>
      <c r="C482" s="30">
        <v>25.2</v>
      </c>
      <c r="D482" s="31">
        <v>1.5660648148148149</v>
      </c>
      <c r="E482" s="30">
        <v>12.3</v>
      </c>
      <c r="F482" s="31">
        <v>1.2362037037037037</v>
      </c>
      <c r="G482" s="30">
        <v>12.9</v>
      </c>
      <c r="H482" s="32">
        <f>TEXT(일별기온공급량!$A482, "AAA")</f>
      </c>
      <c r="I482" s="33">
        <v>90706249</v>
      </c>
      <c r="J482" s="33">
        <v>2100397</v>
      </c>
      <c r="K482" s="32">
        <f>TEXT(A482, "MM-DD")</f>
      </c>
      <c r="L482" s="33">
        <f>YEAR(일별기온공급량!$A482)</f>
      </c>
      <c r="M482" s="33">
        <f>MONTH(일별기온공급량!$A482)</f>
      </c>
      <c r="N482" s="33">
        <f>DAY(일별기온공급량!$A482)</f>
      </c>
      <c r="O482" s="34">
        <f>IFERROR(VLOOKUP(기온및공급량[[#This Row], [날짜]],표2[],2,0), "")</f>
      </c>
    </row>
    <row x14ac:dyDescent="0.25" r="483" customHeight="1" ht="18.75">
      <c r="A483" s="29">
        <v>41756</v>
      </c>
      <c r="B483" s="30">
        <v>17.5</v>
      </c>
      <c r="C483" s="30">
        <v>21.1</v>
      </c>
      <c r="D483" s="31">
        <v>1.5362037037037037</v>
      </c>
      <c r="E483" s="30">
        <v>13.7</v>
      </c>
      <c r="F483" s="31">
        <v>1.994537037037037</v>
      </c>
      <c r="G483" s="30">
        <v>7.4</v>
      </c>
      <c r="H483" s="32">
        <f>TEXT(일별기온공급량!$A483, "AAA")</f>
      </c>
      <c r="I483" s="33">
        <v>78549830</v>
      </c>
      <c r="J483" s="33">
        <v>1823868</v>
      </c>
      <c r="K483" s="32">
        <f>TEXT(A483, "MM-DD")</f>
      </c>
      <c r="L483" s="33">
        <f>YEAR(일별기온공급량!$A483)</f>
      </c>
      <c r="M483" s="33">
        <f>MONTH(일별기온공급량!$A483)</f>
      </c>
      <c r="N483" s="33">
        <f>DAY(일별기온공급량!$A483)</f>
      </c>
      <c r="O483" s="34">
        <f>IFERROR(VLOOKUP(기온및공급량[[#This Row], [날짜]],표2[],2,0), "")</f>
      </c>
    </row>
    <row x14ac:dyDescent="0.25" r="484" customHeight="1" ht="18.75">
      <c r="A484" s="29">
        <v>41757</v>
      </c>
      <c r="B484" s="30">
        <v>14.2</v>
      </c>
      <c r="C484" s="30">
        <v>15.3</v>
      </c>
      <c r="D484" s="31">
        <v>1.4903703703703703</v>
      </c>
      <c r="E484" s="30">
        <v>12.9</v>
      </c>
      <c r="F484" s="31">
        <v>1.1237037037037036</v>
      </c>
      <c r="G484" s="30">
        <v>2.4</v>
      </c>
      <c r="H484" s="32">
        <f>TEXT(일별기온공급량!$A484, "AAA")</f>
      </c>
      <c r="I484" s="33">
        <v>107021003</v>
      </c>
      <c r="J484" s="33">
        <v>2483898</v>
      </c>
      <c r="K484" s="32">
        <f>TEXT(A484, "MM-DD")</f>
      </c>
      <c r="L484" s="33">
        <f>YEAR(일별기온공급량!$A484)</f>
      </c>
      <c r="M484" s="33">
        <f>MONTH(일별기온공급량!$A484)</f>
      </c>
      <c r="N484" s="33">
        <f>DAY(일별기온공급량!$A484)</f>
      </c>
      <c r="O484" s="34">
        <f>IFERROR(VLOOKUP(기온및공급량[[#This Row], [날짜]],표2[],2,0), "")</f>
      </c>
    </row>
    <row x14ac:dyDescent="0.25" r="485" customHeight="1" ht="18.75">
      <c r="A485" s="29">
        <v>41758</v>
      </c>
      <c r="B485" s="30">
        <v>14.7</v>
      </c>
      <c r="C485" s="30">
        <v>15.5</v>
      </c>
      <c r="D485" s="31">
        <v>1.6216203703703704</v>
      </c>
      <c r="E485" s="30">
        <v>13.9</v>
      </c>
      <c r="F485" s="31">
        <v>1.9959259259259259</v>
      </c>
      <c r="G485" s="30">
        <v>1.6</v>
      </c>
      <c r="H485" s="32">
        <f>TEXT(일별기온공급량!$A485, "AAA")</f>
      </c>
      <c r="I485" s="33">
        <v>115091601</v>
      </c>
      <c r="J485" s="33">
        <v>2672458</v>
      </c>
      <c r="K485" s="32">
        <f>TEXT(A485, "MM-DD")</f>
      </c>
      <c r="L485" s="33">
        <f>YEAR(일별기온공급량!$A485)</f>
      </c>
      <c r="M485" s="33">
        <f>MONTH(일별기온공급량!$A485)</f>
      </c>
      <c r="N485" s="33">
        <f>DAY(일별기온공급량!$A485)</f>
      </c>
      <c r="O485" s="34">
        <f>IFERROR(VLOOKUP(기온및공급량[[#This Row], [날짜]],표2[],2,0), "")</f>
      </c>
    </row>
    <row x14ac:dyDescent="0.25" r="486" customHeight="1" ht="18.75">
      <c r="A486" s="29">
        <v>41759</v>
      </c>
      <c r="B486" s="30">
        <v>15.1</v>
      </c>
      <c r="C486" s="30">
        <v>19.7</v>
      </c>
      <c r="D486" s="31">
        <v>1.5820370370370371</v>
      </c>
      <c r="E486" s="30">
        <v>13.4</v>
      </c>
      <c r="F486" s="31">
        <v>1.2063425925925926</v>
      </c>
      <c r="G486" s="30">
        <v>6.3</v>
      </c>
      <c r="H486" s="32">
        <f>TEXT(일별기온공급량!$A486, "AAA")</f>
      </c>
      <c r="I486" s="33">
        <v>110974476</v>
      </c>
      <c r="J486" s="33">
        <v>2579207</v>
      </c>
      <c r="K486" s="32">
        <f>TEXT(A486, "MM-DD")</f>
      </c>
      <c r="L486" s="33">
        <f>YEAR(일별기온공급량!$A486)</f>
      </c>
      <c r="M486" s="33">
        <f>MONTH(일별기온공급량!$A486)</f>
      </c>
      <c r="N486" s="33">
        <f>DAY(일별기온공급량!$A486)</f>
      </c>
      <c r="O486" s="34">
        <f>IFERROR(VLOOKUP(기온및공급량[[#This Row], [날짜]],표2[],2,0), "")</f>
      </c>
    </row>
    <row x14ac:dyDescent="0.25" r="487" customHeight="1" ht="18.75">
      <c r="A487" s="29">
        <v>41760</v>
      </c>
      <c r="B487" s="30">
        <v>19.4</v>
      </c>
      <c r="C487" s="30">
        <v>26.1</v>
      </c>
      <c r="D487" s="31">
        <v>1.6445370370370371</v>
      </c>
      <c r="E487" s="30">
        <v>13.5</v>
      </c>
      <c r="F487" s="31">
        <v>1.0000925925925925</v>
      </c>
      <c r="G487" s="30">
        <v>12.6</v>
      </c>
      <c r="H487" s="32">
        <f>TEXT(일별기온공급량!$A487, "AAA")</f>
      </c>
      <c r="I487" s="33">
        <v>96620286</v>
      </c>
      <c r="J487" s="33">
        <v>2245065</v>
      </c>
      <c r="K487" s="32">
        <f>TEXT(A487, "MM-DD")</f>
      </c>
      <c r="L487" s="33">
        <f>YEAR(일별기온공급량!$A487)</f>
      </c>
      <c r="M487" s="33">
        <f>MONTH(일별기온공급량!$A487)</f>
      </c>
      <c r="N487" s="33">
        <f>DAY(일별기온공급량!$A487)</f>
      </c>
      <c r="O487" s="34">
        <f>IFERROR(VLOOKUP(기온및공급량[[#This Row], [날짜]],표2[],2,0), "")</f>
      </c>
    </row>
    <row x14ac:dyDescent="0.25" r="488" customHeight="1" ht="18.75">
      <c r="A488" s="29">
        <v>41761</v>
      </c>
      <c r="B488" s="33">
        <v>21</v>
      </c>
      <c r="C488" s="30">
        <v>28.8</v>
      </c>
      <c r="D488" s="31">
        <v>1.647314814814815</v>
      </c>
      <c r="E488" s="33">
        <v>13</v>
      </c>
      <c r="F488" s="31">
        <v>1.2639814814814816</v>
      </c>
      <c r="G488" s="30">
        <v>15.8</v>
      </c>
      <c r="H488" s="32">
        <f>TEXT(일별기온공급량!$A488, "AAA")</f>
      </c>
      <c r="I488" s="33">
        <v>95464189</v>
      </c>
      <c r="J488" s="33">
        <v>2218180</v>
      </c>
      <c r="K488" s="32">
        <f>TEXT(A488, "MM-DD")</f>
      </c>
      <c r="L488" s="33">
        <f>YEAR(일별기온공급량!$A488)</f>
      </c>
      <c r="M488" s="33">
        <f>MONTH(일별기온공급량!$A488)</f>
      </c>
      <c r="N488" s="33">
        <f>DAY(일별기온공급량!$A488)</f>
      </c>
      <c r="O488" s="34">
        <f>IFERROR(VLOOKUP(기온및공급량[[#This Row], [날짜]],표2[],2,0), "")</f>
      </c>
    </row>
    <row x14ac:dyDescent="0.25" r="489" customHeight="1" ht="18.75">
      <c r="A489" s="29">
        <v>41762</v>
      </c>
      <c r="B489" s="30">
        <v>17.2</v>
      </c>
      <c r="C489" s="30">
        <v>23.3</v>
      </c>
      <c r="D489" s="31">
        <v>1.6612037037037037</v>
      </c>
      <c r="E489" s="30">
        <v>11.8</v>
      </c>
      <c r="F489" s="31">
        <v>1.2688425925925926</v>
      </c>
      <c r="G489" s="30">
        <v>11.5</v>
      </c>
      <c r="H489" s="32">
        <f>TEXT(일별기온공급량!$A489, "AAA")</f>
      </c>
      <c r="I489" s="33">
        <v>88434645</v>
      </c>
      <c r="J489" s="33">
        <v>2058781</v>
      </c>
      <c r="K489" s="32">
        <f>TEXT(A489, "MM-DD")</f>
      </c>
      <c r="L489" s="33">
        <f>YEAR(일별기온공급량!$A489)</f>
      </c>
      <c r="M489" s="33">
        <f>MONTH(일별기온공급량!$A489)</f>
      </c>
      <c r="N489" s="33">
        <f>DAY(일별기온공급량!$A489)</f>
      </c>
      <c r="O489" s="34">
        <f>IFERROR(VLOOKUP(기온및공급량[[#This Row], [날짜]],표2[],2,0), "")</f>
      </c>
    </row>
    <row x14ac:dyDescent="0.25" r="490" customHeight="1" ht="18.75">
      <c r="A490" s="29">
        <v>41763</v>
      </c>
      <c r="B490" s="30">
        <v>15.4</v>
      </c>
      <c r="C490" s="30">
        <v>21.6</v>
      </c>
      <c r="D490" s="31">
        <v>1.647314814814815</v>
      </c>
      <c r="E490" s="33">
        <v>10</v>
      </c>
      <c r="F490" s="31">
        <v>1.998009259259259</v>
      </c>
      <c r="G490" s="30">
        <v>11.6</v>
      </c>
      <c r="H490" s="32">
        <f>TEXT(일별기온공급량!$A490, "AAA")</f>
      </c>
      <c r="I490" s="33">
        <v>71702805</v>
      </c>
      <c r="J490" s="33">
        <v>1670006</v>
      </c>
      <c r="K490" s="32">
        <f>TEXT(A490, "MM-DD")</f>
      </c>
      <c r="L490" s="33">
        <f>YEAR(일별기온공급량!$A490)</f>
      </c>
      <c r="M490" s="33">
        <f>MONTH(일별기온공급량!$A490)</f>
      </c>
      <c r="N490" s="33">
        <f>DAY(일별기온공급량!$A490)</f>
      </c>
      <c r="O490" s="34">
        <f>IFERROR(VLOOKUP(기온및공급량[[#This Row], [날짜]],표2[],2,0), "")</f>
      </c>
    </row>
    <row x14ac:dyDescent="0.25" r="491" customHeight="1" ht="18.75">
      <c r="A491" s="29">
        <v>41764</v>
      </c>
      <c r="B491" s="30">
        <v>13.8</v>
      </c>
      <c r="C491" s="30">
        <v>19.1</v>
      </c>
      <c r="D491" s="31">
        <v>1.6521759259259259</v>
      </c>
      <c r="E491" s="30">
        <v>8.9</v>
      </c>
      <c r="F491" s="31">
        <v>1.1917592592592592</v>
      </c>
      <c r="G491" s="30">
        <v>10.2</v>
      </c>
      <c r="H491" s="32">
        <f>TEXT(일별기온공급량!$A491, "AAA")</f>
      </c>
      <c r="I491" s="33">
        <v>87971666</v>
      </c>
      <c r="J491" s="33">
        <v>2051598</v>
      </c>
      <c r="K491" s="32">
        <f>TEXT(A491, "MM-DD")</f>
      </c>
      <c r="L491" s="33">
        <f>YEAR(일별기온공급량!$A491)</f>
      </c>
      <c r="M491" s="33">
        <f>MONTH(일별기온공급량!$A491)</f>
      </c>
      <c r="N491" s="33">
        <f>DAY(일별기온공급량!$A491)</f>
      </c>
      <c r="O491" s="34">
        <f>IFERROR(VLOOKUP(기온및공급량[[#This Row], [날짜]],표2[],2,0), "")</f>
      </c>
    </row>
    <row x14ac:dyDescent="0.25" r="492" customHeight="1" ht="18.75">
      <c r="A492" s="29">
        <v>41765</v>
      </c>
      <c r="B492" s="30">
        <v>15.3</v>
      </c>
      <c r="C492" s="30">
        <v>21.4</v>
      </c>
      <c r="D492" s="31">
        <v>1.6799537037037036</v>
      </c>
      <c r="E492" s="30">
        <v>8.5</v>
      </c>
      <c r="F492" s="31">
        <v>1.2618981481481482</v>
      </c>
      <c r="G492" s="30">
        <v>12.9</v>
      </c>
      <c r="H492" s="32">
        <f>TEXT(일별기온공급량!$A492, "AAA")</f>
      </c>
      <c r="I492" s="33">
        <v>95380738</v>
      </c>
      <c r="J492" s="33">
        <v>2227770</v>
      </c>
      <c r="K492" s="32">
        <f>TEXT(A492, "MM-DD")</f>
      </c>
      <c r="L492" s="33">
        <f>YEAR(일별기온공급량!$A492)</f>
      </c>
      <c r="M492" s="33">
        <f>MONTH(일별기온공급량!$A492)</f>
      </c>
      <c r="N492" s="33">
        <f>DAY(일별기온공급량!$A492)</f>
      </c>
      <c r="O492" s="34">
        <f>IFERROR(VLOOKUP(기온및공급량[[#This Row], [날짜]],표2[],2,0), "")</f>
      </c>
    </row>
    <row x14ac:dyDescent="0.25" r="493" customHeight="1" ht="18.75">
      <c r="A493" s="29">
        <v>41766</v>
      </c>
      <c r="B493" s="30">
        <v>17.3</v>
      </c>
      <c r="C493" s="30">
        <v>25.5</v>
      </c>
      <c r="D493" s="31">
        <v>1.6112037037037037</v>
      </c>
      <c r="E493" s="33">
        <v>9</v>
      </c>
      <c r="F493" s="31">
        <v>1.200787037037037</v>
      </c>
      <c r="G493" s="30">
        <v>16.5</v>
      </c>
      <c r="H493" s="32">
        <f>TEXT(일별기온공급량!$A493, "AAA")</f>
      </c>
      <c r="I493" s="33">
        <v>102364044</v>
      </c>
      <c r="J493" s="33">
        <v>2389977</v>
      </c>
      <c r="K493" s="32">
        <f>TEXT(A493, "MM-DD")</f>
      </c>
      <c r="L493" s="33">
        <f>YEAR(일별기온공급량!$A493)</f>
      </c>
      <c r="M493" s="33">
        <f>MONTH(일별기온공급량!$A493)</f>
      </c>
      <c r="N493" s="33">
        <f>DAY(일별기온공급량!$A493)</f>
      </c>
      <c r="O493" s="34">
        <f>IFERROR(VLOOKUP(기온및공급량[[#This Row], [날짜]],표2[],2,0), "")</f>
      </c>
    </row>
    <row x14ac:dyDescent="0.25" r="494" customHeight="1" ht="18.75">
      <c r="A494" s="29">
        <v>41767</v>
      </c>
      <c r="B494" s="30">
        <v>18.9</v>
      </c>
      <c r="C494" s="30">
        <v>25.3</v>
      </c>
      <c r="D494" s="31">
        <v>1.608425925925926</v>
      </c>
      <c r="E494" s="30">
        <v>14.6</v>
      </c>
      <c r="F494" s="31">
        <v>1.1125925925925926</v>
      </c>
      <c r="G494" s="30">
        <v>10.7</v>
      </c>
      <c r="H494" s="32">
        <f>TEXT(일별기온공급량!$A494, "AAA")</f>
      </c>
      <c r="I494" s="33">
        <v>102267617</v>
      </c>
      <c r="J494" s="33">
        <v>2384450</v>
      </c>
      <c r="K494" s="32">
        <f>TEXT(A494, "MM-DD")</f>
      </c>
      <c r="L494" s="33">
        <f>YEAR(일별기온공급량!$A494)</f>
      </c>
      <c r="M494" s="33">
        <f>MONTH(일별기온공급량!$A494)</f>
      </c>
      <c r="N494" s="33">
        <f>DAY(일별기온공급량!$A494)</f>
      </c>
      <c r="O494" s="34">
        <f>IFERROR(VLOOKUP(기온및공급량[[#This Row], [날짜]],표2[],2,0), "")</f>
      </c>
    </row>
    <row x14ac:dyDescent="0.25" r="495" customHeight="1" ht="18.75">
      <c r="A495" s="29">
        <v>41768</v>
      </c>
      <c r="B495" s="30">
        <v>17.9</v>
      </c>
      <c r="C495" s="30">
        <v>25.9</v>
      </c>
      <c r="D495" s="31">
        <v>1.6862037037037036</v>
      </c>
      <c r="E495" s="30">
        <v>12.4</v>
      </c>
      <c r="F495" s="31">
        <v>1.2105092592592592</v>
      </c>
      <c r="G495" s="30">
        <v>13.5</v>
      </c>
      <c r="H495" s="32">
        <f>TEXT(일별기온공급량!$A495, "AAA")</f>
      </c>
      <c r="I495" s="33">
        <v>103133591</v>
      </c>
      <c r="J495" s="33">
        <v>2404211</v>
      </c>
      <c r="K495" s="32">
        <f>TEXT(A495, "MM-DD")</f>
      </c>
      <c r="L495" s="33">
        <f>YEAR(일별기온공급량!$A495)</f>
      </c>
      <c r="M495" s="33">
        <f>MONTH(일별기온공급량!$A495)</f>
      </c>
      <c r="N495" s="33">
        <f>DAY(일별기온공급량!$A495)</f>
      </c>
      <c r="O495" s="34">
        <f>IFERROR(VLOOKUP(기온및공급량[[#This Row], [날짜]],표2[],2,0), "")</f>
      </c>
    </row>
    <row x14ac:dyDescent="0.25" r="496" customHeight="1" ht="18.75">
      <c r="A496" s="29">
        <v>41769</v>
      </c>
      <c r="B496" s="30">
        <v>17.9</v>
      </c>
      <c r="C496" s="30">
        <v>25.4</v>
      </c>
      <c r="D496" s="31">
        <v>1.6237037037037036</v>
      </c>
      <c r="E496" s="30">
        <v>10.2</v>
      </c>
      <c r="F496" s="31">
        <v>1.2167592592592593</v>
      </c>
      <c r="G496" s="30">
        <v>15.2</v>
      </c>
      <c r="H496" s="32">
        <f>TEXT(일별기온공급량!$A496, "AAA")</f>
      </c>
      <c r="I496" s="33">
        <v>90316998</v>
      </c>
      <c r="J496" s="33">
        <v>2108039</v>
      </c>
      <c r="K496" s="32">
        <f>TEXT(A496, "MM-DD")</f>
      </c>
      <c r="L496" s="33">
        <f>YEAR(일별기온공급량!$A496)</f>
      </c>
      <c r="M496" s="33">
        <f>MONTH(일별기온공급량!$A496)</f>
      </c>
      <c r="N496" s="33">
        <f>DAY(일별기온공급량!$A496)</f>
      </c>
      <c r="O496" s="34">
        <f>IFERROR(VLOOKUP(기온및공급량[[#This Row], [날짜]],표2[],2,0), "")</f>
      </c>
    </row>
    <row x14ac:dyDescent="0.25" r="497" customHeight="1" ht="18.75">
      <c r="A497" s="29">
        <v>41770</v>
      </c>
      <c r="B497" s="30">
        <v>19.7</v>
      </c>
      <c r="C497" s="33">
        <v>27</v>
      </c>
      <c r="D497" s="31">
        <v>1.569537037037037</v>
      </c>
      <c r="E497" s="30">
        <v>12.3</v>
      </c>
      <c r="F497" s="31">
        <v>1.209814814814815</v>
      </c>
      <c r="G497" s="30">
        <v>14.7</v>
      </c>
      <c r="H497" s="32">
        <f>TEXT(일별기온공급량!$A497, "AAA")</f>
      </c>
      <c r="I497" s="33">
        <v>72281841</v>
      </c>
      <c r="J497" s="33">
        <v>1688471</v>
      </c>
      <c r="K497" s="32">
        <f>TEXT(A497, "MM-DD")</f>
      </c>
      <c r="L497" s="33">
        <f>YEAR(일별기온공급량!$A497)</f>
      </c>
      <c r="M497" s="33">
        <f>MONTH(일별기온공급량!$A497)</f>
      </c>
      <c r="N497" s="33">
        <f>DAY(일별기온공급량!$A497)</f>
      </c>
      <c r="O497" s="34">
        <f>IFERROR(VLOOKUP(기온및공급량[[#This Row], [날짜]],표2[],2,0), "")</f>
      </c>
    </row>
    <row x14ac:dyDescent="0.25" r="498" customHeight="1" ht="18.75">
      <c r="A498" s="29">
        <v>41771</v>
      </c>
      <c r="B498" s="30">
        <v>21.1</v>
      </c>
      <c r="C498" s="30">
        <v>25.7</v>
      </c>
      <c r="D498" s="31">
        <v>1.6223148148148148</v>
      </c>
      <c r="E498" s="30">
        <v>16.8</v>
      </c>
      <c r="F498" s="31">
        <v>1.0493981481481482</v>
      </c>
      <c r="G498" s="30">
        <v>8.9</v>
      </c>
      <c r="H498" s="32">
        <f>TEXT(일별기온공급량!$A498, "AAA")</f>
      </c>
      <c r="I498" s="33">
        <v>90045769</v>
      </c>
      <c r="J498" s="33">
        <v>2100262</v>
      </c>
      <c r="K498" s="32">
        <f>TEXT(A498, "MM-DD")</f>
      </c>
      <c r="L498" s="33">
        <f>YEAR(일별기온공급량!$A498)</f>
      </c>
      <c r="M498" s="33">
        <f>MONTH(일별기온공급량!$A498)</f>
      </c>
      <c r="N498" s="33">
        <f>DAY(일별기온공급량!$A498)</f>
      </c>
      <c r="O498" s="34">
        <f>IFERROR(VLOOKUP(기온및공급량[[#This Row], [날짜]],표2[],2,0), "")</f>
      </c>
    </row>
    <row x14ac:dyDescent="0.25" r="499" customHeight="1" ht="18.75">
      <c r="A499" s="29">
        <v>41772</v>
      </c>
      <c r="B499" s="30">
        <v>23.7</v>
      </c>
      <c r="C499" s="30">
        <v>30.7</v>
      </c>
      <c r="D499" s="31">
        <v>1.6327314814814815</v>
      </c>
      <c r="E499" s="30">
        <v>14.8</v>
      </c>
      <c r="F499" s="31">
        <v>1.2188425925925925</v>
      </c>
      <c r="G499" s="30">
        <v>15.9</v>
      </c>
      <c r="H499" s="32">
        <f>TEXT(일별기온공급량!$A499, "AAA")</f>
      </c>
      <c r="I499" s="33">
        <v>92852505</v>
      </c>
      <c r="J499" s="33">
        <v>2165784</v>
      </c>
      <c r="K499" s="32">
        <f>TEXT(A499, "MM-DD")</f>
      </c>
      <c r="L499" s="33">
        <f>YEAR(일별기온공급량!$A499)</f>
      </c>
      <c r="M499" s="33">
        <f>MONTH(일별기온공급량!$A499)</f>
      </c>
      <c r="N499" s="33">
        <f>DAY(일별기온공급량!$A499)</f>
      </c>
      <c r="O499" s="34">
        <f>IFERROR(VLOOKUP(기온및공급량[[#This Row], [날짜]],표2[],2,0), "")</f>
      </c>
    </row>
    <row x14ac:dyDescent="0.25" r="500" customHeight="1" ht="18.75">
      <c r="A500" s="29">
        <v>41773</v>
      </c>
      <c r="B500" s="30">
        <v>20.2</v>
      </c>
      <c r="C500" s="30">
        <v>23.2</v>
      </c>
      <c r="D500" s="31">
        <v>1.5910648148148148</v>
      </c>
      <c r="E500" s="33">
        <v>17</v>
      </c>
      <c r="F500" s="31">
        <v>1.9688425925925928</v>
      </c>
      <c r="G500" s="30">
        <v>6.2</v>
      </c>
      <c r="H500" s="32">
        <f>TEXT(일별기온공급량!$A500, "AAA")</f>
      </c>
      <c r="I500" s="33">
        <v>91424747</v>
      </c>
      <c r="J500" s="33">
        <v>2133135</v>
      </c>
      <c r="K500" s="32">
        <f>TEXT(A500, "MM-DD")</f>
      </c>
      <c r="L500" s="33">
        <f>YEAR(일별기온공급량!$A500)</f>
      </c>
      <c r="M500" s="33">
        <f>MONTH(일별기온공급량!$A500)</f>
      </c>
      <c r="N500" s="33">
        <f>DAY(일별기온공급량!$A500)</f>
      </c>
      <c r="O500" s="34">
        <f>IFERROR(VLOOKUP(기온및공급량[[#This Row], [날짜]],표2[],2,0), "")</f>
      </c>
    </row>
    <row x14ac:dyDescent="0.25" r="501" customHeight="1" ht="18.75">
      <c r="A501" s="29">
        <v>41774</v>
      </c>
      <c r="B501" s="30">
        <v>21.4</v>
      </c>
      <c r="C501" s="30">
        <v>26.9</v>
      </c>
      <c r="D501" s="31">
        <v>1.6848148148148148</v>
      </c>
      <c r="E501" s="30">
        <v>16.3</v>
      </c>
      <c r="F501" s="31">
        <v>1.044537037037037</v>
      </c>
      <c r="G501" s="30">
        <v>10.6</v>
      </c>
      <c r="H501" s="32">
        <f>TEXT(일별기온공급량!$A501, "AAA")</f>
      </c>
      <c r="I501" s="33">
        <v>91317800</v>
      </c>
      <c r="J501" s="33">
        <v>2113464</v>
      </c>
      <c r="K501" s="32">
        <f>TEXT(A501, "MM-DD")</f>
      </c>
      <c r="L501" s="33">
        <f>YEAR(일별기온공급량!$A501)</f>
      </c>
      <c r="M501" s="33">
        <f>MONTH(일별기온공급량!$A501)</f>
      </c>
      <c r="N501" s="33">
        <f>DAY(일별기온공급량!$A501)</f>
      </c>
      <c r="O501" s="34">
        <f>IFERROR(VLOOKUP(기온및공급량[[#This Row], [날짜]],표2[],2,0), "")</f>
      </c>
    </row>
    <row x14ac:dyDescent="0.25" r="502" customHeight="1" ht="18.75">
      <c r="A502" s="29">
        <v>41775</v>
      </c>
      <c r="B502" s="30">
        <v>22.7</v>
      </c>
      <c r="C502" s="30">
        <v>28.9</v>
      </c>
      <c r="D502" s="31">
        <v>1.602175925925926</v>
      </c>
      <c r="E502" s="30">
        <v>15.9</v>
      </c>
      <c r="F502" s="31">
        <v>1.2306481481481482</v>
      </c>
      <c r="G502" s="33">
        <v>13</v>
      </c>
      <c r="H502" s="32">
        <f>TEXT(일별기온공급량!$A502, "AAA")</f>
      </c>
      <c r="I502" s="33">
        <v>89471972</v>
      </c>
      <c r="J502" s="33">
        <v>2100732</v>
      </c>
      <c r="K502" s="32">
        <f>TEXT(A502, "MM-DD")</f>
      </c>
      <c r="L502" s="33">
        <f>YEAR(일별기온공급량!$A502)</f>
      </c>
      <c r="M502" s="33">
        <f>MONTH(일별기온공급량!$A502)</f>
      </c>
      <c r="N502" s="33">
        <f>DAY(일별기온공급량!$A502)</f>
      </c>
      <c r="O502" s="34">
        <f>IFERROR(VLOOKUP(기온및공급량[[#This Row], [날짜]],표2[],2,0), "")</f>
      </c>
    </row>
    <row x14ac:dyDescent="0.25" r="503" customHeight="1" ht="18.75">
      <c r="A503" s="29">
        <v>41776</v>
      </c>
      <c r="B503" s="30">
        <v>22.5</v>
      </c>
      <c r="C503" s="30">
        <v>29.4</v>
      </c>
      <c r="D503" s="31">
        <v>1.632037037037037</v>
      </c>
      <c r="E503" s="30">
        <v>16.1</v>
      </c>
      <c r="F503" s="31">
        <v>1.224398148148148</v>
      </c>
      <c r="G503" s="30">
        <v>13.3</v>
      </c>
      <c r="H503" s="32">
        <f>TEXT(일별기온공급량!$A503, "AAA")</f>
      </c>
      <c r="I503" s="33">
        <v>80404525</v>
      </c>
      <c r="J503" s="33">
        <v>1874626</v>
      </c>
      <c r="K503" s="32">
        <f>TEXT(A503, "MM-DD")</f>
      </c>
      <c r="L503" s="33">
        <f>YEAR(일별기온공급량!$A503)</f>
      </c>
      <c r="M503" s="33">
        <f>MONTH(일별기온공급량!$A503)</f>
      </c>
      <c r="N503" s="33">
        <f>DAY(일별기온공급량!$A503)</f>
      </c>
      <c r="O503" s="34">
        <f>IFERROR(VLOOKUP(기온및공급량[[#This Row], [날짜]],표2[],2,0), "")</f>
      </c>
    </row>
    <row x14ac:dyDescent="0.25" r="504" customHeight="1" ht="18.75">
      <c r="A504" s="29">
        <v>41777</v>
      </c>
      <c r="B504" s="30">
        <v>22.4</v>
      </c>
      <c r="C504" s="30">
        <v>30.4</v>
      </c>
      <c r="D504" s="31">
        <v>1.6306481481481483</v>
      </c>
      <c r="E504" s="30">
        <v>14.8</v>
      </c>
      <c r="F504" s="31">
        <v>1.225787037037037</v>
      </c>
      <c r="G504" s="30">
        <v>15.6</v>
      </c>
      <c r="H504" s="32">
        <f>TEXT(일별기온공급량!$A504, "AAA")</f>
      </c>
      <c r="I504" s="33">
        <v>64235752</v>
      </c>
      <c r="J504" s="33">
        <v>1498113</v>
      </c>
      <c r="K504" s="32">
        <f>TEXT(A504, "MM-DD")</f>
      </c>
      <c r="L504" s="33">
        <f>YEAR(일별기온공급량!$A504)</f>
      </c>
      <c r="M504" s="33">
        <f>MONTH(일별기온공급량!$A504)</f>
      </c>
      <c r="N504" s="33">
        <f>DAY(일별기온공급량!$A504)</f>
      </c>
      <c r="O504" s="34">
        <f>IFERROR(VLOOKUP(기온및공급량[[#This Row], [날짜]],표2[],2,0), "")</f>
      </c>
    </row>
    <row x14ac:dyDescent="0.25" r="505" customHeight="1" ht="18.75">
      <c r="A505" s="29">
        <v>41778</v>
      </c>
      <c r="B505" s="30">
        <v>23.4</v>
      </c>
      <c r="C505" s="30">
        <v>30.6</v>
      </c>
      <c r="D505" s="31">
        <v>1.6125925925925926</v>
      </c>
      <c r="E505" s="30">
        <v>15.5</v>
      </c>
      <c r="F505" s="31">
        <v>1.224398148148148</v>
      </c>
      <c r="G505" s="30">
        <v>15.1</v>
      </c>
      <c r="H505" s="32">
        <f>TEXT(일별기온공급량!$A505, "AAA")</f>
      </c>
      <c r="I505" s="33">
        <v>82958249</v>
      </c>
      <c r="J505" s="33">
        <v>1928369</v>
      </c>
      <c r="K505" s="32">
        <f>TEXT(A505, "MM-DD")</f>
      </c>
      <c r="L505" s="33">
        <f>YEAR(일별기온공급량!$A505)</f>
      </c>
      <c r="M505" s="33">
        <f>MONTH(일별기온공급량!$A505)</f>
      </c>
      <c r="N505" s="33">
        <f>DAY(일별기온공급량!$A505)</f>
      </c>
      <c r="O505" s="34">
        <f>IFERROR(VLOOKUP(기온및공급량[[#This Row], [날짜]],표2[],2,0), "")</f>
      </c>
    </row>
    <row x14ac:dyDescent="0.25" r="506" customHeight="1" ht="18.75">
      <c r="A506" s="29">
        <v>41779</v>
      </c>
      <c r="B506" s="30">
        <v>20.9</v>
      </c>
      <c r="C506" s="30">
        <v>23.9</v>
      </c>
      <c r="D506" s="31">
        <v>1.6778703703703703</v>
      </c>
      <c r="E506" s="30">
        <v>18.8</v>
      </c>
      <c r="F506" s="31">
        <v>1.970925925925926</v>
      </c>
      <c r="G506" s="30">
        <v>5.1</v>
      </c>
      <c r="H506" s="32">
        <f>TEXT(일별기온공급량!$A506, "AAA")</f>
      </c>
      <c r="I506" s="33">
        <v>90811785</v>
      </c>
      <c r="J506" s="33">
        <v>2110839</v>
      </c>
      <c r="K506" s="32">
        <f>TEXT(A506, "MM-DD")</f>
      </c>
      <c r="L506" s="33">
        <f>YEAR(일별기온공급량!$A506)</f>
      </c>
      <c r="M506" s="33">
        <f>MONTH(일별기온공급량!$A506)</f>
      </c>
      <c r="N506" s="33">
        <f>DAY(일별기온공급량!$A506)</f>
      </c>
      <c r="O506" s="34">
        <f>IFERROR(VLOOKUP(기온및공급량[[#This Row], [날짜]],표2[],2,0), "")</f>
      </c>
    </row>
    <row x14ac:dyDescent="0.25" r="507" customHeight="1" ht="18.75">
      <c r="A507" s="29">
        <v>41780</v>
      </c>
      <c r="B507" s="30">
        <v>22.1</v>
      </c>
      <c r="C507" s="30">
        <v>28.1</v>
      </c>
      <c r="D507" s="31">
        <v>1.6625925925925926</v>
      </c>
      <c r="E507" s="30">
        <v>16.5</v>
      </c>
      <c r="F507" s="31">
        <v>1.2285648148148147</v>
      </c>
      <c r="G507" s="30">
        <v>11.6</v>
      </c>
      <c r="H507" s="32">
        <f>TEXT(일별기온공급량!$A507, "AAA")</f>
      </c>
      <c r="I507" s="33">
        <v>91131157</v>
      </c>
      <c r="J507" s="33">
        <v>2113816</v>
      </c>
      <c r="K507" s="32">
        <f>TEXT(A507, "MM-DD")</f>
      </c>
      <c r="L507" s="33">
        <f>YEAR(일별기온공급량!$A507)</f>
      </c>
      <c r="M507" s="33">
        <f>MONTH(일별기온공급량!$A507)</f>
      </c>
      <c r="N507" s="33">
        <f>DAY(일별기온공급량!$A507)</f>
      </c>
      <c r="O507" s="34">
        <f>IFERROR(VLOOKUP(기온및공급량[[#This Row], [날짜]],표2[],2,0), "")</f>
      </c>
    </row>
    <row x14ac:dyDescent="0.25" r="508" customHeight="1" ht="18.75">
      <c r="A508" s="29">
        <v>41781</v>
      </c>
      <c r="B508" s="30">
        <v>21.8</v>
      </c>
      <c r="C508" s="30">
        <v>31.3</v>
      </c>
      <c r="D508" s="31">
        <v>1.6813425925925927</v>
      </c>
      <c r="E508" s="30">
        <v>15.9</v>
      </c>
      <c r="F508" s="31">
        <v>1.1375925925925925</v>
      </c>
      <c r="G508" s="30">
        <v>15.4</v>
      </c>
      <c r="H508" s="32">
        <f>TEXT(일별기온공급량!$A508, "AAA")</f>
      </c>
      <c r="I508" s="33">
        <v>88508138</v>
      </c>
      <c r="J508" s="33">
        <v>2051600</v>
      </c>
      <c r="K508" s="32">
        <f>TEXT(A508, "MM-DD")</f>
      </c>
      <c r="L508" s="33">
        <f>YEAR(일별기온공급량!$A508)</f>
      </c>
      <c r="M508" s="33">
        <f>MONTH(일별기온공급량!$A508)</f>
      </c>
      <c r="N508" s="33">
        <f>DAY(일별기온공급량!$A508)</f>
      </c>
      <c r="O508" s="34">
        <f>IFERROR(VLOOKUP(기온및공급량[[#This Row], [날짜]],표2[],2,0), "")</f>
      </c>
    </row>
    <row x14ac:dyDescent="0.25" r="509" customHeight="1" ht="18.75">
      <c r="A509" s="29">
        <v>41782</v>
      </c>
      <c r="B509" s="33">
        <v>21</v>
      </c>
      <c r="C509" s="30">
        <v>25.9</v>
      </c>
      <c r="D509" s="31">
        <v>1.6355092592592593</v>
      </c>
      <c r="E509" s="33">
        <v>17</v>
      </c>
      <c r="F509" s="31">
        <v>1.0889814814814816</v>
      </c>
      <c r="G509" s="30">
        <v>8.9</v>
      </c>
      <c r="H509" s="32">
        <f>TEXT(일별기온공급량!$A509, "AAA")</f>
      </c>
      <c r="I509" s="33">
        <v>86556541</v>
      </c>
      <c r="J509" s="33">
        <v>2008106</v>
      </c>
      <c r="K509" s="32">
        <f>TEXT(A509, "MM-DD")</f>
      </c>
      <c r="L509" s="33">
        <f>YEAR(일별기온공급량!$A509)</f>
      </c>
      <c r="M509" s="33">
        <f>MONTH(일별기온공급량!$A509)</f>
      </c>
      <c r="N509" s="33">
        <f>DAY(일별기온공급량!$A509)</f>
      </c>
      <c r="O509" s="34">
        <f>IFERROR(VLOOKUP(기온및공급량[[#This Row], [날짜]],표2[],2,0), "")</f>
      </c>
    </row>
    <row x14ac:dyDescent="0.25" r="510" customHeight="1" ht="18.75">
      <c r="A510" s="29">
        <v>41783</v>
      </c>
      <c r="B510" s="30">
        <v>24.5</v>
      </c>
      <c r="C510" s="30">
        <v>32.2</v>
      </c>
      <c r="D510" s="31">
        <v>1.6146759259259258</v>
      </c>
      <c r="E510" s="30">
        <v>18.1</v>
      </c>
      <c r="F510" s="31">
        <v>1.219537037037037</v>
      </c>
      <c r="G510" s="30">
        <v>14.1</v>
      </c>
      <c r="H510" s="32">
        <f>TEXT(일별기온공급량!$A510, "AAA")</f>
      </c>
      <c r="I510" s="33">
        <v>77300081</v>
      </c>
      <c r="J510" s="33">
        <v>1794328</v>
      </c>
      <c r="K510" s="32">
        <f>TEXT(A510, "MM-DD")</f>
      </c>
      <c r="L510" s="33">
        <f>YEAR(일별기온공급량!$A510)</f>
      </c>
      <c r="M510" s="33">
        <f>MONTH(일별기온공급량!$A510)</f>
      </c>
      <c r="N510" s="33">
        <f>DAY(일별기온공급량!$A510)</f>
      </c>
      <c r="O510" s="34">
        <f>IFERROR(VLOOKUP(기온및공급량[[#This Row], [날짜]],표2[],2,0), "")</f>
      </c>
    </row>
    <row x14ac:dyDescent="0.25" r="511" customHeight="1" ht="18.75">
      <c r="A511" s="29">
        <v>41784</v>
      </c>
      <c r="B511" s="30">
        <v>22.4</v>
      </c>
      <c r="C511" s="30">
        <v>27.8</v>
      </c>
      <c r="D511" s="31">
        <v>1.5639814814814814</v>
      </c>
      <c r="E511" s="33">
        <v>19</v>
      </c>
      <c r="F511" s="31">
        <v>1.8424537037037036</v>
      </c>
      <c r="G511" s="30">
        <v>8.8</v>
      </c>
      <c r="H511" s="32">
        <f>TEXT(일별기온공급량!$A511, "AAA")</f>
      </c>
      <c r="I511" s="33">
        <v>59809400</v>
      </c>
      <c r="J511" s="33">
        <v>1387492</v>
      </c>
      <c r="K511" s="32">
        <f>TEXT(A511, "MM-DD")</f>
      </c>
      <c r="L511" s="33">
        <f>YEAR(일별기온공급량!$A511)</f>
      </c>
      <c r="M511" s="33">
        <f>MONTH(일별기온공급량!$A511)</f>
      </c>
      <c r="N511" s="33">
        <f>DAY(일별기온공급량!$A511)</f>
      </c>
      <c r="O511" s="34">
        <f>IFERROR(VLOOKUP(기온및공급량[[#This Row], [날짜]],표2[],2,0), "")</f>
      </c>
    </row>
    <row x14ac:dyDescent="0.25" r="512" customHeight="1" ht="18.75">
      <c r="A512" s="29">
        <v>41785</v>
      </c>
      <c r="B512" s="30">
        <v>22.7</v>
      </c>
      <c r="C512" s="30">
        <v>28.5</v>
      </c>
      <c r="D512" s="31">
        <v>1.6375925925925925</v>
      </c>
      <c r="E512" s="30">
        <v>18.9</v>
      </c>
      <c r="F512" s="31">
        <v>1.1285648148148149</v>
      </c>
      <c r="G512" s="30">
        <v>9.6</v>
      </c>
      <c r="H512" s="32">
        <f>TEXT(일별기온공급량!$A512, "AAA")</f>
      </c>
      <c r="I512" s="33">
        <v>80878799</v>
      </c>
      <c r="J512" s="33">
        <v>1875647</v>
      </c>
      <c r="K512" s="32">
        <f>TEXT(A512, "MM-DD")</f>
      </c>
      <c r="L512" s="33">
        <f>YEAR(일별기온공급량!$A512)</f>
      </c>
      <c r="M512" s="33">
        <f>MONTH(일별기온공급량!$A512)</f>
      </c>
      <c r="N512" s="33">
        <f>DAY(일별기온공급량!$A512)</f>
      </c>
      <c r="O512" s="34">
        <f>IFERROR(VLOOKUP(기온및공급량[[#This Row], [날짜]],표2[],2,0), "")</f>
      </c>
    </row>
    <row x14ac:dyDescent="0.25" r="513" customHeight="1" ht="18.75">
      <c r="A513" s="29">
        <v>41786</v>
      </c>
      <c r="B513" s="30">
        <v>24.6</v>
      </c>
      <c r="C513" s="30">
        <v>32.6</v>
      </c>
      <c r="D513" s="31">
        <v>1.6549537037037036</v>
      </c>
      <c r="E513" s="30">
        <v>15.3</v>
      </c>
      <c r="F513" s="31">
        <v>1.2070370370370371</v>
      </c>
      <c r="G513" s="30">
        <v>17.3</v>
      </c>
      <c r="H513" s="32">
        <f>TEXT(일별기온공급량!$A513, "AAA")</f>
      </c>
      <c r="I513" s="33">
        <v>85762617</v>
      </c>
      <c r="J513" s="33">
        <v>1989773</v>
      </c>
      <c r="K513" s="32">
        <f>TEXT(A513, "MM-DD")</f>
      </c>
      <c r="L513" s="33">
        <f>YEAR(일별기온공급량!$A513)</f>
      </c>
      <c r="M513" s="33">
        <f>MONTH(일별기온공급량!$A513)</f>
      </c>
      <c r="N513" s="33">
        <f>DAY(일별기온공급량!$A513)</f>
      </c>
      <c r="O513" s="34">
        <f>IFERROR(VLOOKUP(기온및공급량[[#This Row], [날짜]],표2[],2,0), "")</f>
      </c>
    </row>
    <row x14ac:dyDescent="0.25" r="514" customHeight="1" ht="18.75">
      <c r="A514" s="29">
        <v>41787</v>
      </c>
      <c r="B514" s="30">
        <v>22.3</v>
      </c>
      <c r="C514" s="30">
        <v>30.8</v>
      </c>
      <c r="D514" s="31">
        <v>1.5938425925925928</v>
      </c>
      <c r="E514" s="30">
        <v>18.6</v>
      </c>
      <c r="F514" s="31">
        <v>1.236898148148148</v>
      </c>
      <c r="G514" s="30">
        <v>12.2</v>
      </c>
      <c r="H514" s="32">
        <f>TEXT(일별기온공급량!$A514, "AAA")</f>
      </c>
      <c r="I514" s="33">
        <v>85582065</v>
      </c>
      <c r="J514" s="33">
        <v>1987564</v>
      </c>
      <c r="K514" s="32">
        <f>TEXT(A514, "MM-DD")</f>
      </c>
      <c r="L514" s="33">
        <f>YEAR(일별기온공급량!$A514)</f>
      </c>
      <c r="M514" s="33">
        <f>MONTH(일별기온공급량!$A514)</f>
      </c>
      <c r="N514" s="33">
        <f>DAY(일별기온공급량!$A514)</f>
      </c>
      <c r="O514" s="34">
        <f>IFERROR(VLOOKUP(기온및공급량[[#This Row], [날짜]],표2[],2,0), "")</f>
      </c>
    </row>
    <row x14ac:dyDescent="0.25" r="515" customHeight="1" ht="18.75">
      <c r="A515" s="29">
        <v>41788</v>
      </c>
      <c r="B515" s="30">
        <v>26.8</v>
      </c>
      <c r="C515" s="30">
        <v>35.6</v>
      </c>
      <c r="D515" s="31">
        <v>1.6452314814814815</v>
      </c>
      <c r="E515" s="30">
        <v>16.4</v>
      </c>
      <c r="F515" s="31">
        <v>1.2160648148148148</v>
      </c>
      <c r="G515" s="30">
        <v>19.2</v>
      </c>
      <c r="H515" s="32">
        <f>TEXT(일별기온공급량!$A515, "AAA")</f>
      </c>
      <c r="I515" s="33">
        <v>86079335</v>
      </c>
      <c r="J515" s="33">
        <v>1999503</v>
      </c>
      <c r="K515" s="32">
        <f>TEXT(A515, "MM-DD")</f>
      </c>
      <c r="L515" s="33">
        <f>YEAR(일별기온공급량!$A515)</f>
      </c>
      <c r="M515" s="33">
        <f>MONTH(일별기온공급량!$A515)</f>
      </c>
      <c r="N515" s="33">
        <f>DAY(일별기온공급량!$A515)</f>
      </c>
      <c r="O515" s="34">
        <f>IFERROR(VLOOKUP(기온및공급량[[#This Row], [날짜]],표2[],2,0), "")</f>
      </c>
    </row>
    <row x14ac:dyDescent="0.25" r="516" customHeight="1" ht="18.75">
      <c r="A516" s="29">
        <v>41789</v>
      </c>
      <c r="B516" s="30">
        <v>28.6</v>
      </c>
      <c r="C516" s="30">
        <v>36.3</v>
      </c>
      <c r="D516" s="31">
        <v>1.6966203703703704</v>
      </c>
      <c r="E516" s="30">
        <v>20.2</v>
      </c>
      <c r="F516" s="31">
        <v>1.2466203703703704</v>
      </c>
      <c r="G516" s="30">
        <v>16.1</v>
      </c>
      <c r="H516" s="32">
        <f>TEXT(일별기온공급량!$A516, "AAA")</f>
      </c>
      <c r="I516" s="33">
        <v>84246059</v>
      </c>
      <c r="J516" s="33">
        <v>1959909</v>
      </c>
      <c r="K516" s="32">
        <f>TEXT(A516, "MM-DD")</f>
      </c>
      <c r="L516" s="33">
        <f>YEAR(일별기온공급량!$A516)</f>
      </c>
      <c r="M516" s="33">
        <f>MONTH(일별기온공급량!$A516)</f>
      </c>
      <c r="N516" s="33">
        <f>DAY(일별기온공급량!$A516)</f>
      </c>
      <c r="O516" s="34">
        <f>IFERROR(VLOOKUP(기온및공급량[[#This Row], [날짜]],표2[],2,0), "")</f>
      </c>
    </row>
    <row x14ac:dyDescent="0.25" r="517" customHeight="1" ht="18.75">
      <c r="A517" s="29">
        <v>41790</v>
      </c>
      <c r="B517" s="30">
        <v>29.5</v>
      </c>
      <c r="C517" s="30">
        <v>37.4</v>
      </c>
      <c r="D517" s="31">
        <v>1.7084259259259258</v>
      </c>
      <c r="E517" s="33">
        <v>21</v>
      </c>
      <c r="F517" s="31">
        <v>1.1959259259259258</v>
      </c>
      <c r="G517" s="30">
        <v>16.4</v>
      </c>
      <c r="H517" s="32">
        <f>TEXT(일별기온공급량!$A517, "AAA")</f>
      </c>
      <c r="I517" s="33">
        <v>73893521</v>
      </c>
      <c r="J517" s="33">
        <v>1722402</v>
      </c>
      <c r="K517" s="32">
        <f>TEXT(A517, "MM-DD")</f>
      </c>
      <c r="L517" s="33">
        <f>YEAR(일별기온공급량!$A517)</f>
      </c>
      <c r="M517" s="33">
        <f>MONTH(일별기온공급량!$A517)</f>
      </c>
      <c r="N517" s="33">
        <f>DAY(일별기온공급량!$A517)</f>
      </c>
      <c r="O517" s="34">
        <f>IFERROR(VLOOKUP(기온및공급량[[#This Row], [날짜]],표2[],2,0), "")</f>
      </c>
    </row>
    <row x14ac:dyDescent="0.25" r="518" customHeight="1" ht="18.75">
      <c r="A518" s="29">
        <v>41791</v>
      </c>
      <c r="B518" s="30">
        <v>27.6</v>
      </c>
      <c r="C518" s="30">
        <v>32.8</v>
      </c>
      <c r="D518" s="31">
        <v>1.5987037037037037</v>
      </c>
      <c r="E518" s="30">
        <v>23.1</v>
      </c>
      <c r="F518" s="31">
        <v>1.1737037037037037</v>
      </c>
      <c r="G518" s="30">
        <v>9.7</v>
      </c>
      <c r="H518" s="32">
        <f>TEXT(일별기온공급량!$A518, "AAA")</f>
      </c>
      <c r="I518" s="33">
        <v>55520197</v>
      </c>
      <c r="J518" s="33">
        <v>1296256</v>
      </c>
      <c r="K518" s="32">
        <f>TEXT(A518, "MM-DD")</f>
      </c>
      <c r="L518" s="33">
        <f>YEAR(일별기온공급량!$A518)</f>
      </c>
      <c r="M518" s="33">
        <f>MONTH(일별기온공급량!$A518)</f>
      </c>
      <c r="N518" s="33">
        <f>DAY(일별기온공급량!$A518)</f>
      </c>
      <c r="O518" s="34">
        <f>IFERROR(VLOOKUP(기온및공급량[[#This Row], [날짜]],표2[],2,0), "")</f>
      </c>
    </row>
    <row x14ac:dyDescent="0.25" r="519" customHeight="1" ht="18.75">
      <c r="A519" s="29">
        <v>41792</v>
      </c>
      <c r="B519" s="30">
        <v>22.8</v>
      </c>
      <c r="C519" s="33">
        <v>26</v>
      </c>
      <c r="D519" s="31">
        <v>1.5028703703703705</v>
      </c>
      <c r="E519" s="30">
        <v>17.7</v>
      </c>
      <c r="F519" s="31">
        <v>1.9785648148148147</v>
      </c>
      <c r="G519" s="30">
        <v>8.3</v>
      </c>
      <c r="H519" s="32">
        <f>TEXT(일별기온공급량!$A519, "AAA")</f>
      </c>
      <c r="I519" s="33">
        <v>77697186</v>
      </c>
      <c r="J519" s="33">
        <v>1806304</v>
      </c>
      <c r="K519" s="32">
        <f>TEXT(A519, "MM-DD")</f>
      </c>
      <c r="L519" s="33">
        <f>YEAR(일별기온공급량!$A519)</f>
      </c>
      <c r="M519" s="33">
        <f>MONTH(일별기온공급량!$A519)</f>
      </c>
      <c r="N519" s="33">
        <f>DAY(일별기온공급량!$A519)</f>
      </c>
      <c r="O519" s="34">
        <f>IFERROR(VLOOKUP(기온및공급량[[#This Row], [날짜]],표2[],2,0), "")</f>
      </c>
    </row>
    <row x14ac:dyDescent="0.25" r="520" customHeight="1" ht="18.75">
      <c r="A520" s="29">
        <v>41793</v>
      </c>
      <c r="B520" s="30">
        <v>20.4</v>
      </c>
      <c r="C520" s="30">
        <v>23.1</v>
      </c>
      <c r="D520" s="31">
        <v>1.5625925925925928</v>
      </c>
      <c r="E520" s="30">
        <v>17.7</v>
      </c>
      <c r="F520" s="31">
        <v>1.0000925925925925</v>
      </c>
      <c r="G520" s="30">
        <v>5.4</v>
      </c>
      <c r="H520" s="32">
        <f>TEXT(일별기온공급량!$A520, "AAA")</f>
      </c>
      <c r="I520" s="33">
        <v>83801449</v>
      </c>
      <c r="J520" s="33">
        <v>1945388</v>
      </c>
      <c r="K520" s="32">
        <f>TEXT(A520, "MM-DD")</f>
      </c>
      <c r="L520" s="33">
        <f>YEAR(일별기온공급량!$A520)</f>
      </c>
      <c r="M520" s="33">
        <f>MONTH(일별기온공급량!$A520)</f>
      </c>
      <c r="N520" s="33">
        <f>DAY(일별기온공급량!$A520)</f>
      </c>
      <c r="O520" s="34">
        <f>IFERROR(VLOOKUP(기온및공급량[[#This Row], [날짜]],표2[],2,0), "")</f>
      </c>
    </row>
    <row x14ac:dyDescent="0.25" r="521" customHeight="1" ht="18.75">
      <c r="A521" s="29">
        <v>41794</v>
      </c>
      <c r="B521" s="33">
        <v>21</v>
      </c>
      <c r="C521" s="30">
        <v>23.3</v>
      </c>
      <c r="D521" s="31">
        <v>1.6903703703703705</v>
      </c>
      <c r="E521" s="33">
        <v>19</v>
      </c>
      <c r="F521" s="31">
        <v>1.970925925925926</v>
      </c>
      <c r="G521" s="30">
        <v>4.3</v>
      </c>
      <c r="H521" s="32">
        <f>TEXT(일별기온공급량!$A521, "AAA")</f>
      </c>
      <c r="I521" s="33">
        <v>78410655</v>
      </c>
      <c r="J521" s="33">
        <v>1821627</v>
      </c>
      <c r="K521" s="32">
        <f>TEXT(A521, "MM-DD")</f>
      </c>
      <c r="L521" s="33">
        <f>YEAR(일별기온공급량!$A521)</f>
      </c>
      <c r="M521" s="33">
        <f>MONTH(일별기온공급량!$A521)</f>
      </c>
      <c r="N521" s="33">
        <f>DAY(일별기온공급량!$A521)</f>
      </c>
      <c r="O521" s="34">
        <f>IFERROR(VLOOKUP(기온및공급량[[#This Row], [날짜]],표2[],2,0), "")</f>
      </c>
    </row>
    <row x14ac:dyDescent="0.25" r="522" customHeight="1" ht="18.75">
      <c r="A522" s="29">
        <v>41795</v>
      </c>
      <c r="B522" s="33">
        <v>20</v>
      </c>
      <c r="C522" s="33">
        <v>22</v>
      </c>
      <c r="D522" s="31">
        <v>1.4841203703703703</v>
      </c>
      <c r="E522" s="30">
        <v>18.7</v>
      </c>
      <c r="F522" s="31">
        <v>1.2070370370370371</v>
      </c>
      <c r="G522" s="30">
        <v>3.3</v>
      </c>
      <c r="H522" s="32">
        <f>TEXT(일별기온공급량!$A522, "AAA")</f>
      </c>
      <c r="I522" s="33">
        <v>82189580</v>
      </c>
      <c r="J522" s="33">
        <v>1912960</v>
      </c>
      <c r="K522" s="32">
        <f>TEXT(A522, "MM-DD")</f>
      </c>
      <c r="L522" s="33">
        <f>YEAR(일별기온공급량!$A522)</f>
      </c>
      <c r="M522" s="33">
        <f>MONTH(일별기온공급량!$A522)</f>
      </c>
      <c r="N522" s="33">
        <f>DAY(일별기온공급량!$A522)</f>
      </c>
      <c r="O522" s="34">
        <f>IFERROR(VLOOKUP(기온및공급량[[#This Row], [날짜]],표2[],2,0), "")</f>
      </c>
    </row>
    <row x14ac:dyDescent="0.25" r="523" customHeight="1" ht="18.75">
      <c r="A523" s="29">
        <v>41796</v>
      </c>
      <c r="B523" s="30">
        <v>22.1</v>
      </c>
      <c r="C523" s="30">
        <v>27.5</v>
      </c>
      <c r="D523" s="31">
        <v>1.5792592592592594</v>
      </c>
      <c r="E523" s="30">
        <v>17.9</v>
      </c>
      <c r="F523" s="31">
        <v>1.213287037037037</v>
      </c>
      <c r="G523" s="30">
        <v>9.6</v>
      </c>
      <c r="H523" s="32">
        <f>TEXT(일별기온공급량!$A523, "AAA")</f>
      </c>
      <c r="I523" s="33">
        <v>76962652</v>
      </c>
      <c r="J523" s="33">
        <v>1789002</v>
      </c>
      <c r="K523" s="32">
        <f>TEXT(A523, "MM-DD")</f>
      </c>
      <c r="L523" s="33">
        <f>YEAR(일별기온공급량!$A523)</f>
      </c>
      <c r="M523" s="33">
        <f>MONTH(일별기온공급량!$A523)</f>
      </c>
      <c r="N523" s="33">
        <f>DAY(일별기온공급량!$A523)</f>
      </c>
      <c r="O523" s="34">
        <f>IFERROR(VLOOKUP(기온및공급량[[#This Row], [날짜]],표2[],2,0), "")</f>
      </c>
    </row>
    <row x14ac:dyDescent="0.25" r="524" customHeight="1" ht="18.75">
      <c r="A524" s="29">
        <v>41797</v>
      </c>
      <c r="B524" s="30">
        <v>21.3</v>
      </c>
      <c r="C524" s="30">
        <v>29.6</v>
      </c>
      <c r="D524" s="31">
        <v>1.627175925925926</v>
      </c>
      <c r="E524" s="30">
        <v>15.4</v>
      </c>
      <c r="F524" s="31">
        <v>1.2264814814814815</v>
      </c>
      <c r="G524" s="30">
        <v>14.2</v>
      </c>
      <c r="H524" s="32">
        <f>TEXT(일별기온공급량!$A524, "AAA")</f>
      </c>
      <c r="I524" s="33">
        <v>71797620</v>
      </c>
      <c r="J524" s="33">
        <v>1665290</v>
      </c>
      <c r="K524" s="32">
        <f>TEXT(A524, "MM-DD")</f>
      </c>
      <c r="L524" s="33">
        <f>YEAR(일별기온공급량!$A524)</f>
      </c>
      <c r="M524" s="33">
        <f>MONTH(일별기온공급량!$A524)</f>
      </c>
      <c r="N524" s="33">
        <f>DAY(일별기온공급량!$A524)</f>
      </c>
      <c r="O524" s="34">
        <f>IFERROR(VLOOKUP(기온및공급량[[#This Row], [날짜]],표2[],2,0), "")</f>
      </c>
    </row>
    <row x14ac:dyDescent="0.25" r="525" customHeight="1" ht="18.75">
      <c r="A525" s="29">
        <v>41798</v>
      </c>
      <c r="B525" s="30">
        <v>21.1</v>
      </c>
      <c r="C525" s="30">
        <v>26.5</v>
      </c>
      <c r="D525" s="31">
        <v>1.732037037037037</v>
      </c>
      <c r="E525" s="30">
        <v>18.8</v>
      </c>
      <c r="F525" s="31">
        <v>1.2382870370370371</v>
      </c>
      <c r="G525" s="30">
        <v>7.7</v>
      </c>
      <c r="H525" s="32">
        <f>TEXT(일별기온공급량!$A525, "AAA")</f>
      </c>
      <c r="I525" s="33">
        <v>56855511</v>
      </c>
      <c r="J525" s="33">
        <v>1316703</v>
      </c>
      <c r="K525" s="32">
        <f>TEXT(A525, "MM-DD")</f>
      </c>
      <c r="L525" s="33">
        <f>YEAR(일별기온공급량!$A525)</f>
      </c>
      <c r="M525" s="33">
        <f>MONTH(일별기온공급량!$A525)</f>
      </c>
      <c r="N525" s="33">
        <f>DAY(일별기온공급량!$A525)</f>
      </c>
      <c r="O525" s="34">
        <f>IFERROR(VLOOKUP(기온및공급량[[#This Row], [날짜]],표2[],2,0), "")</f>
      </c>
    </row>
    <row x14ac:dyDescent="0.25" r="526" customHeight="1" ht="18.75">
      <c r="A526" s="29">
        <v>41799</v>
      </c>
      <c r="B526" s="30">
        <v>21.4</v>
      </c>
      <c r="C526" s="30">
        <v>25.6</v>
      </c>
      <c r="D526" s="31">
        <v>1.6403703703703703</v>
      </c>
      <c r="E526" s="30">
        <v>19.1</v>
      </c>
      <c r="F526" s="31">
        <v>1.208425925925926</v>
      </c>
      <c r="G526" s="30">
        <v>6.5</v>
      </c>
      <c r="H526" s="32">
        <f>TEXT(일별기온공급량!$A526, "AAA")</f>
      </c>
      <c r="I526" s="33">
        <v>78328486</v>
      </c>
      <c r="J526" s="33">
        <v>1814918</v>
      </c>
      <c r="K526" s="32">
        <f>TEXT(A526, "MM-DD")</f>
      </c>
      <c r="L526" s="33">
        <f>YEAR(일별기온공급량!$A526)</f>
      </c>
      <c r="M526" s="33">
        <f>MONTH(일별기온공급량!$A526)</f>
      </c>
      <c r="N526" s="33">
        <f>DAY(일별기온공급량!$A526)</f>
      </c>
      <c r="O526" s="34">
        <f>IFERROR(VLOOKUP(기온및공급량[[#This Row], [날짜]],표2[],2,0), "")</f>
      </c>
    </row>
    <row x14ac:dyDescent="0.25" r="527" customHeight="1" ht="18.75">
      <c r="A527" s="29">
        <v>41800</v>
      </c>
      <c r="B527" s="33">
        <v>21</v>
      </c>
      <c r="C527" s="30">
        <v>23.6</v>
      </c>
      <c r="D527" s="31">
        <v>1.6403703703703703</v>
      </c>
      <c r="E527" s="30">
        <v>19.1</v>
      </c>
      <c r="F527" s="31">
        <v>1.1480092592592592</v>
      </c>
      <c r="G527" s="30">
        <v>4.5</v>
      </c>
      <c r="H527" s="32">
        <f>TEXT(일별기온공급량!$A527, "AAA")</f>
      </c>
      <c r="I527" s="33">
        <v>84969108</v>
      </c>
      <c r="J527" s="33">
        <v>1966845</v>
      </c>
      <c r="K527" s="32">
        <f>TEXT(A527, "MM-DD")</f>
      </c>
      <c r="L527" s="33">
        <f>YEAR(일별기온공급량!$A527)</f>
      </c>
      <c r="M527" s="33">
        <f>MONTH(일별기온공급량!$A527)</f>
      </c>
      <c r="N527" s="33">
        <f>DAY(일별기온공급량!$A527)</f>
      </c>
      <c r="O527" s="34">
        <f>IFERROR(VLOOKUP(기온및공급량[[#This Row], [날짜]],표2[],2,0), "")</f>
      </c>
    </row>
    <row x14ac:dyDescent="0.25" r="528" customHeight="1" ht="18.75">
      <c r="A528" s="29">
        <v>41801</v>
      </c>
      <c r="B528" s="30">
        <v>21.4</v>
      </c>
      <c r="C528" s="33">
        <v>26</v>
      </c>
      <c r="D528" s="31">
        <v>1.6375925925925925</v>
      </c>
      <c r="E528" s="30">
        <v>18.3</v>
      </c>
      <c r="F528" s="31">
        <v>1.1862037037037036</v>
      </c>
      <c r="G528" s="30">
        <v>7.7</v>
      </c>
      <c r="H528" s="32">
        <f>TEXT(일별기온공급량!$A528, "AAA")</f>
      </c>
      <c r="I528" s="33">
        <v>86487326</v>
      </c>
      <c r="J528" s="33">
        <v>2000655</v>
      </c>
      <c r="K528" s="32">
        <f>TEXT(A528, "MM-DD")</f>
      </c>
      <c r="L528" s="33">
        <f>YEAR(일별기온공급량!$A528)</f>
      </c>
      <c r="M528" s="33">
        <f>MONTH(일별기온공급량!$A528)</f>
      </c>
      <c r="N528" s="33">
        <f>DAY(일별기온공급량!$A528)</f>
      </c>
      <c r="O528" s="34">
        <f>IFERROR(VLOOKUP(기온및공급량[[#This Row], [날짜]],표2[],2,0), "")</f>
      </c>
    </row>
    <row x14ac:dyDescent="0.25" r="529" customHeight="1" ht="18.75">
      <c r="A529" s="29">
        <v>41802</v>
      </c>
      <c r="B529" s="30">
        <v>18.7</v>
      </c>
      <c r="C529" s="30">
        <v>22.4</v>
      </c>
      <c r="D529" s="31">
        <v>1.664675925925926</v>
      </c>
      <c r="E529" s="30">
        <v>16.8</v>
      </c>
      <c r="F529" s="31">
        <v>1.1737037037037037</v>
      </c>
      <c r="G529" s="30">
        <v>5.6</v>
      </c>
      <c r="H529" s="32">
        <f>TEXT(일별기온공급량!$A529, "AAA")</f>
      </c>
      <c r="I529" s="33">
        <v>88295315</v>
      </c>
      <c r="J529" s="33">
        <v>2042170</v>
      </c>
      <c r="K529" s="32">
        <f>TEXT(A529, "MM-DD")</f>
      </c>
      <c r="L529" s="33">
        <f>YEAR(일별기온공급량!$A529)</f>
      </c>
      <c r="M529" s="33">
        <f>MONTH(일별기온공급량!$A529)</f>
      </c>
      <c r="N529" s="33">
        <f>DAY(일별기온공급량!$A529)</f>
      </c>
      <c r="O529" s="34">
        <f>IFERROR(VLOOKUP(기온및공급량[[#This Row], [날짜]],표2[],2,0), "")</f>
      </c>
    </row>
    <row x14ac:dyDescent="0.25" r="530" customHeight="1" ht="18.75">
      <c r="A530" s="29">
        <v>41803</v>
      </c>
      <c r="B530" s="30">
        <v>22.6</v>
      </c>
      <c r="C530" s="30">
        <v>28.8</v>
      </c>
      <c r="D530" s="31">
        <v>1.6410648148148148</v>
      </c>
      <c r="E530" s="30">
        <v>17.9</v>
      </c>
      <c r="F530" s="31">
        <v>1.1500925925925927</v>
      </c>
      <c r="G530" s="30">
        <v>10.9</v>
      </c>
      <c r="H530" s="32">
        <f>TEXT(일별기온공급량!$A530, "AAA")</f>
      </c>
      <c r="I530" s="33">
        <v>87352083</v>
      </c>
      <c r="J530" s="33">
        <v>2021614</v>
      </c>
      <c r="K530" s="32">
        <f>TEXT(A530, "MM-DD")</f>
      </c>
      <c r="L530" s="33">
        <f>YEAR(일별기온공급량!$A530)</f>
      </c>
      <c r="M530" s="33">
        <f>MONTH(일별기온공급량!$A530)</f>
      </c>
      <c r="N530" s="33">
        <f>DAY(일별기온공급량!$A530)</f>
      </c>
      <c r="O530" s="34">
        <f>IFERROR(VLOOKUP(기온및공급량[[#This Row], [날짜]],표2[],2,0), "")</f>
      </c>
    </row>
    <row x14ac:dyDescent="0.25" r="531" customHeight="1" ht="18.75">
      <c r="A531" s="29">
        <v>41804</v>
      </c>
      <c r="B531" s="30">
        <v>25.1</v>
      </c>
      <c r="C531" s="30">
        <v>32.1</v>
      </c>
      <c r="D531" s="31">
        <v>1.702175925925926</v>
      </c>
      <c r="E531" s="30">
        <v>18.2</v>
      </c>
      <c r="F531" s="31">
        <v>1.1480092592592592</v>
      </c>
      <c r="G531" s="30">
        <v>13.9</v>
      </c>
      <c r="H531" s="32">
        <f>TEXT(일별기온공급량!$A531, "AAA")</f>
      </c>
      <c r="I531" s="33">
        <v>74065567</v>
      </c>
      <c r="J531" s="33">
        <v>1715549</v>
      </c>
      <c r="K531" s="32">
        <f>TEXT(A531, "MM-DD")</f>
      </c>
      <c r="L531" s="33">
        <f>YEAR(일별기온공급량!$A531)</f>
      </c>
      <c r="M531" s="33">
        <f>MONTH(일별기온공급량!$A531)</f>
      </c>
      <c r="N531" s="33">
        <f>DAY(일별기온공급량!$A531)</f>
      </c>
      <c r="O531" s="34">
        <f>IFERROR(VLOOKUP(기온및공급량[[#This Row], [날짜]],표2[],2,0), "")</f>
      </c>
    </row>
    <row x14ac:dyDescent="0.25" r="532" customHeight="1" ht="18.75">
      <c r="A532" s="29">
        <v>41805</v>
      </c>
      <c r="B532" s="30">
        <v>25.9</v>
      </c>
      <c r="C532" s="33">
        <v>32</v>
      </c>
      <c r="D532" s="31">
        <v>1.6674537037037038</v>
      </c>
      <c r="E532" s="30">
        <v>20.2</v>
      </c>
      <c r="F532" s="31">
        <v>1.220925925925926</v>
      </c>
      <c r="G532" s="30">
        <v>11.8</v>
      </c>
      <c r="H532" s="32">
        <f>TEXT(일별기온공급량!$A532, "AAA")</f>
      </c>
      <c r="I532" s="33">
        <v>57504999</v>
      </c>
      <c r="J532" s="33">
        <v>1333179</v>
      </c>
      <c r="K532" s="32">
        <f>TEXT(A532, "MM-DD")</f>
      </c>
      <c r="L532" s="33">
        <f>YEAR(일별기온공급량!$A532)</f>
      </c>
      <c r="M532" s="33">
        <f>MONTH(일별기온공급량!$A532)</f>
      </c>
      <c r="N532" s="33">
        <f>DAY(일별기온공급량!$A532)</f>
      </c>
      <c r="O532" s="34">
        <f>IFERROR(VLOOKUP(기온및공급량[[#This Row], [날짜]],표2[],2,0), "")</f>
      </c>
    </row>
    <row x14ac:dyDescent="0.25" r="533" customHeight="1" ht="18.75">
      <c r="A533" s="29">
        <v>41806</v>
      </c>
      <c r="B533" s="30">
        <v>26.7</v>
      </c>
      <c r="C533" s="33">
        <v>32</v>
      </c>
      <c r="D533" s="31">
        <v>1.619537037037037</v>
      </c>
      <c r="E533" s="30">
        <v>21.7</v>
      </c>
      <c r="F533" s="31">
        <v>1.1757870370370371</v>
      </c>
      <c r="G533" s="30">
        <v>10.3</v>
      </c>
      <c r="H533" s="32">
        <f>TEXT(일별기온공급량!$A533, "AAA")</f>
      </c>
      <c r="I533" s="33">
        <v>80194251</v>
      </c>
      <c r="J533" s="33">
        <v>1858680</v>
      </c>
      <c r="K533" s="32">
        <f>TEXT(A533, "MM-DD")</f>
      </c>
      <c r="L533" s="33">
        <f>YEAR(일별기온공급량!$A533)</f>
      </c>
      <c r="M533" s="33">
        <f>MONTH(일별기온공급량!$A533)</f>
      </c>
      <c r="N533" s="33">
        <f>DAY(일별기온공급량!$A533)</f>
      </c>
      <c r="O533" s="34">
        <f>IFERROR(VLOOKUP(기온및공급량[[#This Row], [날짜]],표2[],2,0), "")</f>
      </c>
    </row>
    <row x14ac:dyDescent="0.25" r="534" customHeight="1" ht="18.75">
      <c r="A534" s="29">
        <v>41807</v>
      </c>
      <c r="B534" s="30">
        <v>23.9</v>
      </c>
      <c r="C534" s="30">
        <v>26.9</v>
      </c>
      <c r="D534" s="31">
        <v>1.6681481481481482</v>
      </c>
      <c r="E534" s="30">
        <v>21.3</v>
      </c>
      <c r="F534" s="31">
        <v>1.9917592592592592</v>
      </c>
      <c r="G534" s="30">
        <v>5.6</v>
      </c>
      <c r="H534" s="32">
        <f>TEXT(일별기온공급량!$A534, "AAA")</f>
      </c>
      <c r="I534" s="33">
        <v>84079400</v>
      </c>
      <c r="J534" s="33">
        <v>1953084</v>
      </c>
      <c r="K534" s="32">
        <f>TEXT(A534, "MM-DD")</f>
      </c>
      <c r="L534" s="33">
        <f>YEAR(일별기온공급량!$A534)</f>
      </c>
      <c r="M534" s="33">
        <f>MONTH(일별기온공급량!$A534)</f>
      </c>
      <c r="N534" s="33">
        <f>DAY(일별기온공급량!$A534)</f>
      </c>
      <c r="O534" s="34">
        <f>IFERROR(VLOOKUP(기온및공급량[[#This Row], [날짜]],표2[],2,0), "")</f>
      </c>
    </row>
    <row x14ac:dyDescent="0.25" r="535" customHeight="1" ht="18.75">
      <c r="A535" s="29">
        <v>41808</v>
      </c>
      <c r="B535" s="30">
        <v>24.5</v>
      </c>
      <c r="C535" s="30">
        <v>30.4</v>
      </c>
      <c r="D535" s="31">
        <v>1.6563425925925928</v>
      </c>
      <c r="E535" s="30">
        <v>19.6</v>
      </c>
      <c r="F535" s="31">
        <v>1.1973148148148147</v>
      </c>
      <c r="G535" s="30">
        <v>10.8</v>
      </c>
      <c r="H535" s="32">
        <f>TEXT(일별기온공급량!$A535, "AAA")</f>
      </c>
      <c r="I535" s="33">
        <v>84472507</v>
      </c>
      <c r="J535" s="33">
        <v>1961017</v>
      </c>
      <c r="K535" s="32">
        <f>TEXT(A535, "MM-DD")</f>
      </c>
      <c r="L535" s="33">
        <f>YEAR(일별기온공급량!$A535)</f>
      </c>
      <c r="M535" s="33">
        <f>MONTH(일별기온공급량!$A535)</f>
      </c>
      <c r="N535" s="33">
        <f>DAY(일별기온공급량!$A535)</f>
      </c>
      <c r="O535" s="34">
        <f>IFERROR(VLOOKUP(기온및공급량[[#This Row], [날짜]],표2[],2,0), "")</f>
      </c>
    </row>
    <row x14ac:dyDescent="0.25" r="536" customHeight="1" ht="18.75">
      <c r="A536" s="29">
        <v>41809</v>
      </c>
      <c r="B536" s="30">
        <v>25.9</v>
      </c>
      <c r="C536" s="33">
        <v>32</v>
      </c>
      <c r="D536" s="31">
        <v>1.6389814814814816</v>
      </c>
      <c r="E536" s="30">
        <v>18.9</v>
      </c>
      <c r="F536" s="31">
        <v>1.2105092592592592</v>
      </c>
      <c r="G536" s="30">
        <v>13.1</v>
      </c>
      <c r="H536" s="32">
        <f>TEXT(일별기온공급량!$A536, "AAA")</f>
      </c>
      <c r="I536" s="33">
        <v>83768244</v>
      </c>
      <c r="J536" s="33">
        <v>1943597</v>
      </c>
      <c r="K536" s="32">
        <f>TEXT(A536, "MM-DD")</f>
      </c>
      <c r="L536" s="33">
        <f>YEAR(일별기온공급량!$A536)</f>
      </c>
      <c r="M536" s="33">
        <f>MONTH(일별기온공급량!$A536)</f>
      </c>
      <c r="N536" s="33">
        <f>DAY(일별기온공급량!$A536)</f>
      </c>
      <c r="O536" s="34">
        <f>IFERROR(VLOOKUP(기온및공급량[[#This Row], [날짜]],표2[],2,0), "")</f>
      </c>
    </row>
    <row x14ac:dyDescent="0.25" r="537" customHeight="1" ht="18.75">
      <c r="A537" s="29">
        <v>41810</v>
      </c>
      <c r="B537" s="30">
        <v>23.2</v>
      </c>
      <c r="C537" s="30">
        <v>27.9</v>
      </c>
      <c r="D537" s="31">
        <v>1.5216203703703703</v>
      </c>
      <c r="E537" s="30">
        <v>20.4</v>
      </c>
      <c r="F537" s="31">
        <v>1.9737037037037037</v>
      </c>
      <c r="G537" s="30">
        <v>7.5</v>
      </c>
      <c r="H537" s="32">
        <f>TEXT(일별기온공급량!$A537, "AAA")</f>
      </c>
      <c r="I537" s="33">
        <v>83416353</v>
      </c>
      <c r="J537" s="33">
        <v>1932987</v>
      </c>
      <c r="K537" s="32">
        <f>TEXT(A537, "MM-DD")</f>
      </c>
      <c r="L537" s="33">
        <f>YEAR(일별기온공급량!$A537)</f>
      </c>
      <c r="M537" s="33">
        <f>MONTH(일별기온공급량!$A537)</f>
      </c>
      <c r="N537" s="33">
        <f>DAY(일별기온공급량!$A537)</f>
      </c>
      <c r="O537" s="34">
        <f>IFERROR(VLOOKUP(기온및공급량[[#This Row], [날짜]],표2[],2,0), "")</f>
      </c>
    </row>
    <row x14ac:dyDescent="0.25" r="538" customHeight="1" ht="18.75">
      <c r="A538" s="29">
        <v>41811</v>
      </c>
      <c r="B538" s="30">
        <v>21.3</v>
      </c>
      <c r="C538" s="30">
        <v>23.9</v>
      </c>
      <c r="D538" s="31">
        <v>1.4250925925925926</v>
      </c>
      <c r="E538" s="30">
        <v>19.9</v>
      </c>
      <c r="F538" s="31">
        <v>1.157037037037037</v>
      </c>
      <c r="G538" s="33">
        <v>4</v>
      </c>
      <c r="H538" s="32">
        <f>TEXT(일별기온공급량!$A538, "AAA")</f>
      </c>
      <c r="I538" s="33">
        <v>73375293</v>
      </c>
      <c r="J538" s="33">
        <v>1703361</v>
      </c>
      <c r="K538" s="32">
        <f>TEXT(A538, "MM-DD")</f>
      </c>
      <c r="L538" s="33">
        <f>YEAR(일별기온공급량!$A538)</f>
      </c>
      <c r="M538" s="33">
        <f>MONTH(일별기온공급량!$A538)</f>
      </c>
      <c r="N538" s="33">
        <f>DAY(일별기온공급량!$A538)</f>
      </c>
      <c r="O538" s="34">
        <f>IFERROR(VLOOKUP(기온및공급량[[#This Row], [날짜]],표2[],2,0), "")</f>
      </c>
    </row>
    <row x14ac:dyDescent="0.25" r="539" customHeight="1" ht="18.75">
      <c r="A539" s="29">
        <v>41812</v>
      </c>
      <c r="B539" s="30">
        <v>21.9</v>
      </c>
      <c r="C539" s="30">
        <v>26.3</v>
      </c>
      <c r="D539" s="31">
        <v>1.5952314814814814</v>
      </c>
      <c r="E539" s="30">
        <v>18.3</v>
      </c>
      <c r="F539" s="31">
        <v>1.9917592592592592</v>
      </c>
      <c r="G539" s="33">
        <v>8</v>
      </c>
      <c r="H539" s="32">
        <f>TEXT(일별기온공급량!$A539, "AAA")</f>
      </c>
      <c r="I539" s="33">
        <v>56787274</v>
      </c>
      <c r="J539" s="33">
        <v>1319207</v>
      </c>
      <c r="K539" s="32">
        <f>TEXT(A539, "MM-DD")</f>
      </c>
      <c r="L539" s="33">
        <f>YEAR(일별기온공급량!$A539)</f>
      </c>
      <c r="M539" s="33">
        <f>MONTH(일별기온공급량!$A539)</f>
      </c>
      <c r="N539" s="33">
        <f>DAY(일별기온공급량!$A539)</f>
      </c>
      <c r="O539" s="34">
        <f>IFERROR(VLOOKUP(기온및공급량[[#This Row], [날짜]],표2[],2,0), "")</f>
      </c>
    </row>
    <row x14ac:dyDescent="0.25" r="540" customHeight="1" ht="18.75">
      <c r="A540" s="29">
        <v>41813</v>
      </c>
      <c r="B540" s="30">
        <v>21.6</v>
      </c>
      <c r="C540" s="30">
        <v>27.9</v>
      </c>
      <c r="D540" s="31">
        <v>1.5660648148148149</v>
      </c>
      <c r="E540" s="33">
        <v>18</v>
      </c>
      <c r="F540" s="31">
        <v>1.239675925925926</v>
      </c>
      <c r="G540" s="30">
        <v>9.9</v>
      </c>
      <c r="H540" s="32">
        <f>TEXT(일별기온공급량!$A540, "AAA")</f>
      </c>
      <c r="I540" s="33">
        <v>81484395</v>
      </c>
      <c r="J540" s="33">
        <v>1895345</v>
      </c>
      <c r="K540" s="32">
        <f>TEXT(A540, "MM-DD")</f>
      </c>
      <c r="L540" s="33">
        <f>YEAR(일별기온공급량!$A540)</f>
      </c>
      <c r="M540" s="33">
        <f>MONTH(일별기온공급량!$A540)</f>
      </c>
      <c r="N540" s="33">
        <f>DAY(일별기온공급량!$A540)</f>
      </c>
      <c r="O540" s="34">
        <f>IFERROR(VLOOKUP(기온및공급량[[#This Row], [날짜]],표2[],2,0), "")</f>
      </c>
    </row>
    <row x14ac:dyDescent="0.25" r="541" customHeight="1" ht="18.75">
      <c r="A541" s="29">
        <v>41814</v>
      </c>
      <c r="B541" s="30">
        <v>22.9</v>
      </c>
      <c r="C541" s="30">
        <v>28.7</v>
      </c>
      <c r="D541" s="31">
        <v>1.6528703703703704</v>
      </c>
      <c r="E541" s="30">
        <v>18.2</v>
      </c>
      <c r="F541" s="31">
        <v>1.1910648148148149</v>
      </c>
      <c r="G541" s="30">
        <v>10.5</v>
      </c>
      <c r="H541" s="32">
        <f>TEXT(일별기온공급량!$A541, "AAA")</f>
      </c>
      <c r="I541" s="33">
        <v>86715445</v>
      </c>
      <c r="J541" s="33">
        <v>2014531</v>
      </c>
      <c r="K541" s="32">
        <f>TEXT(A541, "MM-DD")</f>
      </c>
      <c r="L541" s="33">
        <f>YEAR(일별기온공급량!$A541)</f>
      </c>
      <c r="M541" s="33">
        <f>MONTH(일별기온공급량!$A541)</f>
      </c>
      <c r="N541" s="33">
        <f>DAY(일별기온공급량!$A541)</f>
      </c>
      <c r="O541" s="34">
        <f>IFERROR(VLOOKUP(기온및공급량[[#This Row], [날짜]],표2[],2,0), "")</f>
      </c>
    </row>
    <row x14ac:dyDescent="0.25" r="542" customHeight="1" ht="18.75">
      <c r="A542" s="29">
        <v>41815</v>
      </c>
      <c r="B542" s="30">
        <v>24.9</v>
      </c>
      <c r="C542" s="30">
        <v>30.8</v>
      </c>
      <c r="D542" s="31">
        <v>1.544537037037037</v>
      </c>
      <c r="E542" s="30">
        <v>19.7</v>
      </c>
      <c r="F542" s="31">
        <v>1.1959259259259258</v>
      </c>
      <c r="G542" s="30">
        <v>11.1</v>
      </c>
      <c r="H542" s="32">
        <f>TEXT(일별기온공급량!$A542, "AAA")</f>
      </c>
      <c r="I542" s="33">
        <v>84876890</v>
      </c>
      <c r="J542" s="33">
        <v>1972228</v>
      </c>
      <c r="K542" s="32">
        <f>TEXT(A542, "MM-DD")</f>
      </c>
      <c r="L542" s="33">
        <f>YEAR(일별기온공급량!$A542)</f>
      </c>
      <c r="M542" s="33">
        <f>MONTH(일별기온공급량!$A542)</f>
      </c>
      <c r="N542" s="33">
        <f>DAY(일별기온공급량!$A542)</f>
      </c>
      <c r="O542" s="34">
        <f>IFERROR(VLOOKUP(기온및공급량[[#This Row], [날짜]],표2[],2,0), "")</f>
      </c>
    </row>
    <row x14ac:dyDescent="0.25" r="543" customHeight="1" ht="18.75">
      <c r="A543" s="29">
        <v>41816</v>
      </c>
      <c r="B543" s="30">
        <v>26.3</v>
      </c>
      <c r="C543" s="30">
        <v>33.2</v>
      </c>
      <c r="D543" s="31">
        <v>1.6667592592592593</v>
      </c>
      <c r="E543" s="30">
        <v>21.2</v>
      </c>
      <c r="F543" s="31">
        <v>1.2042592592592594</v>
      </c>
      <c r="G543" s="33">
        <v>12</v>
      </c>
      <c r="H543" s="32">
        <f>TEXT(일별기온공급량!$A543, "AAA")</f>
      </c>
      <c r="I543" s="33">
        <v>89675320</v>
      </c>
      <c r="J543" s="33">
        <v>2084959</v>
      </c>
      <c r="K543" s="32">
        <f>TEXT(A543, "MM-DD")</f>
      </c>
      <c r="L543" s="33">
        <f>YEAR(일별기온공급량!$A543)</f>
      </c>
      <c r="M543" s="33">
        <f>MONTH(일별기온공급량!$A543)</f>
      </c>
      <c r="N543" s="33">
        <f>DAY(일별기온공급량!$A543)</f>
      </c>
      <c r="O543" s="34">
        <f>IFERROR(VLOOKUP(기온및공급량[[#This Row], [날짜]],표2[],2,0), "")</f>
      </c>
    </row>
    <row x14ac:dyDescent="0.25" r="544" customHeight="1" ht="18.75">
      <c r="A544" s="29">
        <v>41817</v>
      </c>
      <c r="B544" s="33">
        <v>27</v>
      </c>
      <c r="C544" s="30">
        <v>33.4</v>
      </c>
      <c r="D544" s="31">
        <v>1.6014814814814815</v>
      </c>
      <c r="E544" s="30">
        <v>20.8</v>
      </c>
      <c r="F544" s="31">
        <v>1.2250925925925926</v>
      </c>
      <c r="G544" s="30">
        <v>12.6</v>
      </c>
      <c r="H544" s="32">
        <f>TEXT(일별기온공급량!$A544, "AAA")</f>
      </c>
      <c r="I544" s="33">
        <v>85052695</v>
      </c>
      <c r="J544" s="33">
        <v>1975083</v>
      </c>
      <c r="K544" s="32">
        <f>TEXT(A544, "MM-DD")</f>
      </c>
      <c r="L544" s="33">
        <f>YEAR(일별기온공급량!$A544)</f>
      </c>
      <c r="M544" s="33">
        <f>MONTH(일별기온공급량!$A544)</f>
      </c>
      <c r="N544" s="33">
        <f>DAY(일별기온공급량!$A544)</f>
      </c>
      <c r="O544" s="34">
        <f>IFERROR(VLOOKUP(기온및공급량[[#This Row], [날짜]],표2[],2,0), "")</f>
      </c>
    </row>
    <row x14ac:dyDescent="0.25" r="545" customHeight="1" ht="18.75">
      <c r="A545" s="29">
        <v>41818</v>
      </c>
      <c r="B545" s="30">
        <v>27.1</v>
      </c>
      <c r="C545" s="30">
        <v>32.5</v>
      </c>
      <c r="D545" s="31">
        <v>1.6362037037037038</v>
      </c>
      <c r="E545" s="30">
        <v>22.5</v>
      </c>
      <c r="F545" s="31">
        <v>1.193148148148148</v>
      </c>
      <c r="G545" s="33">
        <v>10</v>
      </c>
      <c r="H545" s="32">
        <f>TEXT(일별기온공급량!$A545, "AAA")</f>
      </c>
      <c r="I545" s="33">
        <v>71583673</v>
      </c>
      <c r="J545" s="33">
        <v>1656214</v>
      </c>
      <c r="K545" s="32">
        <f>TEXT(A545, "MM-DD")</f>
      </c>
      <c r="L545" s="33">
        <f>YEAR(일별기온공급량!$A545)</f>
      </c>
      <c r="M545" s="33">
        <f>MONTH(일별기온공급량!$A545)</f>
      </c>
      <c r="N545" s="33">
        <f>DAY(일별기온공급량!$A545)</f>
      </c>
      <c r="O545" s="34">
        <f>IFERROR(VLOOKUP(기온및공급량[[#This Row], [날짜]],표2[],2,0), "")</f>
      </c>
    </row>
    <row x14ac:dyDescent="0.25" r="546" customHeight="1" ht="18.75">
      <c r="A546" s="29">
        <v>41819</v>
      </c>
      <c r="B546" s="30">
        <v>25.7</v>
      </c>
      <c r="C546" s="30">
        <v>31.1</v>
      </c>
      <c r="D546" s="31">
        <v>1.6174537037037036</v>
      </c>
      <c r="E546" s="30">
        <v>21.7</v>
      </c>
      <c r="F546" s="31">
        <v>1.213287037037037</v>
      </c>
      <c r="G546" s="30">
        <v>9.4</v>
      </c>
      <c r="H546" s="32">
        <f>TEXT(일별기온공급량!$A546, "AAA")</f>
      </c>
      <c r="I546" s="33">
        <v>55466803</v>
      </c>
      <c r="J546" s="33">
        <v>1282851</v>
      </c>
      <c r="K546" s="32">
        <f>TEXT(A546, "MM-DD")</f>
      </c>
      <c r="L546" s="33">
        <f>YEAR(일별기온공급량!$A546)</f>
      </c>
      <c r="M546" s="33">
        <f>MONTH(일별기온공급량!$A546)</f>
      </c>
      <c r="N546" s="33">
        <f>DAY(일별기온공급량!$A546)</f>
      </c>
      <c r="O546" s="34">
        <f>IFERROR(VLOOKUP(기온및공급량[[#This Row], [날짜]],표2[],2,0), "")</f>
      </c>
    </row>
    <row x14ac:dyDescent="0.25" r="547" customHeight="1" ht="18.75">
      <c r="A547" s="29">
        <v>41820</v>
      </c>
      <c r="B547" s="30">
        <v>25.5</v>
      </c>
      <c r="C547" s="30">
        <v>32.5</v>
      </c>
      <c r="D547" s="31">
        <v>1.6042592592592593</v>
      </c>
      <c r="E547" s="30">
        <v>21.4</v>
      </c>
      <c r="F547" s="31">
        <v>1.1605092592592592</v>
      </c>
      <c r="G547" s="30">
        <v>11.1</v>
      </c>
      <c r="H547" s="32">
        <f>TEXT(일별기온공급량!$A547, "AAA")</f>
      </c>
      <c r="I547" s="33">
        <v>78265685</v>
      </c>
      <c r="J547" s="33">
        <v>1810884</v>
      </c>
      <c r="K547" s="32">
        <f>TEXT(A547, "MM-DD")</f>
      </c>
      <c r="L547" s="33">
        <f>YEAR(일별기온공급량!$A547)</f>
      </c>
      <c r="M547" s="33">
        <f>MONTH(일별기온공급량!$A547)</f>
      </c>
      <c r="N547" s="33">
        <f>DAY(일별기온공급량!$A547)</f>
      </c>
      <c r="O547" s="34">
        <f>IFERROR(VLOOKUP(기온및공급량[[#This Row], [날짜]],표2[],2,0), "")</f>
      </c>
    </row>
    <row x14ac:dyDescent="0.25" r="548" customHeight="1" ht="18.75">
      <c r="A548" s="29">
        <v>41821</v>
      </c>
      <c r="B548" s="30">
        <v>26.5</v>
      </c>
      <c r="C548" s="30">
        <v>34.7</v>
      </c>
      <c r="D548" s="31">
        <v>1.657037037037037</v>
      </c>
      <c r="E548" s="30">
        <v>21.7</v>
      </c>
      <c r="F548" s="31">
        <v>1.2049537037037037</v>
      </c>
      <c r="G548" s="33">
        <v>13</v>
      </c>
      <c r="H548" s="32">
        <f>TEXT(일별기온공급량!$A548, "AAA")</f>
      </c>
      <c r="I548" s="33">
        <v>82871339</v>
      </c>
      <c r="J548" s="33">
        <v>1916416</v>
      </c>
      <c r="K548" s="32">
        <f>TEXT(A548, "MM-DD")</f>
      </c>
      <c r="L548" s="33">
        <f>YEAR(일별기온공급량!$A548)</f>
      </c>
      <c r="M548" s="33">
        <f>MONTH(일별기온공급량!$A548)</f>
      </c>
      <c r="N548" s="33">
        <f>DAY(일별기온공급량!$A548)</f>
      </c>
      <c r="O548" s="34">
        <f>IFERROR(VLOOKUP(기온및공급량[[#This Row], [날짜]],표2[],2,0), "")</f>
      </c>
    </row>
    <row x14ac:dyDescent="0.25" r="549" customHeight="1" ht="18.75">
      <c r="A549" s="29">
        <v>41822</v>
      </c>
      <c r="B549" s="30">
        <v>25.1</v>
      </c>
      <c r="C549" s="30">
        <v>29.9</v>
      </c>
      <c r="D549" s="31">
        <v>1.570925925925926</v>
      </c>
      <c r="E549" s="30">
        <v>21.3</v>
      </c>
      <c r="F549" s="31">
        <v>1.9938425925925927</v>
      </c>
      <c r="G549" s="30">
        <v>8.6</v>
      </c>
      <c r="H549" s="32">
        <f>TEXT(일별기온공급량!$A549, "AAA")</f>
      </c>
      <c r="I549" s="33">
        <v>83512848</v>
      </c>
      <c r="J549" s="33">
        <v>1928968</v>
      </c>
      <c r="K549" s="32">
        <f>TEXT(A549, "MM-DD")</f>
      </c>
      <c r="L549" s="33">
        <f>YEAR(일별기온공급량!$A549)</f>
      </c>
      <c r="M549" s="33">
        <f>MONTH(일별기온공급량!$A549)</f>
      </c>
      <c r="N549" s="33">
        <f>DAY(일별기온공급량!$A549)</f>
      </c>
      <c r="O549" s="34">
        <f>IFERROR(VLOOKUP(기온및공급량[[#This Row], [날짜]],표2[],2,0), "")</f>
      </c>
    </row>
    <row x14ac:dyDescent="0.25" r="550" customHeight="1" ht="18.75">
      <c r="A550" s="29">
        <v>41823</v>
      </c>
      <c r="B550" s="30">
        <v>22.1</v>
      </c>
      <c r="C550" s="30">
        <v>24.3</v>
      </c>
      <c r="D550" s="31">
        <v>1.6264814814814814</v>
      </c>
      <c r="E550" s="30">
        <v>20.1</v>
      </c>
      <c r="F550" s="31">
        <v>1.2459259259259259</v>
      </c>
      <c r="G550" s="30">
        <v>4.2</v>
      </c>
      <c r="H550" s="32">
        <f>TEXT(일별기온공급량!$A550, "AAA")</f>
      </c>
      <c r="I550" s="33">
        <v>83108462</v>
      </c>
      <c r="J550" s="33">
        <v>1919057</v>
      </c>
      <c r="K550" s="32">
        <f>TEXT(A550, "MM-DD")</f>
      </c>
      <c r="L550" s="33">
        <f>YEAR(일별기온공급량!$A550)</f>
      </c>
      <c r="M550" s="33">
        <f>MONTH(일별기온공급량!$A550)</f>
      </c>
      <c r="N550" s="33">
        <f>DAY(일별기온공급량!$A550)</f>
      </c>
      <c r="O550" s="34">
        <f>IFERROR(VLOOKUP(기온및공급량[[#This Row], [날짜]],표2[],2,0), "")</f>
      </c>
    </row>
    <row x14ac:dyDescent="0.25" r="551" customHeight="1" ht="18.75">
      <c r="A551" s="29">
        <v>41824</v>
      </c>
      <c r="B551" s="30">
        <v>24.6</v>
      </c>
      <c r="C551" s="30">
        <v>30.1</v>
      </c>
      <c r="D551" s="31">
        <v>1.6306481481481483</v>
      </c>
      <c r="E551" s="30">
        <v>21.1</v>
      </c>
      <c r="F551" s="31">
        <v>1.1646759259259258</v>
      </c>
      <c r="G551" s="33">
        <v>9</v>
      </c>
      <c r="H551" s="32">
        <f>TEXT(일별기온공급량!$A551, "AAA")</f>
      </c>
      <c r="I551" s="33">
        <v>81518208</v>
      </c>
      <c r="J551" s="33">
        <v>1882308</v>
      </c>
      <c r="K551" s="32">
        <f>TEXT(A551, "MM-DD")</f>
      </c>
      <c r="L551" s="33">
        <f>YEAR(일별기온공급량!$A551)</f>
      </c>
      <c r="M551" s="33">
        <f>MONTH(일별기온공급량!$A551)</f>
      </c>
      <c r="N551" s="33">
        <f>DAY(일별기온공급량!$A551)</f>
      </c>
      <c r="O551" s="34">
        <f>IFERROR(VLOOKUP(기온및공급량[[#This Row], [날짜]],표2[],2,0), "")</f>
      </c>
    </row>
    <row x14ac:dyDescent="0.25" r="552" customHeight="1" ht="18.75">
      <c r="A552" s="29">
        <v>41825</v>
      </c>
      <c r="B552" s="30">
        <v>23.9</v>
      </c>
      <c r="C552" s="30">
        <v>28.4</v>
      </c>
      <c r="D552" s="31">
        <v>1.607037037037037</v>
      </c>
      <c r="E552" s="30">
        <v>20.6</v>
      </c>
      <c r="F552" s="31">
        <v>1.1368981481481482</v>
      </c>
      <c r="G552" s="30">
        <v>7.8</v>
      </c>
      <c r="H552" s="32">
        <f>TEXT(일별기온공급량!$A552, "AAA")</f>
      </c>
      <c r="I552" s="33">
        <v>69944224</v>
      </c>
      <c r="J552" s="33">
        <v>1616358</v>
      </c>
      <c r="K552" s="32">
        <f>TEXT(A552, "MM-DD")</f>
      </c>
      <c r="L552" s="33">
        <f>YEAR(일별기온공급량!$A552)</f>
      </c>
      <c r="M552" s="33">
        <f>MONTH(일별기온공급량!$A552)</f>
      </c>
      <c r="N552" s="33">
        <f>DAY(일별기온공급량!$A552)</f>
      </c>
      <c r="O552" s="34">
        <f>IFERROR(VLOOKUP(기온및공급량[[#This Row], [날짜]],표2[],2,0), "")</f>
      </c>
    </row>
    <row x14ac:dyDescent="0.25" r="553" customHeight="1" ht="18.75">
      <c r="A553" s="29">
        <v>41826</v>
      </c>
      <c r="B553" s="30">
        <v>21.6</v>
      </c>
      <c r="C553" s="30">
        <v>24.3</v>
      </c>
      <c r="D553" s="31">
        <v>1.5563425925925927</v>
      </c>
      <c r="E553" s="30">
        <v>21.1</v>
      </c>
      <c r="F553" s="31">
        <v>1.209814814814815</v>
      </c>
      <c r="G553" s="30">
        <v>3.2</v>
      </c>
      <c r="H553" s="32">
        <f>TEXT(일별기온공급량!$A553, "AAA")</f>
      </c>
      <c r="I553" s="33">
        <v>53910887</v>
      </c>
      <c r="J553" s="33">
        <v>1245440</v>
      </c>
      <c r="K553" s="32">
        <f>TEXT(A553, "MM-DD")</f>
      </c>
      <c r="L553" s="33">
        <f>YEAR(일별기온공급량!$A553)</f>
      </c>
      <c r="M553" s="33">
        <f>MONTH(일별기온공급량!$A553)</f>
      </c>
      <c r="N553" s="33">
        <f>DAY(일별기온공급량!$A553)</f>
      </c>
      <c r="O553" s="34">
        <f>IFERROR(VLOOKUP(기온및공급량[[#This Row], [날짜]],표2[],2,0), "")</f>
      </c>
    </row>
    <row x14ac:dyDescent="0.25" r="554" customHeight="1" ht="18.75">
      <c r="A554" s="29">
        <v>41827</v>
      </c>
      <c r="B554" s="30">
        <v>23.6</v>
      </c>
      <c r="C554" s="30">
        <v>27.8</v>
      </c>
      <c r="D554" s="31">
        <v>1.5389814814814815</v>
      </c>
      <c r="E554" s="30">
        <v>20.4</v>
      </c>
      <c r="F554" s="31">
        <v>1.1466203703703703</v>
      </c>
      <c r="G554" s="30">
        <v>7.4</v>
      </c>
      <c r="H554" s="32">
        <f>TEXT(일별기온공급량!$A554, "AAA")</f>
      </c>
      <c r="I554" s="33">
        <v>79418108</v>
      </c>
      <c r="J554" s="33">
        <v>1834667</v>
      </c>
      <c r="K554" s="32">
        <f>TEXT(A554, "MM-DD")</f>
      </c>
      <c r="L554" s="33">
        <f>YEAR(일별기온공급량!$A554)</f>
      </c>
      <c r="M554" s="33">
        <f>MONTH(일별기온공급량!$A554)</f>
      </c>
      <c r="N554" s="33">
        <f>DAY(일별기온공급량!$A554)</f>
      </c>
      <c r="O554" s="34">
        <f>IFERROR(VLOOKUP(기온및공급량[[#This Row], [날짜]],표2[],2,0), "")</f>
      </c>
    </row>
    <row x14ac:dyDescent="0.25" r="555" customHeight="1" ht="18.75">
      <c r="A555" s="29">
        <v>41828</v>
      </c>
      <c r="B555" s="30">
        <v>24.8</v>
      </c>
      <c r="C555" s="30">
        <v>28.9</v>
      </c>
      <c r="D555" s="31">
        <v>1.6653703703703704</v>
      </c>
      <c r="E555" s="33">
        <v>22</v>
      </c>
      <c r="F555" s="31">
        <v>1.2313425925925925</v>
      </c>
      <c r="G555" s="30">
        <v>6.9</v>
      </c>
      <c r="H555" s="32">
        <f>TEXT(일별기온공급량!$A555, "AAA")</f>
      </c>
      <c r="I555" s="33">
        <v>86146025</v>
      </c>
      <c r="J555" s="33">
        <v>1987959</v>
      </c>
      <c r="K555" s="32">
        <f>TEXT(A555, "MM-DD")</f>
      </c>
      <c r="L555" s="33">
        <f>YEAR(일별기온공급량!$A555)</f>
      </c>
      <c r="M555" s="33">
        <f>MONTH(일별기온공급량!$A555)</f>
      </c>
      <c r="N555" s="33">
        <f>DAY(일별기온공급량!$A555)</f>
      </c>
      <c r="O555" s="34">
        <f>IFERROR(VLOOKUP(기온및공급량[[#This Row], [날짜]],표2[],2,0), "")</f>
      </c>
    </row>
    <row x14ac:dyDescent="0.25" r="556" customHeight="1" ht="18.75">
      <c r="A556" s="29">
        <v>41829</v>
      </c>
      <c r="B556" s="33">
        <v>27</v>
      </c>
      <c r="C556" s="30">
        <v>31.6</v>
      </c>
      <c r="D556" s="31">
        <v>1.6771759259259258</v>
      </c>
      <c r="E556" s="30">
        <v>23.9</v>
      </c>
      <c r="F556" s="31">
        <v>1.2764814814814816</v>
      </c>
      <c r="G556" s="30">
        <v>7.7</v>
      </c>
      <c r="H556" s="32">
        <f>TEXT(일별기온공급량!$A556, "AAA")</f>
      </c>
      <c r="I556" s="33">
        <v>87725769</v>
      </c>
      <c r="J556" s="33">
        <v>2025054</v>
      </c>
      <c r="K556" s="32">
        <f>TEXT(A556, "MM-DD")</f>
      </c>
      <c r="L556" s="33">
        <f>YEAR(일별기온공급량!$A556)</f>
      </c>
      <c r="M556" s="33">
        <f>MONTH(일별기온공급량!$A556)</f>
      </c>
      <c r="N556" s="33">
        <f>DAY(일별기온공급량!$A556)</f>
      </c>
      <c r="O556" s="34">
        <f>IFERROR(VLOOKUP(기온및공급량[[#This Row], [날짜]],표2[],2,0), "")</f>
      </c>
    </row>
    <row x14ac:dyDescent="0.25" r="557" customHeight="1" ht="18.75">
      <c r="A557" s="29">
        <v>41830</v>
      </c>
      <c r="B557" s="33">
        <v>30</v>
      </c>
      <c r="C557" s="30">
        <v>35.9</v>
      </c>
      <c r="D557" s="31">
        <v>1.664675925925926</v>
      </c>
      <c r="E557" s="30">
        <v>25.2</v>
      </c>
      <c r="F557" s="31">
        <v>1.000787037037037</v>
      </c>
      <c r="G557" s="30">
        <v>10.7</v>
      </c>
      <c r="H557" s="32">
        <f>TEXT(일별기온공급량!$A557, "AAA")</f>
      </c>
      <c r="I557" s="33">
        <v>84992115</v>
      </c>
      <c r="J557" s="33">
        <v>1967593</v>
      </c>
      <c r="K557" s="32">
        <f>TEXT(A557, "MM-DD")</f>
      </c>
      <c r="L557" s="33">
        <f>YEAR(일별기온공급량!$A557)</f>
      </c>
      <c r="M557" s="33">
        <f>MONTH(일별기온공급량!$A557)</f>
      </c>
      <c r="N557" s="33">
        <f>DAY(일별기온공급량!$A557)</f>
      </c>
      <c r="O557" s="34">
        <f>IFERROR(VLOOKUP(기온및공급량[[#This Row], [날짜]],표2[],2,0), "")</f>
      </c>
    </row>
    <row x14ac:dyDescent="0.25" r="558" customHeight="1" ht="18.75">
      <c r="A558" s="29">
        <v>41831</v>
      </c>
      <c r="B558" s="30">
        <v>29.8</v>
      </c>
      <c r="C558" s="30">
        <v>34.4</v>
      </c>
      <c r="D558" s="31">
        <v>1.6403703703703703</v>
      </c>
      <c r="E558" s="30">
        <v>25.8</v>
      </c>
      <c r="F558" s="31">
        <v>1.2688425925925926</v>
      </c>
      <c r="G558" s="30">
        <v>8.6</v>
      </c>
      <c r="H558" s="32">
        <f>TEXT(일별기온공급량!$A558, "AAA")</f>
      </c>
      <c r="I558" s="33">
        <v>82427986</v>
      </c>
      <c r="J558" s="33">
        <v>1909499</v>
      </c>
      <c r="K558" s="32">
        <f>TEXT(A558, "MM-DD")</f>
      </c>
      <c r="L558" s="33">
        <f>YEAR(일별기온공급량!$A558)</f>
      </c>
      <c r="M558" s="33">
        <f>MONTH(일별기온공급량!$A558)</f>
      </c>
      <c r="N558" s="33">
        <f>DAY(일별기온공급량!$A558)</f>
      </c>
      <c r="O558" s="34">
        <f>IFERROR(VLOOKUP(기온및공급량[[#This Row], [날짜]],표2[],2,0), "")</f>
      </c>
    </row>
    <row x14ac:dyDescent="0.25" r="559" customHeight="1" ht="18.75">
      <c r="A559" s="29">
        <v>41832</v>
      </c>
      <c r="B559" s="30">
        <v>27.4</v>
      </c>
      <c r="C559" s="30">
        <v>32.5</v>
      </c>
      <c r="D559" s="31">
        <v>1.5653703703703705</v>
      </c>
      <c r="E559" s="30">
        <v>22.9</v>
      </c>
      <c r="F559" s="31">
        <v>1.2618981481481482</v>
      </c>
      <c r="G559" s="30">
        <v>9.6</v>
      </c>
      <c r="H559" s="32">
        <f>TEXT(일별기온공급량!$A559, "AAA")</f>
      </c>
      <c r="I559" s="33">
        <v>67647889</v>
      </c>
      <c r="J559" s="33">
        <v>1569791</v>
      </c>
      <c r="K559" s="32">
        <f>TEXT(A559, "MM-DD")</f>
      </c>
      <c r="L559" s="33">
        <f>YEAR(일별기온공급량!$A559)</f>
      </c>
      <c r="M559" s="33">
        <f>MONTH(일별기온공급량!$A559)</f>
      </c>
      <c r="N559" s="33">
        <f>DAY(일별기온공급량!$A559)</f>
      </c>
      <c r="O559" s="34">
        <f>IFERROR(VLOOKUP(기온및공급량[[#This Row], [날짜]],표2[],2,0), "")</f>
      </c>
    </row>
    <row x14ac:dyDescent="0.25" r="560" customHeight="1" ht="18.75">
      <c r="A560" s="29">
        <v>41833</v>
      </c>
      <c r="B560" s="30">
        <v>25.5</v>
      </c>
      <c r="C560" s="30">
        <v>30.3</v>
      </c>
      <c r="D560" s="31">
        <v>1.7160648148148148</v>
      </c>
      <c r="E560" s="33">
        <v>22</v>
      </c>
      <c r="F560" s="31">
        <v>1.1487037037037038</v>
      </c>
      <c r="G560" s="30">
        <v>8.3</v>
      </c>
      <c r="H560" s="32">
        <f>TEXT(일별기온공급량!$A560, "AAA")</f>
      </c>
      <c r="I560" s="33">
        <v>51497726</v>
      </c>
      <c r="J560" s="33">
        <v>1200210</v>
      </c>
      <c r="K560" s="32">
        <f>TEXT(A560, "MM-DD")</f>
      </c>
      <c r="L560" s="33">
        <f>YEAR(일별기온공급량!$A560)</f>
      </c>
      <c r="M560" s="33">
        <f>MONTH(일별기온공급량!$A560)</f>
      </c>
      <c r="N560" s="33">
        <f>DAY(일별기온공급량!$A560)</f>
      </c>
      <c r="O560" s="34">
        <f>IFERROR(VLOOKUP(기온및공급량[[#This Row], [날짜]],표2[],2,0), "")</f>
      </c>
    </row>
    <row x14ac:dyDescent="0.25" r="561" customHeight="1" ht="18.75">
      <c r="A561" s="29">
        <v>41834</v>
      </c>
      <c r="B561" s="30">
        <v>28.8</v>
      </c>
      <c r="C561" s="30">
        <v>34.2</v>
      </c>
      <c r="D561" s="31">
        <v>1.6466203703703703</v>
      </c>
      <c r="E561" s="30">
        <v>23.9</v>
      </c>
      <c r="F561" s="31">
        <v>1.1973148148148147</v>
      </c>
      <c r="G561" s="30">
        <v>10.3</v>
      </c>
      <c r="H561" s="32">
        <f>TEXT(일별기온공급량!$A561, "AAA")</f>
      </c>
      <c r="I561" s="33">
        <v>78074292</v>
      </c>
      <c r="J561" s="33">
        <v>1812289</v>
      </c>
      <c r="K561" s="32">
        <f>TEXT(A561, "MM-DD")</f>
      </c>
      <c r="L561" s="33">
        <f>YEAR(일별기온공급량!$A561)</f>
      </c>
      <c r="M561" s="33">
        <f>MONTH(일별기온공급량!$A561)</f>
      </c>
      <c r="N561" s="33">
        <f>DAY(일별기온공급량!$A561)</f>
      </c>
      <c r="O561" s="34">
        <f>IFERROR(VLOOKUP(기온및공급량[[#This Row], [날짜]],표2[],2,0), "")</f>
      </c>
    </row>
    <row x14ac:dyDescent="0.25" r="562" customHeight="1" ht="18.75">
      <c r="A562" s="29">
        <v>41835</v>
      </c>
      <c r="B562" s="30">
        <v>26.1</v>
      </c>
      <c r="C562" s="33">
        <v>29</v>
      </c>
      <c r="D562" s="31">
        <v>1.5827314814814815</v>
      </c>
      <c r="E562" s="30">
        <v>24.2</v>
      </c>
      <c r="F562" s="31">
        <v>1.9952314814814813</v>
      </c>
      <c r="G562" s="30">
        <v>4.8</v>
      </c>
      <c r="H562" s="32">
        <f>TEXT(일별기온공급량!$A562, "AAA")</f>
      </c>
      <c r="I562" s="33">
        <v>83853745</v>
      </c>
      <c r="J562" s="33">
        <v>1944345</v>
      </c>
      <c r="K562" s="32">
        <f>TEXT(A562, "MM-DD")</f>
      </c>
      <c r="L562" s="33">
        <f>YEAR(일별기온공급량!$A562)</f>
      </c>
      <c r="M562" s="33">
        <f>MONTH(일별기온공급량!$A562)</f>
      </c>
      <c r="N562" s="33">
        <f>DAY(일별기온공급량!$A562)</f>
      </c>
      <c r="O562" s="34">
        <f>IFERROR(VLOOKUP(기온및공급량[[#This Row], [날짜]],표2[],2,0), "")</f>
      </c>
    </row>
    <row x14ac:dyDescent="0.25" r="563" customHeight="1" ht="18.75">
      <c r="A563" s="29">
        <v>41836</v>
      </c>
      <c r="B563" s="33">
        <v>27</v>
      </c>
      <c r="C563" s="30">
        <v>32.8</v>
      </c>
      <c r="D563" s="31">
        <v>1.5855092592592592</v>
      </c>
      <c r="E563" s="30">
        <v>22.2</v>
      </c>
      <c r="F563" s="31">
        <v>1.9848148148148148</v>
      </c>
      <c r="G563" s="30">
        <v>10.6</v>
      </c>
      <c r="H563" s="32">
        <f>TEXT(일별기온공급량!$A563, "AAA")</f>
      </c>
      <c r="I563" s="33">
        <v>83031254</v>
      </c>
      <c r="J563" s="33">
        <v>1925701</v>
      </c>
      <c r="K563" s="32">
        <f>TEXT(A563, "MM-DD")</f>
      </c>
      <c r="L563" s="33">
        <f>YEAR(일별기온공급량!$A563)</f>
      </c>
      <c r="M563" s="33">
        <f>MONTH(일별기온공급량!$A563)</f>
      </c>
      <c r="N563" s="33">
        <f>DAY(일별기온공급량!$A563)</f>
      </c>
      <c r="O563" s="34">
        <f>IFERROR(VLOOKUP(기온및공급량[[#This Row], [날짜]],표2[],2,0), "")</f>
      </c>
    </row>
    <row x14ac:dyDescent="0.25" r="564" customHeight="1" ht="18.75">
      <c r="A564" s="29">
        <v>41837</v>
      </c>
      <c r="B564" s="30">
        <v>24.9</v>
      </c>
      <c r="C564" s="30">
        <v>28.1</v>
      </c>
      <c r="D564" s="31">
        <v>1.539675925925926</v>
      </c>
      <c r="E564" s="33">
        <v>22</v>
      </c>
      <c r="F564" s="31">
        <v>1.0112037037037036</v>
      </c>
      <c r="G564" s="30">
        <v>6.1</v>
      </c>
      <c r="H564" s="32">
        <f>TEXT(일별기온공급량!$A564, "AAA")</f>
      </c>
      <c r="I564" s="33">
        <v>84449609</v>
      </c>
      <c r="J564" s="33">
        <v>1958344</v>
      </c>
      <c r="K564" s="32">
        <f>TEXT(A564, "MM-DD")</f>
      </c>
      <c r="L564" s="33">
        <f>YEAR(일별기온공급량!$A564)</f>
      </c>
      <c r="M564" s="33">
        <f>MONTH(일별기온공급량!$A564)</f>
      </c>
      <c r="N564" s="33">
        <f>DAY(일별기온공급량!$A564)</f>
      </c>
      <c r="O564" s="34">
        <f>IFERROR(VLOOKUP(기온및공급량[[#This Row], [날짜]],표2[],2,0), "")</f>
      </c>
    </row>
    <row x14ac:dyDescent="0.25" r="565" customHeight="1" ht="18.75">
      <c r="A565" s="29">
        <v>41838</v>
      </c>
      <c r="B565" s="30">
        <v>24.2</v>
      </c>
      <c r="C565" s="30">
        <v>27.8</v>
      </c>
      <c r="D565" s="31">
        <v>1.6653703703703704</v>
      </c>
      <c r="E565" s="30">
        <v>22.5</v>
      </c>
      <c r="F565" s="31">
        <v>1.252175925925926</v>
      </c>
      <c r="G565" s="30">
        <v>5.3</v>
      </c>
      <c r="H565" s="32">
        <f>TEXT(일별기온공급량!$A565, "AAA")</f>
      </c>
      <c r="I565" s="33">
        <v>83744599</v>
      </c>
      <c r="J565" s="33">
        <v>1945038</v>
      </c>
      <c r="K565" s="32">
        <f>TEXT(A565, "MM-DD")</f>
      </c>
      <c r="L565" s="33">
        <f>YEAR(일별기온공급량!$A565)</f>
      </c>
      <c r="M565" s="33">
        <f>MONTH(일별기온공급량!$A565)</f>
      </c>
      <c r="N565" s="33">
        <f>DAY(일별기온공급량!$A565)</f>
      </c>
      <c r="O565" s="34">
        <f>IFERROR(VLOOKUP(기온및공급량[[#This Row], [날짜]],표2[],2,0), "")</f>
      </c>
    </row>
    <row x14ac:dyDescent="0.25" r="566" customHeight="1" ht="18.75">
      <c r="A566" s="29">
        <v>41839</v>
      </c>
      <c r="B566" s="30">
        <v>27.7</v>
      </c>
      <c r="C566" s="33">
        <v>33</v>
      </c>
      <c r="D566" s="31">
        <v>1.6223148148148148</v>
      </c>
      <c r="E566" s="30">
        <v>22.8</v>
      </c>
      <c r="F566" s="31">
        <v>1.0000925925925925</v>
      </c>
      <c r="G566" s="30">
        <v>10.2</v>
      </c>
      <c r="H566" s="32">
        <f>TEXT(일별기온공급량!$A566, "AAA")</f>
      </c>
      <c r="I566" s="33">
        <v>69947076</v>
      </c>
      <c r="J566" s="33">
        <v>1628656</v>
      </c>
      <c r="K566" s="32">
        <f>TEXT(A566, "MM-DD")</f>
      </c>
      <c r="L566" s="33">
        <f>YEAR(일별기온공급량!$A566)</f>
      </c>
      <c r="M566" s="33">
        <f>MONTH(일별기온공급량!$A566)</f>
      </c>
      <c r="N566" s="33">
        <f>DAY(일별기온공급량!$A566)</f>
      </c>
      <c r="O566" s="34">
        <f>IFERROR(VLOOKUP(기온및공급량[[#This Row], [날짜]],표2[],2,0), "")</f>
      </c>
    </row>
    <row x14ac:dyDescent="0.25" r="567" customHeight="1" ht="18.75">
      <c r="A567" s="29">
        <v>41840</v>
      </c>
      <c r="B567" s="30">
        <v>29.1</v>
      </c>
      <c r="C567" s="30">
        <v>33.8</v>
      </c>
      <c r="D567" s="31">
        <v>1.6355092592592593</v>
      </c>
      <c r="E567" s="30">
        <v>25.3</v>
      </c>
      <c r="F567" s="31">
        <v>1.1549537037037036</v>
      </c>
      <c r="G567" s="30">
        <v>8.5</v>
      </c>
      <c r="H567" s="32">
        <f>TEXT(일별기온공급량!$A567, "AAA")</f>
      </c>
      <c r="I567" s="33">
        <v>52510786</v>
      </c>
      <c r="J567" s="33">
        <v>1220673</v>
      </c>
      <c r="K567" s="32">
        <f>TEXT(A567, "MM-DD")</f>
      </c>
      <c r="L567" s="33">
        <f>YEAR(일별기온공급량!$A567)</f>
      </c>
      <c r="M567" s="33">
        <f>MONTH(일별기온공급량!$A567)</f>
      </c>
      <c r="N567" s="33">
        <f>DAY(일별기온공급량!$A567)</f>
      </c>
      <c r="O567" s="34">
        <f>IFERROR(VLOOKUP(기온및공급량[[#This Row], [날짜]],표2[],2,0), "")</f>
      </c>
    </row>
    <row x14ac:dyDescent="0.25" r="568" customHeight="1" ht="18.75">
      <c r="A568" s="29">
        <v>41841</v>
      </c>
      <c r="B568" s="30">
        <v>29.4</v>
      </c>
      <c r="C568" s="33">
        <v>35</v>
      </c>
      <c r="D568" s="31">
        <v>1.6500925925925927</v>
      </c>
      <c r="E568" s="30">
        <v>23.9</v>
      </c>
      <c r="F568" s="31">
        <v>1.2431481481481481</v>
      </c>
      <c r="G568" s="30">
        <v>11.1</v>
      </c>
      <c r="H568" s="32">
        <f>TEXT(일별기온공급량!$A568, "AAA")</f>
      </c>
      <c r="I568" s="33">
        <v>78631771</v>
      </c>
      <c r="J568" s="33">
        <v>1824707</v>
      </c>
      <c r="K568" s="32">
        <f>TEXT(A568, "MM-DD")</f>
      </c>
      <c r="L568" s="33">
        <f>YEAR(일별기온공급량!$A568)</f>
      </c>
      <c r="M568" s="33">
        <f>MONTH(일별기온공급량!$A568)</f>
      </c>
      <c r="N568" s="33">
        <f>DAY(일별기온공급량!$A568)</f>
      </c>
      <c r="O568" s="34">
        <f>IFERROR(VLOOKUP(기온및공급량[[#This Row], [날짜]],표2[],2,0), "")</f>
      </c>
    </row>
    <row x14ac:dyDescent="0.25" r="569" customHeight="1" ht="18.75">
      <c r="A569" s="29">
        <v>41842</v>
      </c>
      <c r="B569" s="33">
        <v>29</v>
      </c>
      <c r="C569" s="30">
        <v>33.5</v>
      </c>
      <c r="D569" s="31">
        <v>1.591759259259259</v>
      </c>
      <c r="E569" s="30">
        <v>25.1</v>
      </c>
      <c r="F569" s="31">
        <v>1.1848148148148148</v>
      </c>
      <c r="G569" s="30">
        <v>8.4</v>
      </c>
      <c r="H569" s="32">
        <f>TEXT(일별기온공급량!$A569, "AAA")</f>
      </c>
      <c r="I569" s="33">
        <v>83797176</v>
      </c>
      <c r="J569" s="33">
        <v>1945100</v>
      </c>
      <c r="K569" s="32">
        <f>TEXT(A569, "MM-DD")</f>
      </c>
      <c r="L569" s="33">
        <f>YEAR(일별기온공급량!$A569)</f>
      </c>
      <c r="M569" s="33">
        <f>MONTH(일별기온공급량!$A569)</f>
      </c>
      <c r="N569" s="33">
        <f>DAY(일별기온공급량!$A569)</f>
      </c>
      <c r="O569" s="34">
        <f>IFERROR(VLOOKUP(기온및공급량[[#This Row], [날짜]],표2[],2,0), "")</f>
      </c>
    </row>
    <row x14ac:dyDescent="0.25" r="570" customHeight="1" ht="18.75">
      <c r="A570" s="29">
        <v>41843</v>
      </c>
      <c r="B570" s="33">
        <v>29</v>
      </c>
      <c r="C570" s="30">
        <v>33.6</v>
      </c>
      <c r="D570" s="31">
        <v>1.6618981481481483</v>
      </c>
      <c r="E570" s="30">
        <v>25.5</v>
      </c>
      <c r="F570" s="31">
        <v>1.2431481481481481</v>
      </c>
      <c r="G570" s="30">
        <v>8.1</v>
      </c>
      <c r="H570" s="32">
        <f>TEXT(일별기온공급량!$A570, "AAA")</f>
      </c>
      <c r="I570" s="33">
        <v>83508928</v>
      </c>
      <c r="J570" s="33">
        <v>1938098</v>
      </c>
      <c r="K570" s="32">
        <f>TEXT(A570, "MM-DD")</f>
      </c>
      <c r="L570" s="33">
        <f>YEAR(일별기온공급량!$A570)</f>
      </c>
      <c r="M570" s="33">
        <f>MONTH(일별기온공급량!$A570)</f>
      </c>
      <c r="N570" s="33">
        <f>DAY(일별기온공급량!$A570)</f>
      </c>
      <c r="O570" s="34">
        <f>IFERROR(VLOOKUP(기온및공급량[[#This Row], [날짜]],표2[],2,0), "")</f>
      </c>
    </row>
    <row x14ac:dyDescent="0.25" r="571" customHeight="1" ht="18.75">
      <c r="A571" s="29">
        <v>41844</v>
      </c>
      <c r="B571" s="33">
        <v>30</v>
      </c>
      <c r="C571" s="33">
        <v>37</v>
      </c>
      <c r="D571" s="31">
        <v>1.6493981481481481</v>
      </c>
      <c r="E571" s="30">
        <v>25.8</v>
      </c>
      <c r="F571" s="31">
        <v>1.2382870370370371</v>
      </c>
      <c r="G571" s="30">
        <v>11.2</v>
      </c>
      <c r="H571" s="32">
        <f>TEXT(일별기온공급량!$A571, "AAA")</f>
      </c>
      <c r="I571" s="33">
        <v>83545601</v>
      </c>
      <c r="J571" s="33">
        <v>1938336</v>
      </c>
      <c r="K571" s="32">
        <f>TEXT(A571, "MM-DD")</f>
      </c>
      <c r="L571" s="33">
        <f>YEAR(일별기온공급량!$A571)</f>
      </c>
      <c r="M571" s="33">
        <f>MONTH(일별기온공급량!$A571)</f>
      </c>
      <c r="N571" s="33">
        <f>DAY(일별기온공급량!$A571)</f>
      </c>
      <c r="O571" s="34">
        <f>IFERROR(VLOOKUP(기온및공급량[[#This Row], [날짜]],표2[],2,0), "")</f>
      </c>
    </row>
    <row x14ac:dyDescent="0.25" r="572" customHeight="1" ht="18.75">
      <c r="A572" s="29">
        <v>41845</v>
      </c>
      <c r="B572" s="33">
        <v>31</v>
      </c>
      <c r="C572" s="30">
        <v>35.2</v>
      </c>
      <c r="D572" s="31">
        <v>1.483425925925926</v>
      </c>
      <c r="E572" s="30">
        <v>27.5</v>
      </c>
      <c r="F572" s="31">
        <v>1.2264814814814815</v>
      </c>
      <c r="G572" s="30">
        <v>7.7</v>
      </c>
      <c r="H572" s="32">
        <f>TEXT(일별기온공급량!$A572, "AAA")</f>
      </c>
      <c r="I572" s="33">
        <v>80384810</v>
      </c>
      <c r="J572" s="33">
        <v>1863005</v>
      </c>
      <c r="K572" s="32">
        <f>TEXT(A572, "MM-DD")</f>
      </c>
      <c r="L572" s="33">
        <f>YEAR(일별기온공급량!$A572)</f>
      </c>
      <c r="M572" s="33">
        <f>MONTH(일별기온공급량!$A572)</f>
      </c>
      <c r="N572" s="33">
        <f>DAY(일별기온공급량!$A572)</f>
      </c>
      <c r="O572" s="34">
        <f>IFERROR(VLOOKUP(기온및공급량[[#This Row], [날짜]],표2[],2,0), "")</f>
      </c>
    </row>
    <row x14ac:dyDescent="0.25" r="573" customHeight="1" ht="18.75">
      <c r="A573" s="29">
        <v>41846</v>
      </c>
      <c r="B573" s="30">
        <v>29.8</v>
      </c>
      <c r="C573" s="30">
        <v>32.9</v>
      </c>
      <c r="D573" s="31">
        <v>1.4931481481481481</v>
      </c>
      <c r="E573" s="30">
        <v>25.2</v>
      </c>
      <c r="F573" s="35">
        <v>1.9993981481481482</v>
      </c>
      <c r="G573" s="30">
        <v>7.7</v>
      </c>
      <c r="H573" s="32">
        <f>TEXT(일별기온공급량!$A573, "AAA")</f>
      </c>
      <c r="I573" s="33">
        <v>68952416</v>
      </c>
      <c r="J573" s="33">
        <v>1599968</v>
      </c>
      <c r="K573" s="32">
        <f>TEXT(A573, "MM-DD")</f>
      </c>
      <c r="L573" s="33">
        <f>YEAR(일별기온공급량!$A573)</f>
      </c>
      <c r="M573" s="33">
        <f>MONTH(일별기온공급량!$A573)</f>
      </c>
      <c r="N573" s="33">
        <f>DAY(일별기온공급량!$A573)</f>
      </c>
      <c r="O573" s="34">
        <f>IFERROR(VLOOKUP(기온및공급량[[#This Row], [날짜]],표2[],2,0), "")</f>
      </c>
    </row>
    <row x14ac:dyDescent="0.25" r="574" customHeight="1" ht="18.75">
      <c r="A574" s="29">
        <v>41847</v>
      </c>
      <c r="B574" s="30">
        <v>26.1</v>
      </c>
      <c r="C574" s="30">
        <v>33.3</v>
      </c>
      <c r="D574" s="31">
        <v>1.6389814814814816</v>
      </c>
      <c r="E574" s="30">
        <v>22.1</v>
      </c>
      <c r="F574" s="31">
        <v>1.232037037037037</v>
      </c>
      <c r="G574" s="30">
        <v>11.2</v>
      </c>
      <c r="H574" s="32">
        <f>TEXT(일별기온공급량!$A574, "AAA")</f>
      </c>
      <c r="I574" s="33">
        <v>51544194</v>
      </c>
      <c r="J574" s="33">
        <v>1198794</v>
      </c>
      <c r="K574" s="32">
        <f>TEXT(A574, "MM-DD")</f>
      </c>
      <c r="L574" s="33">
        <f>YEAR(일별기온공급량!$A574)</f>
      </c>
      <c r="M574" s="33">
        <f>MONTH(일별기온공급량!$A574)</f>
      </c>
      <c r="N574" s="33">
        <f>DAY(일별기온공급량!$A574)</f>
      </c>
      <c r="O574" s="34">
        <f>IFERROR(VLOOKUP(기온및공급량[[#This Row], [날짜]],표2[],2,0), "")</f>
      </c>
    </row>
    <row x14ac:dyDescent="0.25" r="575" customHeight="1" ht="18.75">
      <c r="A575" s="29">
        <v>41848</v>
      </c>
      <c r="B575" s="30">
        <v>25.8</v>
      </c>
      <c r="C575" s="30">
        <v>32.1</v>
      </c>
      <c r="D575" s="31">
        <v>1.6549537037037036</v>
      </c>
      <c r="E575" s="30">
        <v>20.6</v>
      </c>
      <c r="F575" s="31">
        <v>1.220925925925926</v>
      </c>
      <c r="G575" s="30">
        <v>11.5</v>
      </c>
      <c r="H575" s="32">
        <f>TEXT(일별기온공급량!$A575, "AAA")</f>
      </c>
      <c r="I575" s="33">
        <v>74961109</v>
      </c>
      <c r="J575" s="33">
        <v>1732864</v>
      </c>
      <c r="K575" s="32">
        <f>TEXT(A575, "MM-DD")</f>
      </c>
      <c r="L575" s="33">
        <f>YEAR(일별기온공급량!$A575)</f>
      </c>
      <c r="M575" s="33">
        <f>MONTH(일별기온공급량!$A575)</f>
      </c>
      <c r="N575" s="33">
        <f>DAY(일별기온공급량!$A575)</f>
      </c>
      <c r="O575" s="34">
        <f>IFERROR(VLOOKUP(기온및공급량[[#This Row], [날짜]],표2[],2,0), "")</f>
      </c>
    </row>
    <row x14ac:dyDescent="0.25" r="576" customHeight="1" ht="18.75">
      <c r="A576" s="29">
        <v>41849</v>
      </c>
      <c r="B576" s="30">
        <v>27.2</v>
      </c>
      <c r="C576" s="30">
        <v>31.7</v>
      </c>
      <c r="D576" s="31">
        <v>1.7181481481481482</v>
      </c>
      <c r="E576" s="30">
        <v>21.3</v>
      </c>
      <c r="F576" s="31">
        <v>1.233425925925926</v>
      </c>
      <c r="G576" s="30">
        <v>10.4</v>
      </c>
      <c r="H576" s="32">
        <f>TEXT(일별기온공급량!$A576, "AAA")</f>
      </c>
      <c r="I576" s="33">
        <v>78409246</v>
      </c>
      <c r="J576" s="33">
        <v>1816430</v>
      </c>
      <c r="K576" s="32">
        <f>TEXT(A576, "MM-DD")</f>
      </c>
      <c r="L576" s="33">
        <f>YEAR(일별기온공급량!$A576)</f>
      </c>
      <c r="M576" s="33">
        <f>MONTH(일별기온공급량!$A576)</f>
      </c>
      <c r="N576" s="33">
        <f>DAY(일별기온공급량!$A576)</f>
      </c>
      <c r="O576" s="34">
        <f>IFERROR(VLOOKUP(기온및공급량[[#This Row], [날짜]],표2[],2,0), "")</f>
      </c>
    </row>
    <row x14ac:dyDescent="0.25" r="577" customHeight="1" ht="18.75">
      <c r="A577" s="29">
        <v>41850</v>
      </c>
      <c r="B577" s="30">
        <v>30.1</v>
      </c>
      <c r="C577" s="30">
        <v>36.3</v>
      </c>
      <c r="D577" s="31">
        <v>1.6660648148148147</v>
      </c>
      <c r="E577" s="30">
        <v>24.6</v>
      </c>
      <c r="F577" s="31">
        <v>1.2403703703703703</v>
      </c>
      <c r="G577" s="30">
        <v>11.7</v>
      </c>
      <c r="H577" s="32">
        <f>TEXT(일별기온공급량!$A577, "AAA")</f>
      </c>
      <c r="I577" s="33">
        <v>75675233</v>
      </c>
      <c r="J577" s="33">
        <v>1762160</v>
      </c>
      <c r="K577" s="32">
        <f>TEXT(A577, "MM-DD")</f>
      </c>
      <c r="L577" s="33">
        <f>YEAR(일별기온공급량!$A577)</f>
      </c>
      <c r="M577" s="33">
        <f>MONTH(일별기온공급량!$A577)</f>
      </c>
      <c r="N577" s="33">
        <f>DAY(일별기온공급량!$A577)</f>
      </c>
      <c r="O577" s="34">
        <f>IFERROR(VLOOKUP(기온및공급량[[#This Row], [날짜]],표2[],2,0), "")</f>
      </c>
    </row>
    <row x14ac:dyDescent="0.25" r="578" customHeight="1" ht="18.75">
      <c r="A578" s="29">
        <v>41851</v>
      </c>
      <c r="B578" s="30">
        <v>28.8</v>
      </c>
      <c r="C578" s="30">
        <v>37.5</v>
      </c>
      <c r="D578" s="31">
        <v>1.6077314814814816</v>
      </c>
      <c r="E578" s="30">
        <v>24.6</v>
      </c>
      <c r="F578" s="31">
        <v>1.7348148148148148</v>
      </c>
      <c r="G578" s="30">
        <v>12.9</v>
      </c>
      <c r="H578" s="32">
        <f>TEXT(일별기온공급량!$A578, "AAA")</f>
      </c>
      <c r="I578" s="33">
        <v>71995881</v>
      </c>
      <c r="J578" s="33">
        <v>1671395</v>
      </c>
      <c r="K578" s="32">
        <f>TEXT(A578, "MM-DD")</f>
      </c>
      <c r="L578" s="33">
        <f>YEAR(일별기온공급량!$A578)</f>
      </c>
      <c r="M578" s="33">
        <f>MONTH(일별기온공급량!$A578)</f>
      </c>
      <c r="N578" s="33">
        <f>DAY(일별기온공급량!$A578)</f>
      </c>
      <c r="O578" s="34">
        <f>IFERROR(VLOOKUP(기온및공급량[[#This Row], [날짜]],표2[],2,0), "")</f>
      </c>
    </row>
    <row x14ac:dyDescent="0.25" r="579" customHeight="1" ht="18.75">
      <c r="A579" s="29">
        <v>41852</v>
      </c>
      <c r="B579" s="30">
        <v>28.3</v>
      </c>
      <c r="C579" s="30">
        <v>33.9</v>
      </c>
      <c r="D579" s="31">
        <v>1.5174537037037037</v>
      </c>
      <c r="E579" s="30">
        <v>24.4</v>
      </c>
      <c r="F579" s="31">
        <v>1.083425925925926</v>
      </c>
      <c r="G579" s="30">
        <v>9.5</v>
      </c>
      <c r="H579" s="32">
        <f>TEXT(일별기온공급량!$A579, "AAA")</f>
      </c>
      <c r="I579" s="33">
        <v>68705780</v>
      </c>
      <c r="J579" s="33">
        <v>1592938</v>
      </c>
      <c r="K579" s="32">
        <f>TEXT(A579, "MM-DD")</f>
      </c>
      <c r="L579" s="33">
        <f>YEAR(일별기온공급량!$A579)</f>
      </c>
      <c r="M579" s="33">
        <f>MONTH(일별기온공급량!$A579)</f>
      </c>
      <c r="N579" s="33">
        <f>DAY(일별기온공급량!$A579)</f>
      </c>
      <c r="O579" s="34">
        <f>IFERROR(VLOOKUP(기온및공급량[[#This Row], [날짜]],표2[],2,0), "")</f>
      </c>
    </row>
    <row x14ac:dyDescent="0.25" r="580" customHeight="1" ht="18.75">
      <c r="A580" s="29">
        <v>41853</v>
      </c>
      <c r="B580" s="30">
        <v>27.5</v>
      </c>
      <c r="C580" s="30">
        <v>31.3</v>
      </c>
      <c r="D580" s="31">
        <v>1.5702314814814815</v>
      </c>
      <c r="E580" s="30">
        <v>23.8</v>
      </c>
      <c r="F580" s="31">
        <v>1.9237037037037037</v>
      </c>
      <c r="G580" s="30">
        <v>7.5</v>
      </c>
      <c r="H580" s="32">
        <f>TEXT(일별기온공급량!$A580, "AAA")</f>
      </c>
      <c r="I580" s="33">
        <v>57220326</v>
      </c>
      <c r="J580" s="33">
        <v>1327390</v>
      </c>
      <c r="K580" s="32">
        <f>TEXT(A580, "MM-DD")</f>
      </c>
      <c r="L580" s="33">
        <f>YEAR(일별기온공급량!$A580)</f>
      </c>
      <c r="M580" s="33">
        <f>MONTH(일별기온공급량!$A580)</f>
      </c>
      <c r="N580" s="33">
        <f>DAY(일별기온공급량!$A580)</f>
      </c>
      <c r="O580" s="34">
        <f>IFERROR(VLOOKUP(기온및공급량[[#This Row], [날짜]],표2[],2,0), "")</f>
      </c>
    </row>
    <row x14ac:dyDescent="0.25" r="581" customHeight="1" ht="18.75">
      <c r="A581" s="29">
        <v>41854</v>
      </c>
      <c r="B581" s="30">
        <v>25.9</v>
      </c>
      <c r="C581" s="33">
        <v>28</v>
      </c>
      <c r="D581" s="31">
        <v>1.7223148148148149</v>
      </c>
      <c r="E581" s="30">
        <v>24.6</v>
      </c>
      <c r="F581" s="31">
        <v>1.0000925925925925</v>
      </c>
      <c r="G581" s="30">
        <v>3.4</v>
      </c>
      <c r="H581" s="32">
        <f>TEXT(일별기온공급량!$A581, "AAA")</f>
      </c>
      <c r="I581" s="33">
        <v>46156052</v>
      </c>
      <c r="J581" s="33">
        <v>1070117</v>
      </c>
      <c r="K581" s="32">
        <f>TEXT(A581, "MM-DD")</f>
      </c>
      <c r="L581" s="33">
        <f>YEAR(일별기온공급량!$A581)</f>
      </c>
      <c r="M581" s="33">
        <f>MONTH(일별기온공급량!$A581)</f>
      </c>
      <c r="N581" s="33">
        <f>DAY(일별기온공급량!$A581)</f>
      </c>
      <c r="O581" s="34">
        <f>IFERROR(VLOOKUP(기온및공급량[[#This Row], [날짜]],표2[],2,0), "")</f>
      </c>
    </row>
    <row x14ac:dyDescent="0.25" r="582" customHeight="1" ht="18.75">
      <c r="A582" s="29">
        <v>41855</v>
      </c>
      <c r="B582" s="30">
        <v>25.6</v>
      </c>
      <c r="C582" s="33">
        <v>27</v>
      </c>
      <c r="D582" s="31">
        <v>1.4737037037037037</v>
      </c>
      <c r="E582" s="30">
        <v>24.6</v>
      </c>
      <c r="F582" s="31">
        <v>1.224398148148148</v>
      </c>
      <c r="G582" s="30">
        <v>2.4</v>
      </c>
      <c r="H582" s="32">
        <f>TEXT(일별기온공급량!$A582, "AAA")</f>
      </c>
      <c r="I582" s="33">
        <v>56263693</v>
      </c>
      <c r="J582" s="33">
        <v>1306576</v>
      </c>
      <c r="K582" s="32">
        <f>TEXT(A582, "MM-DD")</f>
      </c>
      <c r="L582" s="33">
        <f>YEAR(일별기온공급량!$A582)</f>
      </c>
      <c r="M582" s="33">
        <f>MONTH(일별기온공급량!$A582)</f>
      </c>
      <c r="N582" s="33">
        <f>DAY(일별기온공급량!$A582)</f>
      </c>
      <c r="O582" s="34">
        <f>IFERROR(VLOOKUP(기온및공급량[[#This Row], [날짜]],표2[],2,0), "")</f>
      </c>
    </row>
    <row x14ac:dyDescent="0.25" r="583" customHeight="1" ht="18.75">
      <c r="A583" s="29">
        <v>41856</v>
      </c>
      <c r="B583" s="30">
        <v>28.6</v>
      </c>
      <c r="C583" s="30">
        <v>33.9</v>
      </c>
      <c r="D583" s="31">
        <v>1.7105092592592592</v>
      </c>
      <c r="E583" s="30">
        <v>24.7</v>
      </c>
      <c r="F583" s="31">
        <v>1.100787037037037</v>
      </c>
      <c r="G583" s="30">
        <v>9.2</v>
      </c>
      <c r="H583" s="32">
        <f>TEXT(일별기온공급량!$A583, "AAA")</f>
      </c>
      <c r="I583" s="33">
        <v>59897697</v>
      </c>
      <c r="J583" s="33">
        <v>1393499</v>
      </c>
      <c r="K583" s="32">
        <f>TEXT(A583, "MM-DD")</f>
      </c>
      <c r="L583" s="33">
        <f>YEAR(일별기온공급량!$A583)</f>
      </c>
      <c r="M583" s="33">
        <f>MONTH(일별기온공급량!$A583)</f>
      </c>
      <c r="N583" s="33">
        <f>DAY(일별기온공급량!$A583)</f>
      </c>
      <c r="O583" s="34">
        <f>IFERROR(VLOOKUP(기온및공급량[[#This Row], [날짜]],표2[],2,0), "")</f>
      </c>
    </row>
    <row x14ac:dyDescent="0.25" r="584" customHeight="1" ht="18.75">
      <c r="A584" s="29">
        <v>41857</v>
      </c>
      <c r="B584" s="30">
        <v>28.8</v>
      </c>
      <c r="C584" s="33">
        <v>33</v>
      </c>
      <c r="D584" s="31">
        <v>1.5723148148148147</v>
      </c>
      <c r="E584" s="33">
        <v>26</v>
      </c>
      <c r="F584" s="31">
        <v>1.2292592592592593</v>
      </c>
      <c r="G584" s="33">
        <v>7</v>
      </c>
      <c r="H584" s="32">
        <f>TEXT(일별기온공급량!$A584, "AAA")</f>
      </c>
      <c r="I584" s="33">
        <v>61743822</v>
      </c>
      <c r="J584" s="33">
        <v>1433575</v>
      </c>
      <c r="K584" s="32">
        <f>TEXT(A584, "MM-DD")</f>
      </c>
      <c r="L584" s="33">
        <f>YEAR(일별기온공급량!$A584)</f>
      </c>
      <c r="M584" s="33">
        <f>MONTH(일별기온공급량!$A584)</f>
      </c>
      <c r="N584" s="33">
        <f>DAY(일별기온공급량!$A584)</f>
      </c>
      <c r="O584" s="34">
        <f>IFERROR(VLOOKUP(기온및공급량[[#This Row], [날짜]],표2[],2,0), "")</f>
      </c>
    </row>
    <row x14ac:dyDescent="0.25" r="585" customHeight="1" ht="18.75">
      <c r="A585" s="29">
        <v>41858</v>
      </c>
      <c r="B585" s="30">
        <v>23.8</v>
      </c>
      <c r="C585" s="30">
        <v>27.2</v>
      </c>
      <c r="D585" s="31">
        <v>1.0000925925925925</v>
      </c>
      <c r="E585" s="30">
        <v>21.6</v>
      </c>
      <c r="F585" s="31">
        <v>1.6653703703703704</v>
      </c>
      <c r="G585" s="30">
        <v>5.6</v>
      </c>
      <c r="H585" s="32">
        <f>TEXT(일별기온공급량!$A585, "AAA")</f>
      </c>
      <c r="I585" s="33">
        <v>62692005</v>
      </c>
      <c r="J585" s="33">
        <v>1458081</v>
      </c>
      <c r="K585" s="32">
        <f>TEXT(A585, "MM-DD")</f>
      </c>
      <c r="L585" s="33">
        <f>YEAR(일별기온공급량!$A585)</f>
      </c>
      <c r="M585" s="33">
        <f>MONTH(일별기온공급량!$A585)</f>
      </c>
      <c r="N585" s="33">
        <f>DAY(일별기온공급량!$A585)</f>
      </c>
      <c r="O585" s="34">
        <f>IFERROR(VLOOKUP(기온및공급량[[#This Row], [날짜]],표2[],2,0), "")</f>
      </c>
    </row>
    <row x14ac:dyDescent="0.25" r="586" customHeight="1" ht="18.75">
      <c r="A586" s="29">
        <v>41859</v>
      </c>
      <c r="B586" s="30">
        <v>22.9</v>
      </c>
      <c r="C586" s="30">
        <v>25.6</v>
      </c>
      <c r="D586" s="31">
        <v>1.5868981481481481</v>
      </c>
      <c r="E586" s="33">
        <v>20</v>
      </c>
      <c r="F586" s="31">
        <v>1.2014814814814816</v>
      </c>
      <c r="G586" s="30">
        <v>5.6</v>
      </c>
      <c r="H586" s="32">
        <f>TEXT(일별기온공급량!$A586, "AAA")</f>
      </c>
      <c r="I586" s="33">
        <v>62667169</v>
      </c>
      <c r="J586" s="33">
        <v>1454671</v>
      </c>
      <c r="K586" s="32">
        <f>TEXT(A586, "MM-DD")</f>
      </c>
      <c r="L586" s="33">
        <f>YEAR(일별기온공급량!$A586)</f>
      </c>
      <c r="M586" s="33">
        <f>MONTH(일별기온공급량!$A586)</f>
      </c>
      <c r="N586" s="33">
        <f>DAY(일별기온공급량!$A586)</f>
      </c>
      <c r="O586" s="34">
        <f>IFERROR(VLOOKUP(기온및공급량[[#This Row], [날짜]],표2[],2,0), "")</f>
      </c>
    </row>
    <row x14ac:dyDescent="0.25" r="587" customHeight="1" ht="18.75">
      <c r="A587" s="29">
        <v>41860</v>
      </c>
      <c r="B587" s="30">
        <v>24.9</v>
      </c>
      <c r="C587" s="30">
        <v>28.1</v>
      </c>
      <c r="D587" s="31">
        <v>1.5417592592592593</v>
      </c>
      <c r="E587" s="30">
        <v>22.8</v>
      </c>
      <c r="F587" s="31">
        <v>1.0827314814814815</v>
      </c>
      <c r="G587" s="30">
        <v>5.3</v>
      </c>
      <c r="H587" s="32">
        <f>TEXT(일별기온공급량!$A587, "AAA")</f>
      </c>
      <c r="I587" s="33">
        <v>59050596</v>
      </c>
      <c r="J587" s="33">
        <v>1368772</v>
      </c>
      <c r="K587" s="32">
        <f>TEXT(A587, "MM-DD")</f>
      </c>
      <c r="L587" s="33">
        <f>YEAR(일별기온공급량!$A587)</f>
      </c>
      <c r="M587" s="33">
        <f>MONTH(일별기온공급량!$A587)</f>
      </c>
      <c r="N587" s="33">
        <f>DAY(일별기온공급량!$A587)</f>
      </c>
      <c r="O587" s="34">
        <f>IFERROR(VLOOKUP(기온및공급량[[#This Row], [날짜]],표2[],2,0), "")</f>
      </c>
    </row>
    <row x14ac:dyDescent="0.25" r="588" customHeight="1" ht="18.75">
      <c r="A588" s="29">
        <v>41861</v>
      </c>
      <c r="B588" s="30">
        <v>23.9</v>
      </c>
      <c r="C588" s="30">
        <v>29.6</v>
      </c>
      <c r="D588" s="31">
        <v>1.5424537037037038</v>
      </c>
      <c r="E588" s="33">
        <v>21</v>
      </c>
      <c r="F588" s="31">
        <v>1.9098148148148149</v>
      </c>
      <c r="G588" s="30">
        <v>8.6</v>
      </c>
      <c r="H588" s="32">
        <f>TEXT(일별기온공급량!$A588, "AAA")</f>
      </c>
      <c r="I588" s="33">
        <v>50510205</v>
      </c>
      <c r="J588" s="33">
        <v>1170005</v>
      </c>
      <c r="K588" s="32">
        <f>TEXT(A588, "MM-DD")</f>
      </c>
      <c r="L588" s="33">
        <f>YEAR(일별기온공급량!$A588)</f>
      </c>
      <c r="M588" s="33">
        <f>MONTH(일별기온공급량!$A588)</f>
      </c>
      <c r="N588" s="33">
        <f>DAY(일별기온공급량!$A588)</f>
      </c>
      <c r="O588" s="34">
        <f>IFERROR(VLOOKUP(기온및공급량[[#This Row], [날짜]],표2[],2,0), "")</f>
      </c>
    </row>
    <row x14ac:dyDescent="0.25" r="589" customHeight="1" ht="18.75">
      <c r="A589" s="29">
        <v>41862</v>
      </c>
      <c r="B589" s="30">
        <v>24.8</v>
      </c>
      <c r="C589" s="30">
        <v>30.5</v>
      </c>
      <c r="D589" s="31">
        <v>1.6834259259259259</v>
      </c>
      <c r="E589" s="30">
        <v>20.8</v>
      </c>
      <c r="F589" s="31">
        <v>1.233425925925926</v>
      </c>
      <c r="G589" s="30">
        <v>9.7</v>
      </c>
      <c r="H589" s="32">
        <f>TEXT(일별기온공급량!$A589, "AAA")</f>
      </c>
      <c r="I589" s="33">
        <v>74328726</v>
      </c>
      <c r="J589" s="33">
        <v>1722210</v>
      </c>
      <c r="K589" s="32">
        <f>TEXT(A589, "MM-DD")</f>
      </c>
      <c r="L589" s="33">
        <f>YEAR(일별기온공급량!$A589)</f>
      </c>
      <c r="M589" s="33">
        <f>MONTH(일별기온공급량!$A589)</f>
      </c>
      <c r="N589" s="33">
        <f>DAY(일별기온공급량!$A589)</f>
      </c>
      <c r="O589" s="34">
        <f>IFERROR(VLOOKUP(기온및공급량[[#This Row], [날짜]],표2[],2,0), "")</f>
      </c>
    </row>
    <row x14ac:dyDescent="0.25" r="590" customHeight="1" ht="18.75">
      <c r="A590" s="29">
        <v>41863</v>
      </c>
      <c r="B590" s="30">
        <v>26.8</v>
      </c>
      <c r="C590" s="30">
        <v>32.1</v>
      </c>
      <c r="D590" s="31">
        <v>1.678564814814815</v>
      </c>
      <c r="E590" s="30">
        <v>21.6</v>
      </c>
      <c r="F590" s="31">
        <v>1.2028703703703703</v>
      </c>
      <c r="G590" s="30">
        <v>10.5</v>
      </c>
      <c r="H590" s="32">
        <f>TEXT(일별기온공급량!$A590, "AAA")</f>
      </c>
      <c r="I590" s="33">
        <v>84190068</v>
      </c>
      <c r="J590" s="33">
        <v>1953635</v>
      </c>
      <c r="K590" s="32">
        <f>TEXT(A590, "MM-DD")</f>
      </c>
      <c r="L590" s="33">
        <f>YEAR(일별기온공급량!$A590)</f>
      </c>
      <c r="M590" s="33">
        <f>MONTH(일별기온공급량!$A590)</f>
      </c>
      <c r="N590" s="33">
        <f>DAY(일별기온공급량!$A590)</f>
      </c>
      <c r="O590" s="34">
        <f>IFERROR(VLOOKUP(기온및공급량[[#This Row], [날짜]],표2[],2,0), "")</f>
      </c>
    </row>
    <row x14ac:dyDescent="0.25" r="591" customHeight="1" ht="18.75">
      <c r="A591" s="29">
        <v>41864</v>
      </c>
      <c r="B591" s="30">
        <v>24.6</v>
      </c>
      <c r="C591" s="30">
        <v>28.4</v>
      </c>
      <c r="D591" s="31">
        <v>1.4813425925925925</v>
      </c>
      <c r="E591" s="30">
        <v>21.7</v>
      </c>
      <c r="F591" s="31">
        <v>1.9216203703703703</v>
      </c>
      <c r="G591" s="30">
        <v>6.7</v>
      </c>
      <c r="H591" s="32">
        <f>TEXT(일별기온공급량!$A591, "AAA")</f>
      </c>
      <c r="I591" s="33">
        <v>85448850</v>
      </c>
      <c r="J591" s="33">
        <v>1981664</v>
      </c>
      <c r="K591" s="32">
        <f>TEXT(A591, "MM-DD")</f>
      </c>
      <c r="L591" s="33">
        <f>YEAR(일별기온공급량!$A591)</f>
      </c>
      <c r="M591" s="33">
        <f>MONTH(일별기온공급량!$A591)</f>
      </c>
      <c r="N591" s="33">
        <f>DAY(일별기온공급량!$A591)</f>
      </c>
      <c r="O591" s="34">
        <f>IFERROR(VLOOKUP(기온및공급량[[#This Row], [날짜]],표2[],2,0), "")</f>
      </c>
    </row>
    <row x14ac:dyDescent="0.25" r="592" customHeight="1" ht="18.75">
      <c r="A592" s="29">
        <v>41865</v>
      </c>
      <c r="B592" s="33">
        <v>21</v>
      </c>
      <c r="C592" s="30">
        <v>22.3</v>
      </c>
      <c r="D592" s="31">
        <v>1.0000925925925925</v>
      </c>
      <c r="E592" s="30">
        <v>19.3</v>
      </c>
      <c r="F592" s="31">
        <v>1.3827314814814815</v>
      </c>
      <c r="G592" s="33">
        <v>3</v>
      </c>
      <c r="H592" s="32">
        <f>TEXT(일별기온공급량!$A592, "AAA")</f>
      </c>
      <c r="I592" s="33">
        <v>84295247</v>
      </c>
      <c r="J592" s="33">
        <v>1953825</v>
      </c>
      <c r="K592" s="32">
        <f>TEXT(A592, "MM-DD")</f>
      </c>
      <c r="L592" s="33">
        <f>YEAR(일별기온공급량!$A592)</f>
      </c>
      <c r="M592" s="33">
        <f>MONTH(일별기온공급량!$A592)</f>
      </c>
      <c r="N592" s="33">
        <f>DAY(일별기온공급량!$A592)</f>
      </c>
      <c r="O592" s="34">
        <f>IFERROR(VLOOKUP(기온및공급량[[#This Row], [날짜]],표2[],2,0), "")</f>
      </c>
    </row>
    <row x14ac:dyDescent="0.25" r="593" customHeight="1" ht="18.75">
      <c r="A593" s="29">
        <v>41866</v>
      </c>
      <c r="B593" s="30">
        <v>23.7</v>
      </c>
      <c r="C593" s="33">
        <v>28</v>
      </c>
      <c r="D593" s="31">
        <v>1.5681481481481483</v>
      </c>
      <c r="E593" s="30">
        <v>21.4</v>
      </c>
      <c r="F593" s="31">
        <v>1.0612037037037036</v>
      </c>
      <c r="G593" s="30">
        <v>6.6</v>
      </c>
      <c r="H593" s="32">
        <f>TEXT(일별기온공급량!$A593, "AAA")</f>
      </c>
      <c r="I593" s="33">
        <v>76506126</v>
      </c>
      <c r="J593" s="33">
        <v>1771493</v>
      </c>
      <c r="K593" s="32">
        <f>TEXT(A593, "MM-DD")</f>
      </c>
      <c r="L593" s="33">
        <f>YEAR(일별기온공급량!$A593)</f>
      </c>
      <c r="M593" s="33">
        <f>MONTH(일별기온공급량!$A593)</f>
      </c>
      <c r="N593" s="33">
        <f>DAY(일별기온공급량!$A593)</f>
      </c>
      <c r="O593" s="34">
        <f>IFERROR(VLOOKUP(기온및공급량[[#This Row], [날짜]],표2[],2,0), "")</f>
      </c>
    </row>
    <row x14ac:dyDescent="0.25" r="594" customHeight="1" ht="18.75">
      <c r="A594" s="29">
        <v>41867</v>
      </c>
      <c r="B594" s="30">
        <v>24.9</v>
      </c>
      <c r="C594" s="30">
        <v>29.3</v>
      </c>
      <c r="D594" s="31">
        <v>1.6993981481481482</v>
      </c>
      <c r="E594" s="30">
        <v>21.3</v>
      </c>
      <c r="F594" s="31">
        <v>1.2299537037037038</v>
      </c>
      <c r="G594" s="33">
        <v>8</v>
      </c>
      <c r="H594" s="32">
        <f>TEXT(일별기온공급량!$A594, "AAA")</f>
      </c>
      <c r="I594" s="33">
        <v>71238246</v>
      </c>
      <c r="J594" s="33">
        <v>1649913</v>
      </c>
      <c r="K594" s="32">
        <f>TEXT(A594, "MM-DD")</f>
      </c>
      <c r="L594" s="33">
        <f>YEAR(일별기온공급량!$A594)</f>
      </c>
      <c r="M594" s="33">
        <f>MONTH(일별기온공급량!$A594)</f>
      </c>
      <c r="N594" s="33">
        <f>DAY(일별기온공급량!$A594)</f>
      </c>
      <c r="O594" s="34">
        <f>IFERROR(VLOOKUP(기온및공급량[[#This Row], [날짜]],표2[],2,0), "")</f>
      </c>
    </row>
    <row x14ac:dyDescent="0.25" r="595" customHeight="1" ht="18.75">
      <c r="A595" s="29">
        <v>41868</v>
      </c>
      <c r="B595" s="30">
        <v>23.7</v>
      </c>
      <c r="C595" s="30">
        <v>29.1</v>
      </c>
      <c r="D595" s="31">
        <v>1.5417592592592593</v>
      </c>
      <c r="E595" s="30">
        <v>19.8</v>
      </c>
      <c r="F595" s="31">
        <v>1.9605092592592592</v>
      </c>
      <c r="G595" s="30">
        <v>9.3</v>
      </c>
      <c r="H595" s="32">
        <f>TEXT(일별기온공급량!$A595, "AAA")</f>
      </c>
      <c r="I595" s="33">
        <v>55346016</v>
      </c>
      <c r="J595" s="33">
        <v>1281939</v>
      </c>
      <c r="K595" s="32">
        <f>TEXT(A595, "MM-DD")</f>
      </c>
      <c r="L595" s="33">
        <f>YEAR(일별기온공급량!$A595)</f>
      </c>
      <c r="M595" s="33">
        <f>MONTH(일별기온공급량!$A595)</f>
      </c>
      <c r="N595" s="33">
        <f>DAY(일별기온공급량!$A595)</f>
      </c>
      <c r="O595" s="34">
        <f>IFERROR(VLOOKUP(기온및공급량[[#This Row], [날짜]],표2[],2,0), "")</f>
      </c>
    </row>
    <row x14ac:dyDescent="0.25" r="596" customHeight="1" ht="18.75">
      <c r="A596" s="29">
        <v>41869</v>
      </c>
      <c r="B596" s="30">
        <v>21.3</v>
      </c>
      <c r="C596" s="30">
        <v>22.3</v>
      </c>
      <c r="D596" s="31">
        <v>1.6174537037037036</v>
      </c>
      <c r="E596" s="30">
        <v>19.9</v>
      </c>
      <c r="F596" s="31">
        <v>1.000787037037037</v>
      </c>
      <c r="G596" s="30">
        <v>2.4</v>
      </c>
      <c r="H596" s="32">
        <f>TEXT(일별기온공급량!$A596, "AAA")</f>
      </c>
      <c r="I596" s="33">
        <v>81901528</v>
      </c>
      <c r="J596" s="33">
        <v>1897607</v>
      </c>
      <c r="K596" s="32">
        <f>TEXT(A596, "MM-DD")</f>
      </c>
      <c r="L596" s="33">
        <f>YEAR(일별기온공급량!$A596)</f>
      </c>
      <c r="M596" s="33">
        <f>MONTH(일별기온공급량!$A596)</f>
      </c>
      <c r="N596" s="33">
        <f>DAY(일별기온공급량!$A596)</f>
      </c>
      <c r="O596" s="34">
        <f>IFERROR(VLOOKUP(기온및공급량[[#This Row], [날짜]],표2[],2,0), "")</f>
      </c>
    </row>
    <row x14ac:dyDescent="0.25" r="597" customHeight="1" ht="18.75">
      <c r="A597" s="29">
        <v>41870</v>
      </c>
      <c r="B597" s="30">
        <v>24.4</v>
      </c>
      <c r="C597" s="30">
        <v>29.9</v>
      </c>
      <c r="D597" s="31">
        <v>1.5549537037037036</v>
      </c>
      <c r="E597" s="30">
        <v>21.8</v>
      </c>
      <c r="F597" s="31">
        <v>1.0000925925925925</v>
      </c>
      <c r="G597" s="30">
        <v>8.1</v>
      </c>
      <c r="H597" s="32">
        <f>TEXT(일별기온공급량!$A597, "AAA")</f>
      </c>
      <c r="I597" s="33">
        <v>88713080</v>
      </c>
      <c r="J597" s="33">
        <v>2055811</v>
      </c>
      <c r="K597" s="32">
        <f>TEXT(A597, "MM-DD")</f>
      </c>
      <c r="L597" s="33">
        <f>YEAR(일별기온공급량!$A597)</f>
      </c>
      <c r="M597" s="33">
        <f>MONTH(일별기온공급량!$A597)</f>
      </c>
      <c r="N597" s="33">
        <f>DAY(일별기온공급량!$A597)</f>
      </c>
      <c r="O597" s="34">
        <f>IFERROR(VLOOKUP(기온및공급량[[#This Row], [날짜]],표2[],2,0), "")</f>
      </c>
    </row>
    <row x14ac:dyDescent="0.25" r="598" customHeight="1" ht="18.75">
      <c r="A598" s="29">
        <v>41871</v>
      </c>
      <c r="B598" s="30">
        <v>24.1</v>
      </c>
      <c r="C598" s="30">
        <v>25.9</v>
      </c>
      <c r="D598" s="31">
        <v>1.4438425925925926</v>
      </c>
      <c r="E598" s="30">
        <v>22.8</v>
      </c>
      <c r="F598" s="31">
        <v>1.233425925925926</v>
      </c>
      <c r="G598" s="30">
        <v>3.1</v>
      </c>
      <c r="H598" s="32">
        <f>TEXT(일별기온공급량!$A598, "AAA")</f>
      </c>
      <c r="I598" s="33">
        <v>88792871</v>
      </c>
      <c r="J598" s="33">
        <v>2059574</v>
      </c>
      <c r="K598" s="32">
        <f>TEXT(A598, "MM-DD")</f>
      </c>
      <c r="L598" s="33">
        <f>YEAR(일별기온공급량!$A598)</f>
      </c>
      <c r="M598" s="33">
        <f>MONTH(일별기온공급량!$A598)</f>
      </c>
      <c r="N598" s="33">
        <f>DAY(일별기온공급량!$A598)</f>
      </c>
      <c r="O598" s="34">
        <f>IFERROR(VLOOKUP(기온및공급량[[#This Row], [날짜]],표2[],2,0), "")</f>
      </c>
    </row>
    <row x14ac:dyDescent="0.25" r="599" customHeight="1" ht="18.75">
      <c r="A599" s="29">
        <v>41872</v>
      </c>
      <c r="B599" s="30">
        <v>26.5</v>
      </c>
      <c r="C599" s="30">
        <v>32.5</v>
      </c>
      <c r="D599" s="31">
        <v>1.5855092592592592</v>
      </c>
      <c r="E599" s="30">
        <v>23.1</v>
      </c>
      <c r="F599" s="31">
        <v>1.2660648148148148</v>
      </c>
      <c r="G599" s="30">
        <v>9.4</v>
      </c>
      <c r="H599" s="32">
        <f>TEXT(일별기온공급량!$A599, "AAA")</f>
      </c>
      <c r="I599" s="33">
        <v>88743452</v>
      </c>
      <c r="J599" s="33">
        <v>2055269</v>
      </c>
      <c r="K599" s="32">
        <f>TEXT(A599, "MM-DD")</f>
      </c>
      <c r="L599" s="33">
        <f>YEAR(일별기온공급량!$A599)</f>
      </c>
      <c r="M599" s="33">
        <f>MONTH(일별기온공급량!$A599)</f>
      </c>
      <c r="N599" s="33">
        <f>DAY(일별기온공급량!$A599)</f>
      </c>
      <c r="O599" s="34">
        <f>IFERROR(VLOOKUP(기온및공급량[[#This Row], [날짜]],표2[],2,0), "")</f>
      </c>
    </row>
    <row x14ac:dyDescent="0.25" r="600" customHeight="1" ht="18.75">
      <c r="A600" s="29">
        <v>41873</v>
      </c>
      <c r="B600" s="30">
        <v>26.2</v>
      </c>
      <c r="C600" s="30">
        <v>31.7</v>
      </c>
      <c r="D600" s="31">
        <v>1.689675925925926</v>
      </c>
      <c r="E600" s="30">
        <v>21.5</v>
      </c>
      <c r="F600" s="31">
        <v>1.2118981481481481</v>
      </c>
      <c r="G600" s="30">
        <v>10.2</v>
      </c>
      <c r="H600" s="32">
        <f>TEXT(일별기온공급량!$A600, "AAA")</f>
      </c>
      <c r="I600" s="33">
        <v>85992577</v>
      </c>
      <c r="J600" s="33">
        <v>1989621</v>
      </c>
      <c r="K600" s="32">
        <f>TEXT(A600, "MM-DD")</f>
      </c>
      <c r="L600" s="33">
        <f>YEAR(일별기온공급량!$A600)</f>
      </c>
      <c r="M600" s="33">
        <f>MONTH(일별기온공급량!$A600)</f>
      </c>
      <c r="N600" s="33">
        <f>DAY(일별기온공급량!$A600)</f>
      </c>
      <c r="O600" s="34">
        <f>IFERROR(VLOOKUP(기온및공급량[[#This Row], [날짜]],표2[],2,0), "")</f>
      </c>
    </row>
    <row x14ac:dyDescent="0.25" r="601" customHeight="1" ht="18.75">
      <c r="A601" s="29">
        <v>41874</v>
      </c>
      <c r="B601" s="30">
        <v>26.6</v>
      </c>
      <c r="C601" s="30">
        <v>31.7</v>
      </c>
      <c r="D601" s="31">
        <v>1.6042592592592593</v>
      </c>
      <c r="E601" s="30">
        <v>21.7</v>
      </c>
      <c r="F601" s="31">
        <v>1.241064814814815</v>
      </c>
      <c r="G601" s="33">
        <v>10</v>
      </c>
      <c r="H601" s="32">
        <f>TEXT(일별기온공급량!$A601, "AAA")</f>
      </c>
      <c r="I601" s="33">
        <v>75495898</v>
      </c>
      <c r="J601" s="33">
        <v>1746594</v>
      </c>
      <c r="K601" s="32">
        <f>TEXT(A601, "MM-DD")</f>
      </c>
      <c r="L601" s="33">
        <f>YEAR(일별기온공급량!$A601)</f>
      </c>
      <c r="M601" s="33">
        <f>MONTH(일별기온공급량!$A601)</f>
      </c>
      <c r="N601" s="33">
        <f>DAY(일별기온공급량!$A601)</f>
      </c>
      <c r="O601" s="34">
        <f>IFERROR(VLOOKUP(기온및공급량[[#This Row], [날짜]],표2[],2,0), "")</f>
      </c>
    </row>
    <row x14ac:dyDescent="0.25" r="602" customHeight="1" ht="18.75">
      <c r="A602" s="29">
        <v>41875</v>
      </c>
      <c r="B602" s="33">
        <v>26</v>
      </c>
      <c r="C602" s="30">
        <v>30.6</v>
      </c>
      <c r="D602" s="31">
        <v>1.5820370370370371</v>
      </c>
      <c r="E602" s="30">
        <v>23.2</v>
      </c>
      <c r="F602" s="31">
        <v>1.2077314814814815</v>
      </c>
      <c r="G602" s="30">
        <v>7.4</v>
      </c>
      <c r="H602" s="32">
        <f>TEXT(일별기온공급량!$A602, "AAA")</f>
      </c>
      <c r="I602" s="33">
        <v>55903123</v>
      </c>
      <c r="J602" s="33">
        <v>1293720</v>
      </c>
      <c r="K602" s="32">
        <f>TEXT(A602, "MM-DD")</f>
      </c>
      <c r="L602" s="33">
        <f>YEAR(일별기온공급량!$A602)</f>
      </c>
      <c r="M602" s="33">
        <f>MONTH(일별기온공급량!$A602)</f>
      </c>
      <c r="N602" s="33">
        <f>DAY(일별기온공급량!$A602)</f>
      </c>
      <c r="O602" s="34">
        <f>IFERROR(VLOOKUP(기온및공급량[[#This Row], [날짜]],표2[],2,0), "")</f>
      </c>
    </row>
    <row x14ac:dyDescent="0.25" r="603" customHeight="1" ht="18.75">
      <c r="A603" s="29">
        <v>41876</v>
      </c>
      <c r="B603" s="30">
        <v>23.5</v>
      </c>
      <c r="C603" s="30">
        <v>24.6</v>
      </c>
      <c r="D603" s="31">
        <v>1.0355092592592592</v>
      </c>
      <c r="E603" s="30">
        <v>22.5</v>
      </c>
      <c r="F603" s="31">
        <v>1.9264814814814815</v>
      </c>
      <c r="G603" s="30">
        <v>2.1</v>
      </c>
      <c r="H603" s="32">
        <f>TEXT(일별기온공급량!$A603, "AAA")</f>
      </c>
      <c r="I603" s="33">
        <v>80569764</v>
      </c>
      <c r="J603" s="33">
        <v>1867475</v>
      </c>
      <c r="K603" s="32">
        <f>TEXT(A603, "MM-DD")</f>
      </c>
      <c r="L603" s="33">
        <f>YEAR(일별기온공급량!$A603)</f>
      </c>
      <c r="M603" s="33">
        <f>MONTH(일별기온공급량!$A603)</f>
      </c>
      <c r="N603" s="33">
        <f>DAY(일별기온공급량!$A603)</f>
      </c>
      <c r="O603" s="34">
        <f>IFERROR(VLOOKUP(기온및공급량[[#This Row], [날짜]],표2[],2,0), "")</f>
      </c>
    </row>
    <row x14ac:dyDescent="0.25" r="604" customHeight="1" ht="18.75">
      <c r="A604" s="29">
        <v>41877</v>
      </c>
      <c r="B604" s="30">
        <v>25.5</v>
      </c>
      <c r="C604" s="30">
        <v>32.1</v>
      </c>
      <c r="D604" s="31">
        <v>1.6327314814814815</v>
      </c>
      <c r="E604" s="30">
        <v>22.2</v>
      </c>
      <c r="F604" s="31">
        <v>1.991064814814815</v>
      </c>
      <c r="G604" s="30">
        <v>9.9</v>
      </c>
      <c r="H604" s="32">
        <f>TEXT(일별기온공급량!$A604, "AAA")</f>
      </c>
      <c r="I604" s="33">
        <v>85025658</v>
      </c>
      <c r="J604" s="33">
        <v>1973660</v>
      </c>
      <c r="K604" s="32">
        <f>TEXT(A604, "MM-DD")</f>
      </c>
      <c r="L604" s="33">
        <f>YEAR(일별기온공급량!$A604)</f>
      </c>
      <c r="M604" s="33">
        <f>MONTH(일별기온공급량!$A604)</f>
      </c>
      <c r="N604" s="33">
        <f>DAY(일별기온공급량!$A604)</f>
      </c>
      <c r="O604" s="34">
        <f>IFERROR(VLOOKUP(기온및공급량[[#This Row], [날짜]],표2[],2,0), "")</f>
      </c>
    </row>
    <row x14ac:dyDescent="0.25" r="605" customHeight="1" ht="18.75">
      <c r="A605" s="29">
        <v>41878</v>
      </c>
      <c r="B605" s="30">
        <v>22.9</v>
      </c>
      <c r="C605" s="30">
        <v>25.6</v>
      </c>
      <c r="D605" s="31">
        <v>1.5410648148148147</v>
      </c>
      <c r="E605" s="30">
        <v>20.8</v>
      </c>
      <c r="F605" s="31">
        <v>1.9903703703703703</v>
      </c>
      <c r="G605" s="30">
        <v>4.8</v>
      </c>
      <c r="H605" s="32">
        <f>TEXT(일별기온공급량!$A605, "AAA")</f>
      </c>
      <c r="I605" s="33">
        <v>83721995</v>
      </c>
      <c r="J605" s="33">
        <v>1943269</v>
      </c>
      <c r="K605" s="32">
        <f>TEXT(A605, "MM-DD")</f>
      </c>
      <c r="L605" s="33">
        <f>YEAR(일별기온공급량!$A605)</f>
      </c>
      <c r="M605" s="33">
        <f>MONTH(일별기온공급량!$A605)</f>
      </c>
      <c r="N605" s="33">
        <f>DAY(일별기온공급량!$A605)</f>
      </c>
      <c r="O605" s="34">
        <f>IFERROR(VLOOKUP(기온및공급량[[#This Row], [날짜]],표2[],2,0), "")</f>
      </c>
    </row>
    <row x14ac:dyDescent="0.25" r="606" customHeight="1" ht="18.75">
      <c r="A606" s="29">
        <v>41879</v>
      </c>
      <c r="B606" s="30">
        <v>22.8</v>
      </c>
      <c r="C606" s="30">
        <v>27.9</v>
      </c>
      <c r="D606" s="31">
        <v>1.669537037037037</v>
      </c>
      <c r="E606" s="30">
        <v>19.6</v>
      </c>
      <c r="F606" s="31">
        <v>1.139675925925926</v>
      </c>
      <c r="G606" s="30">
        <v>8.3</v>
      </c>
      <c r="H606" s="32">
        <f>TEXT(일별기온공급량!$A606, "AAA")</f>
      </c>
      <c r="I606" s="33">
        <v>84597850</v>
      </c>
      <c r="J606" s="33">
        <v>1963243</v>
      </c>
      <c r="K606" s="32">
        <f>TEXT(A606, "MM-DD")</f>
      </c>
      <c r="L606" s="33">
        <f>YEAR(일별기온공급량!$A606)</f>
      </c>
      <c r="M606" s="33">
        <f>MONTH(일별기온공급량!$A606)</f>
      </c>
      <c r="N606" s="33">
        <f>DAY(일별기온공급량!$A606)</f>
      </c>
      <c r="O606" s="34">
        <f>IFERROR(VLOOKUP(기온및공급량[[#This Row], [날짜]],표2[],2,0), "")</f>
      </c>
    </row>
    <row x14ac:dyDescent="0.25" r="607" customHeight="1" ht="18.75">
      <c r="A607" s="29">
        <v>41880</v>
      </c>
      <c r="B607" s="30">
        <v>22.7</v>
      </c>
      <c r="C607" s="30">
        <v>28.2</v>
      </c>
      <c r="D607" s="31">
        <v>1.6355092592592593</v>
      </c>
      <c r="E607" s="30">
        <v>18.9</v>
      </c>
      <c r="F607" s="31">
        <v>1.220925925925926</v>
      </c>
      <c r="G607" s="30">
        <v>9.3</v>
      </c>
      <c r="H607" s="32">
        <f>TEXT(일별기온공급량!$A607, "AAA")</f>
      </c>
      <c r="I607" s="33">
        <v>84426905</v>
      </c>
      <c r="J607" s="33">
        <v>1956679</v>
      </c>
      <c r="K607" s="32">
        <f>TEXT(A607, "MM-DD")</f>
      </c>
      <c r="L607" s="33">
        <f>YEAR(일별기온공급량!$A607)</f>
      </c>
      <c r="M607" s="33">
        <f>MONTH(일별기온공급량!$A607)</f>
      </c>
      <c r="N607" s="33">
        <f>DAY(일별기온공급량!$A607)</f>
      </c>
      <c r="O607" s="34">
        <f>IFERROR(VLOOKUP(기온및공급량[[#This Row], [날짜]],표2[],2,0), "")</f>
      </c>
    </row>
    <row x14ac:dyDescent="0.25" r="608" customHeight="1" ht="18.75">
      <c r="A608" s="29">
        <v>41881</v>
      </c>
      <c r="B608" s="30">
        <v>22.2</v>
      </c>
      <c r="C608" s="33">
        <v>27</v>
      </c>
      <c r="D608" s="31">
        <v>1.6480092592592592</v>
      </c>
      <c r="E608" s="30">
        <v>18.1</v>
      </c>
      <c r="F608" s="31">
        <v>1.2299537037037038</v>
      </c>
      <c r="G608" s="30">
        <v>8.9</v>
      </c>
      <c r="H608" s="32">
        <f>TEXT(일별기온공급량!$A608, "AAA")</f>
      </c>
      <c r="I608" s="33">
        <v>75572695</v>
      </c>
      <c r="J608" s="33">
        <v>1752852</v>
      </c>
      <c r="K608" s="32">
        <f>TEXT(A608, "MM-DD")</f>
      </c>
      <c r="L608" s="33">
        <f>YEAR(일별기온공급량!$A608)</f>
      </c>
      <c r="M608" s="33">
        <f>MONTH(일별기온공급량!$A608)</f>
      </c>
      <c r="N608" s="33">
        <f>DAY(일별기온공급량!$A608)</f>
      </c>
      <c r="O608" s="34">
        <f>IFERROR(VLOOKUP(기온및공급량[[#This Row], [날짜]],표2[],2,0), "")</f>
      </c>
    </row>
    <row x14ac:dyDescent="0.25" r="609" customHeight="1" ht="18.75">
      <c r="A609" s="29">
        <v>41882</v>
      </c>
      <c r="B609" s="30">
        <v>21.9</v>
      </c>
      <c r="C609" s="33">
        <v>27</v>
      </c>
      <c r="D609" s="31">
        <v>1.5480092592592594</v>
      </c>
      <c r="E609" s="30">
        <v>17.3</v>
      </c>
      <c r="F609" s="31">
        <v>1.2063425925925926</v>
      </c>
      <c r="G609" s="30">
        <v>9.7</v>
      </c>
      <c r="H609" s="32">
        <f>TEXT(일별기온공급량!$A609, "AAA")</f>
      </c>
      <c r="I609" s="33">
        <v>55708350</v>
      </c>
      <c r="J609" s="33">
        <v>1292106</v>
      </c>
      <c r="K609" s="32">
        <f>TEXT(A609, "MM-DD")</f>
      </c>
      <c r="L609" s="33">
        <f>YEAR(일별기온공급량!$A609)</f>
      </c>
      <c r="M609" s="33">
        <f>MONTH(일별기온공급량!$A609)</f>
      </c>
      <c r="N609" s="33">
        <f>DAY(일별기온공급량!$A609)</f>
      </c>
      <c r="O609" s="34">
        <f>IFERROR(VLOOKUP(기온및공급량[[#This Row], [날짜]],표2[],2,0), "")</f>
      </c>
    </row>
    <row x14ac:dyDescent="0.25" r="610" customHeight="1" ht="18.75">
      <c r="A610" s="29">
        <v>41883</v>
      </c>
      <c r="B610" s="30">
        <v>23.2</v>
      </c>
      <c r="C610" s="30">
        <v>28.9</v>
      </c>
      <c r="D610" s="31">
        <v>1.5993981481481483</v>
      </c>
      <c r="E610" s="33">
        <v>18</v>
      </c>
      <c r="F610" s="31">
        <v>1.220925925925926</v>
      </c>
      <c r="G610" s="30">
        <v>10.9</v>
      </c>
      <c r="H610" s="32">
        <f>TEXT(일별기온공급량!$A610, "AAA")</f>
      </c>
      <c r="I610" s="33">
        <v>81009509</v>
      </c>
      <c r="J610" s="33">
        <v>1875642</v>
      </c>
      <c r="K610" s="32">
        <f>TEXT(A610, "MM-DD")</f>
      </c>
      <c r="L610" s="33">
        <f>YEAR(일별기온공급량!$A610)</f>
      </c>
      <c r="M610" s="33">
        <f>MONTH(일별기온공급량!$A610)</f>
      </c>
      <c r="N610" s="33">
        <f>DAY(일별기온공급량!$A610)</f>
      </c>
      <c r="O610" s="34">
        <f>IFERROR(VLOOKUP(기온및공급량[[#This Row], [날짜]],표2[],2,0), "")</f>
      </c>
    </row>
    <row x14ac:dyDescent="0.25" r="611" customHeight="1" ht="18.75">
      <c r="A611" s="29">
        <v>41884</v>
      </c>
      <c r="B611" s="30">
        <v>22.4</v>
      </c>
      <c r="C611" s="30">
        <v>26.3</v>
      </c>
      <c r="D611" s="31">
        <v>1.6132870370370371</v>
      </c>
      <c r="E611" s="30">
        <v>19.5</v>
      </c>
      <c r="F611" s="31">
        <v>1.2618981481481482</v>
      </c>
      <c r="G611" s="30">
        <v>6.8</v>
      </c>
      <c r="H611" s="32">
        <f>TEXT(일별기온공급량!$A611, "AAA")</f>
      </c>
      <c r="I611" s="33">
        <v>85251552</v>
      </c>
      <c r="J611" s="33">
        <v>1972759</v>
      </c>
      <c r="K611" s="32">
        <f>TEXT(A611, "MM-DD")</f>
      </c>
      <c r="L611" s="33">
        <f>YEAR(일별기온공급량!$A611)</f>
      </c>
      <c r="M611" s="33">
        <f>MONTH(일별기온공급량!$A611)</f>
      </c>
      <c r="N611" s="33">
        <f>DAY(일별기온공급량!$A611)</f>
      </c>
      <c r="O611" s="34">
        <f>IFERROR(VLOOKUP(기온및공급량[[#This Row], [날짜]],표2[],2,0), "")</f>
      </c>
    </row>
    <row x14ac:dyDescent="0.25" r="612" customHeight="1" ht="18.75">
      <c r="A612" s="29">
        <v>41885</v>
      </c>
      <c r="B612" s="30">
        <v>23.5</v>
      </c>
      <c r="C612" s="30">
        <v>26.6</v>
      </c>
      <c r="D612" s="31">
        <v>1.5674537037037037</v>
      </c>
      <c r="E612" s="30">
        <v>19.8</v>
      </c>
      <c r="F612" s="31">
        <v>1.0000925925925925</v>
      </c>
      <c r="G612" s="30">
        <v>6.8</v>
      </c>
      <c r="H612" s="32">
        <f>TEXT(일별기온공급량!$A612, "AAA")</f>
      </c>
      <c r="I612" s="33">
        <v>87168435</v>
      </c>
      <c r="J612" s="33">
        <v>2017315</v>
      </c>
      <c r="K612" s="32">
        <f>TEXT(A612, "MM-DD")</f>
      </c>
      <c r="L612" s="33">
        <f>YEAR(일별기온공급량!$A612)</f>
      </c>
      <c r="M612" s="33">
        <f>MONTH(일별기온공급량!$A612)</f>
      </c>
      <c r="N612" s="33">
        <f>DAY(일별기온공급량!$A612)</f>
      </c>
      <c r="O612" s="34">
        <f>IFERROR(VLOOKUP(기온및공급량[[#This Row], [날짜]],표2[],2,0), "")</f>
      </c>
    </row>
    <row x14ac:dyDescent="0.25" r="613" customHeight="1" ht="18.75">
      <c r="A613" s="29">
        <v>41886</v>
      </c>
      <c r="B613" s="30">
        <v>24.8</v>
      </c>
      <c r="C613" s="30">
        <v>29.6</v>
      </c>
      <c r="D613" s="31">
        <v>1.6292592592592592</v>
      </c>
      <c r="E613" s="30">
        <v>21.8</v>
      </c>
      <c r="F613" s="31">
        <v>1.2237037037037037</v>
      </c>
      <c r="G613" s="30">
        <v>7.8</v>
      </c>
      <c r="H613" s="32">
        <f>TEXT(일별기온공급량!$A613, "AAA")</f>
      </c>
      <c r="I613" s="33">
        <v>85188428</v>
      </c>
      <c r="J613" s="33">
        <v>1972557</v>
      </c>
      <c r="K613" s="32">
        <f>TEXT(A613, "MM-DD")</f>
      </c>
      <c r="L613" s="33">
        <f>YEAR(일별기온공급량!$A613)</f>
      </c>
      <c r="M613" s="33">
        <f>MONTH(일별기온공급량!$A613)</f>
      </c>
      <c r="N613" s="33">
        <f>DAY(일별기온공급량!$A613)</f>
      </c>
      <c r="O613" s="34">
        <f>IFERROR(VLOOKUP(기온및공급량[[#This Row], [날짜]],표2[],2,0), "")</f>
      </c>
    </row>
    <row x14ac:dyDescent="0.25" r="614" customHeight="1" ht="18.75">
      <c r="A614" s="29">
        <v>41887</v>
      </c>
      <c r="B614" s="30">
        <v>25.4</v>
      </c>
      <c r="C614" s="30">
        <v>32.3</v>
      </c>
      <c r="D614" s="31">
        <v>1.6167592592592592</v>
      </c>
      <c r="E614" s="30">
        <v>19.2</v>
      </c>
      <c r="F614" s="31">
        <v>1.2667592592592594</v>
      </c>
      <c r="G614" s="30">
        <v>13.1</v>
      </c>
      <c r="H614" s="32">
        <f>TEXT(일별기온공급량!$A614, "AAA")</f>
      </c>
      <c r="I614" s="33">
        <v>83312850</v>
      </c>
      <c r="J614" s="33">
        <v>1926937</v>
      </c>
      <c r="K614" s="32">
        <f>TEXT(A614, "MM-DD")</f>
      </c>
      <c r="L614" s="33">
        <f>YEAR(일별기온공급량!$A614)</f>
      </c>
      <c r="M614" s="33">
        <f>MONTH(일별기온공급량!$A614)</f>
      </c>
      <c r="N614" s="33">
        <f>DAY(일별기온공급량!$A614)</f>
      </c>
      <c r="O614" s="34">
        <f>IFERROR(VLOOKUP(기온및공급량[[#This Row], [날짜]],표2[],2,0), "")</f>
      </c>
    </row>
    <row x14ac:dyDescent="0.25" r="615" customHeight="1" ht="18.75">
      <c r="A615" s="29">
        <v>41888</v>
      </c>
      <c r="B615" s="30">
        <v>23.8</v>
      </c>
      <c r="C615" s="30">
        <v>29.5</v>
      </c>
      <c r="D615" s="31">
        <v>1.6848148148148148</v>
      </c>
      <c r="E615" s="33">
        <v>20</v>
      </c>
      <c r="F615" s="31">
        <v>1.2612037037037038</v>
      </c>
      <c r="G615" s="30">
        <v>9.5</v>
      </c>
      <c r="H615" s="32">
        <f>TEXT(일별기온공급량!$A615, "AAA")</f>
      </c>
      <c r="I615" s="33">
        <v>70584725</v>
      </c>
      <c r="J615" s="33">
        <v>1634983</v>
      </c>
      <c r="K615" s="32">
        <f>TEXT(A615, "MM-DD")</f>
      </c>
      <c r="L615" s="33">
        <f>YEAR(일별기온공급량!$A615)</f>
      </c>
      <c r="M615" s="33">
        <f>MONTH(일별기온공급량!$A615)</f>
      </c>
      <c r="N615" s="33">
        <f>DAY(일별기온공급량!$A615)</f>
      </c>
      <c r="O615" s="34">
        <f>IFERROR(VLOOKUP(기온및공급량[[#This Row], [날짜]],표2[],2,0), "")</f>
      </c>
    </row>
    <row x14ac:dyDescent="0.25" r="616" customHeight="1" ht="18.75">
      <c r="A616" s="29">
        <v>41889</v>
      </c>
      <c r="B616" s="30">
        <v>24.5</v>
      </c>
      <c r="C616" s="30">
        <v>31.2</v>
      </c>
      <c r="D616" s="31">
        <v>1.6563425925925928</v>
      </c>
      <c r="E616" s="30">
        <v>19.3</v>
      </c>
      <c r="F616" s="31">
        <v>1.2077314814814815</v>
      </c>
      <c r="G616" s="30">
        <v>11.9</v>
      </c>
      <c r="H616" s="32">
        <f>TEXT(일별기온공급량!$A616, "AAA")</f>
      </c>
      <c r="I616" s="33">
        <v>47745182</v>
      </c>
      <c r="J616" s="33">
        <v>1108069</v>
      </c>
      <c r="K616" s="32">
        <f>TEXT(A616, "MM-DD")</f>
      </c>
      <c r="L616" s="33">
        <f>YEAR(일별기온공급량!$A616)</f>
      </c>
      <c r="M616" s="33">
        <f>MONTH(일별기온공급량!$A616)</f>
      </c>
      <c r="N616" s="33">
        <f>DAY(일별기온공급량!$A616)</f>
      </c>
      <c r="O616" s="34">
        <f>IFERROR(VLOOKUP(기온및공급량[[#This Row], [날짜]],표2[],2,0), "")</f>
      </c>
    </row>
    <row x14ac:dyDescent="0.25" r="617" customHeight="1" ht="18.75">
      <c r="A617" s="29">
        <v>41890</v>
      </c>
      <c r="B617" s="30">
        <v>25.8</v>
      </c>
      <c r="C617" s="30">
        <v>32.3</v>
      </c>
      <c r="D617" s="31">
        <v>1.6730092592592594</v>
      </c>
      <c r="E617" s="30">
        <v>20.6</v>
      </c>
      <c r="F617" s="31">
        <v>1.2528703703703703</v>
      </c>
      <c r="G617" s="30">
        <v>11.7</v>
      </c>
      <c r="H617" s="32">
        <f>TEXT(일별기온공급량!$A617, "AAA")</f>
      </c>
      <c r="I617" s="33">
        <v>34429367</v>
      </c>
      <c r="J617" s="33">
        <v>799125</v>
      </c>
      <c r="K617" s="32">
        <f>TEXT(A617, "MM-DD")</f>
      </c>
      <c r="L617" s="33">
        <f>YEAR(일별기온공급량!$A617)</f>
      </c>
      <c r="M617" s="33">
        <f>MONTH(일별기온공급량!$A617)</f>
      </c>
      <c r="N617" s="33">
        <f>DAY(일별기온공급량!$A617)</f>
      </c>
      <c r="O617" s="34">
        <f>IFERROR(VLOOKUP(기온및공급량[[#This Row], [날짜]],표2[],2,0), "")</f>
      </c>
    </row>
    <row x14ac:dyDescent="0.25" r="618" customHeight="1" ht="18.75">
      <c r="A618" s="29">
        <v>41891</v>
      </c>
      <c r="B618" s="30">
        <v>25.4</v>
      </c>
      <c r="C618" s="30">
        <v>30.7</v>
      </c>
      <c r="D618" s="31">
        <v>1.518148148148148</v>
      </c>
      <c r="E618" s="30">
        <v>20.4</v>
      </c>
      <c r="F618" s="31">
        <v>1.2764814814814816</v>
      </c>
      <c r="G618" s="30">
        <v>10.3</v>
      </c>
      <c r="H618" s="32">
        <f>TEXT(일별기온공급량!$A618, "AAA")</f>
      </c>
      <c r="I618" s="33">
        <v>37716322</v>
      </c>
      <c r="J618" s="33">
        <v>875358</v>
      </c>
      <c r="K618" s="32">
        <f>TEXT(A618, "MM-DD")</f>
      </c>
      <c r="L618" s="33">
        <f>YEAR(일별기온공급량!$A618)</f>
      </c>
      <c r="M618" s="33">
        <f>MONTH(일별기온공급량!$A618)</f>
      </c>
      <c r="N618" s="33">
        <f>DAY(일별기온공급량!$A618)</f>
      </c>
      <c r="O618" s="34">
        <f>IFERROR(VLOOKUP(기온및공급량[[#This Row], [날짜]],표2[],2,0), "")</f>
      </c>
    </row>
    <row x14ac:dyDescent="0.25" r="619" customHeight="1" ht="18.75">
      <c r="A619" s="29">
        <v>41892</v>
      </c>
      <c r="B619" s="30">
        <v>24.5</v>
      </c>
      <c r="C619" s="30">
        <v>29.5</v>
      </c>
      <c r="D619" s="31">
        <v>1.5389814814814815</v>
      </c>
      <c r="E619" s="30">
        <v>20.6</v>
      </c>
      <c r="F619" s="31">
        <v>1.2778703703703704</v>
      </c>
      <c r="G619" s="30">
        <v>8.9</v>
      </c>
      <c r="H619" s="32">
        <f>TEXT(일별기온공급량!$A619, "AAA")</f>
      </c>
      <c r="I619" s="33">
        <v>49746474</v>
      </c>
      <c r="J619" s="33">
        <v>1155032</v>
      </c>
      <c r="K619" s="32">
        <f>TEXT(A619, "MM-DD")</f>
      </c>
      <c r="L619" s="33">
        <f>YEAR(일별기온공급량!$A619)</f>
      </c>
      <c r="M619" s="33">
        <f>MONTH(일별기온공급량!$A619)</f>
      </c>
      <c r="N619" s="33">
        <f>DAY(일별기온공급량!$A619)</f>
      </c>
      <c r="O619" s="34">
        <f>IFERROR(VLOOKUP(기온및공급량[[#This Row], [날짜]],표2[],2,0), "")</f>
      </c>
    </row>
    <row x14ac:dyDescent="0.25" r="620" customHeight="1" ht="18.75">
      <c r="A620" s="29">
        <v>41893</v>
      </c>
      <c r="B620" s="30">
        <v>23.9</v>
      </c>
      <c r="C620" s="30">
        <v>30.1</v>
      </c>
      <c r="D620" s="31">
        <v>1.607037037037037</v>
      </c>
      <c r="E620" s="30">
        <v>19.2</v>
      </c>
      <c r="F620" s="31">
        <v>1.2403703703703703</v>
      </c>
      <c r="G620" s="30">
        <v>10.9</v>
      </c>
      <c r="H620" s="32">
        <f>TEXT(일별기온공급량!$A620, "AAA")</f>
      </c>
      <c r="I620" s="33">
        <v>79425116</v>
      </c>
      <c r="J620" s="33">
        <v>1846009</v>
      </c>
      <c r="K620" s="32">
        <f>TEXT(A620, "MM-DD")</f>
      </c>
      <c r="L620" s="33">
        <f>YEAR(일별기온공급량!$A620)</f>
      </c>
      <c r="M620" s="33">
        <f>MONTH(일별기온공급량!$A620)</f>
      </c>
      <c r="N620" s="33">
        <f>DAY(일별기온공급량!$A620)</f>
      </c>
      <c r="O620" s="34">
        <f>IFERROR(VLOOKUP(기온및공급량[[#This Row], [날짜]],표2[],2,0), "")</f>
      </c>
    </row>
    <row x14ac:dyDescent="0.25" r="621" customHeight="1" ht="18.75">
      <c r="A621" s="29">
        <v>41894</v>
      </c>
      <c r="B621" s="30">
        <v>22.5</v>
      </c>
      <c r="C621" s="30">
        <v>25.6</v>
      </c>
      <c r="D621" s="31">
        <v>1.6042592592592593</v>
      </c>
      <c r="E621" s="30">
        <v>19.2</v>
      </c>
      <c r="F621" s="31">
        <v>1.2139814814814816</v>
      </c>
      <c r="G621" s="30">
        <v>6.4</v>
      </c>
      <c r="H621" s="32">
        <f>TEXT(일별기온공급량!$A621, "AAA")</f>
      </c>
      <c r="I621" s="33">
        <v>83178182</v>
      </c>
      <c r="J621" s="33">
        <v>1931946</v>
      </c>
      <c r="K621" s="32">
        <f>TEXT(A621, "MM-DD")</f>
      </c>
      <c r="L621" s="33">
        <f>YEAR(일별기온공급량!$A621)</f>
      </c>
      <c r="M621" s="33">
        <f>MONTH(일별기온공급량!$A621)</f>
      </c>
      <c r="N621" s="33">
        <f>DAY(일별기온공급량!$A621)</f>
      </c>
      <c r="O621" s="34">
        <f>IFERROR(VLOOKUP(기온및공급량[[#This Row], [날짜]],표2[],2,0), "")</f>
      </c>
    </row>
    <row x14ac:dyDescent="0.25" r="622" customHeight="1" ht="18.75">
      <c r="A622" s="29">
        <v>41895</v>
      </c>
      <c r="B622" s="30">
        <v>22.5</v>
      </c>
      <c r="C622" s="30">
        <v>28.3</v>
      </c>
      <c r="D622" s="31">
        <v>1.522314814814815</v>
      </c>
      <c r="E622" s="30">
        <v>17.9</v>
      </c>
      <c r="F622" s="31">
        <v>1.2653703703703703</v>
      </c>
      <c r="G622" s="30">
        <v>10.4</v>
      </c>
      <c r="H622" s="32">
        <f>TEXT(일별기온공급량!$A622, "AAA")</f>
      </c>
      <c r="I622" s="33">
        <v>73393585</v>
      </c>
      <c r="J622" s="33">
        <v>1702614</v>
      </c>
      <c r="K622" s="32">
        <f>TEXT(A622, "MM-DD")</f>
      </c>
      <c r="L622" s="33">
        <f>YEAR(일별기온공급량!$A622)</f>
      </c>
      <c r="M622" s="33">
        <f>MONTH(일별기온공급량!$A622)</f>
      </c>
      <c r="N622" s="33">
        <f>DAY(일별기온공급량!$A622)</f>
      </c>
      <c r="O622" s="34">
        <f>IFERROR(VLOOKUP(기온및공급량[[#This Row], [날짜]],표2[],2,0), "")</f>
      </c>
    </row>
    <row x14ac:dyDescent="0.25" r="623" customHeight="1" ht="18.75">
      <c r="A623" s="29">
        <v>41896</v>
      </c>
      <c r="B623" s="30">
        <v>22.3</v>
      </c>
      <c r="C623" s="30">
        <v>28.1</v>
      </c>
      <c r="D623" s="31">
        <v>1.549398148148148</v>
      </c>
      <c r="E623" s="30">
        <v>16.6</v>
      </c>
      <c r="F623" s="31">
        <v>1.209814814814815</v>
      </c>
      <c r="G623" s="30">
        <v>11.5</v>
      </c>
      <c r="H623" s="32">
        <f>TEXT(일별기온공급량!$A623, "AAA")</f>
      </c>
      <c r="I623" s="33">
        <v>56339692</v>
      </c>
      <c r="J623" s="33">
        <v>1306538</v>
      </c>
      <c r="K623" s="32">
        <f>TEXT(A623, "MM-DD")</f>
      </c>
      <c r="L623" s="33">
        <f>YEAR(일별기온공급량!$A623)</f>
      </c>
      <c r="M623" s="33">
        <f>MONTH(일별기온공급량!$A623)</f>
      </c>
      <c r="N623" s="33">
        <f>DAY(일별기온공급량!$A623)</f>
      </c>
      <c r="O623" s="34">
        <f>IFERROR(VLOOKUP(기온및공급량[[#This Row], [날짜]],표2[],2,0), "")</f>
      </c>
    </row>
    <row x14ac:dyDescent="0.25" r="624" customHeight="1" ht="18.75">
      <c r="A624" s="29">
        <v>41897</v>
      </c>
      <c r="B624" s="30">
        <v>23.7</v>
      </c>
      <c r="C624" s="33">
        <v>29</v>
      </c>
      <c r="D624" s="31">
        <v>1.625787037037037</v>
      </c>
      <c r="E624" s="30">
        <v>19.1</v>
      </c>
      <c r="F624" s="31">
        <v>1.1938425925925926</v>
      </c>
      <c r="G624" s="30">
        <v>9.9</v>
      </c>
      <c r="H624" s="32">
        <f>TEXT(일별기온공급량!$A624, "AAA")</f>
      </c>
      <c r="I624" s="33">
        <v>79280392</v>
      </c>
      <c r="J624" s="33">
        <v>1838028</v>
      </c>
      <c r="K624" s="32">
        <f>TEXT(A624, "MM-DD")</f>
      </c>
      <c r="L624" s="33">
        <f>YEAR(일별기온공급량!$A624)</f>
      </c>
      <c r="M624" s="33">
        <f>MONTH(일별기온공급량!$A624)</f>
      </c>
      <c r="N624" s="33">
        <f>DAY(일별기온공급량!$A624)</f>
      </c>
      <c r="O624" s="34">
        <f>IFERROR(VLOOKUP(기온및공급량[[#This Row], [날짜]],표2[],2,0), "")</f>
      </c>
    </row>
    <row x14ac:dyDescent="0.25" r="625" customHeight="1" ht="18.75">
      <c r="A625" s="29">
        <v>41898</v>
      </c>
      <c r="B625" s="33">
        <v>24</v>
      </c>
      <c r="C625" s="30">
        <v>29.9</v>
      </c>
      <c r="D625" s="31">
        <v>1.5820370370370371</v>
      </c>
      <c r="E625" s="30">
        <v>18.9</v>
      </c>
      <c r="F625" s="31">
        <v>1.2743981481481481</v>
      </c>
      <c r="G625" s="33">
        <v>11</v>
      </c>
      <c r="H625" s="32">
        <f>TEXT(일별기온공급량!$A625, "AAA")</f>
      </c>
      <c r="I625" s="33">
        <v>84534352</v>
      </c>
      <c r="J625" s="33">
        <v>1961871</v>
      </c>
      <c r="K625" s="32">
        <f>TEXT(A625, "MM-DD")</f>
      </c>
      <c r="L625" s="33">
        <f>YEAR(일별기온공급량!$A625)</f>
      </c>
      <c r="M625" s="33">
        <f>MONTH(일별기온공급량!$A625)</f>
      </c>
      <c r="N625" s="33">
        <f>DAY(일별기온공급량!$A625)</f>
      </c>
      <c r="O625" s="34">
        <f>IFERROR(VLOOKUP(기온및공급량[[#This Row], [날짜]],표2[],2,0), "")</f>
      </c>
    </row>
    <row x14ac:dyDescent="0.25" r="626" customHeight="1" ht="18.75">
      <c r="A626" s="29">
        <v>41899</v>
      </c>
      <c r="B626" s="30">
        <v>21.6</v>
      </c>
      <c r="C626" s="30">
        <v>24.7</v>
      </c>
      <c r="D626" s="31">
        <v>1.5688425925925926</v>
      </c>
      <c r="E626" s="33">
        <v>19</v>
      </c>
      <c r="F626" s="31">
        <v>1.3966203703703703</v>
      </c>
      <c r="G626" s="30">
        <v>5.7</v>
      </c>
      <c r="H626" s="32">
        <f>TEXT(일별기온공급량!$A626, "AAA")</f>
      </c>
      <c r="I626" s="33">
        <v>85130437</v>
      </c>
      <c r="J626" s="33">
        <v>1974603</v>
      </c>
      <c r="K626" s="32">
        <f>TEXT(A626, "MM-DD")</f>
      </c>
      <c r="L626" s="33">
        <f>YEAR(일별기온공급량!$A626)</f>
      </c>
      <c r="M626" s="33">
        <f>MONTH(일별기온공급량!$A626)</f>
      </c>
      <c r="N626" s="33">
        <f>DAY(일별기온공급량!$A626)</f>
      </c>
      <c r="O626" s="34">
        <f>IFERROR(VLOOKUP(기온및공급량[[#This Row], [날짜]],표2[],2,0), "")</f>
      </c>
    </row>
    <row x14ac:dyDescent="0.25" r="627" customHeight="1" ht="18.75">
      <c r="A627" s="29">
        <v>41900</v>
      </c>
      <c r="B627" s="30">
        <v>21.4</v>
      </c>
      <c r="C627" s="30">
        <v>26.1</v>
      </c>
      <c r="D627" s="31">
        <v>1.591759259259259</v>
      </c>
      <c r="E627" s="30">
        <v>18.4</v>
      </c>
      <c r="F627" s="31">
        <v>1.9987037037037036</v>
      </c>
      <c r="G627" s="30">
        <v>7.7</v>
      </c>
      <c r="H627" s="32">
        <f>TEXT(일별기온공급량!$A627, "AAA")</f>
      </c>
      <c r="I627" s="33">
        <v>85908381</v>
      </c>
      <c r="J627" s="33">
        <v>1988978</v>
      </c>
      <c r="K627" s="32">
        <f>TEXT(A627, "MM-DD")</f>
      </c>
      <c r="L627" s="33">
        <f>YEAR(일별기온공급량!$A627)</f>
      </c>
      <c r="M627" s="33">
        <f>MONTH(일별기온공급량!$A627)</f>
      </c>
      <c r="N627" s="33">
        <f>DAY(일별기온공급량!$A627)</f>
      </c>
      <c r="O627" s="34">
        <f>IFERROR(VLOOKUP(기온및공급량[[#This Row], [날짜]],표2[],2,0), "")</f>
      </c>
    </row>
    <row x14ac:dyDescent="0.25" r="628" customHeight="1" ht="18.75">
      <c r="A628" s="29">
        <v>41901</v>
      </c>
      <c r="B628" s="30">
        <v>18.9</v>
      </c>
      <c r="C628" s="30">
        <v>24.6</v>
      </c>
      <c r="D628" s="31">
        <v>1.6368981481481482</v>
      </c>
      <c r="E628" s="30">
        <v>14.4</v>
      </c>
      <c r="F628" s="31">
        <v>1.2792592592592593</v>
      </c>
      <c r="G628" s="30">
        <v>10.2</v>
      </c>
      <c r="H628" s="32">
        <f>TEXT(일별기온공급량!$A628, "AAA")</f>
      </c>
      <c r="I628" s="33">
        <v>85673656</v>
      </c>
      <c r="J628" s="33">
        <v>1982866</v>
      </c>
      <c r="K628" s="32">
        <f>TEXT(A628, "MM-DD")</f>
      </c>
      <c r="L628" s="33">
        <f>YEAR(일별기온공급량!$A628)</f>
      </c>
      <c r="M628" s="33">
        <f>MONTH(일별기온공급량!$A628)</f>
      </c>
      <c r="N628" s="33">
        <f>DAY(일별기온공급량!$A628)</f>
      </c>
      <c r="O628" s="34">
        <f>IFERROR(VLOOKUP(기온및공급량[[#This Row], [날짜]],표2[],2,0), "")</f>
      </c>
    </row>
    <row x14ac:dyDescent="0.25" r="629" customHeight="1" ht="18.75">
      <c r="A629" s="29">
        <v>41902</v>
      </c>
      <c r="B629" s="30">
        <v>20.8</v>
      </c>
      <c r="C629" s="30">
        <v>28.2</v>
      </c>
      <c r="D629" s="31">
        <v>1.5987037037037037</v>
      </c>
      <c r="E629" s="30">
        <v>13.7</v>
      </c>
      <c r="F629" s="31">
        <v>1.250787037037037</v>
      </c>
      <c r="G629" s="30">
        <v>14.5</v>
      </c>
      <c r="H629" s="32">
        <f>TEXT(일별기온공급량!$A629, "AAA")</f>
      </c>
      <c r="I629" s="33">
        <v>77773493</v>
      </c>
      <c r="J629" s="33">
        <v>1797617</v>
      </c>
      <c r="K629" s="32">
        <f>TEXT(A629, "MM-DD")</f>
      </c>
      <c r="L629" s="33">
        <f>YEAR(일별기온공급량!$A629)</f>
      </c>
      <c r="M629" s="33">
        <f>MONTH(일별기온공급량!$A629)</f>
      </c>
      <c r="N629" s="33">
        <f>DAY(일별기온공급량!$A629)</f>
      </c>
      <c r="O629" s="34">
        <f>IFERROR(VLOOKUP(기온및공급량[[#This Row], [날짜]],표2[],2,0), "")</f>
      </c>
    </row>
    <row x14ac:dyDescent="0.25" r="630" customHeight="1" ht="18.75">
      <c r="A630" s="29">
        <v>41903</v>
      </c>
      <c r="B630" s="30">
        <v>21.3</v>
      </c>
      <c r="C630" s="30">
        <v>27.9</v>
      </c>
      <c r="D630" s="31">
        <v>1.6375925925925925</v>
      </c>
      <c r="E630" s="30">
        <v>14.8</v>
      </c>
      <c r="F630" s="31">
        <v>1.2778703703703704</v>
      </c>
      <c r="G630" s="30">
        <v>13.1</v>
      </c>
      <c r="H630" s="32">
        <f>TEXT(일별기온공급량!$A630, "AAA")</f>
      </c>
      <c r="I630" s="33">
        <v>61109766</v>
      </c>
      <c r="J630" s="33">
        <v>1409809</v>
      </c>
      <c r="K630" s="32">
        <f>TEXT(A630, "MM-DD")</f>
      </c>
      <c r="L630" s="33">
        <f>YEAR(일별기온공급량!$A630)</f>
      </c>
      <c r="M630" s="33">
        <f>MONTH(일별기온공급량!$A630)</f>
      </c>
      <c r="N630" s="33">
        <f>DAY(일별기온공급량!$A630)</f>
      </c>
      <c r="O630" s="34">
        <f>IFERROR(VLOOKUP(기온및공급량[[#This Row], [날짜]],표2[],2,0), "")</f>
      </c>
    </row>
    <row x14ac:dyDescent="0.25" r="631" customHeight="1" ht="18.75">
      <c r="A631" s="29">
        <v>41904</v>
      </c>
      <c r="B631" s="30">
        <v>21.6</v>
      </c>
      <c r="C631" s="33">
        <v>29</v>
      </c>
      <c r="D631" s="31">
        <v>1.6000925925925926</v>
      </c>
      <c r="E631" s="30">
        <v>15.5</v>
      </c>
      <c r="F631" s="31">
        <v>1.2327314814814816</v>
      </c>
      <c r="G631" s="30">
        <v>13.5</v>
      </c>
      <c r="H631" s="32">
        <f>TEXT(일별기온공급량!$A631, "AAA")</f>
      </c>
      <c r="I631" s="33">
        <v>83867561</v>
      </c>
      <c r="J631" s="33">
        <v>1934503</v>
      </c>
      <c r="K631" s="32">
        <f>TEXT(A631, "MM-DD")</f>
      </c>
      <c r="L631" s="33">
        <f>YEAR(일별기온공급량!$A631)</f>
      </c>
      <c r="M631" s="33">
        <f>MONTH(일별기온공급량!$A631)</f>
      </c>
      <c r="N631" s="33">
        <f>DAY(일별기온공급량!$A631)</f>
      </c>
      <c r="O631" s="34">
        <f>IFERROR(VLOOKUP(기온및공급량[[#This Row], [날짜]],표2[],2,0), "")</f>
      </c>
    </row>
    <row x14ac:dyDescent="0.25" r="632" customHeight="1" ht="18.75">
      <c r="A632" s="29">
        <v>41905</v>
      </c>
      <c r="B632" s="30">
        <v>21.5</v>
      </c>
      <c r="C632" s="33">
        <v>29</v>
      </c>
      <c r="D632" s="31">
        <v>1.6042592592592593</v>
      </c>
      <c r="E632" s="30">
        <v>15.9</v>
      </c>
      <c r="F632" s="31">
        <v>1.2591203703703704</v>
      </c>
      <c r="G632" s="30">
        <v>13.1</v>
      </c>
      <c r="H632" s="32">
        <f>TEXT(일별기온공급량!$A632, "AAA")</f>
      </c>
      <c r="I632" s="33">
        <v>87760639</v>
      </c>
      <c r="J632" s="33">
        <v>2024352</v>
      </c>
      <c r="K632" s="32">
        <f>TEXT(A632, "MM-DD")</f>
      </c>
      <c r="L632" s="33">
        <f>YEAR(일별기온공급량!$A632)</f>
      </c>
      <c r="M632" s="33">
        <f>MONTH(일별기온공급량!$A632)</f>
      </c>
      <c r="N632" s="33">
        <f>DAY(일별기온공급량!$A632)</f>
      </c>
      <c r="O632" s="34">
        <f>IFERROR(VLOOKUP(기온및공급량[[#This Row], [날짜]],표2[],2,0), "")</f>
      </c>
    </row>
    <row x14ac:dyDescent="0.25" r="633" customHeight="1" ht="18.75">
      <c r="A633" s="29">
        <v>41906</v>
      </c>
      <c r="B633" s="30">
        <v>19.4</v>
      </c>
      <c r="C633" s="30">
        <v>21.2</v>
      </c>
      <c r="D633" s="31">
        <v>1.5875925925925927</v>
      </c>
      <c r="E633" s="30">
        <v>18.1</v>
      </c>
      <c r="F633" s="31">
        <v>1.0125925925925925</v>
      </c>
      <c r="G633" s="30">
        <v>3.1</v>
      </c>
      <c r="H633" s="32">
        <f>TEXT(일별기온공급량!$A633, "AAA")</f>
      </c>
      <c r="I633" s="33">
        <v>89444754</v>
      </c>
      <c r="J633" s="33">
        <v>2059149</v>
      </c>
      <c r="K633" s="32">
        <f>TEXT(A633, "MM-DD")</f>
      </c>
      <c r="L633" s="33">
        <f>YEAR(일별기온공급량!$A633)</f>
      </c>
      <c r="M633" s="33">
        <f>MONTH(일별기온공급량!$A633)</f>
      </c>
      <c r="N633" s="33">
        <f>DAY(일별기온공급량!$A633)</f>
      </c>
      <c r="O633" s="34">
        <f>IFERROR(VLOOKUP(기온및공급량[[#This Row], [날짜]],표2[],2,0), "")</f>
      </c>
    </row>
    <row x14ac:dyDescent="0.25" r="634" customHeight="1" ht="18.75">
      <c r="A634" s="29">
        <v>41907</v>
      </c>
      <c r="B634" s="30">
        <v>21.5</v>
      </c>
      <c r="C634" s="30">
        <v>27.8</v>
      </c>
      <c r="D634" s="31">
        <v>1.6466203703703703</v>
      </c>
      <c r="E634" s="30">
        <v>18.4</v>
      </c>
      <c r="F634" s="31">
        <v>1.088287037037037</v>
      </c>
      <c r="G634" s="30">
        <v>9.4</v>
      </c>
      <c r="H634" s="32">
        <f>TEXT(일별기온공급량!$A634, "AAA")</f>
      </c>
      <c r="I634" s="33">
        <v>88610811</v>
      </c>
      <c r="J634" s="33">
        <v>2039928</v>
      </c>
      <c r="K634" s="32">
        <f>TEXT(A634, "MM-DD")</f>
      </c>
      <c r="L634" s="33">
        <f>YEAR(일별기온공급량!$A634)</f>
      </c>
      <c r="M634" s="33">
        <f>MONTH(일별기온공급량!$A634)</f>
      </c>
      <c r="N634" s="33">
        <f>DAY(일별기온공급량!$A634)</f>
      </c>
      <c r="O634" s="34">
        <f>IFERROR(VLOOKUP(기온및공급량[[#This Row], [날짜]],표2[],2,0), "")</f>
      </c>
    </row>
    <row x14ac:dyDescent="0.25" r="635" customHeight="1" ht="18.75">
      <c r="A635" s="29">
        <v>41908</v>
      </c>
      <c r="B635" s="30">
        <v>20.4</v>
      </c>
      <c r="C635" s="30">
        <v>26.2</v>
      </c>
      <c r="D635" s="31">
        <v>1.560509259259259</v>
      </c>
      <c r="E635" s="30">
        <v>17.1</v>
      </c>
      <c r="F635" s="31">
        <v>1.9973148148148148</v>
      </c>
      <c r="G635" s="30">
        <v>9.1</v>
      </c>
      <c r="H635" s="32">
        <f>TEXT(일별기온공급량!$A635, "AAA")</f>
      </c>
      <c r="I635" s="33">
        <v>86822419</v>
      </c>
      <c r="J635" s="33">
        <v>2004171</v>
      </c>
      <c r="K635" s="32">
        <f>TEXT(A635, "MM-DD")</f>
      </c>
      <c r="L635" s="33">
        <f>YEAR(일별기온공급량!$A635)</f>
      </c>
      <c r="M635" s="33">
        <f>MONTH(일별기온공급량!$A635)</f>
      </c>
      <c r="N635" s="33">
        <f>DAY(일별기온공급량!$A635)</f>
      </c>
      <c r="O635" s="34">
        <f>IFERROR(VLOOKUP(기온및공급량[[#This Row], [날짜]],표2[],2,0), "")</f>
      </c>
    </row>
    <row x14ac:dyDescent="0.25" r="636" customHeight="1" ht="18.75">
      <c r="A636" s="29">
        <v>41909</v>
      </c>
      <c r="B636" s="30">
        <v>20.8</v>
      </c>
      <c r="C636" s="30">
        <v>28.1</v>
      </c>
      <c r="D636" s="31">
        <v>1.595925925925926</v>
      </c>
      <c r="E636" s="30">
        <v>14.6</v>
      </c>
      <c r="F636" s="31">
        <v>1.2480092592592593</v>
      </c>
      <c r="G636" s="30">
        <v>13.5</v>
      </c>
      <c r="H636" s="32">
        <f>TEXT(일별기온공급량!$A636, "AAA")</f>
      </c>
      <c r="I636" s="33">
        <v>76928006</v>
      </c>
      <c r="J636" s="33">
        <v>1776403</v>
      </c>
      <c r="K636" s="32">
        <f>TEXT(A636, "MM-DD")</f>
      </c>
      <c r="L636" s="33">
        <f>YEAR(일별기온공급량!$A636)</f>
      </c>
      <c r="M636" s="33">
        <f>MONTH(일별기온공급량!$A636)</f>
      </c>
      <c r="N636" s="33">
        <f>DAY(일별기온공급량!$A636)</f>
      </c>
      <c r="O636" s="34">
        <f>IFERROR(VLOOKUP(기온및공급량[[#This Row], [날짜]],표2[],2,0), "")</f>
      </c>
    </row>
    <row x14ac:dyDescent="0.25" r="637" customHeight="1" ht="18.75">
      <c r="A637" s="29">
        <v>41910</v>
      </c>
      <c r="B637" s="30">
        <v>22.6</v>
      </c>
      <c r="C637" s="30">
        <v>28.9</v>
      </c>
      <c r="D637" s="31">
        <v>1.6466203703703703</v>
      </c>
      <c r="E637" s="30">
        <v>16.8</v>
      </c>
      <c r="F637" s="31">
        <v>1.263287037037037</v>
      </c>
      <c r="G637" s="30">
        <v>12.1</v>
      </c>
      <c r="H637" s="32">
        <f>TEXT(일별기온공급량!$A637, "AAA")</f>
      </c>
      <c r="I637" s="33">
        <v>59957119</v>
      </c>
      <c r="J637" s="33">
        <v>1384645</v>
      </c>
      <c r="K637" s="32">
        <f>TEXT(A637, "MM-DD")</f>
      </c>
      <c r="L637" s="33">
        <f>YEAR(일별기온공급량!$A637)</f>
      </c>
      <c r="M637" s="33">
        <f>MONTH(일별기온공급량!$A637)</f>
      </c>
      <c r="N637" s="33">
        <f>DAY(일별기온공급량!$A637)</f>
      </c>
      <c r="O637" s="34">
        <f>IFERROR(VLOOKUP(기온및공급량[[#This Row], [날짜]],표2[],2,0), "")</f>
      </c>
    </row>
    <row x14ac:dyDescent="0.25" r="638" customHeight="1" ht="18.75">
      <c r="A638" s="29">
        <v>41911</v>
      </c>
      <c r="B638" s="30">
        <v>20.9</v>
      </c>
      <c r="C638" s="30">
        <v>23.4</v>
      </c>
      <c r="D638" s="31">
        <v>1.5473148148148148</v>
      </c>
      <c r="E638" s="30">
        <v>19.7</v>
      </c>
      <c r="F638" s="31">
        <v>1.9931481481481481</v>
      </c>
      <c r="G638" s="30">
        <v>3.7</v>
      </c>
      <c r="H638" s="32">
        <f>TEXT(일별기온공급량!$A638, "AAA")</f>
      </c>
      <c r="I638" s="33">
        <v>80166236</v>
      </c>
      <c r="J638" s="33">
        <v>1851191</v>
      </c>
      <c r="K638" s="32">
        <f>TEXT(A638, "MM-DD")</f>
      </c>
      <c r="L638" s="33">
        <f>YEAR(일별기온공급량!$A638)</f>
      </c>
      <c r="M638" s="33">
        <f>MONTH(일별기온공급량!$A638)</f>
      </c>
      <c r="N638" s="33">
        <f>DAY(일별기온공급량!$A638)</f>
      </c>
      <c r="O638" s="34">
        <f>IFERROR(VLOOKUP(기온및공급량[[#This Row], [날짜]],표2[],2,0), "")</f>
      </c>
    </row>
    <row x14ac:dyDescent="0.25" r="639" customHeight="1" ht="18.75">
      <c r="A639" s="29">
        <v>41912</v>
      </c>
      <c r="B639" s="30">
        <v>19.2</v>
      </c>
      <c r="C639" s="30">
        <v>22.1</v>
      </c>
      <c r="D639" s="31">
        <v>1.4730092592592592</v>
      </c>
      <c r="E639" s="33">
        <v>17</v>
      </c>
      <c r="F639" s="31">
        <v>1.2577314814814815</v>
      </c>
      <c r="G639" s="30">
        <v>5.1</v>
      </c>
      <c r="H639" s="32">
        <f>TEXT(일별기온공급량!$A639, "AAA")</f>
      </c>
      <c r="I639" s="33">
        <v>86810124</v>
      </c>
      <c r="J639" s="33">
        <v>2002967</v>
      </c>
      <c r="K639" s="32">
        <f>TEXT(A639, "MM-DD")</f>
      </c>
      <c r="L639" s="33">
        <f>YEAR(일별기온공급량!$A639)</f>
      </c>
      <c r="M639" s="33">
        <f>MONTH(일별기온공급량!$A639)</f>
      </c>
      <c r="N639" s="33">
        <f>DAY(일별기온공급량!$A639)</f>
      </c>
      <c r="O639" s="34">
        <f>IFERROR(VLOOKUP(기온및공급량[[#This Row], [날짜]],표2[],2,0), "")</f>
      </c>
    </row>
    <row x14ac:dyDescent="0.25" r="640" customHeight="1" ht="18.75">
      <c r="A640" s="29">
        <v>41913</v>
      </c>
      <c r="B640" s="30">
        <v>19.4</v>
      </c>
      <c r="C640" s="30">
        <v>24.5</v>
      </c>
      <c r="D640" s="31">
        <v>1.638287037037037</v>
      </c>
      <c r="E640" s="30">
        <v>16.5</v>
      </c>
      <c r="F640" s="31">
        <v>1.258425925925926</v>
      </c>
      <c r="G640" s="33">
        <v>8</v>
      </c>
      <c r="H640" s="32">
        <f>TEXT(일별기온공급량!$A640, "AAA")</f>
      </c>
      <c r="I640" s="33">
        <v>88159330</v>
      </c>
      <c r="J640" s="33">
        <v>2031594</v>
      </c>
      <c r="K640" s="32">
        <f>TEXT(A640, "MM-DD")</f>
      </c>
      <c r="L640" s="33">
        <f>YEAR(일별기온공급량!$A640)</f>
      </c>
      <c r="M640" s="33">
        <f>MONTH(일별기온공급량!$A640)</f>
      </c>
      <c r="N640" s="33">
        <f>DAY(일별기온공급량!$A640)</f>
      </c>
      <c r="O640" s="34">
        <f>IFERROR(VLOOKUP(기온및공급량[[#This Row], [날짜]],표2[],2,0), "")</f>
      </c>
    </row>
    <row x14ac:dyDescent="0.25" r="641" customHeight="1" ht="18.75">
      <c r="A641" s="29">
        <v>41914</v>
      </c>
      <c r="B641" s="30">
        <v>19.8</v>
      </c>
      <c r="C641" s="30">
        <v>25.9</v>
      </c>
      <c r="D641" s="31">
        <v>1.669537037037037</v>
      </c>
      <c r="E641" s="30">
        <v>14.2</v>
      </c>
      <c r="F641" s="31">
        <v>1.2625925925925925</v>
      </c>
      <c r="G641" s="30">
        <v>11.7</v>
      </c>
      <c r="H641" s="32">
        <f>TEXT(일별기온공급량!$A641, "AAA")</f>
      </c>
      <c r="I641" s="33">
        <v>87402932</v>
      </c>
      <c r="J641" s="33">
        <v>2011079</v>
      </c>
      <c r="K641" s="32">
        <f>TEXT(A641, "MM-DD")</f>
      </c>
      <c r="L641" s="33">
        <f>YEAR(일별기온공급량!$A641)</f>
      </c>
      <c r="M641" s="33">
        <f>MONTH(일별기온공급량!$A641)</f>
      </c>
      <c r="N641" s="33">
        <f>DAY(일별기온공급량!$A641)</f>
      </c>
      <c r="O641" s="34">
        <f>IFERROR(VLOOKUP(기온및공급량[[#This Row], [날짜]],표2[],2,0), "")</f>
      </c>
    </row>
    <row x14ac:dyDescent="0.25" r="642" customHeight="1" ht="18.75">
      <c r="A642" s="29">
        <v>41915</v>
      </c>
      <c r="B642" s="30">
        <v>19.3</v>
      </c>
      <c r="C642" s="30">
        <v>23.9</v>
      </c>
      <c r="D642" s="31">
        <v>1.5834259259259258</v>
      </c>
      <c r="E642" s="33">
        <v>16</v>
      </c>
      <c r="F642" s="31">
        <v>1.9862037037037037</v>
      </c>
      <c r="G642" s="30">
        <v>7.9</v>
      </c>
      <c r="H642" s="32">
        <f>TEXT(일별기온공급량!$A642, "AAA")</f>
      </c>
      <c r="I642" s="33">
        <v>79140827</v>
      </c>
      <c r="J642" s="33">
        <v>1818633</v>
      </c>
      <c r="K642" s="32">
        <f>TEXT(A642, "MM-DD")</f>
      </c>
      <c r="L642" s="33">
        <f>YEAR(일별기온공급량!$A642)</f>
      </c>
      <c r="M642" s="33">
        <f>MONTH(일별기온공급량!$A642)</f>
      </c>
      <c r="N642" s="33">
        <f>DAY(일별기온공급량!$A642)</f>
      </c>
      <c r="O642" s="34">
        <f>IFERROR(VLOOKUP(기온및공급량[[#This Row], [날짜]],표2[],2,0), "")</f>
      </c>
    </row>
    <row x14ac:dyDescent="0.25" r="643" customHeight="1" ht="18.75">
      <c r="A643" s="29">
        <v>41916</v>
      </c>
      <c r="B643" s="30">
        <v>18.3</v>
      </c>
      <c r="C643" s="30">
        <v>22.7</v>
      </c>
      <c r="D643" s="31">
        <v>1.4889814814814815</v>
      </c>
      <c r="E643" s="30">
        <v>14.6</v>
      </c>
      <c r="F643" s="31">
        <v>1.282037037037037</v>
      </c>
      <c r="G643" s="30">
        <v>8.1</v>
      </c>
      <c r="H643" s="32">
        <f>TEXT(일별기온공급량!$A643, "AAA")</f>
      </c>
      <c r="I643" s="33">
        <v>77420098</v>
      </c>
      <c r="J643" s="33">
        <v>1782832</v>
      </c>
      <c r="K643" s="32">
        <f>TEXT(A643, "MM-DD")</f>
      </c>
      <c r="L643" s="33">
        <f>YEAR(일별기온공급량!$A643)</f>
      </c>
      <c r="M643" s="33">
        <f>MONTH(일별기온공급량!$A643)</f>
      </c>
      <c r="N643" s="33">
        <f>DAY(일별기온공급량!$A643)</f>
      </c>
      <c r="O643" s="34">
        <f>IFERROR(VLOOKUP(기온및공급량[[#This Row], [날짜]],표2[],2,0), "")</f>
      </c>
    </row>
    <row x14ac:dyDescent="0.25" r="644" customHeight="1" ht="18.75">
      <c r="A644" s="29">
        <v>41917</v>
      </c>
      <c r="B644" s="30">
        <v>17.5</v>
      </c>
      <c r="C644" s="30">
        <v>22.9</v>
      </c>
      <c r="D644" s="31">
        <v>1.5896759259259259</v>
      </c>
      <c r="E644" s="30">
        <v>12.8</v>
      </c>
      <c r="F644" s="31">
        <v>1.2549537037037037</v>
      </c>
      <c r="G644" s="30">
        <v>10.1</v>
      </c>
      <c r="H644" s="32">
        <f>TEXT(일별기온공급량!$A644, "AAA")</f>
      </c>
      <c r="I644" s="33">
        <v>65454923</v>
      </c>
      <c r="J644" s="33">
        <v>1508634</v>
      </c>
      <c r="K644" s="32">
        <f>TEXT(A644, "MM-DD")</f>
      </c>
      <c r="L644" s="33">
        <f>YEAR(일별기온공급량!$A644)</f>
      </c>
      <c r="M644" s="33">
        <f>MONTH(일별기온공급량!$A644)</f>
      </c>
      <c r="N644" s="33">
        <f>DAY(일별기온공급량!$A644)</f>
      </c>
      <c r="O644" s="34">
        <f>IFERROR(VLOOKUP(기온및공급량[[#This Row], [날짜]],표2[],2,0), "")</f>
      </c>
    </row>
    <row x14ac:dyDescent="0.25" r="645" customHeight="1" ht="18.75">
      <c r="A645" s="29">
        <v>41918</v>
      </c>
      <c r="B645" s="30">
        <v>17.8</v>
      </c>
      <c r="C645" s="30">
        <v>23.3</v>
      </c>
      <c r="D645" s="31">
        <v>1.6278703703703705</v>
      </c>
      <c r="E645" s="33">
        <v>14</v>
      </c>
      <c r="F645" s="31">
        <v>1.2452314814814816</v>
      </c>
      <c r="G645" s="30">
        <v>9.3</v>
      </c>
      <c r="H645" s="32">
        <f>TEXT(일별기온공급량!$A645, "AAA")</f>
      </c>
      <c r="I645" s="33">
        <v>86811818</v>
      </c>
      <c r="J645" s="33">
        <v>1999870</v>
      </c>
      <c r="K645" s="32">
        <f>TEXT(A645, "MM-DD")</f>
      </c>
      <c r="L645" s="33">
        <f>YEAR(일별기온공급량!$A645)</f>
      </c>
      <c r="M645" s="33">
        <f>MONTH(일별기온공급량!$A645)</f>
      </c>
      <c r="N645" s="33">
        <f>DAY(일별기온공급량!$A645)</f>
      </c>
      <c r="O645" s="34">
        <f>IFERROR(VLOOKUP(기온및공급량[[#This Row], [날짜]],표2[],2,0), "")</f>
      </c>
    </row>
    <row x14ac:dyDescent="0.25" r="646" customHeight="1" ht="18.75">
      <c r="A646" s="29">
        <v>41919</v>
      </c>
      <c r="B646" s="33">
        <v>17</v>
      </c>
      <c r="C646" s="30">
        <v>24.1</v>
      </c>
      <c r="D646" s="31">
        <v>1.638287037037037</v>
      </c>
      <c r="E646" s="30">
        <v>10.6</v>
      </c>
      <c r="F646" s="31">
        <v>1.272314814814815</v>
      </c>
      <c r="G646" s="30">
        <v>13.5</v>
      </c>
      <c r="H646" s="32">
        <f>TEXT(일별기온공급량!$A646, "AAA")</f>
      </c>
      <c r="I646" s="33">
        <v>93343422</v>
      </c>
      <c r="J646" s="33">
        <v>2153459</v>
      </c>
      <c r="K646" s="32">
        <f>TEXT(A646, "MM-DD")</f>
      </c>
      <c r="L646" s="33">
        <f>YEAR(일별기온공급량!$A646)</f>
      </c>
      <c r="M646" s="33">
        <f>MONTH(일별기온공급량!$A646)</f>
      </c>
      <c r="N646" s="33">
        <f>DAY(일별기온공급량!$A646)</f>
      </c>
      <c r="O646" s="34">
        <f>IFERROR(VLOOKUP(기온및공급량[[#This Row], [날짜]],표2[],2,0), "")</f>
      </c>
    </row>
    <row x14ac:dyDescent="0.25" r="647" customHeight="1" ht="18.75">
      <c r="A647" s="29">
        <v>41920</v>
      </c>
      <c r="B647" s="30">
        <v>17.5</v>
      </c>
      <c r="C647" s="30">
        <v>24.5</v>
      </c>
      <c r="D647" s="31">
        <v>1.6264814814814814</v>
      </c>
      <c r="E647" s="30">
        <v>11.4</v>
      </c>
      <c r="F647" s="31">
        <v>1.2792592592592593</v>
      </c>
      <c r="G647" s="30">
        <v>13.1</v>
      </c>
      <c r="H647" s="32">
        <f>TEXT(일별기온공급량!$A647, "AAA")</f>
      </c>
      <c r="I647" s="33">
        <v>92288992</v>
      </c>
      <c r="J647" s="33">
        <v>2128925</v>
      </c>
      <c r="K647" s="32">
        <f>TEXT(A647, "MM-DD")</f>
      </c>
      <c r="L647" s="33">
        <f>YEAR(일별기온공급량!$A647)</f>
      </c>
      <c r="M647" s="33">
        <f>MONTH(일별기온공급량!$A647)</f>
      </c>
      <c r="N647" s="33">
        <f>DAY(일별기온공급량!$A647)</f>
      </c>
      <c r="O647" s="34">
        <f>IFERROR(VLOOKUP(기온및공급량[[#This Row], [날짜]],표2[],2,0), "")</f>
      </c>
    </row>
    <row x14ac:dyDescent="0.25" r="648" customHeight="1" ht="18.75">
      <c r="A648" s="29">
        <v>41921</v>
      </c>
      <c r="B648" s="30">
        <v>18.1</v>
      </c>
      <c r="C648" s="33">
        <v>25</v>
      </c>
      <c r="D648" s="31">
        <v>1.6146759259259258</v>
      </c>
      <c r="E648" s="30">
        <v>11.7</v>
      </c>
      <c r="F648" s="31">
        <v>1.268148148148148</v>
      </c>
      <c r="G648" s="30">
        <v>13.3</v>
      </c>
      <c r="H648" s="32">
        <f>TEXT(일별기온공급량!$A648, "AAA")</f>
      </c>
      <c r="I648" s="33">
        <v>87732859</v>
      </c>
      <c r="J648" s="33">
        <v>2019694</v>
      </c>
      <c r="K648" s="32">
        <f>TEXT(A648, "MM-DD")</f>
      </c>
      <c r="L648" s="33">
        <f>YEAR(일별기온공급량!$A648)</f>
      </c>
      <c r="M648" s="33">
        <f>MONTH(일별기온공급량!$A648)</f>
      </c>
      <c r="N648" s="33">
        <f>DAY(일별기온공급량!$A648)</f>
      </c>
      <c r="O648" s="34">
        <f>IFERROR(VLOOKUP(기온및공급량[[#This Row], [날짜]],표2[],2,0), "")</f>
      </c>
    </row>
    <row x14ac:dyDescent="0.25" r="649" customHeight="1" ht="18.75">
      <c r="A649" s="29">
        <v>41922</v>
      </c>
      <c r="B649" s="30">
        <v>18.9</v>
      </c>
      <c r="C649" s="33">
        <v>26</v>
      </c>
      <c r="D649" s="31">
        <v>1.5598148148148148</v>
      </c>
      <c r="E649" s="33">
        <v>12</v>
      </c>
      <c r="F649" s="31">
        <v>1.257037037037037</v>
      </c>
      <c r="G649" s="33">
        <v>14</v>
      </c>
      <c r="H649" s="32">
        <f>TEXT(일별기온공급량!$A649, "AAA")</f>
      </c>
      <c r="I649" s="33">
        <v>92240106</v>
      </c>
      <c r="J649" s="33">
        <v>2118691</v>
      </c>
      <c r="K649" s="32">
        <f>TEXT(A649, "MM-DD")</f>
      </c>
      <c r="L649" s="33">
        <f>YEAR(일별기온공급량!$A649)</f>
      </c>
      <c r="M649" s="33">
        <f>MONTH(일별기온공급량!$A649)</f>
      </c>
      <c r="N649" s="33">
        <f>DAY(일별기온공급량!$A649)</f>
      </c>
      <c r="O649" s="34">
        <f>IFERROR(VLOOKUP(기온및공급량[[#This Row], [날짜]],표2[],2,0), "")</f>
      </c>
    </row>
    <row x14ac:dyDescent="0.25" r="650" customHeight="1" ht="18.75">
      <c r="A650" s="29">
        <v>41923</v>
      </c>
      <c r="B650" s="30">
        <v>19.7</v>
      </c>
      <c r="C650" s="30">
        <v>24.4</v>
      </c>
      <c r="D650" s="31">
        <v>1.5618981481481482</v>
      </c>
      <c r="E650" s="30">
        <v>16.4</v>
      </c>
      <c r="F650" s="31">
        <v>1.9882870370370371</v>
      </c>
      <c r="G650" s="33">
        <v>8</v>
      </c>
      <c r="H650" s="32">
        <f>TEXT(일별기온공급량!$A650, "AAA")</f>
      </c>
      <c r="I650" s="33">
        <v>82852116</v>
      </c>
      <c r="J650" s="33">
        <v>1907317</v>
      </c>
      <c r="K650" s="32">
        <f>TEXT(A650, "MM-DD")</f>
      </c>
      <c r="L650" s="33">
        <f>YEAR(일별기온공급량!$A650)</f>
      </c>
      <c r="M650" s="33">
        <f>MONTH(일별기온공급량!$A650)</f>
      </c>
      <c r="N650" s="33">
        <f>DAY(일별기온공급량!$A650)</f>
      </c>
      <c r="O650" s="34">
        <f>IFERROR(VLOOKUP(기온및공급량[[#This Row], [날짜]],표2[],2,0), "")</f>
      </c>
    </row>
    <row x14ac:dyDescent="0.25" r="651" customHeight="1" ht="18.75">
      <c r="A651" s="29">
        <v>41924</v>
      </c>
      <c r="B651" s="30">
        <v>18.7</v>
      </c>
      <c r="C651" s="30">
        <v>21.6</v>
      </c>
      <c r="D651" s="31">
        <v>1.5306481481481482</v>
      </c>
      <c r="E651" s="30">
        <v>15.4</v>
      </c>
      <c r="F651" s="31">
        <v>1.1806481481481481</v>
      </c>
      <c r="G651" s="30">
        <v>6.2</v>
      </c>
      <c r="H651" s="32">
        <f>TEXT(일별기온공급량!$A651, "AAA")</f>
      </c>
      <c r="I651" s="33">
        <v>67203011</v>
      </c>
      <c r="J651" s="33">
        <v>1551255</v>
      </c>
      <c r="K651" s="32">
        <f>TEXT(A651, "MM-DD")</f>
      </c>
      <c r="L651" s="33">
        <f>YEAR(일별기온공급량!$A651)</f>
      </c>
      <c r="M651" s="33">
        <f>MONTH(일별기온공급량!$A651)</f>
      </c>
      <c r="N651" s="33">
        <f>DAY(일별기온공급량!$A651)</f>
      </c>
      <c r="O651" s="34">
        <f>IFERROR(VLOOKUP(기온및공급량[[#This Row], [날짜]],표2[],2,0), "")</f>
      </c>
    </row>
    <row x14ac:dyDescent="0.25" r="652" customHeight="1" ht="18.75">
      <c r="A652" s="29">
        <v>41925</v>
      </c>
      <c r="B652" s="30">
        <v>17.2</v>
      </c>
      <c r="C652" s="30">
        <v>19.1</v>
      </c>
      <c r="D652" s="31">
        <v>1.502175925925926</v>
      </c>
      <c r="E652" s="30">
        <v>13.8</v>
      </c>
      <c r="F652" s="31">
        <v>1.9799537037037038</v>
      </c>
      <c r="G652" s="30">
        <v>5.3</v>
      </c>
      <c r="H652" s="32">
        <f>TEXT(일별기온공급량!$A652, "AAA")</f>
      </c>
      <c r="I652" s="33">
        <v>91860900</v>
      </c>
      <c r="J652" s="33">
        <v>2122782</v>
      </c>
      <c r="K652" s="32">
        <f>TEXT(A652, "MM-DD")</f>
      </c>
      <c r="L652" s="33">
        <f>YEAR(일별기온공급량!$A652)</f>
      </c>
      <c r="M652" s="33">
        <f>MONTH(일별기온공급량!$A652)</f>
      </c>
      <c r="N652" s="33">
        <f>DAY(일별기온공급량!$A652)</f>
      </c>
      <c r="O652" s="34">
        <f>IFERROR(VLOOKUP(기온및공급량[[#This Row], [날짜]],표2[],2,0), "")</f>
      </c>
    </row>
    <row x14ac:dyDescent="0.25" r="653" customHeight="1" ht="18.75">
      <c r="A653" s="29">
        <v>41926</v>
      </c>
      <c r="B653" s="30">
        <v>14.9</v>
      </c>
      <c r="C653" s="30">
        <v>20.1</v>
      </c>
      <c r="D653" s="31">
        <v>1.6285648148148149</v>
      </c>
      <c r="E653" s="30">
        <v>11.8</v>
      </c>
      <c r="F653" s="31">
        <v>1.0841203703703703</v>
      </c>
      <c r="G653" s="30">
        <v>8.3</v>
      </c>
      <c r="H653" s="32">
        <f>TEXT(일별기온공급량!$A653, "AAA")</f>
      </c>
      <c r="I653" s="33">
        <v>99728997</v>
      </c>
      <c r="J653" s="33">
        <v>2302621</v>
      </c>
      <c r="K653" s="32">
        <f>TEXT(A653, "MM-DD")</f>
      </c>
      <c r="L653" s="33">
        <f>YEAR(일별기온공급량!$A653)</f>
      </c>
      <c r="M653" s="33">
        <f>MONTH(일별기온공급량!$A653)</f>
      </c>
      <c r="N653" s="33">
        <f>DAY(일별기온공급량!$A653)</f>
      </c>
      <c r="O653" s="34">
        <f>IFERROR(VLOOKUP(기온및공급량[[#This Row], [날짜]],표2[],2,0), "")</f>
      </c>
    </row>
    <row x14ac:dyDescent="0.25" r="654" customHeight="1" ht="18.75">
      <c r="A654" s="29">
        <v>41927</v>
      </c>
      <c r="B654" s="30">
        <v>15.6</v>
      </c>
      <c r="C654" s="30">
        <v>21.8</v>
      </c>
      <c r="D654" s="31">
        <v>1.6577314814814814</v>
      </c>
      <c r="E654" s="30">
        <v>9.2</v>
      </c>
      <c r="F654" s="31">
        <v>1.272314814814815</v>
      </c>
      <c r="G654" s="30">
        <v>12.6</v>
      </c>
      <c r="H654" s="32">
        <f>TEXT(일별기온공급량!$A654, "AAA")</f>
      </c>
      <c r="I654" s="33">
        <v>99984250</v>
      </c>
      <c r="J654" s="33">
        <v>2308861</v>
      </c>
      <c r="K654" s="32">
        <f>TEXT(A654, "MM-DD")</f>
      </c>
      <c r="L654" s="33">
        <f>YEAR(일별기온공급량!$A654)</f>
      </c>
      <c r="M654" s="33">
        <f>MONTH(일별기온공급량!$A654)</f>
      </c>
      <c r="N654" s="33">
        <f>DAY(일별기온공급량!$A654)</f>
      </c>
      <c r="O654" s="34">
        <f>IFERROR(VLOOKUP(기온및공급량[[#This Row], [날짜]],표2[],2,0), "")</f>
      </c>
    </row>
    <row x14ac:dyDescent="0.25" r="655" customHeight="1" ht="18.75">
      <c r="A655" s="29">
        <v>41928</v>
      </c>
      <c r="B655" s="30">
        <v>15.3</v>
      </c>
      <c r="C655" s="30">
        <v>21.8</v>
      </c>
      <c r="D655" s="31">
        <v>1.5681481481481483</v>
      </c>
      <c r="E655" s="30">
        <v>10.9</v>
      </c>
      <c r="F655" s="31">
        <v>1.2938425925925925</v>
      </c>
      <c r="G655" s="30">
        <v>10.9</v>
      </c>
      <c r="H655" s="32">
        <f>TEXT(일별기온공급량!$A655, "AAA")</f>
      </c>
      <c r="I655" s="33">
        <v>103571827</v>
      </c>
      <c r="J655" s="33">
        <v>2391299</v>
      </c>
      <c r="K655" s="32">
        <f>TEXT(A655, "MM-DD")</f>
      </c>
      <c r="L655" s="33">
        <f>YEAR(일별기온공급량!$A655)</f>
      </c>
      <c r="M655" s="33">
        <f>MONTH(일별기온공급량!$A655)</f>
      </c>
      <c r="N655" s="33">
        <f>DAY(일별기온공급량!$A655)</f>
      </c>
      <c r="O655" s="34">
        <f>IFERROR(VLOOKUP(기온및공급량[[#This Row], [날짜]],표2[],2,0), "")</f>
      </c>
    </row>
    <row x14ac:dyDescent="0.25" r="656" customHeight="1" ht="18.75">
      <c r="A656" s="29">
        <v>41929</v>
      </c>
      <c r="B656" s="30">
        <v>14.3</v>
      </c>
      <c r="C656" s="30">
        <v>22.2</v>
      </c>
      <c r="D656" s="31">
        <v>1.6167592592592592</v>
      </c>
      <c r="E656" s="30">
        <v>7.5</v>
      </c>
      <c r="F656" s="31">
        <v>1.294537037037037</v>
      </c>
      <c r="G656" s="30">
        <v>14.7</v>
      </c>
      <c r="H656" s="32">
        <f>TEXT(일별기온공급량!$A656, "AAA")</f>
      </c>
      <c r="I656" s="33">
        <v>108618736</v>
      </c>
      <c r="J656" s="33">
        <v>2503026</v>
      </c>
      <c r="K656" s="32">
        <f>TEXT(A656, "MM-DD")</f>
      </c>
      <c r="L656" s="33">
        <f>YEAR(일별기온공급량!$A656)</f>
      </c>
      <c r="M656" s="33">
        <f>MONTH(일별기온공급량!$A656)</f>
      </c>
      <c r="N656" s="33">
        <f>DAY(일별기온공급량!$A656)</f>
      </c>
      <c r="O656" s="34">
        <f>IFERROR(VLOOKUP(기온및공급량[[#This Row], [날짜]],표2[],2,0), "")</f>
      </c>
    </row>
    <row x14ac:dyDescent="0.25" r="657" customHeight="1" ht="18.75">
      <c r="A657" s="29">
        <v>41930</v>
      </c>
      <c r="B657" s="30">
        <v>14.7</v>
      </c>
      <c r="C657" s="30">
        <v>23.4</v>
      </c>
      <c r="D657" s="31">
        <v>1.639675925925926</v>
      </c>
      <c r="E657" s="30">
        <v>7.9</v>
      </c>
      <c r="F657" s="31">
        <v>1.2271759259259258</v>
      </c>
      <c r="G657" s="30">
        <v>15.5</v>
      </c>
      <c r="H657" s="32">
        <f>TEXT(일별기온공급량!$A657, "AAA")</f>
      </c>
      <c r="I657" s="33">
        <v>91499654</v>
      </c>
      <c r="J657" s="33">
        <v>2108470</v>
      </c>
      <c r="K657" s="32">
        <f>TEXT(A657, "MM-DD")</f>
      </c>
      <c r="L657" s="33">
        <f>YEAR(일별기온공급량!$A657)</f>
      </c>
      <c r="M657" s="33">
        <f>MONTH(일별기온공급량!$A657)</f>
      </c>
      <c r="N657" s="33">
        <f>DAY(일별기온공급량!$A657)</f>
      </c>
      <c r="O657" s="34">
        <f>IFERROR(VLOOKUP(기온및공급량[[#This Row], [날짜]],표2[],2,0), "")</f>
      </c>
    </row>
    <row x14ac:dyDescent="0.25" r="658" customHeight="1" ht="18.75">
      <c r="A658" s="29">
        <v>41931</v>
      </c>
      <c r="B658" s="30">
        <v>15.9</v>
      </c>
      <c r="C658" s="30">
        <v>23.2</v>
      </c>
      <c r="D658" s="31">
        <v>1.570925925925926</v>
      </c>
      <c r="E658" s="30">
        <v>8.1</v>
      </c>
      <c r="F658" s="31">
        <v>1.263287037037037</v>
      </c>
      <c r="G658" s="30">
        <v>15.1</v>
      </c>
      <c r="H658" s="32">
        <f>TEXT(일별기온공급량!$A658, "AAA")</f>
      </c>
      <c r="I658" s="33">
        <v>78122287</v>
      </c>
      <c r="J658" s="33">
        <v>1810579</v>
      </c>
      <c r="K658" s="32">
        <f>TEXT(A658, "MM-DD")</f>
      </c>
      <c r="L658" s="33">
        <f>YEAR(일별기온공급량!$A658)</f>
      </c>
      <c r="M658" s="33">
        <f>MONTH(일별기온공급량!$A658)</f>
      </c>
      <c r="N658" s="33">
        <f>DAY(일별기온공급량!$A658)</f>
      </c>
      <c r="O658" s="34">
        <f>IFERROR(VLOOKUP(기온및공급량[[#This Row], [날짜]],표2[],2,0), "")</f>
      </c>
    </row>
    <row x14ac:dyDescent="0.25" r="659" customHeight="1" ht="18.75">
      <c r="A659" s="29">
        <v>41932</v>
      </c>
      <c r="B659" s="30">
        <v>17.8</v>
      </c>
      <c r="C659" s="30">
        <v>19.9</v>
      </c>
      <c r="D659" s="31">
        <v>1.619537037037037</v>
      </c>
      <c r="E659" s="30">
        <v>14.4</v>
      </c>
      <c r="F659" s="31">
        <v>1.208425925925926</v>
      </c>
      <c r="G659" s="30">
        <v>5.5</v>
      </c>
      <c r="H659" s="32">
        <f>TEXT(일별기온공급량!$A659, "AAA")</f>
      </c>
      <c r="I659" s="33">
        <v>101689666</v>
      </c>
      <c r="J659" s="33">
        <v>2361650</v>
      </c>
      <c r="K659" s="32">
        <f>TEXT(A659, "MM-DD")</f>
      </c>
      <c r="L659" s="33">
        <f>YEAR(일별기온공급량!$A659)</f>
      </c>
      <c r="M659" s="33">
        <f>MONTH(일별기온공급량!$A659)</f>
      </c>
      <c r="N659" s="33">
        <f>DAY(일별기온공급량!$A659)</f>
      </c>
      <c r="O659" s="34">
        <f>IFERROR(VLOOKUP(기온및공급량[[#This Row], [날짜]],표2[],2,0), "")</f>
      </c>
    </row>
    <row x14ac:dyDescent="0.25" r="660" customHeight="1" ht="18.75">
      <c r="A660" s="29">
        <v>41933</v>
      </c>
      <c r="B660" s="30">
        <v>17.2</v>
      </c>
      <c r="C660" s="30">
        <v>19.5</v>
      </c>
      <c r="D660" s="31">
        <v>1.4730092592592592</v>
      </c>
      <c r="E660" s="30">
        <v>14.4</v>
      </c>
      <c r="F660" s="31">
        <v>1.991064814814815</v>
      </c>
      <c r="G660" s="30">
        <v>5.1</v>
      </c>
      <c r="H660" s="32">
        <f>TEXT(일별기온공급량!$A660, "AAA")</f>
      </c>
      <c r="I660" s="33">
        <v>107351037</v>
      </c>
      <c r="J660" s="33">
        <v>2484863</v>
      </c>
      <c r="K660" s="32">
        <f>TEXT(A660, "MM-DD")</f>
      </c>
      <c r="L660" s="33">
        <f>YEAR(일별기온공급량!$A660)</f>
      </c>
      <c r="M660" s="33">
        <f>MONTH(일별기온공급량!$A660)</f>
      </c>
      <c r="N660" s="33">
        <f>DAY(일별기온공급량!$A660)</f>
      </c>
      <c r="O660" s="34">
        <f>IFERROR(VLOOKUP(기온및공급량[[#This Row], [날짜]],표2[],2,0), "")</f>
      </c>
    </row>
    <row x14ac:dyDescent="0.25" r="661" customHeight="1" ht="18.75">
      <c r="A661" s="29">
        <v>41934</v>
      </c>
      <c r="B661" s="30">
        <v>13.7</v>
      </c>
      <c r="C661" s="30">
        <v>15.4</v>
      </c>
      <c r="D661" s="31">
        <v>1.6639814814814815</v>
      </c>
      <c r="E661" s="30">
        <v>10.9</v>
      </c>
      <c r="F661" s="31">
        <v>1.9952314814814813</v>
      </c>
      <c r="G661" s="30">
        <v>4.5</v>
      </c>
      <c r="H661" s="32">
        <f>TEXT(일별기온공급량!$A661, "AAA")</f>
      </c>
      <c r="I661" s="33">
        <v>113722873</v>
      </c>
      <c r="J661" s="33">
        <v>2630390</v>
      </c>
      <c r="K661" s="32">
        <f>TEXT(A661, "MM-DD")</f>
      </c>
      <c r="L661" s="33">
        <f>YEAR(일별기온공급량!$A661)</f>
      </c>
      <c r="M661" s="33">
        <f>MONTH(일별기온공급량!$A661)</f>
      </c>
      <c r="N661" s="33">
        <f>DAY(일별기온공급량!$A661)</f>
      </c>
      <c r="O661" s="34">
        <f>IFERROR(VLOOKUP(기온및공급량[[#This Row], [날짜]],표2[],2,0), "")</f>
      </c>
    </row>
    <row x14ac:dyDescent="0.25" r="662" customHeight="1" ht="18.75">
      <c r="A662" s="29">
        <v>41935</v>
      </c>
      <c r="B662" s="30">
        <v>13.2</v>
      </c>
      <c r="C662" s="30">
        <v>19.5</v>
      </c>
      <c r="D662" s="31">
        <v>1.6598148148148149</v>
      </c>
      <c r="E662" s="30">
        <v>8.9</v>
      </c>
      <c r="F662" s="31">
        <v>1.2167592592592593</v>
      </c>
      <c r="G662" s="30">
        <v>10.6</v>
      </c>
      <c r="H662" s="32">
        <f>TEXT(일별기온공급량!$A662, "AAA")</f>
      </c>
      <c r="I662" s="33">
        <v>114267628</v>
      </c>
      <c r="J662" s="33">
        <v>2640927</v>
      </c>
      <c r="K662" s="32">
        <f>TEXT(A662, "MM-DD")</f>
      </c>
      <c r="L662" s="33">
        <f>YEAR(일별기온공급량!$A662)</f>
      </c>
      <c r="M662" s="33">
        <f>MONTH(일별기온공급량!$A662)</f>
      </c>
      <c r="N662" s="33">
        <f>DAY(일별기온공급량!$A662)</f>
      </c>
      <c r="O662" s="34">
        <f>IFERROR(VLOOKUP(기온및공급량[[#This Row], [날짜]],표2[],2,0), "")</f>
      </c>
    </row>
    <row x14ac:dyDescent="0.25" r="663" customHeight="1" ht="18.75">
      <c r="A663" s="29">
        <v>41936</v>
      </c>
      <c r="B663" s="30">
        <v>14.7</v>
      </c>
      <c r="C663" s="30">
        <v>22.7</v>
      </c>
      <c r="D663" s="31">
        <v>1.6098148148148148</v>
      </c>
      <c r="E663" s="30">
        <v>9.3</v>
      </c>
      <c r="F663" s="31">
        <v>1.2327314814814816</v>
      </c>
      <c r="G663" s="30">
        <v>13.4</v>
      </c>
      <c r="H663" s="32">
        <f>TEXT(일별기온공급량!$A663, "AAA")</f>
      </c>
      <c r="I663" s="33">
        <v>111515511</v>
      </c>
      <c r="J663" s="33">
        <v>2586665</v>
      </c>
      <c r="K663" s="32">
        <f>TEXT(A663, "MM-DD")</f>
      </c>
      <c r="L663" s="33">
        <f>YEAR(일별기온공급량!$A663)</f>
      </c>
      <c r="M663" s="33">
        <f>MONTH(일별기온공급량!$A663)</f>
      </c>
      <c r="N663" s="33">
        <f>DAY(일별기온공급량!$A663)</f>
      </c>
      <c r="O663" s="34">
        <f>IFERROR(VLOOKUP(기온및공급량[[#This Row], [날짜]],표2[],2,0), "")</f>
      </c>
    </row>
    <row x14ac:dyDescent="0.25" r="664" customHeight="1" ht="18.75">
      <c r="A664" s="29">
        <v>41937</v>
      </c>
      <c r="B664" s="30">
        <v>15.4</v>
      </c>
      <c r="C664" s="30">
        <v>24.6</v>
      </c>
      <c r="D664" s="31">
        <v>1.663287037037037</v>
      </c>
      <c r="E664" s="30">
        <v>9.6</v>
      </c>
      <c r="F664" s="31">
        <v>1.288287037037037</v>
      </c>
      <c r="G664" s="33">
        <v>15</v>
      </c>
      <c r="H664" s="32">
        <f>TEXT(일별기온공급량!$A664, "AAA")</f>
      </c>
      <c r="I664" s="33">
        <v>100597590</v>
      </c>
      <c r="J664" s="33">
        <v>2343638</v>
      </c>
      <c r="K664" s="32">
        <f>TEXT(A664, "MM-DD")</f>
      </c>
      <c r="L664" s="33">
        <f>YEAR(일별기온공급량!$A664)</f>
      </c>
      <c r="M664" s="33">
        <f>MONTH(일별기온공급량!$A664)</f>
      </c>
      <c r="N664" s="33">
        <f>DAY(일별기온공급량!$A664)</f>
      </c>
      <c r="O664" s="34">
        <f>IFERROR(VLOOKUP(기온및공급량[[#This Row], [날짜]],표2[],2,0), "")</f>
      </c>
    </row>
    <row x14ac:dyDescent="0.25" r="665" customHeight="1" ht="18.75">
      <c r="A665" s="29">
        <v>41938</v>
      </c>
      <c r="B665" s="30">
        <v>16.6</v>
      </c>
      <c r="C665" s="30">
        <v>24.7</v>
      </c>
      <c r="D665" s="31">
        <v>1.6528703703703704</v>
      </c>
      <c r="E665" s="30">
        <v>10.4</v>
      </c>
      <c r="F665" s="31">
        <v>1.2424537037037038</v>
      </c>
      <c r="G665" s="30">
        <v>14.3</v>
      </c>
      <c r="H665" s="32">
        <f>TEXT(일별기온공급량!$A665, "AAA")</f>
      </c>
      <c r="I665" s="33">
        <v>84527541</v>
      </c>
      <c r="J665" s="33">
        <v>1966866</v>
      </c>
      <c r="K665" s="32">
        <f>TEXT(A665, "MM-DD")</f>
      </c>
      <c r="L665" s="33">
        <f>YEAR(일별기온공급량!$A665)</f>
      </c>
      <c r="M665" s="33">
        <f>MONTH(일별기온공급량!$A665)</f>
      </c>
      <c r="N665" s="33">
        <f>DAY(일별기온공급량!$A665)</f>
      </c>
      <c r="O665" s="34">
        <f>IFERROR(VLOOKUP(기온및공급량[[#This Row], [날짜]],표2[],2,0), "")</f>
      </c>
    </row>
    <row x14ac:dyDescent="0.25" r="666" customHeight="1" ht="18.75">
      <c r="A666" s="29">
        <v>41939</v>
      </c>
      <c r="B666" s="30">
        <v>15.2</v>
      </c>
      <c r="C666" s="30">
        <v>20.4</v>
      </c>
      <c r="D666" s="31">
        <v>1.6139814814814815</v>
      </c>
      <c r="E666" s="30">
        <v>10.8</v>
      </c>
      <c r="F666" s="31">
        <v>1.9973148148148148</v>
      </c>
      <c r="G666" s="30">
        <v>9.6</v>
      </c>
      <c r="H666" s="32">
        <f>TEXT(일별기온공급량!$A666, "AAA")</f>
      </c>
      <c r="I666" s="33">
        <v>103113570</v>
      </c>
      <c r="J666" s="33">
        <v>2397883</v>
      </c>
      <c r="K666" s="32">
        <f>TEXT(A666, "MM-DD")</f>
      </c>
      <c r="L666" s="33">
        <f>YEAR(일별기온공급량!$A666)</f>
      </c>
      <c r="M666" s="33">
        <f>MONTH(일별기온공급량!$A666)</f>
      </c>
      <c r="N666" s="33">
        <f>DAY(일별기온공급량!$A666)</f>
      </c>
      <c r="O666" s="34">
        <f>IFERROR(VLOOKUP(기온및공급량[[#This Row], [날짜]],표2[],2,0), "")</f>
      </c>
    </row>
    <row x14ac:dyDescent="0.25" r="667" customHeight="1" ht="18.75">
      <c r="A667" s="29">
        <v>41940</v>
      </c>
      <c r="B667" s="30">
        <v>12.6</v>
      </c>
      <c r="C667" s="30">
        <v>20.7</v>
      </c>
      <c r="D667" s="31">
        <v>1.6167592592592592</v>
      </c>
      <c r="E667" s="30">
        <v>6.7</v>
      </c>
      <c r="F667" s="31">
        <v>1.2695370370370371</v>
      </c>
      <c r="G667" s="33">
        <v>14</v>
      </c>
      <c r="H667" s="32">
        <f>TEXT(일별기온공급량!$A667, "AAA")</f>
      </c>
      <c r="I667" s="33">
        <v>115192731</v>
      </c>
      <c r="J667" s="33">
        <v>2676538</v>
      </c>
      <c r="K667" s="32">
        <f>TEXT(A667, "MM-DD")</f>
      </c>
      <c r="L667" s="33">
        <f>YEAR(일별기온공급량!$A667)</f>
      </c>
      <c r="M667" s="33">
        <f>MONTH(일별기온공급량!$A667)</f>
      </c>
      <c r="N667" s="33">
        <f>DAY(일별기온공급량!$A667)</f>
      </c>
      <c r="O667" s="34">
        <f>IFERROR(VLOOKUP(기온및공급량[[#This Row], [날짜]],표2[],2,0), "")</f>
      </c>
    </row>
    <row x14ac:dyDescent="0.25" r="668" customHeight="1" ht="18.75">
      <c r="A668" s="29">
        <v>41941</v>
      </c>
      <c r="B668" s="30">
        <v>13.1</v>
      </c>
      <c r="C668" s="30">
        <v>21.2</v>
      </c>
      <c r="D668" s="31">
        <v>1.607037037037037</v>
      </c>
      <c r="E668" s="30">
        <v>6.7</v>
      </c>
      <c r="F668" s="31">
        <v>1.2931481481481482</v>
      </c>
      <c r="G668" s="30">
        <v>14.5</v>
      </c>
      <c r="H668" s="32">
        <f>TEXT(일별기온공급량!$A668, "AAA")</f>
      </c>
      <c r="I668" s="33">
        <v>117921425</v>
      </c>
      <c r="J668" s="33">
        <v>2735856</v>
      </c>
      <c r="K668" s="32">
        <f>TEXT(A668, "MM-DD")</f>
      </c>
      <c r="L668" s="33">
        <f>YEAR(일별기온공급량!$A668)</f>
      </c>
      <c r="M668" s="33">
        <f>MONTH(일별기온공급량!$A668)</f>
      </c>
      <c r="N668" s="33">
        <f>DAY(일별기온공급량!$A668)</f>
      </c>
      <c r="O668" s="34">
        <f>IFERROR(VLOOKUP(기온및공급량[[#This Row], [날짜]],표2[],2,0), "")</f>
      </c>
    </row>
    <row x14ac:dyDescent="0.25" r="669" customHeight="1" ht="18.75">
      <c r="A669" s="29">
        <v>41942</v>
      </c>
      <c r="B669" s="30">
        <v>14.1</v>
      </c>
      <c r="C669" s="30">
        <v>19.6</v>
      </c>
      <c r="D669" s="31">
        <v>1.6355092592592593</v>
      </c>
      <c r="E669" s="30">
        <v>8.1</v>
      </c>
      <c r="F669" s="31">
        <v>1.2730092592592592</v>
      </c>
      <c r="G669" s="30">
        <v>11.5</v>
      </c>
      <c r="H669" s="32">
        <f>TEXT(일별기온공급량!$A669, "AAA")</f>
      </c>
      <c r="I669" s="33">
        <v>116759618</v>
      </c>
      <c r="J669" s="33">
        <v>2709549</v>
      </c>
      <c r="K669" s="32">
        <f>TEXT(A669, "MM-DD")</f>
      </c>
      <c r="L669" s="33">
        <f>YEAR(일별기온공급량!$A669)</f>
      </c>
      <c r="M669" s="33">
        <f>MONTH(일별기온공급량!$A669)</f>
      </c>
      <c r="N669" s="33">
        <f>DAY(일별기온공급량!$A669)</f>
      </c>
      <c r="O669" s="34">
        <f>IFERROR(VLOOKUP(기온및공급량[[#This Row], [날짜]],표2[],2,0), "")</f>
      </c>
    </row>
    <row x14ac:dyDescent="0.25" r="670" customHeight="1" ht="18.75">
      <c r="A670" s="29">
        <v>41943</v>
      </c>
      <c r="B670" s="30">
        <v>13.5</v>
      </c>
      <c r="C670" s="30">
        <v>14.2</v>
      </c>
      <c r="D670" s="31">
        <v>1.069537037037037</v>
      </c>
      <c r="E670" s="30">
        <v>13.1</v>
      </c>
      <c r="F670" s="31">
        <v>1.382037037037037</v>
      </c>
      <c r="G670" s="30">
        <v>1.1</v>
      </c>
      <c r="H670" s="32">
        <f>TEXT(일별기온공급량!$A670, "AAA")</f>
      </c>
      <c r="I670" s="33">
        <v>120673655</v>
      </c>
      <c r="J670" s="33">
        <v>2806125</v>
      </c>
      <c r="K670" s="32">
        <f>TEXT(A670, "MM-DD")</f>
      </c>
      <c r="L670" s="33">
        <f>YEAR(일별기온공급량!$A670)</f>
      </c>
      <c r="M670" s="33">
        <f>MONTH(일별기온공급량!$A670)</f>
      </c>
      <c r="N670" s="33">
        <f>DAY(일별기온공급량!$A670)</f>
      </c>
      <c r="O670" s="34">
        <f>IFERROR(VLOOKUP(기온및공급량[[#This Row], [날짜]],표2[],2,0), "")</f>
      </c>
    </row>
    <row x14ac:dyDescent="0.25" r="671" customHeight="1" ht="18.75">
      <c r="A671" s="29">
        <v>41944</v>
      </c>
      <c r="B671" s="30">
        <v>15.8</v>
      </c>
      <c r="C671" s="30">
        <v>18.4</v>
      </c>
      <c r="D671" s="31">
        <v>1.522314814814815</v>
      </c>
      <c r="E671" s="30">
        <v>13.4</v>
      </c>
      <c r="F671" s="31">
        <v>1.2278703703703704</v>
      </c>
      <c r="G671" s="33">
        <v>5</v>
      </c>
      <c r="H671" s="32">
        <f>TEXT(일별기온공급량!$A671, "AAA")</f>
      </c>
      <c r="I671" s="33">
        <v>105485048</v>
      </c>
      <c r="J671" s="33">
        <v>2452076</v>
      </c>
      <c r="K671" s="32">
        <f>TEXT(A671, "MM-DD")</f>
      </c>
      <c r="L671" s="33">
        <f>YEAR(일별기온공급량!$A671)</f>
      </c>
      <c r="M671" s="33">
        <f>MONTH(일별기온공급량!$A671)</f>
      </c>
      <c r="N671" s="33">
        <f>DAY(일별기온공급량!$A671)</f>
      </c>
      <c r="O671" s="34">
        <f>IFERROR(VLOOKUP(기온및공급량[[#This Row], [날짜]],표2[],2,0), "")</f>
      </c>
    </row>
    <row x14ac:dyDescent="0.25" r="672" customHeight="1" ht="18.75">
      <c r="A672" s="29">
        <v>41945</v>
      </c>
      <c r="B672" s="33">
        <v>13</v>
      </c>
      <c r="C672" s="30">
        <v>16.3</v>
      </c>
      <c r="D672" s="31">
        <v>1.5327314814814814</v>
      </c>
      <c r="E672" s="30">
        <v>10.1</v>
      </c>
      <c r="F672" s="31">
        <v>1.9896759259259258</v>
      </c>
      <c r="G672" s="30">
        <v>6.2</v>
      </c>
      <c r="H672" s="32">
        <f>TEXT(일별기온공급량!$A672, "AAA")</f>
      </c>
      <c r="I672" s="33">
        <v>96594183</v>
      </c>
      <c r="J672" s="33">
        <v>2244360</v>
      </c>
      <c r="K672" s="32">
        <f>TEXT(A672, "MM-DD")</f>
      </c>
      <c r="L672" s="33">
        <f>YEAR(일별기온공급량!$A672)</f>
      </c>
      <c r="M672" s="33">
        <f>MONTH(일별기온공급량!$A672)</f>
      </c>
      <c r="N672" s="33">
        <f>DAY(일별기온공급량!$A672)</f>
      </c>
      <c r="O672" s="34">
        <f>IFERROR(VLOOKUP(기온및공급량[[#This Row], [날짜]],표2[],2,0), "")</f>
      </c>
    </row>
    <row x14ac:dyDescent="0.25" r="673" customHeight="1" ht="18.75">
      <c r="A673" s="29">
        <v>41946</v>
      </c>
      <c r="B673" s="30">
        <v>9.9</v>
      </c>
      <c r="C673" s="30">
        <v>14.6</v>
      </c>
      <c r="D673" s="31">
        <v>1.625787037037037</v>
      </c>
      <c r="E673" s="33">
        <v>6</v>
      </c>
      <c r="F673" s="31">
        <v>1.2730092592592592</v>
      </c>
      <c r="G673" s="30">
        <v>8.6</v>
      </c>
      <c r="H673" s="32">
        <f>TEXT(일별기온공급량!$A673, "AAA")</f>
      </c>
      <c r="I673" s="33">
        <v>128754641</v>
      </c>
      <c r="J673" s="33">
        <v>2991093</v>
      </c>
      <c r="K673" s="32">
        <f>TEXT(A673, "MM-DD")</f>
      </c>
      <c r="L673" s="33">
        <f>YEAR(일별기온공급량!$A673)</f>
      </c>
      <c r="M673" s="33">
        <f>MONTH(일별기온공급량!$A673)</f>
      </c>
      <c r="N673" s="33">
        <f>DAY(일별기온공급량!$A673)</f>
      </c>
      <c r="O673" s="34">
        <f>IFERROR(VLOOKUP(기온및공급량[[#This Row], [날짜]],표2[],2,0), "")</f>
      </c>
    </row>
    <row x14ac:dyDescent="0.25" r="674" customHeight="1" ht="18.75">
      <c r="A674" s="29">
        <v>41947</v>
      </c>
      <c r="B674" s="33">
        <v>11</v>
      </c>
      <c r="C674" s="30">
        <v>19.2</v>
      </c>
      <c r="D674" s="31">
        <v>1.643148148148148</v>
      </c>
      <c r="E674" s="30">
        <v>4.6</v>
      </c>
      <c r="F674" s="31">
        <v>1.2660648148148148</v>
      </c>
      <c r="G674" s="30">
        <v>14.6</v>
      </c>
      <c r="H674" s="32">
        <f>TEXT(일별기온공급량!$A674, "AAA")</f>
      </c>
      <c r="I674" s="33">
        <v>132508655</v>
      </c>
      <c r="J674" s="33">
        <v>3074020</v>
      </c>
      <c r="K674" s="32">
        <f>TEXT(A674, "MM-DD")</f>
      </c>
      <c r="L674" s="33">
        <f>YEAR(일별기온공급량!$A674)</f>
      </c>
      <c r="M674" s="33">
        <f>MONTH(일별기온공급량!$A674)</f>
      </c>
      <c r="N674" s="33">
        <f>DAY(일별기온공급량!$A674)</f>
      </c>
      <c r="O674" s="34">
        <f>IFERROR(VLOOKUP(기온및공급량[[#This Row], [날짜]],표2[],2,0), "")</f>
      </c>
    </row>
    <row x14ac:dyDescent="0.25" r="675" customHeight="1" ht="18.75">
      <c r="A675" s="29">
        <v>41948</v>
      </c>
      <c r="B675" s="30">
        <v>11.6</v>
      </c>
      <c r="C675" s="30">
        <v>20.3</v>
      </c>
      <c r="D675" s="31">
        <v>1.6438425925925926</v>
      </c>
      <c r="E675" s="30">
        <v>4.4</v>
      </c>
      <c r="F675" s="31">
        <v>1.3028703703703703</v>
      </c>
      <c r="G675" s="30">
        <v>15.9</v>
      </c>
      <c r="H675" s="32">
        <f>TEXT(일별기온공급량!$A675, "AAA")</f>
      </c>
      <c r="I675" s="33">
        <v>131551930</v>
      </c>
      <c r="J675" s="33">
        <v>3057639</v>
      </c>
      <c r="K675" s="32">
        <f>TEXT(A675, "MM-DD")</f>
      </c>
      <c r="L675" s="33">
        <f>YEAR(일별기온공급량!$A675)</f>
      </c>
      <c r="M675" s="33">
        <f>MONTH(일별기온공급량!$A675)</f>
      </c>
      <c r="N675" s="33">
        <f>DAY(일별기온공급량!$A675)</f>
      </c>
      <c r="O675" s="34">
        <f>IFERROR(VLOOKUP(기온및공급량[[#This Row], [날짜]],표2[],2,0), "")</f>
      </c>
    </row>
    <row x14ac:dyDescent="0.25" r="676" customHeight="1" ht="18.75">
      <c r="A676" s="29">
        <v>41949</v>
      </c>
      <c r="B676" s="30">
        <v>14.3</v>
      </c>
      <c r="C676" s="30">
        <v>20.5</v>
      </c>
      <c r="D676" s="31">
        <v>1.5792592592592594</v>
      </c>
      <c r="E676" s="30">
        <v>8.6</v>
      </c>
      <c r="F676" s="31">
        <v>1.3000925925925926</v>
      </c>
      <c r="G676" s="30">
        <v>11.9</v>
      </c>
      <c r="H676" s="32">
        <f>TEXT(일별기온공급량!$A676, "AAA")</f>
      </c>
      <c r="I676" s="33">
        <v>127641784</v>
      </c>
      <c r="J676" s="33">
        <v>2969948</v>
      </c>
      <c r="K676" s="32">
        <f>TEXT(A676, "MM-DD")</f>
      </c>
      <c r="L676" s="33">
        <f>YEAR(일별기온공급량!$A676)</f>
      </c>
      <c r="M676" s="33">
        <f>MONTH(일별기온공급량!$A676)</f>
      </c>
      <c r="N676" s="33">
        <f>DAY(일별기온공급량!$A676)</f>
      </c>
      <c r="O676" s="34">
        <f>IFERROR(VLOOKUP(기온및공급량[[#This Row], [날짜]],표2[],2,0), "")</f>
      </c>
    </row>
    <row x14ac:dyDescent="0.25" r="677" customHeight="1" ht="18.75">
      <c r="A677" s="29">
        <v>41950</v>
      </c>
      <c r="B677" s="33">
        <v>13</v>
      </c>
      <c r="C677" s="30">
        <v>16.6</v>
      </c>
      <c r="D677" s="31">
        <v>1.6341203703703704</v>
      </c>
      <c r="E677" s="30">
        <v>9.1</v>
      </c>
      <c r="F677" s="31">
        <v>1.2813425925925925</v>
      </c>
      <c r="G677" s="30">
        <v>7.5</v>
      </c>
      <c r="H677" s="32">
        <f>TEXT(일별기온공급량!$A677, "AAA")</f>
      </c>
      <c r="I677" s="33">
        <v>130021699</v>
      </c>
      <c r="J677" s="33">
        <v>3022420</v>
      </c>
      <c r="K677" s="32">
        <f>TEXT(A677, "MM-DD")</f>
      </c>
      <c r="L677" s="33">
        <f>YEAR(일별기온공급량!$A677)</f>
      </c>
      <c r="M677" s="33">
        <f>MONTH(일별기온공급량!$A677)</f>
      </c>
      <c r="N677" s="33">
        <f>DAY(일별기온공급량!$A677)</f>
      </c>
      <c r="O677" s="34">
        <f>IFERROR(VLOOKUP(기온및공급량[[#This Row], [날짜]],표2[],2,0), "")</f>
      </c>
    </row>
    <row x14ac:dyDescent="0.25" r="678" customHeight="1" ht="18.75">
      <c r="A678" s="29">
        <v>41951</v>
      </c>
      <c r="B678" s="30">
        <v>13.5</v>
      </c>
      <c r="C678" s="30">
        <v>16.6</v>
      </c>
      <c r="D678" s="31">
        <v>1.6035648148148147</v>
      </c>
      <c r="E678" s="30">
        <v>10.7</v>
      </c>
      <c r="F678" s="31">
        <v>1.1230092592592593</v>
      </c>
      <c r="G678" s="30">
        <v>5.9</v>
      </c>
      <c r="H678" s="32">
        <f>TEXT(일별기온공급량!$A678, "AAA")</f>
      </c>
      <c r="I678" s="33">
        <v>119589320</v>
      </c>
      <c r="J678" s="33">
        <v>2782278</v>
      </c>
      <c r="K678" s="32">
        <f>TEXT(A678, "MM-DD")</f>
      </c>
      <c r="L678" s="33">
        <f>YEAR(일별기온공급량!$A678)</f>
      </c>
      <c r="M678" s="33">
        <f>MONTH(일별기온공급량!$A678)</f>
      </c>
      <c r="N678" s="33">
        <f>DAY(일별기온공급량!$A678)</f>
      </c>
      <c r="O678" s="34">
        <f>IFERROR(VLOOKUP(기온및공급량[[#This Row], [날짜]],표2[],2,0), "")</f>
      </c>
    </row>
    <row x14ac:dyDescent="0.25" r="679" customHeight="1" ht="18.75">
      <c r="A679" s="29">
        <v>41952</v>
      </c>
      <c r="B679" s="30">
        <v>13.4</v>
      </c>
      <c r="C679" s="30">
        <v>18.4</v>
      </c>
      <c r="D679" s="31">
        <v>1.602175925925926</v>
      </c>
      <c r="E679" s="30">
        <v>8.3</v>
      </c>
      <c r="F679" s="31">
        <v>1.9952314814814813</v>
      </c>
      <c r="G679" s="30">
        <v>10.1</v>
      </c>
      <c r="H679" s="32">
        <f>TEXT(일별기온공급량!$A679, "AAA")</f>
      </c>
      <c r="I679" s="33">
        <v>100623592</v>
      </c>
      <c r="J679" s="33">
        <v>2345826</v>
      </c>
      <c r="K679" s="32">
        <f>TEXT(A679, "MM-DD")</f>
      </c>
      <c r="L679" s="33">
        <f>YEAR(일별기온공급량!$A679)</f>
      </c>
      <c r="M679" s="33">
        <f>MONTH(일별기온공급량!$A679)</f>
      </c>
      <c r="N679" s="33">
        <f>DAY(일별기온공급량!$A679)</f>
      </c>
      <c r="O679" s="34">
        <f>IFERROR(VLOOKUP(기온및공급량[[#This Row], [날짜]],표2[],2,0), "")</f>
      </c>
    </row>
    <row x14ac:dyDescent="0.25" r="680" customHeight="1" ht="18.75">
      <c r="A680" s="29">
        <v>41953</v>
      </c>
      <c r="B680" s="30">
        <v>10.7</v>
      </c>
      <c r="C680" s="30">
        <v>18.5</v>
      </c>
      <c r="D680" s="31">
        <v>1.588287037037037</v>
      </c>
      <c r="E680" s="30">
        <v>4.4</v>
      </c>
      <c r="F680" s="31">
        <v>1.2771759259259259</v>
      </c>
      <c r="G680" s="30">
        <v>14.1</v>
      </c>
      <c r="H680" s="32">
        <f>TEXT(일별기온공급량!$A680, "AAA")</f>
      </c>
      <c r="I680" s="33">
        <v>128761508</v>
      </c>
      <c r="J680" s="33">
        <v>3000954</v>
      </c>
      <c r="K680" s="32">
        <f>TEXT(A680, "MM-DD")</f>
      </c>
      <c r="L680" s="33">
        <f>YEAR(일별기온공급량!$A680)</f>
      </c>
      <c r="M680" s="33">
        <f>MONTH(일별기온공급량!$A680)</f>
      </c>
      <c r="N680" s="33">
        <f>DAY(일별기온공급량!$A680)</f>
      </c>
      <c r="O680" s="34">
        <f>IFERROR(VLOOKUP(기온및공급량[[#This Row], [날짜]],표2[],2,0), "")</f>
      </c>
    </row>
    <row x14ac:dyDescent="0.25" r="681" customHeight="1" ht="18.75">
      <c r="A681" s="29">
        <v>41954</v>
      </c>
      <c r="B681" s="30">
        <v>11.1</v>
      </c>
      <c r="C681" s="30">
        <v>17.9</v>
      </c>
      <c r="D681" s="31">
        <v>1.6216203703703704</v>
      </c>
      <c r="E681" s="30">
        <v>5.1</v>
      </c>
      <c r="F681" s="31">
        <v>1.2771759259259259</v>
      </c>
      <c r="G681" s="30">
        <v>12.8</v>
      </c>
      <c r="H681" s="32">
        <f>TEXT(일별기온공급량!$A681, "AAA")</f>
      </c>
      <c r="I681" s="33">
        <v>137550729</v>
      </c>
      <c r="J681" s="33">
        <v>3202666</v>
      </c>
      <c r="K681" s="32">
        <f>TEXT(A681, "MM-DD")</f>
      </c>
      <c r="L681" s="33">
        <f>YEAR(일별기온공급량!$A681)</f>
      </c>
      <c r="M681" s="33">
        <f>MONTH(일별기온공급량!$A681)</f>
      </c>
      <c r="N681" s="33">
        <f>DAY(일별기온공급량!$A681)</f>
      </c>
      <c r="O681" s="34">
        <f>IFERROR(VLOOKUP(기온및공급량[[#This Row], [날짜]],표2[],2,0), "")</f>
      </c>
    </row>
    <row x14ac:dyDescent="0.25" r="682" customHeight="1" ht="18.75">
      <c r="A682" s="29">
        <v>41955</v>
      </c>
      <c r="B682" s="30">
        <v>10.2</v>
      </c>
      <c r="C682" s="30">
        <v>14.7</v>
      </c>
      <c r="D682" s="31">
        <v>1.5660648148148149</v>
      </c>
      <c r="E682" s="30">
        <v>6.2</v>
      </c>
      <c r="F682" s="31">
        <v>1.9903703703703703</v>
      </c>
      <c r="G682" s="30">
        <v>8.5</v>
      </c>
      <c r="H682" s="32">
        <f>TEXT(일별기온공급량!$A682, "AAA")</f>
      </c>
      <c r="I682" s="33">
        <v>147551218</v>
      </c>
      <c r="J682" s="33">
        <v>3437946</v>
      </c>
      <c r="K682" s="32">
        <f>TEXT(A682, "MM-DD")</f>
      </c>
      <c r="L682" s="33">
        <f>YEAR(일별기온공급량!$A682)</f>
      </c>
      <c r="M682" s="33">
        <f>MONTH(일별기온공급량!$A682)</f>
      </c>
      <c r="N682" s="33">
        <f>DAY(일별기온공급량!$A682)</f>
      </c>
      <c r="O682" s="34">
        <f>IFERROR(VLOOKUP(기온및공급량[[#This Row], [날짜]],표2[],2,0), "")</f>
      </c>
    </row>
    <row x14ac:dyDescent="0.25" r="683" customHeight="1" ht="18.75">
      <c r="A683" s="29">
        <v>41956</v>
      </c>
      <c r="B683" s="30">
        <v>4.3</v>
      </c>
      <c r="C683" s="30">
        <v>8.2</v>
      </c>
      <c r="D683" s="31">
        <v>1.6112037037037037</v>
      </c>
      <c r="E683" s="33">
        <v>1</v>
      </c>
      <c r="F683" s="31">
        <v>1.2924537037037038</v>
      </c>
      <c r="G683" s="30">
        <v>7.2</v>
      </c>
      <c r="H683" s="32">
        <f>TEXT(일별기온공급량!$A683, "AAA")</f>
      </c>
      <c r="I683" s="33">
        <v>167238687</v>
      </c>
      <c r="J683" s="33">
        <v>3900781</v>
      </c>
      <c r="K683" s="32">
        <f>TEXT(A683, "MM-DD")</f>
      </c>
      <c r="L683" s="33">
        <f>YEAR(일별기온공급량!$A683)</f>
      </c>
      <c r="M683" s="33">
        <f>MONTH(일별기온공급량!$A683)</f>
      </c>
      <c r="N683" s="33">
        <f>DAY(일별기온공급량!$A683)</f>
      </c>
      <c r="O683" s="34">
        <f>IFERROR(VLOOKUP(기온및공급량[[#This Row], [날짜]],표2[],2,0), "")</f>
      </c>
    </row>
    <row x14ac:dyDescent="0.25" r="684" customHeight="1" ht="18.75">
      <c r="A684" s="29">
        <v>41957</v>
      </c>
      <c r="B684" s="30">
        <v>6.6</v>
      </c>
      <c r="C684" s="30">
        <v>13.1</v>
      </c>
      <c r="D684" s="31">
        <v>1.5778703703703703</v>
      </c>
      <c r="E684" s="30">
        <v>0.5</v>
      </c>
      <c r="F684" s="31">
        <v>1.2910648148148147</v>
      </c>
      <c r="G684" s="30">
        <v>12.6</v>
      </c>
      <c r="H684" s="32">
        <f>TEXT(일별기온공급량!$A684, "AAA")</f>
      </c>
      <c r="I684" s="33">
        <v>164382819</v>
      </c>
      <c r="J684" s="33">
        <v>3828221</v>
      </c>
      <c r="K684" s="32">
        <f>TEXT(A684, "MM-DD")</f>
      </c>
      <c r="L684" s="33">
        <f>YEAR(일별기온공급량!$A684)</f>
      </c>
      <c r="M684" s="33">
        <f>MONTH(일별기온공급량!$A684)</f>
      </c>
      <c r="N684" s="33">
        <f>DAY(일별기온공급량!$A684)</f>
      </c>
      <c r="O684" s="34">
        <f>IFERROR(VLOOKUP(기온및공급량[[#This Row], [날짜]],표2[],2,0), "")</f>
      </c>
    </row>
    <row x14ac:dyDescent="0.25" r="685" customHeight="1" ht="18.75">
      <c r="A685" s="29">
        <v>41958</v>
      </c>
      <c r="B685" s="33">
        <v>8</v>
      </c>
      <c r="C685" s="30">
        <v>13.7</v>
      </c>
      <c r="D685" s="31">
        <v>1.6563425925925928</v>
      </c>
      <c r="E685" s="30">
        <v>2.9</v>
      </c>
      <c r="F685" s="31">
        <v>1.2389814814814815</v>
      </c>
      <c r="G685" s="30">
        <v>10.8</v>
      </c>
      <c r="H685" s="32">
        <f>TEXT(일별기온공급량!$A685, "AAA")</f>
      </c>
      <c r="I685" s="33">
        <v>151628109</v>
      </c>
      <c r="J685" s="33">
        <v>3539053</v>
      </c>
      <c r="K685" s="32">
        <f>TEXT(A685, "MM-DD")</f>
      </c>
      <c r="L685" s="33">
        <f>YEAR(일별기온공급량!$A685)</f>
      </c>
      <c r="M685" s="33">
        <f>MONTH(일별기온공급량!$A685)</f>
      </c>
      <c r="N685" s="33">
        <f>DAY(일별기온공급량!$A685)</f>
      </c>
      <c r="O685" s="34">
        <f>IFERROR(VLOOKUP(기온및공급량[[#This Row], [날짜]],표2[],2,0), "")</f>
      </c>
    </row>
    <row x14ac:dyDescent="0.25" r="686" customHeight="1" ht="18.75">
      <c r="A686" s="29">
        <v>41959</v>
      </c>
      <c r="B686" s="30">
        <v>9.1</v>
      </c>
      <c r="C686" s="30">
        <v>15.7</v>
      </c>
      <c r="D686" s="31">
        <v>1.627175925925926</v>
      </c>
      <c r="E686" s="30">
        <v>5.7</v>
      </c>
      <c r="F686" s="31">
        <v>1.2271759259259258</v>
      </c>
      <c r="G686" s="33">
        <v>10</v>
      </c>
      <c r="H686" s="32">
        <f>TEXT(일별기온공급량!$A686, "AAA")</f>
      </c>
      <c r="I686" s="33">
        <v>132445555</v>
      </c>
      <c r="J686" s="33">
        <v>3093774</v>
      </c>
      <c r="K686" s="32">
        <f>TEXT(A686, "MM-DD")</f>
      </c>
      <c r="L686" s="33">
        <f>YEAR(일별기온공급량!$A686)</f>
      </c>
      <c r="M686" s="33">
        <f>MONTH(일별기온공급량!$A686)</f>
      </c>
      <c r="N686" s="33">
        <f>DAY(일별기온공급량!$A686)</f>
      </c>
      <c r="O686" s="34">
        <f>IFERROR(VLOOKUP(기온및공급량[[#This Row], [날짜]],표2[],2,0), "")</f>
      </c>
    </row>
    <row x14ac:dyDescent="0.25" r="687" customHeight="1" ht="18.75">
      <c r="A687" s="29">
        <v>41960</v>
      </c>
      <c r="B687" s="33">
        <v>9</v>
      </c>
      <c r="C687" s="30">
        <v>13.9</v>
      </c>
      <c r="D687" s="31">
        <v>1.5514814814814815</v>
      </c>
      <c r="E687" s="30">
        <v>4.2</v>
      </c>
      <c r="F687" s="31">
        <v>1.2889814814814815</v>
      </c>
      <c r="G687" s="30">
        <v>9.7</v>
      </c>
      <c r="H687" s="32">
        <f>TEXT(일별기온공급량!$A687, "AAA")</f>
      </c>
      <c r="I687" s="33">
        <v>156842522</v>
      </c>
      <c r="J687" s="33">
        <v>3658620</v>
      </c>
      <c r="K687" s="32">
        <f>TEXT(A687, "MM-DD")</f>
      </c>
      <c r="L687" s="33">
        <f>YEAR(일별기온공급량!$A687)</f>
      </c>
      <c r="M687" s="33">
        <f>MONTH(일별기온공급량!$A687)</f>
      </c>
      <c r="N687" s="33">
        <f>DAY(일별기온공급량!$A687)</f>
      </c>
      <c r="O687" s="34">
        <f>IFERROR(VLOOKUP(기온및공급량[[#This Row], [날짜]],표2[],2,0), "")</f>
      </c>
    </row>
    <row x14ac:dyDescent="0.25" r="688" customHeight="1" ht="18.75">
      <c r="A688" s="29">
        <v>41961</v>
      </c>
      <c r="B688" s="30">
        <v>8.2</v>
      </c>
      <c r="C688" s="30">
        <v>13.5</v>
      </c>
      <c r="D688" s="31">
        <v>1.6000925925925926</v>
      </c>
      <c r="E688" s="30">
        <v>4.4</v>
      </c>
      <c r="F688" s="31">
        <v>1.2917592592592593</v>
      </c>
      <c r="G688" s="30">
        <v>9.1</v>
      </c>
      <c r="H688" s="32">
        <f>TEXT(일별기온공급량!$A688, "AAA")</f>
      </c>
      <c r="I688" s="33">
        <v>164684476</v>
      </c>
      <c r="J688" s="33">
        <v>3824361</v>
      </c>
      <c r="K688" s="32">
        <f>TEXT(A688, "MM-DD")</f>
      </c>
      <c r="L688" s="33">
        <f>YEAR(일별기온공급량!$A688)</f>
      </c>
      <c r="M688" s="33">
        <f>MONTH(일별기온공급량!$A688)</f>
      </c>
      <c r="N688" s="33">
        <f>DAY(일별기온공급량!$A688)</f>
      </c>
      <c r="O688" s="34">
        <f>IFERROR(VLOOKUP(기온및공급량[[#This Row], [날짜]],표2[],2,0), "")</f>
      </c>
    </row>
    <row x14ac:dyDescent="0.25" r="689" customHeight="1" ht="18.75">
      <c r="A689" s="29">
        <v>41962</v>
      </c>
      <c r="B689" s="30">
        <v>6.5</v>
      </c>
      <c r="C689" s="30">
        <v>14.8</v>
      </c>
      <c r="D689" s="31">
        <v>1.6355092592592593</v>
      </c>
      <c r="E689" s="33">
        <v>0</v>
      </c>
      <c r="F689" s="31">
        <v>1.2855092592592592</v>
      </c>
      <c r="G689" s="30">
        <v>14.8</v>
      </c>
      <c r="H689" s="32">
        <f>TEXT(일별기온공급량!$A689, "AAA")</f>
      </c>
      <c r="I689" s="33">
        <v>168417055</v>
      </c>
      <c r="J689" s="33">
        <v>3907770</v>
      </c>
      <c r="K689" s="32">
        <f>TEXT(A689, "MM-DD")</f>
      </c>
      <c r="L689" s="33">
        <f>YEAR(일별기온공급량!$A689)</f>
      </c>
      <c r="M689" s="33">
        <f>MONTH(일별기온공급량!$A689)</f>
      </c>
      <c r="N689" s="33">
        <f>DAY(일별기온공급량!$A689)</f>
      </c>
      <c r="O689" s="34">
        <f>IFERROR(VLOOKUP(기온및공급량[[#This Row], [날짜]],표2[],2,0), "")</f>
      </c>
    </row>
    <row x14ac:dyDescent="0.25" r="690" customHeight="1" ht="18.75">
      <c r="A690" s="29">
        <v>41963</v>
      </c>
      <c r="B690" s="30">
        <v>7.7</v>
      </c>
      <c r="C690" s="30">
        <v>15.8</v>
      </c>
      <c r="D690" s="31">
        <v>1.6209259259259259</v>
      </c>
      <c r="E690" s="30">
        <v>1.7</v>
      </c>
      <c r="F690" s="31">
        <v>1.236898148148148</v>
      </c>
      <c r="G690" s="30">
        <v>14.1</v>
      </c>
      <c r="H690" s="32">
        <f>TEXT(일별기온공급량!$A690, "AAA")</f>
      </c>
      <c r="I690" s="33">
        <v>166993805</v>
      </c>
      <c r="J690" s="33">
        <v>3870817</v>
      </c>
      <c r="K690" s="32">
        <f>TEXT(A690, "MM-DD")</f>
      </c>
      <c r="L690" s="33">
        <f>YEAR(일별기온공급량!$A690)</f>
      </c>
      <c r="M690" s="33">
        <f>MONTH(일별기온공급량!$A690)</f>
      </c>
      <c r="N690" s="33">
        <f>DAY(일별기온공급량!$A690)</f>
      </c>
      <c r="O690" s="34">
        <f>IFERROR(VLOOKUP(기온및공급량[[#This Row], [날짜]],표2[],2,0), "")</f>
      </c>
    </row>
    <row x14ac:dyDescent="0.25" r="691" customHeight="1" ht="18.75">
      <c r="A691" s="29">
        <v>41964</v>
      </c>
      <c r="B691" s="30">
        <v>8.2</v>
      </c>
      <c r="C691" s="30">
        <v>15.7</v>
      </c>
      <c r="D691" s="31">
        <v>1.5723148148148147</v>
      </c>
      <c r="E691" s="30">
        <v>1.8</v>
      </c>
      <c r="F691" s="31">
        <v>1.2612037037037038</v>
      </c>
      <c r="G691" s="30">
        <v>13.9</v>
      </c>
      <c r="H691" s="32">
        <f>TEXT(일별기온공급량!$A691, "AAA")</f>
      </c>
      <c r="I691" s="33">
        <v>165716494</v>
      </c>
      <c r="J691" s="33">
        <v>3840383</v>
      </c>
      <c r="K691" s="32">
        <f>TEXT(A691, "MM-DD")</f>
      </c>
      <c r="L691" s="33">
        <f>YEAR(일별기온공급량!$A691)</f>
      </c>
      <c r="M691" s="33">
        <f>MONTH(일별기온공급량!$A691)</f>
      </c>
      <c r="N691" s="33">
        <f>DAY(일별기온공급량!$A691)</f>
      </c>
      <c r="O691" s="34">
        <f>IFERROR(VLOOKUP(기온및공급량[[#This Row], [날짜]],표2[],2,0), "")</f>
      </c>
    </row>
    <row x14ac:dyDescent="0.25" r="692" customHeight="1" ht="18.75">
      <c r="A692" s="29">
        <v>41965</v>
      </c>
      <c r="B692" s="30">
        <v>10.5</v>
      </c>
      <c r="C692" s="30">
        <v>18.9</v>
      </c>
      <c r="D692" s="31">
        <v>1.6243981481481482</v>
      </c>
      <c r="E692" s="30">
        <v>3.5</v>
      </c>
      <c r="F692" s="31">
        <v>1.2535648148148149</v>
      </c>
      <c r="G692" s="30">
        <v>15.4</v>
      </c>
      <c r="H692" s="32">
        <f>TEXT(일별기온공급량!$A692, "AAA")</f>
      </c>
      <c r="I692" s="33">
        <v>146093509</v>
      </c>
      <c r="J692" s="33">
        <v>3379165</v>
      </c>
      <c r="K692" s="32">
        <f>TEXT(A692, "MM-DD")</f>
      </c>
      <c r="L692" s="33">
        <f>YEAR(일별기온공급량!$A692)</f>
      </c>
      <c r="M692" s="33">
        <f>MONTH(일별기온공급량!$A692)</f>
      </c>
      <c r="N692" s="33">
        <f>DAY(일별기온공급량!$A692)</f>
      </c>
      <c r="O692" s="34">
        <f>IFERROR(VLOOKUP(기온및공급량[[#This Row], [날짜]],표2[],2,0), "")</f>
      </c>
    </row>
    <row x14ac:dyDescent="0.25" r="693" customHeight="1" ht="18.75">
      <c r="A693" s="29">
        <v>41966</v>
      </c>
      <c r="B693" s="30">
        <v>11.2</v>
      </c>
      <c r="C693" s="30">
        <v>17.2</v>
      </c>
      <c r="D693" s="31">
        <v>1.5820370370370371</v>
      </c>
      <c r="E693" s="30">
        <v>5.2</v>
      </c>
      <c r="F693" s="31">
        <v>1.3125925925925925</v>
      </c>
      <c r="G693" s="33">
        <v>12</v>
      </c>
      <c r="H693" s="32">
        <f>TEXT(일별기온공급량!$A693, "AAA")</f>
      </c>
      <c r="I693" s="33">
        <v>126784242</v>
      </c>
      <c r="J693" s="33">
        <v>2944260</v>
      </c>
      <c r="K693" s="32">
        <f>TEXT(A693, "MM-DD")</f>
      </c>
      <c r="L693" s="33">
        <f>YEAR(일별기온공급량!$A693)</f>
      </c>
      <c r="M693" s="33">
        <f>MONTH(일별기온공급량!$A693)</f>
      </c>
      <c r="N693" s="33">
        <f>DAY(일별기온공급량!$A693)</f>
      </c>
      <c r="O693" s="34">
        <f>IFERROR(VLOOKUP(기온및공급량[[#This Row], [날짜]],표2[],2,0), "")</f>
      </c>
    </row>
    <row x14ac:dyDescent="0.25" r="694" customHeight="1" ht="18.75">
      <c r="A694" s="29">
        <v>41967</v>
      </c>
      <c r="B694" s="30">
        <v>10.7</v>
      </c>
      <c r="C694" s="30">
        <v>11.9</v>
      </c>
      <c r="D694" s="31">
        <v>1.007037037037037</v>
      </c>
      <c r="E694" s="33">
        <v>10</v>
      </c>
      <c r="F694" s="31">
        <v>1.3160648148148149</v>
      </c>
      <c r="G694" s="30">
        <v>1.9</v>
      </c>
      <c r="H694" s="32">
        <f>TEXT(일별기온공급량!$A694, "AAA")</f>
      </c>
      <c r="I694" s="33">
        <v>152489552</v>
      </c>
      <c r="J694" s="33">
        <v>3546412</v>
      </c>
      <c r="K694" s="32">
        <f>TEXT(A694, "MM-DD")</f>
      </c>
      <c r="L694" s="33">
        <f>YEAR(일별기온공급량!$A694)</f>
      </c>
      <c r="M694" s="33">
        <f>MONTH(일별기온공급량!$A694)</f>
      </c>
      <c r="N694" s="33">
        <f>DAY(일별기온공급량!$A694)</f>
      </c>
      <c r="O694" s="34">
        <f>IFERROR(VLOOKUP(기온및공급량[[#This Row], [날짜]],표2[],2,0), "")</f>
      </c>
    </row>
    <row x14ac:dyDescent="0.25" r="695" customHeight="1" ht="18.75">
      <c r="A695" s="29">
        <v>41968</v>
      </c>
      <c r="B695" s="30">
        <v>11.1</v>
      </c>
      <c r="C695" s="30">
        <v>12.8</v>
      </c>
      <c r="D695" s="31">
        <v>1.580648148148148</v>
      </c>
      <c r="E695" s="30">
        <v>9.5</v>
      </c>
      <c r="F695" s="31">
        <v>1.9542592592592594</v>
      </c>
      <c r="G695" s="30">
        <v>3.3</v>
      </c>
      <c r="H695" s="32">
        <f>TEXT(일별기온공급량!$A695, "AAA")</f>
      </c>
      <c r="I695" s="33">
        <v>155140897</v>
      </c>
      <c r="J695" s="33">
        <v>3600843</v>
      </c>
      <c r="K695" s="32">
        <f>TEXT(A695, "MM-DD")</f>
      </c>
      <c r="L695" s="33">
        <f>YEAR(일별기온공급량!$A695)</f>
      </c>
      <c r="M695" s="33">
        <f>MONTH(일별기온공급량!$A695)</f>
      </c>
      <c r="N695" s="33">
        <f>DAY(일별기온공급량!$A695)</f>
      </c>
      <c r="O695" s="34">
        <f>IFERROR(VLOOKUP(기온및공급량[[#This Row], [날짜]],표2[],2,0), "")</f>
      </c>
    </row>
    <row x14ac:dyDescent="0.25" r="696" customHeight="1" ht="18.75">
      <c r="A696" s="29">
        <v>41969</v>
      </c>
      <c r="B696" s="30">
        <v>10.6</v>
      </c>
      <c r="C696" s="30">
        <v>17.2</v>
      </c>
      <c r="D696" s="31">
        <v>1.6292592592592592</v>
      </c>
      <c r="E696" s="30">
        <v>7.1</v>
      </c>
      <c r="F696" s="31">
        <v>1.2785648148148148</v>
      </c>
      <c r="G696" s="30">
        <v>10.1</v>
      </c>
      <c r="H696" s="32">
        <f>TEXT(일별기온공급량!$A696, "AAA")</f>
      </c>
      <c r="I696" s="33">
        <v>151939904</v>
      </c>
      <c r="J696" s="33">
        <v>3522913</v>
      </c>
      <c r="K696" s="32">
        <f>TEXT(A696, "MM-DD")</f>
      </c>
      <c r="L696" s="33">
        <f>YEAR(일별기온공급량!$A696)</f>
      </c>
      <c r="M696" s="33">
        <f>MONTH(일별기온공급량!$A696)</f>
      </c>
      <c r="N696" s="33">
        <f>DAY(일별기온공급량!$A696)</f>
      </c>
      <c r="O696" s="34">
        <f>IFERROR(VLOOKUP(기온및공급량[[#This Row], [날짜]],표2[],2,0), "")</f>
      </c>
    </row>
    <row x14ac:dyDescent="0.25" r="697" customHeight="1" ht="18.75">
      <c r="A697" s="29">
        <v>41970</v>
      </c>
      <c r="B697" s="30">
        <v>9.5</v>
      </c>
      <c r="C697" s="30">
        <v>16.3</v>
      </c>
      <c r="D697" s="31">
        <v>1.6327314814814815</v>
      </c>
      <c r="E697" s="33">
        <v>5</v>
      </c>
      <c r="F697" s="31">
        <v>1.244537037037037</v>
      </c>
      <c r="G697" s="30">
        <v>11.3</v>
      </c>
      <c r="H697" s="32">
        <f>TEXT(일별기온공급량!$A697, "AAA")</f>
      </c>
      <c r="I697" s="33">
        <v>154010654</v>
      </c>
      <c r="J697" s="33">
        <v>3573068</v>
      </c>
      <c r="K697" s="32">
        <f>TEXT(A697, "MM-DD")</f>
      </c>
      <c r="L697" s="33">
        <f>YEAR(일별기온공급량!$A697)</f>
      </c>
      <c r="M697" s="33">
        <f>MONTH(일별기온공급량!$A697)</f>
      </c>
      <c r="N697" s="33">
        <f>DAY(일별기온공급량!$A697)</f>
      </c>
      <c r="O697" s="34">
        <f>IFERROR(VLOOKUP(기온및공급량[[#This Row], [날짜]],표2[],2,0), "")</f>
      </c>
    </row>
    <row x14ac:dyDescent="0.25" r="698" customHeight="1" ht="18.75">
      <c r="A698" s="29">
        <v>41971</v>
      </c>
      <c r="B698" s="30">
        <v>8.5</v>
      </c>
      <c r="C698" s="30">
        <v>10.7</v>
      </c>
      <c r="D698" s="31">
        <v>1.7771759259259259</v>
      </c>
      <c r="E698" s="30">
        <v>5.4</v>
      </c>
      <c r="F698" s="31">
        <v>1.2306481481481482</v>
      </c>
      <c r="G698" s="30">
        <v>5.3</v>
      </c>
      <c r="H698" s="32">
        <f>TEXT(일별기온공급량!$A698, "AAA")</f>
      </c>
      <c r="I698" s="33">
        <v>161079803</v>
      </c>
      <c r="J698" s="33">
        <v>3738378</v>
      </c>
      <c r="K698" s="32">
        <f>TEXT(A698, "MM-DD")</f>
      </c>
      <c r="L698" s="33">
        <f>YEAR(일별기온공급량!$A698)</f>
      </c>
      <c r="M698" s="33">
        <f>MONTH(일별기온공급량!$A698)</f>
      </c>
      <c r="N698" s="33">
        <f>DAY(일별기온공급량!$A698)</f>
      </c>
      <c r="O698" s="34">
        <f>IFERROR(VLOOKUP(기온및공급량[[#This Row], [날짜]],표2[],2,0), "")</f>
      </c>
    </row>
    <row x14ac:dyDescent="0.25" r="699" customHeight="1" ht="18.75">
      <c r="A699" s="29">
        <v>41972</v>
      </c>
      <c r="B699" s="30">
        <v>12.7</v>
      </c>
      <c r="C699" s="30">
        <v>17.1</v>
      </c>
      <c r="D699" s="31">
        <v>1.6375925925925925</v>
      </c>
      <c r="E699" s="30">
        <v>9.6</v>
      </c>
      <c r="F699" s="31">
        <v>1.0528703703703703</v>
      </c>
      <c r="G699" s="30">
        <v>7.5</v>
      </c>
      <c r="H699" s="32">
        <f>TEXT(일별기온공급량!$A699, "AAA")</f>
      </c>
      <c r="I699" s="33">
        <v>138575401</v>
      </c>
      <c r="J699" s="33">
        <v>3219532</v>
      </c>
      <c r="K699" s="32">
        <f>TEXT(A699, "MM-DD")</f>
      </c>
      <c r="L699" s="33">
        <f>YEAR(일별기온공급량!$A699)</f>
      </c>
      <c r="M699" s="33">
        <f>MONTH(일별기온공급량!$A699)</f>
      </c>
      <c r="N699" s="33">
        <f>DAY(일별기온공급량!$A699)</f>
      </c>
      <c r="O699" s="34">
        <f>IFERROR(VLOOKUP(기온및공급량[[#This Row], [날짜]],표2[],2,0), "")</f>
      </c>
    </row>
    <row x14ac:dyDescent="0.25" r="700" customHeight="1" ht="18.75">
      <c r="A700" s="29">
        <v>41973</v>
      </c>
      <c r="B700" s="30">
        <v>10.5</v>
      </c>
      <c r="C700" s="33">
        <v>12</v>
      </c>
      <c r="D700" s="31">
        <v>1.4653703703703704</v>
      </c>
      <c r="E700" s="30">
        <v>8.3</v>
      </c>
      <c r="F700" s="31">
        <v>1.2112037037037038</v>
      </c>
      <c r="G700" s="30">
        <v>3.7</v>
      </c>
      <c r="H700" s="32">
        <f>TEXT(일별기온공급량!$A700, "AAA")</f>
      </c>
      <c r="I700" s="33">
        <v>129120093</v>
      </c>
      <c r="J700" s="33">
        <v>3000135</v>
      </c>
      <c r="K700" s="32">
        <f>TEXT(A700, "MM-DD")</f>
      </c>
      <c r="L700" s="33">
        <f>YEAR(일별기온공급량!$A700)</f>
      </c>
      <c r="M700" s="33">
        <f>MONTH(일별기온공급량!$A700)</f>
      </c>
      <c r="N700" s="33">
        <f>DAY(일별기온공급량!$A700)</f>
      </c>
      <c r="O700" s="34">
        <f>IFERROR(VLOOKUP(기온및공급량[[#This Row], [날짜]],표2[],2,0), "")</f>
      </c>
    </row>
    <row x14ac:dyDescent="0.25" r="701" customHeight="1" ht="18.75">
      <c r="A701" s="29">
        <v>41974</v>
      </c>
      <c r="B701" s="30">
        <v>4.9</v>
      </c>
      <c r="C701" s="30">
        <v>11.8</v>
      </c>
      <c r="D701" s="31">
        <v>1.0160648148148148</v>
      </c>
      <c r="E701" s="30">
        <v>-1.2</v>
      </c>
      <c r="F701" s="31">
        <v>1.9966203703703704</v>
      </c>
      <c r="G701" s="33">
        <v>13</v>
      </c>
      <c r="H701" s="32">
        <f>TEXT(일별기온공급량!$A701, "AAA")</f>
      </c>
      <c r="I701" s="33">
        <v>175461712</v>
      </c>
      <c r="J701" s="33">
        <v>4074079</v>
      </c>
      <c r="K701" s="32">
        <f>TEXT(A701, "MM-DD")</f>
      </c>
      <c r="L701" s="33">
        <f>YEAR(일별기온공급량!$A701)</f>
      </c>
      <c r="M701" s="33">
        <f>MONTH(일별기온공급량!$A701)</f>
      </c>
      <c r="N701" s="33">
        <f>DAY(일별기온공급량!$A701)</f>
      </c>
      <c r="O701" s="34">
        <f>IFERROR(VLOOKUP(기온및공급량[[#This Row], [날짜]],표2[],2,0), "")</f>
      </c>
    </row>
    <row x14ac:dyDescent="0.25" r="702" customHeight="1" ht="18.75">
      <c r="A702" s="29">
        <v>41975</v>
      </c>
      <c r="B702" s="30">
        <v>-1.4</v>
      </c>
      <c r="C702" s="33">
        <v>2</v>
      </c>
      <c r="D702" s="31">
        <v>1.5639814814814814</v>
      </c>
      <c r="E702" s="30">
        <v>-3.2</v>
      </c>
      <c r="F702" s="31">
        <v>1.2653703703703703</v>
      </c>
      <c r="G702" s="30">
        <v>5.2</v>
      </c>
      <c r="H702" s="32">
        <f>TEXT(일별기온공급량!$A702, "AAA")</f>
      </c>
      <c r="I702" s="33">
        <v>210482965</v>
      </c>
      <c r="J702" s="33">
        <v>4883035</v>
      </c>
      <c r="K702" s="32">
        <f>TEXT(A702, "MM-DD")</f>
      </c>
      <c r="L702" s="33">
        <f>YEAR(일별기온공급량!$A702)</f>
      </c>
      <c r="M702" s="33">
        <f>MONTH(일별기온공급량!$A702)</f>
      </c>
      <c r="N702" s="33">
        <f>DAY(일별기온공급량!$A702)</f>
      </c>
      <c r="O702" s="34">
        <f>IFERROR(VLOOKUP(기온및공급량[[#This Row], [날짜]],표2[],2,0), "")</f>
      </c>
    </row>
    <row x14ac:dyDescent="0.25" r="703" customHeight="1" ht="18.75">
      <c r="A703" s="29">
        <v>41976</v>
      </c>
      <c r="B703" s="30">
        <v>2.5</v>
      </c>
      <c r="C703" s="33">
        <v>7</v>
      </c>
      <c r="D703" s="31">
        <v>1.643148148148148</v>
      </c>
      <c r="E703" s="30">
        <v>-3.8</v>
      </c>
      <c r="F703" s="31">
        <v>1.1424537037037037</v>
      </c>
      <c r="G703" s="30">
        <v>10.8</v>
      </c>
      <c r="H703" s="32">
        <f>TEXT(일별기온공급량!$A703, "AAA")</f>
      </c>
      <c r="I703" s="33">
        <v>211108736</v>
      </c>
      <c r="J703" s="33">
        <v>4887727</v>
      </c>
      <c r="K703" s="32">
        <f>TEXT(A703, "MM-DD")</f>
      </c>
      <c r="L703" s="33">
        <f>YEAR(일별기온공급량!$A703)</f>
      </c>
      <c r="M703" s="33">
        <f>MONTH(일별기온공급량!$A703)</f>
      </c>
      <c r="N703" s="33">
        <f>DAY(일별기온공급량!$A703)</f>
      </c>
      <c r="O703" s="34">
        <f>IFERROR(VLOOKUP(기온및공급량[[#This Row], [날짜]],표2[],2,0), "")</f>
      </c>
    </row>
    <row x14ac:dyDescent="0.25" r="704" customHeight="1" ht="18.75">
      <c r="A704" s="29">
        <v>41977</v>
      </c>
      <c r="B704" s="30">
        <v>1.5</v>
      </c>
      <c r="C704" s="30">
        <v>5.2</v>
      </c>
      <c r="D704" s="31">
        <v>1.5841203703703703</v>
      </c>
      <c r="E704" s="30">
        <v>-1.4</v>
      </c>
      <c r="F704" s="35">
        <v>1.9993981481481482</v>
      </c>
      <c r="G704" s="30">
        <v>6.6</v>
      </c>
      <c r="H704" s="32">
        <f>TEXT(일별기온공급량!$A704, "AAA")</f>
      </c>
      <c r="I704" s="33">
        <v>215336743</v>
      </c>
      <c r="J704" s="33">
        <v>4994605</v>
      </c>
      <c r="K704" s="32">
        <f>TEXT(A704, "MM-DD")</f>
      </c>
      <c r="L704" s="33">
        <f>YEAR(일별기온공급량!$A704)</f>
      </c>
      <c r="M704" s="33">
        <f>MONTH(일별기온공급량!$A704)</f>
      </c>
      <c r="N704" s="33">
        <f>DAY(일별기온공급량!$A704)</f>
      </c>
      <c r="O704" s="34">
        <f>IFERROR(VLOOKUP(기온및공급량[[#This Row], [날짜]],표2[],2,0), "")</f>
      </c>
    </row>
    <row x14ac:dyDescent="0.25" r="705" customHeight="1" ht="18.75">
      <c r="A705" s="29">
        <v>41978</v>
      </c>
      <c r="B705" s="30">
        <v>-1.2</v>
      </c>
      <c r="C705" s="30">
        <v>2.5</v>
      </c>
      <c r="D705" s="31">
        <v>1.6014814814814815</v>
      </c>
      <c r="E705" s="30">
        <v>-3.9</v>
      </c>
      <c r="F705" s="31">
        <v>1.2973148148148148</v>
      </c>
      <c r="G705" s="30">
        <v>6.4</v>
      </c>
      <c r="H705" s="32">
        <f>TEXT(일별기온공급량!$A705, "AAA")</f>
      </c>
      <c r="I705" s="33">
        <v>229490012</v>
      </c>
      <c r="J705" s="33">
        <v>5312074</v>
      </c>
      <c r="K705" s="32">
        <f>TEXT(A705, "MM-DD")</f>
      </c>
      <c r="L705" s="33">
        <f>YEAR(일별기온공급량!$A705)</f>
      </c>
      <c r="M705" s="33">
        <f>MONTH(일별기온공급량!$A705)</f>
      </c>
      <c r="N705" s="33">
        <f>DAY(일별기온공급량!$A705)</f>
      </c>
      <c r="O705" s="34">
        <f>IFERROR(VLOOKUP(기온및공급량[[#This Row], [날짜]],표2[],2,0), "")</f>
      </c>
    </row>
    <row x14ac:dyDescent="0.25" r="706" customHeight="1" ht="18.75">
      <c r="A706" s="29">
        <v>41979</v>
      </c>
      <c r="B706" s="30">
        <v>-0.4</v>
      </c>
      <c r="C706" s="30">
        <v>3.8</v>
      </c>
      <c r="D706" s="31">
        <v>1.6056481481481482</v>
      </c>
      <c r="E706" s="30">
        <v>-3.6</v>
      </c>
      <c r="F706" s="31">
        <v>1.1577314814814814</v>
      </c>
      <c r="G706" s="30">
        <v>7.4</v>
      </c>
      <c r="H706" s="32">
        <f>TEXT(일별기온공급량!$A706, "AAA")</f>
      </c>
      <c r="I706" s="33">
        <v>217143464</v>
      </c>
      <c r="J706" s="33">
        <v>5012841</v>
      </c>
      <c r="K706" s="32">
        <f>TEXT(A706, "MM-DD")</f>
      </c>
      <c r="L706" s="33">
        <f>YEAR(일별기온공급량!$A706)</f>
      </c>
      <c r="M706" s="33">
        <f>MONTH(일별기온공급량!$A706)</f>
      </c>
      <c r="N706" s="33">
        <f>DAY(일별기온공급량!$A706)</f>
      </c>
      <c r="O706" s="34">
        <f>IFERROR(VLOOKUP(기온및공급량[[#This Row], [날짜]],표2[],2,0), "")</f>
      </c>
    </row>
    <row x14ac:dyDescent="0.25" r="707" customHeight="1" ht="18.75">
      <c r="A707" s="29">
        <v>41980</v>
      </c>
      <c r="B707" s="30">
        <v>0.2</v>
      </c>
      <c r="C707" s="30">
        <v>4.3</v>
      </c>
      <c r="D707" s="31">
        <v>1.6500925925925927</v>
      </c>
      <c r="E707" s="30">
        <v>-2.3</v>
      </c>
      <c r="F707" s="31">
        <v>1.1688425925925925</v>
      </c>
      <c r="G707" s="30">
        <v>6.6</v>
      </c>
      <c r="H707" s="32">
        <f>TEXT(일별기온공급량!$A707, "AAA")</f>
      </c>
      <c r="I707" s="33">
        <v>196688392</v>
      </c>
      <c r="J707" s="33">
        <v>4541944</v>
      </c>
      <c r="K707" s="32">
        <f>TEXT(A707, "MM-DD")</f>
      </c>
      <c r="L707" s="33">
        <f>YEAR(일별기온공급량!$A707)</f>
      </c>
      <c r="M707" s="33">
        <f>MONTH(일별기온공급량!$A707)</f>
      </c>
      <c r="N707" s="33">
        <f>DAY(일별기온공급량!$A707)</f>
      </c>
      <c r="O707" s="34">
        <f>IFERROR(VLOOKUP(기온및공급량[[#This Row], [날짜]],표2[],2,0), "")</f>
      </c>
    </row>
    <row x14ac:dyDescent="0.25" r="708" customHeight="1" ht="18.75">
      <c r="A708" s="29">
        <v>41981</v>
      </c>
      <c r="B708" s="33">
        <v>1</v>
      </c>
      <c r="C708" s="30">
        <v>6.5</v>
      </c>
      <c r="D708" s="31">
        <v>1.6146759259259258</v>
      </c>
      <c r="E708" s="30">
        <v>-2.3</v>
      </c>
      <c r="F708" s="31">
        <v>1.108425925925926</v>
      </c>
      <c r="G708" s="30">
        <v>8.8</v>
      </c>
      <c r="H708" s="32">
        <f>TEXT(일별기온공급량!$A708, "AAA")</f>
      </c>
      <c r="I708" s="33">
        <v>222685172</v>
      </c>
      <c r="J708" s="33">
        <v>5148771</v>
      </c>
      <c r="K708" s="32">
        <f>TEXT(A708, "MM-DD")</f>
      </c>
      <c r="L708" s="33">
        <f>YEAR(일별기온공급량!$A708)</f>
      </c>
      <c r="M708" s="33">
        <f>MONTH(일별기온공급량!$A708)</f>
      </c>
      <c r="N708" s="33">
        <f>DAY(일별기온공급량!$A708)</f>
      </c>
      <c r="O708" s="34">
        <f>IFERROR(VLOOKUP(기온및공급량[[#This Row], [날짜]],표2[],2,0), "")</f>
      </c>
    </row>
    <row x14ac:dyDescent="0.25" r="709" customHeight="1" ht="18.75">
      <c r="A709" s="29">
        <v>41982</v>
      </c>
      <c r="B709" s="30">
        <v>1.7</v>
      </c>
      <c r="C709" s="30">
        <v>7.8</v>
      </c>
      <c r="D709" s="31">
        <v>1.608425925925926</v>
      </c>
      <c r="E709" s="30">
        <v>-2.3</v>
      </c>
      <c r="F709" s="31">
        <v>1.2785648148148148</v>
      </c>
      <c r="G709" s="30">
        <v>10.1</v>
      </c>
      <c r="H709" s="32">
        <f>TEXT(일별기온공급량!$A709, "AAA")</f>
      </c>
      <c r="I709" s="33">
        <v>226751926</v>
      </c>
      <c r="J709" s="33">
        <v>5236421</v>
      </c>
      <c r="K709" s="32">
        <f>TEXT(A709, "MM-DD")</f>
      </c>
      <c r="L709" s="33">
        <f>YEAR(일별기온공급량!$A709)</f>
      </c>
      <c r="M709" s="33">
        <f>MONTH(일별기온공급량!$A709)</f>
      </c>
      <c r="N709" s="33">
        <f>DAY(일별기온공급량!$A709)</f>
      </c>
      <c r="O709" s="34">
        <f>IFERROR(VLOOKUP(기온및공급량[[#This Row], [날짜]],표2[],2,0), "")</f>
      </c>
    </row>
    <row x14ac:dyDescent="0.25" r="710" customHeight="1" ht="18.75">
      <c r="A710" s="29">
        <v>41983</v>
      </c>
      <c r="B710" s="30">
        <v>5.5</v>
      </c>
      <c r="C710" s="30">
        <v>9.9</v>
      </c>
      <c r="D710" s="31">
        <v>1.5639814814814814</v>
      </c>
      <c r="E710" s="30">
        <v>-0.5</v>
      </c>
      <c r="F710" s="31">
        <v>1.0806481481481482</v>
      </c>
      <c r="G710" s="30">
        <v>10.4</v>
      </c>
      <c r="H710" s="32">
        <f>TEXT(일별기온공급량!$A710, "AAA")</f>
      </c>
      <c r="I710" s="33">
        <v>215341245</v>
      </c>
      <c r="J710" s="33">
        <v>4964607</v>
      </c>
      <c r="K710" s="32">
        <f>TEXT(A710, "MM-DD")</f>
      </c>
      <c r="L710" s="33">
        <f>YEAR(일별기온공급량!$A710)</f>
      </c>
      <c r="M710" s="33">
        <f>MONTH(일별기온공급량!$A710)</f>
      </c>
      <c r="N710" s="33">
        <f>DAY(일별기온공급량!$A710)</f>
      </c>
      <c r="O710" s="34">
        <f>IFERROR(VLOOKUP(기온및공급량[[#This Row], [날짜]],표2[],2,0), "")</f>
      </c>
    </row>
    <row x14ac:dyDescent="0.25" r="711" customHeight="1" ht="18.75">
      <c r="A711" s="29">
        <v>41984</v>
      </c>
      <c r="B711" s="30">
        <v>4.7</v>
      </c>
      <c r="C711" s="30">
        <v>7.9</v>
      </c>
      <c r="D711" s="31">
        <v>1.4750925925925926</v>
      </c>
      <c r="E711" s="30">
        <v>0.4</v>
      </c>
      <c r="F711" s="31">
        <v>1.9813425925925925</v>
      </c>
      <c r="G711" s="30">
        <v>7.5</v>
      </c>
      <c r="H711" s="32">
        <f>TEXT(일별기온공급량!$A711, "AAA")</f>
      </c>
      <c r="I711" s="33">
        <v>212846696</v>
      </c>
      <c r="J711" s="33">
        <v>4916066</v>
      </c>
      <c r="K711" s="32">
        <f>TEXT(A711, "MM-DD")</f>
      </c>
      <c r="L711" s="33">
        <f>YEAR(일별기온공급량!$A711)</f>
      </c>
      <c r="M711" s="33">
        <f>MONTH(일별기온공급량!$A711)</f>
      </c>
      <c r="N711" s="33">
        <f>DAY(일별기온공급량!$A711)</f>
      </c>
      <c r="O711" s="34">
        <f>IFERROR(VLOOKUP(기온및공급량[[#This Row], [날짜]],표2[],2,0), "")</f>
      </c>
    </row>
    <row x14ac:dyDescent="0.25" r="712" customHeight="1" ht="18.75">
      <c r="A712" s="29">
        <v>41985</v>
      </c>
      <c r="B712" s="30">
        <v>1.9</v>
      </c>
      <c r="C712" s="30">
        <v>5.3</v>
      </c>
      <c r="D712" s="31">
        <v>1.5924537037037036</v>
      </c>
      <c r="E712" s="30">
        <v>-0.8</v>
      </c>
      <c r="F712" s="31">
        <v>1.2459259259259259</v>
      </c>
      <c r="G712" s="30">
        <v>6.1</v>
      </c>
      <c r="H712" s="32">
        <f>TEXT(일별기온공급량!$A712, "AAA")</f>
      </c>
      <c r="I712" s="33">
        <v>219565944</v>
      </c>
      <c r="J712" s="33">
        <v>5082988</v>
      </c>
      <c r="K712" s="32">
        <f>TEXT(A712, "MM-DD")</f>
      </c>
      <c r="L712" s="33">
        <f>YEAR(일별기온공급량!$A712)</f>
      </c>
      <c r="M712" s="33">
        <f>MONTH(일별기온공급량!$A712)</f>
      </c>
      <c r="N712" s="33">
        <f>DAY(일별기온공급량!$A712)</f>
      </c>
      <c r="O712" s="34">
        <f>IFERROR(VLOOKUP(기온및공급량[[#This Row], [날짜]],표2[],2,0), "")</f>
      </c>
    </row>
    <row x14ac:dyDescent="0.25" r="713" customHeight="1" ht="18.75">
      <c r="A713" s="29">
        <v>41986</v>
      </c>
      <c r="B713" s="30">
        <v>-0.5</v>
      </c>
      <c r="C713" s="30">
        <v>2.5</v>
      </c>
      <c r="D713" s="31">
        <v>1.5868981481481481</v>
      </c>
      <c r="E713" s="30">
        <v>-2.5</v>
      </c>
      <c r="F713" s="31">
        <v>1.9827314814814816</v>
      </c>
      <c r="G713" s="33">
        <v>5</v>
      </c>
      <c r="H713" s="32">
        <f>TEXT(일별기온공급량!$A713, "AAA")</f>
      </c>
      <c r="I713" s="33">
        <v>214930806</v>
      </c>
      <c r="J713" s="33">
        <v>4973034</v>
      </c>
      <c r="K713" s="32">
        <f>TEXT(A713, "MM-DD")</f>
      </c>
      <c r="L713" s="33">
        <f>YEAR(일별기온공급량!$A713)</f>
      </c>
      <c r="M713" s="33">
        <f>MONTH(일별기온공급량!$A713)</f>
      </c>
      <c r="N713" s="33">
        <f>DAY(일별기온공급량!$A713)</f>
      </c>
      <c r="O713" s="34">
        <f>IFERROR(VLOOKUP(기온및공급량[[#This Row], [날짜]],표2[],2,0), "")</f>
      </c>
    </row>
    <row x14ac:dyDescent="0.25" r="714" customHeight="1" ht="18.75">
      <c r="A714" s="29">
        <v>41987</v>
      </c>
      <c r="B714" s="30">
        <v>0.4</v>
      </c>
      <c r="C714" s="30">
        <v>4.6</v>
      </c>
      <c r="D714" s="31">
        <v>1.6452314814814815</v>
      </c>
      <c r="E714" s="30">
        <v>-3.6</v>
      </c>
      <c r="F714" s="31">
        <v>1.1910648148148149</v>
      </c>
      <c r="G714" s="30">
        <v>8.2</v>
      </c>
      <c r="H714" s="32">
        <f>TEXT(일별기온공급량!$A714, "AAA")</f>
      </c>
      <c r="I714" s="33">
        <v>201885962</v>
      </c>
      <c r="J714" s="33">
        <v>4675239</v>
      </c>
      <c r="K714" s="32">
        <f>TEXT(A714, "MM-DD")</f>
      </c>
      <c r="L714" s="33">
        <f>YEAR(일별기온공급량!$A714)</f>
      </c>
      <c r="M714" s="33">
        <f>MONTH(일별기온공급량!$A714)</f>
      </c>
      <c r="N714" s="33">
        <f>DAY(일별기온공급량!$A714)</f>
      </c>
      <c r="O714" s="34">
        <f>IFERROR(VLOOKUP(기온및공급량[[#This Row], [날짜]],표2[],2,0), "")</f>
      </c>
    </row>
    <row x14ac:dyDescent="0.25" r="715" customHeight="1" ht="18.75">
      <c r="A715" s="29">
        <v>41988</v>
      </c>
      <c r="B715" s="30">
        <v>3.3</v>
      </c>
      <c r="C715" s="30">
        <v>6.3</v>
      </c>
      <c r="D715" s="31">
        <v>1.570925925925926</v>
      </c>
      <c r="E715" s="30">
        <v>-0.8</v>
      </c>
      <c r="F715" s="31">
        <v>1.264675925925926</v>
      </c>
      <c r="G715" s="30">
        <v>7.1</v>
      </c>
      <c r="H715" s="32">
        <f>TEXT(일별기온공급량!$A715, "AAA")</f>
      </c>
      <c r="I715" s="33">
        <v>220174853</v>
      </c>
      <c r="J715" s="33">
        <v>5100232</v>
      </c>
      <c r="K715" s="32">
        <f>TEXT(A715, "MM-DD")</f>
      </c>
      <c r="L715" s="33">
        <f>YEAR(일별기온공급량!$A715)</f>
      </c>
      <c r="M715" s="33">
        <f>MONTH(일별기온공급량!$A715)</f>
      </c>
      <c r="N715" s="33">
        <f>DAY(일별기온공급량!$A715)</f>
      </c>
      <c r="O715" s="34">
        <f>IFERROR(VLOOKUP(기온및공급량[[#This Row], [날짜]],표2[],2,0), "")</f>
      </c>
    </row>
    <row x14ac:dyDescent="0.25" r="716" customHeight="1" ht="18.75">
      <c r="A716" s="29">
        <v>41989</v>
      </c>
      <c r="B716" s="30">
        <v>0.4</v>
      </c>
      <c r="C716" s="30">
        <v>5.1</v>
      </c>
      <c r="D716" s="31">
        <v>1.0403703703703704</v>
      </c>
      <c r="E716" s="30">
        <v>-4.8</v>
      </c>
      <c r="F716" s="31">
        <v>1.9973148148148148</v>
      </c>
      <c r="G716" s="30">
        <v>9.9</v>
      </c>
      <c r="H716" s="32">
        <f>TEXT(일별기온공급량!$A716, "AAA")</f>
      </c>
      <c r="I716" s="33">
        <v>237559498</v>
      </c>
      <c r="J716" s="33">
        <v>5485852</v>
      </c>
      <c r="K716" s="32">
        <f>TEXT(A716, "MM-DD")</f>
      </c>
      <c r="L716" s="33">
        <f>YEAR(일별기온공급량!$A716)</f>
      </c>
      <c r="M716" s="33">
        <f>MONTH(일별기온공급량!$A716)</f>
      </c>
      <c r="N716" s="33">
        <f>DAY(일별기온공급량!$A716)</f>
      </c>
      <c r="O716" s="34">
        <f>IFERROR(VLOOKUP(기온및공급량[[#This Row], [날짜]],표2[],2,0), "")</f>
      </c>
    </row>
    <row x14ac:dyDescent="0.25" r="717" customHeight="1" ht="18.75">
      <c r="A717" s="29">
        <v>41990</v>
      </c>
      <c r="B717" s="30">
        <v>-4.7</v>
      </c>
      <c r="C717" s="30">
        <v>-1.4</v>
      </c>
      <c r="D717" s="31">
        <v>1.5681481481481483</v>
      </c>
      <c r="E717" s="30">
        <v>-7.4</v>
      </c>
      <c r="F717" s="31">
        <v>1.3028703703703703</v>
      </c>
      <c r="G717" s="33">
        <v>6</v>
      </c>
      <c r="H717" s="32">
        <f>TEXT(일별기온공급량!$A717, "AAA")</f>
      </c>
      <c r="I717" s="33">
        <v>269637374</v>
      </c>
      <c r="J717" s="33">
        <v>6227747</v>
      </c>
      <c r="K717" s="32">
        <f>TEXT(A717, "MM-DD")</f>
      </c>
      <c r="L717" s="33">
        <f>YEAR(일별기온공급량!$A717)</f>
      </c>
      <c r="M717" s="33">
        <f>MONTH(일별기온공급량!$A717)</f>
      </c>
      <c r="N717" s="33">
        <f>DAY(일별기온공급량!$A717)</f>
      </c>
      <c r="O717" s="34">
        <f>IFERROR(VLOOKUP(기온및공급량[[#This Row], [날짜]],표2[],2,0), "")</f>
      </c>
    </row>
    <row x14ac:dyDescent="0.25" r="718" customHeight="1" ht="18.75">
      <c r="A718" s="29">
        <v>41991</v>
      </c>
      <c r="B718" s="30">
        <v>-2.8</v>
      </c>
      <c r="C718" s="30">
        <v>2.5</v>
      </c>
      <c r="D718" s="31">
        <v>1.5993981481481483</v>
      </c>
      <c r="E718" s="30">
        <v>-6.2</v>
      </c>
      <c r="F718" s="31">
        <v>1.2480092592592593</v>
      </c>
      <c r="G718" s="30">
        <v>8.7</v>
      </c>
      <c r="H718" s="32">
        <f>TEXT(일별기온공급량!$A718, "AAA")</f>
      </c>
      <c r="I718" s="33">
        <v>265549442</v>
      </c>
      <c r="J718" s="33">
        <v>6138941</v>
      </c>
      <c r="K718" s="32">
        <f>TEXT(A718, "MM-DD")</f>
      </c>
      <c r="L718" s="33">
        <f>YEAR(일별기온공급량!$A718)</f>
      </c>
      <c r="M718" s="33">
        <f>MONTH(일별기온공급량!$A718)</f>
      </c>
      <c r="N718" s="33">
        <f>DAY(일별기온공급량!$A718)</f>
      </c>
      <c r="O718" s="34">
        <f>IFERROR(VLOOKUP(기온및공급량[[#This Row], [날짜]],표2[],2,0), "")</f>
      </c>
    </row>
    <row x14ac:dyDescent="0.25" r="719" customHeight="1" ht="18.75">
      <c r="A719" s="29">
        <v>41992</v>
      </c>
      <c r="B719" s="30">
        <v>-0.8</v>
      </c>
      <c r="C719" s="30">
        <v>3.6</v>
      </c>
      <c r="D719" s="31">
        <v>1.580648148148148</v>
      </c>
      <c r="E719" s="30">
        <v>-7.2</v>
      </c>
      <c r="F719" s="31">
        <v>1.244537037037037</v>
      </c>
      <c r="G719" s="30">
        <v>10.8</v>
      </c>
      <c r="H719" s="32">
        <f>TEXT(일별기온공급량!$A719, "AAA")</f>
      </c>
      <c r="I719" s="33">
        <v>254485303</v>
      </c>
      <c r="J719" s="33">
        <v>5914542</v>
      </c>
      <c r="K719" s="32">
        <f>TEXT(A719, "MM-DD")</f>
      </c>
      <c r="L719" s="33">
        <f>YEAR(일별기온공급량!$A719)</f>
      </c>
      <c r="M719" s="33">
        <f>MONTH(일별기온공급량!$A719)</f>
      </c>
      <c r="N719" s="33">
        <f>DAY(일별기온공급량!$A719)</f>
      </c>
      <c r="O719" s="34">
        <f>IFERROR(VLOOKUP(기온및공급량[[#This Row], [날짜]],표2[],2,0), "")</f>
      </c>
    </row>
    <row x14ac:dyDescent="0.25" r="720" customHeight="1" ht="18.75">
      <c r="A720" s="29">
        <v>41993</v>
      </c>
      <c r="B720" s="30">
        <v>1.8</v>
      </c>
      <c r="C720" s="30">
        <v>6.1</v>
      </c>
      <c r="D720" s="31">
        <v>1.5903703703703704</v>
      </c>
      <c r="E720" s="30">
        <v>-1.4</v>
      </c>
      <c r="F720" s="31">
        <v>1.9959259259259259</v>
      </c>
      <c r="G720" s="30">
        <v>7.5</v>
      </c>
      <c r="H720" s="32">
        <f>TEXT(일별기온공급량!$A720, "AAA")</f>
      </c>
      <c r="I720" s="33">
        <v>227610243</v>
      </c>
      <c r="J720" s="33">
        <v>5287530</v>
      </c>
      <c r="K720" s="32">
        <f>TEXT(A720, "MM-DD")</f>
      </c>
      <c r="L720" s="33">
        <f>YEAR(일별기온공급량!$A720)</f>
      </c>
      <c r="M720" s="33">
        <f>MONTH(일별기온공급량!$A720)</f>
      </c>
      <c r="N720" s="33">
        <f>DAY(일별기온공급량!$A720)</f>
      </c>
      <c r="O720" s="34">
        <f>IFERROR(VLOOKUP(기온및공급량[[#This Row], [날짜]],표2[],2,0), "")</f>
      </c>
    </row>
    <row x14ac:dyDescent="0.25" r="721" customHeight="1" ht="18.75">
      <c r="A721" s="29">
        <v>41994</v>
      </c>
      <c r="B721" s="30">
        <v>-0.9</v>
      </c>
      <c r="C721" s="30">
        <v>3.4</v>
      </c>
      <c r="D721" s="31">
        <v>1.6355092592592593</v>
      </c>
      <c r="E721" s="30">
        <v>-3.3</v>
      </c>
      <c r="F721" s="31">
        <v>1.2230092592592592</v>
      </c>
      <c r="G721" s="30">
        <v>6.7</v>
      </c>
      <c r="H721" s="32">
        <f>TEXT(일별기온공급량!$A721, "AAA")</f>
      </c>
      <c r="I721" s="33">
        <v>216379989</v>
      </c>
      <c r="J721" s="33">
        <v>5022736</v>
      </c>
      <c r="K721" s="32">
        <f>TEXT(A721, "MM-DD")</f>
      </c>
      <c r="L721" s="33">
        <f>YEAR(일별기온공급량!$A721)</f>
      </c>
      <c r="M721" s="33">
        <f>MONTH(일별기온공급량!$A721)</f>
      </c>
      <c r="N721" s="33">
        <f>DAY(일별기온공급량!$A721)</f>
      </c>
      <c r="O721" s="34">
        <f>IFERROR(VLOOKUP(기온및공급량[[#This Row], [날짜]],표2[],2,0), "")</f>
      </c>
    </row>
    <row x14ac:dyDescent="0.25" r="722" customHeight="1" ht="18.75">
      <c r="A722" s="29">
        <v>41995</v>
      </c>
      <c r="B722" s="30">
        <v>0.2</v>
      </c>
      <c r="C722" s="30">
        <v>4.9</v>
      </c>
      <c r="D722" s="31">
        <v>1.607037037037037</v>
      </c>
      <c r="E722" s="30">
        <v>-4.6</v>
      </c>
      <c r="F722" s="31">
        <v>1.2889814814814815</v>
      </c>
      <c r="G722" s="30">
        <v>9.5</v>
      </c>
      <c r="H722" s="32">
        <f>TEXT(일별기온공급량!$A722, "AAA")</f>
      </c>
      <c r="I722" s="33">
        <v>242197361</v>
      </c>
      <c r="J722" s="33">
        <v>5631894</v>
      </c>
      <c r="K722" s="32">
        <f>TEXT(A722, "MM-DD")</f>
      </c>
      <c r="L722" s="33">
        <f>YEAR(일별기온공급량!$A722)</f>
      </c>
      <c r="M722" s="33">
        <f>MONTH(일별기온공급량!$A722)</f>
      </c>
      <c r="N722" s="33">
        <f>DAY(일별기온공급량!$A722)</f>
      </c>
      <c r="O722" s="34">
        <f>IFERROR(VLOOKUP(기온및공급량[[#This Row], [날짜]],표2[],2,0), "")</f>
      </c>
    </row>
    <row x14ac:dyDescent="0.25" r="723" customHeight="1" ht="18.75">
      <c r="A723" s="29">
        <v>41996</v>
      </c>
      <c r="B723" s="30">
        <v>1.9</v>
      </c>
      <c r="C723" s="30">
        <v>7.4</v>
      </c>
      <c r="D723" s="31">
        <v>1.6216203703703704</v>
      </c>
      <c r="E723" s="30">
        <v>-2.6</v>
      </c>
      <c r="F723" s="31">
        <v>1.3042592592592592</v>
      </c>
      <c r="G723" s="33">
        <v>10</v>
      </c>
      <c r="H723" s="32">
        <f>TEXT(일별기온공급량!$A723, "AAA")</f>
      </c>
      <c r="I723" s="33">
        <v>236120890</v>
      </c>
      <c r="J723" s="33">
        <v>5498938</v>
      </c>
      <c r="K723" s="32">
        <f>TEXT(A723, "MM-DD")</f>
      </c>
      <c r="L723" s="33">
        <f>YEAR(일별기온공급량!$A723)</f>
      </c>
      <c r="M723" s="33">
        <f>MONTH(일별기온공급량!$A723)</f>
      </c>
      <c r="N723" s="33">
        <f>DAY(일별기온공급량!$A723)</f>
      </c>
      <c r="O723" s="34">
        <f>IFERROR(VLOOKUP(기온및공급량[[#This Row], [날짜]],표2[],2,0), "")</f>
      </c>
    </row>
    <row x14ac:dyDescent="0.25" r="724" customHeight="1" ht="18.75">
      <c r="A724" s="29">
        <v>41997</v>
      </c>
      <c r="B724" s="30">
        <v>4.4</v>
      </c>
      <c r="C724" s="30">
        <v>10.5</v>
      </c>
      <c r="D724" s="31">
        <v>1.6132870370370371</v>
      </c>
      <c r="E724" s="30">
        <v>-0.1</v>
      </c>
      <c r="F724" s="31">
        <v>1.1000925925925926</v>
      </c>
      <c r="G724" s="30">
        <v>10.6</v>
      </c>
      <c r="H724" s="32">
        <f>TEXT(일별기온공급량!$A724, "AAA")</f>
      </c>
      <c r="I724" s="33">
        <v>223515170</v>
      </c>
      <c r="J724" s="33">
        <v>5196495</v>
      </c>
      <c r="K724" s="32">
        <f>TEXT(A724, "MM-DD")</f>
      </c>
      <c r="L724" s="33">
        <f>YEAR(일별기온공급량!$A724)</f>
      </c>
      <c r="M724" s="33">
        <f>MONTH(일별기온공급량!$A724)</f>
      </c>
      <c r="N724" s="33">
        <f>DAY(일별기온공급량!$A724)</f>
      </c>
      <c r="O724" s="34">
        <f>IFERROR(VLOOKUP(기온및공급량[[#This Row], [날짜]],표2[],2,0), "")</f>
      </c>
    </row>
    <row x14ac:dyDescent="0.25" r="725" customHeight="1" ht="18.75">
      <c r="A725" s="29">
        <v>41998</v>
      </c>
      <c r="B725" s="30">
        <v>1.5</v>
      </c>
      <c r="C725" s="30">
        <v>5.1</v>
      </c>
      <c r="D725" s="31">
        <v>1.584814814814815</v>
      </c>
      <c r="E725" s="30">
        <v>-1.1</v>
      </c>
      <c r="F725" s="31">
        <v>1.2605092592592593</v>
      </c>
      <c r="G725" s="30">
        <v>6.2</v>
      </c>
      <c r="H725" s="32">
        <f>TEXT(일별기온공급량!$A725, "AAA")</f>
      </c>
      <c r="I725" s="33">
        <v>216775088</v>
      </c>
      <c r="J725" s="33">
        <v>5049113</v>
      </c>
      <c r="K725" s="32">
        <f>TEXT(A725, "MM-DD")</f>
      </c>
      <c r="L725" s="33">
        <f>YEAR(일별기온공급량!$A725)</f>
      </c>
      <c r="M725" s="33">
        <f>MONTH(일별기온공급량!$A725)</f>
      </c>
      <c r="N725" s="33">
        <f>DAY(일별기온공급량!$A725)</f>
      </c>
      <c r="O725" s="34">
        <f>IFERROR(VLOOKUP(기온및공급량[[#This Row], [날짜]],표2[],2,0), "")</f>
      </c>
    </row>
    <row x14ac:dyDescent="0.25" r="726" customHeight="1" ht="18.75">
      <c r="A726" s="29">
        <v>41999</v>
      </c>
      <c r="B726" s="30">
        <v>0.1</v>
      </c>
      <c r="C726" s="30">
        <v>5.9</v>
      </c>
      <c r="D726" s="31">
        <v>1.6480092592592592</v>
      </c>
      <c r="E726" s="30">
        <v>-2.7</v>
      </c>
      <c r="F726" s="31">
        <v>1.2514814814814814</v>
      </c>
      <c r="G726" s="30">
        <v>8.6</v>
      </c>
      <c r="H726" s="32">
        <f>TEXT(일별기온공급량!$A726, "AAA")</f>
      </c>
      <c r="I726" s="33">
        <v>224486559</v>
      </c>
      <c r="J726" s="33">
        <v>5230067</v>
      </c>
      <c r="K726" s="32">
        <f>TEXT(A726, "MM-DD")</f>
      </c>
      <c r="L726" s="33">
        <f>YEAR(일별기온공급량!$A726)</f>
      </c>
      <c r="M726" s="33">
        <f>MONTH(일별기온공급량!$A726)</f>
      </c>
      <c r="N726" s="33">
        <f>DAY(일별기온공급량!$A726)</f>
      </c>
      <c r="O726" s="34">
        <f>IFERROR(VLOOKUP(기온및공급량[[#This Row], [날짜]],표2[],2,0), "")</f>
      </c>
    </row>
    <row x14ac:dyDescent="0.25" r="727" customHeight="1" ht="18.75">
      <c r="A727" s="29">
        <v>42000</v>
      </c>
      <c r="B727" s="30">
        <v>0.9</v>
      </c>
      <c r="C727" s="30">
        <v>8.3</v>
      </c>
      <c r="D727" s="31">
        <v>1.6521759259259259</v>
      </c>
      <c r="E727" s="30">
        <v>-4.6</v>
      </c>
      <c r="F727" s="31">
        <v>1.1299537037037037</v>
      </c>
      <c r="G727" s="30">
        <v>12.9</v>
      </c>
      <c r="H727" s="32">
        <f>TEXT(일별기온공급량!$A727, "AAA")</f>
      </c>
      <c r="I727" s="33">
        <v>213134962</v>
      </c>
      <c r="J727" s="33">
        <v>4981713</v>
      </c>
      <c r="K727" s="32">
        <f>TEXT(A727, "MM-DD")</f>
      </c>
      <c r="L727" s="33">
        <f>YEAR(일별기온공급량!$A727)</f>
      </c>
      <c r="M727" s="33">
        <f>MONTH(일별기온공급량!$A727)</f>
      </c>
      <c r="N727" s="33">
        <f>DAY(일별기온공급량!$A727)</f>
      </c>
      <c r="O727" s="34">
        <f>IFERROR(VLOOKUP(기온및공급량[[#This Row], [날짜]],표2[],2,0), "")</f>
      </c>
    </row>
    <row x14ac:dyDescent="0.25" r="728" customHeight="1" ht="18.75">
      <c r="A728" s="29">
        <v>42001</v>
      </c>
      <c r="B728" s="30">
        <v>1.8</v>
      </c>
      <c r="C728" s="30">
        <v>5.6</v>
      </c>
      <c r="D728" s="31">
        <v>1.580648148148148</v>
      </c>
      <c r="E728" s="30">
        <v>-3.9</v>
      </c>
      <c r="F728" s="31">
        <v>1.314675925925926</v>
      </c>
      <c r="G728" s="30">
        <v>9.5</v>
      </c>
      <c r="H728" s="32">
        <f>TEXT(일별기온공급량!$A728, "AAA")</f>
      </c>
      <c r="I728" s="33">
        <v>199506629</v>
      </c>
      <c r="J728" s="33">
        <v>4666823</v>
      </c>
      <c r="K728" s="32">
        <f>TEXT(A728, "MM-DD")</f>
      </c>
      <c r="L728" s="33">
        <f>YEAR(일별기온공급량!$A728)</f>
      </c>
      <c r="M728" s="33">
        <f>MONTH(일별기온공급량!$A728)</f>
      </c>
      <c r="N728" s="33">
        <f>DAY(일별기온공급량!$A728)</f>
      </c>
      <c r="O728" s="34">
        <f>IFERROR(VLOOKUP(기온및공급량[[#This Row], [날짜]],표2[],2,0), "")</f>
      </c>
    </row>
    <row x14ac:dyDescent="0.25" r="729" customHeight="1" ht="18.75">
      <c r="A729" s="29">
        <v>42002</v>
      </c>
      <c r="B729" s="30">
        <v>3.5</v>
      </c>
      <c r="C729" s="30">
        <v>9.1</v>
      </c>
      <c r="D729" s="31">
        <v>1.6452314814814815</v>
      </c>
      <c r="E729" s="30">
        <v>-1.2</v>
      </c>
      <c r="F729" s="31">
        <v>1.2743981481481481</v>
      </c>
      <c r="G729" s="30">
        <v>10.3</v>
      </c>
      <c r="H729" s="32">
        <f>TEXT(일별기온공급량!$A729, "AAA")</f>
      </c>
      <c r="I729" s="33">
        <v>215287672</v>
      </c>
      <c r="J729" s="33">
        <v>5011467</v>
      </c>
      <c r="K729" s="32">
        <f>TEXT(A729, "MM-DD")</f>
      </c>
      <c r="L729" s="33">
        <f>YEAR(일별기온공급량!$A729)</f>
      </c>
      <c r="M729" s="33">
        <f>MONTH(일별기온공급량!$A729)</f>
      </c>
      <c r="N729" s="33">
        <f>DAY(일별기온공급량!$A729)</f>
      </c>
      <c r="O729" s="34">
        <f>IFERROR(VLOOKUP(기온및공급량[[#This Row], [날짜]],표2[],2,0), "")</f>
      </c>
    </row>
    <row x14ac:dyDescent="0.25" r="730" customHeight="1" ht="18.75">
      <c r="A730" s="29">
        <v>42003</v>
      </c>
      <c r="B730" s="30">
        <v>4.7</v>
      </c>
      <c r="C730" s="30">
        <v>11.7</v>
      </c>
      <c r="D730" s="31">
        <v>1.5750925925925925</v>
      </c>
      <c r="E730" s="30">
        <v>-0.7</v>
      </c>
      <c r="F730" s="31">
        <v>1.2743981481481481</v>
      </c>
      <c r="G730" s="30">
        <v>12.4</v>
      </c>
      <c r="H730" s="32">
        <f>TEXT(일별기온공급량!$A730, "AAA")</f>
      </c>
      <c r="I730" s="33">
        <v>211264994</v>
      </c>
      <c r="J730" s="33">
        <v>4900127</v>
      </c>
      <c r="K730" s="32">
        <f>TEXT(A730, "MM-DD")</f>
      </c>
      <c r="L730" s="33">
        <f>YEAR(일별기온공급량!$A730)</f>
      </c>
      <c r="M730" s="33">
        <f>MONTH(일별기온공급량!$A730)</f>
      </c>
      <c r="N730" s="33">
        <f>DAY(일별기온공급량!$A730)</f>
      </c>
      <c r="O730" s="34">
        <f>IFERROR(VLOOKUP(기온및공급량[[#This Row], [날짜]],표2[],2,0), "")</f>
      </c>
    </row>
    <row x14ac:dyDescent="0.25" r="731" customHeight="1" ht="18.75">
      <c r="A731" s="29">
        <v>42004</v>
      </c>
      <c r="B731" s="30">
        <v>0.5</v>
      </c>
      <c r="C731" s="30">
        <v>4.1</v>
      </c>
      <c r="D731" s="31">
        <v>1.6521759259259259</v>
      </c>
      <c r="E731" s="33">
        <v>-2</v>
      </c>
      <c r="F731" s="31">
        <v>1.9973148148148148</v>
      </c>
      <c r="G731" s="30">
        <v>6.1</v>
      </c>
      <c r="H731" s="32">
        <f>TEXT(일별기온공급량!$A731, "AAA")</f>
      </c>
      <c r="I731" s="33">
        <v>225330903</v>
      </c>
      <c r="J731" s="33">
        <v>5215624</v>
      </c>
      <c r="K731" s="32">
        <f>TEXT(A731, "MM-DD")</f>
      </c>
      <c r="L731" s="33">
        <f>YEAR(일별기온공급량!$A731)</f>
      </c>
      <c r="M731" s="33">
        <f>MONTH(일별기온공급량!$A731)</f>
      </c>
      <c r="N731" s="33">
        <f>DAY(일별기온공급량!$A731)</f>
      </c>
      <c r="O731" s="34">
        <f>IFERROR(VLOOKUP(기온및공급량[[#This Row], [날짜]],표2[],2,0), "")</f>
      </c>
    </row>
    <row x14ac:dyDescent="0.25" r="732" customHeight="1" ht="18.75">
      <c r="A732" s="29">
        <v>42005</v>
      </c>
      <c r="B732" s="30">
        <v>-3.9</v>
      </c>
      <c r="C732" s="30">
        <v>-0.5</v>
      </c>
      <c r="D732" s="31">
        <v>1.6153703703703703</v>
      </c>
      <c r="E732" s="30">
        <v>-5.9</v>
      </c>
      <c r="F732" s="31">
        <v>1.289675925925926</v>
      </c>
      <c r="G732" s="30">
        <v>5.4</v>
      </c>
      <c r="H732" s="32">
        <f>TEXT(일별기온공급량!$A732, "AAA")</f>
      </c>
      <c r="I732" s="33">
        <v>211339307</v>
      </c>
      <c r="J732" s="33">
        <v>4898813</v>
      </c>
      <c r="K732" s="32">
        <f>TEXT(A732, "MM-DD")</f>
      </c>
      <c r="L732" s="33">
        <f>YEAR(일별기온공급량!$A732)</f>
      </c>
      <c r="M732" s="33">
        <f>MONTH(일별기온공급량!$A732)</f>
      </c>
      <c r="N732" s="33">
        <f>DAY(일별기온공급량!$A732)</f>
      </c>
      <c r="O732" s="34">
        <f>IFERROR(VLOOKUP(기온및공급량[[#This Row], [날짜]],표2[],2,0), "")</f>
      </c>
    </row>
    <row x14ac:dyDescent="0.25" r="733" customHeight="1" ht="18.75">
      <c r="A733" s="29">
        <v>42006</v>
      </c>
      <c r="B733" s="33">
        <v>-2</v>
      </c>
      <c r="C733" s="30">
        <v>1.5</v>
      </c>
      <c r="D733" s="31">
        <v>1.5348148148148149</v>
      </c>
      <c r="E733" s="30">
        <v>-5.4</v>
      </c>
      <c r="F733" s="31">
        <v>1.014675925925926</v>
      </c>
      <c r="G733" s="30">
        <v>6.9</v>
      </c>
      <c r="H733" s="32">
        <f>TEXT(일별기온공급량!$A733, "AAA")</f>
      </c>
      <c r="I733" s="33">
        <v>230938113</v>
      </c>
      <c r="J733" s="33">
        <v>5348257</v>
      </c>
      <c r="K733" s="32">
        <f>TEXT(A733, "MM-DD")</f>
      </c>
      <c r="L733" s="33">
        <f>YEAR(일별기온공급량!$A733)</f>
      </c>
      <c r="M733" s="33">
        <f>MONTH(일별기온공급량!$A733)</f>
      </c>
      <c r="N733" s="33">
        <f>DAY(일별기온공급량!$A733)</f>
      </c>
      <c r="O733" s="34">
        <f>IFERROR(VLOOKUP(기온및공급량[[#This Row], [날짜]],표2[],2,0), "")</f>
      </c>
    </row>
    <row x14ac:dyDescent="0.25" r="734" customHeight="1" ht="18.75">
      <c r="A734" s="29">
        <v>42007</v>
      </c>
      <c r="B734" s="30">
        <v>-0.3</v>
      </c>
      <c r="C734" s="30">
        <v>5.2</v>
      </c>
      <c r="D734" s="31">
        <v>1.6459259259259258</v>
      </c>
      <c r="E734" s="30">
        <v>-6.1</v>
      </c>
      <c r="F734" s="31">
        <v>1.3000925925925926</v>
      </c>
      <c r="G734" s="30">
        <v>11.3</v>
      </c>
      <c r="H734" s="32">
        <f>TEXT(일별기온공급량!$A734, "AAA")</f>
      </c>
      <c r="I734" s="33">
        <v>220700162</v>
      </c>
      <c r="J734" s="33">
        <v>5097147</v>
      </c>
      <c r="K734" s="32">
        <f>TEXT(A734, "MM-DD")</f>
      </c>
      <c r="L734" s="33">
        <f>YEAR(일별기온공급량!$A734)</f>
      </c>
      <c r="M734" s="33">
        <f>MONTH(일별기온공급량!$A734)</f>
      </c>
      <c r="N734" s="33">
        <f>DAY(일별기온공급량!$A734)</f>
      </c>
      <c r="O734" s="34">
        <f>IFERROR(VLOOKUP(기온및공급량[[#This Row], [날짜]],표2[],2,0), "")</f>
      </c>
    </row>
    <row x14ac:dyDescent="0.25" r="735" customHeight="1" ht="18.75">
      <c r="A735" s="29">
        <v>42008</v>
      </c>
      <c r="B735" s="30">
        <v>2.9</v>
      </c>
      <c r="C735" s="30">
        <v>10.8</v>
      </c>
      <c r="D735" s="31">
        <v>1.6362037037037038</v>
      </c>
      <c r="E735" s="30">
        <v>-3.1</v>
      </c>
      <c r="F735" s="31">
        <v>1.319537037037037</v>
      </c>
      <c r="G735" s="30">
        <v>13.9</v>
      </c>
      <c r="H735" s="32">
        <f>TEXT(일별기온공급량!$A735, "AAA")</f>
      </c>
      <c r="I735" s="33">
        <v>196818418</v>
      </c>
      <c r="J735" s="33">
        <v>4542484</v>
      </c>
      <c r="K735" s="32">
        <f>TEXT(A735, "MM-DD")</f>
      </c>
      <c r="L735" s="33">
        <f>YEAR(일별기온공급량!$A735)</f>
      </c>
      <c r="M735" s="33">
        <f>MONTH(일별기온공급량!$A735)</f>
      </c>
      <c r="N735" s="33">
        <f>DAY(일별기온공급량!$A735)</f>
      </c>
      <c r="O735" s="34">
        <f>IFERROR(VLOOKUP(기온및공급량[[#This Row], [날짜]],표2[],2,0), "")</f>
      </c>
    </row>
    <row x14ac:dyDescent="0.25" r="736" customHeight="1" ht="18.75">
      <c r="A736" s="29">
        <v>42009</v>
      </c>
      <c r="B736" s="30">
        <v>4.4</v>
      </c>
      <c r="C736" s="30">
        <v>10.1</v>
      </c>
      <c r="D736" s="31">
        <v>1.6424537037037037</v>
      </c>
      <c r="E736" s="33">
        <v>-2</v>
      </c>
      <c r="F736" s="31">
        <v>1.2903703703703704</v>
      </c>
      <c r="G736" s="30">
        <v>12.1</v>
      </c>
      <c r="H736" s="32">
        <f>TEXT(일별기온공급량!$A736, "AAA")</f>
      </c>
      <c r="I736" s="33">
        <v>214460475</v>
      </c>
      <c r="J736" s="33">
        <v>4952347</v>
      </c>
      <c r="K736" s="32">
        <f>TEXT(A736, "MM-DD")</f>
      </c>
      <c r="L736" s="33">
        <f>YEAR(일별기온공급량!$A736)</f>
      </c>
      <c r="M736" s="33">
        <f>MONTH(일별기온공급량!$A736)</f>
      </c>
      <c r="N736" s="33">
        <f>DAY(일별기온공급량!$A736)</f>
      </c>
      <c r="O736" s="34">
        <f>IFERROR(VLOOKUP(기온및공급량[[#This Row], [날짜]],표2[],2,0), "")</f>
      </c>
    </row>
    <row x14ac:dyDescent="0.25" r="737" customHeight="1" ht="18.75">
      <c r="A737" s="29">
        <v>42010</v>
      </c>
      <c r="B737" s="30">
        <v>3.9</v>
      </c>
      <c r="C737" s="30">
        <v>7.2</v>
      </c>
      <c r="D737" s="31">
        <v>1.602175925925926</v>
      </c>
      <c r="E737" s="30">
        <v>-1.2</v>
      </c>
      <c r="F737" s="31">
        <v>1.9973148148148148</v>
      </c>
      <c r="G737" s="30">
        <v>8.4</v>
      </c>
      <c r="H737" s="32">
        <f>TEXT(일별기온공급량!$A737, "AAA")</f>
      </c>
      <c r="I737" s="33">
        <v>214325061</v>
      </c>
      <c r="J737" s="33">
        <v>4962127</v>
      </c>
      <c r="K737" s="32">
        <f>TEXT(A737, "MM-DD")</f>
      </c>
      <c r="L737" s="33">
        <f>YEAR(일별기온공급량!$A737)</f>
      </c>
      <c r="M737" s="33">
        <f>MONTH(일별기온공급량!$A737)</f>
      </c>
      <c r="N737" s="33">
        <f>DAY(일별기온공급량!$A737)</f>
      </c>
      <c r="O737" s="34">
        <f>IFERROR(VLOOKUP(기온및공급량[[#This Row], [날짜]],표2[],2,0), "")</f>
      </c>
    </row>
    <row x14ac:dyDescent="0.25" r="738" customHeight="1" ht="18.75">
      <c r="A738" s="29">
        <v>42011</v>
      </c>
      <c r="B738" s="30">
        <v>-1.4</v>
      </c>
      <c r="C738" s="30">
        <v>2.8</v>
      </c>
      <c r="D738" s="31">
        <v>1.6174537037037036</v>
      </c>
      <c r="E738" s="30">
        <v>-4.5</v>
      </c>
      <c r="F738" s="31">
        <v>1.2938425925925925</v>
      </c>
      <c r="G738" s="30">
        <v>7.3</v>
      </c>
      <c r="H738" s="32">
        <f>TEXT(일별기온공급량!$A738, "AAA")</f>
      </c>
      <c r="I738" s="33">
        <v>233382063</v>
      </c>
      <c r="J738" s="33">
        <v>5406184</v>
      </c>
      <c r="K738" s="32">
        <f>TEXT(A738, "MM-DD")</f>
      </c>
      <c r="L738" s="33">
        <f>YEAR(일별기온공급량!$A738)</f>
      </c>
      <c r="M738" s="33">
        <f>MONTH(일별기온공급량!$A738)</f>
      </c>
      <c r="N738" s="33">
        <f>DAY(일별기온공급량!$A738)</f>
      </c>
      <c r="O738" s="34">
        <f>IFERROR(VLOOKUP(기온및공급량[[#This Row], [날짜]],표2[],2,0), "")</f>
      </c>
    </row>
    <row x14ac:dyDescent="0.25" r="739" customHeight="1" ht="18.75">
      <c r="A739" s="29">
        <v>42012</v>
      </c>
      <c r="B739" s="30">
        <v>-0.2</v>
      </c>
      <c r="C739" s="30">
        <v>4.8</v>
      </c>
      <c r="D739" s="31">
        <v>1.6174537037037036</v>
      </c>
      <c r="E739" s="30">
        <v>-4.5</v>
      </c>
      <c r="F739" s="31">
        <v>1.2910648148148147</v>
      </c>
      <c r="G739" s="30">
        <v>9.3</v>
      </c>
      <c r="H739" s="32">
        <f>TEXT(일별기온공급량!$A739, "AAA")</f>
      </c>
      <c r="I739" s="33">
        <v>235612016</v>
      </c>
      <c r="J739" s="33">
        <v>5456170</v>
      </c>
      <c r="K739" s="32">
        <f>TEXT(A739, "MM-DD")</f>
      </c>
      <c r="L739" s="33">
        <f>YEAR(일별기온공급량!$A739)</f>
      </c>
      <c r="M739" s="33">
        <f>MONTH(일별기온공급량!$A739)</f>
      </c>
      <c r="N739" s="33">
        <f>DAY(일별기온공급량!$A739)</f>
      </c>
      <c r="O739" s="34">
        <f>IFERROR(VLOOKUP(기온및공급량[[#This Row], [날짜]],표2[],2,0), "")</f>
      </c>
    </row>
    <row x14ac:dyDescent="0.25" r="740" customHeight="1" ht="18.75">
      <c r="A740" s="29">
        <v>42013</v>
      </c>
      <c r="B740" s="30">
        <v>1.7</v>
      </c>
      <c r="C740" s="33">
        <v>6</v>
      </c>
      <c r="D740" s="31">
        <v>1.6389814814814816</v>
      </c>
      <c r="E740" s="30">
        <v>-1.9</v>
      </c>
      <c r="F740" s="31">
        <v>1.220925925925926</v>
      </c>
      <c r="G740" s="30">
        <v>7.9</v>
      </c>
      <c r="H740" s="32">
        <f>TEXT(일별기온공급량!$A740, "AAA")</f>
      </c>
      <c r="I740" s="33">
        <v>230037187</v>
      </c>
      <c r="J740" s="33">
        <v>5333061</v>
      </c>
      <c r="K740" s="32">
        <f>TEXT(A740, "MM-DD")</f>
      </c>
      <c r="L740" s="33">
        <f>YEAR(일별기온공급량!$A740)</f>
      </c>
      <c r="M740" s="33">
        <f>MONTH(일별기온공급량!$A740)</f>
      </c>
      <c r="N740" s="33">
        <f>DAY(일별기온공급량!$A740)</f>
      </c>
      <c r="O740" s="34">
        <f>IFERROR(VLOOKUP(기온및공급량[[#This Row], [날짜]],표2[],2,0), "")</f>
      </c>
    </row>
    <row x14ac:dyDescent="0.25" r="741" customHeight="1" ht="18.75">
      <c r="A741" s="29">
        <v>42014</v>
      </c>
      <c r="B741" s="30">
        <v>3.2</v>
      </c>
      <c r="C741" s="30">
        <v>7.9</v>
      </c>
      <c r="D741" s="31">
        <v>1.6306481481481483</v>
      </c>
      <c r="E741" s="30">
        <v>-0.1</v>
      </c>
      <c r="F741" s="31">
        <v>1.2237037037037037</v>
      </c>
      <c r="G741" s="33">
        <v>8</v>
      </c>
      <c r="H741" s="32">
        <f>TEXT(일별기온공급량!$A741, "AAA")</f>
      </c>
      <c r="I741" s="33">
        <v>208650031</v>
      </c>
      <c r="J741" s="33">
        <v>4833485</v>
      </c>
      <c r="K741" s="32">
        <f>TEXT(A741, "MM-DD")</f>
      </c>
      <c r="L741" s="33">
        <f>YEAR(일별기온공급량!$A741)</f>
      </c>
      <c r="M741" s="33">
        <f>MONTH(일별기온공급량!$A741)</f>
      </c>
      <c r="N741" s="33">
        <f>DAY(일별기온공급량!$A741)</f>
      </c>
      <c r="O741" s="34">
        <f>IFERROR(VLOOKUP(기온및공급량[[#This Row], [날짜]],표2[],2,0), "")</f>
      </c>
    </row>
    <row x14ac:dyDescent="0.25" r="742" customHeight="1" ht="18.75">
      <c r="A742" s="29">
        <v>42015</v>
      </c>
      <c r="B742" s="33">
        <v>2</v>
      </c>
      <c r="C742" s="30">
        <v>8.6</v>
      </c>
      <c r="D742" s="31">
        <v>1.5341203703703705</v>
      </c>
      <c r="E742" s="30">
        <v>-2.3</v>
      </c>
      <c r="F742" s="31">
        <v>1.3063425925925927</v>
      </c>
      <c r="G742" s="30">
        <v>10.9</v>
      </c>
      <c r="H742" s="32">
        <f>TEXT(일별기온공급량!$A742, "AAA")</f>
      </c>
      <c r="I742" s="33">
        <v>196332665</v>
      </c>
      <c r="J742" s="33">
        <v>4542825</v>
      </c>
      <c r="K742" s="32">
        <f>TEXT(A742, "MM-DD")</f>
      </c>
      <c r="L742" s="33">
        <f>YEAR(일별기온공급량!$A742)</f>
      </c>
      <c r="M742" s="33">
        <f>MONTH(일별기온공급량!$A742)</f>
      </c>
      <c r="N742" s="33">
        <f>DAY(일별기온공급량!$A742)</f>
      </c>
      <c r="O742" s="34">
        <f>IFERROR(VLOOKUP(기온및공급량[[#This Row], [날짜]],표2[],2,0), "")</f>
      </c>
    </row>
    <row x14ac:dyDescent="0.25" r="743" customHeight="1" ht="18.75">
      <c r="A743" s="29">
        <v>42016</v>
      </c>
      <c r="B743" s="30">
        <v>0.7</v>
      </c>
      <c r="C743" s="30">
        <v>7.2</v>
      </c>
      <c r="D743" s="31">
        <v>1.6299537037037037</v>
      </c>
      <c r="E743" s="30">
        <v>-3.2</v>
      </c>
      <c r="F743" s="31">
        <v>1.314675925925926</v>
      </c>
      <c r="G743" s="30">
        <v>10.4</v>
      </c>
      <c r="H743" s="32">
        <f>TEXT(일별기온공급량!$A743, "AAA")</f>
      </c>
      <c r="I743" s="33">
        <v>225917015</v>
      </c>
      <c r="J743" s="33">
        <v>5228325</v>
      </c>
      <c r="K743" s="32">
        <f>TEXT(A743, "MM-DD")</f>
      </c>
      <c r="L743" s="33">
        <f>YEAR(일별기온공급량!$A743)</f>
      </c>
      <c r="M743" s="33">
        <f>MONTH(일별기온공급량!$A743)</f>
      </c>
      <c r="N743" s="33">
        <f>DAY(일별기온공급량!$A743)</f>
      </c>
      <c r="O743" s="34">
        <f>IFERROR(VLOOKUP(기온및공급량[[#This Row], [날짜]],표2[],2,0), "")</f>
      </c>
    </row>
    <row x14ac:dyDescent="0.25" r="744" customHeight="1" ht="18.75">
      <c r="A744" s="29">
        <v>42017</v>
      </c>
      <c r="B744" s="30">
        <v>2.3</v>
      </c>
      <c r="C744" s="30">
        <v>9.1</v>
      </c>
      <c r="D744" s="31">
        <v>1.6091203703703703</v>
      </c>
      <c r="E744" s="30">
        <v>-4.6</v>
      </c>
      <c r="F744" s="31">
        <v>1.3077314814814816</v>
      </c>
      <c r="G744" s="30">
        <v>13.7</v>
      </c>
      <c r="H744" s="32">
        <f>TEXT(일별기온공급량!$A744, "AAA")</f>
      </c>
      <c r="I744" s="33">
        <v>225191338</v>
      </c>
      <c r="J744" s="33">
        <v>5215039</v>
      </c>
      <c r="K744" s="32">
        <f>TEXT(A744, "MM-DD")</f>
      </c>
      <c r="L744" s="33">
        <f>YEAR(일별기온공급량!$A744)</f>
      </c>
      <c r="M744" s="33">
        <f>MONTH(일별기온공급량!$A744)</f>
      </c>
      <c r="N744" s="33">
        <f>DAY(일별기온공급량!$A744)</f>
      </c>
      <c r="O744" s="34">
        <f>IFERROR(VLOOKUP(기온및공급량[[#This Row], [날짜]],표2[],2,0), "")</f>
      </c>
    </row>
    <row x14ac:dyDescent="0.25" r="745" customHeight="1" ht="18.75">
      <c r="A745" s="29">
        <v>42018</v>
      </c>
      <c r="B745" s="30">
        <v>4.1</v>
      </c>
      <c r="C745" s="30">
        <v>6.4</v>
      </c>
      <c r="D745" s="31">
        <v>1.619537037037037</v>
      </c>
      <c r="E745" s="30">
        <v>0.7</v>
      </c>
      <c r="F745" s="31">
        <v>1.1605092592592592</v>
      </c>
      <c r="G745" s="30">
        <v>5.7</v>
      </c>
      <c r="H745" s="32">
        <f>TEXT(일별기온공급량!$A745, "AAA")</f>
      </c>
      <c r="I745" s="33">
        <v>218820249</v>
      </c>
      <c r="J745" s="33">
        <v>5068106</v>
      </c>
      <c r="K745" s="32">
        <f>TEXT(A745, "MM-DD")</f>
      </c>
      <c r="L745" s="33">
        <f>YEAR(일별기온공급량!$A745)</f>
      </c>
      <c r="M745" s="33">
        <f>MONTH(일별기온공급량!$A745)</f>
      </c>
      <c r="N745" s="33">
        <f>DAY(일별기온공급량!$A745)</f>
      </c>
      <c r="O745" s="34">
        <f>IFERROR(VLOOKUP(기온및공급량[[#This Row], [날짜]],표2[],2,0), "")</f>
      </c>
    </row>
    <row x14ac:dyDescent="0.25" r="746" customHeight="1" ht="18.75">
      <c r="A746" s="29">
        <v>42019</v>
      </c>
      <c r="B746" s="30">
        <v>5.7</v>
      </c>
      <c r="C746" s="30">
        <v>11.3</v>
      </c>
      <c r="D746" s="31">
        <v>1.6514814814814813</v>
      </c>
      <c r="E746" s="33">
        <v>2</v>
      </c>
      <c r="F746" s="31">
        <v>1.994537037037037</v>
      </c>
      <c r="G746" s="30">
        <v>9.3</v>
      </c>
      <c r="H746" s="32">
        <f>TEXT(일별기온공급량!$A746, "AAA")</f>
      </c>
      <c r="I746" s="33">
        <v>208576461</v>
      </c>
      <c r="J746" s="33">
        <v>4849620</v>
      </c>
      <c r="K746" s="32">
        <f>TEXT(A746, "MM-DD")</f>
      </c>
      <c r="L746" s="33">
        <f>YEAR(일별기온공급량!$A746)</f>
      </c>
      <c r="M746" s="33">
        <f>MONTH(일별기온공급량!$A746)</f>
      </c>
      <c r="N746" s="33">
        <f>DAY(일별기온공급량!$A746)</f>
      </c>
      <c r="O746" s="34">
        <f>IFERROR(VLOOKUP(기온및공급량[[#This Row], [날짜]],표2[],2,0), "")</f>
      </c>
    </row>
    <row x14ac:dyDescent="0.25" r="747" customHeight="1" ht="18.75">
      <c r="A747" s="29">
        <v>42020</v>
      </c>
      <c r="B747" s="30">
        <v>3.1</v>
      </c>
      <c r="C747" s="30">
        <v>8.2</v>
      </c>
      <c r="D747" s="31">
        <v>1.5862037037037036</v>
      </c>
      <c r="E747" s="30">
        <v>-1.3</v>
      </c>
      <c r="F747" s="31">
        <v>1.2910648148148147</v>
      </c>
      <c r="G747" s="30">
        <v>9.5</v>
      </c>
      <c r="H747" s="32">
        <f>TEXT(일별기온공급량!$A747, "AAA")</f>
      </c>
      <c r="I747" s="33">
        <v>216140673</v>
      </c>
      <c r="J747" s="33">
        <v>5017888</v>
      </c>
      <c r="K747" s="32">
        <f>TEXT(A747, "MM-DD")</f>
      </c>
      <c r="L747" s="33">
        <f>YEAR(일별기온공급량!$A747)</f>
      </c>
      <c r="M747" s="33">
        <f>MONTH(일별기온공급량!$A747)</f>
      </c>
      <c r="N747" s="33">
        <f>DAY(일별기온공급량!$A747)</f>
      </c>
      <c r="O747" s="34">
        <f>IFERROR(VLOOKUP(기온및공급량[[#This Row], [날짜]],표2[],2,0), "")</f>
      </c>
    </row>
    <row x14ac:dyDescent="0.25" r="748" customHeight="1" ht="18.75">
      <c r="A748" s="29">
        <v>42021</v>
      </c>
      <c r="B748" s="30">
        <v>1.4</v>
      </c>
      <c r="C748" s="30">
        <v>5.2</v>
      </c>
      <c r="D748" s="31">
        <v>1.6493981481481481</v>
      </c>
      <c r="E748" s="30">
        <v>-1.1</v>
      </c>
      <c r="F748" s="31">
        <v>1.3223148148148147</v>
      </c>
      <c r="G748" s="30">
        <v>6.3</v>
      </c>
      <c r="H748" s="32">
        <f>TEXT(일별기온공급량!$A748, "AAA")</f>
      </c>
      <c r="I748" s="33">
        <v>207991490</v>
      </c>
      <c r="J748" s="33">
        <v>4832627</v>
      </c>
      <c r="K748" s="32">
        <f>TEXT(A748, "MM-DD")</f>
      </c>
      <c r="L748" s="33">
        <f>YEAR(일별기온공급량!$A748)</f>
      </c>
      <c r="M748" s="33">
        <f>MONTH(일별기온공급량!$A748)</f>
      </c>
      <c r="N748" s="33">
        <f>DAY(일별기온공급량!$A748)</f>
      </c>
      <c r="O748" s="34">
        <f>IFERROR(VLOOKUP(기온및공급량[[#This Row], [날짜]],표2[],2,0), "")</f>
      </c>
    </row>
    <row x14ac:dyDescent="0.25" r="749" customHeight="1" ht="18.75">
      <c r="A749" s="29">
        <v>42022</v>
      </c>
      <c r="B749" s="30">
        <v>2.3</v>
      </c>
      <c r="C749" s="30">
        <v>7.7</v>
      </c>
      <c r="D749" s="31">
        <v>1.6723148148148148</v>
      </c>
      <c r="E749" s="30">
        <v>-3.5</v>
      </c>
      <c r="F749" s="31">
        <v>1.2709259259259258</v>
      </c>
      <c r="G749" s="30">
        <v>11.2</v>
      </c>
      <c r="H749" s="32">
        <f>TEXT(일별기온공급량!$A749, "AAA")</f>
      </c>
      <c r="I749" s="33">
        <v>191613426</v>
      </c>
      <c r="J749" s="33">
        <v>4453572</v>
      </c>
      <c r="K749" s="32">
        <f>TEXT(A749, "MM-DD")</f>
      </c>
      <c r="L749" s="33">
        <f>YEAR(일별기온공급량!$A749)</f>
      </c>
      <c r="M749" s="33">
        <f>MONTH(일별기온공급량!$A749)</f>
      </c>
      <c r="N749" s="33">
        <f>DAY(일별기온공급량!$A749)</f>
      </c>
      <c r="O749" s="34">
        <f>IFERROR(VLOOKUP(기온및공급량[[#This Row], [날짜]],표2[],2,0), "")</f>
      </c>
    </row>
    <row x14ac:dyDescent="0.25" r="750" customHeight="1" ht="18.75">
      <c r="A750" s="29">
        <v>42023</v>
      </c>
      <c r="B750" s="30">
        <v>4.1</v>
      </c>
      <c r="C750" s="30">
        <v>6.9</v>
      </c>
      <c r="D750" s="31">
        <v>1.5875925925925927</v>
      </c>
      <c r="E750" s="30">
        <v>1.1</v>
      </c>
      <c r="F750" s="31">
        <v>1.994537037037037</v>
      </c>
      <c r="G750" s="30">
        <v>5.8</v>
      </c>
      <c r="H750" s="32">
        <f>TEXT(일별기온공급량!$A750, "AAA")</f>
      </c>
      <c r="I750" s="33">
        <v>209614231</v>
      </c>
      <c r="J750" s="33">
        <v>4872670</v>
      </c>
      <c r="K750" s="32">
        <f>TEXT(A750, "MM-DD")</f>
      </c>
      <c r="L750" s="33">
        <f>YEAR(일별기온공급량!$A750)</f>
      </c>
      <c r="M750" s="33">
        <f>MONTH(일별기온공급량!$A750)</f>
      </c>
      <c r="N750" s="33">
        <f>DAY(일별기온공급량!$A750)</f>
      </c>
      <c r="O750" s="34">
        <f>IFERROR(VLOOKUP(기온및공급량[[#This Row], [날짜]],표2[],2,0), "")</f>
      </c>
    </row>
    <row x14ac:dyDescent="0.25" r="751" customHeight="1" ht="18.75">
      <c r="A751" s="29">
        <v>42024</v>
      </c>
      <c r="B751" s="33">
        <v>3</v>
      </c>
      <c r="C751" s="30">
        <v>8.9</v>
      </c>
      <c r="D751" s="31">
        <v>1.6598148148148149</v>
      </c>
      <c r="E751" s="33">
        <v>-3</v>
      </c>
      <c r="F751" s="31">
        <v>1.3243981481481482</v>
      </c>
      <c r="G751" s="30">
        <v>11.9</v>
      </c>
      <c r="H751" s="32">
        <f>TEXT(일별기온공급량!$A751, "AAA")</f>
      </c>
      <c r="I751" s="33">
        <v>213481336</v>
      </c>
      <c r="J751" s="33">
        <v>4964143</v>
      </c>
      <c r="K751" s="32">
        <f>TEXT(A751, "MM-DD")</f>
      </c>
      <c r="L751" s="33">
        <f>YEAR(일별기온공급량!$A751)</f>
      </c>
      <c r="M751" s="33">
        <f>MONTH(일별기온공급량!$A751)</f>
      </c>
      <c r="N751" s="33">
        <f>DAY(일별기온공급량!$A751)</f>
      </c>
      <c r="O751" s="34">
        <f>IFERROR(VLOOKUP(기온및공급량[[#This Row], [날짜]],표2[],2,0), "")</f>
      </c>
    </row>
    <row x14ac:dyDescent="0.25" r="752" customHeight="1" ht="18.75">
      <c r="A752" s="29">
        <v>42025</v>
      </c>
      <c r="B752" s="30">
        <v>3.6</v>
      </c>
      <c r="C752" s="33">
        <v>5</v>
      </c>
      <c r="D752" s="31">
        <v>1.5299537037037036</v>
      </c>
      <c r="E752" s="30">
        <v>1.4</v>
      </c>
      <c r="F752" s="31">
        <v>1.264675925925926</v>
      </c>
      <c r="G752" s="30">
        <v>3.6</v>
      </c>
      <c r="H752" s="32">
        <f>TEXT(일별기온공급량!$A752, "AAA")</f>
      </c>
      <c r="I752" s="33">
        <v>212446929</v>
      </c>
      <c r="J752" s="33">
        <v>4933496</v>
      </c>
      <c r="K752" s="32">
        <f>TEXT(A752, "MM-DD")</f>
      </c>
      <c r="L752" s="33">
        <f>YEAR(일별기온공급량!$A752)</f>
      </c>
      <c r="M752" s="33">
        <f>MONTH(일별기온공급량!$A752)</f>
      </c>
      <c r="N752" s="33">
        <f>DAY(일별기온공급량!$A752)</f>
      </c>
      <c r="O752" s="34">
        <f>IFERROR(VLOOKUP(기온및공급량[[#This Row], [날짜]],표2[],2,0), "")</f>
      </c>
    </row>
    <row x14ac:dyDescent="0.25" r="753" customHeight="1" ht="18.75">
      <c r="A753" s="29">
        <v>42026</v>
      </c>
      <c r="B753" s="30">
        <v>4.5</v>
      </c>
      <c r="C753" s="30">
        <v>6.1</v>
      </c>
      <c r="D753" s="31">
        <v>1.5285648148148148</v>
      </c>
      <c r="E753" s="30">
        <v>3.2</v>
      </c>
      <c r="F753" s="31">
        <v>1.3174537037037037</v>
      </c>
      <c r="G753" s="30">
        <v>2.9</v>
      </c>
      <c r="H753" s="32">
        <f>TEXT(일별기온공급량!$A753, "AAA")</f>
      </c>
      <c r="I753" s="33">
        <v>208149322</v>
      </c>
      <c r="J753" s="33">
        <v>4817232</v>
      </c>
      <c r="K753" s="32">
        <f>TEXT(A753, "MM-DD")</f>
      </c>
      <c r="L753" s="33">
        <f>YEAR(일별기온공급량!$A753)</f>
      </c>
      <c r="M753" s="33">
        <f>MONTH(일별기온공급량!$A753)</f>
      </c>
      <c r="N753" s="33">
        <f>DAY(일별기온공급량!$A753)</f>
      </c>
      <c r="O753" s="34">
        <f>IFERROR(VLOOKUP(기온및공급량[[#This Row], [날짜]],표2[],2,0), "")</f>
      </c>
    </row>
    <row x14ac:dyDescent="0.25" r="754" customHeight="1" ht="18.75">
      <c r="A754" s="29">
        <v>42027</v>
      </c>
      <c r="B754" s="30">
        <v>3.6</v>
      </c>
      <c r="C754" s="30">
        <v>8.5</v>
      </c>
      <c r="D754" s="31">
        <v>1.6223148148148148</v>
      </c>
      <c r="E754" s="30">
        <v>-0.1</v>
      </c>
      <c r="F754" s="31">
        <v>1.313287037037037</v>
      </c>
      <c r="G754" s="30">
        <v>8.6</v>
      </c>
      <c r="H754" s="32">
        <f>TEXT(일별기온공급량!$A754, "AAA")</f>
      </c>
      <c r="I754" s="33">
        <v>202261535</v>
      </c>
      <c r="J754" s="33">
        <v>4680352</v>
      </c>
      <c r="K754" s="32">
        <f>TEXT(A754, "MM-DD")</f>
      </c>
      <c r="L754" s="33">
        <f>YEAR(일별기온공급량!$A754)</f>
      </c>
      <c r="M754" s="33">
        <f>MONTH(일별기온공급량!$A754)</f>
      </c>
      <c r="N754" s="33">
        <f>DAY(일별기온공급량!$A754)</f>
      </c>
      <c r="O754" s="34">
        <f>IFERROR(VLOOKUP(기온및공급량[[#This Row], [날짜]],표2[],2,0), "")</f>
      </c>
    </row>
    <row x14ac:dyDescent="0.25" r="755" customHeight="1" ht="18.75">
      <c r="A755" s="29">
        <v>42028</v>
      </c>
      <c r="B755" s="30">
        <v>4.2</v>
      </c>
      <c r="C755" s="30">
        <v>9.9</v>
      </c>
      <c r="D755" s="31">
        <v>1.664675925925926</v>
      </c>
      <c r="E755" s="33">
        <v>0</v>
      </c>
      <c r="F755" s="31">
        <v>1.1035648148148147</v>
      </c>
      <c r="G755" s="30">
        <v>9.9</v>
      </c>
      <c r="H755" s="32">
        <f>TEXT(일별기온공급량!$A755, "AAA")</f>
      </c>
      <c r="I755" s="33">
        <v>189189976</v>
      </c>
      <c r="J755" s="33">
        <v>4380170</v>
      </c>
      <c r="K755" s="32">
        <f>TEXT(A755, "MM-DD")</f>
      </c>
      <c r="L755" s="33">
        <f>YEAR(일별기온공급량!$A755)</f>
      </c>
      <c r="M755" s="33">
        <f>MONTH(일별기온공급량!$A755)</f>
      </c>
      <c r="N755" s="33">
        <f>DAY(일별기온공급량!$A755)</f>
      </c>
      <c r="O755" s="34">
        <f>IFERROR(VLOOKUP(기온및공급량[[#This Row], [날짜]],표2[],2,0), "")</f>
      </c>
    </row>
    <row x14ac:dyDescent="0.25" r="756" customHeight="1" ht="18.75">
      <c r="A756" s="29">
        <v>42029</v>
      </c>
      <c r="B756" s="30">
        <v>3.3</v>
      </c>
      <c r="C756" s="30">
        <v>6.4</v>
      </c>
      <c r="D756" s="31">
        <v>1.682037037037037</v>
      </c>
      <c r="E756" s="30">
        <v>-0.7</v>
      </c>
      <c r="F756" s="31">
        <v>1.318148148148148</v>
      </c>
      <c r="G756" s="30">
        <v>7.1</v>
      </c>
      <c r="H756" s="32">
        <f>TEXT(일별기온공급량!$A756, "AAA")</f>
      </c>
      <c r="I756" s="33">
        <v>180214293</v>
      </c>
      <c r="J756" s="33">
        <v>4182297</v>
      </c>
      <c r="K756" s="32">
        <f>TEXT(A756, "MM-DD")</f>
      </c>
      <c r="L756" s="33">
        <f>YEAR(일별기온공급량!$A756)</f>
      </c>
      <c r="M756" s="33">
        <f>MONTH(일별기온공급량!$A756)</f>
      </c>
      <c r="N756" s="33">
        <f>DAY(일별기온공급량!$A756)</f>
      </c>
      <c r="O756" s="34">
        <f>IFERROR(VLOOKUP(기온및공급량[[#This Row], [날짜]],표2[],2,0), "")</f>
      </c>
    </row>
    <row x14ac:dyDescent="0.25" r="757" customHeight="1" ht="18.75">
      <c r="A757" s="29">
        <v>42030</v>
      </c>
      <c r="B757" s="30">
        <v>7.1</v>
      </c>
      <c r="C757" s="30">
        <v>11.8</v>
      </c>
      <c r="D757" s="31">
        <v>1.6105092592592594</v>
      </c>
      <c r="E757" s="30">
        <v>4.4</v>
      </c>
      <c r="F757" s="31">
        <v>1.0049537037037037</v>
      </c>
      <c r="G757" s="30">
        <v>7.4</v>
      </c>
      <c r="H757" s="32">
        <f>TEXT(일별기온공급량!$A757, "AAA")</f>
      </c>
      <c r="I757" s="33">
        <v>191246238</v>
      </c>
      <c r="J757" s="33">
        <v>4444104</v>
      </c>
      <c r="K757" s="32">
        <f>TEXT(A757, "MM-DD")</f>
      </c>
      <c r="L757" s="33">
        <f>YEAR(일별기온공급량!$A757)</f>
      </c>
      <c r="M757" s="33">
        <f>MONTH(일별기온공급량!$A757)</f>
      </c>
      <c r="N757" s="33">
        <f>DAY(일별기온공급량!$A757)</f>
      </c>
      <c r="O757" s="34">
        <f>IFERROR(VLOOKUP(기온및공급량[[#This Row], [날짜]],표2[],2,0), "")</f>
      </c>
    </row>
    <row x14ac:dyDescent="0.25" r="758" customHeight="1" ht="18.75">
      <c r="A758" s="29">
        <v>42031</v>
      </c>
      <c r="B758" s="30">
        <v>3.3</v>
      </c>
      <c r="C758" s="30">
        <v>7.3</v>
      </c>
      <c r="D758" s="31">
        <v>1.5792592592592594</v>
      </c>
      <c r="E758" s="30">
        <v>-0.7</v>
      </c>
      <c r="F758" s="31">
        <v>1.9987037037037036</v>
      </c>
      <c r="G758" s="33">
        <v>8</v>
      </c>
      <c r="H758" s="32">
        <f>TEXT(일별기온공급량!$A758, "AAA")</f>
      </c>
      <c r="I758" s="33">
        <v>201256332</v>
      </c>
      <c r="J758" s="33">
        <v>4679750</v>
      </c>
      <c r="K758" s="32">
        <f>TEXT(A758, "MM-DD")</f>
      </c>
      <c r="L758" s="33">
        <f>YEAR(일별기온공급량!$A758)</f>
      </c>
      <c r="M758" s="33">
        <f>MONTH(일별기온공급량!$A758)</f>
      </c>
      <c r="N758" s="33">
        <f>DAY(일별기온공급량!$A758)</f>
      </c>
      <c r="O758" s="34">
        <f>IFERROR(VLOOKUP(기온및공급량[[#This Row], [날짜]],표2[],2,0), "")</f>
      </c>
    </row>
    <row x14ac:dyDescent="0.25" r="759" customHeight="1" ht="18.75">
      <c r="A759" s="29">
        <v>42032</v>
      </c>
      <c r="B759" s="30">
        <v>-0.2</v>
      </c>
      <c r="C759" s="30">
        <v>4.7</v>
      </c>
      <c r="D759" s="31">
        <v>1.5792592592592594</v>
      </c>
      <c r="E759" s="30">
        <v>-3.9</v>
      </c>
      <c r="F759" s="31">
        <v>1.2931481481481482</v>
      </c>
      <c r="G759" s="30">
        <v>8.6</v>
      </c>
      <c r="H759" s="32">
        <f>TEXT(일별기온공급량!$A759, "AAA")</f>
      </c>
      <c r="I759" s="33">
        <v>220199303</v>
      </c>
      <c r="J759" s="33">
        <v>5111404</v>
      </c>
      <c r="K759" s="32">
        <f>TEXT(A759, "MM-DD")</f>
      </c>
      <c r="L759" s="33">
        <f>YEAR(일별기온공급량!$A759)</f>
      </c>
      <c r="M759" s="33">
        <f>MONTH(일별기온공급량!$A759)</f>
      </c>
      <c r="N759" s="33">
        <f>DAY(일별기온공급량!$A759)</f>
      </c>
      <c r="O759" s="34">
        <f>IFERROR(VLOOKUP(기온및공급량[[#This Row], [날짜]],표2[],2,0), "")</f>
      </c>
    </row>
    <row x14ac:dyDescent="0.25" r="760" customHeight="1" ht="18.75">
      <c r="A760" s="29">
        <v>42033</v>
      </c>
      <c r="B760" s="30">
        <v>2.2</v>
      </c>
      <c r="C760" s="30">
        <v>5.5</v>
      </c>
      <c r="D760" s="31">
        <v>1.6549537037037036</v>
      </c>
      <c r="E760" s="30">
        <v>-1.1</v>
      </c>
      <c r="F760" s="31">
        <v>1.1389814814814816</v>
      </c>
      <c r="G760" s="30">
        <v>6.6</v>
      </c>
      <c r="H760" s="32">
        <f>TEXT(일별기온공급량!$A760, "AAA")</f>
      </c>
      <c r="I760" s="33">
        <v>219436918</v>
      </c>
      <c r="J760" s="33">
        <v>5081907</v>
      </c>
      <c r="K760" s="32">
        <f>TEXT(A760, "MM-DD")</f>
      </c>
      <c r="L760" s="33">
        <f>YEAR(일별기온공급량!$A760)</f>
      </c>
      <c r="M760" s="33">
        <f>MONTH(일별기온공급량!$A760)</f>
      </c>
      <c r="N760" s="33">
        <f>DAY(일별기온공급량!$A760)</f>
      </c>
      <c r="O760" s="34">
        <f>IFERROR(VLOOKUP(기온및공급량[[#This Row], [날짜]],표2[],2,0), "")</f>
      </c>
    </row>
    <row x14ac:dyDescent="0.25" r="761" customHeight="1" ht="18.75">
      <c r="A761" s="29">
        <v>42034</v>
      </c>
      <c r="B761" s="30">
        <v>2.1</v>
      </c>
      <c r="C761" s="30">
        <v>6.2</v>
      </c>
      <c r="D761" s="31">
        <v>1.5966203703703705</v>
      </c>
      <c r="E761" s="30">
        <v>-1.6</v>
      </c>
      <c r="F761" s="31">
        <v>1.9987037037037036</v>
      </c>
      <c r="G761" s="30">
        <v>7.8</v>
      </c>
      <c r="H761" s="32">
        <f>TEXT(일별기온공급량!$A761, "AAA")</f>
      </c>
      <c r="I761" s="33">
        <v>217121307</v>
      </c>
      <c r="J761" s="33">
        <v>5021745</v>
      </c>
      <c r="K761" s="32">
        <f>TEXT(A761, "MM-DD")</f>
      </c>
      <c r="L761" s="33">
        <f>YEAR(일별기온공급량!$A761)</f>
      </c>
      <c r="M761" s="33">
        <f>MONTH(일별기온공급량!$A761)</f>
      </c>
      <c r="N761" s="33">
        <f>DAY(일별기온공급량!$A761)</f>
      </c>
      <c r="O761" s="34">
        <f>IFERROR(VLOOKUP(기온및공급량[[#This Row], [날짜]],표2[],2,0), "")</f>
      </c>
    </row>
    <row x14ac:dyDescent="0.25" r="762" customHeight="1" ht="18.75">
      <c r="A762" s="29">
        <v>42035</v>
      </c>
      <c r="B762" s="30">
        <v>-0.6</v>
      </c>
      <c r="C762" s="30">
        <v>4.5</v>
      </c>
      <c r="D762" s="31">
        <v>1.6237037037037036</v>
      </c>
      <c r="E762" s="30">
        <v>-4.4</v>
      </c>
      <c r="F762" s="31">
        <v>1.307037037037037</v>
      </c>
      <c r="G762" s="30">
        <v>8.9</v>
      </c>
      <c r="H762" s="32">
        <f>TEXT(일별기온공급량!$A762, "AAA")</f>
      </c>
      <c r="I762" s="33">
        <v>211751654</v>
      </c>
      <c r="J762" s="33">
        <v>4901512</v>
      </c>
      <c r="K762" s="32">
        <f>TEXT(A762, "MM-DD")</f>
      </c>
      <c r="L762" s="33">
        <f>YEAR(일별기온공급량!$A762)</f>
      </c>
      <c r="M762" s="33">
        <f>MONTH(일별기온공급량!$A762)</f>
      </c>
      <c r="N762" s="33">
        <f>DAY(일별기온공급량!$A762)</f>
      </c>
      <c r="O762" s="34">
        <f>IFERROR(VLOOKUP(기온및공급량[[#This Row], [날짜]],표2[],2,0), "")</f>
      </c>
    </row>
    <row x14ac:dyDescent="0.25" r="763" customHeight="1" ht="18.75">
      <c r="A763" s="29">
        <v>42036</v>
      </c>
      <c r="B763" s="30">
        <v>0.5</v>
      </c>
      <c r="C763" s="30">
        <v>7.9</v>
      </c>
      <c r="D763" s="31">
        <v>1.6091203703703703</v>
      </c>
      <c r="E763" s="30">
        <v>-5.7</v>
      </c>
      <c r="F763" s="31">
        <v>1.295925925925926</v>
      </c>
      <c r="G763" s="30">
        <v>13.6</v>
      </c>
      <c r="H763" s="32">
        <f>TEXT(일별기온공급량!$A763, "AAA")</f>
      </c>
      <c r="I763" s="33">
        <v>195283663</v>
      </c>
      <c r="J763" s="33">
        <v>4524588</v>
      </c>
      <c r="K763" s="32">
        <f>TEXT(A763, "MM-DD")</f>
      </c>
      <c r="L763" s="33">
        <f>YEAR(일별기온공급량!$A763)</f>
      </c>
      <c r="M763" s="33">
        <f>MONTH(일별기온공급량!$A763)</f>
      </c>
      <c r="N763" s="33">
        <f>DAY(일별기온공급량!$A763)</f>
      </c>
      <c r="O763" s="34">
        <f>IFERROR(VLOOKUP(기온및공급량[[#This Row], [날짜]],표2[],2,0), "")</f>
      </c>
    </row>
    <row x14ac:dyDescent="0.25" r="764" customHeight="1" ht="18.75">
      <c r="A764" s="29">
        <v>42037</v>
      </c>
      <c r="B764" s="30">
        <v>1.6</v>
      </c>
      <c r="C764" s="30">
        <v>9.2</v>
      </c>
      <c r="D764" s="31">
        <v>1.6806481481481481</v>
      </c>
      <c r="E764" s="33">
        <v>-4</v>
      </c>
      <c r="F764" s="31">
        <v>1.2827314814814814</v>
      </c>
      <c r="G764" s="30">
        <v>13.2</v>
      </c>
      <c r="H764" s="32">
        <f>TEXT(일별기온공급량!$A764, "AAA")</f>
      </c>
      <c r="I764" s="33">
        <v>216908504</v>
      </c>
      <c r="J764" s="33">
        <v>5030855</v>
      </c>
      <c r="K764" s="32">
        <f>TEXT(A764, "MM-DD")</f>
      </c>
      <c r="L764" s="33">
        <f>YEAR(일별기온공급량!$A764)</f>
      </c>
      <c r="M764" s="33">
        <f>MONTH(일별기온공급량!$A764)</f>
      </c>
      <c r="N764" s="33">
        <f>DAY(일별기온공급량!$A764)</f>
      </c>
      <c r="O764" s="34">
        <f>IFERROR(VLOOKUP(기온및공급량[[#This Row], [날짜]],표2[],2,0), "")</f>
      </c>
    </row>
    <row x14ac:dyDescent="0.25" r="765" customHeight="1" ht="18.75">
      <c r="A765" s="29">
        <v>42038</v>
      </c>
      <c r="B765" s="30">
        <v>3.5</v>
      </c>
      <c r="C765" s="30">
        <v>9.9</v>
      </c>
      <c r="D765" s="31">
        <v>1.689675925925926</v>
      </c>
      <c r="E765" s="30">
        <v>-2.4</v>
      </c>
      <c r="F765" s="31">
        <v>1.272314814814815</v>
      </c>
      <c r="G765" s="30">
        <v>12.3</v>
      </c>
      <c r="H765" s="32">
        <f>TEXT(일별기온공급량!$A765, "AAA")</f>
      </c>
      <c r="I765" s="33">
        <v>217044732</v>
      </c>
      <c r="J765" s="33">
        <v>5045547</v>
      </c>
      <c r="K765" s="32">
        <f>TEXT(A765, "MM-DD")</f>
      </c>
      <c r="L765" s="33">
        <f>YEAR(일별기온공급량!$A765)</f>
      </c>
      <c r="M765" s="33">
        <f>MONTH(일별기온공급량!$A765)</f>
      </c>
      <c r="N765" s="33">
        <f>DAY(일별기온공급량!$A765)</f>
      </c>
      <c r="O765" s="34">
        <f>IFERROR(VLOOKUP(기온및공급량[[#This Row], [날짜]],표2[],2,0), "")</f>
      </c>
    </row>
    <row x14ac:dyDescent="0.25" r="766" customHeight="1" ht="18.75">
      <c r="A766" s="29">
        <v>42039</v>
      </c>
      <c r="B766" s="30">
        <v>3.8</v>
      </c>
      <c r="C766" s="30">
        <v>8.8</v>
      </c>
      <c r="D766" s="31">
        <v>1.6077314814814816</v>
      </c>
      <c r="E766" s="33">
        <v>0</v>
      </c>
      <c r="F766" s="31">
        <v>1.2771759259259259</v>
      </c>
      <c r="G766" s="30">
        <v>8.8</v>
      </c>
      <c r="H766" s="32">
        <f>TEXT(일별기온공급량!$A766, "AAA")</f>
      </c>
      <c r="I766" s="33">
        <v>212153378</v>
      </c>
      <c r="J766" s="33">
        <v>4938049</v>
      </c>
      <c r="K766" s="32">
        <f>TEXT(A766, "MM-DD")</f>
      </c>
      <c r="L766" s="33">
        <f>YEAR(일별기온공급량!$A766)</f>
      </c>
      <c r="M766" s="33">
        <f>MONTH(일별기온공급량!$A766)</f>
      </c>
      <c r="N766" s="33">
        <f>DAY(일별기온공급량!$A766)</f>
      </c>
      <c r="O766" s="34">
        <f>IFERROR(VLOOKUP(기온및공급량[[#This Row], [날짜]],표2[],2,0), "")</f>
      </c>
    </row>
    <row x14ac:dyDescent="0.25" r="767" customHeight="1" ht="18.75">
      <c r="A767" s="29">
        <v>42040</v>
      </c>
      <c r="B767" s="30">
        <v>3.2</v>
      </c>
      <c r="C767" s="30">
        <v>7.1</v>
      </c>
      <c r="D767" s="31">
        <v>1.6521759259259259</v>
      </c>
      <c r="E767" s="30">
        <v>0.7</v>
      </c>
      <c r="F767" s="31">
        <v>1.1674537037037038</v>
      </c>
      <c r="G767" s="30">
        <v>6.4</v>
      </c>
      <c r="H767" s="32">
        <f>TEXT(일별기온공급량!$A767, "AAA")</f>
      </c>
      <c r="I767" s="33">
        <v>213430680</v>
      </c>
      <c r="J767" s="33">
        <v>4987955</v>
      </c>
      <c r="K767" s="32">
        <f>TEXT(A767, "MM-DD")</f>
      </c>
      <c r="L767" s="33">
        <f>YEAR(일별기온공급량!$A767)</f>
      </c>
      <c r="M767" s="33">
        <f>MONTH(일별기온공급량!$A767)</f>
      </c>
      <c r="N767" s="33">
        <f>DAY(일별기온공급량!$A767)</f>
      </c>
      <c r="O767" s="34">
        <f>IFERROR(VLOOKUP(기온및공급량[[#This Row], [날짜]],표2[],2,0), "")</f>
      </c>
    </row>
    <row x14ac:dyDescent="0.25" r="768" customHeight="1" ht="18.75">
      <c r="A768" s="29">
        <v>42041</v>
      </c>
      <c r="B768" s="30">
        <v>3.4</v>
      </c>
      <c r="C768" s="30">
        <v>9.8</v>
      </c>
      <c r="D768" s="31">
        <v>1.6625925925925926</v>
      </c>
      <c r="E768" s="30">
        <v>-1.2</v>
      </c>
      <c r="F768" s="31">
        <v>1.2598148148148147</v>
      </c>
      <c r="G768" s="33">
        <v>11</v>
      </c>
      <c r="H768" s="32">
        <f>TEXT(일별기온공급량!$A768, "AAA")</f>
      </c>
      <c r="I768" s="33">
        <v>210096268</v>
      </c>
      <c r="J768" s="33">
        <v>4913474</v>
      </c>
      <c r="K768" s="32">
        <f>TEXT(A768, "MM-DD")</f>
      </c>
      <c r="L768" s="33">
        <f>YEAR(일별기온공급량!$A768)</f>
      </c>
      <c r="M768" s="33">
        <f>MONTH(일별기온공급량!$A768)</f>
      </c>
      <c r="N768" s="33">
        <f>DAY(일별기온공급량!$A768)</f>
      </c>
      <c r="O768" s="34">
        <f>IFERROR(VLOOKUP(기온및공급량[[#This Row], [날짜]],표2[],2,0), "")</f>
      </c>
    </row>
    <row x14ac:dyDescent="0.25" r="769" customHeight="1" ht="18.75">
      <c r="A769" s="29">
        <v>42042</v>
      </c>
      <c r="B769" s="30">
        <v>4.2</v>
      </c>
      <c r="C769" s="30">
        <v>9.8</v>
      </c>
      <c r="D769" s="31">
        <v>1.6167592592592592</v>
      </c>
      <c r="E769" s="30">
        <v>0.1</v>
      </c>
      <c r="F769" s="31">
        <v>1.3230092592592593</v>
      </c>
      <c r="G769" s="30">
        <v>9.7</v>
      </c>
      <c r="H769" s="32">
        <f>TEXT(일별기온공급량!$A769, "AAA")</f>
      </c>
      <c r="I769" s="33">
        <v>197022796</v>
      </c>
      <c r="J769" s="33">
        <v>4600572</v>
      </c>
      <c r="K769" s="32">
        <f>TEXT(A769, "MM-DD")</f>
      </c>
      <c r="L769" s="33">
        <f>YEAR(일별기온공급량!$A769)</f>
      </c>
      <c r="M769" s="33">
        <f>MONTH(일별기온공급량!$A769)</f>
      </c>
      <c r="N769" s="33">
        <f>DAY(일별기온공급량!$A769)</f>
      </c>
      <c r="O769" s="34">
        <f>IFERROR(VLOOKUP(기온및공급량[[#This Row], [날짜]],표2[],2,0), "")</f>
      </c>
    </row>
    <row x14ac:dyDescent="0.25" r="770" customHeight="1" ht="18.75">
      <c r="A770" s="29">
        <v>42043</v>
      </c>
      <c r="B770" s="30">
        <v>-2.2</v>
      </c>
      <c r="C770" s="30">
        <v>4.6</v>
      </c>
      <c r="D770" s="31">
        <v>1.0000925925925925</v>
      </c>
      <c r="E770" s="30">
        <v>-6.9</v>
      </c>
      <c r="F770" s="31">
        <v>1.998009259259259</v>
      </c>
      <c r="G770" s="30">
        <v>11.5</v>
      </c>
      <c r="H770" s="32">
        <f>TEXT(일별기온공급량!$A770, "AAA")</f>
      </c>
      <c r="I770" s="33">
        <v>202706866</v>
      </c>
      <c r="J770" s="33">
        <v>4734248</v>
      </c>
      <c r="K770" s="32">
        <f>TEXT(A770, "MM-DD")</f>
      </c>
      <c r="L770" s="33">
        <f>YEAR(일별기온공급량!$A770)</f>
      </c>
      <c r="M770" s="33">
        <f>MONTH(일별기온공급량!$A770)</f>
      </c>
      <c r="N770" s="33">
        <f>DAY(일별기온공급량!$A770)</f>
      </c>
      <c r="O770" s="34">
        <f>IFERROR(VLOOKUP(기온및공급량[[#This Row], [날짜]],표2[],2,0), "")</f>
      </c>
    </row>
    <row x14ac:dyDescent="0.25" r="771" customHeight="1" ht="18.75">
      <c r="A771" s="29">
        <v>42044</v>
      </c>
      <c r="B771" s="33">
        <v>-3</v>
      </c>
      <c r="C771" s="30">
        <v>2.2</v>
      </c>
      <c r="D771" s="31">
        <v>1.663287037037037</v>
      </c>
      <c r="E771" s="30">
        <v>-8.9</v>
      </c>
      <c r="F771" s="31">
        <v>1.2938425925925925</v>
      </c>
      <c r="G771" s="30">
        <v>11.1</v>
      </c>
      <c r="H771" s="32">
        <f>TEXT(일별기온공급량!$A771, "AAA")</f>
      </c>
      <c r="I771" s="33">
        <v>242463711</v>
      </c>
      <c r="J771" s="33">
        <v>5655215</v>
      </c>
      <c r="K771" s="32">
        <f>TEXT(A771, "MM-DD")</f>
      </c>
      <c r="L771" s="33">
        <f>YEAR(일별기온공급량!$A771)</f>
      </c>
      <c r="M771" s="33">
        <f>MONTH(일별기온공급량!$A771)</f>
      </c>
      <c r="N771" s="33">
        <f>DAY(일별기온공급량!$A771)</f>
      </c>
      <c r="O771" s="34">
        <f>IFERROR(VLOOKUP(기온및공급량[[#This Row], [날짜]],표2[],2,0), "")</f>
      </c>
    </row>
    <row x14ac:dyDescent="0.25" r="772" customHeight="1" ht="18.75">
      <c r="A772" s="29">
        <v>42045</v>
      </c>
      <c r="B772" s="30">
        <v>4.3</v>
      </c>
      <c r="C772" s="30">
        <v>10.1</v>
      </c>
      <c r="D772" s="31">
        <v>1.6000925925925926</v>
      </c>
      <c r="E772" s="30">
        <v>-0.4</v>
      </c>
      <c r="F772" s="31">
        <v>1.3174537037037037</v>
      </c>
      <c r="G772" s="30">
        <v>10.5</v>
      </c>
      <c r="H772" s="32">
        <f>TEXT(일별기온공급량!$A772, "AAA")</f>
      </c>
      <c r="I772" s="33">
        <v>220351419</v>
      </c>
      <c r="J772" s="33">
        <v>5118329</v>
      </c>
      <c r="K772" s="32">
        <f>TEXT(A772, "MM-DD")</f>
      </c>
      <c r="L772" s="33">
        <f>YEAR(일별기온공급량!$A772)</f>
      </c>
      <c r="M772" s="33">
        <f>MONTH(일별기온공급량!$A772)</f>
      </c>
      <c r="N772" s="33">
        <f>DAY(일별기온공급량!$A772)</f>
      </c>
      <c r="O772" s="34">
        <f>IFERROR(VLOOKUP(기온및공급량[[#This Row], [날짜]],표2[],2,0), "")</f>
      </c>
    </row>
    <row x14ac:dyDescent="0.25" r="773" customHeight="1" ht="18.75">
      <c r="A773" s="29">
        <v>42046</v>
      </c>
      <c r="B773" s="30">
        <v>5.4</v>
      </c>
      <c r="C773" s="30">
        <v>11.5</v>
      </c>
      <c r="D773" s="31">
        <v>1.6556481481481482</v>
      </c>
      <c r="E773" s="30">
        <v>-1.4</v>
      </c>
      <c r="F773" s="31">
        <v>1.2875925925925926</v>
      </c>
      <c r="G773" s="30">
        <v>12.9</v>
      </c>
      <c r="H773" s="32">
        <f>TEXT(일별기온공급량!$A773, "AAA")</f>
      </c>
      <c r="I773" s="33">
        <v>211067793</v>
      </c>
      <c r="J773" s="33">
        <v>4894718</v>
      </c>
      <c r="K773" s="32">
        <f>TEXT(A773, "MM-DD")</f>
      </c>
      <c r="L773" s="33">
        <f>YEAR(일별기온공급량!$A773)</f>
      </c>
      <c r="M773" s="33">
        <f>MONTH(일별기온공급량!$A773)</f>
      </c>
      <c r="N773" s="33">
        <f>DAY(일별기온공급량!$A773)</f>
      </c>
      <c r="O773" s="34">
        <f>IFERROR(VLOOKUP(기온및공급량[[#This Row], [날짜]],표2[],2,0), "")</f>
      </c>
    </row>
    <row x14ac:dyDescent="0.25" r="774" customHeight="1" ht="18.75">
      <c r="A774" s="29">
        <v>42047</v>
      </c>
      <c r="B774" s="33">
        <v>3</v>
      </c>
      <c r="C774" s="30">
        <v>6.2</v>
      </c>
      <c r="D774" s="31">
        <v>1.6459259259259258</v>
      </c>
      <c r="E774" s="30">
        <v>-1.1</v>
      </c>
      <c r="F774" s="31">
        <v>1.9806481481481482</v>
      </c>
      <c r="G774" s="30">
        <v>7.3</v>
      </c>
      <c r="H774" s="32">
        <f>TEXT(일별기온공급량!$A774, "AAA")</f>
      </c>
      <c r="I774" s="33">
        <v>210944061</v>
      </c>
      <c r="J774" s="33">
        <v>4891490</v>
      </c>
      <c r="K774" s="32">
        <f>TEXT(A774, "MM-DD")</f>
      </c>
      <c r="L774" s="33">
        <f>YEAR(일별기온공급량!$A774)</f>
      </c>
      <c r="M774" s="33">
        <f>MONTH(일별기온공급량!$A774)</f>
      </c>
      <c r="N774" s="33">
        <f>DAY(일별기온공급량!$A774)</f>
      </c>
      <c r="O774" s="34">
        <f>IFERROR(VLOOKUP(기온및공급량[[#This Row], [날짜]],표2[],2,0), "")</f>
      </c>
    </row>
    <row x14ac:dyDescent="0.25" r="775" customHeight="1" ht="18.75">
      <c r="A775" s="29">
        <v>42048</v>
      </c>
      <c r="B775" s="30">
        <v>1.2</v>
      </c>
      <c r="C775" s="30">
        <v>6.5</v>
      </c>
      <c r="D775" s="31">
        <v>1.6355092592592593</v>
      </c>
      <c r="E775" s="30">
        <v>-3.2</v>
      </c>
      <c r="F775" s="31">
        <v>1.2966203703703703</v>
      </c>
      <c r="G775" s="30">
        <v>9.7</v>
      </c>
      <c r="H775" s="32">
        <f>TEXT(일별기온공급량!$A775, "AAA")</f>
      </c>
      <c r="I775" s="33">
        <v>217374449</v>
      </c>
      <c r="J775" s="33">
        <v>5041143</v>
      </c>
      <c r="K775" s="32">
        <f>TEXT(A775, "MM-DD")</f>
      </c>
      <c r="L775" s="33">
        <f>YEAR(일별기온공급량!$A775)</f>
      </c>
      <c r="M775" s="33">
        <f>MONTH(일별기온공급량!$A775)</f>
      </c>
      <c r="N775" s="33">
        <f>DAY(일별기온공급량!$A775)</f>
      </c>
      <c r="O775" s="34">
        <f>IFERROR(VLOOKUP(기온및공급량[[#This Row], [날짜]],표2[],2,0), "")</f>
      </c>
    </row>
    <row x14ac:dyDescent="0.25" r="776" customHeight="1" ht="18.75">
      <c r="A776" s="29">
        <v>42049</v>
      </c>
      <c r="B776" s="30">
        <v>4.4</v>
      </c>
      <c r="C776" s="30">
        <v>11.7</v>
      </c>
      <c r="D776" s="31">
        <v>1.6771759259259258</v>
      </c>
      <c r="E776" s="33">
        <v>-2</v>
      </c>
      <c r="F776" s="31">
        <v>1.3021759259259258</v>
      </c>
      <c r="G776" s="30">
        <v>13.7</v>
      </c>
      <c r="H776" s="32">
        <f>TEXT(일별기온공급량!$A776, "AAA")</f>
      </c>
      <c r="I776" s="33">
        <v>197506062</v>
      </c>
      <c r="J776" s="33">
        <v>4573291</v>
      </c>
      <c r="K776" s="32">
        <f>TEXT(A776, "MM-DD")</f>
      </c>
      <c r="L776" s="33">
        <f>YEAR(일별기온공급량!$A776)</f>
      </c>
      <c r="M776" s="33">
        <f>MONTH(일별기온공급량!$A776)</f>
      </c>
      <c r="N776" s="33">
        <f>DAY(일별기온공급량!$A776)</f>
      </c>
      <c r="O776" s="34">
        <f>IFERROR(VLOOKUP(기온및공급량[[#This Row], [날짜]],표2[],2,0), "")</f>
      </c>
    </row>
    <row x14ac:dyDescent="0.25" r="777" customHeight="1" ht="18.75">
      <c r="A777" s="29">
        <v>42050</v>
      </c>
      <c r="B777" s="30">
        <v>6.1</v>
      </c>
      <c r="C777" s="30">
        <v>10.7</v>
      </c>
      <c r="D777" s="31">
        <v>1.689675925925926</v>
      </c>
      <c r="E777" s="30">
        <v>-0.2</v>
      </c>
      <c r="F777" s="31">
        <v>1.3188425925925926</v>
      </c>
      <c r="G777" s="30">
        <v>10.9</v>
      </c>
      <c r="H777" s="32">
        <f>TEXT(일별기온공급량!$A777, "AAA")</f>
      </c>
      <c r="I777" s="33">
        <v>182336015</v>
      </c>
      <c r="J777" s="33">
        <v>4217797</v>
      </c>
      <c r="K777" s="32">
        <f>TEXT(A777, "MM-DD")</f>
      </c>
      <c r="L777" s="33">
        <f>YEAR(일별기온공급량!$A777)</f>
      </c>
      <c r="M777" s="33">
        <f>MONTH(일별기온공급량!$A777)</f>
      </c>
      <c r="N777" s="33">
        <f>DAY(일별기온공급량!$A777)</f>
      </c>
      <c r="O777" s="34">
        <f>IFERROR(VLOOKUP(기온및공급량[[#This Row], [날짜]],표2[],2,0), "")</f>
      </c>
    </row>
    <row x14ac:dyDescent="0.25" r="778" customHeight="1" ht="18.75">
      <c r="A778" s="29">
        <v>42051</v>
      </c>
      <c r="B778" s="30">
        <v>5.9</v>
      </c>
      <c r="C778" s="30">
        <v>7.6</v>
      </c>
      <c r="D778" s="31">
        <v>1.0028703703703703</v>
      </c>
      <c r="E778" s="30">
        <v>5.2</v>
      </c>
      <c r="F778" s="31">
        <v>1.8785648148148149</v>
      </c>
      <c r="G778" s="30">
        <v>2.4</v>
      </c>
      <c r="H778" s="32">
        <f>TEXT(일별기온공급량!$A778, "AAA")</f>
      </c>
      <c r="I778" s="33">
        <v>198751837</v>
      </c>
      <c r="J778" s="33">
        <v>4596831</v>
      </c>
      <c r="K778" s="32">
        <f>TEXT(A778, "MM-DD")</f>
      </c>
      <c r="L778" s="33">
        <f>YEAR(일별기온공급량!$A778)</f>
      </c>
      <c r="M778" s="33">
        <f>MONTH(일별기온공급량!$A778)</f>
      </c>
      <c r="N778" s="33">
        <f>DAY(일별기온공급량!$A778)</f>
      </c>
      <c r="O778" s="34">
        <f>IFERROR(VLOOKUP(기온및공급량[[#This Row], [날짜]],표2[],2,0), "")</f>
      </c>
    </row>
    <row x14ac:dyDescent="0.25" r="779" customHeight="1" ht="18.75">
      <c r="A779" s="29">
        <v>42052</v>
      </c>
      <c r="B779" s="33">
        <v>5</v>
      </c>
      <c r="C779" s="30">
        <v>8.8</v>
      </c>
      <c r="D779" s="31">
        <v>1.5563425925925927</v>
      </c>
      <c r="E779" s="30">
        <v>2.8</v>
      </c>
      <c r="F779" s="31">
        <v>1.9216203703703703</v>
      </c>
      <c r="G779" s="33">
        <v>6</v>
      </c>
      <c r="H779" s="32">
        <f>TEXT(일별기온공급량!$A779, "AAA")</f>
      </c>
      <c r="I779" s="33">
        <v>194475927</v>
      </c>
      <c r="J779" s="33">
        <v>4505101</v>
      </c>
      <c r="K779" s="32">
        <f>TEXT(A779, "MM-DD")</f>
      </c>
      <c r="L779" s="33">
        <f>YEAR(일별기온공급량!$A779)</f>
      </c>
      <c r="M779" s="33">
        <f>MONTH(일별기온공급량!$A779)</f>
      </c>
      <c r="N779" s="33">
        <f>DAY(일별기온공급량!$A779)</f>
      </c>
      <c r="O779" s="34">
        <f>IFERROR(VLOOKUP(기온및공급량[[#This Row], [날짜]],표2[],2,0), "")</f>
      </c>
    </row>
    <row x14ac:dyDescent="0.25" r="780" customHeight="1" ht="18.75">
      <c r="A780" s="29">
        <v>42053</v>
      </c>
      <c r="B780" s="30">
        <v>3.8</v>
      </c>
      <c r="C780" s="30">
        <v>7.4</v>
      </c>
      <c r="D780" s="31">
        <v>1.5952314814814814</v>
      </c>
      <c r="E780" s="30">
        <v>2.2</v>
      </c>
      <c r="F780" s="31">
        <v>1.9889814814814815</v>
      </c>
      <c r="G780" s="30">
        <v>5.2</v>
      </c>
      <c r="H780" s="32">
        <f>TEXT(일별기온공급량!$A780, "AAA")</f>
      </c>
      <c r="I780" s="33">
        <v>177610816</v>
      </c>
      <c r="J780" s="33">
        <v>4111321</v>
      </c>
      <c r="K780" s="32">
        <f>TEXT(A780, "MM-DD")</f>
      </c>
      <c r="L780" s="33">
        <f>YEAR(일별기온공급량!$A780)</f>
      </c>
      <c r="M780" s="33">
        <f>MONTH(일별기온공급량!$A780)</f>
      </c>
      <c r="N780" s="33">
        <f>DAY(일별기온공급량!$A780)</f>
      </c>
      <c r="O780" s="34">
        <f>IFERROR(VLOOKUP(기온및공급량[[#This Row], [날짜]],표2[],2,0), "")</f>
      </c>
    </row>
    <row x14ac:dyDescent="0.25" r="781" customHeight="1" ht="18.75">
      <c r="A781" s="29">
        <v>42054</v>
      </c>
      <c r="B781" s="30">
        <v>4.5</v>
      </c>
      <c r="C781" s="30">
        <v>10.3</v>
      </c>
      <c r="D781" s="31">
        <v>1.643148148148148</v>
      </c>
      <c r="E781" s="33">
        <v>0</v>
      </c>
      <c r="F781" s="31">
        <v>1.3091203703703704</v>
      </c>
      <c r="G781" s="30">
        <v>10.3</v>
      </c>
      <c r="H781" s="32">
        <f>TEXT(일별기온공급량!$A781, "AAA")</f>
      </c>
      <c r="I781" s="33">
        <v>147877567</v>
      </c>
      <c r="J781" s="33">
        <v>3421786</v>
      </c>
      <c r="K781" s="32">
        <f>TEXT(A781, "MM-DD")</f>
      </c>
      <c r="L781" s="33">
        <f>YEAR(일별기온공급량!$A781)</f>
      </c>
      <c r="M781" s="33">
        <f>MONTH(일별기온공급량!$A781)</f>
      </c>
      <c r="N781" s="33">
        <f>DAY(일별기온공급량!$A781)</f>
      </c>
      <c r="O781" s="34">
        <f>IFERROR(VLOOKUP(기온및공급량[[#This Row], [날짜]],표2[],2,0), "")</f>
      </c>
    </row>
    <row x14ac:dyDescent="0.25" r="782" customHeight="1" ht="18.75">
      <c r="A782" s="29">
        <v>42055</v>
      </c>
      <c r="B782" s="30">
        <v>5.7</v>
      </c>
      <c r="C782" s="30">
        <v>12.7</v>
      </c>
      <c r="D782" s="31">
        <v>1.664675925925926</v>
      </c>
      <c r="E782" s="30">
        <v>-1.2</v>
      </c>
      <c r="F782" s="31">
        <v>1.2459259259259259</v>
      </c>
      <c r="G782" s="30">
        <v>13.9</v>
      </c>
      <c r="H782" s="32">
        <f>TEXT(일별기온공급량!$A782, "AAA")</f>
      </c>
      <c r="I782" s="33">
        <v>146353687</v>
      </c>
      <c r="J782" s="33">
        <v>3381343</v>
      </c>
      <c r="K782" s="32">
        <f>TEXT(A782, "MM-DD")</f>
      </c>
      <c r="L782" s="33">
        <f>YEAR(일별기온공급량!$A782)</f>
      </c>
      <c r="M782" s="33">
        <f>MONTH(일별기온공급량!$A782)</f>
      </c>
      <c r="N782" s="33">
        <f>DAY(일별기온공급량!$A782)</f>
      </c>
      <c r="O782" s="34">
        <f>IFERROR(VLOOKUP(기온및공급량[[#This Row], [날짜]],표2[],2,0), "")</f>
      </c>
    </row>
    <row x14ac:dyDescent="0.25" r="783" customHeight="1" ht="18.75">
      <c r="A783" s="29">
        <v>42056</v>
      </c>
      <c r="B783" s="30">
        <v>7.1</v>
      </c>
      <c r="C783" s="30">
        <v>8.2</v>
      </c>
      <c r="D783" s="31">
        <v>1.795925925925926</v>
      </c>
      <c r="E783" s="30">
        <v>5.2</v>
      </c>
      <c r="F783" s="31">
        <v>1.2743981481481481</v>
      </c>
      <c r="G783" s="33">
        <v>3</v>
      </c>
      <c r="H783" s="32">
        <f>TEXT(일별기온공급량!$A783, "AAA")</f>
      </c>
      <c r="I783" s="33">
        <v>154277851</v>
      </c>
      <c r="J783" s="33">
        <v>3572947</v>
      </c>
      <c r="K783" s="32">
        <f>TEXT(A783, "MM-DD")</f>
      </c>
      <c r="L783" s="33">
        <f>YEAR(일별기온공급량!$A783)</f>
      </c>
      <c r="M783" s="33">
        <f>MONTH(일별기온공급량!$A783)</f>
      </c>
      <c r="N783" s="33">
        <f>DAY(일별기온공급량!$A783)</f>
      </c>
      <c r="O783" s="34">
        <f>IFERROR(VLOOKUP(기온및공급량[[#This Row], [날짜]],표2[],2,0), "")</f>
      </c>
    </row>
    <row x14ac:dyDescent="0.25" r="784" customHeight="1" ht="18.75">
      <c r="A784" s="29">
        <v>42057</v>
      </c>
      <c r="B784" s="30">
        <v>9.2</v>
      </c>
      <c r="C784" s="30">
        <v>14.7</v>
      </c>
      <c r="D784" s="31">
        <v>1.5549537037037036</v>
      </c>
      <c r="E784" s="30">
        <v>3.8</v>
      </c>
      <c r="F784" s="31">
        <v>1.991064814814815</v>
      </c>
      <c r="G784" s="30">
        <v>10.9</v>
      </c>
      <c r="H784" s="32">
        <f>TEXT(일별기온공급량!$A784, "AAA")</f>
      </c>
      <c r="I784" s="33">
        <v>147088757</v>
      </c>
      <c r="J784" s="33">
        <v>3412832</v>
      </c>
      <c r="K784" s="32">
        <f>TEXT(A784, "MM-DD")</f>
      </c>
      <c r="L784" s="33">
        <f>YEAR(일별기온공급량!$A784)</f>
      </c>
      <c r="M784" s="33">
        <f>MONTH(일별기온공급량!$A784)</f>
      </c>
      <c r="N784" s="33">
        <f>DAY(일별기온공급량!$A784)</f>
      </c>
      <c r="O784" s="34">
        <f>IFERROR(VLOOKUP(기온및공급량[[#This Row], [날짜]],표2[],2,0), "")</f>
      </c>
    </row>
    <row x14ac:dyDescent="0.25" r="785" customHeight="1" ht="18.75">
      <c r="A785" s="29">
        <v>42058</v>
      </c>
      <c r="B785" s="30">
        <v>5.3</v>
      </c>
      <c r="C785" s="30">
        <v>11.1</v>
      </c>
      <c r="D785" s="31">
        <v>1.6681481481481482</v>
      </c>
      <c r="E785" s="30">
        <v>1.7</v>
      </c>
      <c r="F785" s="31">
        <v>1.2625925925925925</v>
      </c>
      <c r="G785" s="30">
        <v>9.4</v>
      </c>
      <c r="H785" s="32">
        <f>TEXT(일별기온공급량!$A785, "AAA")</f>
      </c>
      <c r="I785" s="33">
        <v>182157029</v>
      </c>
      <c r="J785" s="33">
        <v>4221350</v>
      </c>
      <c r="K785" s="32">
        <f>TEXT(A785, "MM-DD")</f>
      </c>
      <c r="L785" s="33">
        <f>YEAR(일별기온공급량!$A785)</f>
      </c>
      <c r="M785" s="33">
        <f>MONTH(일별기온공급량!$A785)</f>
      </c>
      <c r="N785" s="33">
        <f>DAY(일별기온공급량!$A785)</f>
      </c>
      <c r="O785" s="34">
        <f>IFERROR(VLOOKUP(기온및공급량[[#This Row], [날짜]],표2[],2,0), "")</f>
      </c>
    </row>
    <row x14ac:dyDescent="0.25" r="786" customHeight="1" ht="18.75">
      <c r="A786" s="29">
        <v>42059</v>
      </c>
      <c r="B786" s="30">
        <v>5.8</v>
      </c>
      <c r="C786" s="30">
        <v>11.6</v>
      </c>
      <c r="D786" s="31">
        <v>1.6605092592592592</v>
      </c>
      <c r="E786" s="30">
        <v>2.6</v>
      </c>
      <c r="F786" s="31">
        <v>1.2695370370370371</v>
      </c>
      <c r="G786" s="33">
        <v>9</v>
      </c>
      <c r="H786" s="32">
        <f>TEXT(일별기온공급량!$A786, "AAA")</f>
      </c>
      <c r="I786" s="33">
        <v>184445423</v>
      </c>
      <c r="J786" s="33">
        <v>4268106</v>
      </c>
      <c r="K786" s="32">
        <f>TEXT(A786, "MM-DD")</f>
      </c>
      <c r="L786" s="33">
        <f>YEAR(일별기온공급량!$A786)</f>
      </c>
      <c r="M786" s="33">
        <f>MONTH(일별기온공급량!$A786)</f>
      </c>
      <c r="N786" s="33">
        <f>DAY(일별기온공급량!$A786)</f>
      </c>
      <c r="O786" s="34">
        <f>IFERROR(VLOOKUP(기온및공급량[[#This Row], [날짜]],표2[],2,0), "")</f>
      </c>
    </row>
    <row x14ac:dyDescent="0.25" r="787" customHeight="1" ht="18.75">
      <c r="A787" s="29">
        <v>42060</v>
      </c>
      <c r="B787" s="30">
        <v>6.6</v>
      </c>
      <c r="C787" s="30">
        <v>11.3</v>
      </c>
      <c r="D787" s="31">
        <v>1.6188425925925927</v>
      </c>
      <c r="E787" s="30">
        <v>2.1</v>
      </c>
      <c r="F787" s="31">
        <v>1.2639814814814816</v>
      </c>
      <c r="G787" s="30">
        <v>9.2</v>
      </c>
      <c r="H787" s="32">
        <f>TEXT(일별기온공급량!$A787, "AAA")</f>
      </c>
      <c r="I787" s="33">
        <v>184309398</v>
      </c>
      <c r="J787" s="33">
        <v>4266126</v>
      </c>
      <c r="K787" s="32">
        <f>TEXT(A787, "MM-DD")</f>
      </c>
      <c r="L787" s="33">
        <f>YEAR(일별기온공급량!$A787)</f>
      </c>
      <c r="M787" s="33">
        <f>MONTH(일별기온공급량!$A787)</f>
      </c>
      <c r="N787" s="33">
        <f>DAY(일별기온공급량!$A787)</f>
      </c>
      <c r="O787" s="34">
        <f>IFERROR(VLOOKUP(기온및공급량[[#This Row], [날짜]],표2[],2,0), "")</f>
      </c>
    </row>
    <row x14ac:dyDescent="0.25" r="788" customHeight="1" ht="18.75">
      <c r="A788" s="29">
        <v>42061</v>
      </c>
      <c r="B788" s="30">
        <v>5.3</v>
      </c>
      <c r="C788" s="30">
        <v>10.8</v>
      </c>
      <c r="D788" s="31">
        <v>1.4799537037037038</v>
      </c>
      <c r="E788" s="33">
        <v>0</v>
      </c>
      <c r="F788" s="31">
        <v>1.9952314814814813</v>
      </c>
      <c r="G788" s="30">
        <v>10.8</v>
      </c>
      <c r="H788" s="32">
        <f>TEXT(일별기온공급량!$A788, "AAA")</f>
      </c>
      <c r="I788" s="33">
        <v>188087408</v>
      </c>
      <c r="J788" s="33">
        <v>4360393</v>
      </c>
      <c r="K788" s="32">
        <f>TEXT(A788, "MM-DD")</f>
      </c>
      <c r="L788" s="33">
        <f>YEAR(일별기온공급량!$A788)</f>
      </c>
      <c r="M788" s="33">
        <f>MONTH(일별기온공급량!$A788)</f>
      </c>
      <c r="N788" s="33">
        <f>DAY(일별기온공급량!$A788)</f>
      </c>
      <c r="O788" s="34">
        <f>IFERROR(VLOOKUP(기온및공급량[[#This Row], [날짜]],표2[],2,0), "")</f>
      </c>
    </row>
    <row x14ac:dyDescent="0.25" r="789" customHeight="1" ht="18.75">
      <c r="A789" s="29">
        <v>42062</v>
      </c>
      <c r="B789" s="30">
        <v>1.4</v>
      </c>
      <c r="C789" s="30">
        <v>5.4</v>
      </c>
      <c r="D789" s="31">
        <v>1.6355092592592593</v>
      </c>
      <c r="E789" s="30">
        <v>-2.2</v>
      </c>
      <c r="F789" s="31">
        <v>1.257037037037037</v>
      </c>
      <c r="G789" s="30">
        <v>7.6</v>
      </c>
      <c r="H789" s="32">
        <f>TEXT(일별기온공급량!$A789, "AAA")</f>
      </c>
      <c r="I789" s="33">
        <v>204968205</v>
      </c>
      <c r="J789" s="33">
        <v>4754041</v>
      </c>
      <c r="K789" s="32">
        <f>TEXT(A789, "MM-DD")</f>
      </c>
      <c r="L789" s="33">
        <f>YEAR(일별기온공급량!$A789)</f>
      </c>
      <c r="M789" s="33">
        <f>MONTH(일별기온공급량!$A789)</f>
      </c>
      <c r="N789" s="33">
        <f>DAY(일별기온공급량!$A789)</f>
      </c>
      <c r="O789" s="34">
        <f>IFERROR(VLOOKUP(기온및공급량[[#This Row], [날짜]],표2[],2,0), "")</f>
      </c>
    </row>
    <row x14ac:dyDescent="0.25" r="790" customHeight="1" ht="18.75">
      <c r="A790" s="29">
        <v>42063</v>
      </c>
      <c r="B790" s="30">
        <v>2.3</v>
      </c>
      <c r="C790" s="30">
        <v>7.1</v>
      </c>
      <c r="D790" s="31">
        <v>1.6521759259259259</v>
      </c>
      <c r="E790" s="30">
        <v>-2.1</v>
      </c>
      <c r="F790" s="31">
        <v>1.2549537037037037</v>
      </c>
      <c r="G790" s="30">
        <v>9.2</v>
      </c>
      <c r="H790" s="32">
        <f>TEXT(일별기온공급량!$A790, "AAA")</f>
      </c>
      <c r="I790" s="33">
        <v>194227939</v>
      </c>
      <c r="J790" s="33">
        <v>4499261</v>
      </c>
      <c r="K790" s="32">
        <f>TEXT(A790, "MM-DD")</f>
      </c>
      <c r="L790" s="33">
        <f>YEAR(일별기온공급량!$A790)</f>
      </c>
      <c r="M790" s="33">
        <f>MONTH(일별기온공급량!$A790)</f>
      </c>
      <c r="N790" s="33">
        <f>DAY(일별기온공급량!$A790)</f>
      </c>
      <c r="O790" s="34">
        <f>IFERROR(VLOOKUP(기온및공급량[[#This Row], [날짜]],표2[],2,0), "")</f>
      </c>
    </row>
    <row x14ac:dyDescent="0.25" r="791" customHeight="1" ht="18.75">
      <c r="A791" s="29">
        <v>42064</v>
      </c>
      <c r="B791" s="30">
        <v>4.2</v>
      </c>
      <c r="C791" s="30">
        <v>8.6</v>
      </c>
      <c r="D791" s="31">
        <v>1.633425925925926</v>
      </c>
      <c r="E791" s="30">
        <v>0.9</v>
      </c>
      <c r="F791" s="31">
        <v>1.0174537037037037</v>
      </c>
      <c r="G791" s="30">
        <v>7.7</v>
      </c>
      <c r="H791" s="32">
        <f>TEXT(일별기온공급량!$A791, "AAA")</f>
      </c>
      <c r="I791" s="33">
        <v>176943425</v>
      </c>
      <c r="J791" s="33">
        <v>4097988</v>
      </c>
      <c r="K791" s="32">
        <f>TEXT(A791, "MM-DD")</f>
      </c>
      <c r="L791" s="33">
        <f>YEAR(일별기온공급량!$A791)</f>
      </c>
      <c r="M791" s="33">
        <f>MONTH(일별기온공급량!$A791)</f>
      </c>
      <c r="N791" s="33">
        <f>DAY(일별기온공급량!$A791)</f>
      </c>
      <c r="O791" s="34">
        <f>IFERROR(VLOOKUP(기온및공급량[[#This Row], [날짜]],표2[],2,0), "")</f>
      </c>
    </row>
    <row x14ac:dyDescent="0.25" r="792" customHeight="1" ht="18.75">
      <c r="A792" s="29">
        <v>42065</v>
      </c>
      <c r="B792" s="30">
        <v>5.5</v>
      </c>
      <c r="C792" s="33">
        <v>13</v>
      </c>
      <c r="D792" s="31">
        <v>1.6723148148148148</v>
      </c>
      <c r="E792" s="30">
        <v>0.4</v>
      </c>
      <c r="F792" s="31">
        <v>1.2792592592592593</v>
      </c>
      <c r="G792" s="30">
        <v>12.6</v>
      </c>
      <c r="H792" s="32">
        <f>TEXT(일별기온공급량!$A792, "AAA")</f>
      </c>
      <c r="I792" s="33">
        <v>190434415</v>
      </c>
      <c r="J792" s="33">
        <v>4406739</v>
      </c>
      <c r="K792" s="32">
        <f>TEXT(A792, "MM-DD")</f>
      </c>
      <c r="L792" s="33">
        <f>YEAR(일별기온공급량!$A792)</f>
      </c>
      <c r="M792" s="33">
        <f>MONTH(일별기온공급량!$A792)</f>
      </c>
      <c r="N792" s="33">
        <f>DAY(일별기온공급량!$A792)</f>
      </c>
      <c r="O792" s="34">
        <f>IFERROR(VLOOKUP(기온및공급량[[#This Row], [날짜]],표2[],2,0), "")</f>
      </c>
    </row>
    <row x14ac:dyDescent="0.25" r="793" customHeight="1" ht="18.75">
      <c r="A793" s="29">
        <v>42066</v>
      </c>
      <c r="B793" s="30">
        <v>3.2</v>
      </c>
      <c r="C793" s="30">
        <v>4.7</v>
      </c>
      <c r="D793" s="31">
        <v>1.695925925925926</v>
      </c>
      <c r="E793" s="30">
        <v>1.5</v>
      </c>
      <c r="F793" s="31">
        <v>1.4618981481481481</v>
      </c>
      <c r="G793" s="30">
        <v>3.2</v>
      </c>
      <c r="H793" s="32">
        <f>TEXT(일별기온공급량!$A793, "AAA")</f>
      </c>
      <c r="I793" s="33">
        <v>206285947</v>
      </c>
      <c r="J793" s="33">
        <v>4771825</v>
      </c>
      <c r="K793" s="32">
        <f>TEXT(A793, "MM-DD")</f>
      </c>
      <c r="L793" s="33">
        <f>YEAR(일별기온공급량!$A793)</f>
      </c>
      <c r="M793" s="33">
        <f>MONTH(일별기온공급량!$A793)</f>
      </c>
      <c r="N793" s="33">
        <f>DAY(일별기온공급량!$A793)</f>
      </c>
      <c r="O793" s="34">
        <f>IFERROR(VLOOKUP(기온및공급량[[#This Row], [날짜]],표2[],2,0), "")</f>
      </c>
    </row>
    <row x14ac:dyDescent="0.25" r="794" customHeight="1" ht="18.75">
      <c r="A794" s="29">
        <v>42067</v>
      </c>
      <c r="B794" s="33">
        <v>2</v>
      </c>
      <c r="C794" s="30">
        <v>6.5</v>
      </c>
      <c r="D794" s="31">
        <v>1.6237037037037036</v>
      </c>
      <c r="E794" s="30">
        <v>-1.1</v>
      </c>
      <c r="F794" s="31">
        <v>1.2737037037037038</v>
      </c>
      <c r="G794" s="30">
        <v>7.6</v>
      </c>
      <c r="H794" s="32">
        <f>TEXT(일별기온공급량!$A794, "AAA")</f>
      </c>
      <c r="I794" s="33">
        <v>217594770</v>
      </c>
      <c r="J794" s="33">
        <v>5047354</v>
      </c>
      <c r="K794" s="32">
        <f>TEXT(A794, "MM-DD")</f>
      </c>
      <c r="L794" s="33">
        <f>YEAR(일별기온공급량!$A794)</f>
      </c>
      <c r="M794" s="33">
        <f>MONTH(일별기온공급량!$A794)</f>
      </c>
      <c r="N794" s="33">
        <f>DAY(일별기온공급량!$A794)</f>
      </c>
      <c r="O794" s="34">
        <f>IFERROR(VLOOKUP(기온및공급량[[#This Row], [날짜]],표2[],2,0), "")</f>
      </c>
    </row>
    <row x14ac:dyDescent="0.25" r="795" customHeight="1" ht="18.75">
      <c r="A795" s="29">
        <v>42068</v>
      </c>
      <c r="B795" s="30">
        <v>2.6</v>
      </c>
      <c r="C795" s="30">
        <v>8.4</v>
      </c>
      <c r="D795" s="31">
        <v>1.6528703703703704</v>
      </c>
      <c r="E795" s="33">
        <v>-3</v>
      </c>
      <c r="F795" s="31">
        <v>1.2841203703703703</v>
      </c>
      <c r="G795" s="30">
        <v>11.4</v>
      </c>
      <c r="H795" s="32">
        <f>TEXT(일별기온공급량!$A795, "AAA")</f>
      </c>
      <c r="I795" s="33">
        <v>212799418</v>
      </c>
      <c r="J795" s="33">
        <v>4928823</v>
      </c>
      <c r="K795" s="32">
        <f>TEXT(A795, "MM-DD")</f>
      </c>
      <c r="L795" s="33">
        <f>YEAR(일별기온공급량!$A795)</f>
      </c>
      <c r="M795" s="33">
        <f>MONTH(일별기온공급량!$A795)</f>
      </c>
      <c r="N795" s="33">
        <f>DAY(일별기온공급량!$A795)</f>
      </c>
      <c r="O795" s="34">
        <f>IFERROR(VLOOKUP(기온및공급량[[#This Row], [날짜]],표2[],2,0), "")</f>
      </c>
    </row>
    <row x14ac:dyDescent="0.25" r="796" customHeight="1" ht="18.75">
      <c r="A796" s="29">
        <v>42069</v>
      </c>
      <c r="B796" s="30">
        <v>5.5</v>
      </c>
      <c r="C796" s="30">
        <v>12.6</v>
      </c>
      <c r="D796" s="31">
        <v>1.694537037037037</v>
      </c>
      <c r="E796" s="30">
        <v>-0.9</v>
      </c>
      <c r="F796" s="31">
        <v>1.2841203703703703</v>
      </c>
      <c r="G796" s="30">
        <v>13.5</v>
      </c>
      <c r="H796" s="32">
        <f>TEXT(일별기온공급량!$A796, "AAA")</f>
      </c>
      <c r="I796" s="33">
        <v>196990847</v>
      </c>
      <c r="J796" s="33">
        <v>4564557</v>
      </c>
      <c r="K796" s="32">
        <f>TEXT(A796, "MM-DD")</f>
      </c>
      <c r="L796" s="33">
        <f>YEAR(일별기온공급량!$A796)</f>
      </c>
      <c r="M796" s="33">
        <f>MONTH(일별기온공급량!$A796)</f>
      </c>
      <c r="N796" s="33">
        <f>DAY(일별기온공급량!$A796)</f>
      </c>
      <c r="O796" s="34">
        <f>IFERROR(VLOOKUP(기온및공급량[[#This Row], [날짜]],표2[],2,0), "")</f>
      </c>
    </row>
    <row x14ac:dyDescent="0.25" r="797" customHeight="1" ht="18.75">
      <c r="A797" s="29">
        <v>42070</v>
      </c>
      <c r="B797" s="30">
        <v>7.4</v>
      </c>
      <c r="C797" s="30">
        <v>14.6</v>
      </c>
      <c r="D797" s="31">
        <v>1.6556481481481482</v>
      </c>
      <c r="E797" s="30">
        <v>1.1</v>
      </c>
      <c r="F797" s="31">
        <v>1.3007870370370371</v>
      </c>
      <c r="G797" s="30">
        <v>13.5</v>
      </c>
      <c r="H797" s="32">
        <f>TEXT(일별기온공급량!$A797, "AAA")</f>
      </c>
      <c r="I797" s="33">
        <v>174899874</v>
      </c>
      <c r="J797" s="33">
        <v>4047756</v>
      </c>
      <c r="K797" s="32">
        <f>TEXT(A797, "MM-DD")</f>
      </c>
      <c r="L797" s="33">
        <f>YEAR(일별기온공급량!$A797)</f>
      </c>
      <c r="M797" s="33">
        <f>MONTH(일별기온공급량!$A797)</f>
      </c>
      <c r="N797" s="33">
        <f>DAY(일별기온공급량!$A797)</f>
      </c>
      <c r="O797" s="34">
        <f>IFERROR(VLOOKUP(기온및공급량[[#This Row], [날짜]],표2[],2,0), "")</f>
      </c>
    </row>
    <row x14ac:dyDescent="0.25" r="798" customHeight="1" ht="18.75">
      <c r="A798" s="29">
        <v>42071</v>
      </c>
      <c r="B798" s="33">
        <v>8</v>
      </c>
      <c r="C798" s="30">
        <v>15.7</v>
      </c>
      <c r="D798" s="31">
        <v>1.6403703703703703</v>
      </c>
      <c r="E798" s="30">
        <v>0.5</v>
      </c>
      <c r="F798" s="31">
        <v>1.2667592592592594</v>
      </c>
      <c r="G798" s="30">
        <v>15.2</v>
      </c>
      <c r="H798" s="32">
        <f>TEXT(일별기온공급량!$A798, "AAA")</f>
      </c>
      <c r="I798" s="33">
        <v>155640779</v>
      </c>
      <c r="J798" s="33">
        <v>3601319</v>
      </c>
      <c r="K798" s="32">
        <f>TEXT(A798, "MM-DD")</f>
      </c>
      <c r="L798" s="33">
        <f>YEAR(일별기온공급량!$A798)</f>
      </c>
      <c r="M798" s="33">
        <f>MONTH(일별기온공급량!$A798)</f>
      </c>
      <c r="N798" s="33">
        <f>DAY(일별기온공급량!$A798)</f>
      </c>
      <c r="O798" s="34">
        <f>IFERROR(VLOOKUP(기온및공급량[[#This Row], [날짜]],표2[],2,0), "")</f>
      </c>
    </row>
    <row x14ac:dyDescent="0.25" r="799" customHeight="1" ht="18.75">
      <c r="A799" s="29">
        <v>42072</v>
      </c>
      <c r="B799" s="30">
        <v>7.1</v>
      </c>
      <c r="C799" s="30">
        <v>14.9</v>
      </c>
      <c r="D799" s="31">
        <v>1.5410648148148147</v>
      </c>
      <c r="E799" s="30">
        <v>-2.1</v>
      </c>
      <c r="F799" s="31">
        <v>1.977175925925926</v>
      </c>
      <c r="G799" s="33">
        <v>17</v>
      </c>
      <c r="H799" s="32">
        <f>TEXT(일별기온공급량!$A799, "AAA")</f>
      </c>
      <c r="I799" s="33">
        <v>181464859</v>
      </c>
      <c r="J799" s="33">
        <v>4196960</v>
      </c>
      <c r="K799" s="32">
        <f>TEXT(A799, "MM-DD")</f>
      </c>
      <c r="L799" s="33">
        <f>YEAR(일별기온공급량!$A799)</f>
      </c>
      <c r="M799" s="33">
        <f>MONTH(일별기온공급량!$A799)</f>
      </c>
      <c r="N799" s="33">
        <f>DAY(일별기온공급량!$A799)</f>
      </c>
      <c r="O799" s="34">
        <f>IFERROR(VLOOKUP(기온및공급량[[#This Row], [날짜]],표2[],2,0), "")</f>
      </c>
    </row>
    <row x14ac:dyDescent="0.25" r="800" customHeight="1" ht="18.75">
      <c r="A800" s="29">
        <v>42073</v>
      </c>
      <c r="B800" s="30">
        <v>-0.3</v>
      </c>
      <c r="C800" s="30">
        <v>4.3</v>
      </c>
      <c r="D800" s="31">
        <v>1.6716203703703703</v>
      </c>
      <c r="E800" s="30">
        <v>-4.8</v>
      </c>
      <c r="F800" s="31">
        <v>1.2716203703703703</v>
      </c>
      <c r="G800" s="30">
        <v>9.1</v>
      </c>
      <c r="H800" s="32">
        <f>TEXT(일별기온공급량!$A800, "AAA")</f>
      </c>
      <c r="I800" s="33">
        <v>222669830</v>
      </c>
      <c r="J800" s="33">
        <v>5152587</v>
      </c>
      <c r="K800" s="32">
        <f>TEXT(A800, "MM-DD")</f>
      </c>
      <c r="L800" s="33">
        <f>YEAR(일별기온공급량!$A800)</f>
      </c>
      <c r="M800" s="33">
        <f>MONTH(일별기온공급량!$A800)</f>
      </c>
      <c r="N800" s="33">
        <f>DAY(일별기온공급량!$A800)</f>
      </c>
      <c r="O800" s="34">
        <f>IFERROR(VLOOKUP(기온및공급량[[#This Row], [날짜]],표2[],2,0), "")</f>
      </c>
    </row>
    <row x14ac:dyDescent="0.25" r="801" customHeight="1" ht="18.75">
      <c r="A801" s="29">
        <v>42074</v>
      </c>
      <c r="B801" s="30">
        <v>4.2</v>
      </c>
      <c r="C801" s="33">
        <v>10</v>
      </c>
      <c r="D801" s="31">
        <v>1.5764814814814816</v>
      </c>
      <c r="E801" s="30">
        <v>-0.9</v>
      </c>
      <c r="F801" s="31">
        <v>1.1792592592592592</v>
      </c>
      <c r="G801" s="30">
        <v>10.9</v>
      </c>
      <c r="H801" s="32">
        <f>TEXT(일별기온공급량!$A801, "AAA")</f>
      </c>
      <c r="I801" s="33">
        <v>211371656</v>
      </c>
      <c r="J801" s="33">
        <v>4895816</v>
      </c>
      <c r="K801" s="32">
        <f>TEXT(A801, "MM-DD")</f>
      </c>
      <c r="L801" s="33">
        <f>YEAR(일별기온공급량!$A801)</f>
      </c>
      <c r="M801" s="33">
        <f>MONTH(일별기온공급량!$A801)</f>
      </c>
      <c r="N801" s="33">
        <f>DAY(일별기온공급량!$A801)</f>
      </c>
      <c r="O801" s="34">
        <f>IFERROR(VLOOKUP(기온및공급량[[#This Row], [날짜]],표2[],2,0), "")</f>
      </c>
    </row>
    <row x14ac:dyDescent="0.25" r="802" customHeight="1" ht="18.75">
      <c r="A802" s="29">
        <v>42075</v>
      </c>
      <c r="B802" s="30">
        <v>5.4</v>
      </c>
      <c r="C802" s="30">
        <v>12.3</v>
      </c>
      <c r="D802" s="31">
        <v>1.6375925925925925</v>
      </c>
      <c r="E802" s="30">
        <v>-0.6</v>
      </c>
      <c r="F802" s="31">
        <v>1.2931481481481482</v>
      </c>
      <c r="G802" s="30">
        <v>12.9</v>
      </c>
      <c r="H802" s="32">
        <f>TEXT(일별기온공급량!$A802, "AAA")</f>
      </c>
      <c r="I802" s="33">
        <v>199358463</v>
      </c>
      <c r="J802" s="33">
        <v>4614239</v>
      </c>
      <c r="K802" s="32">
        <f>TEXT(A802, "MM-DD")</f>
      </c>
      <c r="L802" s="33">
        <f>YEAR(일별기온공급량!$A802)</f>
      </c>
      <c r="M802" s="33">
        <f>MONTH(일별기온공급량!$A802)</f>
      </c>
      <c r="N802" s="33">
        <f>DAY(일별기온공급량!$A802)</f>
      </c>
      <c r="O802" s="34">
        <f>IFERROR(VLOOKUP(기온및공급량[[#This Row], [날짜]],표2[],2,0), "")</f>
      </c>
    </row>
    <row x14ac:dyDescent="0.25" r="803" customHeight="1" ht="18.75">
      <c r="A803" s="29">
        <v>42076</v>
      </c>
      <c r="B803" s="33">
        <v>7</v>
      </c>
      <c r="C803" s="30">
        <v>11.2</v>
      </c>
      <c r="D803" s="31">
        <v>1.663287037037037</v>
      </c>
      <c r="E803" s="30">
        <v>1.7</v>
      </c>
      <c r="F803" s="31">
        <v>1.2924537037037038</v>
      </c>
      <c r="G803" s="30">
        <v>9.5</v>
      </c>
      <c r="H803" s="32">
        <f>TEXT(일별기온공급량!$A803, "AAA")</f>
      </c>
      <c r="I803" s="33">
        <v>191918022</v>
      </c>
      <c r="J803" s="33">
        <v>4444496</v>
      </c>
      <c r="K803" s="32">
        <f>TEXT(A803, "MM-DD")</f>
      </c>
      <c r="L803" s="33">
        <f>YEAR(일별기온공급량!$A803)</f>
      </c>
      <c r="M803" s="33">
        <f>MONTH(일별기온공급량!$A803)</f>
      </c>
      <c r="N803" s="33">
        <f>DAY(일별기온공급량!$A803)</f>
      </c>
      <c r="O803" s="34">
        <f>IFERROR(VLOOKUP(기온및공급량[[#This Row], [날짜]],표2[],2,0), "")</f>
      </c>
    </row>
    <row x14ac:dyDescent="0.25" r="804" customHeight="1" ht="18.75">
      <c r="A804" s="29">
        <v>42077</v>
      </c>
      <c r="B804" s="33">
        <v>8</v>
      </c>
      <c r="C804" s="30">
        <v>13.8</v>
      </c>
      <c r="D804" s="31">
        <v>1.6375925925925925</v>
      </c>
      <c r="E804" s="30">
        <v>1.6</v>
      </c>
      <c r="F804" s="31">
        <v>1.2848148148148149</v>
      </c>
      <c r="G804" s="30">
        <v>12.2</v>
      </c>
      <c r="H804" s="32">
        <f>TEXT(일별기온공급량!$A804, "AAA")</f>
      </c>
      <c r="I804" s="33">
        <v>170991766</v>
      </c>
      <c r="J804" s="33">
        <v>3963828</v>
      </c>
      <c r="K804" s="32">
        <f>TEXT(A804, "MM-DD")</f>
      </c>
      <c r="L804" s="33">
        <f>YEAR(일별기온공급량!$A804)</f>
      </c>
      <c r="M804" s="33">
        <f>MONTH(일별기온공급량!$A804)</f>
      </c>
      <c r="N804" s="33">
        <f>DAY(일별기온공급량!$A804)</f>
      </c>
      <c r="O804" s="34">
        <f>IFERROR(VLOOKUP(기온및공급량[[#This Row], [날짜]],표2[],2,0), "")</f>
      </c>
    </row>
    <row x14ac:dyDescent="0.25" r="805" customHeight="1" ht="18.75">
      <c r="A805" s="29">
        <v>42078</v>
      </c>
      <c r="B805" s="30">
        <v>10.1</v>
      </c>
      <c r="C805" s="30">
        <v>18.2</v>
      </c>
      <c r="D805" s="31">
        <v>1.6771759259259258</v>
      </c>
      <c r="E805" s="33">
        <v>2</v>
      </c>
      <c r="F805" s="31">
        <v>1.2625925925925925</v>
      </c>
      <c r="G805" s="30">
        <v>16.2</v>
      </c>
      <c r="H805" s="32">
        <f>TEXT(일별기온공급량!$A805, "AAA")</f>
      </c>
      <c r="I805" s="33">
        <v>146676451</v>
      </c>
      <c r="J805" s="33">
        <v>3397654</v>
      </c>
      <c r="K805" s="32">
        <f>TEXT(A805, "MM-DD")</f>
      </c>
      <c r="L805" s="33">
        <f>YEAR(일별기온공급량!$A805)</f>
      </c>
      <c r="M805" s="33">
        <f>MONTH(일별기온공급량!$A805)</f>
      </c>
      <c r="N805" s="33">
        <f>DAY(일별기온공급량!$A805)</f>
      </c>
      <c r="O805" s="34">
        <f>IFERROR(VLOOKUP(기온및공급량[[#This Row], [날짜]],표2[],2,0), "")</f>
      </c>
    </row>
    <row x14ac:dyDescent="0.25" r="806" customHeight="1" ht="18.75">
      <c r="A806" s="29">
        <v>42079</v>
      </c>
      <c r="B806" s="30">
        <v>12.4</v>
      </c>
      <c r="C806" s="30">
        <v>22.2</v>
      </c>
      <c r="D806" s="31">
        <v>1.6681481481481482</v>
      </c>
      <c r="E806" s="30">
        <v>4.3</v>
      </c>
      <c r="F806" s="31">
        <v>1.2639814814814816</v>
      </c>
      <c r="G806" s="30">
        <v>17.9</v>
      </c>
      <c r="H806" s="32">
        <f>TEXT(일별기온공급량!$A806, "AAA")</f>
      </c>
      <c r="I806" s="33">
        <v>155154776</v>
      </c>
      <c r="J806" s="33">
        <v>3590715</v>
      </c>
      <c r="K806" s="32">
        <f>TEXT(A806, "MM-DD")</f>
      </c>
      <c r="L806" s="33">
        <f>YEAR(일별기온공급량!$A806)</f>
      </c>
      <c r="M806" s="33">
        <f>MONTH(일별기온공급량!$A806)</f>
      </c>
      <c r="N806" s="33">
        <f>DAY(일별기온공급량!$A806)</f>
      </c>
      <c r="O806" s="34">
        <f>IFERROR(VLOOKUP(기온및공급량[[#This Row], [날짜]],표2[],2,0), "")</f>
      </c>
    </row>
    <row x14ac:dyDescent="0.25" r="807" customHeight="1" ht="18.75">
      <c r="A807" s="29">
        <v>42080</v>
      </c>
      <c r="B807" s="30">
        <v>15.5</v>
      </c>
      <c r="C807" s="30">
        <v>24.1</v>
      </c>
      <c r="D807" s="31">
        <v>1.6077314814814816</v>
      </c>
      <c r="E807" s="30">
        <v>6.5</v>
      </c>
      <c r="F807" s="31">
        <v>1.2973148148148148</v>
      </c>
      <c r="G807" s="30">
        <v>17.6</v>
      </c>
      <c r="H807" s="32">
        <f>TEXT(일별기온공급량!$A807, "AAA")</f>
      </c>
      <c r="I807" s="33">
        <v>148303359</v>
      </c>
      <c r="J807" s="33">
        <v>3434726</v>
      </c>
      <c r="K807" s="32">
        <f>TEXT(A807, "MM-DD")</f>
      </c>
      <c r="L807" s="33">
        <f>YEAR(일별기온공급량!$A807)</f>
      </c>
      <c r="M807" s="33">
        <f>MONTH(일별기온공급량!$A807)</f>
      </c>
      <c r="N807" s="33">
        <f>DAY(일별기온공급량!$A807)</f>
      </c>
      <c r="O807" s="34">
        <f>IFERROR(VLOOKUP(기온및공급량[[#This Row], [날짜]],표2[],2,0), "")</f>
      </c>
    </row>
    <row x14ac:dyDescent="0.25" r="808" customHeight="1" ht="18.75">
      <c r="A808" s="29">
        <v>42081</v>
      </c>
      <c r="B808" s="30">
        <v>10.2</v>
      </c>
      <c r="C808" s="30">
        <v>15.7</v>
      </c>
      <c r="D808" s="31">
        <v>1.0035648148148149</v>
      </c>
      <c r="E808" s="30">
        <v>8.7</v>
      </c>
      <c r="F808" s="31">
        <v>1.7348148148148148</v>
      </c>
      <c r="G808" s="33">
        <v>7</v>
      </c>
      <c r="H808" s="32">
        <f>TEXT(일별기온공급량!$A808, "AAA")</f>
      </c>
      <c r="I808" s="33">
        <v>161923196</v>
      </c>
      <c r="J808" s="33">
        <v>3756125</v>
      </c>
      <c r="K808" s="32">
        <f>TEXT(A808, "MM-DD")</f>
      </c>
      <c r="L808" s="33">
        <f>YEAR(일별기온공급량!$A808)</f>
      </c>
      <c r="M808" s="33">
        <f>MONTH(일별기온공급량!$A808)</f>
      </c>
      <c r="N808" s="33">
        <f>DAY(일별기온공급량!$A808)</f>
      </c>
      <c r="O808" s="34">
        <f>IFERROR(VLOOKUP(기온및공급량[[#This Row], [날짜]],표2[],2,0), "")</f>
      </c>
    </row>
    <row x14ac:dyDescent="0.25" r="809" customHeight="1" ht="18.75">
      <c r="A809" s="29">
        <v>42082</v>
      </c>
      <c r="B809" s="30">
        <v>12.7</v>
      </c>
      <c r="C809" s="30">
        <v>19.1</v>
      </c>
      <c r="D809" s="31">
        <v>1.6653703703703704</v>
      </c>
      <c r="E809" s="30">
        <v>8.8</v>
      </c>
      <c r="F809" s="31">
        <v>1.0000925925925925</v>
      </c>
      <c r="G809" s="30">
        <v>10.3</v>
      </c>
      <c r="H809" s="32">
        <f>TEXT(일별기온공급량!$A809, "AAA")</f>
      </c>
      <c r="I809" s="33">
        <v>146622122</v>
      </c>
      <c r="J809" s="33">
        <v>3403199</v>
      </c>
      <c r="K809" s="32">
        <f>TEXT(A809, "MM-DD")</f>
      </c>
      <c r="L809" s="33">
        <f>YEAR(일별기온공급량!$A809)</f>
      </c>
      <c r="M809" s="33">
        <f>MONTH(일별기온공급량!$A809)</f>
      </c>
      <c r="N809" s="33">
        <f>DAY(일별기온공급량!$A809)</f>
      </c>
      <c r="O809" s="34">
        <f>IFERROR(VLOOKUP(기온및공급량[[#This Row], [날짜]],표2[],2,0), "")</f>
      </c>
    </row>
    <row x14ac:dyDescent="0.25" r="810" customHeight="1" ht="18.75">
      <c r="A810" s="29">
        <v>42083</v>
      </c>
      <c r="B810" s="30">
        <v>14.4</v>
      </c>
      <c r="C810" s="30">
        <v>20.8</v>
      </c>
      <c r="D810" s="31">
        <v>1.6014814814814815</v>
      </c>
      <c r="E810" s="30">
        <v>10.2</v>
      </c>
      <c r="F810" s="31">
        <v>1.1667592592592593</v>
      </c>
      <c r="G810" s="30">
        <v>10.6</v>
      </c>
      <c r="H810" s="32">
        <f>TEXT(일별기온공급량!$A810, "AAA")</f>
      </c>
      <c r="I810" s="33">
        <v>137632835</v>
      </c>
      <c r="J810" s="33">
        <v>3192404</v>
      </c>
      <c r="K810" s="32">
        <f>TEXT(A810, "MM-DD")</f>
      </c>
      <c r="L810" s="33">
        <f>YEAR(일별기온공급량!$A810)</f>
      </c>
      <c r="M810" s="33">
        <f>MONTH(일별기온공급량!$A810)</f>
      </c>
      <c r="N810" s="33">
        <f>DAY(일별기온공급량!$A810)</f>
      </c>
      <c r="O810" s="34">
        <f>IFERROR(VLOOKUP(기온및공급량[[#This Row], [날짜]],표2[],2,0), "")</f>
      </c>
    </row>
    <row x14ac:dyDescent="0.25" r="811" customHeight="1" ht="18.75">
      <c r="A811" s="29">
        <v>42084</v>
      </c>
      <c r="B811" s="30">
        <v>15.6</v>
      </c>
      <c r="C811" s="30">
        <v>22.6</v>
      </c>
      <c r="D811" s="31">
        <v>1.6278703703703705</v>
      </c>
      <c r="E811" s="30">
        <v>9.1</v>
      </c>
      <c r="F811" s="31">
        <v>1.2528703703703703</v>
      </c>
      <c r="G811" s="30">
        <v>13.5</v>
      </c>
      <c r="H811" s="32">
        <f>TEXT(일별기온공급량!$A811, "AAA")</f>
      </c>
      <c r="I811" s="33">
        <v>121960511</v>
      </c>
      <c r="J811" s="33">
        <v>2828248</v>
      </c>
      <c r="K811" s="32">
        <f>TEXT(A811, "MM-DD")</f>
      </c>
      <c r="L811" s="33">
        <f>YEAR(일별기온공급량!$A811)</f>
      </c>
      <c r="M811" s="33">
        <f>MONTH(일별기온공급량!$A811)</f>
      </c>
      <c r="N811" s="33">
        <f>DAY(일별기온공급량!$A811)</f>
      </c>
      <c r="O811" s="34">
        <f>IFERROR(VLOOKUP(기온및공급량[[#This Row], [날짜]],표2[],2,0), "")</f>
      </c>
    </row>
    <row x14ac:dyDescent="0.25" r="812" customHeight="1" ht="18.75">
      <c r="A812" s="29">
        <v>42085</v>
      </c>
      <c r="B812" s="30">
        <v>13.2</v>
      </c>
      <c r="C812" s="30">
        <v>18.8</v>
      </c>
      <c r="D812" s="31">
        <v>1.6105092592592594</v>
      </c>
      <c r="E812" s="33">
        <v>9</v>
      </c>
      <c r="F812" s="31">
        <v>1.1966203703703704</v>
      </c>
      <c r="G812" s="30">
        <v>9.8</v>
      </c>
      <c r="H812" s="32">
        <f>TEXT(일별기온공급량!$A812, "AAA")</f>
      </c>
      <c r="I812" s="33">
        <v>110509998</v>
      </c>
      <c r="J812" s="33">
        <v>2566185</v>
      </c>
      <c r="K812" s="32">
        <f>TEXT(A812, "MM-DD")</f>
      </c>
      <c r="L812" s="33">
        <f>YEAR(일별기온공급량!$A812)</f>
      </c>
      <c r="M812" s="33">
        <f>MONTH(일별기온공급량!$A812)</f>
      </c>
      <c r="N812" s="33">
        <f>DAY(일별기온공급량!$A812)</f>
      </c>
      <c r="O812" s="34">
        <f>IFERROR(VLOOKUP(기온및공급량[[#This Row], [날짜]],표2[],2,0), "")</f>
      </c>
    </row>
    <row x14ac:dyDescent="0.25" r="813" customHeight="1" ht="18.75">
      <c r="A813" s="29">
        <v>42086</v>
      </c>
      <c r="B813" s="30">
        <v>7.8</v>
      </c>
      <c r="C813" s="30">
        <v>13.3</v>
      </c>
      <c r="D813" s="31">
        <v>1.6403703703703703</v>
      </c>
      <c r="E813" s="30">
        <v>3.1</v>
      </c>
      <c r="F813" s="31">
        <v>1.275787037037037</v>
      </c>
      <c r="G813" s="30">
        <v>10.2</v>
      </c>
      <c r="H813" s="32">
        <f>TEXT(일별기온공급량!$A813, "AAA")</f>
      </c>
      <c r="I813" s="33">
        <v>148882942</v>
      </c>
      <c r="J813" s="33">
        <v>3457947</v>
      </c>
      <c r="K813" s="32">
        <f>TEXT(A813, "MM-DD")</f>
      </c>
      <c r="L813" s="33">
        <f>YEAR(일별기온공급량!$A813)</f>
      </c>
      <c r="M813" s="33">
        <f>MONTH(일별기온공급량!$A813)</f>
      </c>
      <c r="N813" s="33">
        <f>DAY(일별기온공급량!$A813)</f>
      </c>
      <c r="O813" s="34">
        <f>IFERROR(VLOOKUP(기온및공급량[[#This Row], [날짜]],표2[],2,0), "")</f>
      </c>
    </row>
    <row x14ac:dyDescent="0.25" r="814" customHeight="1" ht="18.75">
      <c r="A814" s="29">
        <v>42087</v>
      </c>
      <c r="B814" s="33">
        <v>8</v>
      </c>
      <c r="C814" s="30">
        <v>14.1</v>
      </c>
      <c r="D814" s="31">
        <v>1.6674537037037038</v>
      </c>
      <c r="E814" s="33">
        <v>2</v>
      </c>
      <c r="F814" s="31">
        <v>1.272314814814815</v>
      </c>
      <c r="G814" s="30">
        <v>12.1</v>
      </c>
      <c r="H814" s="32">
        <f>TEXT(일별기온공급량!$A814, "AAA")</f>
      </c>
      <c r="I814" s="33">
        <v>155677037</v>
      </c>
      <c r="J814" s="33">
        <v>3607159</v>
      </c>
      <c r="K814" s="32">
        <f>TEXT(A814, "MM-DD")</f>
      </c>
      <c r="L814" s="33">
        <f>YEAR(일별기온공급량!$A814)</f>
      </c>
      <c r="M814" s="33">
        <f>MONTH(일별기온공급량!$A814)</f>
      </c>
      <c r="N814" s="33">
        <f>DAY(일별기온공급량!$A814)</f>
      </c>
      <c r="O814" s="34">
        <f>IFERROR(VLOOKUP(기온및공급량[[#This Row], [날짜]],표2[],2,0), "")</f>
      </c>
    </row>
    <row x14ac:dyDescent="0.25" r="815" customHeight="1" ht="18.75">
      <c r="A815" s="29">
        <v>42088</v>
      </c>
      <c r="B815" s="30">
        <v>8.9</v>
      </c>
      <c r="C815" s="33">
        <v>16</v>
      </c>
      <c r="D815" s="31">
        <v>1.6313425925925926</v>
      </c>
      <c r="E815" s="33">
        <v>1</v>
      </c>
      <c r="F815" s="31">
        <v>1.268148148148148</v>
      </c>
      <c r="G815" s="33">
        <v>15</v>
      </c>
      <c r="H815" s="32">
        <f>TEXT(일별기온공급량!$A815, "AAA")</f>
      </c>
      <c r="I815" s="33">
        <v>154602936</v>
      </c>
      <c r="J815" s="33">
        <v>3577906</v>
      </c>
      <c r="K815" s="32">
        <f>TEXT(A815, "MM-DD")</f>
      </c>
      <c r="L815" s="33">
        <f>YEAR(일별기온공급량!$A815)</f>
      </c>
      <c r="M815" s="33">
        <f>MONTH(일별기온공급량!$A815)</f>
      </c>
      <c r="N815" s="33">
        <f>DAY(일별기온공급량!$A815)</f>
      </c>
      <c r="O815" s="34">
        <f>IFERROR(VLOOKUP(기온및공급량[[#This Row], [날짜]],표2[],2,0), "")</f>
      </c>
    </row>
    <row x14ac:dyDescent="0.25" r="816" customHeight="1" ht="18.75">
      <c r="A816" s="29">
        <v>42089</v>
      </c>
      <c r="B816" s="30">
        <v>12.1</v>
      </c>
      <c r="C816" s="30">
        <v>19.7</v>
      </c>
      <c r="D816" s="31">
        <v>1.6799537037037036</v>
      </c>
      <c r="E816" s="30">
        <v>3.3</v>
      </c>
      <c r="F816" s="31">
        <v>1.2737037037037038</v>
      </c>
      <c r="G816" s="30">
        <v>16.4</v>
      </c>
      <c r="H816" s="32">
        <f>TEXT(일별기온공급량!$A816, "AAA")</f>
      </c>
      <c r="I816" s="33">
        <v>148048781</v>
      </c>
      <c r="J816" s="33">
        <v>3433786</v>
      </c>
      <c r="K816" s="32">
        <f>TEXT(A816, "MM-DD")</f>
      </c>
      <c r="L816" s="33">
        <f>YEAR(일별기온공급량!$A816)</f>
      </c>
      <c r="M816" s="33">
        <f>MONTH(일별기온공급량!$A816)</f>
      </c>
      <c r="N816" s="33">
        <f>DAY(일별기온공급량!$A816)</f>
      </c>
      <c r="O816" s="34">
        <f>IFERROR(VLOOKUP(기온및공급량[[#This Row], [날짜]],표2[],2,0), "")</f>
      </c>
    </row>
    <row x14ac:dyDescent="0.25" r="817" customHeight="1" ht="18.75">
      <c r="A817" s="29">
        <v>42090</v>
      </c>
      <c r="B817" s="30">
        <v>13.6</v>
      </c>
      <c r="C817" s="30">
        <v>19.6</v>
      </c>
      <c r="D817" s="31">
        <v>1.6466203703703703</v>
      </c>
      <c r="E817" s="30">
        <v>6.4</v>
      </c>
      <c r="F817" s="31">
        <v>1.2875925925925926</v>
      </c>
      <c r="G817" s="30">
        <v>13.2</v>
      </c>
      <c r="H817" s="32">
        <f>TEXT(일별기온공급량!$A817, "AAA")</f>
      </c>
      <c r="I817" s="33">
        <v>141977952</v>
      </c>
      <c r="J817" s="33">
        <v>3302302</v>
      </c>
      <c r="K817" s="32">
        <f>TEXT(A817, "MM-DD")</f>
      </c>
      <c r="L817" s="33">
        <f>YEAR(일별기온공급량!$A817)</f>
      </c>
      <c r="M817" s="33">
        <f>MONTH(일별기온공급량!$A817)</f>
      </c>
      <c r="N817" s="33">
        <f>DAY(일별기온공급량!$A817)</f>
      </c>
      <c r="O817" s="34">
        <f>IFERROR(VLOOKUP(기온및공급량[[#This Row], [날짜]],표2[],2,0), "")</f>
      </c>
    </row>
    <row x14ac:dyDescent="0.25" r="818" customHeight="1" ht="18.75">
      <c r="A818" s="29">
        <v>42091</v>
      </c>
      <c r="B818" s="30">
        <v>14.7</v>
      </c>
      <c r="C818" s="30">
        <v>22.5</v>
      </c>
      <c r="D818" s="31">
        <v>1.658425925925926</v>
      </c>
      <c r="E818" s="30">
        <v>5.5</v>
      </c>
      <c r="F818" s="31">
        <v>1.2618981481481482</v>
      </c>
      <c r="G818" s="33">
        <v>17</v>
      </c>
      <c r="H818" s="32">
        <f>TEXT(일별기온공급량!$A818, "AAA")</f>
      </c>
      <c r="I818" s="33">
        <v>125426843</v>
      </c>
      <c r="J818" s="33">
        <v>2909097</v>
      </c>
      <c r="K818" s="32">
        <f>TEXT(A818, "MM-DD")</f>
      </c>
      <c r="L818" s="33">
        <f>YEAR(일별기온공급량!$A818)</f>
      </c>
      <c r="M818" s="33">
        <f>MONTH(일별기온공급량!$A818)</f>
      </c>
      <c r="N818" s="33">
        <f>DAY(일별기온공급량!$A818)</f>
      </c>
      <c r="O818" s="34">
        <f>IFERROR(VLOOKUP(기온및공급량[[#This Row], [날짜]],표2[],2,0), "")</f>
      </c>
    </row>
    <row x14ac:dyDescent="0.25" r="819" customHeight="1" ht="18.75">
      <c r="A819" s="29">
        <v>42092</v>
      </c>
      <c r="B819" s="30">
        <v>15.6</v>
      </c>
      <c r="C819" s="30">
        <v>21.4</v>
      </c>
      <c r="D819" s="31">
        <v>1.6799537037037036</v>
      </c>
      <c r="E819" s="30">
        <v>10.4</v>
      </c>
      <c r="F819" s="31">
        <v>1.2459259259259259</v>
      </c>
      <c r="G819" s="33">
        <v>11</v>
      </c>
      <c r="H819" s="32">
        <f>TEXT(일별기온공급량!$A819, "AAA")</f>
      </c>
      <c r="I819" s="33">
        <v>103642697</v>
      </c>
      <c r="J819" s="33">
        <v>2410373</v>
      </c>
      <c r="K819" s="32">
        <f>TEXT(A819, "MM-DD")</f>
      </c>
      <c r="L819" s="33">
        <f>YEAR(일별기온공급량!$A819)</f>
      </c>
      <c r="M819" s="33">
        <f>MONTH(일별기온공급량!$A819)</f>
      </c>
      <c r="N819" s="33">
        <f>DAY(일별기온공급량!$A819)</f>
      </c>
      <c r="O819" s="34">
        <f>IFERROR(VLOOKUP(기온및공급량[[#This Row], [날짜]],표2[],2,0), "")</f>
      </c>
    </row>
    <row x14ac:dyDescent="0.25" r="820" customHeight="1" ht="18.75">
      <c r="A820" s="29">
        <v>42093</v>
      </c>
      <c r="B820" s="30">
        <v>15.8</v>
      </c>
      <c r="C820" s="30">
        <v>24.1</v>
      </c>
      <c r="D820" s="31">
        <v>1.6591203703703705</v>
      </c>
      <c r="E820" s="30">
        <v>7.9</v>
      </c>
      <c r="F820" s="31">
        <v>1.250787037037037</v>
      </c>
      <c r="G820" s="30">
        <v>16.2</v>
      </c>
      <c r="H820" s="32">
        <f>TEXT(일별기온공급량!$A820, "AAA")</f>
      </c>
      <c r="I820" s="33">
        <v>118003356</v>
      </c>
      <c r="J820" s="33">
        <v>2746409</v>
      </c>
      <c r="K820" s="32">
        <f>TEXT(A820, "MM-DD")</f>
      </c>
      <c r="L820" s="33">
        <f>YEAR(일별기온공급량!$A820)</f>
      </c>
      <c r="M820" s="33">
        <f>MONTH(일별기온공급량!$A820)</f>
      </c>
      <c r="N820" s="33">
        <f>DAY(일별기온공급량!$A820)</f>
      </c>
      <c r="O820" s="34">
        <f>IFERROR(VLOOKUP(기온및공급량[[#This Row], [날짜]],표2[],2,0), "")</f>
      </c>
    </row>
    <row x14ac:dyDescent="0.25" r="821" customHeight="1" ht="18.75">
      <c r="A821" s="29">
        <v>42094</v>
      </c>
      <c r="B821" s="30">
        <v>14.4</v>
      </c>
      <c r="C821" s="30">
        <v>16.2</v>
      </c>
      <c r="D821" s="31">
        <v>1.6771759259259258</v>
      </c>
      <c r="E821" s="33">
        <v>11</v>
      </c>
      <c r="F821" s="31">
        <v>1.264675925925926</v>
      </c>
      <c r="G821" s="30">
        <v>5.2</v>
      </c>
      <c r="H821" s="32">
        <f>TEXT(일별기온공급량!$A821, "AAA")</f>
      </c>
      <c r="I821" s="33">
        <v>124434907</v>
      </c>
      <c r="J821" s="33">
        <v>2891210</v>
      </c>
      <c r="K821" s="32">
        <f>TEXT(A821, "MM-DD")</f>
      </c>
      <c r="L821" s="33">
        <f>YEAR(일별기온공급량!$A821)</f>
      </c>
      <c r="M821" s="33">
        <f>MONTH(일별기온공급량!$A821)</f>
      </c>
      <c r="N821" s="33">
        <f>DAY(일별기온공급량!$A821)</f>
      </c>
      <c r="O821" s="34">
        <f>IFERROR(VLOOKUP(기온및공급량[[#This Row], [날짜]],표2[],2,0), "")</f>
      </c>
    </row>
    <row x14ac:dyDescent="0.25" r="822" customHeight="1" ht="18.75">
      <c r="A822" s="29">
        <v>42095</v>
      </c>
      <c r="B822" s="30">
        <v>12.3</v>
      </c>
      <c r="C822" s="30">
        <v>15.3</v>
      </c>
      <c r="D822" s="31">
        <v>1.3480092592592592</v>
      </c>
      <c r="E822" s="30">
        <v>9.7</v>
      </c>
      <c r="F822" s="31">
        <v>1.9257870370370371</v>
      </c>
      <c r="G822" s="30">
        <v>5.6</v>
      </c>
      <c r="H822" s="32">
        <f>TEXT(일별기온공급량!$A822, "AAA")</f>
      </c>
      <c r="I822" s="33">
        <v>132675307</v>
      </c>
      <c r="J822" s="33">
        <v>3084148</v>
      </c>
      <c r="K822" s="32">
        <f>TEXT(A822, "MM-DD")</f>
      </c>
      <c r="L822" s="33">
        <f>YEAR(일별기온공급량!$A822)</f>
      </c>
      <c r="M822" s="33">
        <f>MONTH(일별기온공급량!$A822)</f>
      </c>
      <c r="N822" s="33">
        <f>DAY(일별기온공급량!$A822)</f>
      </c>
      <c r="O822" s="34">
        <f>IFERROR(VLOOKUP(기온및공급량[[#This Row], [날짜]],표2[],2,0), "")</f>
      </c>
    </row>
    <row x14ac:dyDescent="0.25" r="823" customHeight="1" ht="18.75">
      <c r="A823" s="29">
        <v>42096</v>
      </c>
      <c r="B823" s="30">
        <v>13.4</v>
      </c>
      <c r="C823" s="30">
        <v>18.4</v>
      </c>
      <c r="D823" s="35">
        <v>1.9993981481481482</v>
      </c>
      <c r="E823" s="30">
        <v>9.8</v>
      </c>
      <c r="F823" s="31">
        <v>1.0000925925925925</v>
      </c>
      <c r="G823" s="30">
        <v>8.6</v>
      </c>
      <c r="H823" s="32">
        <f>TEXT(일별기온공급량!$A823, "AAA")</f>
      </c>
      <c r="I823" s="33">
        <v>134658605</v>
      </c>
      <c r="J823" s="33">
        <v>3130241</v>
      </c>
      <c r="K823" s="32">
        <f>TEXT(A823, "MM-DD")</f>
      </c>
      <c r="L823" s="33">
        <f>YEAR(일별기온공급량!$A823)</f>
      </c>
      <c r="M823" s="33">
        <f>MONTH(일별기온공급량!$A823)</f>
      </c>
      <c r="N823" s="33">
        <f>DAY(일별기온공급량!$A823)</f>
      </c>
      <c r="O823" s="34">
        <f>IFERROR(VLOOKUP(기온및공급량[[#This Row], [날짜]],표2[],2,0), "")</f>
      </c>
    </row>
    <row x14ac:dyDescent="0.25" r="824" customHeight="1" ht="18.75">
      <c r="A824" s="29">
        <v>42097</v>
      </c>
      <c r="B824" s="30">
        <v>17.9</v>
      </c>
      <c r="C824" s="30">
        <v>23.4</v>
      </c>
      <c r="D824" s="31">
        <v>1.0341203703703703</v>
      </c>
      <c r="E824" s="33">
        <v>11</v>
      </c>
      <c r="F824" s="31">
        <v>1.9882870370370371</v>
      </c>
      <c r="G824" s="30">
        <v>12.4</v>
      </c>
      <c r="H824" s="32">
        <f>TEXT(일별기온공급량!$A824, "AAA")</f>
      </c>
      <c r="I824" s="33">
        <v>120749071</v>
      </c>
      <c r="J824" s="33">
        <v>2807580</v>
      </c>
      <c r="K824" s="32">
        <f>TEXT(A824, "MM-DD")</f>
      </c>
      <c r="L824" s="33">
        <f>YEAR(일별기온공급량!$A824)</f>
      </c>
      <c r="M824" s="33">
        <f>MONTH(일별기온공급량!$A824)</f>
      </c>
      <c r="N824" s="33">
        <f>DAY(일별기온공급량!$A824)</f>
      </c>
      <c r="O824" s="34">
        <f>IFERROR(VLOOKUP(기온및공급량[[#This Row], [날짜]],표2[],2,0), "")</f>
      </c>
    </row>
    <row x14ac:dyDescent="0.25" r="825" customHeight="1" ht="18.75">
      <c r="A825" s="29">
        <v>42098</v>
      </c>
      <c r="B825" s="33">
        <v>11</v>
      </c>
      <c r="C825" s="30">
        <v>16.8</v>
      </c>
      <c r="D825" s="31">
        <v>1.5500925925925926</v>
      </c>
      <c r="E825" s="30">
        <v>8.1</v>
      </c>
      <c r="F825" s="31">
        <v>1.9452314814814815</v>
      </c>
      <c r="G825" s="30">
        <v>8.7</v>
      </c>
      <c r="H825" s="32">
        <f>TEXT(일별기온공급량!$A825, "AAA")</f>
      </c>
      <c r="I825" s="33">
        <v>124738883</v>
      </c>
      <c r="J825" s="33">
        <v>2895149</v>
      </c>
      <c r="K825" s="32">
        <f>TEXT(A825, "MM-DD")</f>
      </c>
      <c r="L825" s="33">
        <f>YEAR(일별기온공급량!$A825)</f>
      </c>
      <c r="M825" s="33">
        <f>MONTH(일별기온공급량!$A825)</f>
      </c>
      <c r="N825" s="33">
        <f>DAY(일별기온공급량!$A825)</f>
      </c>
      <c r="O825" s="34">
        <f>IFERROR(VLOOKUP(기온및공급량[[#This Row], [날짜]],표2[],2,0), "")</f>
      </c>
    </row>
    <row x14ac:dyDescent="0.25" r="826" customHeight="1" ht="18.75">
      <c r="A826" s="29">
        <v>42099</v>
      </c>
      <c r="B826" s="30">
        <v>10.7</v>
      </c>
      <c r="C826" s="30">
        <v>12.7</v>
      </c>
      <c r="D826" s="31">
        <v>1.6292592592592592</v>
      </c>
      <c r="E826" s="30">
        <v>8.1</v>
      </c>
      <c r="F826" s="31">
        <v>1.0313425925925925</v>
      </c>
      <c r="G826" s="30">
        <v>4.6</v>
      </c>
      <c r="H826" s="32">
        <f>TEXT(일별기온공급량!$A826, "AAA")</f>
      </c>
      <c r="I826" s="33">
        <v>113099898</v>
      </c>
      <c r="J826" s="33">
        <v>2623191</v>
      </c>
      <c r="K826" s="32">
        <f>TEXT(A826, "MM-DD")</f>
      </c>
      <c r="L826" s="33">
        <f>YEAR(일별기온공급량!$A826)</f>
      </c>
      <c r="M826" s="33">
        <f>MONTH(일별기온공급량!$A826)</f>
      </c>
      <c r="N826" s="33">
        <f>DAY(일별기온공급량!$A826)</f>
      </c>
      <c r="O826" s="34">
        <f>IFERROR(VLOOKUP(기온및공급량[[#This Row], [날짜]],표2[],2,0), "")</f>
      </c>
    </row>
    <row x14ac:dyDescent="0.25" r="827" customHeight="1" ht="18.75">
      <c r="A827" s="29">
        <v>42100</v>
      </c>
      <c r="B827" s="30">
        <v>11.4</v>
      </c>
      <c r="C827" s="33">
        <v>13</v>
      </c>
      <c r="D827" s="31">
        <v>1.5417592592592593</v>
      </c>
      <c r="E827" s="33">
        <v>10</v>
      </c>
      <c r="F827" s="31">
        <v>1.9917592592592592</v>
      </c>
      <c r="G827" s="33">
        <v>3</v>
      </c>
      <c r="H827" s="32">
        <f>TEXT(일별기온공급량!$A827, "AAA")</f>
      </c>
      <c r="I827" s="33">
        <v>135081705</v>
      </c>
      <c r="J827" s="33">
        <v>3137618</v>
      </c>
      <c r="K827" s="32">
        <f>TEXT(A827, "MM-DD")</f>
      </c>
      <c r="L827" s="33">
        <f>YEAR(일별기온공급량!$A827)</f>
      </c>
      <c r="M827" s="33">
        <f>MONTH(일별기온공급량!$A827)</f>
      </c>
      <c r="N827" s="33">
        <f>DAY(일별기온공급량!$A827)</f>
      </c>
      <c r="O827" s="34">
        <f>IFERROR(VLOOKUP(기온및공급량[[#This Row], [날짜]],표2[],2,0), "")</f>
      </c>
    </row>
    <row x14ac:dyDescent="0.25" r="828" customHeight="1" ht="18.75">
      <c r="A828" s="29">
        <v>42101</v>
      </c>
      <c r="B828" s="33">
        <v>9</v>
      </c>
      <c r="C828" s="30">
        <v>10.7</v>
      </c>
      <c r="D828" s="31">
        <v>1.5341203703703705</v>
      </c>
      <c r="E828" s="30">
        <v>7.9</v>
      </c>
      <c r="F828" s="31">
        <v>1.8493981481481483</v>
      </c>
      <c r="G828" s="30">
        <v>2.8</v>
      </c>
      <c r="H828" s="32">
        <f>TEXT(일별기온공급량!$A828, "AAA")</f>
      </c>
      <c r="I828" s="33">
        <v>153044256</v>
      </c>
      <c r="J828" s="33">
        <v>3555771</v>
      </c>
      <c r="K828" s="32">
        <f>TEXT(A828, "MM-DD")</f>
      </c>
      <c r="L828" s="33">
        <f>YEAR(일별기온공급량!$A828)</f>
      </c>
      <c r="M828" s="33">
        <f>MONTH(일별기온공급량!$A828)</f>
      </c>
      <c r="N828" s="33">
        <f>DAY(일별기온공급량!$A828)</f>
      </c>
      <c r="O828" s="34">
        <f>IFERROR(VLOOKUP(기온및공급량[[#This Row], [날짜]],표2[],2,0), "")</f>
      </c>
    </row>
    <row x14ac:dyDescent="0.25" r="829" customHeight="1" ht="18.75">
      <c r="A829" s="29">
        <v>42102</v>
      </c>
      <c r="B829" s="33">
        <v>9</v>
      </c>
      <c r="C829" s="30">
        <v>12.6</v>
      </c>
      <c r="D829" s="31">
        <v>1.6424537037037037</v>
      </c>
      <c r="E829" s="30">
        <v>7.3</v>
      </c>
      <c r="F829" s="31">
        <v>1.2695370370370371</v>
      </c>
      <c r="G829" s="30">
        <v>5.3</v>
      </c>
      <c r="H829" s="32">
        <f>TEXT(일별기온공급량!$A829, "AAA")</f>
      </c>
      <c r="I829" s="33">
        <v>153775610</v>
      </c>
      <c r="J829" s="33">
        <v>3573115</v>
      </c>
      <c r="K829" s="32">
        <f>TEXT(A829, "MM-DD")</f>
      </c>
      <c r="L829" s="33">
        <f>YEAR(일별기온공급량!$A829)</f>
      </c>
      <c r="M829" s="33">
        <f>MONTH(일별기온공급량!$A829)</f>
      </c>
      <c r="N829" s="33">
        <f>DAY(일별기온공급량!$A829)</f>
      </c>
      <c r="O829" s="34">
        <f>IFERROR(VLOOKUP(기온및공급량[[#This Row], [날짜]],표2[],2,0), "")</f>
      </c>
    </row>
    <row x14ac:dyDescent="0.25" r="830" customHeight="1" ht="18.75">
      <c r="A830" s="29">
        <v>42103</v>
      </c>
      <c r="B830" s="30">
        <v>10.7</v>
      </c>
      <c r="C830" s="30">
        <v>17.2</v>
      </c>
      <c r="D830" s="31">
        <v>1.602175925925926</v>
      </c>
      <c r="E830" s="30">
        <v>3.9</v>
      </c>
      <c r="F830" s="31">
        <v>1.2514814814814814</v>
      </c>
      <c r="G830" s="30">
        <v>13.3</v>
      </c>
      <c r="H830" s="32">
        <f>TEXT(일별기온공급량!$A830, "AAA")</f>
      </c>
      <c r="I830" s="33">
        <v>145249324</v>
      </c>
      <c r="J830" s="33">
        <v>3372663</v>
      </c>
      <c r="K830" s="32">
        <f>TEXT(A830, "MM-DD")</f>
      </c>
      <c r="L830" s="33">
        <f>YEAR(일별기온공급량!$A830)</f>
      </c>
      <c r="M830" s="33">
        <f>MONTH(일별기온공급량!$A830)</f>
      </c>
      <c r="N830" s="33">
        <f>DAY(일별기온공급량!$A830)</f>
      </c>
      <c r="O830" s="34">
        <f>IFERROR(VLOOKUP(기온및공급량[[#This Row], [날짜]],표2[],2,0), "")</f>
      </c>
    </row>
    <row x14ac:dyDescent="0.25" r="831" customHeight="1" ht="18.75">
      <c r="A831" s="29">
        <v>42104</v>
      </c>
      <c r="B831" s="30">
        <v>12.2</v>
      </c>
      <c r="C831" s="30">
        <v>20.4</v>
      </c>
      <c r="D831" s="31">
        <v>1.6174537037037036</v>
      </c>
      <c r="E831" s="30">
        <v>6.2</v>
      </c>
      <c r="F831" s="31">
        <v>1.2702314814814815</v>
      </c>
      <c r="G831" s="30">
        <v>14.2</v>
      </c>
      <c r="H831" s="32">
        <f>TEXT(일별기온공급량!$A831, "AAA")</f>
      </c>
      <c r="I831" s="33">
        <v>142505350</v>
      </c>
      <c r="J831" s="33">
        <v>3307836</v>
      </c>
      <c r="K831" s="32">
        <f>TEXT(A831, "MM-DD")</f>
      </c>
      <c r="L831" s="33">
        <f>YEAR(일별기온공급량!$A831)</f>
      </c>
      <c r="M831" s="33">
        <f>MONTH(일별기온공급량!$A831)</f>
      </c>
      <c r="N831" s="33">
        <f>DAY(일별기온공급량!$A831)</f>
      </c>
      <c r="O831" s="34">
        <f>IFERROR(VLOOKUP(기온및공급량[[#This Row], [날짜]],표2[],2,0), "")</f>
      </c>
    </row>
    <row x14ac:dyDescent="0.25" r="832" customHeight="1" ht="18.75">
      <c r="A832" s="29">
        <v>42105</v>
      </c>
      <c r="B832" s="30">
        <v>13.3</v>
      </c>
      <c r="C832" s="30">
        <v>21.5</v>
      </c>
      <c r="D832" s="31">
        <v>1.6327314814814815</v>
      </c>
      <c r="E832" s="30">
        <v>5.6</v>
      </c>
      <c r="F832" s="31">
        <v>1.2542592592592592</v>
      </c>
      <c r="G832" s="30">
        <v>15.9</v>
      </c>
      <c r="H832" s="32">
        <f>TEXT(일별기온공급량!$A832, "AAA")</f>
      </c>
      <c r="I832" s="33">
        <v>126147192</v>
      </c>
      <c r="J832" s="33">
        <v>2925189</v>
      </c>
      <c r="K832" s="32">
        <f>TEXT(A832, "MM-DD")</f>
      </c>
      <c r="L832" s="33">
        <f>YEAR(일별기온공급량!$A832)</f>
      </c>
      <c r="M832" s="33">
        <f>MONTH(일별기온공급량!$A832)</f>
      </c>
      <c r="N832" s="33">
        <f>DAY(일별기온공급량!$A832)</f>
      </c>
      <c r="O832" s="34">
        <f>IFERROR(VLOOKUP(기온및공급량[[#This Row], [날짜]],표2[],2,0), "")</f>
      </c>
    </row>
    <row x14ac:dyDescent="0.25" r="833" customHeight="1" ht="18.75">
      <c r="A833" s="29">
        <v>42106</v>
      </c>
      <c r="B833" s="33">
        <v>12</v>
      </c>
      <c r="C833" s="30">
        <v>18.2</v>
      </c>
      <c r="D833" s="31">
        <v>1.5938425925925928</v>
      </c>
      <c r="E833" s="30">
        <v>6.5</v>
      </c>
      <c r="F833" s="31">
        <v>1.2500925925925925</v>
      </c>
      <c r="G833" s="30">
        <v>11.7</v>
      </c>
      <c r="H833" s="32">
        <f>TEXT(일별기온공급량!$A833, "AAA")</f>
      </c>
      <c r="I833" s="33">
        <v>114529368</v>
      </c>
      <c r="J833" s="33">
        <v>2654202</v>
      </c>
      <c r="K833" s="32">
        <f>TEXT(A833, "MM-DD")</f>
      </c>
      <c r="L833" s="33">
        <f>YEAR(일별기온공급량!$A833)</f>
      </c>
      <c r="M833" s="33">
        <f>MONTH(일별기온공급량!$A833)</f>
      </c>
      <c r="N833" s="33">
        <f>DAY(일별기온공급량!$A833)</f>
      </c>
      <c r="O833" s="34">
        <f>IFERROR(VLOOKUP(기온및공급량[[#This Row], [날짜]],표2[],2,0), "")</f>
      </c>
    </row>
    <row x14ac:dyDescent="0.25" r="834" customHeight="1" ht="18.75">
      <c r="A834" s="29">
        <v>42107</v>
      </c>
      <c r="B834" s="30">
        <v>10.5</v>
      </c>
      <c r="C834" s="30">
        <v>12.8</v>
      </c>
      <c r="D834" s="31">
        <v>1.4882870370370371</v>
      </c>
      <c r="E834" s="30">
        <v>9.2</v>
      </c>
      <c r="F834" s="31">
        <v>1.2077314814814815</v>
      </c>
      <c r="G834" s="30">
        <v>3.6</v>
      </c>
      <c r="H834" s="32">
        <f>TEXT(일별기온공급량!$A834, "AAA")</f>
      </c>
      <c r="I834" s="33">
        <v>145503156</v>
      </c>
      <c r="J834" s="33">
        <v>3371365</v>
      </c>
      <c r="K834" s="32">
        <f>TEXT(A834, "MM-DD")</f>
      </c>
      <c r="L834" s="33">
        <f>YEAR(일별기온공급량!$A834)</f>
      </c>
      <c r="M834" s="33">
        <f>MONTH(일별기온공급량!$A834)</f>
      </c>
      <c r="N834" s="33">
        <f>DAY(일별기온공급량!$A834)</f>
      </c>
      <c r="O834" s="34">
        <f>IFERROR(VLOOKUP(기온및공급량[[#This Row], [날짜]],표2[],2,0), "")</f>
      </c>
    </row>
    <row x14ac:dyDescent="0.25" r="835" customHeight="1" ht="18.75">
      <c r="A835" s="29">
        <v>42108</v>
      </c>
      <c r="B835" s="30">
        <v>11.8</v>
      </c>
      <c r="C835" s="30">
        <v>17.4</v>
      </c>
      <c r="D835" s="31">
        <v>1.5903703703703704</v>
      </c>
      <c r="E835" s="30">
        <v>8.7</v>
      </c>
      <c r="F835" s="31">
        <v>1.2952314814814816</v>
      </c>
      <c r="G835" s="30">
        <v>8.7</v>
      </c>
      <c r="H835" s="32">
        <f>TEXT(일별기온공급량!$A835, "AAA")</f>
      </c>
      <c r="I835" s="33">
        <v>141491104</v>
      </c>
      <c r="J835" s="33">
        <v>3282338</v>
      </c>
      <c r="K835" s="32">
        <f>TEXT(A835, "MM-DD")</f>
      </c>
      <c r="L835" s="33">
        <f>YEAR(일별기온공급량!$A835)</f>
      </c>
      <c r="M835" s="33">
        <f>MONTH(일별기온공급량!$A835)</f>
      </c>
      <c r="N835" s="33">
        <f>DAY(일별기온공급량!$A835)</f>
      </c>
      <c r="O835" s="34">
        <f>IFERROR(VLOOKUP(기온및공급량[[#This Row], [날짜]],표2[],2,0), "")</f>
      </c>
    </row>
    <row x14ac:dyDescent="0.25" r="836" customHeight="1" ht="18.75">
      <c r="A836" s="29">
        <v>42109</v>
      </c>
      <c r="B836" s="30">
        <v>14.7</v>
      </c>
      <c r="C836" s="30">
        <v>22.3</v>
      </c>
      <c r="D836" s="31">
        <v>1.6285648148148149</v>
      </c>
      <c r="E836" s="33">
        <v>8</v>
      </c>
      <c r="F836" s="31">
        <v>1.2591203703703704</v>
      </c>
      <c r="G836" s="30">
        <v>14.3</v>
      </c>
      <c r="H836" s="32">
        <f>TEXT(일별기온공급량!$A836, "AAA")</f>
      </c>
      <c r="I836" s="33">
        <v>134848536</v>
      </c>
      <c r="J836" s="33">
        <v>3130652</v>
      </c>
      <c r="K836" s="32">
        <f>TEXT(A836, "MM-DD")</f>
      </c>
      <c r="L836" s="33">
        <f>YEAR(일별기온공급량!$A836)</f>
      </c>
      <c r="M836" s="33">
        <f>MONTH(일별기온공급량!$A836)</f>
      </c>
      <c r="N836" s="33">
        <f>DAY(일별기온공급량!$A836)</f>
      </c>
      <c r="O836" s="34">
        <f>IFERROR(VLOOKUP(기온및공급량[[#This Row], [날짜]],표2[],2,0), "")</f>
      </c>
    </row>
    <row x14ac:dyDescent="0.25" r="837" customHeight="1" ht="18.75">
      <c r="A837" s="29">
        <v>42110</v>
      </c>
      <c r="B837" s="30">
        <v>14.3</v>
      </c>
      <c r="C837" s="30">
        <v>24.6</v>
      </c>
      <c r="D837" s="31">
        <v>1.5507870370370371</v>
      </c>
      <c r="E837" s="30">
        <v>8.9</v>
      </c>
      <c r="F837" s="31">
        <v>1.2625925925925925</v>
      </c>
      <c r="G837" s="30">
        <v>15.7</v>
      </c>
      <c r="H837" s="32">
        <f>TEXT(일별기온공급량!$A837, "AAA")</f>
      </c>
      <c r="I837" s="33">
        <v>132310353</v>
      </c>
      <c r="J837" s="33">
        <v>3065317</v>
      </c>
      <c r="K837" s="32">
        <f>TEXT(A837, "MM-DD")</f>
      </c>
      <c r="L837" s="33">
        <f>YEAR(일별기온공급량!$A837)</f>
      </c>
      <c r="M837" s="33">
        <f>MONTH(일별기온공급량!$A837)</f>
      </c>
      <c r="N837" s="33">
        <f>DAY(일별기온공급량!$A837)</f>
      </c>
      <c r="O837" s="34">
        <f>IFERROR(VLOOKUP(기온및공급량[[#This Row], [날짜]],표2[],2,0), "")</f>
      </c>
    </row>
    <row x14ac:dyDescent="0.25" r="838" customHeight="1" ht="18.75">
      <c r="A838" s="29">
        <v>42111</v>
      </c>
      <c r="B838" s="30">
        <v>14.4</v>
      </c>
      <c r="C838" s="30">
        <v>21.7</v>
      </c>
      <c r="D838" s="31">
        <v>1.6889814814814814</v>
      </c>
      <c r="E838" s="30">
        <v>6.4</v>
      </c>
      <c r="F838" s="31">
        <v>1.255648148148148</v>
      </c>
      <c r="G838" s="30">
        <v>15.3</v>
      </c>
      <c r="H838" s="32">
        <f>TEXT(일별기온공급량!$A838, "AAA")</f>
      </c>
      <c r="I838" s="33">
        <v>127218245</v>
      </c>
      <c r="J838" s="33">
        <v>2945680</v>
      </c>
      <c r="K838" s="32">
        <f>TEXT(A838, "MM-DD")</f>
      </c>
      <c r="L838" s="33">
        <f>YEAR(일별기온공급량!$A838)</f>
      </c>
      <c r="M838" s="33">
        <f>MONTH(일별기온공급량!$A838)</f>
      </c>
      <c r="N838" s="33">
        <f>DAY(일별기온공급량!$A838)</f>
      </c>
      <c r="O838" s="34">
        <f>IFERROR(VLOOKUP(기온및공급량[[#This Row], [날짜]],표2[],2,0), "")</f>
      </c>
    </row>
    <row x14ac:dyDescent="0.25" r="839" customHeight="1" ht="18.75">
      <c r="A839" s="29">
        <v>42112</v>
      </c>
      <c r="B839" s="30">
        <v>14.5</v>
      </c>
      <c r="C839" s="30">
        <v>22.5</v>
      </c>
      <c r="D839" s="31">
        <v>1.6563425925925928</v>
      </c>
      <c r="E839" s="30">
        <v>7.4</v>
      </c>
      <c r="F839" s="31">
        <v>1.2737037037037038</v>
      </c>
      <c r="G839" s="30">
        <v>15.1</v>
      </c>
      <c r="H839" s="32">
        <f>TEXT(일별기온공급량!$A839, "AAA")</f>
      </c>
      <c r="I839" s="33">
        <v>115790573</v>
      </c>
      <c r="J839" s="33">
        <v>2684695</v>
      </c>
      <c r="K839" s="32">
        <f>TEXT(A839, "MM-DD")</f>
      </c>
      <c r="L839" s="33">
        <f>YEAR(일별기온공급량!$A839)</f>
      </c>
      <c r="M839" s="33">
        <f>MONTH(일별기온공급량!$A839)</f>
      </c>
      <c r="N839" s="33">
        <f>DAY(일별기온공급량!$A839)</f>
      </c>
      <c r="O839" s="34">
        <f>IFERROR(VLOOKUP(기온및공급량[[#This Row], [날짜]],표2[],2,0), "")</f>
      </c>
    </row>
    <row x14ac:dyDescent="0.25" r="840" customHeight="1" ht="18.75">
      <c r="A840" s="29">
        <v>42113</v>
      </c>
      <c r="B840" s="30">
        <v>14.1</v>
      </c>
      <c r="C840" s="30">
        <v>17.2</v>
      </c>
      <c r="D840" s="31">
        <v>1.7625925925925925</v>
      </c>
      <c r="E840" s="33">
        <v>12</v>
      </c>
      <c r="F840" s="31">
        <v>1.0042592592592592</v>
      </c>
      <c r="G840" s="30">
        <v>5.2</v>
      </c>
      <c r="H840" s="32">
        <f>TEXT(일별기온공급량!$A840, "AAA")</f>
      </c>
      <c r="I840" s="33">
        <v>104307955</v>
      </c>
      <c r="J840" s="33">
        <v>2423155</v>
      </c>
      <c r="K840" s="32">
        <f>TEXT(A840, "MM-DD")</f>
      </c>
      <c r="L840" s="33">
        <f>YEAR(일별기온공급량!$A840)</f>
      </c>
      <c r="M840" s="33">
        <f>MONTH(일별기온공급량!$A840)</f>
      </c>
      <c r="N840" s="33">
        <f>DAY(일별기온공급량!$A840)</f>
      </c>
      <c r="O840" s="34">
        <f>IFERROR(VLOOKUP(기온및공급량[[#This Row], [날짜]],표2[],2,0), "")</f>
      </c>
    </row>
    <row x14ac:dyDescent="0.25" r="841" customHeight="1" ht="18.75">
      <c r="A841" s="29">
        <v>42114</v>
      </c>
      <c r="B841" s="30">
        <v>11.6</v>
      </c>
      <c r="C841" s="30">
        <v>13.6</v>
      </c>
      <c r="D841" s="31">
        <v>1.0000925925925925</v>
      </c>
      <c r="E841" s="30">
        <v>9.5</v>
      </c>
      <c r="F841" s="35">
        <v>1.9993981481481482</v>
      </c>
      <c r="G841" s="30">
        <v>4.1</v>
      </c>
      <c r="H841" s="32">
        <f>TEXT(일별기온공급량!$A841, "AAA")</f>
      </c>
      <c r="I841" s="33">
        <v>126139767</v>
      </c>
      <c r="J841" s="33">
        <v>2928338</v>
      </c>
      <c r="K841" s="32">
        <f>TEXT(A841, "MM-DD")</f>
      </c>
      <c r="L841" s="33">
        <f>YEAR(일별기온공급량!$A841)</f>
      </c>
      <c r="M841" s="33">
        <f>MONTH(일별기온공급량!$A841)</f>
      </c>
      <c r="N841" s="33">
        <f>DAY(일별기온공급량!$A841)</f>
      </c>
      <c r="O841" s="34">
        <f>IFERROR(VLOOKUP(기온및공급량[[#This Row], [날짜]],표2[],2,0), "")</f>
      </c>
    </row>
    <row x14ac:dyDescent="0.25" r="842" customHeight="1" ht="18.75">
      <c r="A842" s="29">
        <v>42115</v>
      </c>
      <c r="B842" s="30">
        <v>15.2</v>
      </c>
      <c r="C842" s="30">
        <v>23.3</v>
      </c>
      <c r="D842" s="31">
        <v>1.6535648148148148</v>
      </c>
      <c r="E842" s="30">
        <v>8.2</v>
      </c>
      <c r="F842" s="31">
        <v>1.0917592592592593</v>
      </c>
      <c r="G842" s="30">
        <v>15.1</v>
      </c>
      <c r="H842" s="32">
        <f>TEXT(일별기온공급량!$A842, "AAA")</f>
      </c>
      <c r="I842" s="33">
        <v>122266589</v>
      </c>
      <c r="J842" s="33">
        <v>2837165</v>
      </c>
      <c r="K842" s="32">
        <f>TEXT(A842, "MM-DD")</f>
      </c>
      <c r="L842" s="33">
        <f>YEAR(일별기온공급량!$A842)</f>
      </c>
      <c r="M842" s="33">
        <f>MONTH(일별기온공급량!$A842)</f>
      </c>
      <c r="N842" s="33">
        <f>DAY(일별기온공급량!$A842)</f>
      </c>
      <c r="O842" s="34">
        <f>IFERROR(VLOOKUP(기온및공급량[[#This Row], [날짜]],표2[],2,0), "")</f>
      </c>
    </row>
    <row x14ac:dyDescent="0.25" r="843" customHeight="1" ht="18.75">
      <c r="A843" s="29">
        <v>42116</v>
      </c>
      <c r="B843" s="30">
        <v>17.7</v>
      </c>
      <c r="C843" s="30">
        <v>24.6</v>
      </c>
      <c r="D843" s="31">
        <v>1.627175925925926</v>
      </c>
      <c r="E843" s="33">
        <v>11</v>
      </c>
      <c r="F843" s="31">
        <v>1.255648148148148</v>
      </c>
      <c r="G843" s="30">
        <v>13.6</v>
      </c>
      <c r="H843" s="32">
        <f>TEXT(일별기온공급량!$A843, "AAA")</f>
      </c>
      <c r="I843" s="33">
        <v>116429565</v>
      </c>
      <c r="J843" s="33">
        <v>2699605</v>
      </c>
      <c r="K843" s="32">
        <f>TEXT(A843, "MM-DD")</f>
      </c>
      <c r="L843" s="33">
        <f>YEAR(일별기온공급량!$A843)</f>
      </c>
      <c r="M843" s="33">
        <f>MONTH(일별기온공급량!$A843)</f>
      </c>
      <c r="N843" s="33">
        <f>DAY(일별기온공급량!$A843)</f>
      </c>
      <c r="O843" s="34">
        <f>IFERROR(VLOOKUP(기온및공급량[[#This Row], [날짜]],표2[],2,0), "")</f>
      </c>
    </row>
    <row x14ac:dyDescent="0.25" r="844" customHeight="1" ht="18.75">
      <c r="A844" s="29">
        <v>42117</v>
      </c>
      <c r="B844" s="30">
        <v>17.6</v>
      </c>
      <c r="C844" s="30">
        <v>25.1</v>
      </c>
      <c r="D844" s="31">
        <v>1.5987037037037037</v>
      </c>
      <c r="E844" s="30">
        <v>9.3</v>
      </c>
      <c r="F844" s="31">
        <v>1.2417592592592592</v>
      </c>
      <c r="G844" s="30">
        <v>15.8</v>
      </c>
      <c r="H844" s="32">
        <f>TEXT(일별기온공급량!$A844, "AAA")</f>
      </c>
      <c r="I844" s="33">
        <v>111981544</v>
      </c>
      <c r="J844" s="33">
        <v>2595330</v>
      </c>
      <c r="K844" s="32">
        <f>TEXT(A844, "MM-DD")</f>
      </c>
      <c r="L844" s="33">
        <f>YEAR(일별기온공급량!$A844)</f>
      </c>
      <c r="M844" s="33">
        <f>MONTH(일별기온공급량!$A844)</f>
      </c>
      <c r="N844" s="33">
        <f>DAY(일별기온공급량!$A844)</f>
      </c>
      <c r="O844" s="34">
        <f>IFERROR(VLOOKUP(기온및공급량[[#This Row], [날짜]],표2[],2,0), "")</f>
      </c>
    </row>
    <row x14ac:dyDescent="0.25" r="845" customHeight="1" ht="18.75">
      <c r="A845" s="29">
        <v>42118</v>
      </c>
      <c r="B845" s="30">
        <v>19.2</v>
      </c>
      <c r="C845" s="30">
        <v>26.1</v>
      </c>
      <c r="D845" s="31">
        <v>1.647314814814815</v>
      </c>
      <c r="E845" s="30">
        <v>11.2</v>
      </c>
      <c r="F845" s="31">
        <v>1.2230092592592592</v>
      </c>
      <c r="G845" s="30">
        <v>14.9</v>
      </c>
      <c r="H845" s="32">
        <f>TEXT(일별기온공급량!$A845, "AAA")</f>
      </c>
      <c r="I845" s="33">
        <v>107896354</v>
      </c>
      <c r="J845" s="33">
        <v>2499601</v>
      </c>
      <c r="K845" s="32">
        <f>TEXT(A845, "MM-DD")</f>
      </c>
      <c r="L845" s="33">
        <f>YEAR(일별기온공급량!$A845)</f>
      </c>
      <c r="M845" s="33">
        <f>MONTH(일별기온공급량!$A845)</f>
      </c>
      <c r="N845" s="33">
        <f>DAY(일별기온공급량!$A845)</f>
      </c>
      <c r="O845" s="34">
        <f>IFERROR(VLOOKUP(기온및공급량[[#This Row], [날짜]],표2[],2,0), "")</f>
      </c>
    </row>
    <row x14ac:dyDescent="0.25" r="846" customHeight="1" ht="18.75">
      <c r="A846" s="29">
        <v>42119</v>
      </c>
      <c r="B846" s="30">
        <v>19.7</v>
      </c>
      <c r="C846" s="33">
        <v>27</v>
      </c>
      <c r="D846" s="31">
        <v>1.6466203703703703</v>
      </c>
      <c r="E846" s="30">
        <v>11.1</v>
      </c>
      <c r="F846" s="31">
        <v>1.239675925925926</v>
      </c>
      <c r="G846" s="30">
        <v>15.9</v>
      </c>
      <c r="H846" s="32">
        <f>TEXT(일별기온공급량!$A846, "AAA")</f>
      </c>
      <c r="I846" s="33">
        <v>97453151</v>
      </c>
      <c r="J846" s="33">
        <v>2257501</v>
      </c>
      <c r="K846" s="32">
        <f>TEXT(A846, "MM-DD")</f>
      </c>
      <c r="L846" s="33">
        <f>YEAR(일별기온공급량!$A846)</f>
      </c>
      <c r="M846" s="33">
        <f>MONTH(일별기온공급량!$A846)</f>
      </c>
      <c r="N846" s="33">
        <f>DAY(일별기온공급량!$A846)</f>
      </c>
      <c r="O846" s="34">
        <f>IFERROR(VLOOKUP(기온및공급량[[#This Row], [날짜]],표2[],2,0), "")</f>
      </c>
    </row>
    <row x14ac:dyDescent="0.25" r="847" customHeight="1" ht="18.75">
      <c r="A847" s="29">
        <v>42120</v>
      </c>
      <c r="B847" s="30">
        <v>21.9</v>
      </c>
      <c r="C847" s="33">
        <v>30</v>
      </c>
      <c r="D847" s="31">
        <v>1.6688425925925925</v>
      </c>
      <c r="E847" s="30">
        <v>12.2</v>
      </c>
      <c r="F847" s="31">
        <v>1.2618981481481482</v>
      </c>
      <c r="G847" s="30">
        <v>17.8</v>
      </c>
      <c r="H847" s="32">
        <f>TEXT(일별기온공급량!$A847, "AAA")</f>
      </c>
      <c r="I847" s="33">
        <v>79247281</v>
      </c>
      <c r="J847" s="33">
        <v>1835525</v>
      </c>
      <c r="K847" s="32">
        <f>TEXT(A847, "MM-DD")</f>
      </c>
      <c r="L847" s="33">
        <f>YEAR(일별기온공급량!$A847)</f>
      </c>
      <c r="M847" s="33">
        <f>MONTH(일별기온공급량!$A847)</f>
      </c>
      <c r="N847" s="33">
        <f>DAY(일별기온공급량!$A847)</f>
      </c>
      <c r="O847" s="34">
        <f>IFERROR(VLOOKUP(기온및공급량[[#This Row], [날짜]],표2[],2,0), "")</f>
      </c>
    </row>
    <row x14ac:dyDescent="0.25" r="848" customHeight="1" ht="18.75">
      <c r="A848" s="29">
        <v>42121</v>
      </c>
      <c r="B848" s="33">
        <v>22</v>
      </c>
      <c r="C848" s="30">
        <v>29.5</v>
      </c>
      <c r="D848" s="31">
        <v>1.6202314814814813</v>
      </c>
      <c r="E848" s="30">
        <v>14.7</v>
      </c>
      <c r="F848" s="31">
        <v>1.232037037037037</v>
      </c>
      <c r="G848" s="30">
        <v>14.8</v>
      </c>
      <c r="H848" s="32">
        <f>TEXT(일별기온공급량!$A848, "AAA")</f>
      </c>
      <c r="I848" s="33">
        <v>94665785</v>
      </c>
      <c r="J848" s="33">
        <v>2193011</v>
      </c>
      <c r="K848" s="32">
        <f>TEXT(A848, "MM-DD")</f>
      </c>
      <c r="L848" s="33">
        <f>YEAR(일별기온공급량!$A848)</f>
      </c>
      <c r="M848" s="33">
        <f>MONTH(일별기온공급량!$A848)</f>
      </c>
      <c r="N848" s="33">
        <f>DAY(일별기온공급량!$A848)</f>
      </c>
      <c r="O848" s="34">
        <f>IFERROR(VLOOKUP(기온및공급량[[#This Row], [날짜]],표2[],2,0), "")</f>
      </c>
    </row>
    <row x14ac:dyDescent="0.25" r="849" customHeight="1" ht="18.75">
      <c r="A849" s="29">
        <v>42122</v>
      </c>
      <c r="B849" s="30">
        <v>19.7</v>
      </c>
      <c r="C849" s="30">
        <v>25.4</v>
      </c>
      <c r="D849" s="31">
        <v>1.638287037037037</v>
      </c>
      <c r="E849" s="30">
        <v>14.8</v>
      </c>
      <c r="F849" s="31">
        <v>1.2264814814814815</v>
      </c>
      <c r="G849" s="30">
        <v>10.6</v>
      </c>
      <c r="H849" s="32">
        <f>TEXT(일별기온공급량!$A849, "AAA")</f>
      </c>
      <c r="I849" s="33">
        <v>98568170</v>
      </c>
      <c r="J849" s="33">
        <v>2289028</v>
      </c>
      <c r="K849" s="32">
        <f>TEXT(A849, "MM-DD")</f>
      </c>
      <c r="L849" s="33">
        <f>YEAR(일별기온공급량!$A849)</f>
      </c>
      <c r="M849" s="33">
        <f>MONTH(일별기온공급량!$A849)</f>
      </c>
      <c r="N849" s="33">
        <f>DAY(일별기온공급량!$A849)</f>
      </c>
      <c r="O849" s="34">
        <f>IFERROR(VLOOKUP(기온및공급량[[#This Row], [날짜]],표2[],2,0), "")</f>
      </c>
    </row>
    <row x14ac:dyDescent="0.25" r="850" customHeight="1" ht="18.75">
      <c r="A850" s="29">
        <v>42123</v>
      </c>
      <c r="B850" s="33">
        <v>16</v>
      </c>
      <c r="C850" s="30">
        <v>17.5</v>
      </c>
      <c r="D850" s="31">
        <v>1.002175925925926</v>
      </c>
      <c r="E850" s="30">
        <v>14.7</v>
      </c>
      <c r="F850" s="31">
        <v>1.8188425925925926</v>
      </c>
      <c r="G850" s="30">
        <v>2.8</v>
      </c>
      <c r="H850" s="32">
        <f>TEXT(일별기온공급량!$A850, "AAA")</f>
      </c>
      <c r="I850" s="33">
        <v>105286612</v>
      </c>
      <c r="J850" s="33">
        <v>2436815</v>
      </c>
      <c r="K850" s="32">
        <f>TEXT(A850, "MM-DD")</f>
      </c>
      <c r="L850" s="33">
        <f>YEAR(일별기온공급량!$A850)</f>
      </c>
      <c r="M850" s="33">
        <f>MONTH(일별기온공급량!$A850)</f>
      </c>
      <c r="N850" s="33">
        <f>DAY(일별기온공급량!$A850)</f>
      </c>
      <c r="O850" s="34">
        <f>IFERROR(VLOOKUP(기온및공급량[[#This Row], [날짜]],표2[],2,0), "")</f>
      </c>
    </row>
    <row x14ac:dyDescent="0.25" r="851" customHeight="1" ht="18.75">
      <c r="A851" s="29">
        <v>42124</v>
      </c>
      <c r="B851" s="30">
        <v>18.8</v>
      </c>
      <c r="C851" s="30">
        <v>25.7</v>
      </c>
      <c r="D851" s="31">
        <v>1.6250925925925928</v>
      </c>
      <c r="E851" s="30">
        <v>13.5</v>
      </c>
      <c r="F851" s="31">
        <v>1.2500925925925925</v>
      </c>
      <c r="G851" s="30">
        <v>12.2</v>
      </c>
      <c r="H851" s="32">
        <f>TEXT(일별기온공급량!$A851, "AAA")</f>
      </c>
      <c r="I851" s="33">
        <v>100357067</v>
      </c>
      <c r="J851" s="33">
        <v>2325356</v>
      </c>
      <c r="K851" s="32">
        <f>TEXT(A851, "MM-DD")</f>
      </c>
      <c r="L851" s="33">
        <f>YEAR(일별기온공급량!$A851)</f>
      </c>
      <c r="M851" s="33">
        <f>MONTH(일별기온공급량!$A851)</f>
      </c>
      <c r="N851" s="33">
        <f>DAY(일별기온공급량!$A851)</f>
      </c>
      <c r="O851" s="34">
        <f>IFERROR(VLOOKUP(기온및공급량[[#This Row], [날짜]],표2[],2,0), "")</f>
      </c>
    </row>
    <row x14ac:dyDescent="0.25" r="852" customHeight="1" ht="18.75">
      <c r="A852" s="29">
        <v>42125</v>
      </c>
      <c r="B852" s="30">
        <v>21.5</v>
      </c>
      <c r="C852" s="30">
        <v>29.6</v>
      </c>
      <c r="D852" s="31">
        <v>1.6771759259259258</v>
      </c>
      <c r="E852" s="30">
        <v>14.3</v>
      </c>
      <c r="F852" s="31">
        <v>1.244537037037037</v>
      </c>
      <c r="G852" s="30">
        <v>15.3</v>
      </c>
      <c r="H852" s="32">
        <f>TEXT(일별기온공급량!$A852, "AAA")</f>
      </c>
      <c r="I852" s="33">
        <v>86939984</v>
      </c>
      <c r="J852" s="33">
        <v>2012020</v>
      </c>
      <c r="K852" s="32">
        <f>TEXT(A852, "MM-DD")</f>
      </c>
      <c r="L852" s="33">
        <f>YEAR(일별기온공급량!$A852)</f>
      </c>
      <c r="M852" s="33">
        <f>MONTH(일별기온공급량!$A852)</f>
      </c>
      <c r="N852" s="33">
        <f>DAY(일별기온공급량!$A852)</f>
      </c>
      <c r="O852" s="34">
        <f>IFERROR(VLOOKUP(기온및공급량[[#This Row], [날짜]],표2[],2,0), "")</f>
      </c>
    </row>
    <row x14ac:dyDescent="0.25" r="853" customHeight="1" ht="18.75">
      <c r="A853" s="29">
        <v>42126</v>
      </c>
      <c r="B853" s="30">
        <v>22.3</v>
      </c>
      <c r="C853" s="33">
        <v>28</v>
      </c>
      <c r="D853" s="31">
        <v>1.584814814814815</v>
      </c>
      <c r="E853" s="30">
        <v>15.4</v>
      </c>
      <c r="F853" s="31">
        <v>1.2167592592592593</v>
      </c>
      <c r="G853" s="30">
        <v>12.6</v>
      </c>
      <c r="H853" s="32">
        <f>TEXT(일별기온공급량!$A853, "AAA")</f>
      </c>
      <c r="I853" s="33">
        <v>76364716</v>
      </c>
      <c r="J853" s="33">
        <v>1772467</v>
      </c>
      <c r="K853" s="32">
        <f>TEXT(A853, "MM-DD")</f>
      </c>
      <c r="L853" s="33">
        <f>YEAR(일별기온공급량!$A853)</f>
      </c>
      <c r="M853" s="33">
        <f>MONTH(일별기온공급량!$A853)</f>
      </c>
      <c r="N853" s="33">
        <f>DAY(일별기온공급량!$A853)</f>
      </c>
      <c r="O853" s="34">
        <f>IFERROR(VLOOKUP(기온및공급량[[#This Row], [날짜]],표2[],2,0), "")</f>
      </c>
    </row>
    <row x14ac:dyDescent="0.25" r="854" customHeight="1" ht="18.75">
      <c r="A854" s="29">
        <v>42127</v>
      </c>
      <c r="B854" s="30">
        <v>18.4</v>
      </c>
      <c r="C854" s="30">
        <v>21.8</v>
      </c>
      <c r="D854" s="31">
        <v>1.002175925925926</v>
      </c>
      <c r="E854" s="30">
        <v>17.5</v>
      </c>
      <c r="F854" s="31">
        <v>1.813287037037037</v>
      </c>
      <c r="G854" s="30">
        <v>4.3</v>
      </c>
      <c r="H854" s="32">
        <f>TEXT(일별기온공급량!$A854, "AAA")</f>
      </c>
      <c r="I854" s="33">
        <v>66134664</v>
      </c>
      <c r="J854" s="33">
        <v>1536399</v>
      </c>
      <c r="K854" s="32">
        <f>TEXT(A854, "MM-DD")</f>
      </c>
      <c r="L854" s="33">
        <f>YEAR(일별기온공급량!$A854)</f>
      </c>
      <c r="M854" s="33">
        <f>MONTH(일별기온공급량!$A854)</f>
      </c>
      <c r="N854" s="33">
        <f>DAY(일별기온공급량!$A854)</f>
      </c>
      <c r="O854" s="34">
        <f>IFERROR(VLOOKUP(기온및공급량[[#This Row], [날짜]],표2[],2,0), "")</f>
      </c>
    </row>
    <row x14ac:dyDescent="0.25" r="855" customHeight="1" ht="18.75">
      <c r="A855" s="29">
        <v>42128</v>
      </c>
      <c r="B855" s="30">
        <v>19.7</v>
      </c>
      <c r="C855" s="30">
        <v>24.1</v>
      </c>
      <c r="D855" s="31">
        <v>1.5528703703703703</v>
      </c>
      <c r="E855" s="30">
        <v>14.6</v>
      </c>
      <c r="F855" s="35">
        <v>1.9993981481481482</v>
      </c>
      <c r="G855" s="30">
        <v>9.5</v>
      </c>
      <c r="H855" s="32">
        <f>TEXT(일별기온공급량!$A855, "AAA")</f>
      </c>
      <c r="I855" s="33">
        <v>84011428</v>
      </c>
      <c r="J855" s="33">
        <v>1950416</v>
      </c>
      <c r="K855" s="32">
        <f>TEXT(A855, "MM-DD")</f>
      </c>
      <c r="L855" s="33">
        <f>YEAR(일별기온공급량!$A855)</f>
      </c>
      <c r="M855" s="33">
        <f>MONTH(일별기온공급량!$A855)</f>
      </c>
      <c r="N855" s="33">
        <f>DAY(일별기온공급량!$A855)</f>
      </c>
      <c r="O855" s="34">
        <f>IFERROR(VLOOKUP(기온및공급량[[#This Row], [날짜]],표2[],2,0), "")</f>
      </c>
    </row>
    <row x14ac:dyDescent="0.25" r="856" customHeight="1" ht="18.75">
      <c r="A856" s="29">
        <v>42129</v>
      </c>
      <c r="B856" s="30">
        <v>18.1</v>
      </c>
      <c r="C856" s="30">
        <v>25.3</v>
      </c>
      <c r="D856" s="31">
        <v>1.6868981481481482</v>
      </c>
      <c r="E856" s="30">
        <v>9.6</v>
      </c>
      <c r="F856" s="31">
        <v>1.2605092592592593</v>
      </c>
      <c r="G856" s="30">
        <v>15.7</v>
      </c>
      <c r="H856" s="32">
        <f>TEXT(일별기온공급량!$A856, "AAA")</f>
      </c>
      <c r="I856" s="33">
        <v>84431118</v>
      </c>
      <c r="J856" s="33">
        <v>1961550</v>
      </c>
      <c r="K856" s="32">
        <f>TEXT(A856, "MM-DD")</f>
      </c>
      <c r="L856" s="33">
        <f>YEAR(일별기온공급량!$A856)</f>
      </c>
      <c r="M856" s="33">
        <f>MONTH(일별기온공급량!$A856)</f>
      </c>
      <c r="N856" s="33">
        <f>DAY(일별기온공급량!$A856)</f>
      </c>
      <c r="O856" s="34">
        <f>IFERROR(VLOOKUP(기온및공급량[[#This Row], [날짜]],표2[],2,0), "")</f>
      </c>
    </row>
    <row x14ac:dyDescent="0.25" r="857" customHeight="1" ht="18.75">
      <c r="A857" s="29">
        <v>42130</v>
      </c>
      <c r="B857" s="33">
        <v>19</v>
      </c>
      <c r="C857" s="30">
        <v>25.5</v>
      </c>
      <c r="D857" s="31">
        <v>1.674398148148148</v>
      </c>
      <c r="E857" s="30">
        <v>11.4</v>
      </c>
      <c r="F857" s="31">
        <v>1.2306481481481482</v>
      </c>
      <c r="G857" s="30">
        <v>14.1</v>
      </c>
      <c r="H857" s="32">
        <f>TEXT(일별기온공급량!$A857, "AAA")</f>
      </c>
      <c r="I857" s="33">
        <v>92286735</v>
      </c>
      <c r="J857" s="33">
        <v>2144780</v>
      </c>
      <c r="K857" s="32">
        <f>TEXT(A857, "MM-DD")</f>
      </c>
      <c r="L857" s="33">
        <f>YEAR(일별기온공급량!$A857)</f>
      </c>
      <c r="M857" s="33">
        <f>MONTH(일별기온공급량!$A857)</f>
      </c>
      <c r="N857" s="33">
        <f>DAY(일별기온공급량!$A857)</f>
      </c>
      <c r="O857" s="34">
        <f>IFERROR(VLOOKUP(기온및공급량[[#This Row], [날짜]],표2[],2,0), "")</f>
      </c>
    </row>
    <row x14ac:dyDescent="0.25" r="858" customHeight="1" ht="18.75">
      <c r="A858" s="29">
        <v>42131</v>
      </c>
      <c r="B858" s="30">
        <v>20.7</v>
      </c>
      <c r="C858" s="30">
        <v>27.8</v>
      </c>
      <c r="D858" s="31">
        <v>1.6625925925925926</v>
      </c>
      <c r="E858" s="30">
        <v>12.9</v>
      </c>
      <c r="F858" s="31">
        <v>1.2487037037037036</v>
      </c>
      <c r="G858" s="30">
        <v>14.9</v>
      </c>
      <c r="H858" s="32">
        <f>TEXT(일별기온공급량!$A858, "AAA")</f>
      </c>
      <c r="I858" s="33">
        <v>92531195</v>
      </c>
      <c r="J858" s="33">
        <v>2151181</v>
      </c>
      <c r="K858" s="32">
        <f>TEXT(A858, "MM-DD")</f>
      </c>
      <c r="L858" s="33">
        <f>YEAR(일별기온공급량!$A858)</f>
      </c>
      <c r="M858" s="33">
        <f>MONTH(일별기온공급량!$A858)</f>
      </c>
      <c r="N858" s="33">
        <f>DAY(일별기온공급량!$A858)</f>
      </c>
      <c r="O858" s="34">
        <f>IFERROR(VLOOKUP(기온및공급량[[#This Row], [날짜]],표2[],2,0), "")</f>
      </c>
    </row>
    <row x14ac:dyDescent="0.25" r="859" customHeight="1" ht="18.75">
      <c r="A859" s="29">
        <v>42132</v>
      </c>
      <c r="B859" s="30">
        <v>20.7</v>
      </c>
      <c r="C859" s="33">
        <v>26</v>
      </c>
      <c r="D859" s="31">
        <v>1.5480092592592594</v>
      </c>
      <c r="E859" s="30">
        <v>13.4</v>
      </c>
      <c r="F859" s="31">
        <v>1.2299537037037038</v>
      </c>
      <c r="G859" s="30">
        <v>12.6</v>
      </c>
      <c r="H859" s="32">
        <f>TEXT(일별기온공급량!$A859, "AAA")</f>
      </c>
      <c r="I859" s="33">
        <v>92102455</v>
      </c>
      <c r="J859" s="33">
        <v>2137747</v>
      </c>
      <c r="K859" s="32">
        <f>TEXT(A859, "MM-DD")</f>
      </c>
      <c r="L859" s="33">
        <f>YEAR(일별기온공급량!$A859)</f>
      </c>
      <c r="M859" s="33">
        <f>MONTH(일별기온공급량!$A859)</f>
      </c>
      <c r="N859" s="33">
        <f>DAY(일별기온공급량!$A859)</f>
      </c>
      <c r="O859" s="34">
        <f>IFERROR(VLOOKUP(기온및공급량[[#This Row], [날짜]],표2[],2,0), "")</f>
      </c>
    </row>
    <row x14ac:dyDescent="0.25" r="860" customHeight="1" ht="18.75">
      <c r="A860" s="29">
        <v>42133</v>
      </c>
      <c r="B860" s="30">
        <v>20.7</v>
      </c>
      <c r="C860" s="30">
        <v>27.1</v>
      </c>
      <c r="D860" s="31">
        <v>1.664675925925926</v>
      </c>
      <c r="E860" s="30">
        <v>16.2</v>
      </c>
      <c r="F860" s="31">
        <v>1.994537037037037</v>
      </c>
      <c r="G860" s="30">
        <v>10.9</v>
      </c>
      <c r="H860" s="32">
        <f>TEXT(일별기온공급량!$A860, "AAA")</f>
      </c>
      <c r="I860" s="33">
        <v>81522680</v>
      </c>
      <c r="J860" s="33">
        <v>1889921</v>
      </c>
      <c r="K860" s="32">
        <f>TEXT(A860, "MM-DD")</f>
      </c>
      <c r="L860" s="33">
        <f>YEAR(일별기온공급량!$A860)</f>
      </c>
      <c r="M860" s="33">
        <f>MONTH(일별기온공급량!$A860)</f>
      </c>
      <c r="N860" s="33">
        <f>DAY(일별기온공급량!$A860)</f>
      </c>
      <c r="O860" s="34">
        <f>IFERROR(VLOOKUP(기온및공급량[[#This Row], [날짜]],표2[],2,0), "")</f>
      </c>
    </row>
    <row x14ac:dyDescent="0.25" r="861" customHeight="1" ht="18.75">
      <c r="A861" s="29">
        <v>42134</v>
      </c>
      <c r="B861" s="33">
        <v>18</v>
      </c>
      <c r="C861" s="30">
        <v>26.8</v>
      </c>
      <c r="D861" s="31">
        <v>1.658425925925926</v>
      </c>
      <c r="E861" s="30">
        <v>13.3</v>
      </c>
      <c r="F861" s="31">
        <v>1.2223148148148149</v>
      </c>
      <c r="G861" s="30">
        <v>13.5</v>
      </c>
      <c r="H861" s="32">
        <f>TEXT(일별기온공급량!$A861, "AAA")</f>
      </c>
      <c r="I861" s="33">
        <v>66756513</v>
      </c>
      <c r="J861" s="33">
        <v>1546758</v>
      </c>
      <c r="K861" s="32">
        <f>TEXT(A861, "MM-DD")</f>
      </c>
      <c r="L861" s="33">
        <f>YEAR(일별기온공급량!$A861)</f>
      </c>
      <c r="M861" s="33">
        <f>MONTH(일별기온공급량!$A861)</f>
      </c>
      <c r="N861" s="33">
        <f>DAY(일별기온공급량!$A861)</f>
      </c>
      <c r="O861" s="34">
        <f>IFERROR(VLOOKUP(기온및공급량[[#This Row], [날짜]],표2[],2,0), "")</f>
      </c>
    </row>
    <row x14ac:dyDescent="0.25" r="862" customHeight="1" ht="18.75">
      <c r="A862" s="29">
        <v>42135</v>
      </c>
      <c r="B862" s="30">
        <v>18.5</v>
      </c>
      <c r="C862" s="30">
        <v>23.8</v>
      </c>
      <c r="D862" s="31">
        <v>1.5889814814814813</v>
      </c>
      <c r="E862" s="30">
        <v>13.5</v>
      </c>
      <c r="F862" s="31">
        <v>1.2202314814814814</v>
      </c>
      <c r="G862" s="30">
        <v>10.3</v>
      </c>
      <c r="H862" s="32">
        <f>TEXT(일별기온공급량!$A862, "AAA")</f>
      </c>
      <c r="I862" s="33">
        <v>89066154</v>
      </c>
      <c r="J862" s="33">
        <v>2064031</v>
      </c>
      <c r="K862" s="32">
        <f>TEXT(A862, "MM-DD")</f>
      </c>
      <c r="L862" s="33">
        <f>YEAR(일별기온공급량!$A862)</f>
      </c>
      <c r="M862" s="33">
        <f>MONTH(일별기온공급량!$A862)</f>
      </c>
      <c r="N862" s="33">
        <f>DAY(일별기온공급량!$A862)</f>
      </c>
      <c r="O862" s="34">
        <f>IFERROR(VLOOKUP(기온및공급량[[#This Row], [날짜]],표2[],2,0), "")</f>
      </c>
    </row>
    <row x14ac:dyDescent="0.25" r="863" customHeight="1" ht="18.75">
      <c r="A863" s="29">
        <v>42136</v>
      </c>
      <c r="B863" s="30">
        <v>18.9</v>
      </c>
      <c r="C863" s="30">
        <v>23.1</v>
      </c>
      <c r="D863" s="31">
        <v>1.6209259259259259</v>
      </c>
      <c r="E863" s="30">
        <v>13.8</v>
      </c>
      <c r="F863" s="31">
        <v>1.9480092592592593</v>
      </c>
      <c r="G863" s="30">
        <v>9.3</v>
      </c>
      <c r="H863" s="32">
        <f>TEXT(일별기온공급량!$A863, "AAA")</f>
      </c>
      <c r="I863" s="33">
        <v>93204179</v>
      </c>
      <c r="J863" s="33">
        <v>2160448</v>
      </c>
      <c r="K863" s="32">
        <f>TEXT(A863, "MM-DD")</f>
      </c>
      <c r="L863" s="33">
        <f>YEAR(일별기온공급량!$A863)</f>
      </c>
      <c r="M863" s="33">
        <f>MONTH(일별기온공급량!$A863)</f>
      </c>
      <c r="N863" s="33">
        <f>DAY(일별기온공급량!$A863)</f>
      </c>
      <c r="O863" s="34">
        <f>IFERROR(VLOOKUP(기온및공급량[[#This Row], [날짜]],표2[],2,0), "")</f>
      </c>
    </row>
    <row x14ac:dyDescent="0.25" r="864" customHeight="1" ht="18.75">
      <c r="A864" s="29">
        <v>42137</v>
      </c>
      <c r="B864" s="30">
        <v>22.3</v>
      </c>
      <c r="C864" s="30">
        <v>29.3</v>
      </c>
      <c r="D864" s="31">
        <v>1.6368981481481482</v>
      </c>
      <c r="E864" s="30">
        <v>13.6</v>
      </c>
      <c r="F864" s="31">
        <v>1.1855092592592593</v>
      </c>
      <c r="G864" s="30">
        <v>15.7</v>
      </c>
      <c r="H864" s="32">
        <f>TEXT(일별기온공급량!$A864, "AAA")</f>
      </c>
      <c r="I864" s="33">
        <v>91583210</v>
      </c>
      <c r="J864" s="33">
        <v>2126240</v>
      </c>
      <c r="K864" s="32">
        <f>TEXT(A864, "MM-DD")</f>
      </c>
      <c r="L864" s="33">
        <f>YEAR(일별기온공급량!$A864)</f>
      </c>
      <c r="M864" s="33">
        <f>MONTH(일별기온공급량!$A864)</f>
      </c>
      <c r="N864" s="33">
        <f>DAY(일별기온공급량!$A864)</f>
      </c>
      <c r="O864" s="34">
        <f>IFERROR(VLOOKUP(기온및공급량[[#This Row], [날짜]],표2[],2,0), "")</f>
      </c>
    </row>
    <row x14ac:dyDescent="0.25" r="865" customHeight="1" ht="18.75">
      <c r="A865" s="29">
        <v>42138</v>
      </c>
      <c r="B865" s="33">
        <v>23</v>
      </c>
      <c r="C865" s="30">
        <v>29.8</v>
      </c>
      <c r="D865" s="31">
        <v>1.639675925925926</v>
      </c>
      <c r="E865" s="30">
        <v>15.5</v>
      </c>
      <c r="F865" s="31">
        <v>1.241064814814815</v>
      </c>
      <c r="G865" s="30">
        <v>14.3</v>
      </c>
      <c r="H865" s="32">
        <f>TEXT(일별기온공급량!$A865, "AAA")</f>
      </c>
      <c r="I865" s="33">
        <v>91356772</v>
      </c>
      <c r="J865" s="33">
        <v>2121268</v>
      </c>
      <c r="K865" s="32">
        <f>TEXT(A865, "MM-DD")</f>
      </c>
      <c r="L865" s="33">
        <f>YEAR(일별기온공급량!$A865)</f>
      </c>
      <c r="M865" s="33">
        <f>MONTH(일별기온공급량!$A865)</f>
      </c>
      <c r="N865" s="33">
        <f>DAY(일별기온공급량!$A865)</f>
      </c>
      <c r="O865" s="34">
        <f>IFERROR(VLOOKUP(기온및공급량[[#This Row], [날짜]],표2[],2,0), "")</f>
      </c>
    </row>
    <row x14ac:dyDescent="0.25" r="866" customHeight="1" ht="18.75">
      <c r="A866" s="29">
        <v>42139</v>
      </c>
      <c r="B866" s="30">
        <v>23.5</v>
      </c>
      <c r="C866" s="30">
        <v>28.2</v>
      </c>
      <c r="D866" s="31">
        <v>1.5174537037037037</v>
      </c>
      <c r="E866" s="30">
        <v>19.7</v>
      </c>
      <c r="F866" s="31">
        <v>1.998009259259259</v>
      </c>
      <c r="G866" s="30">
        <v>8.5</v>
      </c>
      <c r="H866" s="32">
        <f>TEXT(일별기온공급량!$A866, "AAA")</f>
      </c>
      <c r="I866" s="33">
        <v>86613252</v>
      </c>
      <c r="J866" s="33">
        <v>2011011</v>
      </c>
      <c r="K866" s="32">
        <f>TEXT(A866, "MM-DD")</f>
      </c>
      <c r="L866" s="33">
        <f>YEAR(일별기온공급량!$A866)</f>
      </c>
      <c r="M866" s="33">
        <f>MONTH(일별기온공급량!$A866)</f>
      </c>
      <c r="N866" s="33">
        <f>DAY(일별기온공급량!$A866)</f>
      </c>
      <c r="O866" s="34">
        <f>IFERROR(VLOOKUP(기온및공급량[[#This Row], [날짜]],표2[],2,0), "")</f>
      </c>
    </row>
    <row x14ac:dyDescent="0.25" r="867" customHeight="1" ht="18.75">
      <c r="A867" s="29">
        <v>42140</v>
      </c>
      <c r="B867" s="33">
        <v>21</v>
      </c>
      <c r="C867" s="30">
        <v>28.7</v>
      </c>
      <c r="D867" s="31">
        <v>1.6487037037037036</v>
      </c>
      <c r="E867" s="30">
        <v>14.7</v>
      </c>
      <c r="F867" s="31">
        <v>1.2493981481481482</v>
      </c>
      <c r="G867" s="33">
        <v>14</v>
      </c>
      <c r="H867" s="32">
        <f>TEXT(일별기온공급량!$A867, "AAA")</f>
      </c>
      <c r="I867" s="33">
        <v>76076613</v>
      </c>
      <c r="J867" s="33">
        <v>1765051</v>
      </c>
      <c r="K867" s="32">
        <f>TEXT(A867, "MM-DD")</f>
      </c>
      <c r="L867" s="33">
        <f>YEAR(일별기온공급량!$A867)</f>
      </c>
      <c r="M867" s="33">
        <f>MONTH(일별기온공급량!$A867)</f>
      </c>
      <c r="N867" s="33">
        <f>DAY(일별기온공급량!$A867)</f>
      </c>
      <c r="O867" s="34">
        <f>IFERROR(VLOOKUP(기온및공급량[[#This Row], [날짜]],표2[],2,0), "")</f>
      </c>
    </row>
    <row x14ac:dyDescent="0.25" r="868" customHeight="1" ht="18.75">
      <c r="A868" s="29">
        <v>42141</v>
      </c>
      <c r="B868" s="30">
        <v>20.9</v>
      </c>
      <c r="C868" s="30">
        <v>27.8</v>
      </c>
      <c r="D868" s="31">
        <v>1.5931481481481482</v>
      </c>
      <c r="E868" s="30">
        <v>12.8</v>
      </c>
      <c r="F868" s="31">
        <v>1.2105092592592592</v>
      </c>
      <c r="G868" s="33">
        <v>15</v>
      </c>
      <c r="H868" s="32">
        <f>TEXT(일별기온공급량!$A868, "AAA")</f>
      </c>
      <c r="I868" s="33">
        <v>61239367</v>
      </c>
      <c r="J868" s="33">
        <v>1420233</v>
      </c>
      <c r="K868" s="32">
        <f>TEXT(A868, "MM-DD")</f>
      </c>
      <c r="L868" s="33">
        <f>YEAR(일별기온공급량!$A868)</f>
      </c>
      <c r="M868" s="33">
        <f>MONTH(일별기온공급량!$A868)</f>
      </c>
      <c r="N868" s="33">
        <f>DAY(일별기온공급량!$A868)</f>
      </c>
      <c r="O868" s="34">
        <f>IFERROR(VLOOKUP(기온및공급량[[#This Row], [날짜]],표2[],2,0), "")</f>
      </c>
    </row>
    <row x14ac:dyDescent="0.25" r="869" customHeight="1" ht="18.75">
      <c r="A869" s="29">
        <v>42142</v>
      </c>
      <c r="B869" s="33">
        <v>16</v>
      </c>
      <c r="C869" s="30">
        <v>19.2</v>
      </c>
      <c r="D869" s="31">
        <v>1.0230092592592592</v>
      </c>
      <c r="E869" s="30">
        <v>14.7</v>
      </c>
      <c r="F869" s="31">
        <v>1.9917592592592592</v>
      </c>
      <c r="G869" s="30">
        <v>4.5</v>
      </c>
      <c r="H869" s="32">
        <f>TEXT(일별기온공급량!$A869, "AAA")</f>
      </c>
      <c r="I869" s="33">
        <v>84739675</v>
      </c>
      <c r="J869" s="33">
        <v>1966819</v>
      </c>
      <c r="K869" s="32">
        <f>TEXT(A869, "MM-DD")</f>
      </c>
      <c r="L869" s="33">
        <f>YEAR(일별기온공급량!$A869)</f>
      </c>
      <c r="M869" s="33">
        <f>MONTH(일별기온공급량!$A869)</f>
      </c>
      <c r="N869" s="33">
        <f>DAY(일별기온공급량!$A869)</f>
      </c>
      <c r="O869" s="34">
        <f>IFERROR(VLOOKUP(기온및공급량[[#This Row], [날짜]],표2[],2,0), "")</f>
      </c>
    </row>
    <row x14ac:dyDescent="0.25" r="870" customHeight="1" ht="18.75">
      <c r="A870" s="29">
        <v>42143</v>
      </c>
      <c r="B870" s="30">
        <v>21.2</v>
      </c>
      <c r="C870" s="30">
        <v>28.6</v>
      </c>
      <c r="D870" s="31">
        <v>1.7091203703703703</v>
      </c>
      <c r="E870" s="30">
        <v>13.7</v>
      </c>
      <c r="F870" s="31">
        <v>1.1702314814814816</v>
      </c>
      <c r="G870" s="30">
        <v>14.9</v>
      </c>
      <c r="H870" s="32">
        <f>TEXT(일별기온공급량!$A870, "AAA")</f>
      </c>
      <c r="I870" s="33">
        <v>88923382</v>
      </c>
      <c r="J870" s="33">
        <v>2063933</v>
      </c>
      <c r="K870" s="32">
        <f>TEXT(A870, "MM-DD")</f>
      </c>
      <c r="L870" s="33">
        <f>YEAR(일별기온공급량!$A870)</f>
      </c>
      <c r="M870" s="33">
        <f>MONTH(일별기온공급량!$A870)</f>
      </c>
      <c r="N870" s="33">
        <f>DAY(일별기온공급량!$A870)</f>
      </c>
      <c r="O870" s="34">
        <f>IFERROR(VLOOKUP(기온및공급량[[#This Row], [날짜]],표2[],2,0), "")</f>
      </c>
    </row>
    <row x14ac:dyDescent="0.25" r="871" customHeight="1" ht="18.75">
      <c r="A871" s="29">
        <v>42144</v>
      </c>
      <c r="B871" s="33">
        <v>20</v>
      </c>
      <c r="C871" s="30">
        <v>25.4</v>
      </c>
      <c r="D871" s="31">
        <v>1.6000925925925926</v>
      </c>
      <c r="E871" s="30">
        <v>15.6</v>
      </c>
      <c r="F871" s="31">
        <v>1.9841203703703703</v>
      </c>
      <c r="G871" s="30">
        <v>9.8</v>
      </c>
      <c r="H871" s="32">
        <f>TEXT(일별기온공급량!$A871, "AAA")</f>
      </c>
      <c r="I871" s="33">
        <v>87848595</v>
      </c>
      <c r="J871" s="33">
        <v>2040360</v>
      </c>
      <c r="K871" s="32">
        <f>TEXT(A871, "MM-DD")</f>
      </c>
      <c r="L871" s="33">
        <f>YEAR(일별기온공급량!$A871)</f>
      </c>
      <c r="M871" s="33">
        <f>MONTH(일별기온공급량!$A871)</f>
      </c>
      <c r="N871" s="33">
        <f>DAY(일별기온공급량!$A871)</f>
      </c>
      <c r="O871" s="34">
        <f>IFERROR(VLOOKUP(기온및공급량[[#This Row], [날짜]],표2[],2,0), "")</f>
      </c>
    </row>
    <row x14ac:dyDescent="0.25" r="872" customHeight="1" ht="18.75">
      <c r="A872" s="29">
        <v>42145</v>
      </c>
      <c r="B872" s="30">
        <v>21.7</v>
      </c>
      <c r="C872" s="30">
        <v>28.1</v>
      </c>
      <c r="D872" s="31">
        <v>1.6591203703703705</v>
      </c>
      <c r="E872" s="30">
        <v>12.6</v>
      </c>
      <c r="F872" s="31">
        <v>1.2466203703703704</v>
      </c>
      <c r="G872" s="30">
        <v>15.5</v>
      </c>
      <c r="H872" s="32">
        <f>TEXT(일별기온공급량!$A872, "AAA")</f>
      </c>
      <c r="I872" s="33">
        <v>88607452</v>
      </c>
      <c r="J872" s="33">
        <v>2056821</v>
      </c>
      <c r="K872" s="32">
        <f>TEXT(A872, "MM-DD")</f>
      </c>
      <c r="L872" s="33">
        <f>YEAR(일별기온공급량!$A872)</f>
      </c>
      <c r="M872" s="33">
        <f>MONTH(일별기온공급량!$A872)</f>
      </c>
      <c r="N872" s="33">
        <f>DAY(일별기온공급량!$A872)</f>
      </c>
      <c r="O872" s="34">
        <f>IFERROR(VLOOKUP(기온및공급량[[#This Row], [날짜]],표2[],2,0), "")</f>
      </c>
    </row>
    <row x14ac:dyDescent="0.25" r="873" customHeight="1" ht="18.75">
      <c r="A873" s="29">
        <v>42146</v>
      </c>
      <c r="B873" s="33">
        <v>24</v>
      </c>
      <c r="C873" s="30">
        <v>30.9</v>
      </c>
      <c r="D873" s="31">
        <v>1.6639814814814815</v>
      </c>
      <c r="E873" s="30">
        <v>17.3</v>
      </c>
      <c r="F873" s="31">
        <v>1.2452314814814816</v>
      </c>
      <c r="G873" s="30">
        <v>13.6</v>
      </c>
      <c r="H873" s="32">
        <f>TEXT(일별기온공급량!$A873, "AAA")</f>
      </c>
      <c r="I873" s="33">
        <v>86031844</v>
      </c>
      <c r="J873" s="33">
        <v>1996075</v>
      </c>
      <c r="K873" s="32">
        <f>TEXT(A873, "MM-DD")</f>
      </c>
      <c r="L873" s="33">
        <f>YEAR(일별기온공급량!$A873)</f>
      </c>
      <c r="M873" s="33">
        <f>MONTH(일별기온공급량!$A873)</f>
      </c>
      <c r="N873" s="33">
        <f>DAY(일별기온공급량!$A873)</f>
      </c>
      <c r="O873" s="34">
        <f>IFERROR(VLOOKUP(기온및공급량[[#This Row], [날짜]],표2[],2,0), "")</f>
      </c>
    </row>
    <row x14ac:dyDescent="0.25" r="874" customHeight="1" ht="18.75">
      <c r="A874" s="29">
        <v>42147</v>
      </c>
      <c r="B874" s="30">
        <v>24.1</v>
      </c>
      <c r="C874" s="30">
        <v>29.8</v>
      </c>
      <c r="D874" s="31">
        <v>1.657037037037037</v>
      </c>
      <c r="E874" s="30">
        <v>19.2</v>
      </c>
      <c r="F874" s="31">
        <v>1.241064814814815</v>
      </c>
      <c r="G874" s="30">
        <v>10.6</v>
      </c>
      <c r="H874" s="32">
        <f>TEXT(일별기온공급량!$A874, "AAA")</f>
      </c>
      <c r="I874" s="33">
        <v>76564617</v>
      </c>
      <c r="J874" s="33">
        <v>1778974</v>
      </c>
      <c r="K874" s="32">
        <f>TEXT(A874, "MM-DD")</f>
      </c>
      <c r="L874" s="33">
        <f>YEAR(일별기온공급량!$A874)</f>
      </c>
      <c r="M874" s="33">
        <f>MONTH(일별기온공급량!$A874)</f>
      </c>
      <c r="N874" s="33">
        <f>DAY(일별기온공급량!$A874)</f>
      </c>
      <c r="O874" s="34">
        <f>IFERROR(VLOOKUP(기온및공급량[[#This Row], [날짜]],표2[],2,0), "")</f>
      </c>
    </row>
    <row x14ac:dyDescent="0.25" r="875" customHeight="1" ht="18.75">
      <c r="A875" s="29">
        <v>42148</v>
      </c>
      <c r="B875" s="30">
        <v>24.4</v>
      </c>
      <c r="C875" s="30">
        <v>31.5</v>
      </c>
      <c r="D875" s="31">
        <v>1.643148148148148</v>
      </c>
      <c r="E875" s="30">
        <v>16.2</v>
      </c>
      <c r="F875" s="31">
        <v>1.233425925925926</v>
      </c>
      <c r="G875" s="30">
        <v>15.3</v>
      </c>
      <c r="H875" s="32">
        <f>TEXT(일별기온공급량!$A875, "AAA")</f>
      </c>
      <c r="I875" s="33">
        <v>57966496</v>
      </c>
      <c r="J875" s="33">
        <v>1349303</v>
      </c>
      <c r="K875" s="32">
        <f>TEXT(A875, "MM-DD")</f>
      </c>
      <c r="L875" s="33">
        <f>YEAR(일별기온공급량!$A875)</f>
      </c>
      <c r="M875" s="33">
        <f>MONTH(일별기온공급량!$A875)</f>
      </c>
      <c r="N875" s="33">
        <f>DAY(일별기온공급량!$A875)</f>
      </c>
      <c r="O875" s="34">
        <f>IFERROR(VLOOKUP(기온및공급량[[#This Row], [날짜]],표2[],2,0), "")</f>
      </c>
    </row>
    <row x14ac:dyDescent="0.25" r="876" customHeight="1" ht="18.75">
      <c r="A876" s="29">
        <v>42149</v>
      </c>
      <c r="B876" s="30">
        <v>25.4</v>
      </c>
      <c r="C876" s="30">
        <v>32.5</v>
      </c>
      <c r="D876" s="31">
        <v>1.6341203703703704</v>
      </c>
      <c r="E876" s="30">
        <v>17.2</v>
      </c>
      <c r="F876" s="31">
        <v>1.2112037037037038</v>
      </c>
      <c r="G876" s="30">
        <v>15.3</v>
      </c>
      <c r="H876" s="32">
        <f>TEXT(일별기온공급량!$A876, "AAA")</f>
      </c>
      <c r="I876" s="33">
        <v>71380770</v>
      </c>
      <c r="J876" s="33">
        <v>1661432</v>
      </c>
      <c r="K876" s="32">
        <f>TEXT(A876, "MM-DD")</f>
      </c>
      <c r="L876" s="33">
        <f>YEAR(일별기온공급량!$A876)</f>
      </c>
      <c r="M876" s="33">
        <f>MONTH(일별기온공급량!$A876)</f>
      </c>
      <c r="N876" s="33">
        <f>DAY(일별기온공급량!$A876)</f>
      </c>
      <c r="O876" s="34">
        <f>IFERROR(VLOOKUP(기온및공급량[[#This Row], [날짜]],표2[],2,0), "")</f>
      </c>
    </row>
    <row x14ac:dyDescent="0.25" r="877" customHeight="1" ht="18.75">
      <c r="A877" s="29">
        <v>42150</v>
      </c>
      <c r="B877" s="30">
        <v>27.3</v>
      </c>
      <c r="C877" s="30">
        <v>34.5</v>
      </c>
      <c r="D877" s="31">
        <v>1.6563425925925928</v>
      </c>
      <c r="E877" s="30">
        <v>18.1</v>
      </c>
      <c r="F877" s="31">
        <v>1.2306481481481482</v>
      </c>
      <c r="G877" s="30">
        <v>16.4</v>
      </c>
      <c r="H877" s="32">
        <f>TEXT(일별기온공급량!$A877, "AAA")</f>
      </c>
      <c r="I877" s="33">
        <v>83453110</v>
      </c>
      <c r="J877" s="33">
        <v>1942921</v>
      </c>
      <c r="K877" s="32">
        <f>TEXT(A877, "MM-DD")</f>
      </c>
      <c r="L877" s="33">
        <f>YEAR(일별기온공급량!$A877)</f>
      </c>
      <c r="M877" s="33">
        <f>MONTH(일별기온공급량!$A877)</f>
      </c>
      <c r="N877" s="33">
        <f>DAY(일별기온공급량!$A877)</f>
      </c>
      <c r="O877" s="34">
        <f>IFERROR(VLOOKUP(기온및공급량[[#This Row], [날짜]],표2[],2,0), "")</f>
      </c>
    </row>
    <row x14ac:dyDescent="0.25" r="878" customHeight="1" ht="18.75">
      <c r="A878" s="29">
        <v>42151</v>
      </c>
      <c r="B878" s="30">
        <v>26.3</v>
      </c>
      <c r="C878" s="30">
        <v>33.5</v>
      </c>
      <c r="D878" s="31">
        <v>1.6410648148148148</v>
      </c>
      <c r="E878" s="30">
        <v>18.3</v>
      </c>
      <c r="F878" s="31">
        <v>1.236898148148148</v>
      </c>
      <c r="G878" s="30">
        <v>15.2</v>
      </c>
      <c r="H878" s="32">
        <f>TEXT(일별기온공급량!$A878, "AAA")</f>
      </c>
      <c r="I878" s="33">
        <v>84236293</v>
      </c>
      <c r="J878" s="33">
        <v>1959147</v>
      </c>
      <c r="K878" s="32">
        <f>TEXT(A878, "MM-DD")</f>
      </c>
      <c r="L878" s="33">
        <f>YEAR(일별기온공급량!$A878)</f>
      </c>
      <c r="M878" s="33">
        <f>MONTH(일별기온공급량!$A878)</f>
      </c>
      <c r="N878" s="33">
        <f>DAY(일별기온공급량!$A878)</f>
      </c>
      <c r="O878" s="34">
        <f>IFERROR(VLOOKUP(기온및공급량[[#This Row], [날짜]],표2[],2,0), "")</f>
      </c>
    </row>
    <row x14ac:dyDescent="0.25" r="879" customHeight="1" ht="18.75">
      <c r="A879" s="29">
        <v>42152</v>
      </c>
      <c r="B879" s="30">
        <v>24.4</v>
      </c>
      <c r="C879" s="30">
        <v>31.9</v>
      </c>
      <c r="D879" s="31">
        <v>1.658425925925926</v>
      </c>
      <c r="E879" s="30">
        <v>18.9</v>
      </c>
      <c r="F879" s="31">
        <v>1.2542592592592592</v>
      </c>
      <c r="G879" s="33">
        <v>13</v>
      </c>
      <c r="H879" s="32">
        <f>TEXT(일별기온공급량!$A879, "AAA")</f>
      </c>
      <c r="I879" s="33">
        <v>83352785</v>
      </c>
      <c r="J879" s="33">
        <v>1936310</v>
      </c>
      <c r="K879" s="32">
        <f>TEXT(A879, "MM-DD")</f>
      </c>
      <c r="L879" s="33">
        <f>YEAR(일별기온공급량!$A879)</f>
      </c>
      <c r="M879" s="33">
        <f>MONTH(일별기온공급량!$A879)</f>
      </c>
      <c r="N879" s="33">
        <f>DAY(일별기온공급량!$A879)</f>
      </c>
      <c r="O879" s="34">
        <f>IFERROR(VLOOKUP(기온및공급량[[#This Row], [날짜]],표2[],2,0), "")</f>
      </c>
    </row>
    <row x14ac:dyDescent="0.25" r="880" customHeight="1" ht="18.75">
      <c r="A880" s="29">
        <v>42153</v>
      </c>
      <c r="B880" s="30">
        <v>25.2</v>
      </c>
      <c r="C880" s="30">
        <v>32.8</v>
      </c>
      <c r="D880" s="31">
        <v>1.6375925925925925</v>
      </c>
      <c r="E880" s="30">
        <v>16.6</v>
      </c>
      <c r="F880" s="31">
        <v>1.2271759259259258</v>
      </c>
      <c r="G880" s="30">
        <v>16.2</v>
      </c>
      <c r="H880" s="32">
        <f>TEXT(일별기온공급량!$A880, "AAA")</f>
      </c>
      <c r="I880" s="33">
        <v>82914301</v>
      </c>
      <c r="J880" s="33">
        <v>1921154</v>
      </c>
      <c r="K880" s="32">
        <f>TEXT(A880, "MM-DD")</f>
      </c>
      <c r="L880" s="33">
        <f>YEAR(일별기온공급량!$A880)</f>
      </c>
      <c r="M880" s="33">
        <f>MONTH(일별기온공급량!$A880)</f>
      </c>
      <c r="N880" s="33">
        <f>DAY(일별기온공급량!$A880)</f>
      </c>
      <c r="O880" s="34">
        <f>IFERROR(VLOOKUP(기온및공급량[[#This Row], [날짜]],표2[],2,0), "")</f>
      </c>
    </row>
    <row x14ac:dyDescent="0.25" r="881" customHeight="1" ht="18.75">
      <c r="A881" s="29">
        <v>42154</v>
      </c>
      <c r="B881" s="30">
        <v>21.9</v>
      </c>
      <c r="C881" s="30">
        <v>25.6</v>
      </c>
      <c r="D881" s="31">
        <v>1.000787037037037</v>
      </c>
      <c r="E881" s="30">
        <v>19.4</v>
      </c>
      <c r="F881" s="31">
        <v>1.9973148148148148</v>
      </c>
      <c r="G881" s="30">
        <v>6.2</v>
      </c>
      <c r="H881" s="32">
        <f>TEXT(일별기온공급량!$A881, "AAA")</f>
      </c>
      <c r="I881" s="33">
        <v>71630587</v>
      </c>
      <c r="J881" s="33">
        <v>1659774</v>
      </c>
      <c r="K881" s="32">
        <f>TEXT(A881, "MM-DD")</f>
      </c>
      <c r="L881" s="33">
        <f>YEAR(일별기온공급량!$A881)</f>
      </c>
      <c r="M881" s="33">
        <f>MONTH(일별기온공급량!$A881)</f>
      </c>
      <c r="N881" s="33">
        <f>DAY(일별기온공급량!$A881)</f>
      </c>
      <c r="O881" s="34">
        <f>IFERROR(VLOOKUP(기온및공급량[[#This Row], [날짜]],표2[],2,0), "")</f>
      </c>
    </row>
    <row x14ac:dyDescent="0.25" r="882" customHeight="1" ht="18.75">
      <c r="A882" s="29">
        <v>42155</v>
      </c>
      <c r="B882" s="30">
        <v>23.4</v>
      </c>
      <c r="C882" s="30">
        <v>30.4</v>
      </c>
      <c r="D882" s="31">
        <v>1.643148148148148</v>
      </c>
      <c r="E882" s="30">
        <v>17.8</v>
      </c>
      <c r="F882" s="31">
        <v>1.241064814814815</v>
      </c>
      <c r="G882" s="30">
        <v>12.6</v>
      </c>
      <c r="H882" s="32">
        <f>TEXT(일별기온공급량!$A882, "AAA")</f>
      </c>
      <c r="I882" s="33">
        <v>56088734</v>
      </c>
      <c r="J882" s="33">
        <v>1301962</v>
      </c>
      <c r="K882" s="32">
        <f>TEXT(A882, "MM-DD")</f>
      </c>
      <c r="L882" s="33">
        <f>YEAR(일별기온공급량!$A882)</f>
      </c>
      <c r="M882" s="33">
        <f>MONTH(일별기온공급량!$A882)</f>
      </c>
      <c r="N882" s="33">
        <f>DAY(일별기온공급량!$A882)</f>
      </c>
      <c r="O882" s="34">
        <f>IFERROR(VLOOKUP(기온및공급량[[#This Row], [날짜]],표2[],2,0), "")</f>
      </c>
    </row>
    <row x14ac:dyDescent="0.25" r="883" customHeight="1" ht="18.75">
      <c r="A883" s="29">
        <v>42156</v>
      </c>
      <c r="B883" s="30">
        <v>25.5</v>
      </c>
      <c r="C883" s="30">
        <v>32.8</v>
      </c>
      <c r="D883" s="31">
        <v>1.6792592592592592</v>
      </c>
      <c r="E883" s="33">
        <v>17</v>
      </c>
      <c r="F883" s="31">
        <v>1.2431481481481481</v>
      </c>
      <c r="G883" s="30">
        <v>15.8</v>
      </c>
      <c r="H883" s="32">
        <f>TEXT(일별기온공급량!$A883, "AAA")</f>
      </c>
      <c r="I883" s="33">
        <v>79687663</v>
      </c>
      <c r="J883" s="33">
        <v>1851618</v>
      </c>
      <c r="K883" s="32">
        <f>TEXT(A883, "MM-DD")</f>
      </c>
      <c r="L883" s="33">
        <f>YEAR(일별기온공급량!$A883)</f>
      </c>
      <c r="M883" s="33">
        <f>MONTH(일별기온공급량!$A883)</f>
      </c>
      <c r="N883" s="33">
        <f>DAY(일별기온공급량!$A883)</f>
      </c>
      <c r="O883" s="34">
        <f>IFERROR(VLOOKUP(기온및공급량[[#This Row], [날짜]],표2[],2,0), "")</f>
      </c>
    </row>
    <row x14ac:dyDescent="0.25" r="884" customHeight="1" ht="18.75">
      <c r="A884" s="29">
        <v>42157</v>
      </c>
      <c r="B884" s="30">
        <v>24.1</v>
      </c>
      <c r="C884" s="30">
        <v>27.3</v>
      </c>
      <c r="D884" s="31">
        <v>1.6028703703703704</v>
      </c>
      <c r="E884" s="30">
        <v>22.2</v>
      </c>
      <c r="F884" s="31">
        <v>1.9959259259259259</v>
      </c>
      <c r="G884" s="30">
        <v>5.1</v>
      </c>
      <c r="H884" s="32">
        <f>TEXT(일별기온공급량!$A884, "AAA")</f>
      </c>
      <c r="I884" s="33">
        <v>85481556</v>
      </c>
      <c r="J884" s="33">
        <v>1987208</v>
      </c>
      <c r="K884" s="32">
        <f>TEXT(A884, "MM-DD")</f>
      </c>
      <c r="L884" s="33">
        <f>YEAR(일별기온공급량!$A884)</f>
      </c>
      <c r="M884" s="33">
        <f>MONTH(일별기온공급량!$A884)</f>
      </c>
      <c r="N884" s="33">
        <f>DAY(일별기온공급량!$A884)</f>
      </c>
      <c r="O884" s="34">
        <f>IFERROR(VLOOKUP(기온및공급량[[#This Row], [날짜]],표2[],2,0), "")</f>
      </c>
    </row>
    <row x14ac:dyDescent="0.25" r="885" customHeight="1" ht="18.75">
      <c r="A885" s="29">
        <v>42158</v>
      </c>
      <c r="B885" s="30">
        <v>24.6</v>
      </c>
      <c r="C885" s="33">
        <v>31</v>
      </c>
      <c r="D885" s="31">
        <v>1.639675925925926</v>
      </c>
      <c r="E885" s="30">
        <v>19.6</v>
      </c>
      <c r="F885" s="31">
        <v>1.9931481481481481</v>
      </c>
      <c r="G885" s="30">
        <v>11.4</v>
      </c>
      <c r="H885" s="32">
        <f>TEXT(일별기온공급량!$A885, "AAA")</f>
      </c>
      <c r="I885" s="33">
        <v>84412132</v>
      </c>
      <c r="J885" s="33">
        <v>1960387</v>
      </c>
      <c r="K885" s="32">
        <f>TEXT(A885, "MM-DD")</f>
      </c>
      <c r="L885" s="33">
        <f>YEAR(일별기온공급량!$A885)</f>
      </c>
      <c r="M885" s="33">
        <f>MONTH(일별기온공급량!$A885)</f>
      </c>
      <c r="N885" s="33">
        <f>DAY(일별기온공급량!$A885)</f>
      </c>
      <c r="O885" s="34">
        <f>IFERROR(VLOOKUP(기온및공급량[[#This Row], [날짜]],표2[],2,0), "")</f>
      </c>
    </row>
    <row x14ac:dyDescent="0.25" r="886" customHeight="1" ht="18.75">
      <c r="A886" s="29">
        <v>42159</v>
      </c>
      <c r="B886" s="30">
        <v>24.2</v>
      </c>
      <c r="C886" s="30">
        <v>32.1</v>
      </c>
      <c r="D886" s="31">
        <v>1.6000925925925926</v>
      </c>
      <c r="E886" s="30">
        <v>15.5</v>
      </c>
      <c r="F886" s="31">
        <v>1.2278703703703704</v>
      </c>
      <c r="G886" s="30">
        <v>16.6</v>
      </c>
      <c r="H886" s="32">
        <f>TEXT(일별기온공급량!$A886, "AAA")</f>
      </c>
      <c r="I886" s="33">
        <v>84004991</v>
      </c>
      <c r="J886" s="33">
        <v>1951568</v>
      </c>
      <c r="K886" s="32">
        <f>TEXT(A886, "MM-DD")</f>
      </c>
      <c r="L886" s="33">
        <f>YEAR(일별기온공급량!$A886)</f>
      </c>
      <c r="M886" s="33">
        <f>MONTH(일별기온공급량!$A886)</f>
      </c>
      <c r="N886" s="33">
        <f>DAY(일별기온공급량!$A886)</f>
      </c>
      <c r="O886" s="34">
        <f>IFERROR(VLOOKUP(기온및공급량[[#This Row], [날짜]],표2[],2,0), "")</f>
      </c>
    </row>
    <row x14ac:dyDescent="0.25" r="887" customHeight="1" ht="18.75">
      <c r="A887" s="29">
        <v>42160</v>
      </c>
      <c r="B887" s="30">
        <v>17.5</v>
      </c>
      <c r="C887" s="30">
        <v>23.1</v>
      </c>
      <c r="D887" s="31">
        <v>1.0063425925925926</v>
      </c>
      <c r="E887" s="30">
        <v>13.9</v>
      </c>
      <c r="F887" s="31">
        <v>1.9702314814814814</v>
      </c>
      <c r="G887" s="30">
        <v>9.2</v>
      </c>
      <c r="H887" s="32">
        <f>TEXT(일별기온공급량!$A887, "AAA")</f>
      </c>
      <c r="I887" s="33">
        <v>83832519</v>
      </c>
      <c r="J887" s="33">
        <v>1948095</v>
      </c>
      <c r="K887" s="32">
        <f>TEXT(A887, "MM-DD")</f>
      </c>
      <c r="L887" s="33">
        <f>YEAR(일별기온공급량!$A887)</f>
      </c>
      <c r="M887" s="33">
        <f>MONTH(일별기온공급량!$A887)</f>
      </c>
      <c r="N887" s="33">
        <f>DAY(일별기온공급량!$A887)</f>
      </c>
      <c r="O887" s="34">
        <f>IFERROR(VLOOKUP(기온및공급량[[#This Row], [날짜]],표2[],2,0), "")</f>
      </c>
    </row>
    <row x14ac:dyDescent="0.25" r="888" customHeight="1" ht="18.75">
      <c r="A888" s="29">
        <v>42161</v>
      </c>
      <c r="B888" s="33">
        <v>20</v>
      </c>
      <c r="C888" s="30">
        <v>28.2</v>
      </c>
      <c r="D888" s="31">
        <v>1.709814814814815</v>
      </c>
      <c r="E888" s="30">
        <v>12.9</v>
      </c>
      <c r="F888" s="31">
        <v>1.1966203703703704</v>
      </c>
      <c r="G888" s="30">
        <v>15.3</v>
      </c>
      <c r="H888" s="32">
        <f>TEXT(일별기온공급량!$A888, "AAA")</f>
      </c>
      <c r="I888" s="33">
        <v>72050028</v>
      </c>
      <c r="J888" s="33">
        <v>1673776</v>
      </c>
      <c r="K888" s="32">
        <f>TEXT(A888, "MM-DD")</f>
      </c>
      <c r="L888" s="33">
        <f>YEAR(일별기온공급량!$A888)</f>
      </c>
      <c r="M888" s="33">
        <f>MONTH(일별기온공급량!$A888)</f>
      </c>
      <c r="N888" s="33">
        <f>DAY(일별기온공급량!$A888)</f>
      </c>
      <c r="O888" s="34">
        <f>IFERROR(VLOOKUP(기온및공급량[[#This Row], [날짜]],표2[],2,0), "")</f>
      </c>
    </row>
    <row x14ac:dyDescent="0.25" r="889" customHeight="1" ht="18.75">
      <c r="A889" s="29">
        <v>42162</v>
      </c>
      <c r="B889" s="30">
        <v>22.9</v>
      </c>
      <c r="C889" s="30">
        <v>30.8</v>
      </c>
      <c r="D889" s="31">
        <v>1.6278703703703705</v>
      </c>
      <c r="E889" s="30">
        <v>16.1</v>
      </c>
      <c r="F889" s="31">
        <v>1.2146759259259259</v>
      </c>
      <c r="G889" s="30">
        <v>14.7</v>
      </c>
      <c r="H889" s="32">
        <f>TEXT(일별기온공급량!$A889, "AAA")</f>
      </c>
      <c r="I889" s="33">
        <v>57768259</v>
      </c>
      <c r="J889" s="33">
        <v>1340754</v>
      </c>
      <c r="K889" s="32">
        <f>TEXT(A889, "MM-DD")</f>
      </c>
      <c r="L889" s="33">
        <f>YEAR(일별기온공급량!$A889)</f>
      </c>
      <c r="M889" s="33">
        <f>MONTH(일별기온공급량!$A889)</f>
      </c>
      <c r="N889" s="33">
        <f>DAY(일별기온공급량!$A889)</f>
      </c>
      <c r="O889" s="34">
        <f>IFERROR(VLOOKUP(기온및공급량[[#This Row], [날짜]],표2[],2,0), "")</f>
      </c>
    </row>
    <row x14ac:dyDescent="0.25" r="890" customHeight="1" ht="18.75">
      <c r="A890" s="29">
        <v>42163</v>
      </c>
      <c r="B890" s="30">
        <v>22.1</v>
      </c>
      <c r="C890" s="30">
        <v>27.1</v>
      </c>
      <c r="D890" s="31">
        <v>1.5014814814814814</v>
      </c>
      <c r="E890" s="30">
        <v>17.9</v>
      </c>
      <c r="F890" s="31">
        <v>1.1862037037037036</v>
      </c>
      <c r="G890" s="30">
        <v>9.2</v>
      </c>
      <c r="H890" s="32">
        <f>TEXT(일별기온공급량!$A890, "AAA")</f>
      </c>
      <c r="I890" s="33">
        <v>80509607</v>
      </c>
      <c r="J890" s="33">
        <v>1871802</v>
      </c>
      <c r="K890" s="32">
        <f>TEXT(A890, "MM-DD")</f>
      </c>
      <c r="L890" s="33">
        <f>YEAR(일별기온공급량!$A890)</f>
      </c>
      <c r="M890" s="33">
        <f>MONTH(일별기온공급량!$A890)</f>
      </c>
      <c r="N890" s="33">
        <f>DAY(일별기온공급량!$A890)</f>
      </c>
      <c r="O890" s="34">
        <f>IFERROR(VLOOKUP(기온및공급량[[#This Row], [날짜]],표2[],2,0), "")</f>
      </c>
    </row>
    <row x14ac:dyDescent="0.25" r="891" customHeight="1" ht="18.75">
      <c r="A891" s="29">
        <v>42164</v>
      </c>
      <c r="B891" s="30">
        <v>24.8</v>
      </c>
      <c r="C891" s="30">
        <v>31.3</v>
      </c>
      <c r="D891" s="31">
        <v>1.678564814814815</v>
      </c>
      <c r="E891" s="30">
        <v>18.2</v>
      </c>
      <c r="F891" s="31">
        <v>1.1813425925925927</v>
      </c>
      <c r="G891" s="30">
        <v>13.1</v>
      </c>
      <c r="H891" s="32">
        <f>TEXT(일별기온공급량!$A891, "AAA")</f>
      </c>
      <c r="I891" s="33">
        <v>84249867</v>
      </c>
      <c r="J891" s="33">
        <v>1961727</v>
      </c>
      <c r="K891" s="32">
        <f>TEXT(A891, "MM-DD")</f>
      </c>
      <c r="L891" s="33">
        <f>YEAR(일별기온공급량!$A891)</f>
      </c>
      <c r="M891" s="33">
        <f>MONTH(일별기온공급량!$A891)</f>
      </c>
      <c r="N891" s="33">
        <f>DAY(일별기온공급량!$A891)</f>
      </c>
      <c r="O891" s="34">
        <f>IFERROR(VLOOKUP(기온및공급량[[#This Row], [날짜]],표2[],2,0), "")</f>
      </c>
    </row>
    <row x14ac:dyDescent="0.25" r="892" customHeight="1" ht="18.75">
      <c r="A892" s="29">
        <v>42165</v>
      </c>
      <c r="B892" s="30">
        <v>26.9</v>
      </c>
      <c r="C892" s="33">
        <v>35</v>
      </c>
      <c r="D892" s="31">
        <v>1.5862037037037036</v>
      </c>
      <c r="E892" s="30">
        <v>19.8</v>
      </c>
      <c r="F892" s="31">
        <v>1.225787037037037</v>
      </c>
      <c r="G892" s="30">
        <v>15.2</v>
      </c>
      <c r="H892" s="32">
        <f>TEXT(일별기온공급량!$A892, "AAA")</f>
      </c>
      <c r="I892" s="33">
        <v>84161862</v>
      </c>
      <c r="J892" s="33">
        <v>1959697</v>
      </c>
      <c r="K892" s="32">
        <f>TEXT(A892, "MM-DD")</f>
      </c>
      <c r="L892" s="33">
        <f>YEAR(일별기온공급량!$A892)</f>
      </c>
      <c r="M892" s="33">
        <f>MONTH(일별기온공급량!$A892)</f>
      </c>
      <c r="N892" s="33">
        <f>DAY(일별기온공급량!$A892)</f>
      </c>
      <c r="O892" s="34">
        <f>IFERROR(VLOOKUP(기온및공급량[[#This Row], [날짜]],표2[],2,0), "")</f>
      </c>
    </row>
    <row x14ac:dyDescent="0.25" r="893" customHeight="1" ht="18.75">
      <c r="A893" s="29">
        <v>42166</v>
      </c>
      <c r="B893" s="30">
        <v>23.3</v>
      </c>
      <c r="C893" s="30">
        <v>26.6</v>
      </c>
      <c r="D893" s="31">
        <v>1.5348148148148149</v>
      </c>
      <c r="E893" s="30">
        <v>20.7</v>
      </c>
      <c r="F893" s="31">
        <v>1.1834259259259259</v>
      </c>
      <c r="G893" s="30">
        <v>5.9</v>
      </c>
      <c r="H893" s="32">
        <f>TEXT(일별기온공급량!$A893, "AAA")</f>
      </c>
      <c r="I893" s="33">
        <v>83063627</v>
      </c>
      <c r="J893" s="33">
        <v>1930801</v>
      </c>
      <c r="K893" s="32">
        <f>TEXT(A893, "MM-DD")</f>
      </c>
      <c r="L893" s="33">
        <f>YEAR(일별기온공급량!$A893)</f>
      </c>
      <c r="M893" s="33">
        <f>MONTH(일별기온공급량!$A893)</f>
      </c>
      <c r="N893" s="33">
        <f>DAY(일별기온공급량!$A893)</f>
      </c>
      <c r="O893" s="34">
        <f>IFERROR(VLOOKUP(기온및공급량[[#This Row], [날짜]],표2[],2,0), "")</f>
      </c>
    </row>
    <row x14ac:dyDescent="0.25" r="894" customHeight="1" ht="18.75">
      <c r="A894" s="29">
        <v>42167</v>
      </c>
      <c r="B894" s="30">
        <v>25.3</v>
      </c>
      <c r="C894" s="30">
        <v>33.4</v>
      </c>
      <c r="D894" s="31">
        <v>1.6105092592592594</v>
      </c>
      <c r="E894" s="30">
        <v>19.2</v>
      </c>
      <c r="F894" s="31">
        <v>1.1827314814814816</v>
      </c>
      <c r="G894" s="30">
        <v>14.2</v>
      </c>
      <c r="H894" s="32">
        <f>TEXT(일별기온공급량!$A894, "AAA")</f>
      </c>
      <c r="I894" s="33">
        <v>82160480</v>
      </c>
      <c r="J894" s="33">
        <v>1906616</v>
      </c>
      <c r="K894" s="32">
        <f>TEXT(A894, "MM-DD")</f>
      </c>
      <c r="L894" s="33">
        <f>YEAR(일별기온공급량!$A894)</f>
      </c>
      <c r="M894" s="33">
        <f>MONTH(일별기온공급량!$A894)</f>
      </c>
      <c r="N894" s="33">
        <f>DAY(일별기온공급량!$A894)</f>
      </c>
      <c r="O894" s="34">
        <f>IFERROR(VLOOKUP(기온및공급량[[#This Row], [날짜]],표2[],2,0), "")</f>
      </c>
    </row>
    <row x14ac:dyDescent="0.25" r="895" customHeight="1" ht="18.75">
      <c r="A895" s="29">
        <v>42168</v>
      </c>
      <c r="B895" s="30">
        <v>22.8</v>
      </c>
      <c r="C895" s="30">
        <v>30.2</v>
      </c>
      <c r="D895" s="31">
        <v>1.638287037037037</v>
      </c>
      <c r="E895" s="30">
        <v>17.6</v>
      </c>
      <c r="F895" s="31">
        <v>1.2348148148148148</v>
      </c>
      <c r="G895" s="30">
        <v>12.6</v>
      </c>
      <c r="H895" s="32">
        <f>TEXT(일별기온공급량!$A895, "AAA")</f>
      </c>
      <c r="I895" s="33">
        <v>70269358</v>
      </c>
      <c r="J895" s="33">
        <v>1629880</v>
      </c>
      <c r="K895" s="32">
        <f>TEXT(A895, "MM-DD")</f>
      </c>
      <c r="L895" s="33">
        <f>YEAR(일별기온공급량!$A895)</f>
      </c>
      <c r="M895" s="33">
        <f>MONTH(일별기온공급량!$A895)</f>
      </c>
      <c r="N895" s="33">
        <f>DAY(일별기온공급량!$A895)</f>
      </c>
      <c r="O895" s="34">
        <f>IFERROR(VLOOKUP(기온및공급량[[#This Row], [날짜]],표2[],2,0), "")</f>
      </c>
    </row>
    <row x14ac:dyDescent="0.25" r="896" customHeight="1" ht="18.75">
      <c r="A896" s="29">
        <v>42169</v>
      </c>
      <c r="B896" s="30">
        <v>24.1</v>
      </c>
      <c r="C896" s="30">
        <v>30.2</v>
      </c>
      <c r="D896" s="31">
        <v>1.5862037037037036</v>
      </c>
      <c r="E896" s="30">
        <v>17.3</v>
      </c>
      <c r="F896" s="31">
        <v>1.2285648148148147</v>
      </c>
      <c r="G896" s="30">
        <v>12.9</v>
      </c>
      <c r="H896" s="32">
        <f>TEXT(일별기온공급량!$A896, "AAA")</f>
      </c>
      <c r="I896" s="33">
        <v>54170857</v>
      </c>
      <c r="J896" s="33">
        <v>1255869</v>
      </c>
      <c r="K896" s="32">
        <f>TEXT(A896, "MM-DD")</f>
      </c>
      <c r="L896" s="33">
        <f>YEAR(일별기온공급량!$A896)</f>
      </c>
      <c r="M896" s="33">
        <f>MONTH(일별기온공급량!$A896)</f>
      </c>
      <c r="N896" s="33">
        <f>DAY(일별기온공급량!$A896)</f>
      </c>
      <c r="O896" s="34">
        <f>IFERROR(VLOOKUP(기온및공급량[[#This Row], [날짜]],표2[],2,0), "")</f>
      </c>
    </row>
    <row x14ac:dyDescent="0.25" r="897" customHeight="1" ht="18.75">
      <c r="A897" s="29">
        <v>42170</v>
      </c>
      <c r="B897" s="30">
        <v>25.5</v>
      </c>
      <c r="C897" s="30">
        <v>31.9</v>
      </c>
      <c r="D897" s="31">
        <v>1.6278703703703705</v>
      </c>
      <c r="E897" s="30">
        <v>20.5</v>
      </c>
      <c r="F897" s="31">
        <v>1.2174537037037036</v>
      </c>
      <c r="G897" s="30">
        <v>11.4</v>
      </c>
      <c r="H897" s="32">
        <f>TEXT(일별기온공급량!$A897, "AAA")</f>
      </c>
      <c r="I897" s="33">
        <v>79474585</v>
      </c>
      <c r="J897" s="33">
        <v>1840702</v>
      </c>
      <c r="K897" s="32">
        <f>TEXT(A897, "MM-DD")</f>
      </c>
      <c r="L897" s="33">
        <f>YEAR(일별기온공급량!$A897)</f>
      </c>
      <c r="M897" s="33">
        <f>MONTH(일별기온공급량!$A897)</f>
      </c>
      <c r="N897" s="33">
        <f>DAY(일별기온공급량!$A897)</f>
      </c>
      <c r="O897" s="34">
        <f>IFERROR(VLOOKUP(기온및공급량[[#This Row], [날짜]],표2[],2,0), "")</f>
      </c>
    </row>
    <row x14ac:dyDescent="0.25" r="898" customHeight="1" ht="18.75">
      <c r="A898" s="29">
        <v>42171</v>
      </c>
      <c r="B898" s="30">
        <v>24.8</v>
      </c>
      <c r="C898" s="30">
        <v>30.3</v>
      </c>
      <c r="D898" s="31">
        <v>1.570925925925926</v>
      </c>
      <c r="E898" s="30">
        <v>21.9</v>
      </c>
      <c r="F898" s="31">
        <v>1.9966203703703704</v>
      </c>
      <c r="G898" s="30">
        <v>8.4</v>
      </c>
      <c r="H898" s="32">
        <f>TEXT(일별기온공급량!$A898, "AAA")</f>
      </c>
      <c r="I898" s="33">
        <v>83451831</v>
      </c>
      <c r="J898" s="33">
        <v>1933145</v>
      </c>
      <c r="K898" s="32">
        <f>TEXT(A898, "MM-DD")</f>
      </c>
      <c r="L898" s="33">
        <f>YEAR(일별기온공급량!$A898)</f>
      </c>
      <c r="M898" s="33">
        <f>MONTH(일별기온공급량!$A898)</f>
      </c>
      <c r="N898" s="33">
        <f>DAY(일별기온공급량!$A898)</f>
      </c>
      <c r="O898" s="34">
        <f>IFERROR(VLOOKUP(기온및공급량[[#This Row], [날짜]],표2[],2,0), "")</f>
      </c>
    </row>
    <row x14ac:dyDescent="0.25" r="899" customHeight="1" ht="18.75">
      <c r="A899" s="29">
        <v>42172</v>
      </c>
      <c r="B899" s="30">
        <v>22.4</v>
      </c>
      <c r="C899" s="33">
        <v>26</v>
      </c>
      <c r="D899" s="31">
        <v>1.6174537037037036</v>
      </c>
      <c r="E899" s="33">
        <v>20</v>
      </c>
      <c r="F899" s="31">
        <v>1.9896759259259258</v>
      </c>
      <c r="G899" s="33">
        <v>6</v>
      </c>
      <c r="H899" s="32">
        <f>TEXT(일별기온공급량!$A899, "AAA")</f>
      </c>
      <c r="I899" s="33">
        <v>82017996</v>
      </c>
      <c r="J899" s="33">
        <v>1902114</v>
      </c>
      <c r="K899" s="32">
        <f>TEXT(A899, "MM-DD")</f>
      </c>
      <c r="L899" s="33">
        <f>YEAR(일별기온공급량!$A899)</f>
      </c>
      <c r="M899" s="33">
        <f>MONTH(일별기온공급량!$A899)</f>
      </c>
      <c r="N899" s="33">
        <f>DAY(일별기온공급량!$A899)</f>
      </c>
      <c r="O899" s="34">
        <f>IFERROR(VLOOKUP(기온및공급량[[#This Row], [날짜]],표2[],2,0), "")</f>
      </c>
    </row>
    <row x14ac:dyDescent="0.25" r="900" customHeight="1" ht="18.75">
      <c r="A900" s="29">
        <v>42173</v>
      </c>
      <c r="B900" s="30">
        <v>22.1</v>
      </c>
      <c r="C900" s="30">
        <v>25.6</v>
      </c>
      <c r="D900" s="31">
        <v>1.6792592592592592</v>
      </c>
      <c r="E900" s="30">
        <v>19.2</v>
      </c>
      <c r="F900" s="31">
        <v>1.1563425925925925</v>
      </c>
      <c r="G900" s="30">
        <v>6.4</v>
      </c>
      <c r="H900" s="32">
        <f>TEXT(일별기온공급량!$A900, "AAA")</f>
      </c>
      <c r="I900" s="33">
        <v>82055173</v>
      </c>
      <c r="J900" s="33">
        <v>1908342</v>
      </c>
      <c r="K900" s="32">
        <f>TEXT(A900, "MM-DD")</f>
      </c>
      <c r="L900" s="33">
        <f>YEAR(일별기온공급량!$A900)</f>
      </c>
      <c r="M900" s="33">
        <f>MONTH(일별기온공급량!$A900)</f>
      </c>
      <c r="N900" s="33">
        <f>DAY(일별기온공급량!$A900)</f>
      </c>
      <c r="O900" s="34">
        <f>IFERROR(VLOOKUP(기온및공급량[[#This Row], [날짜]],표2[],2,0), "")</f>
      </c>
    </row>
    <row x14ac:dyDescent="0.25" r="901" customHeight="1" ht="18.75">
      <c r="A901" s="29">
        <v>42174</v>
      </c>
      <c r="B901" s="33">
        <v>22</v>
      </c>
      <c r="C901" s="30">
        <v>28.1</v>
      </c>
      <c r="D901" s="31">
        <v>1.6341203703703704</v>
      </c>
      <c r="E901" s="30">
        <v>18.5</v>
      </c>
      <c r="F901" s="31">
        <v>1.9542592592592594</v>
      </c>
      <c r="G901" s="30">
        <v>9.6</v>
      </c>
      <c r="H901" s="32">
        <f>TEXT(일별기온공급량!$A901, "AAA")</f>
      </c>
      <c r="I901" s="33">
        <v>82189104</v>
      </c>
      <c r="J901" s="33">
        <v>1914404</v>
      </c>
      <c r="K901" s="32">
        <f>TEXT(A901, "MM-DD")</f>
      </c>
      <c r="L901" s="33">
        <f>YEAR(일별기온공급량!$A901)</f>
      </c>
      <c r="M901" s="33">
        <f>MONTH(일별기온공급량!$A901)</f>
      </c>
      <c r="N901" s="33">
        <f>DAY(일별기온공급량!$A901)</f>
      </c>
      <c r="O901" s="34">
        <f>IFERROR(VLOOKUP(기온및공급량[[#This Row], [날짜]],표2[],2,0), "")</f>
      </c>
    </row>
    <row x14ac:dyDescent="0.25" r="902" customHeight="1" ht="18.75">
      <c r="A902" s="29">
        <v>42175</v>
      </c>
      <c r="B902" s="30">
        <v>18.6</v>
      </c>
      <c r="C902" s="30">
        <v>20.9</v>
      </c>
      <c r="D902" s="31">
        <v>1.500787037037037</v>
      </c>
      <c r="E902" s="30">
        <v>17.4</v>
      </c>
      <c r="F902" s="31">
        <v>1.983425925925926</v>
      </c>
      <c r="G902" s="30">
        <v>3.5</v>
      </c>
      <c r="H902" s="32">
        <f>TEXT(일별기온공급량!$A902, "AAA")</f>
      </c>
      <c r="I902" s="33">
        <v>70058350</v>
      </c>
      <c r="J902" s="33">
        <v>1627721</v>
      </c>
      <c r="K902" s="32">
        <f>TEXT(A902, "MM-DD")</f>
      </c>
      <c r="L902" s="33">
        <f>YEAR(일별기온공급량!$A902)</f>
      </c>
      <c r="M902" s="33">
        <f>MONTH(일별기온공급량!$A902)</f>
      </c>
      <c r="N902" s="33">
        <f>DAY(일별기온공급량!$A902)</f>
      </c>
      <c r="O902" s="34">
        <f>IFERROR(VLOOKUP(기온및공급량[[#This Row], [날짜]],표2[],2,0), "")</f>
      </c>
    </row>
    <row x14ac:dyDescent="0.25" r="903" customHeight="1" ht="18.75">
      <c r="A903" s="29">
        <v>42176</v>
      </c>
      <c r="B903" s="30">
        <v>21.6</v>
      </c>
      <c r="C903" s="30">
        <v>27.5</v>
      </c>
      <c r="D903" s="31">
        <v>1.6098148148148148</v>
      </c>
      <c r="E903" s="30">
        <v>17.2</v>
      </c>
      <c r="F903" s="31">
        <v>1.0820370370370371</v>
      </c>
      <c r="G903" s="30">
        <v>10.3</v>
      </c>
      <c r="H903" s="32">
        <f>TEXT(일별기온공급량!$A903, "AAA")</f>
      </c>
      <c r="I903" s="33">
        <v>55996011</v>
      </c>
      <c r="J903" s="33">
        <v>1297283</v>
      </c>
      <c r="K903" s="32">
        <f>TEXT(A903, "MM-DD")</f>
      </c>
      <c r="L903" s="33">
        <f>YEAR(일별기온공급량!$A903)</f>
      </c>
      <c r="M903" s="33">
        <f>MONTH(일별기온공급량!$A903)</f>
      </c>
      <c r="N903" s="33">
        <f>DAY(일별기온공급량!$A903)</f>
      </c>
      <c r="O903" s="34">
        <f>IFERROR(VLOOKUP(기온및공급량[[#This Row], [날짜]],표2[],2,0), "")</f>
      </c>
    </row>
    <row x14ac:dyDescent="0.25" r="904" customHeight="1" ht="18.75">
      <c r="A904" s="29">
        <v>42177</v>
      </c>
      <c r="B904" s="30">
        <v>23.6</v>
      </c>
      <c r="C904" s="30">
        <v>29.9</v>
      </c>
      <c r="D904" s="31">
        <v>1.6306481481481483</v>
      </c>
      <c r="E904" s="30">
        <v>18.9</v>
      </c>
      <c r="F904" s="31">
        <v>1.0709259259259258</v>
      </c>
      <c r="G904" s="33">
        <v>11</v>
      </c>
      <c r="H904" s="32">
        <f>TEXT(일별기온공급량!$A904, "AAA")</f>
      </c>
      <c r="I904" s="33">
        <v>78500831</v>
      </c>
      <c r="J904" s="33">
        <v>1821483</v>
      </c>
      <c r="K904" s="32">
        <f>TEXT(A904, "MM-DD")</f>
      </c>
      <c r="L904" s="33">
        <f>YEAR(일별기온공급량!$A904)</f>
      </c>
      <c r="M904" s="33">
        <f>MONTH(일별기온공급량!$A904)</f>
      </c>
      <c r="N904" s="33">
        <f>DAY(일별기온공급량!$A904)</f>
      </c>
      <c r="O904" s="34">
        <f>IFERROR(VLOOKUP(기온및공급량[[#This Row], [날짜]],표2[],2,0), "")</f>
      </c>
    </row>
    <row x14ac:dyDescent="0.25" r="905" customHeight="1" ht="18.75">
      <c r="A905" s="29">
        <v>42178</v>
      </c>
      <c r="B905" s="30">
        <v>24.3</v>
      </c>
      <c r="C905" s="30">
        <v>30.4</v>
      </c>
      <c r="D905" s="31">
        <v>1.607037037037037</v>
      </c>
      <c r="E905" s="30">
        <v>19.1</v>
      </c>
      <c r="F905" s="31">
        <v>1.2188425925925925</v>
      </c>
      <c r="G905" s="30">
        <v>11.3</v>
      </c>
      <c r="H905" s="32">
        <f>TEXT(일별기온공급량!$A905, "AAA")</f>
      </c>
      <c r="I905" s="33">
        <v>82295716</v>
      </c>
      <c r="J905" s="33">
        <v>1907693</v>
      </c>
      <c r="K905" s="32">
        <f>TEXT(A905, "MM-DD")</f>
      </c>
      <c r="L905" s="33">
        <f>YEAR(일별기온공급량!$A905)</f>
      </c>
      <c r="M905" s="33">
        <f>MONTH(일별기온공급량!$A905)</f>
      </c>
      <c r="N905" s="33">
        <f>DAY(일별기온공급량!$A905)</f>
      </c>
      <c r="O905" s="34">
        <f>IFERROR(VLOOKUP(기온및공급량[[#This Row], [날짜]],표2[],2,0), "")</f>
      </c>
    </row>
    <row x14ac:dyDescent="0.25" r="906" customHeight="1" ht="18.75">
      <c r="A906" s="29">
        <v>42179</v>
      </c>
      <c r="B906" s="30">
        <v>22.9</v>
      </c>
      <c r="C906" s="30">
        <v>27.3</v>
      </c>
      <c r="D906" s="31">
        <v>1.6000925925925926</v>
      </c>
      <c r="E906" s="30">
        <v>20.8</v>
      </c>
      <c r="F906" s="31">
        <v>1.2167592592592593</v>
      </c>
      <c r="G906" s="30">
        <v>6.5</v>
      </c>
      <c r="H906" s="32">
        <f>TEXT(일별기온공급량!$A906, "AAA")</f>
      </c>
      <c r="I906" s="33">
        <v>81690224</v>
      </c>
      <c r="J906" s="33">
        <v>1894397</v>
      </c>
      <c r="K906" s="32">
        <f>TEXT(A906, "MM-DD")</f>
      </c>
      <c r="L906" s="33">
        <f>YEAR(일별기온공급량!$A906)</f>
      </c>
      <c r="M906" s="33">
        <f>MONTH(일별기온공급량!$A906)</f>
      </c>
      <c r="N906" s="33">
        <f>DAY(일별기온공급량!$A906)</f>
      </c>
      <c r="O906" s="34">
        <f>IFERROR(VLOOKUP(기온및공급량[[#This Row], [날짜]],표2[],2,0), "")</f>
      </c>
    </row>
    <row x14ac:dyDescent="0.25" r="907" customHeight="1" ht="18.75">
      <c r="A907" s="29">
        <v>42180</v>
      </c>
      <c r="B907" s="30">
        <v>21.4</v>
      </c>
      <c r="C907" s="30">
        <v>25.8</v>
      </c>
      <c r="D907" s="31">
        <v>1.4730092592592592</v>
      </c>
      <c r="E907" s="33">
        <v>19</v>
      </c>
      <c r="F907" s="31">
        <v>1.9688425925925928</v>
      </c>
      <c r="G907" s="30">
        <v>6.8</v>
      </c>
      <c r="H907" s="32">
        <f>TEXT(일별기온공급량!$A907, "AAA")</f>
      </c>
      <c r="I907" s="33">
        <v>81091347</v>
      </c>
      <c r="J907" s="33">
        <v>1883192</v>
      </c>
      <c r="K907" s="32">
        <f>TEXT(A907, "MM-DD")</f>
      </c>
      <c r="L907" s="33">
        <f>YEAR(일별기온공급량!$A907)</f>
      </c>
      <c r="M907" s="33">
        <f>MONTH(일별기온공급량!$A907)</f>
      </c>
      <c r="N907" s="33">
        <f>DAY(일별기온공급량!$A907)</f>
      </c>
      <c r="O907" s="34">
        <f>IFERROR(VLOOKUP(기온및공급량[[#This Row], [날짜]],표2[],2,0), "")</f>
      </c>
    </row>
    <row x14ac:dyDescent="0.25" r="908" customHeight="1" ht="18.75">
      <c r="A908" s="29">
        <v>42181</v>
      </c>
      <c r="B908" s="30">
        <v>21.7</v>
      </c>
      <c r="C908" s="30">
        <v>24.1</v>
      </c>
      <c r="D908" s="31">
        <v>1.7375925925925926</v>
      </c>
      <c r="E908" s="33">
        <v>19</v>
      </c>
      <c r="F908" s="31">
        <v>1.000787037037037</v>
      </c>
      <c r="G908" s="30">
        <v>5.1</v>
      </c>
      <c r="H908" s="32">
        <f>TEXT(일별기온공급량!$A908, "AAA")</f>
      </c>
      <c r="I908" s="33">
        <v>80472955</v>
      </c>
      <c r="J908" s="33">
        <v>1868975</v>
      </c>
      <c r="K908" s="32">
        <f>TEXT(A908, "MM-DD")</f>
      </c>
      <c r="L908" s="33">
        <f>YEAR(일별기온공급량!$A908)</f>
      </c>
      <c r="M908" s="33">
        <f>MONTH(일별기온공급량!$A908)</f>
      </c>
      <c r="N908" s="33">
        <f>DAY(일별기온공급량!$A908)</f>
      </c>
      <c r="O908" s="34">
        <f>IFERROR(VLOOKUP(기온및공급량[[#This Row], [날짜]],표2[],2,0), "")</f>
      </c>
    </row>
    <row x14ac:dyDescent="0.25" r="909" customHeight="1" ht="18.75">
      <c r="A909" s="29">
        <v>42182</v>
      </c>
      <c r="B909" s="30">
        <v>21.3</v>
      </c>
      <c r="C909" s="30">
        <v>24.7</v>
      </c>
      <c r="D909" s="31">
        <v>1.654259259259259</v>
      </c>
      <c r="E909" s="30">
        <v>18.4</v>
      </c>
      <c r="F909" s="31">
        <v>1.9987037037037036</v>
      </c>
      <c r="G909" s="30">
        <v>6.3</v>
      </c>
      <c r="H909" s="32">
        <f>TEXT(일별기온공급량!$A909, "AAA")</f>
      </c>
      <c r="I909" s="33">
        <v>66838221</v>
      </c>
      <c r="J909" s="33">
        <v>1551093</v>
      </c>
      <c r="K909" s="32">
        <f>TEXT(A909, "MM-DD")</f>
      </c>
      <c r="L909" s="33">
        <f>YEAR(일별기온공급량!$A909)</f>
      </c>
      <c r="M909" s="33">
        <f>MONTH(일별기온공급량!$A909)</f>
      </c>
      <c r="N909" s="33">
        <f>DAY(일별기온공급량!$A909)</f>
      </c>
      <c r="O909" s="34">
        <f>IFERROR(VLOOKUP(기온및공급량[[#This Row], [날짜]],표2[],2,0), "")</f>
      </c>
    </row>
    <row x14ac:dyDescent="0.25" r="910" customHeight="1" ht="18.75">
      <c r="A910" s="29">
        <v>42183</v>
      </c>
      <c r="B910" s="30">
        <v>20.5</v>
      </c>
      <c r="C910" s="30">
        <v>25.3</v>
      </c>
      <c r="D910" s="31">
        <v>1.6980092592592593</v>
      </c>
      <c r="E910" s="30">
        <v>16.6</v>
      </c>
      <c r="F910" s="31">
        <v>1.2139814814814816</v>
      </c>
      <c r="G910" s="30">
        <v>8.7</v>
      </c>
      <c r="H910" s="32">
        <f>TEXT(일별기온공급량!$A910, "AAA")</f>
      </c>
      <c r="I910" s="33">
        <v>53231464</v>
      </c>
      <c r="J910" s="33">
        <v>1234693</v>
      </c>
      <c r="K910" s="32">
        <f>TEXT(A910, "MM-DD")</f>
      </c>
      <c r="L910" s="33">
        <f>YEAR(일별기온공급량!$A910)</f>
      </c>
      <c r="M910" s="33">
        <f>MONTH(일별기온공급량!$A910)</f>
      </c>
      <c r="N910" s="33">
        <f>DAY(일별기온공급량!$A910)</f>
      </c>
      <c r="O910" s="34">
        <f>IFERROR(VLOOKUP(기온및공급량[[#This Row], [날짜]],표2[],2,0), "")</f>
      </c>
    </row>
    <row x14ac:dyDescent="0.25" r="911" customHeight="1" ht="18.75">
      <c r="A911" s="29">
        <v>42184</v>
      </c>
      <c r="B911" s="30">
        <v>24.9</v>
      </c>
      <c r="C911" s="30">
        <v>32.4</v>
      </c>
      <c r="D911" s="31">
        <v>1.6889814814814814</v>
      </c>
      <c r="E911" s="30">
        <v>16.9</v>
      </c>
      <c r="F911" s="31">
        <v>1.205648148148148</v>
      </c>
      <c r="G911" s="30">
        <v>15.5</v>
      </c>
      <c r="H911" s="32">
        <f>TEXT(일별기온공급량!$A911, "AAA")</f>
      </c>
      <c r="I911" s="33">
        <v>78797205</v>
      </c>
      <c r="J911" s="33">
        <v>1828857</v>
      </c>
      <c r="K911" s="32">
        <f>TEXT(A911, "MM-DD")</f>
      </c>
      <c r="L911" s="33">
        <f>YEAR(일별기온공급량!$A911)</f>
      </c>
      <c r="M911" s="33">
        <f>MONTH(일별기온공급량!$A911)</f>
      </c>
      <c r="N911" s="33">
        <f>DAY(일별기온공급량!$A911)</f>
      </c>
      <c r="O911" s="34">
        <f>IFERROR(VLOOKUP(기온및공급량[[#This Row], [날짜]],표2[],2,0), "")</f>
      </c>
    </row>
    <row x14ac:dyDescent="0.25" r="912" customHeight="1" ht="18.75">
      <c r="A912" s="29">
        <v>42185</v>
      </c>
      <c r="B912" s="30">
        <v>20.8</v>
      </c>
      <c r="C912" s="30">
        <v>25.4</v>
      </c>
      <c r="D912" s="31">
        <v>1.0000925925925925</v>
      </c>
      <c r="E912" s="30">
        <v>18.2</v>
      </c>
      <c r="F912" s="31">
        <v>1.8118981481481482</v>
      </c>
      <c r="G912" s="30">
        <v>7.2</v>
      </c>
      <c r="H912" s="32">
        <f>TEXT(일별기온공급량!$A912, "AAA")</f>
      </c>
      <c r="I912" s="33">
        <v>82433307</v>
      </c>
      <c r="J912" s="33">
        <v>1913089</v>
      </c>
      <c r="K912" s="32">
        <f>TEXT(A912, "MM-DD")</f>
      </c>
      <c r="L912" s="33">
        <f>YEAR(일별기온공급량!$A912)</f>
      </c>
      <c r="M912" s="33">
        <f>MONTH(일별기온공급량!$A912)</f>
      </c>
      <c r="N912" s="33">
        <f>DAY(일별기온공급량!$A912)</f>
      </c>
      <c r="O912" s="34">
        <f>IFERROR(VLOOKUP(기온및공급량[[#This Row], [날짜]],표2[],2,0), "")</f>
      </c>
    </row>
    <row x14ac:dyDescent="0.25" r="913" customHeight="1" ht="18.75">
      <c r="A913" s="29">
        <v>42186</v>
      </c>
      <c r="B913" s="33">
        <v>24</v>
      </c>
      <c r="C913" s="30">
        <v>30.4</v>
      </c>
      <c r="D913" s="31">
        <v>1.6716203703703703</v>
      </c>
      <c r="E913" s="30">
        <v>18.5</v>
      </c>
      <c r="F913" s="31">
        <v>1.014675925925926</v>
      </c>
      <c r="G913" s="30">
        <v>11.9</v>
      </c>
      <c r="H913" s="32">
        <f>TEXT(일별기온공급량!$A913, "AAA")</f>
      </c>
      <c r="I913" s="33">
        <v>81248864</v>
      </c>
      <c r="J913" s="33">
        <v>1885543</v>
      </c>
      <c r="K913" s="32">
        <f>TEXT(A913, "MM-DD")</f>
      </c>
      <c r="L913" s="33">
        <f>YEAR(일별기온공급량!$A913)</f>
      </c>
      <c r="M913" s="33">
        <f>MONTH(일별기온공급량!$A913)</f>
      </c>
      <c r="N913" s="33">
        <f>DAY(일별기온공급량!$A913)</f>
      </c>
      <c r="O913" s="34">
        <f>IFERROR(VLOOKUP(기온및공급량[[#This Row], [날짜]],표2[],2,0), "")</f>
      </c>
    </row>
    <row x14ac:dyDescent="0.25" r="914" customHeight="1" ht="18.75">
      <c r="A914" s="29">
        <v>42187</v>
      </c>
      <c r="B914" s="30">
        <v>24.5</v>
      </c>
      <c r="C914" s="30">
        <v>31.2</v>
      </c>
      <c r="D914" s="31">
        <v>1.6612037037037037</v>
      </c>
      <c r="E914" s="30">
        <v>16.8</v>
      </c>
      <c r="F914" s="31">
        <v>1.2278703703703704</v>
      </c>
      <c r="G914" s="30">
        <v>14.4</v>
      </c>
      <c r="H914" s="32">
        <f>TEXT(일별기온공급량!$A914, "AAA")</f>
      </c>
      <c r="I914" s="33">
        <v>80815025</v>
      </c>
      <c r="J914" s="33">
        <v>1878573</v>
      </c>
      <c r="K914" s="32">
        <f>TEXT(A914, "MM-DD")</f>
      </c>
      <c r="L914" s="33">
        <f>YEAR(일별기온공급량!$A914)</f>
      </c>
      <c r="M914" s="33">
        <f>MONTH(일별기온공급량!$A914)</f>
      </c>
      <c r="N914" s="33">
        <f>DAY(일별기온공급량!$A914)</f>
      </c>
      <c r="O914" s="34">
        <f>IFERROR(VLOOKUP(기온및공급량[[#This Row], [날짜]],표2[],2,0), "")</f>
      </c>
    </row>
    <row x14ac:dyDescent="0.25" r="915" customHeight="1" ht="18.75">
      <c r="A915" s="29">
        <v>42188</v>
      </c>
      <c r="B915" s="33">
        <v>24</v>
      </c>
      <c r="C915" s="30">
        <v>30.6</v>
      </c>
      <c r="D915" s="31">
        <v>1.616064814814815</v>
      </c>
      <c r="E915" s="33">
        <v>19</v>
      </c>
      <c r="F915" s="31">
        <v>1.2382870370370371</v>
      </c>
      <c r="G915" s="30">
        <v>11.6</v>
      </c>
      <c r="H915" s="32">
        <f>TEXT(일별기온공급량!$A915, "AAA")</f>
      </c>
      <c r="I915" s="33">
        <v>80469954</v>
      </c>
      <c r="J915" s="33">
        <v>1872261</v>
      </c>
      <c r="K915" s="32">
        <f>TEXT(A915, "MM-DD")</f>
      </c>
      <c r="L915" s="33">
        <f>YEAR(일별기온공급량!$A915)</f>
      </c>
      <c r="M915" s="33">
        <f>MONTH(일별기온공급량!$A915)</f>
      </c>
      <c r="N915" s="33">
        <f>DAY(일별기온공급량!$A915)</f>
      </c>
      <c r="O915" s="34">
        <f>IFERROR(VLOOKUP(기온및공급량[[#This Row], [날짜]],표2[],2,0), "")</f>
      </c>
    </row>
    <row x14ac:dyDescent="0.25" r="916" customHeight="1" ht="18.75">
      <c r="A916" s="29">
        <v>42189</v>
      </c>
      <c r="B916" s="30">
        <v>21.2</v>
      </c>
      <c r="C916" s="30">
        <v>25.6</v>
      </c>
      <c r="D916" s="31">
        <v>1.5952314814814814</v>
      </c>
      <c r="E916" s="30">
        <v>18.1</v>
      </c>
      <c r="F916" s="31">
        <v>1.1903703703703703</v>
      </c>
      <c r="G916" s="30">
        <v>7.5</v>
      </c>
      <c r="H916" s="32">
        <f>TEXT(일별기온공급량!$A916, "AAA")</f>
      </c>
      <c r="I916" s="33">
        <v>67871291</v>
      </c>
      <c r="J916" s="33">
        <v>1579166</v>
      </c>
      <c r="K916" s="32">
        <f>TEXT(A916, "MM-DD")</f>
      </c>
      <c r="L916" s="33">
        <f>YEAR(일별기온공급량!$A916)</f>
      </c>
      <c r="M916" s="33">
        <f>MONTH(일별기온공급량!$A916)</f>
      </c>
      <c r="N916" s="33">
        <f>DAY(일별기온공급량!$A916)</f>
      </c>
      <c r="O916" s="34">
        <f>IFERROR(VLOOKUP(기온및공급량[[#This Row], [날짜]],표2[],2,0), "")</f>
      </c>
    </row>
    <row x14ac:dyDescent="0.25" r="917" customHeight="1" ht="18.75">
      <c r="A917" s="29">
        <v>42190</v>
      </c>
      <c r="B917" s="30">
        <v>22.5</v>
      </c>
      <c r="C917" s="30">
        <v>28.1</v>
      </c>
      <c r="D917" s="31">
        <v>1.608425925925926</v>
      </c>
      <c r="E917" s="30">
        <v>18.1</v>
      </c>
      <c r="F917" s="31">
        <v>1.239675925925926</v>
      </c>
      <c r="G917" s="33">
        <v>10</v>
      </c>
      <c r="H917" s="32">
        <f>TEXT(일별기온공급량!$A917, "AAA")</f>
      </c>
      <c r="I917" s="33">
        <v>54269309</v>
      </c>
      <c r="J917" s="33">
        <v>1260488</v>
      </c>
      <c r="K917" s="32">
        <f>TEXT(A917, "MM-DD")</f>
      </c>
      <c r="L917" s="33">
        <f>YEAR(일별기온공급량!$A917)</f>
      </c>
      <c r="M917" s="33">
        <f>MONTH(일별기온공급량!$A917)</f>
      </c>
      <c r="N917" s="33">
        <f>DAY(일별기온공급량!$A917)</f>
      </c>
      <c r="O917" s="34">
        <f>IFERROR(VLOOKUP(기온및공급량[[#This Row], [날짜]],표2[],2,0), "")</f>
      </c>
    </row>
    <row x14ac:dyDescent="0.25" r="918" customHeight="1" ht="18.75">
      <c r="A918" s="29">
        <v>42191</v>
      </c>
      <c r="B918" s="33">
        <v>22</v>
      </c>
      <c r="C918" s="30">
        <v>26.5</v>
      </c>
      <c r="D918" s="31">
        <v>1.4862037037037037</v>
      </c>
      <c r="E918" s="30">
        <v>19.3</v>
      </c>
      <c r="F918" s="31">
        <v>1.1299537037037037</v>
      </c>
      <c r="G918" s="30">
        <v>7.2</v>
      </c>
      <c r="H918" s="32">
        <f>TEXT(일별기온공급량!$A918, "AAA")</f>
      </c>
      <c r="I918" s="33">
        <v>76332470</v>
      </c>
      <c r="J918" s="33">
        <v>1772716</v>
      </c>
      <c r="K918" s="32">
        <f>TEXT(A918, "MM-DD")</f>
      </c>
      <c r="L918" s="33">
        <f>YEAR(일별기온공급량!$A918)</f>
      </c>
      <c r="M918" s="33">
        <f>MONTH(일별기온공급량!$A918)</f>
      </c>
      <c r="N918" s="33">
        <f>DAY(일별기온공급량!$A918)</f>
      </c>
      <c r="O918" s="34">
        <f>IFERROR(VLOOKUP(기온및공급량[[#This Row], [날짜]],표2[],2,0), "")</f>
      </c>
    </row>
    <row x14ac:dyDescent="0.25" r="919" customHeight="1" ht="18.75">
      <c r="A919" s="29">
        <v>42192</v>
      </c>
      <c r="B919" s="30">
        <v>18.8</v>
      </c>
      <c r="C919" s="30">
        <v>21.3</v>
      </c>
      <c r="D919" s="31">
        <v>1.4424537037037037</v>
      </c>
      <c r="E919" s="30">
        <v>17.7</v>
      </c>
      <c r="F919" s="31">
        <v>1.9750925925925926</v>
      </c>
      <c r="G919" s="30">
        <v>3.6</v>
      </c>
      <c r="H919" s="32">
        <f>TEXT(일별기온공급량!$A919, "AAA")</f>
      </c>
      <c r="I919" s="33">
        <v>82002280</v>
      </c>
      <c r="J919" s="33">
        <v>1900310</v>
      </c>
      <c r="K919" s="32">
        <f>TEXT(A919, "MM-DD")</f>
      </c>
      <c r="L919" s="33">
        <f>YEAR(일별기온공급량!$A919)</f>
      </c>
      <c r="M919" s="33">
        <f>MONTH(일별기온공급량!$A919)</f>
      </c>
      <c r="N919" s="33">
        <f>DAY(일별기온공급량!$A919)</f>
      </c>
      <c r="O919" s="34">
        <f>IFERROR(VLOOKUP(기온및공급량[[#This Row], [날짜]],표2[],2,0), "")</f>
      </c>
    </row>
    <row x14ac:dyDescent="0.25" r="920" customHeight="1" ht="18.75">
      <c r="A920" s="29">
        <v>42193</v>
      </c>
      <c r="B920" s="30">
        <v>20.1</v>
      </c>
      <c r="C920" s="30">
        <v>22.6</v>
      </c>
      <c r="D920" s="31">
        <v>1.5271759259259259</v>
      </c>
      <c r="E920" s="30">
        <v>17.7</v>
      </c>
      <c r="F920" s="31">
        <v>1.0000925925925925</v>
      </c>
      <c r="G920" s="30">
        <v>4.9</v>
      </c>
      <c r="H920" s="32">
        <f>TEXT(일별기온공급량!$A920, "AAA")</f>
      </c>
      <c r="I920" s="33">
        <v>83555862</v>
      </c>
      <c r="J920" s="33">
        <v>1936521</v>
      </c>
      <c r="K920" s="32">
        <f>TEXT(A920, "MM-DD")</f>
      </c>
      <c r="L920" s="33">
        <f>YEAR(일별기온공급량!$A920)</f>
      </c>
      <c r="M920" s="33">
        <f>MONTH(일별기온공급량!$A920)</f>
      </c>
      <c r="N920" s="33">
        <f>DAY(일별기온공급량!$A920)</f>
      </c>
      <c r="O920" s="34">
        <f>IFERROR(VLOOKUP(기온및공급량[[#This Row], [날짜]],표2[],2,0), "")</f>
      </c>
    </row>
    <row x14ac:dyDescent="0.25" r="921" customHeight="1" ht="18.75">
      <c r="A921" s="29">
        <v>42194</v>
      </c>
      <c r="B921" s="30">
        <v>20.6</v>
      </c>
      <c r="C921" s="30">
        <v>22.2</v>
      </c>
      <c r="D921" s="31">
        <v>1.5480092592592594</v>
      </c>
      <c r="E921" s="30">
        <v>19.4</v>
      </c>
      <c r="F921" s="31">
        <v>1.1493981481481481</v>
      </c>
      <c r="G921" s="30">
        <v>2.8</v>
      </c>
      <c r="H921" s="32">
        <f>TEXT(일별기온공급량!$A921, "AAA")</f>
      </c>
      <c r="I921" s="33">
        <v>85354440</v>
      </c>
      <c r="J921" s="33">
        <v>1976549</v>
      </c>
      <c r="K921" s="32">
        <f>TEXT(A921, "MM-DD")</f>
      </c>
      <c r="L921" s="33">
        <f>YEAR(일별기온공급량!$A921)</f>
      </c>
      <c r="M921" s="33">
        <f>MONTH(일별기온공급량!$A921)</f>
      </c>
      <c r="N921" s="33">
        <f>DAY(일별기온공급량!$A921)</f>
      </c>
      <c r="O921" s="34">
        <f>IFERROR(VLOOKUP(기온및공급량[[#This Row], [날짜]],표2[],2,0), "")</f>
      </c>
    </row>
    <row x14ac:dyDescent="0.25" r="922" customHeight="1" ht="18.75">
      <c r="A922" s="29">
        <v>42195</v>
      </c>
      <c r="B922" s="30">
        <v>23.2</v>
      </c>
      <c r="C922" s="30">
        <v>27.9</v>
      </c>
      <c r="D922" s="31">
        <v>1.6868981481481482</v>
      </c>
      <c r="E922" s="30">
        <v>20.5</v>
      </c>
      <c r="F922" s="31">
        <v>1.1264814814814814</v>
      </c>
      <c r="G922" s="30">
        <v>7.4</v>
      </c>
      <c r="H922" s="32">
        <f>TEXT(일별기온공급량!$A922, "AAA")</f>
      </c>
      <c r="I922" s="33">
        <v>81830680</v>
      </c>
      <c r="J922" s="33">
        <v>1896343</v>
      </c>
      <c r="K922" s="32">
        <f>TEXT(A922, "MM-DD")</f>
      </c>
      <c r="L922" s="33">
        <f>YEAR(일별기온공급량!$A922)</f>
      </c>
      <c r="M922" s="33">
        <f>MONTH(일별기온공급량!$A922)</f>
      </c>
      <c r="N922" s="33">
        <f>DAY(일별기온공급량!$A922)</f>
      </c>
      <c r="O922" s="34">
        <f>IFERROR(VLOOKUP(기온및공급량[[#This Row], [날짜]],표2[],2,0), "")</f>
      </c>
    </row>
    <row x14ac:dyDescent="0.25" r="923" customHeight="1" ht="18.75">
      <c r="A923" s="29">
        <v>42196</v>
      </c>
      <c r="B923" s="30">
        <v>25.1</v>
      </c>
      <c r="C923" s="30">
        <v>31.8</v>
      </c>
      <c r="D923" s="31">
        <v>1.6188425925925927</v>
      </c>
      <c r="E923" s="30">
        <v>20.6</v>
      </c>
      <c r="F923" s="31">
        <v>1.194537037037037</v>
      </c>
      <c r="G923" s="30">
        <v>11.2</v>
      </c>
      <c r="H923" s="32">
        <f>TEXT(일별기온공급량!$A923, "AAA")</f>
      </c>
      <c r="I923" s="33">
        <v>70616540</v>
      </c>
      <c r="J923" s="33">
        <v>1639033</v>
      </c>
      <c r="K923" s="32">
        <f>TEXT(A923, "MM-DD")</f>
      </c>
      <c r="L923" s="33">
        <f>YEAR(일별기온공급량!$A923)</f>
      </c>
      <c r="M923" s="33">
        <f>MONTH(일별기온공급량!$A923)</f>
      </c>
      <c r="N923" s="33">
        <f>DAY(일별기온공급량!$A923)</f>
      </c>
      <c r="O923" s="34">
        <f>IFERROR(VLOOKUP(기온및공급량[[#This Row], [날짜]],표2[],2,0), "")</f>
      </c>
    </row>
    <row x14ac:dyDescent="0.25" r="924" customHeight="1" ht="18.75">
      <c r="A924" s="29">
        <v>42197</v>
      </c>
      <c r="B924" s="30">
        <v>24.7</v>
      </c>
      <c r="C924" s="30">
        <v>26.4</v>
      </c>
      <c r="D924" s="31">
        <v>1.4223148148148148</v>
      </c>
      <c r="E924" s="30">
        <v>23.4</v>
      </c>
      <c r="F924" s="31">
        <v>1.1181481481481481</v>
      </c>
      <c r="G924" s="33">
        <v>3</v>
      </c>
      <c r="H924" s="32">
        <f>TEXT(일별기온공급량!$A924, "AAA")</f>
      </c>
      <c r="I924" s="33">
        <v>57748812</v>
      </c>
      <c r="J924" s="33">
        <v>1343230</v>
      </c>
      <c r="K924" s="32">
        <f>TEXT(A924, "MM-DD")</f>
      </c>
      <c r="L924" s="33">
        <f>YEAR(일별기온공급량!$A924)</f>
      </c>
      <c r="M924" s="33">
        <f>MONTH(일별기온공급량!$A924)</f>
      </c>
      <c r="N924" s="33">
        <f>DAY(일별기온공급량!$A924)</f>
      </c>
      <c r="O924" s="34">
        <f>IFERROR(VLOOKUP(기온및공급량[[#This Row], [날짜]],표2[],2,0), "")</f>
      </c>
    </row>
    <row x14ac:dyDescent="0.25" r="925" customHeight="1" ht="18.75">
      <c r="A925" s="29">
        <v>42198</v>
      </c>
      <c r="B925" s="30">
        <v>26.2</v>
      </c>
      <c r="C925" s="33">
        <v>29</v>
      </c>
      <c r="D925" s="31">
        <v>1.6931481481481483</v>
      </c>
      <c r="E925" s="30">
        <v>23.9</v>
      </c>
      <c r="F925" s="31">
        <v>1.2424537037037038</v>
      </c>
      <c r="G925" s="30">
        <v>5.1</v>
      </c>
      <c r="H925" s="32">
        <f>TEXT(일별기온공급량!$A925, "AAA")</f>
      </c>
      <c r="I925" s="33">
        <v>78414897</v>
      </c>
      <c r="J925" s="33">
        <v>1823706</v>
      </c>
      <c r="K925" s="32">
        <f>TEXT(A925, "MM-DD")</f>
      </c>
      <c r="L925" s="33">
        <f>YEAR(일별기온공급량!$A925)</f>
      </c>
      <c r="M925" s="33">
        <f>MONTH(일별기온공급량!$A925)</f>
      </c>
      <c r="N925" s="33">
        <f>DAY(일별기온공급량!$A925)</f>
      </c>
      <c r="O925" s="34">
        <f>IFERROR(VLOOKUP(기온및공급량[[#This Row], [날짜]],표2[],2,0), "")</f>
      </c>
    </row>
    <row x14ac:dyDescent="0.25" r="926" customHeight="1" ht="18.75">
      <c r="A926" s="29">
        <v>42199</v>
      </c>
      <c r="B926" s="30">
        <v>27.2</v>
      </c>
      <c r="C926" s="30">
        <v>32.4</v>
      </c>
      <c r="D926" s="31">
        <v>1.6737037037037037</v>
      </c>
      <c r="E926" s="30">
        <v>21.2</v>
      </c>
      <c r="F926" s="31">
        <v>1.2153703703703704</v>
      </c>
      <c r="G926" s="30">
        <v>11.2</v>
      </c>
      <c r="H926" s="32">
        <f>TEXT(일별기온공급량!$A926, "AAA")</f>
      </c>
      <c r="I926" s="33">
        <v>81709985</v>
      </c>
      <c r="J926" s="33">
        <v>1902343</v>
      </c>
      <c r="K926" s="32">
        <f>TEXT(A926, "MM-DD")</f>
      </c>
      <c r="L926" s="33">
        <f>YEAR(일별기온공급량!$A926)</f>
      </c>
      <c r="M926" s="33">
        <f>MONTH(일별기온공급량!$A926)</f>
      </c>
      <c r="N926" s="33">
        <f>DAY(일별기온공급량!$A926)</f>
      </c>
      <c r="O926" s="34">
        <f>IFERROR(VLOOKUP(기온및공급량[[#This Row], [날짜]],표2[],2,0), "")</f>
      </c>
    </row>
    <row x14ac:dyDescent="0.25" r="927" customHeight="1" ht="18.75">
      <c r="A927" s="29">
        <v>42200</v>
      </c>
      <c r="B927" s="30">
        <v>25.7</v>
      </c>
      <c r="C927" s="30">
        <v>31.2</v>
      </c>
      <c r="D927" s="31">
        <v>1.5764814814814816</v>
      </c>
      <c r="E927" s="30">
        <v>21.3</v>
      </c>
      <c r="F927" s="31">
        <v>1.9889814814814815</v>
      </c>
      <c r="G927" s="30">
        <v>9.9</v>
      </c>
      <c r="H927" s="32">
        <f>TEXT(일별기온공급량!$A927, "AAA")</f>
      </c>
      <c r="I927" s="33">
        <v>81575876</v>
      </c>
      <c r="J927" s="33">
        <v>1900012</v>
      </c>
      <c r="K927" s="32">
        <f>TEXT(A927, "MM-DD")</f>
      </c>
      <c r="L927" s="33">
        <f>YEAR(일별기온공급량!$A927)</f>
      </c>
      <c r="M927" s="33">
        <f>MONTH(일별기온공급량!$A927)</f>
      </c>
      <c r="N927" s="33">
        <f>DAY(일별기온공급량!$A927)</f>
      </c>
      <c r="O927" s="34">
        <f>IFERROR(VLOOKUP(기온및공급량[[#This Row], [날짜]],표2[],2,0), "")</f>
      </c>
    </row>
    <row x14ac:dyDescent="0.25" r="928" customHeight="1" ht="18.75">
      <c r="A928" s="29">
        <v>42201</v>
      </c>
      <c r="B928" s="30">
        <v>21.5</v>
      </c>
      <c r="C928" s="30">
        <v>25.9</v>
      </c>
      <c r="D928" s="31">
        <v>1.5841203703703703</v>
      </c>
      <c r="E928" s="30">
        <v>19.1</v>
      </c>
      <c r="F928" s="31">
        <v>1.9806481481481482</v>
      </c>
      <c r="G928" s="30">
        <v>6.8</v>
      </c>
      <c r="H928" s="32">
        <f>TEXT(일별기온공급량!$A928, "AAA")</f>
      </c>
      <c r="I928" s="33">
        <v>79486676</v>
      </c>
      <c r="J928" s="33">
        <v>1852804</v>
      </c>
      <c r="K928" s="32">
        <f>TEXT(A928, "MM-DD")</f>
      </c>
      <c r="L928" s="33">
        <f>YEAR(일별기온공급량!$A928)</f>
      </c>
      <c r="M928" s="33">
        <f>MONTH(일별기온공급량!$A928)</f>
      </c>
      <c r="N928" s="33">
        <f>DAY(일별기온공급량!$A928)</f>
      </c>
      <c r="O928" s="34">
        <f>IFERROR(VLOOKUP(기온및공급량[[#This Row], [날짜]],표2[],2,0), "")</f>
      </c>
    </row>
    <row x14ac:dyDescent="0.25" r="929" customHeight="1" ht="18.75">
      <c r="A929" s="29">
        <v>42202</v>
      </c>
      <c r="B929" s="30">
        <v>21.6</v>
      </c>
      <c r="C929" s="30">
        <v>25.2</v>
      </c>
      <c r="D929" s="31">
        <v>1.5313425925925928</v>
      </c>
      <c r="E929" s="30">
        <v>17.2</v>
      </c>
      <c r="F929" s="31">
        <v>1.1542592592592593</v>
      </c>
      <c r="G929" s="33">
        <v>8</v>
      </c>
      <c r="H929" s="32">
        <f>TEXT(일별기온공급량!$A929, "AAA")</f>
      </c>
      <c r="I929" s="33">
        <v>78559950</v>
      </c>
      <c r="J929" s="33">
        <v>1832281</v>
      </c>
      <c r="K929" s="32">
        <f>TEXT(A929, "MM-DD")</f>
      </c>
      <c r="L929" s="33">
        <f>YEAR(일별기온공급량!$A929)</f>
      </c>
      <c r="M929" s="33">
        <f>MONTH(일별기온공급량!$A929)</f>
      </c>
      <c r="N929" s="33">
        <f>DAY(일별기온공급량!$A929)</f>
      </c>
      <c r="O929" s="34">
        <f>IFERROR(VLOOKUP(기온및공급량[[#This Row], [날짜]],표2[],2,0), "")</f>
      </c>
    </row>
    <row x14ac:dyDescent="0.25" r="930" customHeight="1" ht="18.75">
      <c r="A930" s="29">
        <v>42203</v>
      </c>
      <c r="B930" s="30">
        <v>24.1</v>
      </c>
      <c r="C930" s="33">
        <v>29</v>
      </c>
      <c r="D930" s="31">
        <v>1.6875925925925928</v>
      </c>
      <c r="E930" s="33">
        <v>20</v>
      </c>
      <c r="F930" s="31">
        <v>1.0362037037037037</v>
      </c>
      <c r="G930" s="33">
        <v>9</v>
      </c>
      <c r="H930" s="32">
        <f>TEXT(일별기온공급량!$A930, "AAA")</f>
      </c>
      <c r="I930" s="33">
        <v>67139729</v>
      </c>
      <c r="J930" s="33">
        <v>1567009</v>
      </c>
      <c r="K930" s="32">
        <f>TEXT(A930, "MM-DD")</f>
      </c>
      <c r="L930" s="33">
        <f>YEAR(일별기온공급량!$A930)</f>
      </c>
      <c r="M930" s="33">
        <f>MONTH(일별기온공급량!$A930)</f>
      </c>
      <c r="N930" s="33">
        <f>DAY(일별기온공급량!$A930)</f>
      </c>
      <c r="O930" s="34">
        <f>IFERROR(VLOOKUP(기온및공급량[[#This Row], [날짜]],표2[],2,0), "")</f>
      </c>
    </row>
    <row x14ac:dyDescent="0.25" r="931" customHeight="1" ht="18.75">
      <c r="A931" s="29">
        <v>42204</v>
      </c>
      <c r="B931" s="30">
        <v>22.8</v>
      </c>
      <c r="C931" s="30">
        <v>27.3</v>
      </c>
      <c r="D931" s="31">
        <v>1.507037037037037</v>
      </c>
      <c r="E931" s="30">
        <v>19.6</v>
      </c>
      <c r="F931" s="31">
        <v>1.233425925925926</v>
      </c>
      <c r="G931" s="30">
        <v>7.7</v>
      </c>
      <c r="H931" s="32">
        <f>TEXT(일별기온공급량!$A931, "AAA")</f>
      </c>
      <c r="I931" s="33">
        <v>52580201</v>
      </c>
      <c r="J931" s="33">
        <v>1225738</v>
      </c>
      <c r="K931" s="32">
        <f>TEXT(A931, "MM-DD")</f>
      </c>
      <c r="L931" s="33">
        <f>YEAR(일별기온공급량!$A931)</f>
      </c>
      <c r="M931" s="33">
        <f>MONTH(일별기온공급량!$A931)</f>
      </c>
      <c r="N931" s="33">
        <f>DAY(일별기온공급량!$A931)</f>
      </c>
      <c r="O931" s="34">
        <f>IFERROR(VLOOKUP(기온및공급량[[#This Row], [날짜]],표2[],2,0), "")</f>
      </c>
    </row>
    <row x14ac:dyDescent="0.25" r="932" customHeight="1" ht="18.75">
      <c r="A932" s="29">
        <v>42205</v>
      </c>
      <c r="B932" s="30">
        <v>22.1</v>
      </c>
      <c r="C932" s="30">
        <v>24.9</v>
      </c>
      <c r="D932" s="31">
        <v>1.5389814814814815</v>
      </c>
      <c r="E932" s="30">
        <v>19.4</v>
      </c>
      <c r="F932" s="31">
        <v>1.0625925925925925</v>
      </c>
      <c r="G932" s="30">
        <v>5.5</v>
      </c>
      <c r="H932" s="32">
        <f>TEXT(일별기온공급량!$A932, "AAA")</f>
      </c>
      <c r="I932" s="33">
        <v>75935591</v>
      </c>
      <c r="J932" s="33">
        <v>1765698</v>
      </c>
      <c r="K932" s="32">
        <f>TEXT(A932, "MM-DD")</f>
      </c>
      <c r="L932" s="33">
        <f>YEAR(일별기온공급량!$A932)</f>
      </c>
      <c r="M932" s="33">
        <f>MONTH(일별기온공급량!$A932)</f>
      </c>
      <c r="N932" s="33">
        <f>DAY(일별기온공급량!$A932)</f>
      </c>
      <c r="O932" s="34">
        <f>IFERROR(VLOOKUP(기온및공급량[[#This Row], [날짜]],표2[],2,0), "")</f>
      </c>
    </row>
    <row x14ac:dyDescent="0.25" r="933" customHeight="1" ht="18.75">
      <c r="A933" s="29">
        <v>42206</v>
      </c>
      <c r="B933" s="30">
        <v>24.6</v>
      </c>
      <c r="C933" s="30">
        <v>30.5</v>
      </c>
      <c r="D933" s="31">
        <v>1.639675925925926</v>
      </c>
      <c r="E933" s="30">
        <v>20.6</v>
      </c>
      <c r="F933" s="31">
        <v>1.0181481481481482</v>
      </c>
      <c r="G933" s="30">
        <v>9.9</v>
      </c>
      <c r="H933" s="32">
        <f>TEXT(일별기온공급량!$A933, "AAA")</f>
      </c>
      <c r="I933" s="33">
        <v>81273662</v>
      </c>
      <c r="J933" s="33">
        <v>1889296</v>
      </c>
      <c r="K933" s="32">
        <f>TEXT(A933, "MM-DD")</f>
      </c>
      <c r="L933" s="33">
        <f>YEAR(일별기온공급량!$A933)</f>
      </c>
      <c r="M933" s="33">
        <f>MONTH(일별기온공급량!$A933)</f>
      </c>
      <c r="N933" s="33">
        <f>DAY(일별기온공급량!$A933)</f>
      </c>
      <c r="O933" s="34">
        <f>IFERROR(VLOOKUP(기온및공급량[[#This Row], [날짜]],표2[],2,0), "")</f>
      </c>
    </row>
    <row x14ac:dyDescent="0.25" r="934" customHeight="1" ht="18.75">
      <c r="A934" s="29">
        <v>42207</v>
      </c>
      <c r="B934" s="30">
        <v>26.8</v>
      </c>
      <c r="C934" s="30">
        <v>31.4</v>
      </c>
      <c r="D934" s="31">
        <v>1.5639814814814814</v>
      </c>
      <c r="E934" s="33">
        <v>22</v>
      </c>
      <c r="F934" s="31">
        <v>1.2153703703703704</v>
      </c>
      <c r="G934" s="30">
        <v>9.4</v>
      </c>
      <c r="H934" s="32">
        <f>TEXT(일별기온공급량!$A934, "AAA")</f>
      </c>
      <c r="I934" s="33">
        <v>83155228</v>
      </c>
      <c r="J934" s="33">
        <v>1928960</v>
      </c>
      <c r="K934" s="32">
        <f>TEXT(A934, "MM-DD")</f>
      </c>
      <c r="L934" s="33">
        <f>YEAR(일별기온공급량!$A934)</f>
      </c>
      <c r="M934" s="33">
        <f>MONTH(일별기온공급량!$A934)</f>
      </c>
      <c r="N934" s="33">
        <f>DAY(일별기온공급량!$A934)</f>
      </c>
      <c r="O934" s="34">
        <f>IFERROR(VLOOKUP(기온및공급량[[#This Row], [날짜]],표2[],2,0), "")</f>
      </c>
    </row>
    <row x14ac:dyDescent="0.25" r="935" customHeight="1" ht="18.75">
      <c r="A935" s="29">
        <v>42208</v>
      </c>
      <c r="B935" s="30">
        <v>27.2</v>
      </c>
      <c r="C935" s="30">
        <v>30.4</v>
      </c>
      <c r="D935" s="31">
        <v>1.5403703703703704</v>
      </c>
      <c r="E935" s="30">
        <v>24.7</v>
      </c>
      <c r="F935" s="31">
        <v>1.1875925925925925</v>
      </c>
      <c r="G935" s="30">
        <v>5.7</v>
      </c>
      <c r="H935" s="32">
        <f>TEXT(일별기온공급량!$A935, "AAA")</f>
      </c>
      <c r="I935" s="33">
        <v>82815326</v>
      </c>
      <c r="J935" s="33">
        <v>1927866</v>
      </c>
      <c r="K935" s="32">
        <f>TEXT(A935, "MM-DD")</f>
      </c>
      <c r="L935" s="33">
        <f>YEAR(일별기온공급량!$A935)</f>
      </c>
      <c r="M935" s="33">
        <f>MONTH(일별기온공급량!$A935)</f>
      </c>
      <c r="N935" s="33">
        <f>DAY(일별기온공급량!$A935)</f>
      </c>
      <c r="O935" s="34">
        <f>IFERROR(VLOOKUP(기온및공급량[[#This Row], [날짜]],표2[],2,0), "")</f>
      </c>
    </row>
    <row x14ac:dyDescent="0.25" r="936" customHeight="1" ht="18.75">
      <c r="A936" s="29">
        <v>42209</v>
      </c>
      <c r="B936" s="33">
        <v>28</v>
      </c>
      <c r="C936" s="30">
        <v>30.2</v>
      </c>
      <c r="D936" s="31">
        <v>1.6757870370370371</v>
      </c>
      <c r="E936" s="30">
        <v>25.3</v>
      </c>
      <c r="F936" s="31">
        <v>1.0987037037037037</v>
      </c>
      <c r="G936" s="30">
        <v>4.9</v>
      </c>
      <c r="H936" s="32">
        <f>TEXT(일별기온공급량!$A936, "AAA")</f>
      </c>
      <c r="I936" s="33">
        <v>80592584</v>
      </c>
      <c r="J936" s="33">
        <v>1876640</v>
      </c>
      <c r="K936" s="32">
        <f>TEXT(A936, "MM-DD")</f>
      </c>
      <c r="L936" s="33">
        <f>YEAR(일별기온공급량!$A936)</f>
      </c>
      <c r="M936" s="33">
        <f>MONTH(일별기온공급량!$A936)</f>
      </c>
      <c r="N936" s="33">
        <f>DAY(일별기온공급량!$A936)</f>
      </c>
      <c r="O936" s="34">
        <f>IFERROR(VLOOKUP(기온및공급량[[#This Row], [날짜]],표2[],2,0), "")</f>
      </c>
    </row>
    <row x14ac:dyDescent="0.25" r="937" customHeight="1" ht="18.75">
      <c r="A937" s="29">
        <v>42210</v>
      </c>
      <c r="B937" s="30">
        <v>28.4</v>
      </c>
      <c r="C937" s="30">
        <v>32.4</v>
      </c>
      <c r="D937" s="31">
        <v>1.611898148148148</v>
      </c>
      <c r="E937" s="30">
        <v>25.3</v>
      </c>
      <c r="F937" s="31">
        <v>1.975787037037037</v>
      </c>
      <c r="G937" s="30">
        <v>7.1</v>
      </c>
      <c r="H937" s="32">
        <f>TEXT(일별기온공급량!$A937, "AAA")</f>
      </c>
      <c r="I937" s="33">
        <v>68223786</v>
      </c>
      <c r="J937" s="33">
        <v>1587050</v>
      </c>
      <c r="K937" s="32">
        <f>TEXT(A937, "MM-DD")</f>
      </c>
      <c r="L937" s="33">
        <f>YEAR(일별기온공급량!$A937)</f>
      </c>
      <c r="M937" s="33">
        <f>MONTH(일별기온공급량!$A937)</f>
      </c>
      <c r="N937" s="33">
        <f>DAY(일별기온공급량!$A937)</f>
      </c>
      <c r="O937" s="34">
        <f>IFERROR(VLOOKUP(기온및공급량[[#This Row], [날짜]],표2[],2,0), "")</f>
      </c>
    </row>
    <row x14ac:dyDescent="0.25" r="938" customHeight="1" ht="18.75">
      <c r="A938" s="29">
        <v>42211</v>
      </c>
      <c r="B938" s="33">
        <v>29</v>
      </c>
      <c r="C938" s="30">
        <v>35.1</v>
      </c>
      <c r="D938" s="31">
        <v>1.600787037037037</v>
      </c>
      <c r="E938" s="30">
        <v>22.3</v>
      </c>
      <c r="F938" s="31">
        <v>1.2313425925925925</v>
      </c>
      <c r="G938" s="30">
        <v>12.8</v>
      </c>
      <c r="H938" s="32">
        <f>TEXT(일별기온공급량!$A938, "AAA")</f>
      </c>
      <c r="I938" s="33">
        <v>53018272</v>
      </c>
      <c r="J938" s="33">
        <v>1235592</v>
      </c>
      <c r="K938" s="32">
        <f>TEXT(A938, "MM-DD")</f>
      </c>
      <c r="L938" s="33">
        <f>YEAR(일별기온공급량!$A938)</f>
      </c>
      <c r="M938" s="33">
        <f>MONTH(일별기온공급량!$A938)</f>
      </c>
      <c r="N938" s="33">
        <f>DAY(일별기온공급량!$A938)</f>
      </c>
      <c r="O938" s="34">
        <f>IFERROR(VLOOKUP(기온및공급량[[#This Row], [날짜]],표2[],2,0), "")</f>
      </c>
    </row>
    <row x14ac:dyDescent="0.25" r="939" customHeight="1" ht="18.75">
      <c r="A939" s="29">
        <v>42212</v>
      </c>
      <c r="B939" s="30">
        <v>29.2</v>
      </c>
      <c r="C939" s="30">
        <v>33.1</v>
      </c>
      <c r="D939" s="31">
        <v>1.4848148148148148</v>
      </c>
      <c r="E939" s="33">
        <v>25</v>
      </c>
      <c r="F939" s="31">
        <v>1.2348148148148148</v>
      </c>
      <c r="G939" s="30">
        <v>8.1</v>
      </c>
      <c r="H939" s="32">
        <f>TEXT(일별기온공급량!$A939, "AAA")</f>
      </c>
      <c r="I939" s="33">
        <v>75785740</v>
      </c>
      <c r="J939" s="33">
        <v>1764018</v>
      </c>
      <c r="K939" s="32">
        <f>TEXT(A939, "MM-DD")</f>
      </c>
      <c r="L939" s="33">
        <f>YEAR(일별기온공급량!$A939)</f>
      </c>
      <c r="M939" s="33">
        <f>MONTH(일별기온공급량!$A939)</f>
      </c>
      <c r="N939" s="33">
        <f>DAY(일별기온공급량!$A939)</f>
      </c>
      <c r="O939" s="34">
        <f>IFERROR(VLOOKUP(기온및공급량[[#This Row], [날짜]],표2[],2,0), "")</f>
      </c>
    </row>
    <row x14ac:dyDescent="0.25" r="940" customHeight="1" ht="18.75">
      <c r="A940" s="29">
        <v>42213</v>
      </c>
      <c r="B940" s="30">
        <v>29.8</v>
      </c>
      <c r="C940" s="30">
        <v>34.5</v>
      </c>
      <c r="D940" s="31">
        <v>1.5688425925925926</v>
      </c>
      <c r="E940" s="30">
        <v>25.5</v>
      </c>
      <c r="F940" s="31">
        <v>1.2730092592592592</v>
      </c>
      <c r="G940" s="33">
        <v>9</v>
      </c>
      <c r="H940" s="32">
        <f>TEXT(일별기온공급량!$A940, "AAA")</f>
      </c>
      <c r="I940" s="33">
        <v>78981008</v>
      </c>
      <c r="J940" s="33">
        <v>1837484</v>
      </c>
      <c r="K940" s="32">
        <f>TEXT(A940, "MM-DD")</f>
      </c>
      <c r="L940" s="33">
        <f>YEAR(일별기온공급량!$A940)</f>
      </c>
      <c r="M940" s="33">
        <f>MONTH(일별기온공급량!$A940)</f>
      </c>
      <c r="N940" s="33">
        <f>DAY(일별기온공급량!$A940)</f>
      </c>
      <c r="O940" s="34">
        <f>IFERROR(VLOOKUP(기온및공급량[[#This Row], [날짜]],표2[],2,0), "")</f>
      </c>
    </row>
    <row x14ac:dyDescent="0.25" r="941" customHeight="1" ht="18.75">
      <c r="A941" s="29">
        <v>42214</v>
      </c>
      <c r="B941" s="30">
        <v>29.2</v>
      </c>
      <c r="C941" s="30">
        <v>33.4</v>
      </c>
      <c r="D941" s="31">
        <v>1.5417592592592593</v>
      </c>
      <c r="E941" s="30">
        <v>25.9</v>
      </c>
      <c r="F941" s="31">
        <v>1.244537037037037</v>
      </c>
      <c r="G941" s="30">
        <v>7.5</v>
      </c>
      <c r="H941" s="32">
        <f>TEXT(일별기온공급량!$A941, "AAA")</f>
      </c>
      <c r="I941" s="33">
        <v>77261165</v>
      </c>
      <c r="J941" s="33">
        <v>1798597</v>
      </c>
      <c r="K941" s="32">
        <f>TEXT(A941, "MM-DD")</f>
      </c>
      <c r="L941" s="33">
        <f>YEAR(일별기온공급량!$A941)</f>
      </c>
      <c r="M941" s="33">
        <f>MONTH(일별기온공급량!$A941)</f>
      </c>
      <c r="N941" s="33">
        <f>DAY(일별기온공급량!$A941)</f>
      </c>
      <c r="O941" s="34">
        <f>IFERROR(VLOOKUP(기온및공급량[[#This Row], [날짜]],표2[],2,0), "")</f>
      </c>
    </row>
    <row x14ac:dyDescent="0.25" r="942" customHeight="1" ht="18.75">
      <c r="A942" s="29">
        <v>42215</v>
      </c>
      <c r="B942" s="30">
        <v>31.2</v>
      </c>
      <c r="C942" s="33">
        <v>37</v>
      </c>
      <c r="D942" s="31">
        <v>1.6174537037037036</v>
      </c>
      <c r="E942" s="30">
        <v>26.3</v>
      </c>
      <c r="F942" s="31">
        <v>1.119537037037037</v>
      </c>
      <c r="G942" s="30">
        <v>10.7</v>
      </c>
      <c r="H942" s="32">
        <f>TEXT(일별기온공급량!$A942, "AAA")</f>
      </c>
      <c r="I942" s="33">
        <v>73995688</v>
      </c>
      <c r="J942" s="33">
        <v>1720923</v>
      </c>
      <c r="K942" s="32">
        <f>TEXT(A942, "MM-DD")</f>
      </c>
      <c r="L942" s="33">
        <f>YEAR(일별기온공급량!$A942)</f>
      </c>
      <c r="M942" s="33">
        <f>MONTH(일별기온공급량!$A942)</f>
      </c>
      <c r="N942" s="33">
        <f>DAY(일별기온공급량!$A942)</f>
      </c>
      <c r="O942" s="34">
        <f>IFERROR(VLOOKUP(기온및공급량[[#This Row], [날짜]],표2[],2,0), "")</f>
      </c>
    </row>
    <row x14ac:dyDescent="0.25" r="943" customHeight="1" ht="18.75">
      <c r="A943" s="29">
        <v>42216</v>
      </c>
      <c r="B943" s="30">
        <v>30.5</v>
      </c>
      <c r="C943" s="30">
        <v>36.3</v>
      </c>
      <c r="D943" s="31">
        <v>1.6612037037037037</v>
      </c>
      <c r="E943" s="30">
        <v>26.6</v>
      </c>
      <c r="F943" s="31">
        <v>1.205648148148148</v>
      </c>
      <c r="G943" s="30">
        <v>9.7</v>
      </c>
      <c r="H943" s="32">
        <f>TEXT(일별기온공급량!$A943, "AAA")</f>
      </c>
      <c r="I943" s="33">
        <v>68820724</v>
      </c>
      <c r="J943" s="33">
        <v>1599622</v>
      </c>
      <c r="K943" s="32">
        <f>TEXT(A943, "MM-DD")</f>
      </c>
      <c r="L943" s="33">
        <f>YEAR(일별기온공급량!$A943)</f>
      </c>
      <c r="M943" s="33">
        <f>MONTH(일별기온공급량!$A943)</f>
      </c>
      <c r="N943" s="33">
        <f>DAY(일별기온공급량!$A943)</f>
      </c>
      <c r="O943" s="34">
        <f>IFERROR(VLOOKUP(기온및공급량[[#This Row], [날짜]],표2[],2,0), "")</f>
      </c>
    </row>
    <row x14ac:dyDescent="0.25" r="944" customHeight="1" ht="18.75">
      <c r="A944" s="29">
        <v>42217</v>
      </c>
      <c r="B944" s="30">
        <v>30.8</v>
      </c>
      <c r="C944" s="30">
        <v>36.8</v>
      </c>
      <c r="D944" s="31">
        <v>1.6202314814814813</v>
      </c>
      <c r="E944" s="30">
        <v>25.7</v>
      </c>
      <c r="F944" s="31">
        <v>1.2417592592592592</v>
      </c>
      <c r="G944" s="30">
        <v>11.1</v>
      </c>
      <c r="H944" s="32">
        <f>TEXT(일별기온공급량!$A944, "AAA")</f>
      </c>
      <c r="I944" s="33">
        <v>47299798</v>
      </c>
      <c r="J944" s="33">
        <v>1099328</v>
      </c>
      <c r="K944" s="32">
        <f>TEXT(A944, "MM-DD")</f>
      </c>
      <c r="L944" s="33">
        <f>YEAR(일별기온공급량!$A944)</f>
      </c>
      <c r="M944" s="33">
        <f>MONTH(일별기온공급량!$A944)</f>
      </c>
      <c r="N944" s="33">
        <f>DAY(일별기온공급량!$A944)</f>
      </c>
      <c r="O944" s="34">
        <f>IFERROR(VLOOKUP(기온및공급량[[#This Row], [날짜]],표2[],2,0), "")</f>
      </c>
    </row>
    <row x14ac:dyDescent="0.25" r="945" customHeight="1" ht="18.75">
      <c r="A945" s="29">
        <v>42218</v>
      </c>
      <c r="B945" s="30">
        <v>28.6</v>
      </c>
      <c r="C945" s="30">
        <v>35.6</v>
      </c>
      <c r="D945" s="31">
        <v>1.6056481481481482</v>
      </c>
      <c r="E945" s="30">
        <v>24.3</v>
      </c>
      <c r="F945" s="31">
        <v>1.2188425925925925</v>
      </c>
      <c r="G945" s="30">
        <v>11.3</v>
      </c>
      <c r="H945" s="32">
        <f>TEXT(일별기온공급량!$A945, "AAA")</f>
      </c>
      <c r="I945" s="33">
        <v>39665700</v>
      </c>
      <c r="J945" s="33">
        <v>920627</v>
      </c>
      <c r="K945" s="32">
        <f>TEXT(A945, "MM-DD")</f>
      </c>
      <c r="L945" s="33">
        <f>YEAR(일별기온공급량!$A945)</f>
      </c>
      <c r="M945" s="33">
        <f>MONTH(일별기온공급량!$A945)</f>
      </c>
      <c r="N945" s="33">
        <f>DAY(일별기온공급량!$A945)</f>
      </c>
      <c r="O945" s="34">
        <f>IFERROR(VLOOKUP(기온및공급량[[#This Row], [날짜]],표2[],2,0), "")</f>
      </c>
    </row>
    <row x14ac:dyDescent="0.25" r="946" customHeight="1" ht="18.75">
      <c r="A946" s="29">
        <v>42219</v>
      </c>
      <c r="B946" s="30">
        <v>30.4</v>
      </c>
      <c r="C946" s="30">
        <v>36.4</v>
      </c>
      <c r="D946" s="31">
        <v>1.6125925925925926</v>
      </c>
      <c r="E946" s="30">
        <v>25.8</v>
      </c>
      <c r="F946" s="31">
        <v>1.224398148148148</v>
      </c>
      <c r="G946" s="30">
        <v>10.6</v>
      </c>
      <c r="H946" s="32">
        <f>TEXT(일별기온공급량!$A946, "AAA")</f>
      </c>
      <c r="I946" s="33">
        <v>48676758</v>
      </c>
      <c r="J946" s="33">
        <v>1127539</v>
      </c>
      <c r="K946" s="32">
        <f>TEXT(A946, "MM-DD")</f>
      </c>
      <c r="L946" s="33">
        <f>YEAR(일별기온공급량!$A946)</f>
      </c>
      <c r="M946" s="33">
        <f>MONTH(일별기온공급량!$A946)</f>
      </c>
      <c r="N946" s="33">
        <f>DAY(일별기온공급량!$A946)</f>
      </c>
      <c r="O946" s="34">
        <f>IFERROR(VLOOKUP(기온및공급량[[#This Row], [날짜]],표2[],2,0), "")</f>
      </c>
    </row>
    <row x14ac:dyDescent="0.25" r="947" customHeight="1" ht="18.75">
      <c r="A947" s="29">
        <v>42220</v>
      </c>
      <c r="B947" s="30">
        <v>30.3</v>
      </c>
      <c r="C947" s="30">
        <v>36.8</v>
      </c>
      <c r="D947" s="31">
        <v>1.6618981481481483</v>
      </c>
      <c r="E947" s="30">
        <v>24.3</v>
      </c>
      <c r="F947" s="31">
        <v>1.2362037037037037</v>
      </c>
      <c r="G947" s="30">
        <v>12.5</v>
      </c>
      <c r="H947" s="32">
        <f>TEXT(일별기온공급량!$A947, "AAA")</f>
      </c>
      <c r="I947" s="33">
        <v>51174012</v>
      </c>
      <c r="J947" s="33">
        <v>1185212</v>
      </c>
      <c r="K947" s="32">
        <f>TEXT(A947, "MM-DD")</f>
      </c>
      <c r="L947" s="33">
        <f>YEAR(일별기온공급량!$A947)</f>
      </c>
      <c r="M947" s="33">
        <f>MONTH(일별기온공급량!$A947)</f>
      </c>
      <c r="N947" s="33">
        <f>DAY(일별기온공급량!$A947)</f>
      </c>
      <c r="O947" s="34">
        <f>IFERROR(VLOOKUP(기온및공급량[[#This Row], [날짜]],표2[],2,0), "")</f>
      </c>
    </row>
    <row x14ac:dyDescent="0.25" r="948" customHeight="1" ht="18.75">
      <c r="A948" s="29">
        <v>42221</v>
      </c>
      <c r="B948" s="30">
        <v>30.7</v>
      </c>
      <c r="C948" s="30">
        <v>37.7</v>
      </c>
      <c r="D948" s="31">
        <v>1.6757870370370371</v>
      </c>
      <c r="E948" s="30">
        <v>24.3</v>
      </c>
      <c r="F948" s="31">
        <v>1.2500925925925925</v>
      </c>
      <c r="G948" s="30">
        <v>13.4</v>
      </c>
      <c r="H948" s="32">
        <f>TEXT(일별기온공급량!$A948, "AAA")</f>
      </c>
      <c r="I948" s="33">
        <v>56278828</v>
      </c>
      <c r="J948" s="33">
        <v>1304170</v>
      </c>
      <c r="K948" s="32">
        <f>TEXT(A948, "MM-DD")</f>
      </c>
      <c r="L948" s="33">
        <f>YEAR(일별기온공급량!$A948)</f>
      </c>
      <c r="M948" s="33">
        <f>MONTH(일별기온공급량!$A948)</f>
      </c>
      <c r="N948" s="33">
        <f>DAY(일별기온공급량!$A948)</f>
      </c>
      <c r="O948" s="34">
        <f>IFERROR(VLOOKUP(기온및공급량[[#This Row], [날짜]],표2[],2,0), "")</f>
      </c>
    </row>
    <row x14ac:dyDescent="0.25" r="949" customHeight="1" ht="18.75">
      <c r="A949" s="29">
        <v>42222</v>
      </c>
      <c r="B949" s="30">
        <v>31.3</v>
      </c>
      <c r="C949" s="30">
        <v>38.3</v>
      </c>
      <c r="D949" s="31">
        <v>1.6348148148148147</v>
      </c>
      <c r="E949" s="30">
        <v>25.6</v>
      </c>
      <c r="F949" s="31">
        <v>1.2292592592592593</v>
      </c>
      <c r="G949" s="30">
        <v>12.7</v>
      </c>
      <c r="H949" s="32">
        <f>TEXT(일별기온공급량!$A949, "AAA")</f>
      </c>
      <c r="I949" s="33">
        <v>64915159</v>
      </c>
      <c r="J949" s="33">
        <v>1504668</v>
      </c>
      <c r="K949" s="32">
        <f>TEXT(A949, "MM-DD")</f>
      </c>
      <c r="L949" s="33">
        <f>YEAR(일별기온공급량!$A949)</f>
      </c>
      <c r="M949" s="33">
        <f>MONTH(일별기온공급량!$A949)</f>
      </c>
      <c r="N949" s="33">
        <f>DAY(일별기온공급량!$A949)</f>
      </c>
      <c r="O949" s="34">
        <f>IFERROR(VLOOKUP(기온및공급량[[#This Row], [날짜]],표2[],2,0), "")</f>
      </c>
    </row>
    <row x14ac:dyDescent="0.25" r="950" customHeight="1" ht="18.75">
      <c r="A950" s="29">
        <v>42223</v>
      </c>
      <c r="B950" s="30">
        <v>29.4</v>
      </c>
      <c r="C950" s="30">
        <v>37.7</v>
      </c>
      <c r="D950" s="31">
        <v>1.647314814814815</v>
      </c>
      <c r="E950" s="30">
        <v>24.7</v>
      </c>
      <c r="F950" s="31">
        <v>1.2389814814814815</v>
      </c>
      <c r="G950" s="33">
        <v>13</v>
      </c>
      <c r="H950" s="32">
        <f>TEXT(일별기온공급량!$A950, "AAA")</f>
      </c>
      <c r="I950" s="33">
        <v>70420773</v>
      </c>
      <c r="J950" s="33">
        <v>1634329</v>
      </c>
      <c r="K950" s="32">
        <f>TEXT(A950, "MM-DD")</f>
      </c>
      <c r="L950" s="33">
        <f>YEAR(일별기온공급량!$A950)</f>
      </c>
      <c r="M950" s="33">
        <f>MONTH(일별기온공급량!$A950)</f>
      </c>
      <c r="N950" s="33">
        <f>DAY(일별기온공급량!$A950)</f>
      </c>
      <c r="O950" s="34">
        <f>IFERROR(VLOOKUP(기온및공급량[[#This Row], [날짜]],표2[],2,0), "")</f>
      </c>
    </row>
    <row x14ac:dyDescent="0.25" r="951" customHeight="1" ht="18.75">
      <c r="A951" s="29">
        <v>42224</v>
      </c>
      <c r="B951" s="30">
        <v>27.6</v>
      </c>
      <c r="C951" s="30">
        <v>35.2</v>
      </c>
      <c r="D951" s="31">
        <v>1.5417592592592593</v>
      </c>
      <c r="E951" s="30">
        <v>24.5</v>
      </c>
      <c r="F951" s="31">
        <v>1.236898148148148</v>
      </c>
      <c r="G951" s="30">
        <v>10.7</v>
      </c>
      <c r="H951" s="32">
        <f>TEXT(일별기온공급량!$A951, "AAA")</f>
      </c>
      <c r="I951" s="33">
        <v>63019374</v>
      </c>
      <c r="J951" s="33">
        <v>1461996</v>
      </c>
      <c r="K951" s="32">
        <f>TEXT(A951, "MM-DD")</f>
      </c>
      <c r="L951" s="33">
        <f>YEAR(일별기온공급량!$A951)</f>
      </c>
      <c r="M951" s="33">
        <f>MONTH(일별기온공급량!$A951)</f>
      </c>
      <c r="N951" s="33">
        <f>DAY(일별기온공급량!$A951)</f>
      </c>
      <c r="O951" s="34">
        <f>IFERROR(VLOOKUP(기온및공급량[[#This Row], [날짜]],표2[],2,0), "")</f>
      </c>
    </row>
    <row x14ac:dyDescent="0.25" r="952" customHeight="1" ht="18.75">
      <c r="A952" s="29">
        <v>42225</v>
      </c>
      <c r="B952" s="30">
        <v>28.7</v>
      </c>
      <c r="C952" s="30">
        <v>34.5</v>
      </c>
      <c r="D952" s="31">
        <v>1.6313425925925926</v>
      </c>
      <c r="E952" s="30">
        <v>23.6</v>
      </c>
      <c r="F952" s="31">
        <v>1.0973148148148149</v>
      </c>
      <c r="G952" s="30">
        <v>10.9</v>
      </c>
      <c r="H952" s="32">
        <f>TEXT(일별기온공급량!$A952, "AAA")</f>
      </c>
      <c r="I952" s="33">
        <v>48161918</v>
      </c>
      <c r="J952" s="33">
        <v>1117585</v>
      </c>
      <c r="K952" s="32">
        <f>TEXT(A952, "MM-DD")</f>
      </c>
      <c r="L952" s="33">
        <f>YEAR(일별기온공급량!$A952)</f>
      </c>
      <c r="M952" s="33">
        <f>MONTH(일별기온공급량!$A952)</f>
      </c>
      <c r="N952" s="33">
        <f>DAY(일별기온공급량!$A952)</f>
      </c>
      <c r="O952" s="34">
        <f>IFERROR(VLOOKUP(기온및공급량[[#This Row], [날짜]],표2[],2,0), "")</f>
      </c>
    </row>
    <row x14ac:dyDescent="0.25" r="953" customHeight="1" ht="18.75">
      <c r="A953" s="29">
        <v>42226</v>
      </c>
      <c r="B953" s="30">
        <v>28.2</v>
      </c>
      <c r="C953" s="30">
        <v>33.5</v>
      </c>
      <c r="D953" s="31">
        <v>1.6389814814814816</v>
      </c>
      <c r="E953" s="30">
        <v>24.6</v>
      </c>
      <c r="F953" s="31">
        <v>1.2139814814814816</v>
      </c>
      <c r="G953" s="30">
        <v>8.9</v>
      </c>
      <c r="H953" s="32">
        <f>TEXT(일별기온공급량!$A953, "AAA")</f>
      </c>
      <c r="I953" s="33">
        <v>71228131</v>
      </c>
      <c r="J953" s="33">
        <v>1656089</v>
      </c>
      <c r="K953" s="32">
        <f>TEXT(A953, "MM-DD")</f>
      </c>
      <c r="L953" s="33">
        <f>YEAR(일별기온공급량!$A953)</f>
      </c>
      <c r="M953" s="33">
        <f>MONTH(일별기온공급량!$A953)</f>
      </c>
      <c r="N953" s="33">
        <f>DAY(일별기온공급량!$A953)</f>
      </c>
      <c r="O953" s="34">
        <f>IFERROR(VLOOKUP(기온및공급량[[#This Row], [날짜]],표2[],2,0), "")</f>
      </c>
    </row>
    <row x14ac:dyDescent="0.25" r="954" customHeight="1" ht="18.75">
      <c r="A954" s="29">
        <v>42227</v>
      </c>
      <c r="B954" s="30">
        <v>26.5</v>
      </c>
      <c r="C954" s="30">
        <v>31.5</v>
      </c>
      <c r="D954" s="31">
        <v>1.611898148148148</v>
      </c>
      <c r="E954" s="30">
        <v>19.8</v>
      </c>
      <c r="F954" s="31">
        <v>1.9716203703703705</v>
      </c>
      <c r="G954" s="30">
        <v>11.7</v>
      </c>
      <c r="H954" s="32">
        <f>TEXT(일별기온공급량!$A954, "AAA")</f>
      </c>
      <c r="I954" s="33">
        <v>75657532</v>
      </c>
      <c r="J954" s="33">
        <v>1760995</v>
      </c>
      <c r="K954" s="32">
        <f>TEXT(A954, "MM-DD")</f>
      </c>
      <c r="L954" s="33">
        <f>YEAR(일별기온공급량!$A954)</f>
      </c>
      <c r="M954" s="33">
        <f>MONTH(일별기온공급량!$A954)</f>
      </c>
      <c r="N954" s="33">
        <f>DAY(일별기온공급량!$A954)</f>
      </c>
      <c r="O954" s="34">
        <f>IFERROR(VLOOKUP(기온및공급량[[#This Row], [날짜]],표2[],2,0), "")</f>
      </c>
    </row>
    <row x14ac:dyDescent="0.25" r="955" customHeight="1" ht="18.75">
      <c r="A955" s="29">
        <v>42228</v>
      </c>
      <c r="B955" s="30">
        <v>21.1</v>
      </c>
      <c r="C955" s="30">
        <v>22.8</v>
      </c>
      <c r="D955" s="31">
        <v>1.6167592592592592</v>
      </c>
      <c r="E955" s="30">
        <v>19.3</v>
      </c>
      <c r="F955" s="31">
        <v>1.2487037037037036</v>
      </c>
      <c r="G955" s="30">
        <v>3.5</v>
      </c>
      <c r="H955" s="32">
        <f>TEXT(일별기온공급량!$A955, "AAA")</f>
      </c>
      <c r="I955" s="33">
        <v>76308167</v>
      </c>
      <c r="J955" s="33">
        <v>1771635</v>
      </c>
      <c r="K955" s="32">
        <f>TEXT(A955, "MM-DD")</f>
      </c>
      <c r="L955" s="33">
        <f>YEAR(일별기온공급량!$A955)</f>
      </c>
      <c r="M955" s="33">
        <f>MONTH(일별기온공급량!$A955)</f>
      </c>
      <c r="N955" s="33">
        <f>DAY(일별기온공급량!$A955)</f>
      </c>
      <c r="O955" s="34">
        <f>IFERROR(VLOOKUP(기온및공급량[[#This Row], [날짜]],표2[],2,0), "")</f>
      </c>
    </row>
    <row x14ac:dyDescent="0.25" r="956" customHeight="1" ht="18.75">
      <c r="A956" s="29">
        <v>42229</v>
      </c>
      <c r="B956" s="33">
        <v>24</v>
      </c>
      <c r="C956" s="30">
        <v>30.7</v>
      </c>
      <c r="D956" s="31">
        <v>1.5868981481481481</v>
      </c>
      <c r="E956" s="30">
        <v>20.6</v>
      </c>
      <c r="F956" s="31">
        <v>1.758425925925926</v>
      </c>
      <c r="G956" s="30">
        <v>10.1</v>
      </c>
      <c r="H956" s="32">
        <f>TEXT(일별기온공급량!$A956, "AAA")</f>
      </c>
      <c r="I956" s="33">
        <v>75118766</v>
      </c>
      <c r="J956" s="33">
        <v>1741851</v>
      </c>
      <c r="K956" s="32">
        <f>TEXT(A956, "MM-DD")</f>
      </c>
      <c r="L956" s="33">
        <f>YEAR(일별기온공급량!$A956)</f>
      </c>
      <c r="M956" s="33">
        <f>MONTH(일별기온공급량!$A956)</f>
      </c>
      <c r="N956" s="33">
        <f>DAY(일별기온공급량!$A956)</f>
      </c>
      <c r="O956" s="34">
        <f>IFERROR(VLOOKUP(기온및공급량[[#This Row], [날짜]],표2[],2,0), "")</f>
      </c>
    </row>
    <row x14ac:dyDescent="0.25" r="957" customHeight="1" ht="18.75">
      <c r="A957" s="29">
        <v>42230</v>
      </c>
      <c r="B957" s="30">
        <v>25.8</v>
      </c>
      <c r="C957" s="33">
        <v>32</v>
      </c>
      <c r="D957" s="31">
        <v>1.6681481481481482</v>
      </c>
      <c r="E957" s="30">
        <v>21.2</v>
      </c>
      <c r="F957" s="31">
        <v>1.2285648148148147</v>
      </c>
      <c r="G957" s="30">
        <v>10.8</v>
      </c>
      <c r="H957" s="32">
        <f>TEXT(일별기온공급량!$A957, "AAA")</f>
      </c>
      <c r="I957" s="33">
        <v>68969505</v>
      </c>
      <c r="J957" s="33">
        <v>1603279</v>
      </c>
      <c r="K957" s="32">
        <f>TEXT(A957, "MM-DD")</f>
      </c>
      <c r="L957" s="33">
        <f>YEAR(일별기온공급량!$A957)</f>
      </c>
      <c r="M957" s="33">
        <f>MONTH(일별기온공급량!$A957)</f>
      </c>
      <c r="N957" s="33">
        <f>DAY(일별기온공급량!$A957)</f>
      </c>
      <c r="O957" s="34">
        <f>IFERROR(VLOOKUP(기온및공급량[[#This Row], [날짜]],표2[],2,0), "")</f>
      </c>
    </row>
    <row x14ac:dyDescent="0.25" r="958" customHeight="1" ht="18.75">
      <c r="A958" s="29">
        <v>42231</v>
      </c>
      <c r="B958" s="30">
        <v>26.9</v>
      </c>
      <c r="C958" s="30">
        <v>33.2</v>
      </c>
      <c r="D958" s="31">
        <v>1.6091203703703703</v>
      </c>
      <c r="E958" s="30">
        <v>21.8</v>
      </c>
      <c r="F958" s="31">
        <v>1.219537037037037</v>
      </c>
      <c r="G958" s="30">
        <v>11.4</v>
      </c>
      <c r="H958" s="32">
        <f>TEXT(일별기온공급량!$A958, "AAA")</f>
      </c>
      <c r="I958" s="33">
        <v>57200762</v>
      </c>
      <c r="J958" s="33">
        <v>1327947</v>
      </c>
      <c r="K958" s="32">
        <f>TEXT(A958, "MM-DD")</f>
      </c>
      <c r="L958" s="33">
        <f>YEAR(일별기온공급량!$A958)</f>
      </c>
      <c r="M958" s="33">
        <f>MONTH(일별기온공급량!$A958)</f>
      </c>
      <c r="N958" s="33">
        <f>DAY(일별기온공급량!$A958)</f>
      </c>
      <c r="O958" s="34">
        <f>IFERROR(VLOOKUP(기온및공급량[[#This Row], [날짜]],표2[],2,0), "")</f>
      </c>
    </row>
    <row x14ac:dyDescent="0.25" r="959" customHeight="1" ht="18.75">
      <c r="A959" s="29">
        <v>42232</v>
      </c>
      <c r="B959" s="30">
        <v>25.9</v>
      </c>
      <c r="C959" s="30">
        <v>30.3</v>
      </c>
      <c r="D959" s="31">
        <v>1.5730092592592593</v>
      </c>
      <c r="E959" s="30">
        <v>22.9</v>
      </c>
      <c r="F959" s="31">
        <v>1.2341203703703703</v>
      </c>
      <c r="G959" s="30">
        <v>7.4</v>
      </c>
      <c r="H959" s="32">
        <f>TEXT(일별기온공급량!$A959, "AAA")</f>
      </c>
      <c r="I959" s="33">
        <v>48985650</v>
      </c>
      <c r="J959" s="33">
        <v>1137349</v>
      </c>
      <c r="K959" s="32">
        <f>TEXT(A959, "MM-DD")</f>
      </c>
      <c r="L959" s="33">
        <f>YEAR(일별기온공급량!$A959)</f>
      </c>
      <c r="M959" s="33">
        <f>MONTH(일별기온공급량!$A959)</f>
      </c>
      <c r="N959" s="33">
        <f>DAY(일별기온공급량!$A959)</f>
      </c>
      <c r="O959" s="34">
        <f>IFERROR(VLOOKUP(기온및공급량[[#This Row], [날짜]],표2[],2,0), "")</f>
      </c>
    </row>
    <row x14ac:dyDescent="0.25" r="960" customHeight="1" ht="18.75">
      <c r="A960" s="29">
        <v>42233</v>
      </c>
      <c r="B960" s="30">
        <v>24.7</v>
      </c>
      <c r="C960" s="30">
        <v>30.3</v>
      </c>
      <c r="D960" s="31">
        <v>1.5528703703703703</v>
      </c>
      <c r="E960" s="30">
        <v>21.5</v>
      </c>
      <c r="F960" s="31">
        <v>1.2931481481481482</v>
      </c>
      <c r="G960" s="30">
        <v>8.8</v>
      </c>
      <c r="H960" s="32">
        <f>TEXT(일별기온공급량!$A960, "AAA")</f>
      </c>
      <c r="I960" s="33">
        <v>76580027</v>
      </c>
      <c r="J960" s="33">
        <v>1779476</v>
      </c>
      <c r="K960" s="32">
        <f>TEXT(A960, "MM-DD")</f>
      </c>
      <c r="L960" s="33">
        <f>YEAR(일별기온공급량!$A960)</f>
      </c>
      <c r="M960" s="33">
        <f>MONTH(일별기온공급량!$A960)</f>
      </c>
      <c r="N960" s="33">
        <f>DAY(일별기온공급량!$A960)</f>
      </c>
      <c r="O960" s="34">
        <f>IFERROR(VLOOKUP(기온및공급량[[#This Row], [날짜]],표2[],2,0), "")</f>
      </c>
    </row>
    <row x14ac:dyDescent="0.25" r="961" customHeight="1" ht="18.75">
      <c r="A961" s="29">
        <v>42234</v>
      </c>
      <c r="B961" s="30">
        <v>24.4</v>
      </c>
      <c r="C961" s="30">
        <v>28.2</v>
      </c>
      <c r="D961" s="31">
        <v>1.6174537037037036</v>
      </c>
      <c r="E961" s="30">
        <v>20.7</v>
      </c>
      <c r="F961" s="31">
        <v>1.2327314814814816</v>
      </c>
      <c r="G961" s="30">
        <v>7.5</v>
      </c>
      <c r="H961" s="32">
        <f>TEXT(일별기온공급량!$A961, "AAA")</f>
      </c>
      <c r="I961" s="33">
        <v>77879982</v>
      </c>
      <c r="J961" s="33">
        <v>1808625</v>
      </c>
      <c r="K961" s="32">
        <f>TEXT(A961, "MM-DD")</f>
      </c>
      <c r="L961" s="33">
        <f>YEAR(일별기온공급량!$A961)</f>
      </c>
      <c r="M961" s="33">
        <f>MONTH(일별기온공급량!$A961)</f>
      </c>
      <c r="N961" s="33">
        <f>DAY(일별기온공급량!$A961)</f>
      </c>
      <c r="O961" s="34">
        <f>IFERROR(VLOOKUP(기온및공급량[[#This Row], [날짜]],표2[],2,0), "")</f>
      </c>
    </row>
    <row x14ac:dyDescent="0.25" r="962" customHeight="1" ht="18.75">
      <c r="A962" s="29">
        <v>42235</v>
      </c>
      <c r="B962" s="30">
        <v>24.9</v>
      </c>
      <c r="C962" s="30">
        <v>28.2</v>
      </c>
      <c r="D962" s="31">
        <v>1.6112037037037037</v>
      </c>
      <c r="E962" s="30">
        <v>21.5</v>
      </c>
      <c r="F962" s="31">
        <v>1.1723148148148148</v>
      </c>
      <c r="G962" s="30">
        <v>6.7</v>
      </c>
      <c r="H962" s="32">
        <f>TEXT(일별기온공급량!$A962, "AAA")</f>
      </c>
      <c r="I962" s="33">
        <v>78107759</v>
      </c>
      <c r="J962" s="33">
        <v>1813444</v>
      </c>
      <c r="K962" s="32">
        <f>TEXT(A962, "MM-DD")</f>
      </c>
      <c r="L962" s="33">
        <f>YEAR(일별기온공급량!$A962)</f>
      </c>
      <c r="M962" s="33">
        <f>MONTH(일별기온공급량!$A962)</f>
      </c>
      <c r="N962" s="33">
        <f>DAY(일별기온공급량!$A962)</f>
      </c>
      <c r="O962" s="34">
        <f>IFERROR(VLOOKUP(기온및공급량[[#This Row], [날짜]],표2[],2,0), "")</f>
      </c>
    </row>
    <row x14ac:dyDescent="0.25" r="963" customHeight="1" ht="18.75">
      <c r="A963" s="29">
        <v>42236</v>
      </c>
      <c r="B963" s="30">
        <v>23.2</v>
      </c>
      <c r="C963" s="30">
        <v>24.5</v>
      </c>
      <c r="D963" s="31">
        <v>1.6341203703703704</v>
      </c>
      <c r="E963" s="30">
        <v>21.5</v>
      </c>
      <c r="F963" s="31">
        <v>1.9924537037037036</v>
      </c>
      <c r="G963" s="33">
        <v>3</v>
      </c>
      <c r="H963" s="32">
        <f>TEXT(일별기온공급량!$A963, "AAA")</f>
      </c>
      <c r="I963" s="33">
        <v>78332355</v>
      </c>
      <c r="J963" s="33">
        <v>1820909</v>
      </c>
      <c r="K963" s="32">
        <f>TEXT(A963, "MM-DD")</f>
      </c>
      <c r="L963" s="33">
        <f>YEAR(일별기온공급량!$A963)</f>
      </c>
      <c r="M963" s="33">
        <f>MONTH(일별기온공급량!$A963)</f>
      </c>
      <c r="N963" s="33">
        <f>DAY(일별기온공급량!$A963)</f>
      </c>
      <c r="O963" s="34">
        <f>IFERROR(VLOOKUP(기온및공급량[[#This Row], [날짜]],표2[],2,0), "")</f>
      </c>
    </row>
    <row x14ac:dyDescent="0.25" r="964" customHeight="1" ht="18.75">
      <c r="A964" s="29">
        <v>42237</v>
      </c>
      <c r="B964" s="30">
        <v>23.2</v>
      </c>
      <c r="C964" s="30">
        <v>28.6</v>
      </c>
      <c r="D964" s="31">
        <v>1.6639814814814815</v>
      </c>
      <c r="E964" s="30">
        <v>19.9</v>
      </c>
      <c r="F964" s="31">
        <v>1.202175925925926</v>
      </c>
      <c r="G964" s="30">
        <v>8.7</v>
      </c>
      <c r="H964" s="32">
        <f>TEXT(일별기온공급량!$A964, "AAA")</f>
      </c>
      <c r="I964" s="33">
        <v>77098788</v>
      </c>
      <c r="J964" s="33">
        <v>1788771</v>
      </c>
      <c r="K964" s="32">
        <f>TEXT(A964, "MM-DD")</f>
      </c>
      <c r="L964" s="33">
        <f>YEAR(일별기온공급량!$A964)</f>
      </c>
      <c r="M964" s="33">
        <f>MONTH(일별기온공급량!$A964)</f>
      </c>
      <c r="N964" s="33">
        <f>DAY(일별기온공급량!$A964)</f>
      </c>
      <c r="O964" s="34">
        <f>IFERROR(VLOOKUP(기온및공급량[[#This Row], [날짜]],표2[],2,0), "")</f>
      </c>
    </row>
    <row x14ac:dyDescent="0.25" r="965" customHeight="1" ht="18.75">
      <c r="A965" s="29">
        <v>42238</v>
      </c>
      <c r="B965" s="30">
        <v>25.3</v>
      </c>
      <c r="C965" s="30">
        <v>30.4</v>
      </c>
      <c r="D965" s="31">
        <v>1.569537037037037</v>
      </c>
      <c r="E965" s="30">
        <v>21.6</v>
      </c>
      <c r="F965" s="31">
        <v>1.157037037037037</v>
      </c>
      <c r="G965" s="30">
        <v>8.8</v>
      </c>
      <c r="H965" s="32">
        <f>TEXT(일별기온공급량!$A965, "AAA")</f>
      </c>
      <c r="I965" s="33">
        <v>66134765</v>
      </c>
      <c r="J965" s="33">
        <v>1534164</v>
      </c>
      <c r="K965" s="32">
        <f>TEXT(A965, "MM-DD")</f>
      </c>
      <c r="L965" s="33">
        <f>YEAR(일별기온공급량!$A965)</f>
      </c>
      <c r="M965" s="33">
        <f>MONTH(일별기온공급량!$A965)</f>
      </c>
      <c r="N965" s="33">
        <f>DAY(일별기온공급량!$A965)</f>
      </c>
      <c r="O965" s="34">
        <f>IFERROR(VLOOKUP(기온및공급량[[#This Row], [날짜]],표2[],2,0), "")</f>
      </c>
    </row>
    <row x14ac:dyDescent="0.25" r="966" customHeight="1" ht="18.75">
      <c r="A966" s="29">
        <v>42239</v>
      </c>
      <c r="B966" s="30">
        <v>25.8</v>
      </c>
      <c r="C966" s="30">
        <v>29.5</v>
      </c>
      <c r="D966" s="31">
        <v>1.6223148148148148</v>
      </c>
      <c r="E966" s="30">
        <v>22.3</v>
      </c>
      <c r="F966" s="31">
        <v>1.2799537037037036</v>
      </c>
      <c r="G966" s="30">
        <v>7.2</v>
      </c>
      <c r="H966" s="32">
        <f>TEXT(일별기온공급량!$A966, "AAA")</f>
      </c>
      <c r="I966" s="33">
        <v>50910680</v>
      </c>
      <c r="J966" s="33">
        <v>1181560</v>
      </c>
      <c r="K966" s="32">
        <f>TEXT(A966, "MM-DD")</f>
      </c>
      <c r="L966" s="33">
        <f>YEAR(일별기온공급량!$A966)</f>
      </c>
      <c r="M966" s="33">
        <f>MONTH(일별기온공급량!$A966)</f>
      </c>
      <c r="N966" s="33">
        <f>DAY(일별기온공급량!$A966)</f>
      </c>
      <c r="O966" s="34">
        <f>IFERROR(VLOOKUP(기온및공급량[[#This Row], [날짜]],표2[],2,0), "")</f>
      </c>
    </row>
    <row x14ac:dyDescent="0.25" r="967" customHeight="1" ht="18.75">
      <c r="A967" s="29">
        <v>42240</v>
      </c>
      <c r="B967" s="30">
        <v>24.9</v>
      </c>
      <c r="C967" s="30">
        <v>27.3</v>
      </c>
      <c r="D967" s="31">
        <v>1.4618981481481481</v>
      </c>
      <c r="E967" s="30">
        <v>22.8</v>
      </c>
      <c r="F967" s="31">
        <v>1.9452314814814815</v>
      </c>
      <c r="G967" s="30">
        <v>4.5</v>
      </c>
      <c r="H967" s="32">
        <f>TEXT(일별기온공급량!$A967, "AAA")</f>
      </c>
      <c r="I967" s="33">
        <v>74133382</v>
      </c>
      <c r="J967" s="33">
        <v>1719086</v>
      </c>
      <c r="K967" s="32">
        <f>TEXT(A967, "MM-DD")</f>
      </c>
      <c r="L967" s="33">
        <f>YEAR(일별기온공급량!$A967)</f>
      </c>
      <c r="M967" s="33">
        <f>MONTH(일별기온공급량!$A967)</f>
      </c>
      <c r="N967" s="33">
        <f>DAY(일별기온공급량!$A967)</f>
      </c>
      <c r="O967" s="34">
        <f>IFERROR(VLOOKUP(기온및공급량[[#This Row], [날짜]],표2[],2,0), "")</f>
      </c>
    </row>
    <row x14ac:dyDescent="0.25" r="968" customHeight="1" ht="18.75">
      <c r="A968" s="29">
        <v>42241</v>
      </c>
      <c r="B968" s="30">
        <v>21.9</v>
      </c>
      <c r="C968" s="33">
        <v>24</v>
      </c>
      <c r="D968" s="31">
        <v>1.3362037037037038</v>
      </c>
      <c r="E968" s="30">
        <v>20.3</v>
      </c>
      <c r="F968" s="31">
        <v>1.8605092592592594</v>
      </c>
      <c r="G968" s="30">
        <v>3.7</v>
      </c>
      <c r="H968" s="32">
        <f>TEXT(일별기온공급량!$A968, "AAA")</f>
      </c>
      <c r="I968" s="33">
        <v>78308442</v>
      </c>
      <c r="J968" s="33">
        <v>1818400</v>
      </c>
      <c r="K968" s="32">
        <f>TEXT(A968, "MM-DD")</f>
      </c>
      <c r="L968" s="33">
        <f>YEAR(일별기온공급량!$A968)</f>
      </c>
      <c r="M968" s="33">
        <f>MONTH(일별기온공급량!$A968)</f>
      </c>
      <c r="N968" s="33">
        <f>DAY(일별기온공급량!$A968)</f>
      </c>
      <c r="O968" s="34">
        <f>IFERROR(VLOOKUP(기온및공급량[[#This Row], [날짜]],표2[],2,0), "")</f>
      </c>
    </row>
    <row x14ac:dyDescent="0.25" r="969" customHeight="1" ht="18.75">
      <c r="A969" s="29">
        <v>42242</v>
      </c>
      <c r="B969" s="30">
        <v>22.8</v>
      </c>
      <c r="C969" s="30">
        <v>28.5</v>
      </c>
      <c r="D969" s="31">
        <v>1.6292592592592592</v>
      </c>
      <c r="E969" s="30">
        <v>19.6</v>
      </c>
      <c r="F969" s="31">
        <v>1.1730092592592594</v>
      </c>
      <c r="G969" s="30">
        <v>8.9</v>
      </c>
      <c r="H969" s="32">
        <f>TEXT(일별기온공급량!$A969, "AAA")</f>
      </c>
      <c r="I969" s="33">
        <v>78317288</v>
      </c>
      <c r="J969" s="33">
        <v>1818032</v>
      </c>
      <c r="K969" s="32">
        <f>TEXT(A969, "MM-DD")</f>
      </c>
      <c r="L969" s="33">
        <f>YEAR(일별기온공급량!$A969)</f>
      </c>
      <c r="M969" s="33">
        <f>MONTH(일별기온공급량!$A969)</f>
      </c>
      <c r="N969" s="33">
        <f>DAY(일별기온공급량!$A969)</f>
      </c>
      <c r="O969" s="34">
        <f>IFERROR(VLOOKUP(기온및공급량[[#This Row], [날짜]],표2[],2,0), "")</f>
      </c>
    </row>
    <row x14ac:dyDescent="0.25" r="970" customHeight="1" ht="18.75">
      <c r="A970" s="29">
        <v>42243</v>
      </c>
      <c r="B970" s="30">
        <v>23.7</v>
      </c>
      <c r="C970" s="30">
        <v>29.9</v>
      </c>
      <c r="D970" s="31">
        <v>1.5820370370370371</v>
      </c>
      <c r="E970" s="30">
        <v>18.3</v>
      </c>
      <c r="F970" s="31">
        <v>1.2487037037037036</v>
      </c>
      <c r="G970" s="30">
        <v>11.6</v>
      </c>
      <c r="H970" s="32">
        <f>TEXT(일별기온공급량!$A970, "AAA")</f>
      </c>
      <c r="I970" s="33">
        <v>78645836</v>
      </c>
      <c r="J970" s="33">
        <v>1824176</v>
      </c>
      <c r="K970" s="32">
        <f>TEXT(A970, "MM-DD")</f>
      </c>
      <c r="L970" s="33">
        <f>YEAR(일별기온공급량!$A970)</f>
      </c>
      <c r="M970" s="33">
        <f>MONTH(일별기온공급량!$A970)</f>
      </c>
      <c r="N970" s="33">
        <f>DAY(일별기온공급량!$A970)</f>
      </c>
      <c r="O970" s="34">
        <f>IFERROR(VLOOKUP(기온및공급량[[#This Row], [날짜]],표2[],2,0), "")</f>
      </c>
    </row>
    <row x14ac:dyDescent="0.25" r="971" customHeight="1" ht="18.75">
      <c r="A971" s="29">
        <v>42244</v>
      </c>
      <c r="B971" s="30">
        <v>23.2</v>
      </c>
      <c r="C971" s="30">
        <v>29.5</v>
      </c>
      <c r="D971" s="31">
        <v>1.5674537037037037</v>
      </c>
      <c r="E971" s="30">
        <v>19.5</v>
      </c>
      <c r="F971" s="31">
        <v>1.2542592592592592</v>
      </c>
      <c r="G971" s="33">
        <v>10</v>
      </c>
      <c r="H971" s="32">
        <f>TEXT(일별기온공급량!$A971, "AAA")</f>
      </c>
      <c r="I971" s="33">
        <v>78508273</v>
      </c>
      <c r="J971" s="33">
        <v>1819216</v>
      </c>
      <c r="K971" s="32">
        <f>TEXT(A971, "MM-DD")</f>
      </c>
      <c r="L971" s="33">
        <f>YEAR(일별기온공급량!$A971)</f>
      </c>
      <c r="M971" s="33">
        <f>MONTH(일별기온공급량!$A971)</f>
      </c>
      <c r="N971" s="33">
        <f>DAY(일별기온공급량!$A971)</f>
      </c>
      <c r="O971" s="34">
        <f>IFERROR(VLOOKUP(기온및공급량[[#This Row], [날짜]],표2[],2,0), "")</f>
      </c>
    </row>
    <row x14ac:dyDescent="0.25" r="972" customHeight="1" ht="18.75">
      <c r="A972" s="29">
        <v>42245</v>
      </c>
      <c r="B972" s="30">
        <v>23.3</v>
      </c>
      <c r="C972" s="30">
        <v>28.6</v>
      </c>
      <c r="D972" s="31">
        <v>1.6535648148148148</v>
      </c>
      <c r="E972" s="33">
        <v>20</v>
      </c>
      <c r="F972" s="31">
        <v>1.209814814814815</v>
      </c>
      <c r="G972" s="30">
        <v>8.6</v>
      </c>
      <c r="H972" s="32">
        <f>TEXT(일별기온공급량!$A972, "AAA")</f>
      </c>
      <c r="I972" s="33">
        <v>66265486</v>
      </c>
      <c r="J972" s="33">
        <v>1538214</v>
      </c>
      <c r="K972" s="32">
        <f>TEXT(A972, "MM-DD")</f>
      </c>
      <c r="L972" s="33">
        <f>YEAR(일별기온공급량!$A972)</f>
      </c>
      <c r="M972" s="33">
        <f>MONTH(일별기온공급량!$A972)</f>
      </c>
      <c r="N972" s="33">
        <f>DAY(일별기온공급량!$A972)</f>
      </c>
      <c r="O972" s="34">
        <f>IFERROR(VLOOKUP(기온및공급량[[#This Row], [날짜]],표2[],2,0), "")</f>
      </c>
    </row>
    <row x14ac:dyDescent="0.25" r="973" customHeight="1" ht="18.75">
      <c r="A973" s="29">
        <v>42246</v>
      </c>
      <c r="B973" s="33">
        <v>24</v>
      </c>
      <c r="C973" s="33">
        <v>29</v>
      </c>
      <c r="D973" s="31">
        <v>1.5556481481481481</v>
      </c>
      <c r="E973" s="30">
        <v>19.1</v>
      </c>
      <c r="F973" s="31">
        <v>1.2493981481481482</v>
      </c>
      <c r="G973" s="30">
        <v>9.9</v>
      </c>
      <c r="H973" s="32">
        <f>TEXT(일별기온공급량!$A973, "AAA")</f>
      </c>
      <c r="I973" s="33">
        <v>50592902</v>
      </c>
      <c r="J973" s="33">
        <v>1172560</v>
      </c>
      <c r="K973" s="32">
        <f>TEXT(A973, "MM-DD")</f>
      </c>
      <c r="L973" s="33">
        <f>YEAR(일별기온공급량!$A973)</f>
      </c>
      <c r="M973" s="33">
        <f>MONTH(일별기온공급량!$A973)</f>
      </c>
      <c r="N973" s="33">
        <f>DAY(일별기온공급량!$A973)</f>
      </c>
      <c r="O973" s="34">
        <f>IFERROR(VLOOKUP(기온및공급량[[#This Row], [날짜]],표2[],2,0), "")</f>
      </c>
    </row>
    <row x14ac:dyDescent="0.25" r="974" customHeight="1" ht="18.75">
      <c r="A974" s="29">
        <v>42247</v>
      </c>
      <c r="B974" s="30">
        <v>23.9</v>
      </c>
      <c r="C974" s="30">
        <v>28.6</v>
      </c>
      <c r="D974" s="31">
        <v>1.5875925925925927</v>
      </c>
      <c r="E974" s="30">
        <v>20.8</v>
      </c>
      <c r="F974" s="31">
        <v>1.2271759259259258</v>
      </c>
      <c r="G974" s="30">
        <v>7.8</v>
      </c>
      <c r="H974" s="32">
        <f>TEXT(일별기온공급량!$A974, "AAA")</f>
      </c>
      <c r="I974" s="33">
        <v>71987849</v>
      </c>
      <c r="J974" s="33">
        <v>1668218</v>
      </c>
      <c r="K974" s="32">
        <f>TEXT(A974, "MM-DD")</f>
      </c>
      <c r="L974" s="33">
        <f>YEAR(일별기온공급량!$A974)</f>
      </c>
      <c r="M974" s="33">
        <f>MONTH(일별기온공급량!$A974)</f>
      </c>
      <c r="N974" s="33">
        <f>DAY(일별기온공급량!$A974)</f>
      </c>
      <c r="O974" s="34">
        <f>IFERROR(VLOOKUP(기온및공급량[[#This Row], [날짜]],표2[],2,0), "")</f>
      </c>
    </row>
    <row x14ac:dyDescent="0.25" r="975" customHeight="1" ht="18.75">
      <c r="A975" s="29">
        <v>42248</v>
      </c>
      <c r="B975" s="33">
        <v>23</v>
      </c>
      <c r="C975" s="30">
        <v>27.1</v>
      </c>
      <c r="D975" s="31">
        <v>1.5896759259259259</v>
      </c>
      <c r="E975" s="30">
        <v>20.1</v>
      </c>
      <c r="F975" s="31">
        <v>1.282037037037037</v>
      </c>
      <c r="G975" s="33">
        <v>7</v>
      </c>
      <c r="H975" s="32">
        <f>TEXT(일별기온공급량!$A975, "AAA")</f>
      </c>
      <c r="I975" s="33">
        <v>77014207</v>
      </c>
      <c r="J975" s="33">
        <v>1787004</v>
      </c>
      <c r="K975" s="32">
        <f>TEXT(A975, "MM-DD")</f>
      </c>
      <c r="L975" s="33">
        <f>YEAR(일별기온공급량!$A975)</f>
      </c>
      <c r="M975" s="33">
        <f>MONTH(일별기온공급량!$A975)</f>
      </c>
      <c r="N975" s="33">
        <f>DAY(일별기온공급량!$A975)</f>
      </c>
      <c r="O975" s="34">
        <f>IFERROR(VLOOKUP(기온및공급량[[#This Row], [날짜]],표2[],2,0), "")</f>
      </c>
    </row>
    <row x14ac:dyDescent="0.25" r="976" customHeight="1" ht="18.75">
      <c r="A976" s="29">
        <v>42249</v>
      </c>
      <c r="B976" s="30">
        <v>22.8</v>
      </c>
      <c r="C976" s="33">
        <v>28</v>
      </c>
      <c r="D976" s="31">
        <v>1.682037037037037</v>
      </c>
      <c r="E976" s="30">
        <v>20.3</v>
      </c>
      <c r="F976" s="31">
        <v>1.877175925925926</v>
      </c>
      <c r="G976" s="30">
        <v>7.7</v>
      </c>
      <c r="H976" s="32">
        <f>TEXT(일별기온공급량!$A976, "AAA")</f>
      </c>
      <c r="I976" s="33">
        <v>77476106</v>
      </c>
      <c r="J976" s="33">
        <v>1796236</v>
      </c>
      <c r="K976" s="32">
        <f>TEXT(A976, "MM-DD")</f>
      </c>
      <c r="L976" s="33">
        <f>YEAR(일별기온공급량!$A976)</f>
      </c>
      <c r="M976" s="33">
        <f>MONTH(일별기온공급량!$A976)</f>
      </c>
      <c r="N976" s="33">
        <f>DAY(일별기온공급량!$A976)</f>
      </c>
      <c r="O976" s="34">
        <f>IFERROR(VLOOKUP(기온및공급량[[#This Row], [날짜]],표2[],2,0), "")</f>
      </c>
    </row>
    <row x14ac:dyDescent="0.25" r="977" customHeight="1" ht="18.75">
      <c r="A977" s="29">
        <v>42250</v>
      </c>
      <c r="B977" s="30">
        <v>23.5</v>
      </c>
      <c r="C977" s="30">
        <v>28.4</v>
      </c>
      <c r="D977" s="31">
        <v>1.6348148148148147</v>
      </c>
      <c r="E977" s="33">
        <v>20</v>
      </c>
      <c r="F977" s="31">
        <v>1.107037037037037</v>
      </c>
      <c r="G977" s="30">
        <v>8.4</v>
      </c>
      <c r="H977" s="32">
        <f>TEXT(일별기온공급량!$A977, "AAA")</f>
      </c>
      <c r="I977" s="33">
        <v>77228959</v>
      </c>
      <c r="J977" s="33">
        <v>1786729</v>
      </c>
      <c r="K977" s="32">
        <f>TEXT(A977, "MM-DD")</f>
      </c>
      <c r="L977" s="33">
        <f>YEAR(일별기온공급량!$A977)</f>
      </c>
      <c r="M977" s="33">
        <f>MONTH(일별기온공급량!$A977)</f>
      </c>
      <c r="N977" s="33">
        <f>DAY(일별기온공급량!$A977)</f>
      </c>
      <c r="O977" s="34">
        <f>IFERROR(VLOOKUP(기온및공급량[[#This Row], [날짜]],표2[],2,0), "")</f>
      </c>
    </row>
    <row x14ac:dyDescent="0.25" r="978" customHeight="1" ht="18.75">
      <c r="A978" s="29">
        <v>42251</v>
      </c>
      <c r="B978" s="30">
        <v>23.8</v>
      </c>
      <c r="C978" s="33">
        <v>30</v>
      </c>
      <c r="D978" s="31">
        <v>1.6264814814814814</v>
      </c>
      <c r="E978" s="30">
        <v>19.1</v>
      </c>
      <c r="F978" s="31">
        <v>1.2118981481481481</v>
      </c>
      <c r="G978" s="30">
        <v>10.9</v>
      </c>
      <c r="H978" s="32">
        <f>TEXT(일별기온공급량!$A978, "AAA")</f>
      </c>
      <c r="I978" s="33">
        <v>76988803</v>
      </c>
      <c r="J978" s="33">
        <v>1783906</v>
      </c>
      <c r="K978" s="32">
        <f>TEXT(A978, "MM-DD")</f>
      </c>
      <c r="L978" s="33">
        <f>YEAR(일별기온공급량!$A978)</f>
      </c>
      <c r="M978" s="33">
        <f>MONTH(일별기온공급량!$A978)</f>
      </c>
      <c r="N978" s="33">
        <f>DAY(일별기온공급량!$A978)</f>
      </c>
      <c r="O978" s="34">
        <f>IFERROR(VLOOKUP(기온및공급량[[#This Row], [날짜]],표2[],2,0), "")</f>
      </c>
    </row>
    <row x14ac:dyDescent="0.25" r="979" customHeight="1" ht="18.75">
      <c r="A979" s="29">
        <v>42252</v>
      </c>
      <c r="B979" s="30">
        <v>22.2</v>
      </c>
      <c r="C979" s="30">
        <v>26.6</v>
      </c>
      <c r="D979" s="31">
        <v>1.5660648148148149</v>
      </c>
      <c r="E979" s="30">
        <v>20.2</v>
      </c>
      <c r="F979" s="31">
        <v>1.3021759259259258</v>
      </c>
      <c r="G979" s="30">
        <v>6.4</v>
      </c>
      <c r="H979" s="32">
        <f>TEXT(일별기온공급량!$A979, "AAA")</f>
      </c>
      <c r="I979" s="33">
        <v>66526902</v>
      </c>
      <c r="J979" s="33">
        <v>1542673</v>
      </c>
      <c r="K979" s="32">
        <f>TEXT(A979, "MM-DD")</f>
      </c>
      <c r="L979" s="33">
        <f>YEAR(일별기온공급량!$A979)</f>
      </c>
      <c r="M979" s="33">
        <f>MONTH(일별기온공급량!$A979)</f>
      </c>
      <c r="N979" s="33">
        <f>DAY(일별기온공급량!$A979)</f>
      </c>
      <c r="O979" s="34">
        <f>IFERROR(VLOOKUP(기온및공급량[[#This Row], [날짜]],표2[],2,0), "")</f>
      </c>
    </row>
    <row x14ac:dyDescent="0.25" r="980" customHeight="1" ht="18.75">
      <c r="A980" s="29">
        <v>42253</v>
      </c>
      <c r="B980" s="33">
        <v>20</v>
      </c>
      <c r="C980" s="30">
        <v>23.2</v>
      </c>
      <c r="D980" s="31">
        <v>1.3910648148148148</v>
      </c>
      <c r="E980" s="30">
        <v>19.1</v>
      </c>
      <c r="F980" s="31">
        <v>1.6250925925925928</v>
      </c>
      <c r="G980" s="30">
        <v>4.1</v>
      </c>
      <c r="H980" s="32">
        <f>TEXT(일별기온공급량!$A980, "AAA")</f>
      </c>
      <c r="I980" s="33">
        <v>52162752</v>
      </c>
      <c r="J980" s="33">
        <v>1211350</v>
      </c>
      <c r="K980" s="32">
        <f>TEXT(A980, "MM-DD")</f>
      </c>
      <c r="L980" s="33">
        <f>YEAR(일별기온공급량!$A980)</f>
      </c>
      <c r="M980" s="33">
        <f>MONTH(일별기온공급량!$A980)</f>
      </c>
      <c r="N980" s="33">
        <f>DAY(일별기온공급량!$A980)</f>
      </c>
      <c r="O980" s="34">
        <f>IFERROR(VLOOKUP(기온및공급량[[#This Row], [날짜]],표2[],2,0), "")</f>
      </c>
    </row>
    <row x14ac:dyDescent="0.25" r="981" customHeight="1" ht="18.75">
      <c r="A981" s="29">
        <v>42254</v>
      </c>
      <c r="B981" s="30">
        <v>20.4</v>
      </c>
      <c r="C981" s="30">
        <v>25.3</v>
      </c>
      <c r="D981" s="31">
        <v>1.5924537037037036</v>
      </c>
      <c r="E981" s="30">
        <v>16.6</v>
      </c>
      <c r="F981" s="31">
        <v>1.2493981481481482</v>
      </c>
      <c r="G981" s="30">
        <v>8.7</v>
      </c>
      <c r="H981" s="32">
        <f>TEXT(일별기온공급량!$A981, "AAA")</f>
      </c>
      <c r="I981" s="33">
        <v>76051649</v>
      </c>
      <c r="J981" s="33">
        <v>1763745</v>
      </c>
      <c r="K981" s="32">
        <f>TEXT(A981, "MM-DD")</f>
      </c>
      <c r="L981" s="33">
        <f>YEAR(일별기온공급량!$A981)</f>
      </c>
      <c r="M981" s="33">
        <f>MONTH(일별기온공급량!$A981)</f>
      </c>
      <c r="N981" s="33">
        <f>DAY(일별기온공급량!$A981)</f>
      </c>
      <c r="O981" s="34">
        <f>IFERROR(VLOOKUP(기온및공급량[[#This Row], [날짜]],표2[],2,0), "")</f>
      </c>
    </row>
    <row x14ac:dyDescent="0.25" r="982" customHeight="1" ht="18.75">
      <c r="A982" s="29">
        <v>42255</v>
      </c>
      <c r="B982" s="30">
        <v>19.7</v>
      </c>
      <c r="C982" s="33">
        <v>25</v>
      </c>
      <c r="D982" s="31">
        <v>1.639675925925926</v>
      </c>
      <c r="E982" s="30">
        <v>13.9</v>
      </c>
      <c r="F982" s="31">
        <v>1.2577314814814815</v>
      </c>
      <c r="G982" s="30">
        <v>11.1</v>
      </c>
      <c r="H982" s="32">
        <f>TEXT(일별기온공급량!$A982, "AAA")</f>
      </c>
      <c r="I982" s="33">
        <v>81331071</v>
      </c>
      <c r="J982" s="33">
        <v>1883298</v>
      </c>
      <c r="K982" s="32">
        <f>TEXT(A982, "MM-DD")</f>
      </c>
      <c r="L982" s="33">
        <f>YEAR(일별기온공급량!$A982)</f>
      </c>
      <c r="M982" s="33">
        <f>MONTH(일별기온공급량!$A982)</f>
      </c>
      <c r="N982" s="33">
        <f>DAY(일별기온공급량!$A982)</f>
      </c>
      <c r="O982" s="34">
        <f>IFERROR(VLOOKUP(기온및공급량[[#This Row], [날짜]],표2[],2,0), "")</f>
      </c>
    </row>
    <row x14ac:dyDescent="0.25" r="983" customHeight="1" ht="18.75">
      <c r="A983" s="29">
        <v>42256</v>
      </c>
      <c r="B983" s="33">
        <v>21</v>
      </c>
      <c r="C983" s="30">
        <v>28.3</v>
      </c>
      <c r="D983" s="31">
        <v>1.6368981481481482</v>
      </c>
      <c r="E983" s="30">
        <v>13.8</v>
      </c>
      <c r="F983" s="31">
        <v>1.2514814814814814</v>
      </c>
      <c r="G983" s="30">
        <v>14.5</v>
      </c>
      <c r="H983" s="32">
        <f>TEXT(일별기온공급량!$A983, "AAA")</f>
      </c>
      <c r="I983" s="33">
        <v>80797320</v>
      </c>
      <c r="J983" s="33">
        <v>1868325</v>
      </c>
      <c r="K983" s="32">
        <f>TEXT(A983, "MM-DD")</f>
      </c>
      <c r="L983" s="33">
        <f>YEAR(일별기온공급량!$A983)</f>
      </c>
      <c r="M983" s="33">
        <f>MONTH(일별기온공급량!$A983)</f>
      </c>
      <c r="N983" s="33">
        <f>DAY(일별기온공급량!$A983)</f>
      </c>
      <c r="O983" s="34">
        <f>IFERROR(VLOOKUP(기온및공급량[[#This Row], [날짜]],표2[],2,0), "")</f>
      </c>
    </row>
    <row x14ac:dyDescent="0.25" r="984" customHeight="1" ht="18.75">
      <c r="A984" s="29">
        <v>42257</v>
      </c>
      <c r="B984" s="30">
        <v>21.1</v>
      </c>
      <c r="C984" s="30">
        <v>28.5</v>
      </c>
      <c r="D984" s="31">
        <v>1.6681481481481482</v>
      </c>
      <c r="E984" s="30">
        <v>13.9</v>
      </c>
      <c r="F984" s="31">
        <v>1.2382870370370371</v>
      </c>
      <c r="G984" s="30">
        <v>14.6</v>
      </c>
      <c r="H984" s="32">
        <f>TEXT(일별기온공급량!$A984, "AAA")</f>
      </c>
      <c r="I984" s="33">
        <v>81488193</v>
      </c>
      <c r="J984" s="33">
        <v>1889287</v>
      </c>
      <c r="K984" s="32">
        <f>TEXT(A984, "MM-DD")</f>
      </c>
      <c r="L984" s="33">
        <f>YEAR(일별기온공급량!$A984)</f>
      </c>
      <c r="M984" s="33">
        <f>MONTH(일별기온공급량!$A984)</f>
      </c>
      <c r="N984" s="33">
        <f>DAY(일별기온공급량!$A984)</f>
      </c>
      <c r="O984" s="34">
        <f>IFERROR(VLOOKUP(기온및공급량[[#This Row], [날짜]],표2[],2,0), "")</f>
      </c>
    </row>
    <row x14ac:dyDescent="0.25" r="985" customHeight="1" ht="18.75">
      <c r="A985" s="29">
        <v>42258</v>
      </c>
      <c r="B985" s="30">
        <v>22.8</v>
      </c>
      <c r="C985" s="30">
        <v>29.5</v>
      </c>
      <c r="D985" s="31">
        <v>1.643148148148148</v>
      </c>
      <c r="E985" s="30">
        <v>15.9</v>
      </c>
      <c r="F985" s="31">
        <v>1.2230092592592592</v>
      </c>
      <c r="G985" s="30">
        <v>13.6</v>
      </c>
      <c r="H985" s="32">
        <f>TEXT(일별기온공급량!$A985, "AAA")</f>
      </c>
      <c r="I985" s="33">
        <v>79798183</v>
      </c>
      <c r="J985" s="33">
        <v>1850013</v>
      </c>
      <c r="K985" s="32">
        <f>TEXT(A985, "MM-DD")</f>
      </c>
      <c r="L985" s="33">
        <f>YEAR(일별기온공급량!$A985)</f>
      </c>
      <c r="M985" s="33">
        <f>MONTH(일별기온공급량!$A985)</f>
      </c>
      <c r="N985" s="33">
        <f>DAY(일별기온공급량!$A985)</f>
      </c>
      <c r="O985" s="34">
        <f>IFERROR(VLOOKUP(기온및공급량[[#This Row], [날짜]],표2[],2,0), "")</f>
      </c>
    </row>
    <row x14ac:dyDescent="0.25" r="986" customHeight="1" ht="18.75">
      <c r="A986" s="29">
        <v>42259</v>
      </c>
      <c r="B986" s="30">
        <v>19.9</v>
      </c>
      <c r="C986" s="30">
        <v>22.6</v>
      </c>
      <c r="D986" s="31">
        <v>1.533425925925926</v>
      </c>
      <c r="E986" s="30">
        <v>16.6</v>
      </c>
      <c r="F986" s="31">
        <v>1.9813425925925925</v>
      </c>
      <c r="G986" s="33">
        <v>6</v>
      </c>
      <c r="H986" s="32">
        <f>TEXT(일별기온공급량!$A986, "AAA")</f>
      </c>
      <c r="I986" s="33">
        <v>68023117</v>
      </c>
      <c r="J986" s="33">
        <v>1575314</v>
      </c>
      <c r="K986" s="32">
        <f>TEXT(A986, "MM-DD")</f>
      </c>
      <c r="L986" s="33">
        <f>YEAR(일별기온공급량!$A986)</f>
      </c>
      <c r="M986" s="33">
        <f>MONTH(일별기온공급량!$A986)</f>
      </c>
      <c r="N986" s="33">
        <f>DAY(일별기온공급량!$A986)</f>
      </c>
      <c r="O986" s="34">
        <f>IFERROR(VLOOKUP(기온및공급량[[#This Row], [날짜]],표2[],2,0), "")</f>
      </c>
    </row>
    <row x14ac:dyDescent="0.25" r="987" customHeight="1" ht="18.75">
      <c r="A987" s="29">
        <v>42260</v>
      </c>
      <c r="B987" s="30">
        <v>19.8</v>
      </c>
      <c r="C987" s="30">
        <v>25.5</v>
      </c>
      <c r="D987" s="31">
        <v>1.6243981481481482</v>
      </c>
      <c r="E987" s="30">
        <v>14.1</v>
      </c>
      <c r="F987" s="31">
        <v>1.2382870370370371</v>
      </c>
      <c r="G987" s="30">
        <v>11.4</v>
      </c>
      <c r="H987" s="32">
        <f>TEXT(일별기온공급량!$A987, "AAA")</f>
      </c>
      <c r="I987" s="33">
        <v>54026398</v>
      </c>
      <c r="J987" s="33">
        <v>1249949</v>
      </c>
      <c r="K987" s="32">
        <f>TEXT(A987, "MM-DD")</f>
      </c>
      <c r="L987" s="33">
        <f>YEAR(일별기온공급량!$A987)</f>
      </c>
      <c r="M987" s="33">
        <f>MONTH(일별기온공급량!$A987)</f>
      </c>
      <c r="N987" s="33">
        <f>DAY(일별기온공급량!$A987)</f>
      </c>
      <c r="O987" s="34">
        <f>IFERROR(VLOOKUP(기온및공급량[[#This Row], [날짜]],표2[],2,0), "")</f>
      </c>
    </row>
    <row x14ac:dyDescent="0.25" r="988" customHeight="1" ht="18.75">
      <c r="A988" s="29">
        <v>42261</v>
      </c>
      <c r="B988" s="30">
        <v>19.3</v>
      </c>
      <c r="C988" s="30">
        <v>26.1</v>
      </c>
      <c r="D988" s="31">
        <v>1.575787037037037</v>
      </c>
      <c r="E988" s="30">
        <v>12.8</v>
      </c>
      <c r="F988" s="31">
        <v>1.2493981481481482</v>
      </c>
      <c r="G988" s="30">
        <v>13.3</v>
      </c>
      <c r="H988" s="32">
        <f>TEXT(일별기온공급량!$A988, "AAA")</f>
      </c>
      <c r="I988" s="33">
        <v>77970534</v>
      </c>
      <c r="J988" s="33">
        <v>1805187</v>
      </c>
      <c r="K988" s="32">
        <f>TEXT(A988, "MM-DD")</f>
      </c>
      <c r="L988" s="33">
        <f>YEAR(일별기온공급량!$A988)</f>
      </c>
      <c r="M988" s="33">
        <f>MONTH(일별기온공급량!$A988)</f>
      </c>
      <c r="N988" s="33">
        <f>DAY(일별기온공급량!$A988)</f>
      </c>
      <c r="O988" s="34">
        <f>IFERROR(VLOOKUP(기온및공급량[[#This Row], [날짜]],표2[],2,0), "")</f>
      </c>
    </row>
    <row x14ac:dyDescent="0.25" r="989" customHeight="1" ht="18.75">
      <c r="A989" s="29">
        <v>42262</v>
      </c>
      <c r="B989" s="30">
        <v>18.6</v>
      </c>
      <c r="C989" s="30">
        <v>24.2</v>
      </c>
      <c r="D989" s="31">
        <v>1.5528703703703703</v>
      </c>
      <c r="E989" s="30">
        <v>13.3</v>
      </c>
      <c r="F989" s="31">
        <v>1.2105092592592592</v>
      </c>
      <c r="G989" s="30">
        <v>10.9</v>
      </c>
      <c r="H989" s="32">
        <f>TEXT(일별기온공급량!$A989, "AAA")</f>
      </c>
      <c r="I989" s="33">
        <v>83201130</v>
      </c>
      <c r="J989" s="33">
        <v>1925489</v>
      </c>
      <c r="K989" s="32">
        <f>TEXT(A989, "MM-DD")</f>
      </c>
      <c r="L989" s="33">
        <f>YEAR(일별기온공급량!$A989)</f>
      </c>
      <c r="M989" s="33">
        <f>MONTH(일별기온공급량!$A989)</f>
      </c>
      <c r="N989" s="33">
        <f>DAY(일별기온공급량!$A989)</f>
      </c>
      <c r="O989" s="34">
        <f>IFERROR(VLOOKUP(기온및공급량[[#This Row], [날짜]],표2[],2,0), "")</f>
      </c>
    </row>
    <row x14ac:dyDescent="0.25" r="990" customHeight="1" ht="18.75">
      <c r="A990" s="29">
        <v>42263</v>
      </c>
      <c r="B990" s="30">
        <v>19.1</v>
      </c>
      <c r="C990" s="30">
        <v>23.8</v>
      </c>
      <c r="D990" s="31">
        <v>1.525787037037037</v>
      </c>
      <c r="E990" s="30">
        <v>13.7</v>
      </c>
      <c r="F990" s="31">
        <v>1.250787037037037</v>
      </c>
      <c r="G990" s="30">
        <v>10.1</v>
      </c>
      <c r="H990" s="32">
        <f>TEXT(일별기온공급량!$A990, "AAA")</f>
      </c>
      <c r="I990" s="33">
        <v>83369626</v>
      </c>
      <c r="J990" s="33">
        <v>1929915</v>
      </c>
      <c r="K990" s="32">
        <f>TEXT(A990, "MM-DD")</f>
      </c>
      <c r="L990" s="33">
        <f>YEAR(일별기온공급량!$A990)</f>
      </c>
      <c r="M990" s="33">
        <f>MONTH(일별기온공급량!$A990)</f>
      </c>
      <c r="N990" s="33">
        <f>DAY(일별기온공급량!$A990)</f>
      </c>
      <c r="O990" s="34">
        <f>IFERROR(VLOOKUP(기온및공급량[[#This Row], [날짜]],표2[],2,0), "")</f>
      </c>
    </row>
    <row x14ac:dyDescent="0.25" r="991" customHeight="1" ht="18.75">
      <c r="A991" s="29">
        <v>42264</v>
      </c>
      <c r="B991" s="30">
        <v>17.7</v>
      </c>
      <c r="C991" s="30">
        <v>19.9</v>
      </c>
      <c r="D991" s="31">
        <v>1.650787037037037</v>
      </c>
      <c r="E991" s="33">
        <v>16</v>
      </c>
      <c r="F991" s="31">
        <v>1.2292592592592593</v>
      </c>
      <c r="G991" s="30">
        <v>3.9</v>
      </c>
      <c r="H991" s="32">
        <f>TEXT(일별기온공급량!$A991, "AAA")</f>
      </c>
      <c r="I991" s="33">
        <v>86550115</v>
      </c>
      <c r="J991" s="33">
        <v>2000406</v>
      </c>
      <c r="K991" s="32">
        <f>TEXT(A991, "MM-DD")</f>
      </c>
      <c r="L991" s="33">
        <f>YEAR(일별기온공급량!$A991)</f>
      </c>
      <c r="M991" s="33">
        <f>MONTH(일별기온공급량!$A991)</f>
      </c>
      <c r="N991" s="33">
        <f>DAY(일별기온공급량!$A991)</f>
      </c>
      <c r="O991" s="34">
        <f>IFERROR(VLOOKUP(기온및공급량[[#This Row], [날짜]],표2[],2,0), "")</f>
      </c>
    </row>
    <row x14ac:dyDescent="0.25" r="992" customHeight="1" ht="18.75">
      <c r="A992" s="29">
        <v>42265</v>
      </c>
      <c r="B992" s="30">
        <v>19.9</v>
      </c>
      <c r="C992" s="30">
        <v>25.3</v>
      </c>
      <c r="D992" s="31">
        <v>1.6466203703703703</v>
      </c>
      <c r="E992" s="30">
        <v>15.4</v>
      </c>
      <c r="F992" s="31">
        <v>1.2785648148148148</v>
      </c>
      <c r="G992" s="30">
        <v>9.9</v>
      </c>
      <c r="H992" s="32">
        <f>TEXT(일별기온공급량!$A992, "AAA")</f>
      </c>
      <c r="I992" s="33">
        <v>84177083</v>
      </c>
      <c r="J992" s="33">
        <v>1946123</v>
      </c>
      <c r="K992" s="32">
        <f>TEXT(A992, "MM-DD")</f>
      </c>
      <c r="L992" s="33">
        <f>YEAR(일별기온공급량!$A992)</f>
      </c>
      <c r="M992" s="33">
        <f>MONTH(일별기온공급량!$A992)</f>
      </c>
      <c r="N992" s="33">
        <f>DAY(일별기온공급량!$A992)</f>
      </c>
      <c r="O992" s="34">
        <f>IFERROR(VLOOKUP(기온및공급량[[#This Row], [날짜]],표2[],2,0), "")</f>
      </c>
    </row>
    <row x14ac:dyDescent="0.25" r="993" customHeight="1" ht="18.75">
      <c r="A993" s="29">
        <v>42266</v>
      </c>
      <c r="B993" s="30">
        <v>20.2</v>
      </c>
      <c r="C993" s="30">
        <v>27.4</v>
      </c>
      <c r="D993" s="31">
        <v>1.6549537037037036</v>
      </c>
      <c r="E993" s="33">
        <v>15</v>
      </c>
      <c r="F993" s="31">
        <v>1.2313425925925925</v>
      </c>
      <c r="G993" s="30">
        <v>12.4</v>
      </c>
      <c r="H993" s="32">
        <f>TEXT(일별기온공급량!$A993, "AAA")</f>
      </c>
      <c r="I993" s="33">
        <v>72270865</v>
      </c>
      <c r="J993" s="33">
        <v>1672431</v>
      </c>
      <c r="K993" s="32">
        <f>TEXT(A993, "MM-DD")</f>
      </c>
      <c r="L993" s="33">
        <f>YEAR(일별기온공급량!$A993)</f>
      </c>
      <c r="M993" s="33">
        <f>MONTH(일별기온공급량!$A993)</f>
      </c>
      <c r="N993" s="33">
        <f>DAY(일별기온공급량!$A993)</f>
      </c>
      <c r="O993" s="34">
        <f>IFERROR(VLOOKUP(기온및공급량[[#This Row], [날짜]],표2[],2,0), "")</f>
      </c>
    </row>
    <row x14ac:dyDescent="0.25" r="994" customHeight="1" ht="18.75">
      <c r="A994" s="29">
        <v>42267</v>
      </c>
      <c r="B994" s="30">
        <v>20.8</v>
      </c>
      <c r="C994" s="30">
        <v>26.9</v>
      </c>
      <c r="D994" s="31">
        <v>1.5612037037037036</v>
      </c>
      <c r="E994" s="30">
        <v>15.7</v>
      </c>
      <c r="F994" s="31">
        <v>1.2528703703703703</v>
      </c>
      <c r="G994" s="30">
        <v>11.2</v>
      </c>
      <c r="H994" s="32">
        <f>TEXT(일별기온공급량!$A994, "AAA")</f>
      </c>
      <c r="I994" s="33">
        <v>57220727</v>
      </c>
      <c r="J994" s="33">
        <v>1321871</v>
      </c>
      <c r="K994" s="32">
        <f>TEXT(A994, "MM-DD")</f>
      </c>
      <c r="L994" s="33">
        <f>YEAR(일별기온공급량!$A994)</f>
      </c>
      <c r="M994" s="33">
        <f>MONTH(일별기온공급량!$A994)</f>
      </c>
      <c r="N994" s="33">
        <f>DAY(일별기온공급량!$A994)</f>
      </c>
      <c r="O994" s="34">
        <f>IFERROR(VLOOKUP(기온및공급량[[#This Row], [날짜]],표2[],2,0), "")</f>
      </c>
    </row>
    <row x14ac:dyDescent="0.25" r="995" customHeight="1" ht="18.75">
      <c r="A995" s="29">
        <v>42268</v>
      </c>
      <c r="B995" s="30">
        <v>21.5</v>
      </c>
      <c r="C995" s="30">
        <v>28.5</v>
      </c>
      <c r="D995" s="31">
        <v>1.6202314814814813</v>
      </c>
      <c r="E995" s="30">
        <v>16.6</v>
      </c>
      <c r="F995" s="31">
        <v>1.2743981481481481</v>
      </c>
      <c r="G995" s="30">
        <v>11.9</v>
      </c>
      <c r="H995" s="32">
        <f>TEXT(일별기온공급량!$A995, "AAA")</f>
      </c>
      <c r="I995" s="33">
        <v>80463169</v>
      </c>
      <c r="J995" s="33">
        <v>1857695</v>
      </c>
      <c r="K995" s="32">
        <f>TEXT(A995, "MM-DD")</f>
      </c>
      <c r="L995" s="33">
        <f>YEAR(일별기온공급량!$A995)</f>
      </c>
      <c r="M995" s="33">
        <f>MONTH(일별기온공급량!$A995)</f>
      </c>
      <c r="N995" s="33">
        <f>DAY(일별기온공급량!$A995)</f>
      </c>
      <c r="O995" s="34">
        <f>IFERROR(VLOOKUP(기온및공급량[[#This Row], [날짜]],표2[],2,0), "")</f>
      </c>
    </row>
    <row x14ac:dyDescent="0.25" r="996" customHeight="1" ht="18.75">
      <c r="A996" s="29">
        <v>42269</v>
      </c>
      <c r="B996" s="30">
        <v>20.5</v>
      </c>
      <c r="C996" s="30">
        <v>27.2</v>
      </c>
      <c r="D996" s="31">
        <v>1.647314814814815</v>
      </c>
      <c r="E996" s="30">
        <v>14.6</v>
      </c>
      <c r="F996" s="31">
        <v>1.2160648148148148</v>
      </c>
      <c r="G996" s="30">
        <v>12.6</v>
      </c>
      <c r="H996" s="32">
        <f>TEXT(일별기온공급량!$A996, "AAA")</f>
      </c>
      <c r="I996" s="33">
        <v>85410891</v>
      </c>
      <c r="J996" s="33">
        <v>1971422</v>
      </c>
      <c r="K996" s="32">
        <f>TEXT(A996, "MM-DD")</f>
      </c>
      <c r="L996" s="33">
        <f>YEAR(일별기온공급량!$A996)</f>
      </c>
      <c r="M996" s="33">
        <f>MONTH(일별기온공급량!$A996)</f>
      </c>
      <c r="N996" s="33">
        <f>DAY(일별기온공급량!$A996)</f>
      </c>
      <c r="O996" s="34">
        <f>IFERROR(VLOOKUP(기온및공급량[[#This Row], [날짜]],표2[],2,0), "")</f>
      </c>
    </row>
    <row x14ac:dyDescent="0.25" r="997" customHeight="1" ht="18.75">
      <c r="A997" s="29">
        <v>42270</v>
      </c>
      <c r="B997" s="30">
        <v>18.2</v>
      </c>
      <c r="C997" s="30">
        <v>21.7</v>
      </c>
      <c r="D997" s="31">
        <v>1.5660648148148149</v>
      </c>
      <c r="E997" s="30">
        <v>15.1</v>
      </c>
      <c r="F997" s="31">
        <v>1.2438425925925927</v>
      </c>
      <c r="G997" s="30">
        <v>6.6</v>
      </c>
      <c r="H997" s="32">
        <f>TEXT(일별기온공급량!$A997, "AAA")</f>
      </c>
      <c r="I997" s="33">
        <v>85301967</v>
      </c>
      <c r="J997" s="33">
        <v>1972201</v>
      </c>
      <c r="K997" s="32">
        <f>TEXT(A997, "MM-DD")</f>
      </c>
      <c r="L997" s="33">
        <f>YEAR(일별기온공급량!$A997)</f>
      </c>
      <c r="M997" s="33">
        <f>MONTH(일별기온공급량!$A997)</f>
      </c>
      <c r="N997" s="33">
        <f>DAY(일별기온공급량!$A997)</f>
      </c>
      <c r="O997" s="34">
        <f>IFERROR(VLOOKUP(기온및공급량[[#This Row], [날짜]],표2[],2,0), "")</f>
      </c>
    </row>
    <row x14ac:dyDescent="0.25" r="998" customHeight="1" ht="18.75">
      <c r="A998" s="29">
        <v>42271</v>
      </c>
      <c r="B998" s="30">
        <v>20.4</v>
      </c>
      <c r="C998" s="30">
        <v>23.2</v>
      </c>
      <c r="D998" s="31">
        <v>1.6292592592592592</v>
      </c>
      <c r="E998" s="30">
        <v>18.3</v>
      </c>
      <c r="F998" s="31">
        <v>1.0000925925925925</v>
      </c>
      <c r="G998" s="30">
        <v>4.9</v>
      </c>
      <c r="H998" s="32">
        <f>TEXT(일별기온공급량!$A998, "AAA")</f>
      </c>
      <c r="I998" s="33">
        <v>83140979</v>
      </c>
      <c r="J998" s="33">
        <v>1924531</v>
      </c>
      <c r="K998" s="32">
        <f>TEXT(A998, "MM-DD")</f>
      </c>
      <c r="L998" s="33">
        <f>YEAR(일별기온공급량!$A998)</f>
      </c>
      <c r="M998" s="33">
        <f>MONTH(일별기온공급량!$A998)</f>
      </c>
      <c r="N998" s="33">
        <f>DAY(일별기온공급량!$A998)</f>
      </c>
      <c r="O998" s="34">
        <f>IFERROR(VLOOKUP(기온및공급량[[#This Row], [날짜]],표2[],2,0), "")</f>
      </c>
    </row>
    <row x14ac:dyDescent="0.25" r="999" customHeight="1" ht="18.75">
      <c r="A999" s="29">
        <v>42272</v>
      </c>
      <c r="B999" s="30">
        <v>20.4</v>
      </c>
      <c r="C999" s="30">
        <v>25.8</v>
      </c>
      <c r="D999" s="31">
        <v>1.5480092592592594</v>
      </c>
      <c r="E999" s="30">
        <v>16.4</v>
      </c>
      <c r="F999" s="31">
        <v>1.2542592592592592</v>
      </c>
      <c r="G999" s="30">
        <v>9.4</v>
      </c>
      <c r="H999" s="32">
        <f>TEXT(일별기온공급량!$A999, "AAA")</f>
      </c>
      <c r="I999" s="33">
        <v>75770265</v>
      </c>
      <c r="J999" s="33">
        <v>1753254</v>
      </c>
      <c r="K999" s="32">
        <f>TEXT(A999, "MM-DD")</f>
      </c>
      <c r="L999" s="33">
        <f>YEAR(일별기온공급량!$A999)</f>
      </c>
      <c r="M999" s="33">
        <f>MONTH(일별기온공급량!$A999)</f>
      </c>
      <c r="N999" s="33">
        <f>DAY(일별기온공급량!$A999)</f>
      </c>
      <c r="O999" s="34">
        <f>IFERROR(VLOOKUP(기온및공급량[[#This Row], [날짜]],표2[],2,0), "")</f>
      </c>
    </row>
    <row x14ac:dyDescent="0.25" r="1000" customHeight="1" ht="18.75">
      <c r="A1000" s="29">
        <v>42273</v>
      </c>
      <c r="B1000" s="30">
        <v>21.2</v>
      </c>
      <c r="C1000" s="30">
        <v>27.2</v>
      </c>
      <c r="D1000" s="31">
        <v>1.5813425925925926</v>
      </c>
      <c r="E1000" s="30">
        <v>15.9</v>
      </c>
      <c r="F1000" s="31">
        <v>1.2452314814814816</v>
      </c>
      <c r="G1000" s="30">
        <v>11.3</v>
      </c>
      <c r="H1000" s="32">
        <f>TEXT(일별기온공급량!$A1000, "AAA")</f>
      </c>
      <c r="I1000" s="33">
        <v>51618178</v>
      </c>
      <c r="J1000" s="33">
        <v>1192808</v>
      </c>
      <c r="K1000" s="32">
        <f>TEXT(A1000, "MM-DD")</f>
      </c>
      <c r="L1000" s="33">
        <f>YEAR(일별기온공급량!$A1000)</f>
      </c>
      <c r="M1000" s="33">
        <f>MONTH(일별기온공급량!$A1000)</f>
      </c>
      <c r="N1000" s="33">
        <f>DAY(일별기온공급량!$A1000)</f>
      </c>
      <c r="O1000" s="34">
        <f>IFERROR(VLOOKUP(기온및공급량[[#This Row], [날짜]],표2[],2,0), "")</f>
      </c>
    </row>
    <row x14ac:dyDescent="0.25" r="1001" customHeight="1" ht="18.75">
      <c r="A1001" s="29">
        <v>42274</v>
      </c>
      <c r="B1001" s="30">
        <v>20.7</v>
      </c>
      <c r="C1001" s="30">
        <v>27.2</v>
      </c>
      <c r="D1001" s="31">
        <v>1.611898148148148</v>
      </c>
      <c r="E1001" s="30">
        <v>16.5</v>
      </c>
      <c r="F1001" s="31">
        <v>1.1341203703703704</v>
      </c>
      <c r="G1001" s="30">
        <v>10.7</v>
      </c>
      <c r="H1001" s="32">
        <f>TEXT(일별기온공급량!$A1001, "AAA")</f>
      </c>
      <c r="I1001" s="33">
        <v>37242552</v>
      </c>
      <c r="J1001" s="33">
        <v>859895</v>
      </c>
      <c r="K1001" s="32">
        <f>TEXT(A1001, "MM-DD")</f>
      </c>
      <c r="L1001" s="33">
        <f>YEAR(일별기온공급량!$A1001)</f>
      </c>
      <c r="M1001" s="33">
        <f>MONTH(일별기온공급량!$A1001)</f>
      </c>
      <c r="N1001" s="33">
        <f>DAY(일별기온공급량!$A1001)</f>
      </c>
      <c r="O1001" s="34">
        <f>IFERROR(VLOOKUP(기온및공급량[[#This Row], [날짜]],표2[],2,0), "")</f>
      </c>
    </row>
    <row x14ac:dyDescent="0.25" r="1002" customHeight="1" ht="18.75">
      <c r="A1002" s="29">
        <v>42275</v>
      </c>
      <c r="B1002" s="30">
        <v>20.9</v>
      </c>
      <c r="C1002" s="30">
        <v>28.2</v>
      </c>
      <c r="D1002" s="31">
        <v>1.575787037037037</v>
      </c>
      <c r="E1002" s="30">
        <v>14.5</v>
      </c>
      <c r="F1002" s="31">
        <v>1.2695370370370371</v>
      </c>
      <c r="G1002" s="30">
        <v>13.7</v>
      </c>
      <c r="H1002" s="32">
        <f>TEXT(일별기온공급량!$A1002, "AAA")</f>
      </c>
      <c r="I1002" s="33">
        <v>39713053</v>
      </c>
      <c r="J1002" s="33">
        <v>916902</v>
      </c>
      <c r="K1002" s="32">
        <f>TEXT(A1002, "MM-DD")</f>
      </c>
      <c r="L1002" s="33">
        <f>YEAR(일별기온공급량!$A1002)</f>
      </c>
      <c r="M1002" s="33">
        <f>MONTH(일별기온공급량!$A1002)</f>
      </c>
      <c r="N1002" s="33">
        <f>DAY(일별기온공급량!$A1002)</f>
      </c>
      <c r="O1002" s="34">
        <f>IFERROR(VLOOKUP(기온및공급량[[#This Row], [날짜]],표2[],2,0), "")</f>
      </c>
    </row>
    <row x14ac:dyDescent="0.25" r="1003" customHeight="1" ht="18.75">
      <c r="A1003" s="29">
        <v>42276</v>
      </c>
      <c r="B1003" s="33">
        <v>20</v>
      </c>
      <c r="C1003" s="30">
        <v>25.4</v>
      </c>
      <c r="D1003" s="31">
        <v>1.5417592592592593</v>
      </c>
      <c r="E1003" s="30">
        <v>15.9</v>
      </c>
      <c r="F1003" s="31">
        <v>1.239675925925926</v>
      </c>
      <c r="G1003" s="30">
        <v>9.5</v>
      </c>
      <c r="H1003" s="32">
        <f>TEXT(일별기온공급량!$A1003, "AAA")</f>
      </c>
      <c r="I1003" s="33">
        <v>49712910</v>
      </c>
      <c r="J1003" s="33">
        <v>1150398</v>
      </c>
      <c r="K1003" s="32">
        <f>TEXT(A1003, "MM-DD")</f>
      </c>
      <c r="L1003" s="33">
        <f>YEAR(일별기온공급량!$A1003)</f>
      </c>
      <c r="M1003" s="33">
        <f>MONTH(일별기온공급량!$A1003)</f>
      </c>
      <c r="N1003" s="33">
        <f>DAY(일별기온공급량!$A1003)</f>
      </c>
      <c r="O1003" s="34">
        <f>IFERROR(VLOOKUP(기온및공급량[[#This Row], [날짜]],표2[],2,0), "")</f>
      </c>
    </row>
    <row x14ac:dyDescent="0.25" r="1004" customHeight="1" ht="18.75">
      <c r="A1004" s="29">
        <v>42277</v>
      </c>
      <c r="B1004" s="30">
        <v>19.4</v>
      </c>
      <c r="C1004" s="30">
        <v>22.3</v>
      </c>
      <c r="D1004" s="31">
        <v>1.4299537037037038</v>
      </c>
      <c r="E1004" s="30">
        <v>16.9</v>
      </c>
      <c r="F1004" s="31">
        <v>1.1549537037037036</v>
      </c>
      <c r="G1004" s="30">
        <v>5.4</v>
      </c>
      <c r="H1004" s="32">
        <f>TEXT(일별기온공급량!$A1004, "AAA")</f>
      </c>
      <c r="I1004" s="33">
        <v>71564959</v>
      </c>
      <c r="J1004" s="33">
        <v>1660330</v>
      </c>
      <c r="K1004" s="32">
        <f>TEXT(A1004, "MM-DD")</f>
      </c>
      <c r="L1004" s="33">
        <f>YEAR(일별기온공급량!$A1004)</f>
      </c>
      <c r="M1004" s="33">
        <f>MONTH(일별기온공급량!$A1004)</f>
      </c>
      <c r="N1004" s="33">
        <f>DAY(일별기온공급량!$A1004)</f>
      </c>
      <c r="O1004" s="34">
        <f>IFERROR(VLOOKUP(기온및공급량[[#This Row], [날짜]],표2[],2,0), "")</f>
      </c>
    </row>
    <row x14ac:dyDescent="0.25" r="1005" customHeight="1" ht="18.75">
      <c r="A1005" s="29">
        <v>42278</v>
      </c>
      <c r="B1005" s="30">
        <v>18.4</v>
      </c>
      <c r="C1005" s="30">
        <v>23.1</v>
      </c>
      <c r="D1005" s="31">
        <v>1.7306481481481482</v>
      </c>
      <c r="E1005" s="30">
        <v>15.6</v>
      </c>
      <c r="F1005" s="31">
        <v>1.2278703703703704</v>
      </c>
      <c r="G1005" s="30">
        <v>7.5</v>
      </c>
      <c r="H1005" s="32">
        <f>TEXT(일별기온공급량!$A1005, "AAA")</f>
      </c>
      <c r="I1005" s="33">
        <v>80975279</v>
      </c>
      <c r="J1005" s="33">
        <v>1876869</v>
      </c>
      <c r="K1005" s="32">
        <f>TEXT(A1005, "MM-DD")</f>
      </c>
      <c r="L1005" s="33">
        <f>YEAR(일별기온공급량!$A1005)</f>
      </c>
      <c r="M1005" s="33">
        <f>MONTH(일별기온공급량!$A1005)</f>
      </c>
      <c r="N1005" s="33">
        <f>DAY(일별기온공급량!$A1005)</f>
      </c>
      <c r="O1005" s="34">
        <f>IFERROR(VLOOKUP(기온및공급량[[#This Row], [날짜]],표2[],2,0), "")</f>
      </c>
    </row>
    <row x14ac:dyDescent="0.25" r="1006" customHeight="1" ht="18.75">
      <c r="A1006" s="29">
        <v>42279</v>
      </c>
      <c r="B1006" s="33">
        <v>17</v>
      </c>
      <c r="C1006" s="30">
        <v>23.1</v>
      </c>
      <c r="D1006" s="31">
        <v>1.6667592592592593</v>
      </c>
      <c r="E1006" s="30">
        <v>12.2</v>
      </c>
      <c r="F1006" s="31">
        <v>1.2591203703703704</v>
      </c>
      <c r="G1006" s="30">
        <v>10.9</v>
      </c>
      <c r="H1006" s="32">
        <f>TEXT(일별기온공급량!$A1006, "AAA")</f>
      </c>
      <c r="I1006" s="33">
        <v>84586918</v>
      </c>
      <c r="J1006" s="33">
        <v>1959357</v>
      </c>
      <c r="K1006" s="32">
        <f>TEXT(A1006, "MM-DD")</f>
      </c>
      <c r="L1006" s="33">
        <f>YEAR(일별기온공급량!$A1006)</f>
      </c>
      <c r="M1006" s="33">
        <f>MONTH(일별기온공급량!$A1006)</f>
      </c>
      <c r="N1006" s="33">
        <f>DAY(일별기온공급량!$A1006)</f>
      </c>
      <c r="O1006" s="34">
        <f>IFERROR(VLOOKUP(기온및공급량[[#This Row], [날짜]],표2[],2,0), "")</f>
      </c>
    </row>
    <row x14ac:dyDescent="0.25" r="1007" customHeight="1" ht="18.75">
      <c r="A1007" s="29">
        <v>42280</v>
      </c>
      <c r="B1007" s="30">
        <v>18.6</v>
      </c>
      <c r="C1007" s="30">
        <v>26.1</v>
      </c>
      <c r="D1007" s="31">
        <v>1.6264814814814814</v>
      </c>
      <c r="E1007" s="30">
        <v>11.2</v>
      </c>
      <c r="F1007" s="31">
        <v>1.263287037037037</v>
      </c>
      <c r="G1007" s="30">
        <v>14.9</v>
      </c>
      <c r="H1007" s="32">
        <f>TEXT(일별기온공급량!$A1007, "AAA")</f>
      </c>
      <c r="I1007" s="33">
        <v>73702379</v>
      </c>
      <c r="J1007" s="33">
        <v>1703116</v>
      </c>
      <c r="K1007" s="32">
        <f>TEXT(A1007, "MM-DD")</f>
      </c>
      <c r="L1007" s="33">
        <f>YEAR(일별기온공급량!$A1007)</f>
      </c>
      <c r="M1007" s="33">
        <f>MONTH(일별기온공급량!$A1007)</f>
      </c>
      <c r="N1007" s="33">
        <f>DAY(일별기온공급량!$A1007)</f>
      </c>
      <c r="O1007" s="34">
        <f>IFERROR(VLOOKUP(기온및공급량[[#This Row], [날짜]],표2[],2,0), "")</f>
      </c>
    </row>
    <row x14ac:dyDescent="0.25" r="1008" customHeight="1" ht="18.75">
      <c r="A1008" s="29">
        <v>42281</v>
      </c>
      <c r="B1008" s="33">
        <v>18</v>
      </c>
      <c r="C1008" s="30">
        <v>25.1</v>
      </c>
      <c r="D1008" s="31">
        <v>1.6493981481481481</v>
      </c>
      <c r="E1008" s="30">
        <v>12.5</v>
      </c>
      <c r="F1008" s="31">
        <v>1.2743981481481481</v>
      </c>
      <c r="G1008" s="30">
        <v>12.6</v>
      </c>
      <c r="H1008" s="32">
        <f>TEXT(일별기온공급량!$A1008, "AAA")</f>
      </c>
      <c r="I1008" s="33">
        <v>59745522</v>
      </c>
      <c r="J1008" s="33">
        <v>1378973</v>
      </c>
      <c r="K1008" s="32">
        <f>TEXT(A1008, "MM-DD")</f>
      </c>
      <c r="L1008" s="33">
        <f>YEAR(일별기온공급량!$A1008)</f>
      </c>
      <c r="M1008" s="33">
        <f>MONTH(일별기온공급량!$A1008)</f>
      </c>
      <c r="N1008" s="33">
        <f>DAY(일별기온공급량!$A1008)</f>
      </c>
      <c r="O1008" s="34">
        <f>IFERROR(VLOOKUP(기온및공급량[[#This Row], [날짜]],표2[],2,0), "")</f>
      </c>
    </row>
    <row x14ac:dyDescent="0.25" r="1009" customHeight="1" ht="18.75">
      <c r="A1009" s="29">
        <v>42282</v>
      </c>
      <c r="B1009" s="30">
        <v>17.1</v>
      </c>
      <c r="C1009" s="33">
        <v>24</v>
      </c>
      <c r="D1009" s="31">
        <v>1.6598148148148149</v>
      </c>
      <c r="E1009" s="30">
        <v>11.8</v>
      </c>
      <c r="F1009" s="31">
        <v>1.2737037037037038</v>
      </c>
      <c r="G1009" s="30">
        <v>12.2</v>
      </c>
      <c r="H1009" s="32">
        <f>TEXT(일별기온공급량!$A1009, "AAA")</f>
      </c>
      <c r="I1009" s="33">
        <v>81337532</v>
      </c>
      <c r="J1009" s="33">
        <v>1879327</v>
      </c>
      <c r="K1009" s="32">
        <f>TEXT(A1009, "MM-DD")</f>
      </c>
      <c r="L1009" s="33">
        <f>YEAR(일별기온공급량!$A1009)</f>
      </c>
      <c r="M1009" s="33">
        <f>MONTH(일별기온공급량!$A1009)</f>
      </c>
      <c r="N1009" s="33">
        <f>DAY(일별기온공급량!$A1009)</f>
      </c>
      <c r="O1009" s="34">
        <f>IFERROR(VLOOKUP(기온및공급량[[#This Row], [날짜]],표2[],2,0), "")</f>
      </c>
    </row>
    <row x14ac:dyDescent="0.25" r="1010" customHeight="1" ht="18.75">
      <c r="A1010" s="29">
        <v>42283</v>
      </c>
      <c r="B1010" s="30">
        <v>17.7</v>
      </c>
      <c r="C1010" s="30">
        <v>25.5</v>
      </c>
      <c r="D1010" s="31">
        <v>1.5750925925925925</v>
      </c>
      <c r="E1010" s="30">
        <v>10.7</v>
      </c>
      <c r="F1010" s="31">
        <v>1.236898148148148</v>
      </c>
      <c r="G1010" s="30">
        <v>14.8</v>
      </c>
      <c r="H1010" s="32">
        <f>TEXT(일별기온공급량!$A1010, "AAA")</f>
      </c>
      <c r="I1010" s="33">
        <v>85860602</v>
      </c>
      <c r="J1010" s="33">
        <v>1983358</v>
      </c>
      <c r="K1010" s="32">
        <f>TEXT(A1010, "MM-DD")</f>
      </c>
      <c r="L1010" s="33">
        <f>YEAR(일별기온공급량!$A1010)</f>
      </c>
      <c r="M1010" s="33">
        <f>MONTH(일별기온공급량!$A1010)</f>
      </c>
      <c r="N1010" s="33">
        <f>DAY(일별기온공급량!$A1010)</f>
      </c>
      <c r="O1010" s="34">
        <f>IFERROR(VLOOKUP(기온및공급량[[#This Row], [날짜]],표2[],2,0), "")</f>
      </c>
    </row>
    <row x14ac:dyDescent="0.25" r="1011" customHeight="1" ht="18.75">
      <c r="A1011" s="29">
        <v>42284</v>
      </c>
      <c r="B1011" s="30">
        <v>17.6</v>
      </c>
      <c r="C1011" s="30">
        <v>24.8</v>
      </c>
      <c r="D1011" s="31">
        <v>1.5896759259259259</v>
      </c>
      <c r="E1011" s="30">
        <v>11.5</v>
      </c>
      <c r="F1011" s="31">
        <v>1.2500925925925925</v>
      </c>
      <c r="G1011" s="30">
        <v>13.3</v>
      </c>
      <c r="H1011" s="32">
        <f>TEXT(일별기온공급량!$A1011, "AAA")</f>
      </c>
      <c r="I1011" s="33">
        <v>85668442</v>
      </c>
      <c r="J1011" s="33">
        <v>1980003</v>
      </c>
      <c r="K1011" s="32">
        <f>TEXT(A1011, "MM-DD")</f>
      </c>
      <c r="L1011" s="33">
        <f>YEAR(일별기온공급량!$A1011)</f>
      </c>
      <c r="M1011" s="33">
        <f>MONTH(일별기온공급량!$A1011)</f>
      </c>
      <c r="N1011" s="33">
        <f>DAY(일별기온공급량!$A1011)</f>
      </c>
      <c r="O1011" s="34">
        <f>IFERROR(VLOOKUP(기온및공급량[[#This Row], [날짜]],표2[],2,0), "")</f>
      </c>
    </row>
    <row x14ac:dyDescent="0.25" r="1012" customHeight="1" ht="18.75">
      <c r="A1012" s="29">
        <v>42285</v>
      </c>
      <c r="B1012" s="30">
        <v>17.6</v>
      </c>
      <c r="C1012" s="30">
        <v>25.6</v>
      </c>
      <c r="D1012" s="31">
        <v>1.6181481481481481</v>
      </c>
      <c r="E1012" s="33">
        <v>11</v>
      </c>
      <c r="F1012" s="31">
        <v>1.236898148148148</v>
      </c>
      <c r="G1012" s="30">
        <v>14.6</v>
      </c>
      <c r="H1012" s="32">
        <f>TEXT(일별기온공급량!$A1012, "AAA")</f>
      </c>
      <c r="I1012" s="33">
        <v>85400048</v>
      </c>
      <c r="J1012" s="33">
        <v>1975609</v>
      </c>
      <c r="K1012" s="32">
        <f>TEXT(A1012, "MM-DD")</f>
      </c>
      <c r="L1012" s="33">
        <f>YEAR(일별기온공급량!$A1012)</f>
      </c>
      <c r="M1012" s="33">
        <f>MONTH(일별기온공급량!$A1012)</f>
      </c>
      <c r="N1012" s="33">
        <f>DAY(일별기온공급량!$A1012)</f>
      </c>
      <c r="O1012" s="34">
        <f>IFERROR(VLOOKUP(기온및공급량[[#This Row], [날짜]],표2[],2,0), "")</f>
      </c>
    </row>
    <row x14ac:dyDescent="0.25" r="1013" customHeight="1" ht="18.75">
      <c r="A1013" s="29">
        <v>42286</v>
      </c>
      <c r="B1013" s="30">
        <v>17.1</v>
      </c>
      <c r="C1013" s="30">
        <v>22.4</v>
      </c>
      <c r="D1013" s="31">
        <v>1.5834259259259258</v>
      </c>
      <c r="E1013" s="30">
        <v>12.5</v>
      </c>
      <c r="F1013" s="31">
        <v>1.9848148148148148</v>
      </c>
      <c r="G1013" s="30">
        <v>9.9</v>
      </c>
      <c r="H1013" s="32">
        <f>TEXT(일별기온공급량!$A1013, "AAA")</f>
      </c>
      <c r="I1013" s="33">
        <v>81735914</v>
      </c>
      <c r="J1013" s="33">
        <v>1889405</v>
      </c>
      <c r="K1013" s="32">
        <f>TEXT(A1013, "MM-DD")</f>
      </c>
      <c r="L1013" s="33">
        <f>YEAR(일별기온공급량!$A1013)</f>
      </c>
      <c r="M1013" s="33">
        <f>MONTH(일별기온공급량!$A1013)</f>
      </c>
      <c r="N1013" s="33">
        <f>DAY(일별기온공급량!$A1013)</f>
      </c>
      <c r="O1013" s="34">
        <f>IFERROR(VLOOKUP(기온및공급량[[#This Row], [날짜]],표2[],2,0), "")</f>
      </c>
    </row>
    <row x14ac:dyDescent="0.25" r="1014" customHeight="1" ht="18.75">
      <c r="A1014" s="29">
        <v>42287</v>
      </c>
      <c r="B1014" s="30">
        <v>15.3</v>
      </c>
      <c r="C1014" s="30">
        <v>23.2</v>
      </c>
      <c r="D1014" s="31">
        <v>1.5924537037037036</v>
      </c>
      <c r="E1014" s="30">
        <v>6.9</v>
      </c>
      <c r="F1014" s="31">
        <v>1.2799537037037036</v>
      </c>
      <c r="G1014" s="30">
        <v>16.3</v>
      </c>
      <c r="H1014" s="32">
        <f>TEXT(일별기온공급량!$A1014, "AAA")</f>
      </c>
      <c r="I1014" s="33">
        <v>78973299</v>
      </c>
      <c r="J1014" s="33">
        <v>1824417</v>
      </c>
      <c r="K1014" s="32">
        <f>TEXT(A1014, "MM-DD")</f>
      </c>
      <c r="L1014" s="33">
        <f>YEAR(일별기온공급량!$A1014)</f>
      </c>
      <c r="M1014" s="33">
        <f>MONTH(일별기온공급량!$A1014)</f>
      </c>
      <c r="N1014" s="33">
        <f>DAY(일별기온공급량!$A1014)</f>
      </c>
      <c r="O1014" s="34">
        <f>IFERROR(VLOOKUP(기온및공급량[[#This Row], [날짜]],표2[],2,0), "")</f>
      </c>
    </row>
    <row x14ac:dyDescent="0.25" r="1015" customHeight="1" ht="18.75">
      <c r="A1015" s="29">
        <v>42288</v>
      </c>
      <c r="B1015" s="30">
        <v>14.2</v>
      </c>
      <c r="C1015" s="30">
        <v>18.6</v>
      </c>
      <c r="D1015" s="31">
        <v>1.5542592592592592</v>
      </c>
      <c r="E1015" s="30">
        <v>11.2</v>
      </c>
      <c r="F1015" s="31">
        <v>1.2667592592592594</v>
      </c>
      <c r="G1015" s="30">
        <v>7.4</v>
      </c>
      <c r="H1015" s="32">
        <f>TEXT(일별기온공급량!$A1015, "AAA")</f>
      </c>
      <c r="I1015" s="33">
        <v>70542174</v>
      </c>
      <c r="J1015" s="33">
        <v>1634931</v>
      </c>
      <c r="K1015" s="32">
        <f>TEXT(A1015, "MM-DD")</f>
      </c>
      <c r="L1015" s="33">
        <f>YEAR(일별기온공급량!$A1015)</f>
      </c>
      <c r="M1015" s="33">
        <f>MONTH(일별기온공급량!$A1015)</f>
      </c>
      <c r="N1015" s="33">
        <f>DAY(일별기온공급량!$A1015)</f>
      </c>
      <c r="O1015" s="34">
        <f>IFERROR(VLOOKUP(기온및공급량[[#This Row], [날짜]],표2[],2,0), "")</f>
      </c>
    </row>
    <row x14ac:dyDescent="0.25" r="1016" customHeight="1" ht="18.75">
      <c r="A1016" s="29">
        <v>42289</v>
      </c>
      <c r="B1016" s="30">
        <v>14.2</v>
      </c>
      <c r="C1016" s="30">
        <v>19.1</v>
      </c>
      <c r="D1016" s="31">
        <v>1.6348148148148147</v>
      </c>
      <c r="E1016" s="30">
        <v>10.8</v>
      </c>
      <c r="F1016" s="31">
        <v>1.9959259259259259</v>
      </c>
      <c r="G1016" s="30">
        <v>8.3</v>
      </c>
      <c r="H1016" s="32">
        <f>TEXT(일별기온공급량!$A1016, "AAA")</f>
      </c>
      <c r="I1016" s="33">
        <v>92812820</v>
      </c>
      <c r="J1016" s="33">
        <v>2152279</v>
      </c>
      <c r="K1016" s="32">
        <f>TEXT(A1016, "MM-DD")</f>
      </c>
      <c r="L1016" s="33">
        <f>YEAR(일별기온공급량!$A1016)</f>
      </c>
      <c r="M1016" s="33">
        <f>MONTH(일별기온공급량!$A1016)</f>
      </c>
      <c r="N1016" s="33">
        <f>DAY(일별기온공급량!$A1016)</f>
      </c>
      <c r="O1016" s="34">
        <f>IFERROR(VLOOKUP(기온및공급량[[#This Row], [날짜]],표2[],2,0), "")</f>
      </c>
    </row>
    <row x14ac:dyDescent="0.25" r="1017" customHeight="1" ht="18.75">
      <c r="A1017" s="29">
        <v>42290</v>
      </c>
      <c r="B1017" s="30">
        <v>15.6</v>
      </c>
      <c r="C1017" s="30">
        <v>22.7</v>
      </c>
      <c r="D1017" s="31">
        <v>1.6563425925925928</v>
      </c>
      <c r="E1017" s="30">
        <v>7.8</v>
      </c>
      <c r="F1017" s="31">
        <v>1.2459259259259259</v>
      </c>
      <c r="G1017" s="30">
        <v>14.9</v>
      </c>
      <c r="H1017" s="32">
        <f>TEXT(일별기온공급량!$A1017, "AAA")</f>
      </c>
      <c r="I1017" s="33">
        <v>99559792</v>
      </c>
      <c r="J1017" s="33">
        <v>2312802</v>
      </c>
      <c r="K1017" s="32">
        <f>TEXT(A1017, "MM-DD")</f>
      </c>
      <c r="L1017" s="33">
        <f>YEAR(일별기온공급량!$A1017)</f>
      </c>
      <c r="M1017" s="33">
        <f>MONTH(일별기온공급량!$A1017)</f>
      </c>
      <c r="N1017" s="33">
        <f>DAY(일별기온공급량!$A1017)</f>
      </c>
      <c r="O1017" s="34">
        <f>IFERROR(VLOOKUP(기온및공급량[[#This Row], [날짜]],표2[],2,0), "")</f>
      </c>
    </row>
    <row x14ac:dyDescent="0.25" r="1018" customHeight="1" ht="18.75">
      <c r="A1018" s="29">
        <v>42291</v>
      </c>
      <c r="B1018" s="33">
        <v>17</v>
      </c>
      <c r="C1018" s="30">
        <v>24.2</v>
      </c>
      <c r="D1018" s="31">
        <v>1.6368981481481482</v>
      </c>
      <c r="E1018" s="30">
        <v>10.6</v>
      </c>
      <c r="F1018" s="31">
        <v>1.2660648148148148</v>
      </c>
      <c r="G1018" s="30">
        <v>13.6</v>
      </c>
      <c r="H1018" s="32">
        <f>TEXT(일별기온공급량!$A1018, "AAA")</f>
      </c>
      <c r="I1018" s="33">
        <v>95918861</v>
      </c>
      <c r="J1018" s="33">
        <v>2233209</v>
      </c>
      <c r="K1018" s="32">
        <f>TEXT(A1018, "MM-DD")</f>
      </c>
      <c r="L1018" s="33">
        <f>YEAR(일별기온공급량!$A1018)</f>
      </c>
      <c r="M1018" s="33">
        <f>MONTH(일별기온공급량!$A1018)</f>
      </c>
      <c r="N1018" s="33">
        <f>DAY(일별기온공급량!$A1018)</f>
      </c>
      <c r="O1018" s="34">
        <f>IFERROR(VLOOKUP(기온및공급량[[#This Row], [날짜]],표2[],2,0), "")</f>
      </c>
    </row>
    <row x14ac:dyDescent="0.25" r="1019" customHeight="1" ht="18.75">
      <c r="A1019" s="29">
        <v>42292</v>
      </c>
      <c r="B1019" s="30">
        <v>16.1</v>
      </c>
      <c r="C1019" s="30">
        <v>23.8</v>
      </c>
      <c r="D1019" s="31">
        <v>1.6348148148148147</v>
      </c>
      <c r="E1019" s="30">
        <v>9.9</v>
      </c>
      <c r="F1019" s="31">
        <v>1.2987037037037037</v>
      </c>
      <c r="G1019" s="30">
        <v>13.9</v>
      </c>
      <c r="H1019" s="32">
        <f>TEXT(일별기온공급량!$A1019, "AAA")</f>
      </c>
      <c r="I1019" s="33">
        <v>93840726</v>
      </c>
      <c r="J1019" s="33">
        <v>2179902</v>
      </c>
      <c r="K1019" s="32">
        <f>TEXT(A1019, "MM-DD")</f>
      </c>
      <c r="L1019" s="33">
        <f>YEAR(일별기온공급량!$A1019)</f>
      </c>
      <c r="M1019" s="33">
        <f>MONTH(일별기온공급량!$A1019)</f>
      </c>
      <c r="N1019" s="33">
        <f>DAY(일별기온공급량!$A1019)</f>
      </c>
      <c r="O1019" s="34">
        <f>IFERROR(VLOOKUP(기온및공급량[[#This Row], [날짜]],표2[],2,0), "")</f>
      </c>
    </row>
    <row x14ac:dyDescent="0.25" r="1020" customHeight="1" ht="18.75">
      <c r="A1020" s="29">
        <v>42293</v>
      </c>
      <c r="B1020" s="30">
        <v>16.9</v>
      </c>
      <c r="C1020" s="30">
        <v>23.7</v>
      </c>
      <c r="D1020" s="31">
        <v>1.5980092592592592</v>
      </c>
      <c r="E1020" s="33">
        <v>11</v>
      </c>
      <c r="F1020" s="31">
        <v>1.3049537037037038</v>
      </c>
      <c r="G1020" s="30">
        <v>12.7</v>
      </c>
      <c r="H1020" s="32">
        <f>TEXT(일별기온공급량!$A1020, "AAA")</f>
      </c>
      <c r="I1020" s="33">
        <v>91849681</v>
      </c>
      <c r="J1020" s="33">
        <v>2126547</v>
      </c>
      <c r="K1020" s="32">
        <f>TEXT(A1020, "MM-DD")</f>
      </c>
      <c r="L1020" s="33">
        <f>YEAR(일별기온공급량!$A1020)</f>
      </c>
      <c r="M1020" s="33">
        <f>MONTH(일별기온공급량!$A1020)</f>
      </c>
      <c r="N1020" s="33">
        <f>DAY(일별기온공급량!$A1020)</f>
      </c>
      <c r="O1020" s="34">
        <f>IFERROR(VLOOKUP(기온및공급량[[#This Row], [날짜]],표2[],2,0), "")</f>
      </c>
    </row>
    <row x14ac:dyDescent="0.25" r="1021" customHeight="1" ht="18.75">
      <c r="A1021" s="29">
        <v>42294</v>
      </c>
      <c r="B1021" s="30">
        <v>16.3</v>
      </c>
      <c r="C1021" s="30">
        <v>24.6</v>
      </c>
      <c r="D1021" s="31">
        <v>1.5834259259259258</v>
      </c>
      <c r="E1021" s="30">
        <v>10.7</v>
      </c>
      <c r="F1021" s="31">
        <v>1.2813425925925925</v>
      </c>
      <c r="G1021" s="30">
        <v>13.9</v>
      </c>
      <c r="H1021" s="32">
        <f>TEXT(일별기온공급량!$A1021, "AAA")</f>
      </c>
      <c r="I1021" s="33">
        <v>82135338</v>
      </c>
      <c r="J1021" s="33">
        <v>1900236</v>
      </c>
      <c r="K1021" s="32">
        <f>TEXT(A1021, "MM-DD")</f>
      </c>
      <c r="L1021" s="33">
        <f>YEAR(일별기온공급량!$A1021)</f>
      </c>
      <c r="M1021" s="33">
        <f>MONTH(일별기온공급량!$A1021)</f>
      </c>
      <c r="N1021" s="33">
        <f>DAY(일별기온공급량!$A1021)</f>
      </c>
      <c r="O1021" s="34">
        <f>IFERROR(VLOOKUP(기온및공급량[[#This Row], [날짜]],표2[],2,0), "")</f>
      </c>
    </row>
    <row x14ac:dyDescent="0.25" r="1022" customHeight="1" ht="18.75">
      <c r="A1022" s="29">
        <v>42295</v>
      </c>
      <c r="B1022" s="30">
        <v>17.1</v>
      </c>
      <c r="C1022" s="30">
        <v>26.9</v>
      </c>
      <c r="D1022" s="31">
        <v>1.6132870370370371</v>
      </c>
      <c r="E1022" s="30">
        <v>9.2</v>
      </c>
      <c r="F1022" s="31">
        <v>1.239675925925926</v>
      </c>
      <c r="G1022" s="30">
        <v>17.7</v>
      </c>
      <c r="H1022" s="32">
        <f>TEXT(일별기온공급량!$A1022, "AAA")</f>
      </c>
      <c r="I1022" s="33">
        <v>68784334</v>
      </c>
      <c r="J1022" s="33">
        <v>1590758</v>
      </c>
      <c r="K1022" s="32">
        <f>TEXT(A1022, "MM-DD")</f>
      </c>
      <c r="L1022" s="33">
        <f>YEAR(일별기온공급량!$A1022)</f>
      </c>
      <c r="M1022" s="33">
        <f>MONTH(일별기온공급량!$A1022)</f>
      </c>
      <c r="N1022" s="33">
        <f>DAY(일별기온공급량!$A1022)</f>
      </c>
      <c r="O1022" s="34">
        <f>IFERROR(VLOOKUP(기온및공급량[[#This Row], [날짜]],표2[],2,0), "")</f>
      </c>
    </row>
    <row x14ac:dyDescent="0.25" r="1023" customHeight="1" ht="18.75">
      <c r="A1023" s="29">
        <v>42296</v>
      </c>
      <c r="B1023" s="30">
        <v>16.9</v>
      </c>
      <c r="C1023" s="33">
        <v>24</v>
      </c>
      <c r="D1023" s="31">
        <v>1.5813425925925926</v>
      </c>
      <c r="E1023" s="33">
        <v>10</v>
      </c>
      <c r="F1023" s="31">
        <v>1.2160648148148148</v>
      </c>
      <c r="G1023" s="33">
        <v>14</v>
      </c>
      <c r="H1023" s="32">
        <f>TEXT(일별기온공급량!$A1023, "AAA")</f>
      </c>
      <c r="I1023" s="33">
        <v>86425105</v>
      </c>
      <c r="J1023" s="33">
        <v>1998075</v>
      </c>
      <c r="K1023" s="32">
        <f>TEXT(A1023, "MM-DD")</f>
      </c>
      <c r="L1023" s="33">
        <f>YEAR(일별기온공급량!$A1023)</f>
      </c>
      <c r="M1023" s="33">
        <f>MONTH(일별기온공급량!$A1023)</f>
      </c>
      <c r="N1023" s="33">
        <f>DAY(일별기온공급량!$A1023)</f>
      </c>
      <c r="O1023" s="34">
        <f>IFERROR(VLOOKUP(기온및공급량[[#This Row], [날짜]],표2[],2,0), "")</f>
      </c>
    </row>
    <row x14ac:dyDescent="0.25" r="1024" customHeight="1" ht="18.75">
      <c r="A1024" s="29">
        <v>42297</v>
      </c>
      <c r="B1024" s="30">
        <v>17.7</v>
      </c>
      <c r="C1024" s="30">
        <v>24.3</v>
      </c>
      <c r="D1024" s="31">
        <v>1.6167592592592592</v>
      </c>
      <c r="E1024" s="30">
        <v>12.3</v>
      </c>
      <c r="F1024" s="31">
        <v>1.2473148148148148</v>
      </c>
      <c r="G1024" s="33">
        <v>12</v>
      </c>
      <c r="H1024" s="32">
        <f>TEXT(일별기온공급량!$A1024, "AAA")</f>
      </c>
      <c r="I1024" s="33">
        <v>90139414</v>
      </c>
      <c r="J1024" s="33">
        <v>2084136</v>
      </c>
      <c r="K1024" s="32">
        <f>TEXT(A1024, "MM-DD")</f>
      </c>
      <c r="L1024" s="33">
        <f>YEAR(일별기온공급량!$A1024)</f>
      </c>
      <c r="M1024" s="33">
        <f>MONTH(일별기온공급량!$A1024)</f>
      </c>
      <c r="N1024" s="33">
        <f>DAY(일별기온공급량!$A1024)</f>
      </c>
      <c r="O1024" s="34">
        <f>IFERROR(VLOOKUP(기온및공급량[[#This Row], [날짜]],표2[],2,0), "")</f>
      </c>
    </row>
    <row x14ac:dyDescent="0.25" r="1025" customHeight="1" ht="18.75">
      <c r="A1025" s="29">
        <v>42298</v>
      </c>
      <c r="B1025" s="33">
        <v>18</v>
      </c>
      <c r="C1025" s="30">
        <v>25.3</v>
      </c>
      <c r="D1025" s="31">
        <v>1.632037037037037</v>
      </c>
      <c r="E1025" s="33">
        <v>12</v>
      </c>
      <c r="F1025" s="31">
        <v>1.2327314814814816</v>
      </c>
      <c r="G1025" s="30">
        <v>13.3</v>
      </c>
      <c r="H1025" s="32">
        <f>TEXT(일별기온공급량!$A1025, "AAA")</f>
      </c>
      <c r="I1025" s="33">
        <v>90045782</v>
      </c>
      <c r="J1025" s="33">
        <v>2080871</v>
      </c>
      <c r="K1025" s="32">
        <f>TEXT(A1025, "MM-DD")</f>
      </c>
      <c r="L1025" s="33">
        <f>YEAR(일별기온공급량!$A1025)</f>
      </c>
      <c r="M1025" s="33">
        <f>MONTH(일별기온공급량!$A1025)</f>
      </c>
      <c r="N1025" s="33">
        <f>DAY(일별기온공급량!$A1025)</f>
      </c>
      <c r="O1025" s="34">
        <f>IFERROR(VLOOKUP(기온및공급량[[#This Row], [날짜]],표2[],2,0), "")</f>
      </c>
    </row>
    <row x14ac:dyDescent="0.25" r="1026" customHeight="1" ht="18.75">
      <c r="A1026" s="29">
        <v>42299</v>
      </c>
      <c r="B1026" s="30">
        <v>17.4</v>
      </c>
      <c r="C1026" s="30">
        <v>21.5</v>
      </c>
      <c r="D1026" s="31">
        <v>1.5473148148148148</v>
      </c>
      <c r="E1026" s="30">
        <v>14.1</v>
      </c>
      <c r="F1026" s="31">
        <v>1.966759259259259</v>
      </c>
      <c r="G1026" s="30">
        <v>7.4</v>
      </c>
      <c r="H1026" s="32">
        <f>TEXT(일별기온공급량!$A1026, "AAA")</f>
      </c>
      <c r="I1026" s="33">
        <v>89575083</v>
      </c>
      <c r="J1026" s="33">
        <v>2071259</v>
      </c>
      <c r="K1026" s="32">
        <f>TEXT(A1026, "MM-DD")</f>
      </c>
      <c r="L1026" s="33">
        <f>YEAR(일별기온공급량!$A1026)</f>
      </c>
      <c r="M1026" s="33">
        <f>MONTH(일별기온공급량!$A1026)</f>
      </c>
      <c r="N1026" s="33">
        <f>DAY(일별기온공급량!$A1026)</f>
      </c>
      <c r="O1026" s="34">
        <f>IFERROR(VLOOKUP(기온및공급량[[#This Row], [날짜]],표2[],2,0), "")</f>
      </c>
    </row>
    <row x14ac:dyDescent="0.25" r="1027" customHeight="1" ht="18.75">
      <c r="A1027" s="29">
        <v>42300</v>
      </c>
      <c r="B1027" s="30">
        <v>16.9</v>
      </c>
      <c r="C1027" s="30">
        <v>23.4</v>
      </c>
      <c r="D1027" s="31">
        <v>1.6445370370370371</v>
      </c>
      <c r="E1027" s="30">
        <v>12.1</v>
      </c>
      <c r="F1027" s="31">
        <v>1.1452314814814815</v>
      </c>
      <c r="G1027" s="30">
        <v>11.3</v>
      </c>
      <c r="H1027" s="32">
        <f>TEXT(일별기온공급량!$A1027, "AAA")</f>
      </c>
      <c r="I1027" s="33">
        <v>89899356</v>
      </c>
      <c r="J1027" s="33">
        <v>2079950</v>
      </c>
      <c r="K1027" s="32">
        <f>TEXT(A1027, "MM-DD")</f>
      </c>
      <c r="L1027" s="33">
        <f>YEAR(일별기온공급량!$A1027)</f>
      </c>
      <c r="M1027" s="33">
        <f>MONTH(일별기온공급량!$A1027)</f>
      </c>
      <c r="N1027" s="33">
        <f>DAY(일별기온공급량!$A1027)</f>
      </c>
      <c r="O1027" s="34">
        <f>IFERROR(VLOOKUP(기온및공급량[[#This Row], [날짜]],표2[],2,0), "")</f>
      </c>
    </row>
    <row x14ac:dyDescent="0.25" r="1028" customHeight="1" ht="18.75">
      <c r="A1028" s="29">
        <v>42301</v>
      </c>
      <c r="B1028" s="30">
        <v>17.4</v>
      </c>
      <c r="C1028" s="30">
        <v>22.8</v>
      </c>
      <c r="D1028" s="31">
        <v>1.6098148148148148</v>
      </c>
      <c r="E1028" s="30">
        <v>12.2</v>
      </c>
      <c r="F1028" s="31">
        <v>1.2327314814814816</v>
      </c>
      <c r="G1028" s="30">
        <v>10.6</v>
      </c>
      <c r="H1028" s="32">
        <f>TEXT(일별기온공급량!$A1028, "AAA")</f>
      </c>
      <c r="I1028" s="33">
        <v>79981450</v>
      </c>
      <c r="J1028" s="33">
        <v>1850260</v>
      </c>
      <c r="K1028" s="32">
        <f>TEXT(A1028, "MM-DD")</f>
      </c>
      <c r="L1028" s="33">
        <f>YEAR(일별기온공급량!$A1028)</f>
      </c>
      <c r="M1028" s="33">
        <f>MONTH(일별기온공급량!$A1028)</f>
      </c>
      <c r="N1028" s="33">
        <f>DAY(일별기온공급량!$A1028)</f>
      </c>
      <c r="O1028" s="34">
        <f>IFERROR(VLOOKUP(기온및공급량[[#This Row], [날짜]],표2[],2,0), "")</f>
      </c>
    </row>
    <row x14ac:dyDescent="0.25" r="1029" customHeight="1" ht="18.75">
      <c r="A1029" s="29">
        <v>42302</v>
      </c>
      <c r="B1029" s="30">
        <v>15.7</v>
      </c>
      <c r="C1029" s="30">
        <v>19.7</v>
      </c>
      <c r="D1029" s="31">
        <v>1.5688425925925926</v>
      </c>
      <c r="E1029" s="30">
        <v>11.7</v>
      </c>
      <c r="F1029" s="35">
        <v>1.9993981481481482</v>
      </c>
      <c r="G1029" s="33">
        <v>8</v>
      </c>
      <c r="H1029" s="32">
        <f>TEXT(일별기온공급량!$A1029, "AAA")</f>
      </c>
      <c r="I1029" s="33">
        <v>68454104</v>
      </c>
      <c r="J1029" s="33">
        <v>1583938</v>
      </c>
      <c r="K1029" s="32">
        <f>TEXT(A1029, "MM-DD")</f>
      </c>
      <c r="L1029" s="33">
        <f>YEAR(일별기온공급량!$A1029)</f>
      </c>
      <c r="M1029" s="33">
        <f>MONTH(일별기온공급량!$A1029)</f>
      </c>
      <c r="N1029" s="33">
        <f>DAY(일별기온공급량!$A1029)</f>
      </c>
      <c r="O1029" s="34">
        <f>IFERROR(VLOOKUP(기온및공급량[[#This Row], [날짜]],표2[],2,0), "")</f>
      </c>
    </row>
    <row x14ac:dyDescent="0.25" r="1030" customHeight="1" ht="18.75">
      <c r="A1030" s="29">
        <v>42303</v>
      </c>
      <c r="B1030" s="30">
        <v>13.6</v>
      </c>
      <c r="C1030" s="30">
        <v>20.5</v>
      </c>
      <c r="D1030" s="31">
        <v>1.6598148148148149</v>
      </c>
      <c r="E1030" s="30">
        <v>7.7</v>
      </c>
      <c r="F1030" s="31">
        <v>1.2841203703703703</v>
      </c>
      <c r="G1030" s="30">
        <v>12.8</v>
      </c>
      <c r="H1030" s="32">
        <f>TEXT(일별기온공급량!$A1030, "AAA")</f>
      </c>
      <c r="I1030" s="33">
        <v>91797932</v>
      </c>
      <c r="J1030" s="33">
        <v>2122454</v>
      </c>
      <c r="K1030" s="32">
        <f>TEXT(A1030, "MM-DD")</f>
      </c>
      <c r="L1030" s="33">
        <f>YEAR(일별기온공급량!$A1030)</f>
      </c>
      <c r="M1030" s="33">
        <f>MONTH(일별기온공급량!$A1030)</f>
      </c>
      <c r="N1030" s="33">
        <f>DAY(일별기온공급량!$A1030)</f>
      </c>
      <c r="O1030" s="34">
        <f>IFERROR(VLOOKUP(기온및공급량[[#This Row], [날짜]],표2[],2,0), "")</f>
      </c>
    </row>
    <row x14ac:dyDescent="0.25" r="1031" customHeight="1" ht="18.75">
      <c r="A1031" s="29">
        <v>42304</v>
      </c>
      <c r="B1031" s="30">
        <v>13.6</v>
      </c>
      <c r="C1031" s="30">
        <v>18.3</v>
      </c>
      <c r="D1031" s="31">
        <v>1.5931481481481482</v>
      </c>
      <c r="E1031" s="33">
        <v>11</v>
      </c>
      <c r="F1031" s="31">
        <v>1.1445370370370371</v>
      </c>
      <c r="G1031" s="30">
        <v>7.3</v>
      </c>
      <c r="H1031" s="32">
        <f>TEXT(일별기온공급량!$A1031, "AAA")</f>
      </c>
      <c r="I1031" s="33">
        <v>102534757</v>
      </c>
      <c r="J1031" s="33">
        <v>2366637</v>
      </c>
      <c r="K1031" s="32">
        <f>TEXT(A1031, "MM-DD")</f>
      </c>
      <c r="L1031" s="33">
        <f>YEAR(일별기온공급량!$A1031)</f>
      </c>
      <c r="M1031" s="33">
        <f>MONTH(일별기온공급량!$A1031)</f>
      </c>
      <c r="N1031" s="33">
        <f>DAY(일별기온공급량!$A1031)</f>
      </c>
      <c r="O1031" s="34">
        <f>IFERROR(VLOOKUP(기온및공급량[[#This Row], [날짜]],표2[],2,0), "")</f>
      </c>
    </row>
    <row x14ac:dyDescent="0.25" r="1032" customHeight="1" ht="18.75">
      <c r="A1032" s="29">
        <v>42305</v>
      </c>
      <c r="B1032" s="30">
        <v>12.5</v>
      </c>
      <c r="C1032" s="30">
        <v>17.9</v>
      </c>
      <c r="D1032" s="31">
        <v>1.6577314814814814</v>
      </c>
      <c r="E1032" s="30">
        <v>7.2</v>
      </c>
      <c r="F1032" s="31">
        <v>1.2875925925925926</v>
      </c>
      <c r="G1032" s="30">
        <v>10.7</v>
      </c>
      <c r="H1032" s="32">
        <f>TEXT(일별기온공급량!$A1032, "AAA")</f>
      </c>
      <c r="I1032" s="33">
        <v>106227439</v>
      </c>
      <c r="J1032" s="33">
        <v>2456795</v>
      </c>
      <c r="K1032" s="32">
        <f>TEXT(A1032, "MM-DD")</f>
      </c>
      <c r="L1032" s="33">
        <f>YEAR(일별기온공급량!$A1032)</f>
      </c>
      <c r="M1032" s="33">
        <f>MONTH(일별기온공급량!$A1032)</f>
      </c>
      <c r="N1032" s="33">
        <f>DAY(일별기온공급량!$A1032)</f>
      </c>
      <c r="O1032" s="34">
        <f>IFERROR(VLOOKUP(기온및공급량[[#This Row], [날짜]],표2[],2,0), "")</f>
      </c>
    </row>
    <row x14ac:dyDescent="0.25" r="1033" customHeight="1" ht="18.75">
      <c r="A1033" s="29">
        <v>42306</v>
      </c>
      <c r="B1033" s="30">
        <v>11.6</v>
      </c>
      <c r="C1033" s="30">
        <v>16.3</v>
      </c>
      <c r="D1033" s="31">
        <v>1.647314814814815</v>
      </c>
      <c r="E1033" s="30">
        <v>7.7</v>
      </c>
      <c r="F1033" s="31">
        <v>1.9688425925925928</v>
      </c>
      <c r="G1033" s="30">
        <v>8.6</v>
      </c>
      <c r="H1033" s="32">
        <f>TEXT(일별기온공급량!$A1033, "AAA")</f>
      </c>
      <c r="I1033" s="33">
        <v>110247246</v>
      </c>
      <c r="J1033" s="33">
        <v>2545992</v>
      </c>
      <c r="K1033" s="32">
        <f>TEXT(A1033, "MM-DD")</f>
      </c>
      <c r="L1033" s="33">
        <f>YEAR(일별기온공급량!$A1033)</f>
      </c>
      <c r="M1033" s="33">
        <f>MONTH(일별기온공급량!$A1033)</f>
      </c>
      <c r="N1033" s="33">
        <f>DAY(일별기온공급량!$A1033)</f>
      </c>
      <c r="O1033" s="34">
        <f>IFERROR(VLOOKUP(기온및공급량[[#This Row], [날짜]],표2[],2,0), "")</f>
      </c>
    </row>
    <row x14ac:dyDescent="0.25" r="1034" customHeight="1" ht="18.75">
      <c r="A1034" s="29">
        <v>42307</v>
      </c>
      <c r="B1034" s="30">
        <v>9.8</v>
      </c>
      <c r="C1034" s="30">
        <v>14.1</v>
      </c>
      <c r="D1034" s="31">
        <v>1.616064814814815</v>
      </c>
      <c r="E1034" s="30">
        <v>5.1</v>
      </c>
      <c r="F1034" s="31">
        <v>1.9952314814814813</v>
      </c>
      <c r="G1034" s="33">
        <v>9</v>
      </c>
      <c r="H1034" s="32">
        <f>TEXT(일별기온공급량!$A1034, "AAA")</f>
      </c>
      <c r="I1034" s="33">
        <v>117297477</v>
      </c>
      <c r="J1034" s="33">
        <v>2711229</v>
      </c>
      <c r="K1034" s="32">
        <f>TEXT(A1034, "MM-DD")</f>
      </c>
      <c r="L1034" s="33">
        <f>YEAR(일별기온공급량!$A1034)</f>
      </c>
      <c r="M1034" s="33">
        <f>MONTH(일별기온공급량!$A1034)</f>
      </c>
      <c r="N1034" s="33">
        <f>DAY(일별기온공급량!$A1034)</f>
      </c>
      <c r="O1034" s="34">
        <f>IFERROR(VLOOKUP(기온및공급량[[#This Row], [날짜]],표2[],2,0), "")</f>
      </c>
    </row>
    <row x14ac:dyDescent="0.25" r="1035" customHeight="1" ht="18.75">
      <c r="A1035" s="29">
        <v>42308</v>
      </c>
      <c r="B1035" s="30">
        <v>7.4</v>
      </c>
      <c r="C1035" s="30">
        <v>14.2</v>
      </c>
      <c r="D1035" s="31">
        <v>1.6341203703703704</v>
      </c>
      <c r="E1035" s="30">
        <v>2.8</v>
      </c>
      <c r="F1035" s="31">
        <v>1.225787037037037</v>
      </c>
      <c r="G1035" s="30">
        <v>11.4</v>
      </c>
      <c r="H1035" s="32">
        <f>TEXT(일별기온공급량!$A1035, "AAA")</f>
      </c>
      <c r="I1035" s="33">
        <v>117449218</v>
      </c>
      <c r="J1035" s="33">
        <v>2724444</v>
      </c>
      <c r="K1035" s="32">
        <f>TEXT(A1035, "MM-DD")</f>
      </c>
      <c r="L1035" s="33">
        <f>YEAR(일별기온공급량!$A1035)</f>
      </c>
      <c r="M1035" s="33">
        <f>MONTH(일별기온공급량!$A1035)</f>
      </c>
      <c r="N1035" s="33">
        <f>DAY(일별기온공급량!$A1035)</f>
      </c>
      <c r="O1035" s="34">
        <f>IFERROR(VLOOKUP(기온및공급량[[#This Row], [날짜]],표2[],2,0), "")</f>
      </c>
    </row>
    <row x14ac:dyDescent="0.25" r="1036" customHeight="1" ht="18.75">
      <c r="A1036" s="29">
        <v>42309</v>
      </c>
      <c r="B1036" s="30">
        <v>6.1</v>
      </c>
      <c r="C1036" s="30">
        <v>10.2</v>
      </c>
      <c r="D1036" s="31">
        <v>1.6125925925925926</v>
      </c>
      <c r="E1036" s="30">
        <v>0.7</v>
      </c>
      <c r="F1036" s="31">
        <v>1.1917592592592592</v>
      </c>
      <c r="G1036" s="30">
        <v>9.5</v>
      </c>
      <c r="H1036" s="32">
        <f>TEXT(일별기온공급량!$A1036, "AAA")</f>
      </c>
      <c r="I1036" s="33">
        <v>116938902</v>
      </c>
      <c r="J1036" s="33">
        <v>2718392</v>
      </c>
      <c r="K1036" s="32">
        <f>TEXT(A1036, "MM-DD")</f>
      </c>
      <c r="L1036" s="33">
        <f>YEAR(일별기온공급량!$A1036)</f>
      </c>
      <c r="M1036" s="33">
        <f>MONTH(일별기온공급량!$A1036)</f>
      </c>
      <c r="N1036" s="33">
        <f>DAY(일별기온공급량!$A1036)</f>
      </c>
      <c r="O1036" s="34">
        <f>IFERROR(VLOOKUP(기온및공급량[[#This Row], [날짜]],표2[],2,0), "")</f>
      </c>
    </row>
    <row x14ac:dyDescent="0.25" r="1037" customHeight="1" ht="18.75">
      <c r="A1037" s="29">
        <v>42310</v>
      </c>
      <c r="B1037" s="30">
        <v>10.8</v>
      </c>
      <c r="C1037" s="30">
        <v>16.8</v>
      </c>
      <c r="D1037" s="31">
        <v>1.563287037037037</v>
      </c>
      <c r="E1037" s="30">
        <v>4.5</v>
      </c>
      <c r="F1037" s="31">
        <v>1.2952314814814816</v>
      </c>
      <c r="G1037" s="30">
        <v>12.3</v>
      </c>
      <c r="H1037" s="32">
        <f>TEXT(일별기온공급량!$A1037, "AAA")</f>
      </c>
      <c r="I1037" s="33">
        <v>128109503</v>
      </c>
      <c r="J1037" s="33">
        <v>2974123</v>
      </c>
      <c r="K1037" s="32">
        <f>TEXT(A1037, "MM-DD")</f>
      </c>
      <c r="L1037" s="33">
        <f>YEAR(일별기온공급량!$A1037)</f>
      </c>
      <c r="M1037" s="33">
        <f>MONTH(일별기온공급량!$A1037)</f>
      </c>
      <c r="N1037" s="33">
        <f>DAY(일별기온공급량!$A1037)</f>
      </c>
      <c r="O1037" s="34">
        <f>IFERROR(VLOOKUP(기온및공급량[[#This Row], [날짜]],표2[],2,0), "")</f>
      </c>
    </row>
    <row x14ac:dyDescent="0.25" r="1038" customHeight="1" ht="18.75">
      <c r="A1038" s="29">
        <v>42311</v>
      </c>
      <c r="B1038" s="33">
        <v>12</v>
      </c>
      <c r="C1038" s="30">
        <v>20.1</v>
      </c>
      <c r="D1038" s="31">
        <v>1.6223148148148148</v>
      </c>
      <c r="E1038" s="30">
        <v>6.4</v>
      </c>
      <c r="F1038" s="31">
        <v>1.2459259259259259</v>
      </c>
      <c r="G1038" s="30">
        <v>13.7</v>
      </c>
      <c r="H1038" s="32">
        <f>TEXT(일별기온공급량!$A1038, "AAA")</f>
      </c>
      <c r="I1038" s="33">
        <v>128284748</v>
      </c>
      <c r="J1038" s="33">
        <v>2973025</v>
      </c>
      <c r="K1038" s="32">
        <f>TEXT(A1038, "MM-DD")</f>
      </c>
      <c r="L1038" s="33">
        <f>YEAR(일별기온공급량!$A1038)</f>
      </c>
      <c r="M1038" s="33">
        <f>MONTH(일별기온공급량!$A1038)</f>
      </c>
      <c r="N1038" s="33">
        <f>DAY(일별기온공급량!$A1038)</f>
      </c>
      <c r="O1038" s="34">
        <f>IFERROR(VLOOKUP(기온및공급량[[#This Row], [날짜]],표2[],2,0), "")</f>
      </c>
    </row>
    <row x14ac:dyDescent="0.25" r="1039" customHeight="1" ht="18.75">
      <c r="A1039" s="29">
        <v>42312</v>
      </c>
      <c r="B1039" s="33">
        <v>11</v>
      </c>
      <c r="C1039" s="30">
        <v>20.4</v>
      </c>
      <c r="D1039" s="31">
        <v>1.657037037037037</v>
      </c>
      <c r="E1039" s="30">
        <v>3.8</v>
      </c>
      <c r="F1039" s="31">
        <v>1.224398148148148</v>
      </c>
      <c r="G1039" s="30">
        <v>16.6</v>
      </c>
      <c r="H1039" s="32">
        <f>TEXT(일별기온공급량!$A1039, "AAA")</f>
      </c>
      <c r="I1039" s="33">
        <v>127363020</v>
      </c>
      <c r="J1039" s="33">
        <v>2948943</v>
      </c>
      <c r="K1039" s="32">
        <f>TEXT(A1039, "MM-DD")</f>
      </c>
      <c r="L1039" s="33">
        <f>YEAR(일별기온공급량!$A1039)</f>
      </c>
      <c r="M1039" s="33">
        <f>MONTH(일별기온공급량!$A1039)</f>
      </c>
      <c r="N1039" s="33">
        <f>DAY(일별기온공급량!$A1039)</f>
      </c>
      <c r="O1039" s="34">
        <f>IFERROR(VLOOKUP(기온및공급량[[#This Row], [날짜]],표2[],2,0), "")</f>
      </c>
    </row>
    <row x14ac:dyDescent="0.25" r="1040" customHeight="1" ht="18.75">
      <c r="A1040" s="29">
        <v>42313</v>
      </c>
      <c r="B1040" s="30">
        <v>13.6</v>
      </c>
      <c r="C1040" s="30">
        <v>21.8</v>
      </c>
      <c r="D1040" s="31">
        <v>1.595925925925926</v>
      </c>
      <c r="E1040" s="30">
        <v>6.2</v>
      </c>
      <c r="F1040" s="31">
        <v>1.1549537037037036</v>
      </c>
      <c r="G1040" s="30">
        <v>15.6</v>
      </c>
      <c r="H1040" s="32">
        <f>TEXT(일별기온공급량!$A1040, "AAA")</f>
      </c>
      <c r="I1040" s="33">
        <v>122045875</v>
      </c>
      <c r="J1040" s="33">
        <v>2822151</v>
      </c>
      <c r="K1040" s="32">
        <f>TEXT(A1040, "MM-DD")</f>
      </c>
      <c r="L1040" s="33">
        <f>YEAR(일별기온공급량!$A1040)</f>
      </c>
      <c r="M1040" s="33">
        <f>MONTH(일별기온공급량!$A1040)</f>
      </c>
      <c r="N1040" s="33">
        <f>DAY(일별기온공급량!$A1040)</f>
      </c>
      <c r="O1040" s="34">
        <f>IFERROR(VLOOKUP(기온및공급량[[#This Row], [날짜]],표2[],2,0), "")</f>
      </c>
    </row>
    <row x14ac:dyDescent="0.25" r="1041" customHeight="1" ht="18.75">
      <c r="A1041" s="29">
        <v>42314</v>
      </c>
      <c r="B1041" s="30">
        <v>13.2</v>
      </c>
      <c r="C1041" s="30">
        <v>19.6</v>
      </c>
      <c r="D1041" s="31">
        <v>1.5417592592592593</v>
      </c>
      <c r="E1041" s="30">
        <v>7.4</v>
      </c>
      <c r="F1041" s="31">
        <v>1.2403703703703703</v>
      </c>
      <c r="G1041" s="30">
        <v>12.2</v>
      </c>
      <c r="H1041" s="32">
        <f>TEXT(일별기온공급량!$A1041, "AAA")</f>
      </c>
      <c r="I1041" s="33">
        <v>122654698</v>
      </c>
      <c r="J1041" s="33">
        <v>2840120</v>
      </c>
      <c r="K1041" s="32">
        <f>TEXT(A1041, "MM-DD")</f>
      </c>
      <c r="L1041" s="33">
        <f>YEAR(일별기온공급량!$A1041)</f>
      </c>
      <c r="M1041" s="33">
        <f>MONTH(일별기온공급량!$A1041)</f>
      </c>
      <c r="N1041" s="33">
        <f>DAY(일별기온공급량!$A1041)</f>
      </c>
      <c r="O1041" s="34">
        <f>IFERROR(VLOOKUP(기온및공급량[[#This Row], [날짜]],표2[],2,0), "")</f>
      </c>
    </row>
    <row x14ac:dyDescent="0.25" r="1042" customHeight="1" ht="18.75">
      <c r="A1042" s="29">
        <v>42315</v>
      </c>
      <c r="B1042" s="30">
        <v>13.6</v>
      </c>
      <c r="C1042" s="30">
        <v>14.7</v>
      </c>
      <c r="D1042" s="31">
        <v>1.8112037037037036</v>
      </c>
      <c r="E1042" s="33">
        <v>12</v>
      </c>
      <c r="F1042" s="31">
        <v>1.1875925925925925</v>
      </c>
      <c r="G1042" s="30">
        <v>2.7</v>
      </c>
      <c r="H1042" s="32">
        <f>TEXT(일별기온공급량!$A1042, "AAA")</f>
      </c>
      <c r="I1042" s="33">
        <v>113048442</v>
      </c>
      <c r="J1042" s="33">
        <v>2623178</v>
      </c>
      <c r="K1042" s="32">
        <f>TEXT(A1042, "MM-DD")</f>
      </c>
      <c r="L1042" s="33">
        <f>YEAR(일별기온공급량!$A1042)</f>
      </c>
      <c r="M1042" s="33">
        <f>MONTH(일별기온공급량!$A1042)</f>
      </c>
      <c r="N1042" s="33">
        <f>DAY(일별기온공급량!$A1042)</f>
      </c>
      <c r="O1042" s="34">
        <f>IFERROR(VLOOKUP(기온및공급량[[#This Row], [날짜]],표2[],2,0), "")</f>
      </c>
    </row>
    <row x14ac:dyDescent="0.25" r="1043" customHeight="1" ht="18.75">
      <c r="A1043" s="29">
        <v>42316</v>
      </c>
      <c r="B1043" s="30">
        <v>13.6</v>
      </c>
      <c r="C1043" s="30">
        <v>15.1</v>
      </c>
      <c r="D1043" s="31">
        <v>1.382037037037037</v>
      </c>
      <c r="E1043" s="30">
        <v>12.3</v>
      </c>
      <c r="F1043" s="31">
        <v>1.8959259259259258</v>
      </c>
      <c r="G1043" s="30">
        <v>2.8</v>
      </c>
      <c r="H1043" s="32">
        <f>TEXT(일별기온공급량!$A1043, "AAA")</f>
      </c>
      <c r="I1043" s="33">
        <v>98237843</v>
      </c>
      <c r="J1043" s="33">
        <v>2283533</v>
      </c>
      <c r="K1043" s="32">
        <f>TEXT(A1043, "MM-DD")</f>
      </c>
      <c r="L1043" s="33">
        <f>YEAR(일별기온공급량!$A1043)</f>
      </c>
      <c r="M1043" s="33">
        <f>MONTH(일별기온공급량!$A1043)</f>
      </c>
      <c r="N1043" s="33">
        <f>DAY(일별기온공급량!$A1043)</f>
      </c>
      <c r="O1043" s="34">
        <f>IFERROR(VLOOKUP(기온및공급량[[#This Row], [날짜]],표2[],2,0), "")</f>
      </c>
    </row>
    <row x14ac:dyDescent="0.25" r="1044" customHeight="1" ht="18.75">
      <c r="A1044" s="29">
        <v>42317</v>
      </c>
      <c r="B1044" s="30">
        <v>13.8</v>
      </c>
      <c r="C1044" s="30">
        <v>17.7</v>
      </c>
      <c r="D1044" s="31">
        <v>1.5716203703703704</v>
      </c>
      <c r="E1044" s="33">
        <v>11</v>
      </c>
      <c r="F1044" s="31">
        <v>1.9903703703703703</v>
      </c>
      <c r="G1044" s="30">
        <v>6.7</v>
      </c>
      <c r="H1044" s="32">
        <f>TEXT(일별기온공급량!$A1044, "AAA")</f>
      </c>
      <c r="I1044" s="33">
        <v>114453074</v>
      </c>
      <c r="J1044" s="33">
        <v>2655531</v>
      </c>
      <c r="K1044" s="32">
        <f>TEXT(A1044, "MM-DD")</f>
      </c>
      <c r="L1044" s="33">
        <f>YEAR(일별기온공급량!$A1044)</f>
      </c>
      <c r="M1044" s="33">
        <f>MONTH(일별기온공급량!$A1044)</f>
      </c>
      <c r="N1044" s="33">
        <f>DAY(일별기온공급량!$A1044)</f>
      </c>
      <c r="O1044" s="34">
        <f>IFERROR(VLOOKUP(기온및공급량[[#This Row], [날짜]],표2[],2,0), "")</f>
      </c>
    </row>
    <row x14ac:dyDescent="0.25" r="1045" customHeight="1" ht="18.75">
      <c r="A1045" s="29">
        <v>42318</v>
      </c>
      <c r="B1045" s="30">
        <v>12.6</v>
      </c>
      <c r="C1045" s="30">
        <v>17.7</v>
      </c>
      <c r="D1045" s="31">
        <v>1.611898148148148</v>
      </c>
      <c r="E1045" s="30">
        <v>8.1</v>
      </c>
      <c r="F1045" s="31">
        <v>1.3056481481481481</v>
      </c>
      <c r="G1045" s="30">
        <v>9.6</v>
      </c>
      <c r="H1045" s="32">
        <f>TEXT(일별기온공급량!$A1045, "AAA")</f>
      </c>
      <c r="I1045" s="33">
        <v>123244211</v>
      </c>
      <c r="J1045" s="33">
        <v>2852975</v>
      </c>
      <c r="K1045" s="32">
        <f>TEXT(A1045, "MM-DD")</f>
      </c>
      <c r="L1045" s="33">
        <f>YEAR(일별기온공급량!$A1045)</f>
      </c>
      <c r="M1045" s="33">
        <f>MONTH(일별기온공급량!$A1045)</f>
      </c>
      <c r="N1045" s="33">
        <f>DAY(일별기온공급량!$A1045)</f>
      </c>
      <c r="O1045" s="34">
        <f>IFERROR(VLOOKUP(기온및공급량[[#This Row], [날짜]],표2[],2,0), "")</f>
      </c>
    </row>
    <row x14ac:dyDescent="0.25" r="1046" customHeight="1" ht="18.75">
      <c r="A1046" s="29">
        <v>42319</v>
      </c>
      <c r="B1046" s="30">
        <v>13.4</v>
      </c>
      <c r="C1046" s="30">
        <v>18.3</v>
      </c>
      <c r="D1046" s="31">
        <v>1.6132870370370371</v>
      </c>
      <c r="E1046" s="30">
        <v>9.2</v>
      </c>
      <c r="F1046" s="31">
        <v>1.1667592592592593</v>
      </c>
      <c r="G1046" s="30">
        <v>9.1</v>
      </c>
      <c r="H1046" s="32">
        <f>TEXT(일별기온공급량!$A1046, "AAA")</f>
      </c>
      <c r="I1046" s="33">
        <v>122832910</v>
      </c>
      <c r="J1046" s="33">
        <v>2841165</v>
      </c>
      <c r="K1046" s="32">
        <f>TEXT(A1046, "MM-DD")</f>
      </c>
      <c r="L1046" s="33">
        <f>YEAR(일별기온공급량!$A1046)</f>
      </c>
      <c r="M1046" s="33">
        <f>MONTH(일별기온공급량!$A1046)</f>
      </c>
      <c r="N1046" s="33">
        <f>DAY(일별기온공급량!$A1046)</f>
      </c>
      <c r="O1046" s="34">
        <f>IFERROR(VLOOKUP(기온및공급량[[#This Row], [날짜]],표2[],2,0), "")</f>
      </c>
    </row>
    <row x14ac:dyDescent="0.25" r="1047" customHeight="1" ht="18.75">
      <c r="A1047" s="29">
        <v>42320</v>
      </c>
      <c r="B1047" s="30">
        <v>14.2</v>
      </c>
      <c r="C1047" s="30">
        <v>17.9</v>
      </c>
      <c r="D1047" s="31">
        <v>1.494537037037037</v>
      </c>
      <c r="E1047" s="30">
        <v>10.9</v>
      </c>
      <c r="F1047" s="31">
        <v>1.116064814814815</v>
      </c>
      <c r="G1047" s="33">
        <v>7</v>
      </c>
      <c r="H1047" s="32">
        <f>TEXT(일별기온공급량!$A1047, "AAA")</f>
      </c>
      <c r="I1047" s="33">
        <v>122602142</v>
      </c>
      <c r="J1047" s="33">
        <v>2835834</v>
      </c>
      <c r="K1047" s="32">
        <f>TEXT(A1047, "MM-DD")</f>
      </c>
      <c r="L1047" s="33">
        <f>YEAR(일별기온공급량!$A1047)</f>
      </c>
      <c r="M1047" s="33">
        <f>MONTH(일별기온공급량!$A1047)</f>
      </c>
      <c r="N1047" s="33">
        <f>DAY(일별기온공급량!$A1047)</f>
      </c>
      <c r="O1047" s="34">
        <f>IFERROR(VLOOKUP(기온및공급량[[#This Row], [날짜]],표2[],2,0), "")</f>
      </c>
    </row>
    <row x14ac:dyDescent="0.25" r="1048" customHeight="1" ht="18.75">
      <c r="A1048" s="29">
        <v>42321</v>
      </c>
      <c r="B1048" s="30">
        <v>13.2</v>
      </c>
      <c r="C1048" s="30">
        <v>14.6</v>
      </c>
      <c r="D1048" s="31">
        <v>1.189675925925926</v>
      </c>
      <c r="E1048" s="30">
        <v>11.8</v>
      </c>
      <c r="F1048" s="31">
        <v>1.4250925925925926</v>
      </c>
      <c r="G1048" s="30">
        <v>2.8</v>
      </c>
      <c r="H1048" s="32">
        <f>TEXT(일별기온공급량!$A1048, "AAA")</f>
      </c>
      <c r="I1048" s="33">
        <v>127462984</v>
      </c>
      <c r="J1048" s="33">
        <v>2943984</v>
      </c>
      <c r="K1048" s="32">
        <f>TEXT(A1048, "MM-DD")</f>
      </c>
      <c r="L1048" s="33">
        <f>YEAR(일별기온공급량!$A1048)</f>
      </c>
      <c r="M1048" s="33">
        <f>MONTH(일별기온공급량!$A1048)</f>
      </c>
      <c r="N1048" s="33">
        <f>DAY(일별기온공급량!$A1048)</f>
      </c>
      <c r="O1048" s="34">
        <f>IFERROR(VLOOKUP(기온및공급량[[#This Row], [날짜]],표2[],2,0), "")</f>
      </c>
    </row>
    <row x14ac:dyDescent="0.25" r="1049" customHeight="1" ht="18.75">
      <c r="A1049" s="29">
        <v>42322</v>
      </c>
      <c r="B1049" s="30">
        <v>14.7</v>
      </c>
      <c r="C1049" s="30">
        <v>17.2</v>
      </c>
      <c r="D1049" s="31">
        <v>1.6355092592592593</v>
      </c>
      <c r="E1049" s="30">
        <v>12.3</v>
      </c>
      <c r="F1049" s="31">
        <v>1.1243981481481482</v>
      </c>
      <c r="G1049" s="30">
        <v>4.9</v>
      </c>
      <c r="H1049" s="32">
        <f>TEXT(일별기온공급량!$A1049, "AAA")</f>
      </c>
      <c r="I1049" s="33">
        <v>109928797</v>
      </c>
      <c r="J1049" s="33">
        <v>2543118</v>
      </c>
      <c r="K1049" s="32">
        <f>TEXT(A1049, "MM-DD")</f>
      </c>
      <c r="L1049" s="33">
        <f>YEAR(일별기온공급량!$A1049)</f>
      </c>
      <c r="M1049" s="33">
        <f>MONTH(일별기온공급량!$A1049)</f>
      </c>
      <c r="N1049" s="33">
        <f>DAY(일별기온공급량!$A1049)</f>
      </c>
      <c r="O1049" s="34">
        <f>IFERROR(VLOOKUP(기온및공급량[[#This Row], [날짜]],표2[],2,0), "")</f>
      </c>
    </row>
    <row x14ac:dyDescent="0.25" r="1050" customHeight="1" ht="18.75">
      <c r="A1050" s="29">
        <v>42323</v>
      </c>
      <c r="B1050" s="30">
        <v>13.9</v>
      </c>
      <c r="C1050" s="30">
        <v>18.1</v>
      </c>
      <c r="D1050" s="31">
        <v>1.6410648148148148</v>
      </c>
      <c r="E1050" s="30">
        <v>10.5</v>
      </c>
      <c r="F1050" s="31">
        <v>1.9931481481481481</v>
      </c>
      <c r="G1050" s="30">
        <v>7.6</v>
      </c>
      <c r="H1050" s="32">
        <f>TEXT(일별기온공급량!$A1050, "AAA")</f>
      </c>
      <c r="I1050" s="33">
        <v>93995912</v>
      </c>
      <c r="J1050" s="33">
        <v>2179803</v>
      </c>
      <c r="K1050" s="32">
        <f>TEXT(A1050, "MM-DD")</f>
      </c>
      <c r="L1050" s="33">
        <f>YEAR(일별기온공급량!$A1050)</f>
      </c>
      <c r="M1050" s="33">
        <f>MONTH(일별기온공급량!$A1050)</f>
      </c>
      <c r="N1050" s="33">
        <f>DAY(일별기온공급량!$A1050)</f>
      </c>
      <c r="O1050" s="34">
        <f>IFERROR(VLOOKUP(기온및공급량[[#This Row], [날짜]],표2[],2,0), "")</f>
      </c>
    </row>
    <row x14ac:dyDescent="0.25" r="1051" customHeight="1" ht="18.75">
      <c r="A1051" s="29">
        <v>42324</v>
      </c>
      <c r="B1051" s="30">
        <v>12.1</v>
      </c>
      <c r="C1051" s="30">
        <v>15.1</v>
      </c>
      <c r="D1051" s="31">
        <v>1.5896759259259259</v>
      </c>
      <c r="E1051" s="30">
        <v>8.6</v>
      </c>
      <c r="F1051" s="31">
        <v>1.1827314814814816</v>
      </c>
      <c r="G1051" s="30">
        <v>6.5</v>
      </c>
      <c r="H1051" s="32">
        <f>TEXT(일별기온공급량!$A1051, "AAA")</f>
      </c>
      <c r="I1051" s="33">
        <v>121341878</v>
      </c>
      <c r="J1051" s="33">
        <v>2817265</v>
      </c>
      <c r="K1051" s="32">
        <f>TEXT(A1051, "MM-DD")</f>
      </c>
      <c r="L1051" s="33">
        <f>YEAR(일별기온공급량!$A1051)</f>
      </c>
      <c r="M1051" s="33">
        <f>MONTH(일별기온공급량!$A1051)</f>
      </c>
      <c r="N1051" s="33">
        <f>DAY(일별기온공급량!$A1051)</f>
      </c>
      <c r="O1051" s="34">
        <f>IFERROR(VLOOKUP(기온및공급량[[#This Row], [날짜]],표2[],2,0), "")</f>
      </c>
    </row>
    <row x14ac:dyDescent="0.25" r="1052" customHeight="1" ht="18.75">
      <c r="A1052" s="29">
        <v>42325</v>
      </c>
      <c r="B1052" s="30">
        <v>14.2</v>
      </c>
      <c r="C1052" s="30">
        <v>15.4</v>
      </c>
      <c r="D1052" s="31">
        <v>1.6285648148148149</v>
      </c>
      <c r="E1052" s="30">
        <v>13.5</v>
      </c>
      <c r="F1052" s="31">
        <v>1.9938425925925927</v>
      </c>
      <c r="G1052" s="30">
        <v>1.9</v>
      </c>
      <c r="H1052" s="32">
        <f>TEXT(일별기온공급량!$A1052, "AAA")</f>
      </c>
      <c r="I1052" s="33">
        <v>123676676</v>
      </c>
      <c r="J1052" s="33">
        <v>2870495</v>
      </c>
      <c r="K1052" s="32">
        <f>TEXT(A1052, "MM-DD")</f>
      </c>
      <c r="L1052" s="33">
        <f>YEAR(일별기온공급량!$A1052)</f>
      </c>
      <c r="M1052" s="33">
        <f>MONTH(일별기온공급량!$A1052)</f>
      </c>
      <c r="N1052" s="33">
        <f>DAY(일별기온공급량!$A1052)</f>
      </c>
      <c r="O1052" s="34">
        <f>IFERROR(VLOOKUP(기온및공급량[[#This Row], [날짜]],표2[],2,0), "")</f>
      </c>
    </row>
    <row x14ac:dyDescent="0.25" r="1053" customHeight="1" ht="18.75">
      <c r="A1053" s="29">
        <v>42326</v>
      </c>
      <c r="B1053" s="30">
        <v>11.4</v>
      </c>
      <c r="C1053" s="30">
        <v>13.6</v>
      </c>
      <c r="D1053" s="31">
        <v>1.0000925925925925</v>
      </c>
      <c r="E1053" s="30">
        <v>9.5</v>
      </c>
      <c r="F1053" s="31">
        <v>1.994537037037037</v>
      </c>
      <c r="G1053" s="30">
        <v>4.1</v>
      </c>
      <c r="H1053" s="32">
        <f>TEXT(일별기온공급량!$A1053, "AAA")</f>
      </c>
      <c r="I1053" s="33">
        <v>130945593</v>
      </c>
      <c r="J1053" s="33">
        <v>3029514</v>
      </c>
      <c r="K1053" s="32">
        <f>TEXT(A1053, "MM-DD")</f>
      </c>
      <c r="L1053" s="33">
        <f>YEAR(일별기온공급량!$A1053)</f>
      </c>
      <c r="M1053" s="33">
        <f>MONTH(일별기온공급량!$A1053)</f>
      </c>
      <c r="N1053" s="33">
        <f>DAY(일별기온공급량!$A1053)</f>
      </c>
      <c r="O1053" s="34">
        <f>IFERROR(VLOOKUP(기온및공급량[[#This Row], [날짜]],표2[],2,0), "")</f>
      </c>
    </row>
    <row x14ac:dyDescent="0.25" r="1054" customHeight="1" ht="18.75">
      <c r="A1054" s="29">
        <v>42327</v>
      </c>
      <c r="B1054" s="30">
        <v>11.2</v>
      </c>
      <c r="C1054" s="30">
        <v>13.3</v>
      </c>
      <c r="D1054" s="31">
        <v>1.6000925925925926</v>
      </c>
      <c r="E1054" s="30">
        <v>9.3</v>
      </c>
      <c r="F1054" s="31">
        <v>1.0980092592592592</v>
      </c>
      <c r="G1054" s="33">
        <v>4</v>
      </c>
      <c r="H1054" s="32">
        <f>TEXT(일별기온공급량!$A1054, "AAA")</f>
      </c>
      <c r="I1054" s="33">
        <v>133222088</v>
      </c>
      <c r="J1054" s="33">
        <v>3081379</v>
      </c>
      <c r="K1054" s="32">
        <f>TEXT(A1054, "MM-DD")</f>
      </c>
      <c r="L1054" s="33">
        <f>YEAR(일별기온공급량!$A1054)</f>
      </c>
      <c r="M1054" s="33">
        <f>MONTH(일별기온공급량!$A1054)</f>
      </c>
      <c r="N1054" s="33">
        <f>DAY(일별기온공급량!$A1054)</f>
      </c>
      <c r="O1054" s="34">
        <f>IFERROR(VLOOKUP(기온및공급량[[#This Row], [날짜]],표2[],2,0), "")</f>
      </c>
    </row>
    <row x14ac:dyDescent="0.25" r="1055" customHeight="1" ht="18.75">
      <c r="A1055" s="29">
        <v>42328</v>
      </c>
      <c r="B1055" s="30">
        <v>12.4</v>
      </c>
      <c r="C1055" s="30">
        <v>17.7</v>
      </c>
      <c r="D1055" s="31">
        <v>1.5549537037037036</v>
      </c>
      <c r="E1055" s="30">
        <v>8.6</v>
      </c>
      <c r="F1055" s="31">
        <v>1.9959259259259259</v>
      </c>
      <c r="G1055" s="30">
        <v>9.1</v>
      </c>
      <c r="H1055" s="32">
        <f>TEXT(일별기온공급량!$A1055, "AAA")</f>
      </c>
      <c r="I1055" s="33">
        <v>125646138</v>
      </c>
      <c r="J1055" s="33">
        <v>2909301</v>
      </c>
      <c r="K1055" s="32">
        <f>TEXT(A1055, "MM-DD")</f>
      </c>
      <c r="L1055" s="33">
        <f>YEAR(일별기온공급량!$A1055)</f>
      </c>
      <c r="M1055" s="33">
        <f>MONTH(일별기온공급량!$A1055)</f>
      </c>
      <c r="N1055" s="33">
        <f>DAY(일별기온공급량!$A1055)</f>
      </c>
      <c r="O1055" s="34">
        <f>IFERROR(VLOOKUP(기온및공급량[[#This Row], [날짜]],표2[],2,0), "")</f>
      </c>
    </row>
    <row x14ac:dyDescent="0.25" r="1056" customHeight="1" ht="18.75">
      <c r="A1056" s="29">
        <v>42329</v>
      </c>
      <c r="B1056" s="30">
        <v>9.9</v>
      </c>
      <c r="C1056" s="30">
        <v>12.6</v>
      </c>
      <c r="D1056" s="31">
        <v>1.6042592592592593</v>
      </c>
      <c r="E1056" s="30">
        <v>6.4</v>
      </c>
      <c r="F1056" s="31">
        <v>1.2042592592592594</v>
      </c>
      <c r="G1056" s="30">
        <v>6.2</v>
      </c>
      <c r="H1056" s="32">
        <f>TEXT(일별기온공급량!$A1056, "AAA")</f>
      </c>
      <c r="I1056" s="33">
        <v>123534970</v>
      </c>
      <c r="J1056" s="33">
        <v>2855178</v>
      </c>
      <c r="K1056" s="32">
        <f>TEXT(A1056, "MM-DD")</f>
      </c>
      <c r="L1056" s="33">
        <f>YEAR(일별기온공급량!$A1056)</f>
      </c>
      <c r="M1056" s="33">
        <f>MONTH(일별기온공급량!$A1056)</f>
      </c>
      <c r="N1056" s="33">
        <f>DAY(일별기온공급량!$A1056)</f>
      </c>
      <c r="O1056" s="34">
        <f>IFERROR(VLOOKUP(기온및공급량[[#This Row], [날짜]],표2[],2,0), "")</f>
      </c>
    </row>
    <row x14ac:dyDescent="0.25" r="1057" customHeight="1" ht="18.75">
      <c r="A1057" s="29">
        <v>42330</v>
      </c>
      <c r="B1057" s="30">
        <v>13.1</v>
      </c>
      <c r="C1057" s="30">
        <v>16.1</v>
      </c>
      <c r="D1057" s="31">
        <v>1.5577314814814813</v>
      </c>
      <c r="E1057" s="30">
        <v>10.7</v>
      </c>
      <c r="F1057" s="31">
        <v>1.0188425925925926</v>
      </c>
      <c r="G1057" s="30">
        <v>5.4</v>
      </c>
      <c r="H1057" s="32">
        <f>TEXT(일별기온공급량!$A1057, "AAA")</f>
      </c>
      <c r="I1057" s="33">
        <v>106200690</v>
      </c>
      <c r="J1057" s="33">
        <v>2458857</v>
      </c>
      <c r="K1057" s="32">
        <f>TEXT(A1057, "MM-DD")</f>
      </c>
      <c r="L1057" s="33">
        <f>YEAR(일별기온공급량!$A1057)</f>
      </c>
      <c r="M1057" s="33">
        <f>MONTH(일별기온공급량!$A1057)</f>
      </c>
      <c r="N1057" s="33">
        <f>DAY(일별기온공급량!$A1057)</f>
      </c>
      <c r="O1057" s="34">
        <f>IFERROR(VLOOKUP(기온및공급량[[#This Row], [날짜]],표2[],2,0), "")</f>
      </c>
    </row>
    <row x14ac:dyDescent="0.25" r="1058" customHeight="1" ht="18.75">
      <c r="A1058" s="29">
        <v>42331</v>
      </c>
      <c r="B1058" s="30">
        <v>13.4</v>
      </c>
      <c r="C1058" s="30">
        <v>15.1</v>
      </c>
      <c r="D1058" s="31">
        <v>1.5723148148148147</v>
      </c>
      <c r="E1058" s="30">
        <v>12.2</v>
      </c>
      <c r="F1058" s="31">
        <v>1.9987037037037036</v>
      </c>
      <c r="G1058" s="30">
        <v>2.9</v>
      </c>
      <c r="H1058" s="32">
        <f>TEXT(일별기온공급량!$A1058, "AAA")</f>
      </c>
      <c r="I1058" s="33">
        <v>125107549</v>
      </c>
      <c r="J1058" s="33">
        <v>2900173</v>
      </c>
      <c r="K1058" s="32">
        <f>TEXT(A1058, "MM-DD")</f>
      </c>
      <c r="L1058" s="33">
        <f>YEAR(일별기온공급량!$A1058)</f>
      </c>
      <c r="M1058" s="33">
        <f>MONTH(일별기온공급량!$A1058)</f>
      </c>
      <c r="N1058" s="33">
        <f>DAY(일별기온공급량!$A1058)</f>
      </c>
      <c r="O1058" s="34">
        <f>IFERROR(VLOOKUP(기온및공급량[[#This Row], [날짜]],표2[],2,0), "")</f>
      </c>
    </row>
    <row x14ac:dyDescent="0.25" r="1059" customHeight="1" ht="18.75">
      <c r="A1059" s="29">
        <v>42332</v>
      </c>
      <c r="B1059" s="30">
        <v>10.6</v>
      </c>
      <c r="C1059" s="30">
        <v>13.7</v>
      </c>
      <c r="D1059" s="31">
        <v>1.5237037037037036</v>
      </c>
      <c r="E1059" s="30">
        <v>8.1</v>
      </c>
      <c r="F1059" s="35">
        <v>1.9993981481481482</v>
      </c>
      <c r="G1059" s="30">
        <v>5.6</v>
      </c>
      <c r="H1059" s="32">
        <f>TEXT(일별기온공급량!$A1059, "AAA")</f>
      </c>
      <c r="I1059" s="33">
        <v>138132303</v>
      </c>
      <c r="J1059" s="33">
        <v>3207467</v>
      </c>
      <c r="K1059" s="32">
        <f>TEXT(A1059, "MM-DD")</f>
      </c>
      <c r="L1059" s="33">
        <f>YEAR(일별기온공급량!$A1059)</f>
      </c>
      <c r="M1059" s="33">
        <f>MONTH(일별기온공급량!$A1059)</f>
      </c>
      <c r="N1059" s="33">
        <f>DAY(일별기온공급량!$A1059)</f>
      </c>
      <c r="O1059" s="34">
        <f>IFERROR(VLOOKUP(기온및공급량[[#This Row], [날짜]],표2[],2,0), "")</f>
      </c>
    </row>
    <row x14ac:dyDescent="0.25" r="1060" customHeight="1" ht="18.75">
      <c r="A1060" s="29">
        <v>42333</v>
      </c>
      <c r="B1060" s="30">
        <v>7.1</v>
      </c>
      <c r="C1060" s="30">
        <v>8.7</v>
      </c>
      <c r="D1060" s="31">
        <v>1.6737037037037037</v>
      </c>
      <c r="E1060" s="30">
        <v>5.4</v>
      </c>
      <c r="F1060" s="31">
        <v>1.9931481481481481</v>
      </c>
      <c r="G1060" s="30">
        <v>3.3</v>
      </c>
      <c r="H1060" s="32">
        <f>TEXT(일별기온공급량!$A1060, "AAA")</f>
      </c>
      <c r="I1060" s="33">
        <v>151658124</v>
      </c>
      <c r="J1060" s="33">
        <v>3525483</v>
      </c>
      <c r="K1060" s="32">
        <f>TEXT(A1060, "MM-DD")</f>
      </c>
      <c r="L1060" s="33">
        <f>YEAR(일별기온공급량!$A1060)</f>
      </c>
      <c r="M1060" s="33">
        <f>MONTH(일별기온공급량!$A1060)</f>
      </c>
      <c r="N1060" s="33">
        <f>DAY(일별기온공급량!$A1060)</f>
      </c>
      <c r="O1060" s="34">
        <f>IFERROR(VLOOKUP(기온및공급량[[#This Row], [날짜]],표2[],2,0), "")</f>
      </c>
    </row>
    <row x14ac:dyDescent="0.25" r="1061" customHeight="1" ht="18.75">
      <c r="A1061" s="29">
        <v>42334</v>
      </c>
      <c r="B1061" s="30">
        <v>2.7</v>
      </c>
      <c r="C1061" s="30">
        <v>5.9</v>
      </c>
      <c r="D1061" s="31">
        <v>1.4591203703703703</v>
      </c>
      <c r="E1061" s="30">
        <v>0.6</v>
      </c>
      <c r="F1061" s="31">
        <v>1.8903703703703703</v>
      </c>
      <c r="G1061" s="30">
        <v>5.3</v>
      </c>
      <c r="H1061" s="32">
        <f>TEXT(일별기온공급량!$A1061, "AAA")</f>
      </c>
      <c r="I1061" s="33">
        <v>176221804</v>
      </c>
      <c r="J1061" s="33">
        <v>4097187</v>
      </c>
      <c r="K1061" s="32">
        <f>TEXT(A1061, "MM-DD")</f>
      </c>
      <c r="L1061" s="33">
        <f>YEAR(일별기온공급량!$A1061)</f>
      </c>
      <c r="M1061" s="33">
        <f>MONTH(일별기온공급량!$A1061)</f>
      </c>
      <c r="N1061" s="33">
        <f>DAY(일별기온공급량!$A1061)</f>
      </c>
      <c r="O1061" s="34">
        <f>IFERROR(VLOOKUP(기온및공급량[[#This Row], [날짜]],표2[],2,0), "")</f>
      </c>
    </row>
    <row x14ac:dyDescent="0.25" r="1062" customHeight="1" ht="18.75">
      <c r="A1062" s="29">
        <v>42335</v>
      </c>
      <c r="B1062" s="30">
        <v>2.8</v>
      </c>
      <c r="C1062" s="30">
        <v>6.5</v>
      </c>
      <c r="D1062" s="31">
        <v>1.5827314814814815</v>
      </c>
      <c r="E1062" s="30">
        <v>-0.3</v>
      </c>
      <c r="F1062" s="31">
        <v>1.2987037037037037</v>
      </c>
      <c r="G1062" s="30">
        <v>6.8</v>
      </c>
      <c r="H1062" s="32">
        <f>TEXT(일별기온공급량!$A1062, "AAA")</f>
      </c>
      <c r="I1062" s="33">
        <v>184579328</v>
      </c>
      <c r="J1062" s="33">
        <v>4292164</v>
      </c>
      <c r="K1062" s="32">
        <f>TEXT(A1062, "MM-DD")</f>
      </c>
      <c r="L1062" s="33">
        <f>YEAR(일별기온공급량!$A1062)</f>
      </c>
      <c r="M1062" s="33">
        <f>MONTH(일별기온공급량!$A1062)</f>
      </c>
      <c r="N1062" s="33">
        <f>DAY(일별기온공급량!$A1062)</f>
      </c>
      <c r="O1062" s="34">
        <f>IFERROR(VLOOKUP(기온및공급량[[#This Row], [날짜]],표2[],2,0), "")</f>
      </c>
    </row>
    <row x14ac:dyDescent="0.25" r="1063" customHeight="1" ht="18.75">
      <c r="A1063" s="29">
        <v>42336</v>
      </c>
      <c r="B1063" s="30">
        <v>5.4</v>
      </c>
      <c r="C1063" s="33">
        <v>10</v>
      </c>
      <c r="D1063" s="31">
        <v>1.6098148148148148</v>
      </c>
      <c r="E1063" s="30">
        <v>2.4</v>
      </c>
      <c r="F1063" s="31">
        <v>1.1028703703703704</v>
      </c>
      <c r="G1063" s="30">
        <v>7.6</v>
      </c>
      <c r="H1063" s="32">
        <f>TEXT(일별기온공급량!$A1063, "AAA")</f>
      </c>
      <c r="I1063" s="33">
        <v>168308630</v>
      </c>
      <c r="J1063" s="33">
        <v>3916979</v>
      </c>
      <c r="K1063" s="32">
        <f>TEXT(A1063, "MM-DD")</f>
      </c>
      <c r="L1063" s="33">
        <f>YEAR(일별기온공급량!$A1063)</f>
      </c>
      <c r="M1063" s="33">
        <f>MONTH(일별기온공급량!$A1063)</f>
      </c>
      <c r="N1063" s="33">
        <f>DAY(일별기온공급량!$A1063)</f>
      </c>
      <c r="O1063" s="34">
        <f>IFERROR(VLOOKUP(기온및공급량[[#This Row], [날짜]],표2[],2,0), "")</f>
      </c>
    </row>
    <row x14ac:dyDescent="0.25" r="1064" customHeight="1" ht="18.75">
      <c r="A1064" s="29">
        <v>42337</v>
      </c>
      <c r="B1064" s="30">
        <v>5.4</v>
      </c>
      <c r="C1064" s="30">
        <v>11.6</v>
      </c>
      <c r="D1064" s="31">
        <v>1.6091203703703703</v>
      </c>
      <c r="E1064" s="30">
        <v>1.1</v>
      </c>
      <c r="F1064" s="31">
        <v>1.318148148148148</v>
      </c>
      <c r="G1064" s="30">
        <v>10.5</v>
      </c>
      <c r="H1064" s="32">
        <f>TEXT(일별기온공급량!$A1064, "AAA")</f>
      </c>
      <c r="I1064" s="33">
        <v>147391421</v>
      </c>
      <c r="J1064" s="33">
        <v>3433463</v>
      </c>
      <c r="K1064" s="32">
        <f>TEXT(A1064, "MM-DD")</f>
      </c>
      <c r="L1064" s="33">
        <f>YEAR(일별기온공급량!$A1064)</f>
      </c>
      <c r="M1064" s="33">
        <f>MONTH(일별기온공급량!$A1064)</f>
      </c>
      <c r="N1064" s="33">
        <f>DAY(일별기온공급량!$A1064)</f>
      </c>
      <c r="O1064" s="34">
        <f>IFERROR(VLOOKUP(기온및공급량[[#This Row], [날짜]],표2[],2,0), "")</f>
      </c>
    </row>
    <row x14ac:dyDescent="0.25" r="1065" customHeight="1" ht="18.75">
      <c r="A1065" s="29">
        <v>42338</v>
      </c>
      <c r="B1065" s="30">
        <v>7.7</v>
      </c>
      <c r="C1065" s="30">
        <v>13.2</v>
      </c>
      <c r="D1065" s="31">
        <v>1.4987037037037036</v>
      </c>
      <c r="E1065" s="30">
        <v>3.3</v>
      </c>
      <c r="F1065" s="31">
        <v>1.2889814814814815</v>
      </c>
      <c r="G1065" s="30">
        <v>9.9</v>
      </c>
      <c r="H1065" s="32">
        <f>TEXT(일별기온공급량!$A1065, "AAA")</f>
      </c>
      <c r="I1065" s="33">
        <v>161524540</v>
      </c>
      <c r="J1065" s="33">
        <v>3754762</v>
      </c>
      <c r="K1065" s="32">
        <f>TEXT(A1065, "MM-DD")</f>
      </c>
      <c r="L1065" s="33">
        <f>YEAR(일별기온공급량!$A1065)</f>
      </c>
      <c r="M1065" s="33">
        <f>MONTH(일별기온공급량!$A1065)</f>
      </c>
      <c r="N1065" s="33">
        <f>DAY(일별기온공급량!$A1065)</f>
      </c>
      <c r="O1065" s="34">
        <f>IFERROR(VLOOKUP(기온및공급량[[#This Row], [날짜]],표2[],2,0), "")</f>
      </c>
    </row>
    <row x14ac:dyDescent="0.25" r="1066" customHeight="1" ht="18.75">
      <c r="A1066" s="29">
        <v>42339</v>
      </c>
      <c r="B1066" s="30">
        <v>5.6</v>
      </c>
      <c r="C1066" s="30">
        <v>13.4</v>
      </c>
      <c r="D1066" s="31">
        <v>1.6355092592592593</v>
      </c>
      <c r="E1066" s="30">
        <v>-0.2</v>
      </c>
      <c r="F1066" s="31">
        <v>1.263287037037037</v>
      </c>
      <c r="G1066" s="30">
        <v>13.6</v>
      </c>
      <c r="H1066" s="32">
        <f>TEXT(일별기온공급량!$A1066, "AAA")</f>
      </c>
      <c r="I1066" s="33">
        <v>170007533</v>
      </c>
      <c r="J1066" s="33">
        <v>3954293</v>
      </c>
      <c r="K1066" s="32">
        <f>TEXT(A1066, "MM-DD")</f>
      </c>
      <c r="L1066" s="33">
        <f>YEAR(일별기온공급량!$A1066)</f>
      </c>
      <c r="M1066" s="33">
        <f>MONTH(일별기온공급량!$A1066)</f>
      </c>
      <c r="N1066" s="33">
        <f>DAY(일별기온공급량!$A1066)</f>
      </c>
      <c r="O1066" s="34">
        <f>IFERROR(VLOOKUP(기온및공급량[[#This Row], [날짜]],표2[],2,0), "")</f>
      </c>
    </row>
    <row x14ac:dyDescent="0.25" r="1067" customHeight="1" ht="18.75">
      <c r="A1067" s="29">
        <v>42340</v>
      </c>
      <c r="B1067" s="30">
        <v>7.6</v>
      </c>
      <c r="C1067" s="30">
        <v>11.4</v>
      </c>
      <c r="D1067" s="31">
        <v>1.7931481481481482</v>
      </c>
      <c r="E1067" s="33">
        <v>3</v>
      </c>
      <c r="F1067" s="31">
        <v>1.1737037037037037</v>
      </c>
      <c r="G1067" s="30">
        <v>8.4</v>
      </c>
      <c r="H1067" s="32">
        <f>TEXT(일별기온공급량!$A1067, "AAA")</f>
      </c>
      <c r="I1067" s="33">
        <v>172282331</v>
      </c>
      <c r="J1067" s="33">
        <v>4012124</v>
      </c>
      <c r="K1067" s="32">
        <f>TEXT(A1067, "MM-DD")</f>
      </c>
      <c r="L1067" s="33">
        <f>YEAR(일별기온공급량!$A1067)</f>
      </c>
      <c r="M1067" s="33">
        <f>MONTH(일별기온공급량!$A1067)</f>
      </c>
      <c r="N1067" s="33">
        <f>DAY(일별기온공급량!$A1067)</f>
      </c>
      <c r="O1067" s="34">
        <f>IFERROR(VLOOKUP(기온및공급량[[#This Row], [날짜]],표2[],2,0), "")</f>
      </c>
    </row>
    <row x14ac:dyDescent="0.25" r="1068" customHeight="1" ht="18.75">
      <c r="A1068" s="29">
        <v>42341</v>
      </c>
      <c r="B1068" s="30">
        <v>4.8</v>
      </c>
      <c r="C1068" s="30">
        <v>8.3</v>
      </c>
      <c r="D1068" s="31">
        <v>1.5625925925925928</v>
      </c>
      <c r="E1068" s="30">
        <v>1.3</v>
      </c>
      <c r="F1068" s="31">
        <v>1.994537037037037</v>
      </c>
      <c r="G1068" s="33">
        <v>7</v>
      </c>
      <c r="H1068" s="32">
        <f>TEXT(일별기온공급량!$A1068, "AAA")</f>
      </c>
      <c r="I1068" s="33">
        <v>186620780</v>
      </c>
      <c r="J1068" s="33">
        <v>4339921</v>
      </c>
      <c r="K1068" s="32">
        <f>TEXT(A1068, "MM-DD")</f>
      </c>
      <c r="L1068" s="33">
        <f>YEAR(일별기온공급량!$A1068)</f>
      </c>
      <c r="M1068" s="33">
        <f>MONTH(일별기온공급량!$A1068)</f>
      </c>
      <c r="N1068" s="33">
        <f>DAY(일별기온공급량!$A1068)</f>
      </c>
      <c r="O1068" s="34">
        <f>IFERROR(VLOOKUP(기온및공급량[[#This Row], [날짜]],표2[],2,0), "")</f>
      </c>
    </row>
    <row x14ac:dyDescent="0.25" r="1069" customHeight="1" ht="18.75">
      <c r="A1069" s="29">
        <v>42342</v>
      </c>
      <c r="B1069" s="30">
        <v>4.4</v>
      </c>
      <c r="C1069" s="30">
        <v>7.7</v>
      </c>
      <c r="D1069" s="31">
        <v>1.619537037037037</v>
      </c>
      <c r="E1069" s="30">
        <v>1.3</v>
      </c>
      <c r="F1069" s="31">
        <v>1.0000925925925925</v>
      </c>
      <c r="G1069" s="30">
        <v>6.4</v>
      </c>
      <c r="H1069" s="32">
        <f>TEXT(일별기온공급량!$A1069, "AAA")</f>
      </c>
      <c r="I1069" s="33">
        <v>190189831</v>
      </c>
      <c r="J1069" s="33">
        <v>4412897</v>
      </c>
      <c r="K1069" s="32">
        <f>TEXT(A1069, "MM-DD")</f>
      </c>
      <c r="L1069" s="33">
        <f>YEAR(일별기온공급량!$A1069)</f>
      </c>
      <c r="M1069" s="33">
        <f>MONTH(일별기온공급량!$A1069)</f>
      </c>
      <c r="N1069" s="33">
        <f>DAY(일별기온공급량!$A1069)</f>
      </c>
      <c r="O1069" s="34">
        <f>IFERROR(VLOOKUP(기온및공급량[[#This Row], [날짜]],표2[],2,0), "")</f>
      </c>
    </row>
    <row x14ac:dyDescent="0.25" r="1070" customHeight="1" ht="18.75">
      <c r="A1070" s="29">
        <v>42343</v>
      </c>
      <c r="B1070" s="30">
        <v>6.8</v>
      </c>
      <c r="C1070" s="30">
        <v>9.4</v>
      </c>
      <c r="D1070" s="31">
        <v>1.5764814814814816</v>
      </c>
      <c r="E1070" s="30">
        <v>4.7</v>
      </c>
      <c r="F1070" s="31">
        <v>1.233425925925926</v>
      </c>
      <c r="G1070" s="30">
        <v>4.7</v>
      </c>
      <c r="H1070" s="32">
        <f>TEXT(일별기온공급량!$A1070, "AAA")</f>
      </c>
      <c r="I1070" s="33">
        <v>172738918</v>
      </c>
      <c r="J1070" s="33">
        <v>4002339</v>
      </c>
      <c r="K1070" s="32">
        <f>TEXT(A1070, "MM-DD")</f>
      </c>
      <c r="L1070" s="33">
        <f>YEAR(일별기온공급량!$A1070)</f>
      </c>
      <c r="M1070" s="33">
        <f>MONTH(일별기온공급량!$A1070)</f>
      </c>
      <c r="N1070" s="33">
        <f>DAY(일별기온공급량!$A1070)</f>
      </c>
      <c r="O1070" s="34">
        <f>IFERROR(VLOOKUP(기온및공급량[[#This Row], [날짜]],표2[],2,0), "")</f>
      </c>
    </row>
    <row x14ac:dyDescent="0.25" r="1071" customHeight="1" ht="18.75">
      <c r="A1071" s="29">
        <v>42344</v>
      </c>
      <c r="B1071" s="30">
        <v>4.8</v>
      </c>
      <c r="C1071" s="30">
        <v>9.4</v>
      </c>
      <c r="D1071" s="31">
        <v>1.6521759259259259</v>
      </c>
      <c r="E1071" s="33">
        <v>1</v>
      </c>
      <c r="F1071" s="31">
        <v>1.9674537037037036</v>
      </c>
      <c r="G1071" s="30">
        <v>8.4</v>
      </c>
      <c r="H1071" s="32">
        <f>TEXT(일별기온공급량!$A1071, "AAA")</f>
      </c>
      <c r="I1071" s="33">
        <v>159195653</v>
      </c>
      <c r="J1071" s="33">
        <v>3684474</v>
      </c>
      <c r="K1071" s="32">
        <f>TEXT(A1071, "MM-DD")</f>
      </c>
      <c r="L1071" s="33">
        <f>YEAR(일별기온공급량!$A1071)</f>
      </c>
      <c r="M1071" s="33">
        <f>MONTH(일별기온공급량!$A1071)</f>
      </c>
      <c r="N1071" s="33">
        <f>DAY(일별기온공급량!$A1071)</f>
      </c>
      <c r="O1071" s="34">
        <f>IFERROR(VLOOKUP(기온및공급량[[#This Row], [날짜]],표2[],2,0), "")</f>
      </c>
    </row>
    <row x14ac:dyDescent="0.25" r="1072" customHeight="1" ht="18.75">
      <c r="A1072" s="29">
        <v>42345</v>
      </c>
      <c r="B1072" s="30">
        <v>6.1</v>
      </c>
      <c r="C1072" s="30">
        <v>12.1</v>
      </c>
      <c r="D1072" s="31">
        <v>1.6237037037037036</v>
      </c>
      <c r="E1072" s="33">
        <v>-1</v>
      </c>
      <c r="F1072" s="31">
        <v>1.1327314814814815</v>
      </c>
      <c r="G1072" s="30">
        <v>13.1</v>
      </c>
      <c r="H1072" s="32">
        <f>TEXT(일별기온공급량!$A1072, "AAA")</f>
      </c>
      <c r="I1072" s="33">
        <v>180231463</v>
      </c>
      <c r="J1072" s="33">
        <v>4177250</v>
      </c>
      <c r="K1072" s="32">
        <f>TEXT(A1072, "MM-DD")</f>
      </c>
      <c r="L1072" s="33">
        <f>YEAR(일별기온공급량!$A1072)</f>
      </c>
      <c r="M1072" s="33">
        <f>MONTH(일별기온공급량!$A1072)</f>
      </c>
      <c r="N1072" s="33">
        <f>DAY(일별기온공급량!$A1072)</f>
      </c>
      <c r="O1072" s="34">
        <f>IFERROR(VLOOKUP(기온및공급량[[#This Row], [날짜]],표2[],2,0), "")</f>
      </c>
    </row>
    <row x14ac:dyDescent="0.25" r="1073" customHeight="1" ht="18.75">
      <c r="A1073" s="29">
        <v>42346</v>
      </c>
      <c r="B1073" s="30">
        <v>8.1</v>
      </c>
      <c r="C1073" s="30">
        <v>13.5</v>
      </c>
      <c r="D1073" s="31">
        <v>1.6056481481481482</v>
      </c>
      <c r="E1073" s="30">
        <v>4.7</v>
      </c>
      <c r="F1073" s="31">
        <v>1.2202314814814814</v>
      </c>
      <c r="G1073" s="30">
        <v>8.8</v>
      </c>
      <c r="H1073" s="32">
        <f>TEXT(일별기온공급량!$A1073, "AAA")</f>
      </c>
      <c r="I1073" s="33">
        <v>172298588</v>
      </c>
      <c r="J1073" s="33">
        <v>3999797</v>
      </c>
      <c r="K1073" s="32">
        <f>TEXT(A1073, "MM-DD")</f>
      </c>
      <c r="L1073" s="33">
        <f>YEAR(일별기온공급량!$A1073)</f>
      </c>
      <c r="M1073" s="33">
        <f>MONTH(일별기온공급량!$A1073)</f>
      </c>
      <c r="N1073" s="33">
        <f>DAY(일별기온공급량!$A1073)</f>
      </c>
      <c r="O1073" s="34">
        <f>IFERROR(VLOOKUP(기온및공급량[[#This Row], [날짜]],표2[],2,0), "")</f>
      </c>
    </row>
    <row x14ac:dyDescent="0.25" r="1074" customHeight="1" ht="18.75">
      <c r="A1074" s="29">
        <v>42347</v>
      </c>
      <c r="B1074" s="33">
        <v>7</v>
      </c>
      <c r="C1074" s="30">
        <v>12.9</v>
      </c>
      <c r="D1074" s="31">
        <v>1.6466203703703703</v>
      </c>
      <c r="E1074" s="30">
        <v>1.8</v>
      </c>
      <c r="F1074" s="31">
        <v>1.1875925925925925</v>
      </c>
      <c r="G1074" s="30">
        <v>11.1</v>
      </c>
      <c r="H1074" s="32">
        <f>TEXT(일별기온공급량!$A1074, "AAA")</f>
      </c>
      <c r="I1074" s="33">
        <v>173373544</v>
      </c>
      <c r="J1074" s="33">
        <v>4029468</v>
      </c>
      <c r="K1074" s="32">
        <f>TEXT(A1074, "MM-DD")</f>
      </c>
      <c r="L1074" s="33">
        <f>YEAR(일별기온공급량!$A1074)</f>
      </c>
      <c r="M1074" s="33">
        <f>MONTH(일별기온공급량!$A1074)</f>
      </c>
      <c r="N1074" s="33">
        <f>DAY(일별기온공급량!$A1074)</f>
      </c>
      <c r="O1074" s="34">
        <f>IFERROR(VLOOKUP(기온및공급량[[#This Row], [날짜]],표2[],2,0), "")</f>
      </c>
    </row>
    <row x14ac:dyDescent="0.25" r="1075" customHeight="1" ht="18.75">
      <c r="A1075" s="29">
        <v>42348</v>
      </c>
      <c r="B1075" s="30">
        <v>8.5</v>
      </c>
      <c r="C1075" s="30">
        <v>9.5</v>
      </c>
      <c r="D1075" s="31">
        <v>1.7306481481481482</v>
      </c>
      <c r="E1075" s="33">
        <v>7</v>
      </c>
      <c r="F1075" s="31">
        <v>1.2862037037037037</v>
      </c>
      <c r="G1075" s="30">
        <v>2.5</v>
      </c>
      <c r="H1075" s="32">
        <f>TEXT(일별기온공급량!$A1075, "AAA")</f>
      </c>
      <c r="I1075" s="33">
        <v>171142116</v>
      </c>
      <c r="J1075" s="33">
        <v>3976043</v>
      </c>
      <c r="K1075" s="32">
        <f>TEXT(A1075, "MM-DD")</f>
      </c>
      <c r="L1075" s="33">
        <f>YEAR(일별기온공급량!$A1075)</f>
      </c>
      <c r="M1075" s="33">
        <f>MONTH(일별기온공급량!$A1075)</f>
      </c>
      <c r="N1075" s="33">
        <f>DAY(일별기온공급량!$A1075)</f>
      </c>
      <c r="O1075" s="34">
        <f>IFERROR(VLOOKUP(기온및공급량[[#This Row], [날짜]],표2[],2,0), "")</f>
      </c>
    </row>
    <row x14ac:dyDescent="0.25" r="1076" customHeight="1" ht="18.75">
      <c r="A1076" s="29">
        <v>42349</v>
      </c>
      <c r="B1076" s="30">
        <v>8.5</v>
      </c>
      <c r="C1076" s="30">
        <v>10.8</v>
      </c>
      <c r="D1076" s="31">
        <v>1.5035648148148149</v>
      </c>
      <c r="E1076" s="30">
        <v>3.7</v>
      </c>
      <c r="F1076" s="31">
        <v>1.9882870370370371</v>
      </c>
      <c r="G1076" s="30">
        <v>7.1</v>
      </c>
      <c r="H1076" s="32">
        <f>TEXT(일별기온공급량!$A1076, "AAA")</f>
      </c>
      <c r="I1076" s="33">
        <v>166928363</v>
      </c>
      <c r="J1076" s="33">
        <v>3877734</v>
      </c>
      <c r="K1076" s="32">
        <f>TEXT(A1076, "MM-DD")</f>
      </c>
      <c r="L1076" s="33">
        <f>YEAR(일별기온공급량!$A1076)</f>
      </c>
      <c r="M1076" s="33">
        <f>MONTH(일별기온공급량!$A1076)</f>
      </c>
      <c r="N1076" s="33">
        <f>DAY(일별기온공급량!$A1076)</f>
      </c>
      <c r="O1076" s="34">
        <f>IFERROR(VLOOKUP(기온및공급량[[#This Row], [날짜]],표2[],2,0), "")</f>
      </c>
    </row>
    <row x14ac:dyDescent="0.25" r="1077" customHeight="1" ht="18.75">
      <c r="A1077" s="29">
        <v>42350</v>
      </c>
      <c r="B1077" s="30">
        <v>5.6</v>
      </c>
      <c r="C1077" s="30">
        <v>11.1</v>
      </c>
      <c r="D1077" s="31">
        <v>1.6125925925925926</v>
      </c>
      <c r="E1077" s="30">
        <v>0.9</v>
      </c>
      <c r="F1077" s="31">
        <v>1.314675925925926</v>
      </c>
      <c r="G1077" s="30">
        <v>10.2</v>
      </c>
      <c r="H1077" s="32">
        <f>TEXT(일별기온공급량!$A1077, "AAA")</f>
      </c>
      <c r="I1077" s="33">
        <v>158713342</v>
      </c>
      <c r="J1077" s="33">
        <v>3693150</v>
      </c>
      <c r="K1077" s="32">
        <f>TEXT(A1077, "MM-DD")</f>
      </c>
      <c r="L1077" s="33">
        <f>YEAR(일별기온공급량!$A1077)</f>
      </c>
      <c r="M1077" s="33">
        <f>MONTH(일별기온공급량!$A1077)</f>
      </c>
      <c r="N1077" s="33">
        <f>DAY(일별기온공급량!$A1077)</f>
      </c>
      <c r="O1077" s="34">
        <f>IFERROR(VLOOKUP(기온및공급량[[#This Row], [날짜]],표2[],2,0), "")</f>
      </c>
    </row>
    <row x14ac:dyDescent="0.25" r="1078" customHeight="1" ht="18.75">
      <c r="A1078" s="29">
        <v>42351</v>
      </c>
      <c r="B1078" s="30">
        <v>6.7</v>
      </c>
      <c r="C1078" s="30">
        <v>12.7</v>
      </c>
      <c r="D1078" s="31">
        <v>1.633425925925926</v>
      </c>
      <c r="E1078" s="30">
        <v>3.1</v>
      </c>
      <c r="F1078" s="31">
        <v>1.3091203703703704</v>
      </c>
      <c r="G1078" s="30">
        <v>9.6</v>
      </c>
      <c r="H1078" s="32">
        <f>TEXT(일별기온공급량!$A1078, "AAA")</f>
      </c>
      <c r="I1078" s="33">
        <v>143902451</v>
      </c>
      <c r="J1078" s="33">
        <v>3345989</v>
      </c>
      <c r="K1078" s="32">
        <f>TEXT(A1078, "MM-DD")</f>
      </c>
      <c r="L1078" s="33">
        <f>YEAR(일별기온공급량!$A1078)</f>
      </c>
      <c r="M1078" s="33">
        <f>MONTH(일별기온공급량!$A1078)</f>
      </c>
      <c r="N1078" s="33">
        <f>DAY(일별기온공급량!$A1078)</f>
      </c>
      <c r="O1078" s="34">
        <f>IFERROR(VLOOKUP(기온및공급량[[#This Row], [날짜]],표2[],2,0), "")</f>
      </c>
    </row>
    <row x14ac:dyDescent="0.25" r="1079" customHeight="1" ht="18.75">
      <c r="A1079" s="29">
        <v>42352</v>
      </c>
      <c r="B1079" s="30">
        <v>7.4</v>
      </c>
      <c r="C1079" s="30">
        <v>9.8</v>
      </c>
      <c r="D1079" s="31">
        <v>1.6035648148148147</v>
      </c>
      <c r="E1079" s="30">
        <v>3.5</v>
      </c>
      <c r="F1079" s="31">
        <v>1.0639814814814814</v>
      </c>
      <c r="G1079" s="30">
        <v>6.3</v>
      </c>
      <c r="H1079" s="32">
        <f>TEXT(일별기온공급량!$A1079, "AAA")</f>
      </c>
      <c r="I1079" s="33">
        <v>167810604</v>
      </c>
      <c r="J1079" s="33">
        <v>3897269</v>
      </c>
      <c r="K1079" s="32">
        <f>TEXT(A1079, "MM-DD")</f>
      </c>
      <c r="L1079" s="33">
        <f>YEAR(일별기온공급량!$A1079)</f>
      </c>
      <c r="M1079" s="33">
        <f>MONTH(일별기온공급량!$A1079)</f>
      </c>
      <c r="N1079" s="33">
        <f>DAY(일별기온공급량!$A1079)</f>
      </c>
      <c r="O1079" s="34">
        <f>IFERROR(VLOOKUP(기온및공급량[[#This Row], [날짜]],표2[],2,0), "")</f>
      </c>
    </row>
    <row x14ac:dyDescent="0.25" r="1080" customHeight="1" ht="18.75">
      <c r="A1080" s="29">
        <v>42353</v>
      </c>
      <c r="B1080" s="30">
        <v>8.3</v>
      </c>
      <c r="C1080" s="33">
        <v>11</v>
      </c>
      <c r="D1080" s="31">
        <v>1.6028703703703704</v>
      </c>
      <c r="E1080" s="30">
        <v>5.8</v>
      </c>
      <c r="F1080" s="31">
        <v>1.9973148148148148</v>
      </c>
      <c r="G1080" s="30">
        <v>5.2</v>
      </c>
      <c r="H1080" s="32">
        <f>TEXT(일별기온공급량!$A1080, "AAA")</f>
      </c>
      <c r="I1080" s="33">
        <v>170111664</v>
      </c>
      <c r="J1080" s="33">
        <v>3946769</v>
      </c>
      <c r="K1080" s="32">
        <f>TEXT(A1080, "MM-DD")</f>
      </c>
      <c r="L1080" s="33">
        <f>YEAR(일별기온공급량!$A1080)</f>
      </c>
      <c r="M1080" s="33">
        <f>MONTH(일별기온공급량!$A1080)</f>
      </c>
      <c r="N1080" s="33">
        <f>DAY(일별기온공급량!$A1080)</f>
      </c>
      <c r="O1080" s="34">
        <f>IFERROR(VLOOKUP(기온및공급량[[#This Row], [날짜]],표2[],2,0), "")</f>
      </c>
    </row>
    <row x14ac:dyDescent="0.25" r="1081" customHeight="1" ht="18.75">
      <c r="A1081" s="29">
        <v>42354</v>
      </c>
      <c r="B1081" s="30">
        <v>2.7</v>
      </c>
      <c r="C1081" s="30">
        <v>6.2</v>
      </c>
      <c r="D1081" s="31">
        <v>1.0250925925925927</v>
      </c>
      <c r="E1081" s="30">
        <v>-0.4</v>
      </c>
      <c r="F1081" s="31">
        <v>1.9987037037037036</v>
      </c>
      <c r="G1081" s="30">
        <v>6.6</v>
      </c>
      <c r="H1081" s="32">
        <f>TEXT(일별기온공급량!$A1081, "AAA")</f>
      </c>
      <c r="I1081" s="33">
        <v>196275410</v>
      </c>
      <c r="J1081" s="33">
        <v>4548141</v>
      </c>
      <c r="K1081" s="32">
        <f>TEXT(A1081, "MM-DD")</f>
      </c>
      <c r="L1081" s="33">
        <f>YEAR(일별기온공급량!$A1081)</f>
      </c>
      <c r="M1081" s="33">
        <f>MONTH(일별기온공급량!$A1081)</f>
      </c>
      <c r="N1081" s="33">
        <f>DAY(일별기온공급량!$A1081)</f>
      </c>
      <c r="O1081" s="34">
        <f>IFERROR(VLOOKUP(기온및공급량[[#This Row], [날짜]],표2[],2,0), "")</f>
      </c>
    </row>
    <row x14ac:dyDescent="0.25" r="1082" customHeight="1" ht="18.75">
      <c r="A1082" s="29">
        <v>42355</v>
      </c>
      <c r="B1082" s="33">
        <v>-1</v>
      </c>
      <c r="C1082" s="33">
        <v>2</v>
      </c>
      <c r="D1082" s="31">
        <v>1.6105092592592594</v>
      </c>
      <c r="E1082" s="30">
        <v>-2.9</v>
      </c>
      <c r="F1082" s="31">
        <v>1.318148148148148</v>
      </c>
      <c r="G1082" s="30">
        <v>4.9</v>
      </c>
      <c r="H1082" s="32">
        <f>TEXT(일별기온공급량!$A1082, "AAA")</f>
      </c>
      <c r="I1082" s="33">
        <v>218369380</v>
      </c>
      <c r="J1082" s="33">
        <v>5061977</v>
      </c>
      <c r="K1082" s="32">
        <f>TEXT(A1082, "MM-DD")</f>
      </c>
      <c r="L1082" s="33">
        <f>YEAR(일별기온공급량!$A1082)</f>
      </c>
      <c r="M1082" s="33">
        <f>MONTH(일별기온공급량!$A1082)</f>
      </c>
      <c r="N1082" s="33">
        <f>DAY(일별기온공급량!$A1082)</f>
      </c>
      <c r="O1082" s="34">
        <f>IFERROR(VLOOKUP(기온및공급량[[#This Row], [날짜]],표2[],2,0), "")</f>
      </c>
    </row>
    <row x14ac:dyDescent="0.25" r="1083" customHeight="1" ht="18.75">
      <c r="A1083" s="29">
        <v>42356</v>
      </c>
      <c r="B1083" s="30">
        <v>1.8</v>
      </c>
      <c r="C1083" s="30">
        <v>6.3</v>
      </c>
      <c r="D1083" s="31">
        <v>1.6181481481481481</v>
      </c>
      <c r="E1083" s="33">
        <v>-3</v>
      </c>
      <c r="F1083" s="31">
        <v>1.2139814814814816</v>
      </c>
      <c r="G1083" s="30">
        <v>9.3</v>
      </c>
      <c r="H1083" s="32">
        <f>TEXT(일별기온공급량!$A1083, "AAA")</f>
      </c>
      <c r="I1083" s="33">
        <v>218246458</v>
      </c>
      <c r="J1083" s="33">
        <v>5061014</v>
      </c>
      <c r="K1083" s="32">
        <f>TEXT(A1083, "MM-DD")</f>
      </c>
      <c r="L1083" s="33">
        <f>YEAR(일별기온공급량!$A1083)</f>
      </c>
      <c r="M1083" s="33">
        <f>MONTH(일별기온공급량!$A1083)</f>
      </c>
      <c r="N1083" s="33">
        <f>DAY(일별기온공급량!$A1083)</f>
      </c>
      <c r="O1083" s="34">
        <f>IFERROR(VLOOKUP(기온및공급량[[#This Row], [날짜]],표2[],2,0), "")</f>
      </c>
    </row>
    <row x14ac:dyDescent="0.25" r="1084" customHeight="1" ht="18.75">
      <c r="A1084" s="29">
        <v>42357</v>
      </c>
      <c r="B1084" s="30">
        <v>2.2</v>
      </c>
      <c r="C1084" s="30">
        <v>9.2</v>
      </c>
      <c r="D1084" s="31">
        <v>1.616064814814815</v>
      </c>
      <c r="E1084" s="30">
        <v>-2.6</v>
      </c>
      <c r="F1084" s="31">
        <v>1.2577314814814815</v>
      </c>
      <c r="G1084" s="30">
        <v>11.8</v>
      </c>
      <c r="H1084" s="32">
        <f>TEXT(일별기온공급량!$A1084, "AAA")</f>
      </c>
      <c r="I1084" s="33">
        <v>194335688</v>
      </c>
      <c r="J1084" s="33">
        <v>4496852</v>
      </c>
      <c r="K1084" s="32">
        <f>TEXT(A1084, "MM-DD")</f>
      </c>
      <c r="L1084" s="33">
        <f>YEAR(일별기온공급량!$A1084)</f>
      </c>
      <c r="M1084" s="33">
        <f>MONTH(일별기온공급량!$A1084)</f>
      </c>
      <c r="N1084" s="33">
        <f>DAY(일별기온공급량!$A1084)</f>
      </c>
      <c r="O1084" s="34">
        <f>IFERROR(VLOOKUP(기온및공급량[[#This Row], [날짜]],표2[],2,0), "")</f>
      </c>
    </row>
    <row x14ac:dyDescent="0.25" r="1085" customHeight="1" ht="18.75">
      <c r="A1085" s="29">
        <v>42358</v>
      </c>
      <c r="B1085" s="30">
        <v>1.2</v>
      </c>
      <c r="C1085" s="30">
        <v>4.2</v>
      </c>
      <c r="D1085" s="31">
        <v>1.6112037037037037</v>
      </c>
      <c r="E1085" s="30">
        <v>-3.1</v>
      </c>
      <c r="F1085" s="31">
        <v>1.2112037037037038</v>
      </c>
      <c r="G1085" s="30">
        <v>7.3</v>
      </c>
      <c r="H1085" s="32">
        <f>TEXT(일별기온공급량!$A1085, "AAA")</f>
      </c>
      <c r="I1085" s="33">
        <v>189270227</v>
      </c>
      <c r="J1085" s="33">
        <v>4379685</v>
      </c>
      <c r="K1085" s="32">
        <f>TEXT(A1085, "MM-DD")</f>
      </c>
      <c r="L1085" s="33">
        <f>YEAR(일별기온공급량!$A1085)</f>
      </c>
      <c r="M1085" s="33">
        <f>MONTH(일별기온공급량!$A1085)</f>
      </c>
      <c r="N1085" s="33">
        <f>DAY(일별기온공급량!$A1085)</f>
      </c>
      <c r="O1085" s="34">
        <f>IFERROR(VLOOKUP(기온및공급량[[#This Row], [날짜]],표2[],2,0), "")</f>
      </c>
    </row>
    <row x14ac:dyDescent="0.25" r="1086" customHeight="1" ht="18.75">
      <c r="A1086" s="29">
        <v>42359</v>
      </c>
      <c r="B1086" s="30">
        <v>5.1</v>
      </c>
      <c r="C1086" s="33">
        <v>12</v>
      </c>
      <c r="D1086" s="31">
        <v>1.6223148148148148</v>
      </c>
      <c r="E1086" s="30">
        <v>1.9</v>
      </c>
      <c r="F1086" s="31">
        <v>1.1542592592592593</v>
      </c>
      <c r="G1086" s="30">
        <v>10.1</v>
      </c>
      <c r="H1086" s="32">
        <f>TEXT(일별기온공급량!$A1086, "AAA")</f>
      </c>
      <c r="I1086" s="33">
        <v>196195190</v>
      </c>
      <c r="J1086" s="33">
        <v>4533167</v>
      </c>
      <c r="K1086" s="32">
        <f>TEXT(A1086, "MM-DD")</f>
      </c>
      <c r="L1086" s="33">
        <f>YEAR(일별기온공급량!$A1086)</f>
      </c>
      <c r="M1086" s="33">
        <f>MONTH(일별기온공급량!$A1086)</f>
      </c>
      <c r="N1086" s="33">
        <f>DAY(일별기온공급량!$A1086)</f>
      </c>
      <c r="O1086" s="34">
        <f>IFERROR(VLOOKUP(기온및공급량[[#This Row], [날짜]],표2[],2,0), "")</f>
      </c>
    </row>
    <row x14ac:dyDescent="0.25" r="1087" customHeight="1" ht="18.75">
      <c r="A1087" s="29">
        <v>42360</v>
      </c>
      <c r="B1087" s="30">
        <v>3.7</v>
      </c>
      <c r="C1087" s="30">
        <v>9.3</v>
      </c>
      <c r="D1087" s="31">
        <v>1.657037037037037</v>
      </c>
      <c r="E1087" s="30">
        <v>-1.9</v>
      </c>
      <c r="F1087" s="31">
        <v>1.2091203703703703</v>
      </c>
      <c r="G1087" s="30">
        <v>11.2</v>
      </c>
      <c r="H1087" s="32">
        <f>TEXT(일별기온공급량!$A1087, "AAA")</f>
      </c>
      <c r="I1087" s="33">
        <v>199156621</v>
      </c>
      <c r="J1087" s="33">
        <v>4598615</v>
      </c>
      <c r="K1087" s="32">
        <f>TEXT(A1087, "MM-DD")</f>
      </c>
      <c r="L1087" s="33">
        <f>YEAR(일별기온공급량!$A1087)</f>
      </c>
      <c r="M1087" s="33">
        <f>MONTH(일별기온공급량!$A1087)</f>
      </c>
      <c r="N1087" s="33">
        <f>DAY(일별기온공급량!$A1087)</f>
      </c>
      <c r="O1087" s="34">
        <f>IFERROR(VLOOKUP(기온및공급량[[#This Row], [날짜]],표2[],2,0), "")</f>
      </c>
    </row>
    <row x14ac:dyDescent="0.25" r="1088" customHeight="1" ht="18.75">
      <c r="A1088" s="29">
        <v>42361</v>
      </c>
      <c r="B1088" s="30">
        <v>6.7</v>
      </c>
      <c r="C1088" s="30">
        <v>8.6</v>
      </c>
      <c r="D1088" s="31">
        <v>1.6056481481481482</v>
      </c>
      <c r="E1088" s="33">
        <v>5</v>
      </c>
      <c r="F1088" s="31">
        <v>1.275787037037037</v>
      </c>
      <c r="G1088" s="30">
        <v>3.6</v>
      </c>
      <c r="H1088" s="32">
        <f>TEXT(일별기온공급량!$A1088, "AAA")</f>
      </c>
      <c r="I1088" s="33">
        <v>191492645</v>
      </c>
      <c r="J1088" s="33">
        <v>4421174</v>
      </c>
      <c r="K1088" s="32">
        <f>TEXT(A1088, "MM-DD")</f>
      </c>
      <c r="L1088" s="33">
        <f>YEAR(일별기온공급량!$A1088)</f>
      </c>
      <c r="M1088" s="33">
        <f>MONTH(일별기온공급량!$A1088)</f>
      </c>
      <c r="N1088" s="33">
        <f>DAY(일별기온공급량!$A1088)</f>
      </c>
      <c r="O1088" s="34">
        <f>IFERROR(VLOOKUP(기온및공급량[[#This Row], [날짜]],표2[],2,0), "")</f>
      </c>
    </row>
    <row x14ac:dyDescent="0.25" r="1089" customHeight="1" ht="18.75">
      <c r="A1089" s="29">
        <v>42362</v>
      </c>
      <c r="B1089" s="30">
        <v>5.4</v>
      </c>
      <c r="C1089" s="30">
        <v>10.6</v>
      </c>
      <c r="D1089" s="31">
        <v>1.6250925925925928</v>
      </c>
      <c r="E1089" s="30">
        <v>1.3</v>
      </c>
      <c r="F1089" s="31">
        <v>1.2841203703703703</v>
      </c>
      <c r="G1089" s="30">
        <v>9.3</v>
      </c>
      <c r="H1089" s="32">
        <f>TEXT(일별기온공급량!$A1089, "AAA")</f>
      </c>
      <c r="I1089" s="33">
        <v>189196920</v>
      </c>
      <c r="J1089" s="33">
        <v>4371731</v>
      </c>
      <c r="K1089" s="32">
        <f>TEXT(A1089, "MM-DD")</f>
      </c>
      <c r="L1089" s="33">
        <f>YEAR(일별기온공급량!$A1089)</f>
      </c>
      <c r="M1089" s="33">
        <f>MONTH(일별기온공급량!$A1089)</f>
      </c>
      <c r="N1089" s="33">
        <f>DAY(일별기온공급량!$A1089)</f>
      </c>
      <c r="O1089" s="34">
        <f>IFERROR(VLOOKUP(기온및공급량[[#This Row], [날짜]],표2[],2,0), "")</f>
      </c>
    </row>
    <row x14ac:dyDescent="0.25" r="1090" customHeight="1" ht="18.75">
      <c r="A1090" s="29">
        <v>42363</v>
      </c>
      <c r="B1090" s="30">
        <v>2.5</v>
      </c>
      <c r="C1090" s="30">
        <v>6.3</v>
      </c>
      <c r="D1090" s="31">
        <v>1.6493981481481481</v>
      </c>
      <c r="E1090" s="30">
        <v>-1.8</v>
      </c>
      <c r="F1090" s="31">
        <v>1.9688425925925928</v>
      </c>
      <c r="G1090" s="30">
        <v>8.1</v>
      </c>
      <c r="H1090" s="32">
        <f>TEXT(일별기온공급량!$A1090, "AAA")</f>
      </c>
      <c r="I1090" s="33">
        <v>183773494</v>
      </c>
      <c r="J1090" s="33">
        <v>4242533</v>
      </c>
      <c r="K1090" s="32">
        <f>TEXT(A1090, "MM-DD")</f>
      </c>
      <c r="L1090" s="33">
        <f>YEAR(일별기온공급량!$A1090)</f>
      </c>
      <c r="M1090" s="33">
        <f>MONTH(일별기온공급량!$A1090)</f>
      </c>
      <c r="N1090" s="33">
        <f>DAY(일별기온공급량!$A1090)</f>
      </c>
      <c r="O1090" s="34">
        <f>IFERROR(VLOOKUP(기온및공급량[[#This Row], [날짜]],표2[],2,0), "")</f>
      </c>
    </row>
    <row x14ac:dyDescent="0.25" r="1091" customHeight="1" ht="18.75">
      <c r="A1091" s="29">
        <v>42364</v>
      </c>
      <c r="B1091" s="33">
        <v>5</v>
      </c>
      <c r="C1091" s="30">
        <v>11.6</v>
      </c>
      <c r="D1091" s="31">
        <v>1.6438425925925926</v>
      </c>
      <c r="E1091" s="30">
        <v>-2.5</v>
      </c>
      <c r="F1091" s="31">
        <v>1.0723148148148147</v>
      </c>
      <c r="G1091" s="30">
        <v>14.1</v>
      </c>
      <c r="H1091" s="32">
        <f>TEXT(일별기온공급량!$A1091, "AAA")</f>
      </c>
      <c r="I1091" s="33">
        <v>175455323</v>
      </c>
      <c r="J1091" s="33">
        <v>4062816</v>
      </c>
      <c r="K1091" s="32">
        <f>TEXT(A1091, "MM-DD")</f>
      </c>
      <c r="L1091" s="33">
        <f>YEAR(일별기온공급량!$A1091)</f>
      </c>
      <c r="M1091" s="33">
        <f>MONTH(일별기온공급량!$A1091)</f>
      </c>
      <c r="N1091" s="33">
        <f>DAY(일별기온공급량!$A1091)</f>
      </c>
      <c r="O1091" s="34">
        <f>IFERROR(VLOOKUP(기온및공급량[[#This Row], [날짜]],표2[],2,0), "")</f>
      </c>
    </row>
    <row x14ac:dyDescent="0.25" r="1092" customHeight="1" ht="18.75">
      <c r="A1092" s="29">
        <v>42365</v>
      </c>
      <c r="B1092" s="33">
        <v>2</v>
      </c>
      <c r="C1092" s="30">
        <v>5.4</v>
      </c>
      <c r="D1092" s="31">
        <v>1.5660648148148149</v>
      </c>
      <c r="E1092" s="30">
        <v>-1.5</v>
      </c>
      <c r="F1092" s="31">
        <v>1.9896759259259258</v>
      </c>
      <c r="G1092" s="30">
        <v>6.9</v>
      </c>
      <c r="H1092" s="32">
        <f>TEXT(일별기온공급량!$A1092, "AAA")</f>
      </c>
      <c r="I1092" s="33">
        <v>173922320</v>
      </c>
      <c r="J1092" s="33">
        <v>4023424</v>
      </c>
      <c r="K1092" s="32">
        <f>TEXT(A1092, "MM-DD")</f>
      </c>
      <c r="L1092" s="33">
        <f>YEAR(일별기온공급량!$A1092)</f>
      </c>
      <c r="M1092" s="33">
        <f>MONTH(일별기온공급량!$A1092)</f>
      </c>
      <c r="N1092" s="33">
        <f>DAY(일별기온공급량!$A1092)</f>
      </c>
      <c r="O1092" s="34">
        <f>IFERROR(VLOOKUP(기온및공급량[[#This Row], [날짜]],표2[],2,0), "")</f>
      </c>
    </row>
    <row x14ac:dyDescent="0.25" r="1093" customHeight="1" ht="18.75">
      <c r="A1093" s="29">
        <v>42366</v>
      </c>
      <c r="B1093" s="30">
        <v>-1.1</v>
      </c>
      <c r="C1093" s="30">
        <v>2.8</v>
      </c>
      <c r="D1093" s="31">
        <v>1.5987037037037037</v>
      </c>
      <c r="E1093" s="33">
        <v>-4</v>
      </c>
      <c r="F1093" s="31">
        <v>1.2299537037037038</v>
      </c>
      <c r="G1093" s="30">
        <v>6.8</v>
      </c>
      <c r="H1093" s="32">
        <f>TEXT(일별기온공급량!$A1093, "AAA")</f>
      </c>
      <c r="I1093" s="33">
        <v>218868607</v>
      </c>
      <c r="J1093" s="33">
        <v>5040457</v>
      </c>
      <c r="K1093" s="32">
        <f>TEXT(A1093, "MM-DD")</f>
      </c>
      <c r="L1093" s="33">
        <f>YEAR(일별기온공급량!$A1093)</f>
      </c>
      <c r="M1093" s="33">
        <f>MONTH(일별기온공급량!$A1093)</f>
      </c>
      <c r="N1093" s="33">
        <f>DAY(일별기온공급량!$A1093)</f>
      </c>
      <c r="O1093" s="34">
        <f>IFERROR(VLOOKUP(기온및공급량[[#This Row], [날짜]],표2[],2,0), "")</f>
      </c>
    </row>
    <row x14ac:dyDescent="0.25" r="1094" customHeight="1" ht="18.75">
      <c r="A1094" s="29">
        <v>42367</v>
      </c>
      <c r="B1094" s="33">
        <v>0</v>
      </c>
      <c r="C1094" s="30">
        <v>5.1</v>
      </c>
      <c r="D1094" s="31">
        <v>1.6327314814814815</v>
      </c>
      <c r="E1094" s="30">
        <v>-3.6</v>
      </c>
      <c r="F1094" s="31">
        <v>1.1757870370370371</v>
      </c>
      <c r="G1094" s="30">
        <v>8.7</v>
      </c>
      <c r="H1094" s="32">
        <f>TEXT(일별기온공급량!$A1094, "AAA")</f>
      </c>
      <c r="I1094" s="33">
        <v>222117573</v>
      </c>
      <c r="J1094" s="33">
        <v>5128178</v>
      </c>
      <c r="K1094" s="32">
        <f>TEXT(A1094, "MM-DD")</f>
      </c>
      <c r="L1094" s="33">
        <f>YEAR(일별기온공급량!$A1094)</f>
      </c>
      <c r="M1094" s="33">
        <f>MONTH(일별기온공급량!$A1094)</f>
      </c>
      <c r="N1094" s="33">
        <f>DAY(일별기온공급량!$A1094)</f>
      </c>
      <c r="O1094" s="34">
        <f>IFERROR(VLOOKUP(기온및공급량[[#This Row], [날짜]],표2[],2,0), "")</f>
      </c>
    </row>
    <row x14ac:dyDescent="0.25" r="1095" customHeight="1" ht="18.75">
      <c r="A1095" s="29">
        <v>42368</v>
      </c>
      <c r="B1095" s="30">
        <v>0.6</v>
      </c>
      <c r="C1095" s="33">
        <v>8</v>
      </c>
      <c r="D1095" s="31">
        <v>1.6341203703703704</v>
      </c>
      <c r="E1095" s="30">
        <v>-5.6</v>
      </c>
      <c r="F1095" s="31">
        <v>1.2903703703703704</v>
      </c>
      <c r="G1095" s="30">
        <v>13.6</v>
      </c>
      <c r="H1095" s="32">
        <f>TEXT(일별기온공급량!$A1095, "AAA")</f>
      </c>
      <c r="I1095" s="33">
        <v>216937254</v>
      </c>
      <c r="J1095" s="33">
        <v>4999108</v>
      </c>
      <c r="K1095" s="32">
        <f>TEXT(A1095, "MM-DD")</f>
      </c>
      <c r="L1095" s="33">
        <f>YEAR(일별기온공급량!$A1095)</f>
      </c>
      <c r="M1095" s="33">
        <f>MONTH(일별기온공급량!$A1095)</f>
      </c>
      <c r="N1095" s="33">
        <f>DAY(일별기온공급량!$A1095)</f>
      </c>
      <c r="O1095" s="34">
        <f>IFERROR(VLOOKUP(기온및공급량[[#This Row], [날짜]],표2[],2,0), "")</f>
      </c>
    </row>
    <row x14ac:dyDescent="0.25" r="1096" customHeight="1" ht="18.75">
      <c r="A1096" s="29">
        <v>42369</v>
      </c>
      <c r="B1096" s="33">
        <v>2</v>
      </c>
      <c r="C1096" s="33">
        <v>7</v>
      </c>
      <c r="D1096" s="31">
        <v>1.6139814814814815</v>
      </c>
      <c r="E1096" s="30">
        <v>-1.2</v>
      </c>
      <c r="F1096" s="31">
        <v>1.9653703703703704</v>
      </c>
      <c r="G1096" s="30">
        <v>8.2</v>
      </c>
      <c r="H1096" s="32">
        <f>TEXT(일별기온공급량!$A1096, "AAA")</f>
      </c>
      <c r="I1096" s="33">
        <v>204468837</v>
      </c>
      <c r="J1096" s="33">
        <v>4701990</v>
      </c>
      <c r="K1096" s="32">
        <f>TEXT(A1096, "MM-DD")</f>
      </c>
      <c r="L1096" s="33">
        <f>YEAR(일별기온공급량!$A1096)</f>
      </c>
      <c r="M1096" s="33">
        <f>MONTH(일별기온공급량!$A1096)</f>
      </c>
      <c r="N1096" s="33">
        <f>DAY(일별기온공급량!$A1096)</f>
      </c>
      <c r="O1096" s="34">
        <f>IFERROR(VLOOKUP(기온및공급량[[#This Row], [날짜]],표2[],2,0), "")</f>
      </c>
    </row>
    <row x14ac:dyDescent="0.25" r="1097" customHeight="1" ht="18.75">
      <c r="A1097" s="29">
        <v>42370</v>
      </c>
      <c r="B1097" s="30">
        <v>1.7</v>
      </c>
      <c r="C1097" s="33">
        <v>8</v>
      </c>
      <c r="D1097" s="31">
        <v>1.6535648148148148</v>
      </c>
      <c r="E1097" s="33">
        <v>-4</v>
      </c>
      <c r="F1097" s="31">
        <v>1.3042592592592592</v>
      </c>
      <c r="G1097" s="33">
        <v>12</v>
      </c>
      <c r="H1097" s="32">
        <f>TEXT(일별기온공급량!$A1097, "AAA")</f>
      </c>
      <c r="I1097" s="33">
        <v>178589758</v>
      </c>
      <c r="J1097" s="33">
        <v>4106720</v>
      </c>
      <c r="K1097" s="32">
        <f>TEXT(A1097, "MM-DD")</f>
      </c>
      <c r="L1097" s="33">
        <f>YEAR(일별기온공급량!$A1097)</f>
      </c>
      <c r="M1097" s="33">
        <f>MONTH(일별기온공급량!$A1097)</f>
      </c>
      <c r="N1097" s="33">
        <f>DAY(일별기온공급량!$A1097)</f>
      </c>
      <c r="O1097" s="34">
        <f>IFERROR(VLOOKUP(기온및공급량[[#This Row], [날짜]],표2[],2,0), "")</f>
      </c>
    </row>
    <row x14ac:dyDescent="0.25" r="1098" customHeight="1" ht="18.75">
      <c r="A1098" s="29">
        <v>42371</v>
      </c>
      <c r="B1098" s="33">
        <v>3</v>
      </c>
      <c r="C1098" s="30">
        <v>9.9</v>
      </c>
      <c r="D1098" s="31">
        <v>1.643148148148148</v>
      </c>
      <c r="E1098" s="30">
        <v>-2.7</v>
      </c>
      <c r="F1098" s="31">
        <v>1.327175925925926</v>
      </c>
      <c r="G1098" s="30">
        <v>12.6</v>
      </c>
      <c r="H1098" s="32">
        <f>TEXT(일별기온공급량!$A1098, "AAA")</f>
      </c>
      <c r="I1098" s="33">
        <v>173922217</v>
      </c>
      <c r="J1098" s="33">
        <v>3995999</v>
      </c>
      <c r="K1098" s="32">
        <f>TEXT(A1098, "MM-DD")</f>
      </c>
      <c r="L1098" s="33">
        <f>YEAR(일별기온공급량!$A1098)</f>
      </c>
      <c r="M1098" s="33">
        <f>MONTH(일별기온공급량!$A1098)</f>
      </c>
      <c r="N1098" s="33">
        <f>DAY(일별기온공급량!$A1098)</f>
      </c>
      <c r="O1098" s="34">
        <f>IFERROR(VLOOKUP(기온및공급량[[#This Row], [날짜]],표2[],2,0), "")</f>
      </c>
    </row>
    <row x14ac:dyDescent="0.25" r="1099" customHeight="1" ht="18.75">
      <c r="A1099" s="29">
        <v>42372</v>
      </c>
      <c r="B1099" s="30">
        <v>4.9</v>
      </c>
      <c r="C1099" s="30">
        <v>13.9</v>
      </c>
      <c r="D1099" s="31">
        <v>1.6285648148148149</v>
      </c>
      <c r="E1099" s="30">
        <v>-2.3</v>
      </c>
      <c r="F1099" s="31">
        <v>1.3098148148148148</v>
      </c>
      <c r="G1099" s="30">
        <v>16.2</v>
      </c>
      <c r="H1099" s="32">
        <f>TEXT(일별기온공급량!$A1099, "AAA")</f>
      </c>
      <c r="I1099" s="33">
        <v>167342755</v>
      </c>
      <c r="J1099" s="33">
        <v>3926306</v>
      </c>
      <c r="K1099" s="32">
        <f>TEXT(A1099, "MM-DD")</f>
      </c>
      <c r="L1099" s="33">
        <f>YEAR(일별기온공급량!$A1099)</f>
      </c>
      <c r="M1099" s="33">
        <f>MONTH(일별기온공급량!$A1099)</f>
      </c>
      <c r="N1099" s="33">
        <f>DAY(일별기온공급량!$A1099)</f>
      </c>
      <c r="O1099" s="34">
        <f>IFERROR(VLOOKUP(기온및공급량[[#This Row], [날짜]],표2[],2,0), "")</f>
      </c>
    </row>
    <row x14ac:dyDescent="0.25" r="1100" customHeight="1" ht="18.75">
      <c r="A1100" s="29">
        <v>42373</v>
      </c>
      <c r="B1100" s="30">
        <v>5.8</v>
      </c>
      <c r="C1100" s="30">
        <v>11.4</v>
      </c>
      <c r="D1100" s="31">
        <v>1.5987037037037037</v>
      </c>
      <c r="E1100" s="30">
        <v>1.1</v>
      </c>
      <c r="F1100" s="31">
        <v>1.2813425925925925</v>
      </c>
      <c r="G1100" s="30">
        <v>10.3</v>
      </c>
      <c r="H1100" s="32">
        <f>TEXT(일별기온공급량!$A1100, "AAA")</f>
      </c>
      <c r="I1100" s="33">
        <v>190417942</v>
      </c>
      <c r="J1100" s="33">
        <v>4459119</v>
      </c>
      <c r="K1100" s="32">
        <f>TEXT(A1100, "MM-DD")</f>
      </c>
      <c r="L1100" s="33">
        <f>YEAR(일별기온공급량!$A1100)</f>
      </c>
      <c r="M1100" s="33">
        <f>MONTH(일별기온공급량!$A1100)</f>
      </c>
      <c r="N1100" s="33">
        <f>DAY(일별기온공급량!$A1100)</f>
      </c>
      <c r="O1100" s="34">
        <f>IFERROR(VLOOKUP(기온및공급량[[#This Row], [날짜]],표2[],2,0), "")</f>
      </c>
    </row>
    <row x14ac:dyDescent="0.25" r="1101" customHeight="1" ht="18.75">
      <c r="A1101" s="29">
        <v>42374</v>
      </c>
      <c r="B1101" s="30">
        <v>2.9</v>
      </c>
      <c r="C1101" s="30">
        <v>5.9</v>
      </c>
      <c r="D1101" s="31">
        <v>1.6042592592592593</v>
      </c>
      <c r="E1101" s="30">
        <v>0.9</v>
      </c>
      <c r="F1101" s="31">
        <v>1.9938425925925927</v>
      </c>
      <c r="G1101" s="33">
        <v>5</v>
      </c>
      <c r="H1101" s="32">
        <f>TEXT(일별기온공급량!$A1101, "AAA")</f>
      </c>
      <c r="I1101" s="33">
        <v>210483208</v>
      </c>
      <c r="J1101" s="33">
        <v>4906025</v>
      </c>
      <c r="K1101" s="32">
        <f>TEXT(A1101, "MM-DD")</f>
      </c>
      <c r="L1101" s="33">
        <f>YEAR(일별기온공급량!$A1101)</f>
      </c>
      <c r="M1101" s="33">
        <f>MONTH(일별기온공급량!$A1101)</f>
      </c>
      <c r="N1101" s="33">
        <f>DAY(일별기온공급량!$A1101)</f>
      </c>
      <c r="O1101" s="34">
        <f>IFERROR(VLOOKUP(기온및공급량[[#This Row], [날짜]],표2[],2,0), "")</f>
      </c>
    </row>
    <row x14ac:dyDescent="0.25" r="1102" customHeight="1" ht="18.75">
      <c r="A1102" s="29">
        <v>42375</v>
      </c>
      <c r="B1102" s="30">
        <v>2.2</v>
      </c>
      <c r="C1102" s="30">
        <v>5.8</v>
      </c>
      <c r="D1102" s="31">
        <v>1.6362037037037038</v>
      </c>
      <c r="E1102" s="30">
        <v>-0.8</v>
      </c>
      <c r="F1102" s="31">
        <v>1.2112037037037038</v>
      </c>
      <c r="G1102" s="30">
        <v>6.6</v>
      </c>
      <c r="H1102" s="32">
        <f>TEXT(일별기온공급량!$A1102, "AAA")</f>
      </c>
      <c r="I1102" s="33">
        <v>216345705</v>
      </c>
      <c r="J1102" s="33">
        <v>5051935</v>
      </c>
      <c r="K1102" s="32">
        <f>TEXT(A1102, "MM-DD")</f>
      </c>
      <c r="L1102" s="33">
        <f>YEAR(일별기온공급량!$A1102)</f>
      </c>
      <c r="M1102" s="33">
        <f>MONTH(일별기온공급량!$A1102)</f>
      </c>
      <c r="N1102" s="33">
        <f>DAY(일별기온공급량!$A1102)</f>
      </c>
      <c r="O1102" s="34">
        <f>IFERROR(VLOOKUP(기온및공급량[[#This Row], [날짜]],표2[],2,0), "")</f>
      </c>
    </row>
    <row x14ac:dyDescent="0.25" r="1103" customHeight="1" ht="18.75">
      <c r="A1103" s="29">
        <v>42376</v>
      </c>
      <c r="B1103" s="30">
        <v>1.7</v>
      </c>
      <c r="C1103" s="30">
        <v>5.3</v>
      </c>
      <c r="D1103" s="31">
        <v>1.6521759259259259</v>
      </c>
      <c r="E1103" s="30">
        <v>-0.7</v>
      </c>
      <c r="F1103" s="31">
        <v>1.3188425925925926</v>
      </c>
      <c r="G1103" s="33">
        <v>6</v>
      </c>
      <c r="H1103" s="32">
        <f>TEXT(일별기온공급량!$A1103, "AAA")</f>
      </c>
      <c r="I1103" s="33">
        <v>212208300</v>
      </c>
      <c r="J1103" s="33">
        <v>4975677</v>
      </c>
      <c r="K1103" s="32">
        <f>TEXT(A1103, "MM-DD")</f>
      </c>
      <c r="L1103" s="33">
        <f>YEAR(일별기온공급량!$A1103)</f>
      </c>
      <c r="M1103" s="33">
        <f>MONTH(일별기온공급량!$A1103)</f>
      </c>
      <c r="N1103" s="33">
        <f>DAY(일별기온공급량!$A1103)</f>
      </c>
      <c r="O1103" s="34">
        <f>IFERROR(VLOOKUP(기온및공급량[[#This Row], [날짜]],표2[],2,0), "")</f>
      </c>
    </row>
    <row x14ac:dyDescent="0.25" r="1104" customHeight="1" ht="18.75">
      <c r="A1104" s="29">
        <v>42377</v>
      </c>
      <c r="B1104" s="30">
        <v>0.8</v>
      </c>
      <c r="C1104" s="30">
        <v>4.5</v>
      </c>
      <c r="D1104" s="31">
        <v>1.6306481481481483</v>
      </c>
      <c r="E1104" s="30">
        <v>-1.8</v>
      </c>
      <c r="F1104" s="31">
        <v>1.2889814814814815</v>
      </c>
      <c r="G1104" s="30">
        <v>6.3</v>
      </c>
      <c r="H1104" s="32">
        <f>TEXT(일별기온공급량!$A1104, "AAA")</f>
      </c>
      <c r="I1104" s="33">
        <v>218700787</v>
      </c>
      <c r="J1104" s="33">
        <v>5129051</v>
      </c>
      <c r="K1104" s="32">
        <f>TEXT(A1104, "MM-DD")</f>
      </c>
      <c r="L1104" s="33">
        <f>YEAR(일별기온공급량!$A1104)</f>
      </c>
      <c r="M1104" s="33">
        <f>MONTH(일별기온공급량!$A1104)</f>
      </c>
      <c r="N1104" s="33">
        <f>DAY(일별기온공급량!$A1104)</f>
      </c>
      <c r="O1104" s="34">
        <f>IFERROR(VLOOKUP(기온및공급량[[#This Row], [날짜]],표2[],2,0), "")</f>
      </c>
    </row>
    <row x14ac:dyDescent="0.25" r="1105" customHeight="1" ht="18.75">
      <c r="A1105" s="29">
        <v>42378</v>
      </c>
      <c r="B1105" s="30">
        <v>1.3</v>
      </c>
      <c r="C1105" s="30">
        <v>7.4</v>
      </c>
      <c r="D1105" s="31">
        <v>1.6223148148148148</v>
      </c>
      <c r="E1105" s="30">
        <v>-4.1</v>
      </c>
      <c r="F1105" s="31">
        <v>1.2049537037037037</v>
      </c>
      <c r="G1105" s="30">
        <v>11.5</v>
      </c>
      <c r="H1105" s="32">
        <f>TEXT(일별기온공급량!$A1105, "AAA")</f>
      </c>
      <c r="I1105" s="33">
        <v>203759549</v>
      </c>
      <c r="J1105" s="33">
        <v>4776428</v>
      </c>
      <c r="K1105" s="32">
        <f>TEXT(A1105, "MM-DD")</f>
      </c>
      <c r="L1105" s="33">
        <f>YEAR(일별기온공급량!$A1105)</f>
      </c>
      <c r="M1105" s="33">
        <f>MONTH(일별기온공급량!$A1105)</f>
      </c>
      <c r="N1105" s="33">
        <f>DAY(일별기온공급량!$A1105)</f>
      </c>
      <c r="O1105" s="34">
        <f>IFERROR(VLOOKUP(기온및공급량[[#This Row], [날짜]],표2[],2,0), "")</f>
      </c>
    </row>
    <row x14ac:dyDescent="0.25" r="1106" customHeight="1" ht="18.75">
      <c r="A1106" s="29">
        <v>42379</v>
      </c>
      <c r="B1106" s="30">
        <v>2.1</v>
      </c>
      <c r="C1106" s="33">
        <v>8</v>
      </c>
      <c r="D1106" s="31">
        <v>1.6466203703703703</v>
      </c>
      <c r="E1106" s="30">
        <v>-3.9</v>
      </c>
      <c r="F1106" s="31">
        <v>1.264675925925926</v>
      </c>
      <c r="G1106" s="30">
        <v>11.9</v>
      </c>
      <c r="H1106" s="32">
        <f>TEXT(일별기온공급량!$A1106, "AAA")</f>
      </c>
      <c r="I1106" s="33">
        <v>188226890</v>
      </c>
      <c r="J1106" s="33">
        <v>4409359</v>
      </c>
      <c r="K1106" s="32">
        <f>TEXT(A1106, "MM-DD")</f>
      </c>
      <c r="L1106" s="33">
        <f>YEAR(일별기온공급량!$A1106)</f>
      </c>
      <c r="M1106" s="33">
        <f>MONTH(일별기온공급량!$A1106)</f>
      </c>
      <c r="N1106" s="33">
        <f>DAY(일별기온공급량!$A1106)</f>
      </c>
      <c r="O1106" s="34">
        <f>IFERROR(VLOOKUP(기온및공급량[[#This Row], [날짜]],표2[],2,0), "")</f>
      </c>
    </row>
    <row x14ac:dyDescent="0.25" r="1107" customHeight="1" ht="18.75">
      <c r="A1107" s="29">
        <v>42380</v>
      </c>
      <c r="B1107" s="30">
        <v>1.5</v>
      </c>
      <c r="C1107" s="30">
        <v>5.5</v>
      </c>
      <c r="D1107" s="31">
        <v>1.5952314814814814</v>
      </c>
      <c r="E1107" s="30">
        <v>-1.8</v>
      </c>
      <c r="F1107" s="31">
        <v>1.9938425925925927</v>
      </c>
      <c r="G1107" s="30">
        <v>7.3</v>
      </c>
      <c r="H1107" s="32">
        <f>TEXT(일별기온공급량!$A1107, "AAA")</f>
      </c>
      <c r="I1107" s="33">
        <v>214688018</v>
      </c>
      <c r="J1107" s="33">
        <v>5017023</v>
      </c>
      <c r="K1107" s="32">
        <f>TEXT(A1107, "MM-DD")</f>
      </c>
      <c r="L1107" s="33">
        <f>YEAR(일별기온공급량!$A1107)</f>
      </c>
      <c r="M1107" s="33">
        <f>MONTH(일별기온공급량!$A1107)</f>
      </c>
      <c r="N1107" s="33">
        <f>DAY(일별기온공급량!$A1107)</f>
      </c>
      <c r="O1107" s="34">
        <f>IFERROR(VLOOKUP(기온및공급량[[#This Row], [날짜]],표2[],2,0), "")</f>
      </c>
    </row>
    <row x14ac:dyDescent="0.25" r="1108" customHeight="1" ht="18.75">
      <c r="A1108" s="29">
        <v>42381</v>
      </c>
      <c r="B1108" s="30">
        <v>-0.5</v>
      </c>
      <c r="C1108" s="30">
        <v>5.2</v>
      </c>
      <c r="D1108" s="31">
        <v>1.607037037037037</v>
      </c>
      <c r="E1108" s="30">
        <v>-5.9</v>
      </c>
      <c r="F1108" s="31">
        <v>1.2799537037037036</v>
      </c>
      <c r="G1108" s="30">
        <v>11.1</v>
      </c>
      <c r="H1108" s="32">
        <f>TEXT(일별기온공급량!$A1108, "AAA")</f>
      </c>
      <c r="I1108" s="33">
        <v>227650029</v>
      </c>
      <c r="J1108" s="33">
        <v>5318330</v>
      </c>
      <c r="K1108" s="32">
        <f>TEXT(A1108, "MM-DD")</f>
      </c>
      <c r="L1108" s="33">
        <f>YEAR(일별기온공급량!$A1108)</f>
      </c>
      <c r="M1108" s="33">
        <f>MONTH(일별기온공급량!$A1108)</f>
      </c>
      <c r="N1108" s="33">
        <f>DAY(일별기온공급량!$A1108)</f>
      </c>
      <c r="O1108" s="34">
        <f>IFERROR(VLOOKUP(기온및공급량[[#This Row], [날짜]],표2[],2,0), "")</f>
      </c>
    </row>
    <row x14ac:dyDescent="0.25" r="1109" customHeight="1" ht="18.75">
      <c r="A1109" s="29">
        <v>42382</v>
      </c>
      <c r="B1109" s="33">
        <v>0</v>
      </c>
      <c r="C1109" s="30">
        <v>3.1</v>
      </c>
      <c r="D1109" s="31">
        <v>1.638287037037037</v>
      </c>
      <c r="E1109" s="30">
        <v>-3.9</v>
      </c>
      <c r="F1109" s="31">
        <v>1.1889814814814814</v>
      </c>
      <c r="G1109" s="33">
        <v>7</v>
      </c>
      <c r="H1109" s="32">
        <f>TEXT(일별기온공급량!$A1109, "AAA")</f>
      </c>
      <c r="I1109" s="33">
        <v>231304103</v>
      </c>
      <c r="J1109" s="33">
        <v>5401285</v>
      </c>
      <c r="K1109" s="32">
        <f>TEXT(A1109, "MM-DD")</f>
      </c>
      <c r="L1109" s="33">
        <f>YEAR(일별기온공급량!$A1109)</f>
      </c>
      <c r="M1109" s="33">
        <f>MONTH(일별기온공급량!$A1109)</f>
      </c>
      <c r="N1109" s="33">
        <f>DAY(일별기온공급량!$A1109)</f>
      </c>
      <c r="O1109" s="34">
        <f>IFERROR(VLOOKUP(기온및공급량[[#This Row], [날짜]],표2[],2,0), "")</f>
      </c>
    </row>
    <row x14ac:dyDescent="0.25" r="1110" customHeight="1" ht="18.75">
      <c r="A1110" s="29">
        <v>42383</v>
      </c>
      <c r="B1110" s="30">
        <v>0.2</v>
      </c>
      <c r="C1110" s="30">
        <v>3.9</v>
      </c>
      <c r="D1110" s="31">
        <v>1.6209259259259259</v>
      </c>
      <c r="E1110" s="33">
        <v>-3</v>
      </c>
      <c r="F1110" s="31">
        <v>1.9799537037037038</v>
      </c>
      <c r="G1110" s="30">
        <v>6.9</v>
      </c>
      <c r="H1110" s="32">
        <f>TEXT(일별기온공급량!$A1110, "AAA")</f>
      </c>
      <c r="I1110" s="33">
        <v>229393456</v>
      </c>
      <c r="J1110" s="33">
        <v>5337714</v>
      </c>
      <c r="K1110" s="32">
        <f>TEXT(A1110, "MM-DD")</f>
      </c>
      <c r="L1110" s="33">
        <f>YEAR(일별기온공급량!$A1110)</f>
      </c>
      <c r="M1110" s="33">
        <f>MONTH(일별기온공급량!$A1110)</f>
      </c>
      <c r="N1110" s="33">
        <f>DAY(일별기온공급량!$A1110)</f>
      </c>
      <c r="O1110" s="34">
        <f>IFERROR(VLOOKUP(기온및공급량[[#This Row], [날짜]],표2[],2,0), "")</f>
      </c>
    </row>
    <row x14ac:dyDescent="0.25" r="1111" customHeight="1" ht="18.75">
      <c r="A1111" s="29">
        <v>42384</v>
      </c>
      <c r="B1111" s="30">
        <v>-0.3</v>
      </c>
      <c r="C1111" s="30">
        <v>6.8</v>
      </c>
      <c r="D1111" s="31">
        <v>1.6348148148148147</v>
      </c>
      <c r="E1111" s="33">
        <v>-6</v>
      </c>
      <c r="F1111" s="31">
        <v>1.2827314814814814</v>
      </c>
      <c r="G1111" s="30">
        <v>12.8</v>
      </c>
      <c r="H1111" s="32">
        <f>TEXT(일별기온공급량!$A1111, "AAA")</f>
      </c>
      <c r="I1111" s="33">
        <v>225485724</v>
      </c>
      <c r="J1111" s="33">
        <v>5237722</v>
      </c>
      <c r="K1111" s="32">
        <f>TEXT(A1111, "MM-DD")</f>
      </c>
      <c r="L1111" s="33">
        <f>YEAR(일별기온공급량!$A1111)</f>
      </c>
      <c r="M1111" s="33">
        <f>MONTH(일별기온공급량!$A1111)</f>
      </c>
      <c r="N1111" s="33">
        <f>DAY(일별기온공급량!$A1111)</f>
      </c>
      <c r="O1111" s="34">
        <f>IFERROR(VLOOKUP(기온및공급량[[#This Row], [날짜]],표2[],2,0), "")</f>
      </c>
    </row>
    <row x14ac:dyDescent="0.25" r="1112" customHeight="1" ht="18.75">
      <c r="A1112" s="29">
        <v>42385</v>
      </c>
      <c r="B1112" s="30">
        <v>0.6</v>
      </c>
      <c r="C1112" s="30">
        <v>8.3</v>
      </c>
      <c r="D1112" s="31">
        <v>1.638287037037037</v>
      </c>
      <c r="E1112" s="30">
        <v>-4.8</v>
      </c>
      <c r="F1112" s="31">
        <v>1.208425925925926</v>
      </c>
      <c r="G1112" s="30">
        <v>13.1</v>
      </c>
      <c r="H1112" s="32">
        <f>TEXT(일별기온공급량!$A1112, "AAA")</f>
      </c>
      <c r="I1112" s="33">
        <v>211014268</v>
      </c>
      <c r="J1112" s="33">
        <v>4912926</v>
      </c>
      <c r="K1112" s="32">
        <f>TEXT(A1112, "MM-DD")</f>
      </c>
      <c r="L1112" s="33">
        <f>YEAR(일별기온공급량!$A1112)</f>
      </c>
      <c r="M1112" s="33">
        <f>MONTH(일별기온공급량!$A1112)</f>
      </c>
      <c r="N1112" s="33">
        <f>DAY(일별기온공급량!$A1112)</f>
      </c>
      <c r="O1112" s="34">
        <f>IFERROR(VLOOKUP(기온및공급량[[#This Row], [날짜]],표2[],2,0), "")</f>
      </c>
    </row>
    <row x14ac:dyDescent="0.25" r="1113" customHeight="1" ht="18.75">
      <c r="A1113" s="29">
        <v>42386</v>
      </c>
      <c r="B1113" s="30">
        <v>1.4</v>
      </c>
      <c r="C1113" s="30">
        <v>4.5</v>
      </c>
      <c r="D1113" s="31">
        <v>1.5987037037037037</v>
      </c>
      <c r="E1113" s="30">
        <v>-1.8</v>
      </c>
      <c r="F1113" s="31">
        <v>1.036898148148148</v>
      </c>
      <c r="G1113" s="30">
        <v>6.3</v>
      </c>
      <c r="H1113" s="32">
        <f>TEXT(일별기온공급량!$A1113, "AAA")</f>
      </c>
      <c r="I1113" s="33">
        <v>199239712</v>
      </c>
      <c r="J1113" s="33">
        <v>4647435</v>
      </c>
      <c r="K1113" s="32">
        <f>TEXT(A1113, "MM-DD")</f>
      </c>
      <c r="L1113" s="33">
        <f>YEAR(일별기온공급량!$A1113)</f>
      </c>
      <c r="M1113" s="33">
        <f>MONTH(일별기온공급량!$A1113)</f>
      </c>
      <c r="N1113" s="33">
        <f>DAY(일별기온공급량!$A1113)</f>
      </c>
      <c r="O1113" s="34">
        <f>IFERROR(VLOOKUP(기온및공급량[[#This Row], [날짜]],표2[],2,0), "")</f>
      </c>
    </row>
    <row x14ac:dyDescent="0.25" r="1114" customHeight="1" ht="18.75">
      <c r="A1114" s="29">
        <v>42387</v>
      </c>
      <c r="B1114" s="30">
        <v>-0.2</v>
      </c>
      <c r="C1114" s="30">
        <v>3.7</v>
      </c>
      <c r="D1114" s="31">
        <v>1.1764814814814815</v>
      </c>
      <c r="E1114" s="30">
        <v>-5.1</v>
      </c>
      <c r="F1114" s="31">
        <v>1.9362037037037036</v>
      </c>
      <c r="G1114" s="30">
        <v>8.8</v>
      </c>
      <c r="H1114" s="32">
        <f>TEXT(일별기온공급량!$A1114, "AAA")</f>
      </c>
      <c r="I1114" s="33">
        <v>235060910</v>
      </c>
      <c r="J1114" s="33">
        <v>5474151</v>
      </c>
      <c r="K1114" s="32">
        <f>TEXT(A1114, "MM-DD")</f>
      </c>
      <c r="L1114" s="33">
        <f>YEAR(일별기온공급량!$A1114)</f>
      </c>
      <c r="M1114" s="33">
        <f>MONTH(일별기온공급량!$A1114)</f>
      </c>
      <c r="N1114" s="33">
        <f>DAY(일별기온공급량!$A1114)</f>
      </c>
      <c r="O1114" s="34">
        <f>IFERROR(VLOOKUP(기온및공급량[[#This Row], [날짜]],표2[],2,0), "")</f>
      </c>
    </row>
    <row x14ac:dyDescent="0.25" r="1115" customHeight="1" ht="18.75">
      <c r="A1115" s="29">
        <v>42388</v>
      </c>
      <c r="B1115" s="30">
        <v>-6.3</v>
      </c>
      <c r="C1115" s="30">
        <v>-3.6</v>
      </c>
      <c r="D1115" s="31">
        <v>1.560509259259259</v>
      </c>
      <c r="E1115" s="30">
        <v>-8.5</v>
      </c>
      <c r="F1115" s="31">
        <v>1.299398148148148</v>
      </c>
      <c r="G1115" s="30">
        <v>4.9</v>
      </c>
      <c r="H1115" s="32">
        <f>TEXT(일별기온공급량!$A1115, "AAA")</f>
      </c>
      <c r="I1115" s="33">
        <v>273477498</v>
      </c>
      <c r="J1115" s="33">
        <v>6377469</v>
      </c>
      <c r="K1115" s="32">
        <f>TEXT(A1115, "MM-DD")</f>
      </c>
      <c r="L1115" s="33">
        <f>YEAR(일별기온공급량!$A1115)</f>
      </c>
      <c r="M1115" s="33">
        <f>MONTH(일별기온공급량!$A1115)</f>
      </c>
      <c r="N1115" s="33">
        <f>DAY(일별기온공급량!$A1115)</f>
      </c>
      <c r="O1115" s="34">
        <f>IFERROR(VLOOKUP(기온및공급량[[#This Row], [날짜]],표2[],2,0), "")</f>
      </c>
    </row>
    <row x14ac:dyDescent="0.25" r="1116" customHeight="1" ht="18.75">
      <c r="A1116" s="29">
        <v>42389</v>
      </c>
      <c r="B1116" s="30">
        <v>-5.4</v>
      </c>
      <c r="C1116" s="30">
        <v>-1.8</v>
      </c>
      <c r="D1116" s="31">
        <v>1.5841203703703703</v>
      </c>
      <c r="E1116" s="30">
        <v>-8.8</v>
      </c>
      <c r="F1116" s="31">
        <v>1.2889814814814815</v>
      </c>
      <c r="G1116" s="33">
        <v>7</v>
      </c>
      <c r="H1116" s="32">
        <f>TEXT(일별기온공급량!$A1116, "AAA")</f>
      </c>
      <c r="I1116" s="33">
        <v>278618635</v>
      </c>
      <c r="J1116" s="33">
        <v>6498370</v>
      </c>
      <c r="K1116" s="32">
        <f>TEXT(A1116, "MM-DD")</f>
      </c>
      <c r="L1116" s="33">
        <f>YEAR(일별기온공급량!$A1116)</f>
      </c>
      <c r="M1116" s="33">
        <f>MONTH(일별기온공급량!$A1116)</f>
      </c>
      <c r="N1116" s="33">
        <f>DAY(일별기온공급량!$A1116)</f>
      </c>
      <c r="O1116" s="34">
        <f>IFERROR(VLOOKUP(기온및공급량[[#This Row], [날짜]],표2[],2,0), "")</f>
      </c>
    </row>
    <row x14ac:dyDescent="0.25" r="1117" customHeight="1" ht="18.75">
      <c r="A1117" s="29">
        <v>42390</v>
      </c>
      <c r="B1117" s="30">
        <v>-3.4</v>
      </c>
      <c r="C1117" s="30">
        <v>0.4</v>
      </c>
      <c r="D1117" s="31">
        <v>1.654259259259259</v>
      </c>
      <c r="E1117" s="30">
        <v>-7.8</v>
      </c>
      <c r="F1117" s="31">
        <v>1.205648148148148</v>
      </c>
      <c r="G1117" s="30">
        <v>8.2</v>
      </c>
      <c r="H1117" s="32">
        <f>TEXT(일별기온공급량!$A1117, "AAA")</f>
      </c>
      <c r="I1117" s="33">
        <v>272907956</v>
      </c>
      <c r="J1117" s="33">
        <v>6369426</v>
      </c>
      <c r="K1117" s="32">
        <f>TEXT(A1117, "MM-DD")</f>
      </c>
      <c r="L1117" s="33">
        <f>YEAR(일별기온공급량!$A1117)</f>
      </c>
      <c r="M1117" s="33">
        <f>MONTH(일별기온공급량!$A1117)</f>
      </c>
      <c r="N1117" s="33">
        <f>DAY(일별기온공급량!$A1117)</f>
      </c>
      <c r="O1117" s="34">
        <f>IFERROR(VLOOKUP(기온및공급량[[#This Row], [날짜]],표2[],2,0), "")</f>
      </c>
    </row>
    <row x14ac:dyDescent="0.25" r="1118" customHeight="1" ht="18.75">
      <c r="A1118" s="29">
        <v>42391</v>
      </c>
      <c r="B1118" s="30">
        <v>-2.1</v>
      </c>
      <c r="C1118" s="30">
        <v>1.6</v>
      </c>
      <c r="D1118" s="31">
        <v>1.580648148148148</v>
      </c>
      <c r="E1118" s="30">
        <v>-5.2</v>
      </c>
      <c r="F1118" s="31">
        <v>1.2230092592592592</v>
      </c>
      <c r="G1118" s="30">
        <v>6.8</v>
      </c>
      <c r="H1118" s="32">
        <f>TEXT(일별기온공급량!$A1118, "AAA")</f>
      </c>
      <c r="I1118" s="33">
        <v>265814763</v>
      </c>
      <c r="J1118" s="33">
        <v>6201785</v>
      </c>
      <c r="K1118" s="32">
        <f>TEXT(A1118, "MM-DD")</f>
      </c>
      <c r="L1118" s="33">
        <f>YEAR(일별기온공급량!$A1118)</f>
      </c>
      <c r="M1118" s="33">
        <f>MONTH(일별기온공급량!$A1118)</f>
      </c>
      <c r="N1118" s="33">
        <f>DAY(일별기온공급량!$A1118)</f>
      </c>
      <c r="O1118" s="34">
        <f>IFERROR(VLOOKUP(기온및공급량[[#This Row], [날짜]],표2[],2,0), "")</f>
      </c>
    </row>
    <row x14ac:dyDescent="0.25" r="1119" customHeight="1" ht="18.75">
      <c r="A1119" s="29">
        <v>42392</v>
      </c>
      <c r="B1119" s="30">
        <v>-5.8</v>
      </c>
      <c r="C1119" s="30">
        <v>-2.3</v>
      </c>
      <c r="D1119" s="31">
        <v>1.0063425925925926</v>
      </c>
      <c r="E1119" s="30">
        <v>-10.7</v>
      </c>
      <c r="F1119" s="31">
        <v>1.9917592592592592</v>
      </c>
      <c r="G1119" s="30">
        <v>8.4</v>
      </c>
      <c r="H1119" s="32">
        <f>TEXT(일별기온공급량!$A1119, "AAA")</f>
      </c>
      <c r="I1119" s="33">
        <v>270166965</v>
      </c>
      <c r="J1119" s="33">
        <v>6298504</v>
      </c>
      <c r="K1119" s="32">
        <f>TEXT(A1119, "MM-DD")</f>
      </c>
      <c r="L1119" s="33">
        <f>YEAR(일별기온공급량!$A1119)</f>
      </c>
      <c r="M1119" s="33">
        <f>MONTH(일별기온공급량!$A1119)</f>
      </c>
      <c r="N1119" s="33">
        <f>DAY(일별기온공급량!$A1119)</f>
      </c>
      <c r="O1119" s="34">
        <f>IFERROR(VLOOKUP(기온및공급량[[#This Row], [날짜]],표2[],2,0), "")</f>
      </c>
    </row>
    <row x14ac:dyDescent="0.25" r="1120" customHeight="1" ht="18.75">
      <c r="A1120" s="29">
        <v>42393</v>
      </c>
      <c r="B1120" s="30">
        <v>-10.2</v>
      </c>
      <c r="C1120" s="30">
        <v>-7.6</v>
      </c>
      <c r="D1120" s="31">
        <v>1.625787037037037</v>
      </c>
      <c r="E1120" s="33">
        <v>-13</v>
      </c>
      <c r="F1120" s="31">
        <v>1.3202314814814815</v>
      </c>
      <c r="G1120" s="30">
        <v>5.4</v>
      </c>
      <c r="H1120" s="32">
        <f>TEXT(일별기온공급량!$A1120, "AAA")</f>
      </c>
      <c r="I1120" s="33">
        <v>280256717</v>
      </c>
      <c r="J1120" s="33">
        <v>6514794</v>
      </c>
      <c r="K1120" s="32">
        <f>TEXT(A1120, "MM-DD")</f>
      </c>
      <c r="L1120" s="33">
        <f>YEAR(일별기온공급량!$A1120)</f>
      </c>
      <c r="M1120" s="33">
        <f>MONTH(일별기온공급량!$A1120)</f>
      </c>
      <c r="N1120" s="33">
        <f>DAY(일별기온공급량!$A1120)</f>
      </c>
      <c r="O1120" s="34">
        <f>IFERROR(VLOOKUP(기온및공급량[[#This Row], [날짜]],표2[],2,0), "")</f>
      </c>
    </row>
    <row x14ac:dyDescent="0.25" r="1121" customHeight="1" ht="18.75">
      <c r="A1121" s="29">
        <v>42394</v>
      </c>
      <c r="B1121" s="33">
        <v>-5</v>
      </c>
      <c r="C1121" s="30">
        <v>0.1</v>
      </c>
      <c r="D1121" s="31">
        <v>1.6188425925925927</v>
      </c>
      <c r="E1121" s="30">
        <v>-10.2</v>
      </c>
      <c r="F1121" s="31">
        <v>1.0174537037037037</v>
      </c>
      <c r="G1121" s="30">
        <v>10.3</v>
      </c>
      <c r="H1121" s="32">
        <f>TEXT(일별기온공급량!$A1121, "AAA")</f>
      </c>
      <c r="I1121" s="33">
        <v>293012685</v>
      </c>
      <c r="J1121" s="33">
        <v>6807422</v>
      </c>
      <c r="K1121" s="32">
        <f>TEXT(A1121, "MM-DD")</f>
      </c>
      <c r="L1121" s="33">
        <f>YEAR(일별기온공급량!$A1121)</f>
      </c>
      <c r="M1121" s="33">
        <f>MONTH(일별기온공급량!$A1121)</f>
      </c>
      <c r="N1121" s="33">
        <f>DAY(일별기온공급량!$A1121)</f>
      </c>
      <c r="O1121" s="34">
        <f>IFERROR(VLOOKUP(기온및공급량[[#This Row], [날짜]],표2[],2,0), "")</f>
      </c>
    </row>
    <row x14ac:dyDescent="0.25" r="1122" customHeight="1" ht="18.75">
      <c r="A1122" s="29">
        <v>42395</v>
      </c>
      <c r="B1122" s="30">
        <v>-0.7</v>
      </c>
      <c r="C1122" s="30">
        <v>4.9</v>
      </c>
      <c r="D1122" s="31">
        <v>1.5792592592592594</v>
      </c>
      <c r="E1122" s="30">
        <v>-5.5</v>
      </c>
      <c r="F1122" s="31">
        <v>1.100787037037037</v>
      </c>
      <c r="G1122" s="30">
        <v>10.4</v>
      </c>
      <c r="H1122" s="32">
        <f>TEXT(일별기온공급량!$A1122, "AAA")</f>
      </c>
      <c r="I1122" s="33">
        <v>275378179</v>
      </c>
      <c r="J1122" s="33">
        <v>6391843</v>
      </c>
      <c r="K1122" s="32">
        <f>TEXT(A1122, "MM-DD")</f>
      </c>
      <c r="L1122" s="33">
        <f>YEAR(일별기온공급량!$A1122)</f>
      </c>
      <c r="M1122" s="33">
        <f>MONTH(일별기온공급량!$A1122)</f>
      </c>
      <c r="N1122" s="33">
        <f>DAY(일별기온공급량!$A1122)</f>
      </c>
      <c r="O1122" s="34">
        <f>IFERROR(VLOOKUP(기온및공급량[[#This Row], [날짜]],표2[],2,0), "")</f>
      </c>
    </row>
    <row x14ac:dyDescent="0.25" r="1123" customHeight="1" ht="18.75">
      <c r="A1123" s="29">
        <v>42396</v>
      </c>
      <c r="B1123" s="30">
        <v>0.9</v>
      </c>
      <c r="C1123" s="30">
        <v>8.1</v>
      </c>
      <c r="D1123" s="31">
        <v>1.616064814814815</v>
      </c>
      <c r="E1123" s="30">
        <v>-4.4</v>
      </c>
      <c r="F1123" s="31">
        <v>1.314675925925926</v>
      </c>
      <c r="G1123" s="30">
        <v>12.5</v>
      </c>
      <c r="H1123" s="32">
        <f>TEXT(일별기온공급량!$A1123, "AAA")</f>
      </c>
      <c r="I1123" s="33">
        <v>255535422</v>
      </c>
      <c r="J1123" s="33">
        <v>5945012</v>
      </c>
      <c r="K1123" s="32">
        <f>TEXT(A1123, "MM-DD")</f>
      </c>
      <c r="L1123" s="33">
        <f>YEAR(일별기온공급량!$A1123)</f>
      </c>
      <c r="M1123" s="33">
        <f>MONTH(일별기온공급량!$A1123)</f>
      </c>
      <c r="N1123" s="33">
        <f>DAY(일별기온공급량!$A1123)</f>
      </c>
      <c r="O1123" s="34">
        <f>IFERROR(VLOOKUP(기온및공급량[[#This Row], [날짜]],표2[],2,0), "")</f>
      </c>
    </row>
    <row x14ac:dyDescent="0.25" r="1124" customHeight="1" ht="18.75">
      <c r="A1124" s="29">
        <v>42397</v>
      </c>
      <c r="B1124" s="30">
        <v>-0.7</v>
      </c>
      <c r="C1124" s="30">
        <v>2.5</v>
      </c>
      <c r="D1124" s="31">
        <v>1.5903703703703704</v>
      </c>
      <c r="E1124" s="30">
        <v>-4.4</v>
      </c>
      <c r="F1124" s="31">
        <v>1.1049537037037036</v>
      </c>
      <c r="G1124" s="30">
        <v>6.9</v>
      </c>
      <c r="H1124" s="32">
        <f>TEXT(일별기온공급량!$A1124, "AAA")</f>
      </c>
      <c r="I1124" s="33">
        <v>255551803</v>
      </c>
      <c r="J1124" s="33">
        <v>5942588</v>
      </c>
      <c r="K1124" s="32">
        <f>TEXT(A1124, "MM-DD")</f>
      </c>
      <c r="L1124" s="33">
        <f>YEAR(일별기온공급량!$A1124)</f>
      </c>
      <c r="M1124" s="33">
        <f>MONTH(일별기온공급량!$A1124)</f>
      </c>
      <c r="N1124" s="33">
        <f>DAY(일별기온공급량!$A1124)</f>
      </c>
      <c r="O1124" s="34">
        <f>IFERROR(VLOOKUP(기온및공급량[[#This Row], [날짜]],표2[],2,0), "")</f>
      </c>
    </row>
    <row x14ac:dyDescent="0.25" r="1125" customHeight="1" ht="18.75">
      <c r="A1125" s="29">
        <v>42398</v>
      </c>
      <c r="B1125" s="30">
        <v>0.9</v>
      </c>
      <c r="C1125" s="30">
        <v>1.8</v>
      </c>
      <c r="D1125" s="31">
        <v>1.549398148148148</v>
      </c>
      <c r="E1125" s="30">
        <v>-0.2</v>
      </c>
      <c r="F1125" s="31">
        <v>1.000787037037037</v>
      </c>
      <c r="G1125" s="33">
        <v>2</v>
      </c>
      <c r="H1125" s="32">
        <f>TEXT(일별기온공급량!$A1125, "AAA")</f>
      </c>
      <c r="I1125" s="33">
        <v>246122463</v>
      </c>
      <c r="J1125" s="33">
        <v>5724056</v>
      </c>
      <c r="K1125" s="32">
        <f>TEXT(A1125, "MM-DD")</f>
      </c>
      <c r="L1125" s="33">
        <f>YEAR(일별기온공급량!$A1125)</f>
      </c>
      <c r="M1125" s="33">
        <f>MONTH(일별기온공급량!$A1125)</f>
      </c>
      <c r="N1125" s="33">
        <f>DAY(일별기온공급량!$A1125)</f>
      </c>
      <c r="O1125" s="34">
        <f>IFERROR(VLOOKUP(기온및공급량[[#This Row], [날짜]],표2[],2,0), "")</f>
      </c>
    </row>
    <row x14ac:dyDescent="0.25" r="1126" customHeight="1" ht="18.75">
      <c r="A1126" s="29">
        <v>42399</v>
      </c>
      <c r="B1126" s="30">
        <v>2.1</v>
      </c>
      <c r="C1126" s="30">
        <v>4.8</v>
      </c>
      <c r="D1126" s="31">
        <v>1.6660648148148147</v>
      </c>
      <c r="E1126" s="33">
        <v>0</v>
      </c>
      <c r="F1126" s="31">
        <v>1.9743981481481483</v>
      </c>
      <c r="G1126" s="30">
        <v>4.8</v>
      </c>
      <c r="H1126" s="32">
        <f>TEXT(일별기온공급량!$A1126, "AAA")</f>
      </c>
      <c r="I1126" s="33">
        <v>220564597</v>
      </c>
      <c r="J1126" s="33">
        <v>5137990</v>
      </c>
      <c r="K1126" s="32">
        <f>TEXT(A1126, "MM-DD")</f>
      </c>
      <c r="L1126" s="33">
        <f>YEAR(일별기온공급량!$A1126)</f>
      </c>
      <c r="M1126" s="33">
        <f>MONTH(일별기온공급량!$A1126)</f>
      </c>
      <c r="N1126" s="33">
        <f>DAY(일별기온공급량!$A1126)</f>
      </c>
      <c r="O1126" s="34">
        <f>IFERROR(VLOOKUP(기온및공급량[[#This Row], [날짜]],표2[],2,0), "")</f>
      </c>
    </row>
    <row x14ac:dyDescent="0.25" r="1127" customHeight="1" ht="18.75">
      <c r="A1127" s="29">
        <v>42400</v>
      </c>
      <c r="B1127" s="30">
        <v>1.2</v>
      </c>
      <c r="C1127" s="30">
        <v>4.2</v>
      </c>
      <c r="D1127" s="31">
        <v>1.5723148148148147</v>
      </c>
      <c r="E1127" s="30">
        <v>-1.5</v>
      </c>
      <c r="F1127" s="31">
        <v>1.3216203703703704</v>
      </c>
      <c r="G1127" s="30">
        <v>5.7</v>
      </c>
      <c r="H1127" s="32">
        <f>TEXT(일별기온공급량!$A1127, "AAA")</f>
      </c>
      <c r="I1127" s="33">
        <v>207668236</v>
      </c>
      <c r="J1127" s="33">
        <v>4827779</v>
      </c>
      <c r="K1127" s="32">
        <f>TEXT(A1127, "MM-DD")</f>
      </c>
      <c r="L1127" s="33">
        <f>YEAR(일별기온공급량!$A1127)</f>
      </c>
      <c r="M1127" s="33">
        <f>MONTH(일별기온공급량!$A1127)</f>
      </c>
      <c r="N1127" s="33">
        <f>DAY(일별기온공급량!$A1127)</f>
      </c>
      <c r="O1127" s="34">
        <f>IFERROR(VLOOKUP(기온및공급량[[#This Row], [날짜]],표2[],2,0), "")</f>
      </c>
    </row>
    <row x14ac:dyDescent="0.25" r="1128" customHeight="1" ht="18.75">
      <c r="A1128" s="29">
        <v>42401</v>
      </c>
      <c r="B1128" s="30">
        <v>-1.2</v>
      </c>
      <c r="C1128" s="30">
        <v>2.7</v>
      </c>
      <c r="D1128" s="31">
        <v>1.6188425925925927</v>
      </c>
      <c r="E1128" s="30">
        <v>-3.7</v>
      </c>
      <c r="F1128" s="31">
        <v>1.986898148148148</v>
      </c>
      <c r="G1128" s="30">
        <v>6.4</v>
      </c>
      <c r="H1128" s="32">
        <f>TEXT(일별기온공급량!$A1128, "AAA")</f>
      </c>
      <c r="I1128" s="33">
        <v>234685746</v>
      </c>
      <c r="J1128" s="33">
        <v>5463284</v>
      </c>
      <c r="K1128" s="32">
        <f>TEXT(A1128, "MM-DD")</f>
      </c>
      <c r="L1128" s="33">
        <f>YEAR(일별기온공급량!$A1128)</f>
      </c>
      <c r="M1128" s="33">
        <f>MONTH(일별기온공급량!$A1128)</f>
      </c>
      <c r="N1128" s="33">
        <f>DAY(일별기온공급량!$A1128)</f>
      </c>
      <c r="O1128" s="34">
        <f>IFERROR(VLOOKUP(기온및공급량[[#This Row], [날짜]],표2[],2,0), "")</f>
      </c>
    </row>
    <row x14ac:dyDescent="0.25" r="1129" customHeight="1" ht="18.75">
      <c r="A1129" s="29">
        <v>42402</v>
      </c>
      <c r="B1129" s="30">
        <v>-1.9</v>
      </c>
      <c r="C1129" s="30">
        <v>3.9</v>
      </c>
      <c r="D1129" s="31">
        <v>1.627175925925926</v>
      </c>
      <c r="E1129" s="30">
        <v>-5.3</v>
      </c>
      <c r="F1129" s="31">
        <v>1.241064814814815</v>
      </c>
      <c r="G1129" s="30">
        <v>9.2</v>
      </c>
      <c r="H1129" s="32">
        <f>TEXT(일별기온공급량!$A1129, "AAA")</f>
      </c>
      <c r="I1129" s="33">
        <v>243366854</v>
      </c>
      <c r="J1129" s="33">
        <v>5673156</v>
      </c>
      <c r="K1129" s="32">
        <f>TEXT(A1129, "MM-DD")</f>
      </c>
      <c r="L1129" s="33">
        <f>YEAR(일별기온공급량!$A1129)</f>
      </c>
      <c r="M1129" s="33">
        <f>MONTH(일별기온공급량!$A1129)</f>
      </c>
      <c r="N1129" s="33">
        <f>DAY(일별기온공급량!$A1129)</f>
      </c>
      <c r="O1129" s="34">
        <f>IFERROR(VLOOKUP(기온및공급량[[#This Row], [날짜]],표2[],2,0), "")</f>
      </c>
    </row>
    <row x14ac:dyDescent="0.25" r="1130" customHeight="1" ht="18.75">
      <c r="A1130" s="29">
        <v>42403</v>
      </c>
      <c r="B1130" s="30">
        <v>-0.4</v>
      </c>
      <c r="C1130" s="30">
        <v>5.3</v>
      </c>
      <c r="D1130" s="31">
        <v>1.6625925925925926</v>
      </c>
      <c r="E1130" s="30">
        <v>-6.1</v>
      </c>
      <c r="F1130" s="31">
        <v>1.1612037037037037</v>
      </c>
      <c r="G1130" s="30">
        <v>11.4</v>
      </c>
      <c r="H1130" s="32">
        <f>TEXT(일별기온공급량!$A1130, "AAA")</f>
      </c>
      <c r="I1130" s="33">
        <v>238511244</v>
      </c>
      <c r="J1130" s="33">
        <v>5559793</v>
      </c>
      <c r="K1130" s="32">
        <f>TEXT(A1130, "MM-DD")</f>
      </c>
      <c r="L1130" s="33">
        <f>YEAR(일별기온공급량!$A1130)</f>
      </c>
      <c r="M1130" s="33">
        <f>MONTH(일별기온공급량!$A1130)</f>
      </c>
      <c r="N1130" s="33">
        <f>DAY(일별기온공급량!$A1130)</f>
      </c>
      <c r="O1130" s="34">
        <f>IFERROR(VLOOKUP(기온및공급량[[#This Row], [날짜]],표2[],2,0), "")</f>
      </c>
    </row>
    <row x14ac:dyDescent="0.25" r="1131" customHeight="1" ht="18.75">
      <c r="A1131" s="29">
        <v>42404</v>
      </c>
      <c r="B1131" s="30">
        <v>2.3</v>
      </c>
      <c r="C1131" s="30">
        <v>6.5</v>
      </c>
      <c r="D1131" s="31">
        <v>1.6653703703703704</v>
      </c>
      <c r="E1131" s="30">
        <v>-2.4</v>
      </c>
      <c r="F1131" s="31">
        <v>1.0591203703703704</v>
      </c>
      <c r="G1131" s="30">
        <v>8.9</v>
      </c>
      <c r="H1131" s="32">
        <f>TEXT(일별기온공급량!$A1131, "AAA")</f>
      </c>
      <c r="I1131" s="33">
        <v>234242653</v>
      </c>
      <c r="J1131" s="33">
        <v>5456451</v>
      </c>
      <c r="K1131" s="32">
        <f>TEXT(A1131, "MM-DD")</f>
      </c>
      <c r="L1131" s="33">
        <f>YEAR(일별기온공급량!$A1131)</f>
      </c>
      <c r="M1131" s="33">
        <f>MONTH(일별기온공급량!$A1131)</f>
      </c>
      <c r="N1131" s="33">
        <f>DAY(일별기온공급량!$A1131)</f>
      </c>
      <c r="O1131" s="34">
        <f>IFERROR(VLOOKUP(기온및공급량[[#This Row], [날짜]],표2[],2,0), "")</f>
      </c>
    </row>
    <row x14ac:dyDescent="0.25" r="1132" customHeight="1" ht="18.75">
      <c r="A1132" s="29">
        <v>42405</v>
      </c>
      <c r="B1132" s="30">
        <v>1.8</v>
      </c>
      <c r="C1132" s="33">
        <v>6</v>
      </c>
      <c r="D1132" s="31">
        <v>1.6167592592592592</v>
      </c>
      <c r="E1132" s="30">
        <v>-1.8</v>
      </c>
      <c r="F1132" s="31">
        <v>1.313287037037037</v>
      </c>
      <c r="G1132" s="30">
        <v>7.8</v>
      </c>
      <c r="H1132" s="32">
        <f>TEXT(일별기온공급량!$A1132, "AAA")</f>
      </c>
      <c r="I1132" s="33">
        <v>227118452</v>
      </c>
      <c r="J1132" s="33">
        <v>5305008</v>
      </c>
      <c r="K1132" s="32">
        <f>TEXT(A1132, "MM-DD")</f>
      </c>
      <c r="L1132" s="33">
        <f>YEAR(일별기온공급량!$A1132)</f>
      </c>
      <c r="M1132" s="33">
        <f>MONTH(일별기온공급량!$A1132)</f>
      </c>
      <c r="N1132" s="33">
        <f>DAY(일별기온공급량!$A1132)</f>
      </c>
      <c r="O1132" s="34">
        <f>IFERROR(VLOOKUP(기온및공급량[[#This Row], [날짜]],표2[],2,0), "")</f>
      </c>
    </row>
    <row x14ac:dyDescent="0.25" r="1133" customHeight="1" ht="18.75">
      <c r="A1133" s="29">
        <v>42406</v>
      </c>
      <c r="B1133" s="30">
        <v>0.2</v>
      </c>
      <c r="C1133" s="30">
        <v>4.5</v>
      </c>
      <c r="D1133" s="31">
        <v>1.647314814814815</v>
      </c>
      <c r="E1133" s="30">
        <v>-4.4</v>
      </c>
      <c r="F1133" s="31">
        <v>1.2987037037037037</v>
      </c>
      <c r="G1133" s="30">
        <v>8.9</v>
      </c>
      <c r="H1133" s="32">
        <f>TEXT(일별기온공급량!$A1133, "AAA")</f>
      </c>
      <c r="I1133" s="33">
        <v>219709428</v>
      </c>
      <c r="J1133" s="33">
        <v>5137305</v>
      </c>
      <c r="K1133" s="32">
        <f>TEXT(A1133, "MM-DD")</f>
      </c>
      <c r="L1133" s="33">
        <f>YEAR(일별기온공급량!$A1133)</f>
      </c>
      <c r="M1133" s="33">
        <f>MONTH(일별기온공급량!$A1133)</f>
      </c>
      <c r="N1133" s="33">
        <f>DAY(일별기온공급량!$A1133)</f>
      </c>
      <c r="O1133" s="34">
        <f>IFERROR(VLOOKUP(기온및공급량[[#This Row], [날짜]],표2[],2,0), "")</f>
      </c>
    </row>
    <row x14ac:dyDescent="0.25" r="1134" customHeight="1" ht="18.75">
      <c r="A1134" s="29">
        <v>42407</v>
      </c>
      <c r="B1134" s="33">
        <v>0</v>
      </c>
      <c r="C1134" s="30">
        <v>6.5</v>
      </c>
      <c r="D1134" s="31">
        <v>1.663287037037037</v>
      </c>
      <c r="E1134" s="30">
        <v>-5.4</v>
      </c>
      <c r="F1134" s="31">
        <v>1.241064814814815</v>
      </c>
      <c r="G1134" s="30">
        <v>11.9</v>
      </c>
      <c r="H1134" s="32">
        <f>TEXT(일별기온공급량!$A1134, "AAA")</f>
      </c>
      <c r="I1134" s="33">
        <v>201990873</v>
      </c>
      <c r="J1134" s="33">
        <v>4705868</v>
      </c>
      <c r="K1134" s="32">
        <f>TEXT(A1134, "MM-DD")</f>
      </c>
      <c r="L1134" s="33">
        <f>YEAR(일별기온공급량!$A1134)</f>
      </c>
      <c r="M1134" s="33">
        <f>MONTH(일별기온공급량!$A1134)</f>
      </c>
      <c r="N1134" s="33">
        <f>DAY(일별기온공급량!$A1134)</f>
      </c>
      <c r="O1134" s="34">
        <f>IFERROR(VLOOKUP(기온및공급량[[#This Row], [날짜]],표2[],2,0), "")</f>
      </c>
    </row>
    <row x14ac:dyDescent="0.25" r="1135" customHeight="1" ht="18.75">
      <c r="A1135" s="29">
        <v>42408</v>
      </c>
      <c r="B1135" s="30">
        <v>2.6</v>
      </c>
      <c r="C1135" s="30">
        <v>8.9</v>
      </c>
      <c r="D1135" s="31">
        <v>1.6563425925925928</v>
      </c>
      <c r="E1135" s="30">
        <v>-5.6</v>
      </c>
      <c r="F1135" s="31">
        <v>1.3077314814814816</v>
      </c>
      <c r="G1135" s="30">
        <v>14.5</v>
      </c>
      <c r="H1135" s="32">
        <f>TEXT(일별기온공급량!$A1135, "AAA")</f>
      </c>
      <c r="I1135" s="33">
        <v>173341586</v>
      </c>
      <c r="J1135" s="33">
        <v>4033044</v>
      </c>
      <c r="K1135" s="32">
        <f>TEXT(A1135, "MM-DD")</f>
      </c>
      <c r="L1135" s="33">
        <f>YEAR(일별기온공급량!$A1135)</f>
      </c>
      <c r="M1135" s="33">
        <f>MONTH(일별기온공급량!$A1135)</f>
      </c>
      <c r="N1135" s="33">
        <f>DAY(일별기온공급량!$A1135)</f>
      </c>
      <c r="O1135" s="34">
        <f>IFERROR(VLOOKUP(기온및공급량[[#This Row], [날짜]],표2[],2,0), "")</f>
      </c>
    </row>
    <row x14ac:dyDescent="0.25" r="1136" customHeight="1" ht="18.75">
      <c r="A1136" s="29">
        <v>42409</v>
      </c>
      <c r="B1136" s="30">
        <v>3.9</v>
      </c>
      <c r="C1136" s="30">
        <v>7.9</v>
      </c>
      <c r="D1136" s="31">
        <v>1.6459259259259258</v>
      </c>
      <c r="E1136" s="30">
        <v>-0.6</v>
      </c>
      <c r="F1136" s="31">
        <v>1.9966203703703704</v>
      </c>
      <c r="G1136" s="30">
        <v>8.5</v>
      </c>
      <c r="H1136" s="32">
        <f>TEXT(일별기온공급량!$A1136, "AAA")</f>
      </c>
      <c r="I1136" s="33">
        <v>170495070</v>
      </c>
      <c r="J1136" s="33">
        <v>3975525</v>
      </c>
      <c r="K1136" s="32">
        <f>TEXT(A1136, "MM-DD")</f>
      </c>
      <c r="L1136" s="33">
        <f>YEAR(일별기온공급량!$A1136)</f>
      </c>
      <c r="M1136" s="33">
        <f>MONTH(일별기온공급량!$A1136)</f>
      </c>
      <c r="N1136" s="33">
        <f>DAY(일별기온공급량!$A1136)</f>
      </c>
      <c r="O1136" s="34">
        <f>IFERROR(VLOOKUP(기온및공급량[[#This Row], [날짜]],표2[],2,0), "")</f>
      </c>
    </row>
    <row x14ac:dyDescent="0.25" r="1137" customHeight="1" ht="18.75">
      <c r="A1137" s="29">
        <v>42410</v>
      </c>
      <c r="B1137" s="30">
        <v>3.3</v>
      </c>
      <c r="C1137" s="30">
        <v>11.9</v>
      </c>
      <c r="D1137" s="31">
        <v>1.6563425925925928</v>
      </c>
      <c r="E1137" s="30">
        <v>-4.3</v>
      </c>
      <c r="F1137" s="31">
        <v>1.299398148148148</v>
      </c>
      <c r="G1137" s="30">
        <v>16.2</v>
      </c>
      <c r="H1137" s="32">
        <f>TEXT(일별기온공급량!$A1137, "AAA")</f>
      </c>
      <c r="I1137" s="33">
        <v>175898443</v>
      </c>
      <c r="J1137" s="33">
        <v>4103040</v>
      </c>
      <c r="K1137" s="32">
        <f>TEXT(A1137, "MM-DD")</f>
      </c>
      <c r="L1137" s="33">
        <f>YEAR(일별기온공급량!$A1137)</f>
      </c>
      <c r="M1137" s="33">
        <f>MONTH(일별기온공급량!$A1137)</f>
      </c>
      <c r="N1137" s="33">
        <f>DAY(일별기온공급량!$A1137)</f>
      </c>
      <c r="O1137" s="34">
        <f>IFERROR(VLOOKUP(기온및공급량[[#This Row], [날짜]],표2[],2,0), "")</f>
      </c>
    </row>
    <row x14ac:dyDescent="0.25" r="1138" customHeight="1" ht="18.75">
      <c r="A1138" s="29">
        <v>42411</v>
      </c>
      <c r="B1138" s="30">
        <v>5.5</v>
      </c>
      <c r="C1138" s="30">
        <v>13.3</v>
      </c>
      <c r="D1138" s="31">
        <v>1.6771759259259258</v>
      </c>
      <c r="E1138" s="30">
        <v>-2.8</v>
      </c>
      <c r="F1138" s="31">
        <v>1.299398148148148</v>
      </c>
      <c r="G1138" s="30">
        <v>16.1</v>
      </c>
      <c r="H1138" s="32">
        <f>TEXT(일별기온공급량!$A1138, "AAA")</f>
      </c>
      <c r="I1138" s="33">
        <v>194933924</v>
      </c>
      <c r="J1138" s="33">
        <v>4557079</v>
      </c>
      <c r="K1138" s="32">
        <f>TEXT(A1138, "MM-DD")</f>
      </c>
      <c r="L1138" s="33">
        <f>YEAR(일별기온공급량!$A1138)</f>
      </c>
      <c r="M1138" s="33">
        <f>MONTH(일별기온공급량!$A1138)</f>
      </c>
      <c r="N1138" s="33">
        <f>DAY(일별기온공급량!$A1138)</f>
      </c>
      <c r="O1138" s="34">
        <f>IFERROR(VLOOKUP(기온및공급량[[#This Row], [날짜]],표2[],2,0), "")</f>
      </c>
    </row>
    <row x14ac:dyDescent="0.25" r="1139" customHeight="1" ht="18.75">
      <c r="A1139" s="29">
        <v>42412</v>
      </c>
      <c r="B1139" s="30">
        <v>9.7</v>
      </c>
      <c r="C1139" s="30">
        <v>12.6</v>
      </c>
      <c r="D1139" s="31">
        <v>1.5362037037037037</v>
      </c>
      <c r="E1139" s="30">
        <v>5.7</v>
      </c>
      <c r="F1139" s="31">
        <v>1.205648148148148</v>
      </c>
      <c r="G1139" s="30">
        <v>6.9</v>
      </c>
      <c r="H1139" s="32">
        <f>TEXT(일별기온공급량!$A1139, "AAA")</f>
      </c>
      <c r="I1139" s="33">
        <v>186277249</v>
      </c>
      <c r="J1139" s="33">
        <v>4359447</v>
      </c>
      <c r="K1139" s="32">
        <f>TEXT(A1139, "MM-DD")</f>
      </c>
      <c r="L1139" s="33">
        <f>YEAR(일별기온공급량!$A1139)</f>
      </c>
      <c r="M1139" s="33">
        <f>MONTH(일별기온공급량!$A1139)</f>
      </c>
      <c r="N1139" s="33">
        <f>DAY(일별기온공급량!$A1139)</f>
      </c>
      <c r="O1139" s="34">
        <f>IFERROR(VLOOKUP(기온및공급량[[#This Row], [날짜]],표2[],2,0), "")</f>
      </c>
    </row>
    <row x14ac:dyDescent="0.25" r="1140" customHeight="1" ht="18.75">
      <c r="A1140" s="29">
        <v>42413</v>
      </c>
      <c r="B1140" s="33">
        <v>13</v>
      </c>
      <c r="C1140" s="30">
        <v>15.9</v>
      </c>
      <c r="D1140" s="31">
        <v>1.619537037037037</v>
      </c>
      <c r="E1140" s="30">
        <v>10.3</v>
      </c>
      <c r="F1140" s="31">
        <v>1.2910648148148147</v>
      </c>
      <c r="G1140" s="30">
        <v>5.6</v>
      </c>
      <c r="H1140" s="32">
        <f>TEXT(일별기온공급량!$A1140, "AAA")</f>
      </c>
      <c r="I1140" s="33">
        <v>154844022</v>
      </c>
      <c r="J1140" s="33">
        <v>3618399</v>
      </c>
      <c r="K1140" s="32">
        <f>TEXT(A1140, "MM-DD")</f>
      </c>
      <c r="L1140" s="33">
        <f>YEAR(일별기온공급량!$A1140)</f>
      </c>
      <c r="M1140" s="33">
        <f>MONTH(일별기온공급량!$A1140)</f>
      </c>
      <c r="N1140" s="33">
        <f>DAY(일별기온공급량!$A1140)</f>
      </c>
      <c r="O1140" s="34">
        <f>IFERROR(VLOOKUP(기온및공급량[[#This Row], [날짜]],표2[],2,0), "")</f>
      </c>
    </row>
    <row x14ac:dyDescent="0.25" r="1141" customHeight="1" ht="18.75">
      <c r="A1141" s="29">
        <v>42414</v>
      </c>
      <c r="B1141" s="30">
        <v>4.2</v>
      </c>
      <c r="C1141" s="30">
        <v>15.6</v>
      </c>
      <c r="D1141" s="31">
        <v>1.0348148148148149</v>
      </c>
      <c r="E1141" s="30">
        <v>-2.2</v>
      </c>
      <c r="F1141" s="31">
        <v>1.991064814814815</v>
      </c>
      <c r="G1141" s="30">
        <v>17.8</v>
      </c>
      <c r="H1141" s="32">
        <f>TEXT(일별기온공급량!$A1141, "AAA")</f>
      </c>
      <c r="I1141" s="33">
        <v>158665269</v>
      </c>
      <c r="J1141" s="33">
        <v>3705238</v>
      </c>
      <c r="K1141" s="32">
        <f>TEXT(A1141, "MM-DD")</f>
      </c>
      <c r="L1141" s="33">
        <f>YEAR(일별기온공급량!$A1141)</f>
      </c>
      <c r="M1141" s="33">
        <f>MONTH(일별기온공급량!$A1141)</f>
      </c>
      <c r="N1141" s="33">
        <f>DAY(일별기온공급량!$A1141)</f>
      </c>
      <c r="O1141" s="34">
        <f>IFERROR(VLOOKUP(기온및공급량[[#This Row], [날짜]],표2[],2,0), "")</f>
      </c>
    </row>
    <row x14ac:dyDescent="0.25" r="1142" customHeight="1" ht="18.75">
      <c r="A1142" s="29">
        <v>42415</v>
      </c>
      <c r="B1142" s="30">
        <v>-2.2</v>
      </c>
      <c r="C1142" s="30">
        <v>0.9</v>
      </c>
      <c r="D1142" s="31">
        <v>1.6625925925925926</v>
      </c>
      <c r="E1142" s="30">
        <v>-5.2</v>
      </c>
      <c r="F1142" s="31">
        <v>1.2980092592592594</v>
      </c>
      <c r="G1142" s="30">
        <v>6.1</v>
      </c>
      <c r="H1142" s="32">
        <f>TEXT(일별기온공급량!$A1142, "AAA")</f>
      </c>
      <c r="I1142" s="33">
        <v>217995534</v>
      </c>
      <c r="J1142" s="33">
        <v>5102716</v>
      </c>
      <c r="K1142" s="32">
        <f>TEXT(A1142, "MM-DD")</f>
      </c>
      <c r="L1142" s="33">
        <f>YEAR(일별기온공급량!$A1142)</f>
      </c>
      <c r="M1142" s="33">
        <f>MONTH(일별기온공급량!$A1142)</f>
      </c>
      <c r="N1142" s="33">
        <f>DAY(일별기온공급량!$A1142)</f>
      </c>
      <c r="O1142" s="34">
        <f>IFERROR(VLOOKUP(기온및공급량[[#This Row], [날짜]],표2[],2,0), "")</f>
      </c>
    </row>
    <row x14ac:dyDescent="0.25" r="1143" customHeight="1" ht="18.75">
      <c r="A1143" s="29">
        <v>42416</v>
      </c>
      <c r="B1143" s="30">
        <v>1.1</v>
      </c>
      <c r="C1143" s="30">
        <v>4.9</v>
      </c>
      <c r="D1143" s="31">
        <v>1.6556481481481482</v>
      </c>
      <c r="E1143" s="30">
        <v>-2.4</v>
      </c>
      <c r="F1143" s="31">
        <v>1.0250925925925927</v>
      </c>
      <c r="G1143" s="30">
        <v>7.3</v>
      </c>
      <c r="H1143" s="32">
        <f>TEXT(일별기온공급량!$A1143, "AAA")</f>
      </c>
      <c r="I1143" s="33">
        <v>223056952</v>
      </c>
      <c r="J1143" s="33">
        <v>5211127</v>
      </c>
      <c r="K1143" s="32">
        <f>TEXT(A1143, "MM-DD")</f>
      </c>
      <c r="L1143" s="33">
        <f>YEAR(일별기온공급량!$A1143)</f>
      </c>
      <c r="M1143" s="33">
        <f>MONTH(일별기온공급량!$A1143)</f>
      </c>
      <c r="N1143" s="33">
        <f>DAY(일별기온공급량!$A1143)</f>
      </c>
      <c r="O1143" s="34">
        <f>IFERROR(VLOOKUP(기온및공급량[[#This Row], [날짜]],표2[],2,0), "")</f>
      </c>
    </row>
    <row x14ac:dyDescent="0.25" r="1144" customHeight="1" ht="18.75">
      <c r="A1144" s="29">
        <v>42417</v>
      </c>
      <c r="B1144" s="30">
        <v>2.8</v>
      </c>
      <c r="C1144" s="30">
        <v>7.4</v>
      </c>
      <c r="D1144" s="31">
        <v>1.650787037037037</v>
      </c>
      <c r="E1144" s="30">
        <v>-1.7</v>
      </c>
      <c r="F1144" s="31">
        <v>1.3077314814814816</v>
      </c>
      <c r="G1144" s="30">
        <v>9.1</v>
      </c>
      <c r="H1144" s="32">
        <f>TEXT(일별기온공급량!$A1144, "AAA")</f>
      </c>
      <c r="I1144" s="33">
        <v>214059595</v>
      </c>
      <c r="J1144" s="33">
        <v>4995639</v>
      </c>
      <c r="K1144" s="32">
        <f>TEXT(A1144, "MM-DD")</f>
      </c>
      <c r="L1144" s="33">
        <f>YEAR(일별기온공급량!$A1144)</f>
      </c>
      <c r="M1144" s="33">
        <f>MONTH(일별기온공급량!$A1144)</f>
      </c>
      <c r="N1144" s="33">
        <f>DAY(일별기온공급량!$A1144)</f>
      </c>
      <c r="O1144" s="34">
        <f>IFERROR(VLOOKUP(기온및공급량[[#This Row], [날짜]],표2[],2,0), "")</f>
      </c>
    </row>
    <row x14ac:dyDescent="0.25" r="1145" customHeight="1" ht="18.75">
      <c r="A1145" s="29">
        <v>42418</v>
      </c>
      <c r="B1145" s="30">
        <v>3.7</v>
      </c>
      <c r="C1145" s="30">
        <v>10.6</v>
      </c>
      <c r="D1145" s="31">
        <v>1.682037037037037</v>
      </c>
      <c r="E1145" s="30">
        <v>-2.7</v>
      </c>
      <c r="F1145" s="31">
        <v>1.2591203703703704</v>
      </c>
      <c r="G1145" s="30">
        <v>13.3</v>
      </c>
      <c r="H1145" s="32">
        <f>TEXT(일별기온공급량!$A1145, "AAA")</f>
      </c>
      <c r="I1145" s="33">
        <v>207901818</v>
      </c>
      <c r="J1145" s="33">
        <v>4851436</v>
      </c>
      <c r="K1145" s="32">
        <f>TEXT(A1145, "MM-DD")</f>
      </c>
      <c r="L1145" s="33">
        <f>YEAR(일별기온공급량!$A1145)</f>
      </c>
      <c r="M1145" s="33">
        <f>MONTH(일별기온공급량!$A1145)</f>
      </c>
      <c r="N1145" s="33">
        <f>DAY(일별기온공급량!$A1145)</f>
      </c>
      <c r="O1145" s="34">
        <f>IFERROR(VLOOKUP(기온및공급량[[#This Row], [날짜]],표2[],2,0), "")</f>
      </c>
    </row>
    <row x14ac:dyDescent="0.25" r="1146" customHeight="1" ht="18.75">
      <c r="A1146" s="29">
        <v>42419</v>
      </c>
      <c r="B1146" s="30">
        <v>5.4</v>
      </c>
      <c r="C1146" s="30">
        <v>11.1</v>
      </c>
      <c r="D1146" s="31">
        <v>1.584814814814815</v>
      </c>
      <c r="E1146" s="30">
        <v>-0.7</v>
      </c>
      <c r="F1146" s="31">
        <v>1.2473148148148148</v>
      </c>
      <c r="G1146" s="30">
        <v>11.8</v>
      </c>
      <c r="H1146" s="32">
        <f>TEXT(일별기온공급량!$A1146, "AAA")</f>
      </c>
      <c r="I1146" s="33">
        <v>198671964</v>
      </c>
      <c r="J1146" s="33">
        <v>4633789</v>
      </c>
      <c r="K1146" s="32">
        <f>TEXT(A1146, "MM-DD")</f>
      </c>
      <c r="L1146" s="33">
        <f>YEAR(일별기온공급량!$A1146)</f>
      </c>
      <c r="M1146" s="33">
        <f>MONTH(일별기온공급량!$A1146)</f>
      </c>
      <c r="N1146" s="33">
        <f>DAY(일별기온공급량!$A1146)</f>
      </c>
      <c r="O1146" s="34">
        <f>IFERROR(VLOOKUP(기온및공급량[[#This Row], [날짜]],표2[],2,0), "")</f>
      </c>
    </row>
    <row x14ac:dyDescent="0.25" r="1147" customHeight="1" ht="18.75">
      <c r="A1147" s="29">
        <v>42420</v>
      </c>
      <c r="B1147" s="30">
        <v>5.6</v>
      </c>
      <c r="C1147" s="30">
        <v>10.8</v>
      </c>
      <c r="D1147" s="31">
        <v>1.584814814814815</v>
      </c>
      <c r="E1147" s="30">
        <v>2.1</v>
      </c>
      <c r="F1147" s="31">
        <v>1.982037037037037</v>
      </c>
      <c r="G1147" s="30">
        <v>8.7</v>
      </c>
      <c r="H1147" s="32">
        <f>TEXT(일별기온공급량!$A1147, "AAA")</f>
      </c>
      <c r="I1147" s="33">
        <v>183765237</v>
      </c>
      <c r="J1147" s="33">
        <v>4291509</v>
      </c>
      <c r="K1147" s="32">
        <f>TEXT(A1147, "MM-DD")</f>
      </c>
      <c r="L1147" s="33">
        <f>YEAR(일별기온공급량!$A1147)</f>
      </c>
      <c r="M1147" s="33">
        <f>MONTH(일별기온공급량!$A1147)</f>
      </c>
      <c r="N1147" s="33">
        <f>DAY(일별기온공급량!$A1147)</f>
      </c>
      <c r="O1147" s="34">
        <f>IFERROR(VLOOKUP(기온및공급량[[#This Row], [날짜]],표2[],2,0), "")</f>
      </c>
    </row>
    <row x14ac:dyDescent="0.25" r="1148" customHeight="1" ht="18.75">
      <c r="A1148" s="29">
        <v>42421</v>
      </c>
      <c r="B1148" s="30">
        <v>2.2</v>
      </c>
      <c r="C1148" s="30">
        <v>6.6</v>
      </c>
      <c r="D1148" s="31">
        <v>1.5952314814814814</v>
      </c>
      <c r="E1148" s="30">
        <v>-1.4</v>
      </c>
      <c r="F1148" s="31">
        <v>1.2806481481481482</v>
      </c>
      <c r="G1148" s="33">
        <v>8</v>
      </c>
      <c r="H1148" s="32">
        <f>TEXT(일별기온공급량!$A1148, "AAA")</f>
      </c>
      <c r="I1148" s="33">
        <v>181585991</v>
      </c>
      <c r="J1148" s="33">
        <v>4252241</v>
      </c>
      <c r="K1148" s="32">
        <f>TEXT(A1148, "MM-DD")</f>
      </c>
      <c r="L1148" s="33">
        <f>YEAR(일별기온공급량!$A1148)</f>
      </c>
      <c r="M1148" s="33">
        <f>MONTH(일별기온공급량!$A1148)</f>
      </c>
      <c r="N1148" s="33">
        <f>DAY(일별기온공급량!$A1148)</f>
      </c>
      <c r="O1148" s="34">
        <f>IFERROR(VLOOKUP(기온및공급량[[#This Row], [날짜]],표2[],2,0), "")</f>
      </c>
    </row>
    <row x14ac:dyDescent="0.25" r="1149" customHeight="1" ht="18.75">
      <c r="A1149" s="29">
        <v>42422</v>
      </c>
      <c r="B1149" s="30">
        <v>3.6</v>
      </c>
      <c r="C1149" s="30">
        <v>7.5</v>
      </c>
      <c r="D1149" s="31">
        <v>1.6653703703703704</v>
      </c>
      <c r="E1149" s="30">
        <v>-0.7</v>
      </c>
      <c r="F1149" s="31">
        <v>1.2618981481481482</v>
      </c>
      <c r="G1149" s="30">
        <v>8.2</v>
      </c>
      <c r="H1149" s="32">
        <f>TEXT(일별기온공급량!$A1149, "AAA")</f>
      </c>
      <c r="I1149" s="33">
        <v>200419676</v>
      </c>
      <c r="J1149" s="33">
        <v>4684772</v>
      </c>
      <c r="K1149" s="32">
        <f>TEXT(A1149, "MM-DD")</f>
      </c>
      <c r="L1149" s="33">
        <f>YEAR(일별기온공급량!$A1149)</f>
      </c>
      <c r="M1149" s="33">
        <f>MONTH(일별기온공급량!$A1149)</f>
      </c>
      <c r="N1149" s="33">
        <f>DAY(일별기온공급량!$A1149)</f>
      </c>
      <c r="O1149" s="34">
        <f>IFERROR(VLOOKUP(기온및공급량[[#This Row], [날짜]],표2[],2,0), "")</f>
      </c>
    </row>
    <row x14ac:dyDescent="0.25" r="1150" customHeight="1" ht="18.75">
      <c r="A1150" s="29">
        <v>42423</v>
      </c>
      <c r="B1150" s="30">
        <v>4.8</v>
      </c>
      <c r="C1150" s="30">
        <v>9.7</v>
      </c>
      <c r="D1150" s="31">
        <v>1.625787037037037</v>
      </c>
      <c r="E1150" s="30">
        <v>0.3</v>
      </c>
      <c r="F1150" s="35">
        <v>1.9993981481481482</v>
      </c>
      <c r="G1150" s="30">
        <v>9.4</v>
      </c>
      <c r="H1150" s="32">
        <f>TEXT(일별기온공급량!$A1150, "AAA")</f>
      </c>
      <c r="I1150" s="33">
        <v>198606082</v>
      </c>
      <c r="J1150" s="33">
        <v>4653477</v>
      </c>
      <c r="K1150" s="32">
        <f>TEXT(A1150, "MM-DD")</f>
      </c>
      <c r="L1150" s="33">
        <f>YEAR(일별기온공급량!$A1150)</f>
      </c>
      <c r="M1150" s="33">
        <f>MONTH(일별기온공급량!$A1150)</f>
      </c>
      <c r="N1150" s="33">
        <f>DAY(일별기온공급량!$A1150)</f>
      </c>
      <c r="O1150" s="34">
        <f>IFERROR(VLOOKUP(기온및공급량[[#This Row], [날짜]],표2[],2,0), "")</f>
      </c>
    </row>
    <row x14ac:dyDescent="0.25" r="1151" customHeight="1" ht="18.75">
      <c r="A1151" s="29">
        <v>42424</v>
      </c>
      <c r="B1151" s="30">
        <v>0.7</v>
      </c>
      <c r="C1151" s="30">
        <v>4.6</v>
      </c>
      <c r="D1151" s="31">
        <v>1.6639814814814815</v>
      </c>
      <c r="E1151" s="30">
        <v>-1.8</v>
      </c>
      <c r="F1151" s="31">
        <v>1.2799537037037036</v>
      </c>
      <c r="G1151" s="30">
        <v>6.4</v>
      </c>
      <c r="H1151" s="32">
        <f>TEXT(일별기온공급량!$A1151, "AAA")</f>
      </c>
      <c r="I1151" s="33">
        <v>214326900</v>
      </c>
      <c r="J1151" s="33">
        <v>5036909</v>
      </c>
      <c r="K1151" s="32">
        <f>TEXT(A1151, "MM-DD")</f>
      </c>
      <c r="L1151" s="33">
        <f>YEAR(일별기온공급량!$A1151)</f>
      </c>
      <c r="M1151" s="33">
        <f>MONTH(일별기온공급량!$A1151)</f>
      </c>
      <c r="N1151" s="33">
        <f>DAY(일별기온공급량!$A1151)</f>
      </c>
      <c r="O1151" s="34">
        <f>IFERROR(VLOOKUP(기온및공급량[[#This Row], [날짜]],표2[],2,0), "")</f>
      </c>
    </row>
    <row x14ac:dyDescent="0.25" r="1152" customHeight="1" ht="18.75">
      <c r="A1152" s="29">
        <v>42425</v>
      </c>
      <c r="B1152" s="30">
        <v>1.6</v>
      </c>
      <c r="C1152" s="30">
        <v>6.8</v>
      </c>
      <c r="D1152" s="31">
        <v>1.654259259259259</v>
      </c>
      <c r="E1152" s="30">
        <v>-3.1</v>
      </c>
      <c r="F1152" s="31">
        <v>1.1730092592592594</v>
      </c>
      <c r="G1152" s="30">
        <v>9.9</v>
      </c>
      <c r="H1152" s="32">
        <f>TEXT(일별기온공급량!$A1152, "AAA")</f>
      </c>
      <c r="I1152" s="33">
        <v>214733809</v>
      </c>
      <c r="J1152" s="33">
        <v>5034260</v>
      </c>
      <c r="K1152" s="32">
        <f>TEXT(A1152, "MM-DD")</f>
      </c>
      <c r="L1152" s="33">
        <f>YEAR(일별기온공급량!$A1152)</f>
      </c>
      <c r="M1152" s="33">
        <f>MONTH(일별기온공급량!$A1152)</f>
      </c>
      <c r="N1152" s="33">
        <f>DAY(일별기온공급량!$A1152)</f>
      </c>
      <c r="O1152" s="34">
        <f>IFERROR(VLOOKUP(기온및공급량[[#This Row], [날짜]],표2[],2,0), "")</f>
      </c>
    </row>
    <row x14ac:dyDescent="0.25" r="1153" customHeight="1" ht="18.75">
      <c r="A1153" s="29">
        <v>42426</v>
      </c>
      <c r="B1153" s="30">
        <v>3.3</v>
      </c>
      <c r="C1153" s="30">
        <v>8.4</v>
      </c>
      <c r="D1153" s="31">
        <v>1.6368981481481482</v>
      </c>
      <c r="E1153" s="30">
        <v>-2.2</v>
      </c>
      <c r="F1153" s="31">
        <v>1.2528703703703703</v>
      </c>
      <c r="G1153" s="30">
        <v>10.6</v>
      </c>
      <c r="H1153" s="32">
        <f>TEXT(일별기온공급량!$A1153, "AAA")</f>
      </c>
      <c r="I1153" s="33">
        <v>210479794</v>
      </c>
      <c r="J1153" s="33">
        <v>4922293</v>
      </c>
      <c r="K1153" s="32">
        <f>TEXT(A1153, "MM-DD")</f>
      </c>
      <c r="L1153" s="33">
        <f>YEAR(일별기온공급량!$A1153)</f>
      </c>
      <c r="M1153" s="33">
        <f>MONTH(일별기온공급량!$A1153)</f>
      </c>
      <c r="N1153" s="33">
        <f>DAY(일별기온공급량!$A1153)</f>
      </c>
      <c r="O1153" s="34">
        <f>IFERROR(VLOOKUP(기온및공급량[[#This Row], [날짜]],표2[],2,0), "")</f>
      </c>
    </row>
    <row x14ac:dyDescent="0.25" r="1154" customHeight="1" ht="18.75">
      <c r="A1154" s="29">
        <v>42427</v>
      </c>
      <c r="B1154" s="30">
        <v>6.6</v>
      </c>
      <c r="C1154" s="30">
        <v>12.3</v>
      </c>
      <c r="D1154" s="31">
        <v>1.6438425925925926</v>
      </c>
      <c r="E1154" s="30">
        <v>1.5</v>
      </c>
      <c r="F1154" s="31">
        <v>1.3084259259259259</v>
      </c>
      <c r="G1154" s="30">
        <v>10.8</v>
      </c>
      <c r="H1154" s="32">
        <f>TEXT(일별기온공급량!$A1154, "AAA")</f>
      </c>
      <c r="I1154" s="33">
        <v>182543990</v>
      </c>
      <c r="J1154" s="33">
        <v>4272907</v>
      </c>
      <c r="K1154" s="32">
        <f>TEXT(A1154, "MM-DD")</f>
      </c>
      <c r="L1154" s="33">
        <f>YEAR(일별기온공급량!$A1154)</f>
      </c>
      <c r="M1154" s="33">
        <f>MONTH(일별기온공급량!$A1154)</f>
      </c>
      <c r="N1154" s="33">
        <f>DAY(일별기온공급량!$A1154)</f>
      </c>
      <c r="O1154" s="34">
        <f>IFERROR(VLOOKUP(기온및공급량[[#This Row], [날짜]],표2[],2,0), "")</f>
      </c>
    </row>
    <row x14ac:dyDescent="0.25" r="1155" customHeight="1" ht="18.75">
      <c r="A1155" s="29">
        <v>42428</v>
      </c>
      <c r="B1155" s="30">
        <v>7.2</v>
      </c>
      <c r="C1155" s="30">
        <v>15.3</v>
      </c>
      <c r="D1155" s="31">
        <v>1.6292592592592592</v>
      </c>
      <c r="E1155" s="30">
        <v>1.6</v>
      </c>
      <c r="F1155" s="31">
        <v>1.299398148148148</v>
      </c>
      <c r="G1155" s="30">
        <v>13.7</v>
      </c>
      <c r="H1155" s="32">
        <f>TEXT(일별기온공급량!$A1155, "AAA")</f>
      </c>
      <c r="I1155" s="33">
        <v>165510769</v>
      </c>
      <c r="J1155" s="33">
        <v>3879488</v>
      </c>
      <c r="K1155" s="32">
        <f>TEXT(A1155, "MM-DD")</f>
      </c>
      <c r="L1155" s="33">
        <f>YEAR(일별기온공급량!$A1155)</f>
      </c>
      <c r="M1155" s="33">
        <f>MONTH(일별기온공급량!$A1155)</f>
      </c>
      <c r="N1155" s="33">
        <f>DAY(일별기온공급량!$A1155)</f>
      </c>
      <c r="O1155" s="34">
        <f>IFERROR(VLOOKUP(기온및공급량[[#This Row], [날짜]],표2[],2,0), "")</f>
      </c>
    </row>
    <row x14ac:dyDescent="0.25" r="1156" customHeight="1" ht="18.75">
      <c r="A1156" s="29">
        <v>42429</v>
      </c>
      <c r="B1156" s="30">
        <v>-0.5</v>
      </c>
      <c r="C1156" s="30">
        <v>2.4</v>
      </c>
      <c r="D1156" s="31">
        <v>1.0000925925925925</v>
      </c>
      <c r="E1156" s="30">
        <v>-3.1</v>
      </c>
      <c r="F1156" s="31">
        <v>1.9938425925925927</v>
      </c>
      <c r="G1156" s="30">
        <v>5.5</v>
      </c>
      <c r="H1156" s="32">
        <f>TEXT(일별기온공급량!$A1156, "AAA")</f>
      </c>
      <c r="I1156" s="33">
        <v>213956238</v>
      </c>
      <c r="J1156" s="33">
        <v>4996402</v>
      </c>
      <c r="K1156" s="32">
        <f>TEXT(A1156, "MM-DD")</f>
      </c>
      <c r="L1156" s="33">
        <f>YEAR(일별기온공급량!$A1156)</f>
      </c>
      <c r="M1156" s="33">
        <f>MONTH(일별기온공급량!$A1156)</f>
      </c>
      <c r="N1156" s="33">
        <f>DAY(일별기온공급량!$A1156)</f>
      </c>
      <c r="O1156" s="34">
        <f>IFERROR(VLOOKUP(기온및공급량[[#This Row], [날짜]],표2[],2,0), "")</f>
      </c>
    </row>
    <row x14ac:dyDescent="0.25" r="1157" customHeight="1" ht="18.75">
      <c r="A1157" s="29">
        <v>42430</v>
      </c>
      <c r="B1157" s="30">
        <v>0.2</v>
      </c>
      <c r="C1157" s="30">
        <v>5.7</v>
      </c>
      <c r="D1157" s="31">
        <v>1.6980092592592593</v>
      </c>
      <c r="E1157" s="30">
        <v>-4.6</v>
      </c>
      <c r="F1157" s="31">
        <v>1.2487037037037036</v>
      </c>
      <c r="G1157" s="30">
        <v>10.3</v>
      </c>
      <c r="H1157" s="32">
        <f>TEXT(일별기온공급량!$A1157, "AAA")</f>
      </c>
      <c r="I1157" s="33">
        <v>211140562</v>
      </c>
      <c r="J1157" s="33">
        <v>4933695</v>
      </c>
      <c r="K1157" s="32">
        <f>TEXT(A1157, "MM-DD")</f>
      </c>
      <c r="L1157" s="33">
        <f>YEAR(일별기온공급량!$A1157)</f>
      </c>
      <c r="M1157" s="33">
        <f>MONTH(일별기온공급량!$A1157)</f>
      </c>
      <c r="N1157" s="33">
        <f>DAY(일별기온공급량!$A1157)</f>
      </c>
      <c r="O1157" s="34">
        <f>IFERROR(VLOOKUP(기온및공급량[[#This Row], [날짜]],표2[],2,0), "")</f>
      </c>
    </row>
    <row x14ac:dyDescent="0.25" r="1158" customHeight="1" ht="18.75">
      <c r="A1158" s="29">
        <v>42431</v>
      </c>
      <c r="B1158" s="30">
        <v>4.8</v>
      </c>
      <c r="C1158" s="30">
        <v>13.5</v>
      </c>
      <c r="D1158" s="31">
        <v>1.6862037037037036</v>
      </c>
      <c r="E1158" s="30">
        <v>-3.4</v>
      </c>
      <c r="F1158" s="31">
        <v>1.275787037037037</v>
      </c>
      <c r="G1158" s="30">
        <v>16.9</v>
      </c>
      <c r="H1158" s="32">
        <f>TEXT(일별기온공급량!$A1158, "AAA")</f>
      </c>
      <c r="I1158" s="33">
        <v>202897195</v>
      </c>
      <c r="J1158" s="33">
        <v>4736298</v>
      </c>
      <c r="K1158" s="32">
        <f>TEXT(A1158, "MM-DD")</f>
      </c>
      <c r="L1158" s="33">
        <f>YEAR(일별기온공급량!$A1158)</f>
      </c>
      <c r="M1158" s="33">
        <f>MONTH(일별기온공급량!$A1158)</f>
      </c>
      <c r="N1158" s="33">
        <f>DAY(일별기온공급량!$A1158)</f>
      </c>
      <c r="O1158" s="34">
        <f>IFERROR(VLOOKUP(기온및공급량[[#This Row], [날짜]],표2[],2,0), "")</f>
      </c>
    </row>
    <row x14ac:dyDescent="0.25" r="1159" customHeight="1" ht="18.75">
      <c r="A1159" s="29">
        <v>42432</v>
      </c>
      <c r="B1159" s="30">
        <v>8.3</v>
      </c>
      <c r="C1159" s="30">
        <v>17.5</v>
      </c>
      <c r="D1159" s="31">
        <v>1.6764814814814815</v>
      </c>
      <c r="E1159" s="30">
        <v>-1.5</v>
      </c>
      <c r="F1159" s="31">
        <v>1.225787037037037</v>
      </c>
      <c r="G1159" s="33">
        <v>19</v>
      </c>
      <c r="H1159" s="32">
        <f>TEXT(일별기온공급량!$A1159, "AAA")</f>
      </c>
      <c r="I1159" s="33">
        <v>182764323</v>
      </c>
      <c r="J1159" s="33">
        <v>4309139</v>
      </c>
      <c r="K1159" s="32">
        <f>TEXT(A1159, "MM-DD")</f>
      </c>
      <c r="L1159" s="33">
        <f>YEAR(일별기온공급량!$A1159)</f>
      </c>
      <c r="M1159" s="33">
        <f>MONTH(일별기온공급량!$A1159)</f>
      </c>
      <c r="N1159" s="33">
        <f>DAY(일별기온공급량!$A1159)</f>
      </c>
      <c r="O1159" s="34">
        <f>IFERROR(VLOOKUP(기온및공급량[[#This Row], [날짜]],표2[],2,0), "")</f>
      </c>
    </row>
    <row x14ac:dyDescent="0.25" r="1160" customHeight="1" ht="18.75">
      <c r="A1160" s="29">
        <v>42433</v>
      </c>
      <c r="B1160" s="30">
        <v>7.2</v>
      </c>
      <c r="C1160" s="30">
        <v>9.4</v>
      </c>
      <c r="D1160" s="31">
        <v>1.625787037037037</v>
      </c>
      <c r="E1160" s="30">
        <v>4.2</v>
      </c>
      <c r="F1160" s="31">
        <v>1.2028703703703703</v>
      </c>
      <c r="G1160" s="30">
        <v>5.2</v>
      </c>
      <c r="H1160" s="32">
        <f>TEXT(일별기온공급량!$A1160, "AAA")</f>
      </c>
      <c r="I1160" s="33">
        <v>186623458</v>
      </c>
      <c r="J1160" s="33">
        <v>4357842</v>
      </c>
      <c r="K1160" s="32">
        <f>TEXT(A1160, "MM-DD")</f>
      </c>
      <c r="L1160" s="33">
        <f>YEAR(일별기온공급량!$A1160)</f>
      </c>
      <c r="M1160" s="33">
        <f>MONTH(일별기온공급량!$A1160)</f>
      </c>
      <c r="N1160" s="33">
        <f>DAY(일별기온공급량!$A1160)</f>
      </c>
      <c r="O1160" s="34">
        <f>IFERROR(VLOOKUP(기온및공급량[[#This Row], [날짜]],표2[],2,0), "")</f>
      </c>
    </row>
    <row x14ac:dyDescent="0.25" r="1161" customHeight="1" ht="18.75">
      <c r="A1161" s="29">
        <v>42434</v>
      </c>
      <c r="B1161" s="30">
        <v>12.1</v>
      </c>
      <c r="C1161" s="30">
        <v>17.2</v>
      </c>
      <c r="D1161" s="31">
        <v>1.6125925925925926</v>
      </c>
      <c r="E1161" s="30">
        <v>7.6</v>
      </c>
      <c r="F1161" s="31">
        <v>1.2118981481481481</v>
      </c>
      <c r="G1161" s="30">
        <v>9.6</v>
      </c>
      <c r="H1161" s="32">
        <f>TEXT(일별기온공급량!$A1161, "AAA")</f>
      </c>
      <c r="I1161" s="33">
        <v>162736638</v>
      </c>
      <c r="J1161" s="33">
        <v>3793621</v>
      </c>
      <c r="K1161" s="32">
        <f>TEXT(A1161, "MM-DD")</f>
      </c>
      <c r="L1161" s="33">
        <f>YEAR(일별기온공급량!$A1161)</f>
      </c>
      <c r="M1161" s="33">
        <f>MONTH(일별기온공급량!$A1161)</f>
      </c>
      <c r="N1161" s="33">
        <f>DAY(일별기온공급량!$A1161)</f>
      </c>
      <c r="O1161" s="34">
        <f>IFERROR(VLOOKUP(기온및공급량[[#This Row], [날짜]],표2[],2,0), "")</f>
      </c>
    </row>
    <row x14ac:dyDescent="0.25" r="1162" customHeight="1" ht="18.75">
      <c r="A1162" s="29">
        <v>42435</v>
      </c>
      <c r="B1162" s="30">
        <v>13.5</v>
      </c>
      <c r="C1162" s="30">
        <v>19.1</v>
      </c>
      <c r="D1162" s="31">
        <v>1.6292592592592592</v>
      </c>
      <c r="E1162" s="30">
        <v>8.1</v>
      </c>
      <c r="F1162" s="31">
        <v>1.9917592592592592</v>
      </c>
      <c r="G1162" s="33">
        <v>11</v>
      </c>
      <c r="H1162" s="32">
        <f>TEXT(일별기온공급량!$A1162, "AAA")</f>
      </c>
      <c r="I1162" s="33">
        <v>129796148</v>
      </c>
      <c r="J1162" s="33">
        <v>3023237</v>
      </c>
      <c r="K1162" s="32">
        <f>TEXT(A1162, "MM-DD")</f>
      </c>
      <c r="L1162" s="33">
        <f>YEAR(일별기온공급량!$A1162)</f>
      </c>
      <c r="M1162" s="33">
        <f>MONTH(일별기온공급량!$A1162)</f>
      </c>
      <c r="N1162" s="33">
        <f>DAY(일별기온공급량!$A1162)</f>
      </c>
      <c r="O1162" s="34">
        <f>IFERROR(VLOOKUP(기온및공급량[[#This Row], [날짜]],표2[],2,0), "")</f>
      </c>
    </row>
    <row x14ac:dyDescent="0.25" r="1163" customHeight="1" ht="18.75">
      <c r="A1163" s="29">
        <v>42436</v>
      </c>
      <c r="B1163" s="30">
        <v>11.5</v>
      </c>
      <c r="C1163" s="30">
        <v>17.4</v>
      </c>
      <c r="D1163" s="31">
        <v>1.619537037037037</v>
      </c>
      <c r="E1163" s="30">
        <v>6.7</v>
      </c>
      <c r="F1163" s="31">
        <v>1.257037037037037</v>
      </c>
      <c r="G1163" s="30">
        <v>10.7</v>
      </c>
      <c r="H1163" s="32">
        <f>TEXT(일별기온공급량!$A1163, "AAA")</f>
      </c>
      <c r="I1163" s="33">
        <v>146658876</v>
      </c>
      <c r="J1163" s="33">
        <v>3415812</v>
      </c>
      <c r="K1163" s="32">
        <f>TEXT(A1163, "MM-DD")</f>
      </c>
      <c r="L1163" s="33">
        <f>YEAR(일별기온공급량!$A1163)</f>
      </c>
      <c r="M1163" s="33">
        <f>MONTH(일별기온공급량!$A1163)</f>
      </c>
      <c r="N1163" s="33">
        <f>DAY(일별기온공급량!$A1163)</f>
      </c>
      <c r="O1163" s="34">
        <f>IFERROR(VLOOKUP(기온및공급량[[#This Row], [날짜]],표2[],2,0), "")</f>
      </c>
    </row>
    <row x14ac:dyDescent="0.25" r="1164" customHeight="1" ht="18.75">
      <c r="A1164" s="29">
        <v>42437</v>
      </c>
      <c r="B1164" s="30">
        <v>8.9</v>
      </c>
      <c r="C1164" s="30">
        <v>10.6</v>
      </c>
      <c r="D1164" s="31">
        <v>1.6653703703703704</v>
      </c>
      <c r="E1164" s="30">
        <v>7.1</v>
      </c>
      <c r="F1164" s="31">
        <v>1.9882870370370371</v>
      </c>
      <c r="G1164" s="30">
        <v>3.5</v>
      </c>
      <c r="H1164" s="32">
        <f>TEXT(일별기온공급량!$A1164, "AAA")</f>
      </c>
      <c r="I1164" s="33">
        <v>163020022</v>
      </c>
      <c r="J1164" s="33">
        <v>3806190</v>
      </c>
      <c r="K1164" s="32">
        <f>TEXT(A1164, "MM-DD")</f>
      </c>
      <c r="L1164" s="33">
        <f>YEAR(일별기온공급량!$A1164)</f>
      </c>
      <c r="M1164" s="33">
        <f>MONTH(일별기온공급량!$A1164)</f>
      </c>
      <c r="N1164" s="33">
        <f>DAY(일별기온공급량!$A1164)</f>
      </c>
      <c r="O1164" s="34">
        <f>IFERROR(VLOOKUP(기온및공급량[[#This Row], [날짜]],표2[],2,0), "")</f>
      </c>
    </row>
    <row x14ac:dyDescent="0.25" r="1165" customHeight="1" ht="18.75">
      <c r="A1165" s="29">
        <v>42438</v>
      </c>
      <c r="B1165" s="30">
        <v>6.4</v>
      </c>
      <c r="C1165" s="30">
        <v>12.2</v>
      </c>
      <c r="D1165" s="31">
        <v>1.6493981481481481</v>
      </c>
      <c r="E1165" s="30">
        <v>4.2</v>
      </c>
      <c r="F1165" s="31">
        <v>1.9792592592592593</v>
      </c>
      <c r="G1165" s="33">
        <v>8</v>
      </c>
      <c r="H1165" s="32">
        <f>TEXT(일별기온공급량!$A1165, "AAA")</f>
      </c>
      <c r="I1165" s="33">
        <v>172552398</v>
      </c>
      <c r="J1165" s="33">
        <v>4029100</v>
      </c>
      <c r="K1165" s="32">
        <f>TEXT(A1165, "MM-DD")</f>
      </c>
      <c r="L1165" s="33">
        <f>YEAR(일별기온공급량!$A1165)</f>
      </c>
      <c r="M1165" s="33">
        <f>MONTH(일별기온공급량!$A1165)</f>
      </c>
      <c r="N1165" s="33">
        <f>DAY(일별기온공급량!$A1165)</f>
      </c>
      <c r="O1165" s="34">
        <f>IFERROR(VLOOKUP(기온및공급량[[#This Row], [날짜]],표2[],2,0), "")</f>
      </c>
    </row>
    <row x14ac:dyDescent="0.25" r="1166" customHeight="1" ht="18.75">
      <c r="A1166" s="29">
        <v>42439</v>
      </c>
      <c r="B1166" s="30">
        <v>2.9</v>
      </c>
      <c r="C1166" s="33">
        <v>7</v>
      </c>
      <c r="D1166" s="31">
        <v>1.6056481481481482</v>
      </c>
      <c r="E1166" s="30">
        <v>0.3</v>
      </c>
      <c r="F1166" s="31">
        <v>1.9931481481481481</v>
      </c>
      <c r="G1166" s="30">
        <v>6.7</v>
      </c>
      <c r="H1166" s="32">
        <f>TEXT(일별기온공급량!$A1166, "AAA")</f>
      </c>
      <c r="I1166" s="33">
        <v>187541814</v>
      </c>
      <c r="J1166" s="33">
        <v>4367358</v>
      </c>
      <c r="K1166" s="32">
        <f>TEXT(A1166, "MM-DD")</f>
      </c>
      <c r="L1166" s="33">
        <f>YEAR(일별기온공급량!$A1166)</f>
      </c>
      <c r="M1166" s="33">
        <f>MONTH(일별기온공급량!$A1166)</f>
      </c>
      <c r="N1166" s="33">
        <f>DAY(일별기온공급량!$A1166)</f>
      </c>
      <c r="O1166" s="34">
        <f>IFERROR(VLOOKUP(기온및공급량[[#This Row], [날짜]],표2[],2,0), "")</f>
      </c>
    </row>
    <row x14ac:dyDescent="0.25" r="1167" customHeight="1" ht="18.75">
      <c r="A1167" s="29">
        <v>42440</v>
      </c>
      <c r="B1167" s="30">
        <v>2.3</v>
      </c>
      <c r="C1167" s="30">
        <v>6.9</v>
      </c>
      <c r="D1167" s="31">
        <v>1.6424537037037037</v>
      </c>
      <c r="E1167" s="30">
        <v>-1.8</v>
      </c>
      <c r="F1167" s="31">
        <v>1.2612037037037038</v>
      </c>
      <c r="G1167" s="30">
        <v>8.7</v>
      </c>
      <c r="H1167" s="32">
        <f>TEXT(일별기온공급량!$A1167, "AAA")</f>
      </c>
      <c r="I1167" s="33">
        <v>195468409</v>
      </c>
      <c r="J1167" s="33">
        <v>4560658</v>
      </c>
      <c r="K1167" s="32">
        <f>TEXT(A1167, "MM-DD")</f>
      </c>
      <c r="L1167" s="33">
        <f>YEAR(일별기온공급량!$A1167)</f>
      </c>
      <c r="M1167" s="33">
        <f>MONTH(일별기온공급량!$A1167)</f>
      </c>
      <c r="N1167" s="33">
        <f>DAY(일별기온공급량!$A1167)</f>
      </c>
      <c r="O1167" s="34">
        <f>IFERROR(VLOOKUP(기온및공급량[[#This Row], [날짜]],표2[],2,0), "")</f>
      </c>
    </row>
    <row x14ac:dyDescent="0.25" r="1168" customHeight="1" ht="18.75">
      <c r="A1168" s="29">
        <v>42441</v>
      </c>
      <c r="B1168" s="30">
        <v>4.1</v>
      </c>
      <c r="C1168" s="30">
        <v>9.8</v>
      </c>
      <c r="D1168" s="31">
        <v>1.6598148148148149</v>
      </c>
      <c r="E1168" s="30">
        <v>-1.8</v>
      </c>
      <c r="F1168" s="31">
        <v>1.2737037037037038</v>
      </c>
      <c r="G1168" s="30">
        <v>11.6</v>
      </c>
      <c r="H1168" s="32">
        <f>TEXT(일별기온공급량!$A1168, "AAA")</f>
      </c>
      <c r="I1168" s="33">
        <v>180611758</v>
      </c>
      <c r="J1168" s="33">
        <v>4217255</v>
      </c>
      <c r="K1168" s="32">
        <f>TEXT(A1168, "MM-DD")</f>
      </c>
      <c r="L1168" s="33">
        <f>YEAR(일별기온공급량!$A1168)</f>
      </c>
      <c r="M1168" s="33">
        <f>MONTH(일별기온공급량!$A1168)</f>
      </c>
      <c r="N1168" s="33">
        <f>DAY(일별기온공급량!$A1168)</f>
      </c>
      <c r="O1168" s="34">
        <f>IFERROR(VLOOKUP(기온및공급량[[#This Row], [날짜]],표2[],2,0), "")</f>
      </c>
    </row>
    <row x14ac:dyDescent="0.25" r="1169" customHeight="1" ht="18.75">
      <c r="A1169" s="29">
        <v>42442</v>
      </c>
      <c r="B1169" s="30">
        <v>5.7</v>
      </c>
      <c r="C1169" s="30">
        <v>9.3</v>
      </c>
      <c r="D1169" s="31">
        <v>1.6493981481481481</v>
      </c>
      <c r="E1169" s="30">
        <v>2.2</v>
      </c>
      <c r="F1169" s="31">
        <v>1.2737037037037038</v>
      </c>
      <c r="G1169" s="30">
        <v>7.1</v>
      </c>
      <c r="H1169" s="32">
        <f>TEXT(일별기온공급량!$A1169, "AAA")</f>
      </c>
      <c r="I1169" s="33">
        <v>163231471</v>
      </c>
      <c r="J1169" s="33">
        <v>3808972</v>
      </c>
      <c r="K1169" s="32">
        <f>TEXT(A1169, "MM-DD")</f>
      </c>
      <c r="L1169" s="33">
        <f>YEAR(일별기온공급량!$A1169)</f>
      </c>
      <c r="M1169" s="33">
        <f>MONTH(일별기온공급량!$A1169)</f>
      </c>
      <c r="N1169" s="33">
        <f>DAY(일별기온공급량!$A1169)</f>
      </c>
      <c r="O1169" s="34">
        <f>IFERROR(VLOOKUP(기온및공급량[[#This Row], [날짜]],표2[],2,0), "")</f>
      </c>
    </row>
    <row x14ac:dyDescent="0.25" r="1170" customHeight="1" ht="18.75">
      <c r="A1170" s="29">
        <v>42443</v>
      </c>
      <c r="B1170" s="30">
        <v>6.2</v>
      </c>
      <c r="C1170" s="30">
        <v>12.1</v>
      </c>
      <c r="D1170" s="31">
        <v>1.591759259259259</v>
      </c>
      <c r="E1170" s="30">
        <v>2.2</v>
      </c>
      <c r="F1170" s="31">
        <v>1.0903703703703704</v>
      </c>
      <c r="G1170" s="30">
        <v>9.9</v>
      </c>
      <c r="H1170" s="32">
        <f>TEXT(일별기온공급량!$A1170, "AAA")</f>
      </c>
      <c r="I1170" s="33">
        <v>178986945</v>
      </c>
      <c r="J1170" s="33">
        <v>4179640</v>
      </c>
      <c r="K1170" s="32">
        <f>TEXT(A1170, "MM-DD")</f>
      </c>
      <c r="L1170" s="33">
        <f>YEAR(일별기온공급량!$A1170)</f>
      </c>
      <c r="M1170" s="33">
        <f>MONTH(일별기온공급량!$A1170)</f>
      </c>
      <c r="N1170" s="33">
        <f>DAY(일별기온공급량!$A1170)</f>
      </c>
      <c r="O1170" s="34">
        <f>IFERROR(VLOOKUP(기온및공급량[[#This Row], [날짜]],표2[],2,0), "")</f>
      </c>
    </row>
    <row x14ac:dyDescent="0.25" r="1171" customHeight="1" ht="18.75">
      <c r="A1171" s="29">
        <v>42444</v>
      </c>
      <c r="B1171" s="30">
        <v>7.6</v>
      </c>
      <c r="C1171" s="30">
        <v>15.6</v>
      </c>
      <c r="D1171" s="31">
        <v>1.6750925925925926</v>
      </c>
      <c r="E1171" s="30">
        <v>-1.4</v>
      </c>
      <c r="F1171" s="31">
        <v>1.2688425925925926</v>
      </c>
      <c r="G1171" s="33">
        <v>17</v>
      </c>
      <c r="H1171" s="32">
        <f>TEXT(일별기온공급량!$A1171, "AAA")</f>
      </c>
      <c r="I1171" s="33">
        <v>175186733</v>
      </c>
      <c r="J1171" s="33">
        <v>4089101</v>
      </c>
      <c r="K1171" s="32">
        <f>TEXT(A1171, "MM-DD")</f>
      </c>
      <c r="L1171" s="33">
        <f>YEAR(일별기온공급량!$A1171)</f>
      </c>
      <c r="M1171" s="33">
        <f>MONTH(일별기온공급량!$A1171)</f>
      </c>
      <c r="N1171" s="33">
        <f>DAY(일별기온공급량!$A1171)</f>
      </c>
      <c r="O1171" s="34">
        <f>IFERROR(VLOOKUP(기온및공급량[[#This Row], [날짜]],표2[],2,0), "")</f>
      </c>
    </row>
    <row x14ac:dyDescent="0.25" r="1172" customHeight="1" ht="18.75">
      <c r="A1172" s="29">
        <v>42445</v>
      </c>
      <c r="B1172" s="30">
        <v>11.2</v>
      </c>
      <c r="C1172" s="30">
        <v>18.6</v>
      </c>
      <c r="D1172" s="31">
        <v>1.678564814814815</v>
      </c>
      <c r="E1172" s="30">
        <v>5.4</v>
      </c>
      <c r="F1172" s="31">
        <v>1.2889814814814815</v>
      </c>
      <c r="G1172" s="30">
        <v>13.2</v>
      </c>
      <c r="H1172" s="32">
        <f>TEXT(일별기온공급량!$A1172, "AAA")</f>
      </c>
      <c r="I1172" s="33">
        <v>162939571</v>
      </c>
      <c r="J1172" s="33">
        <v>3801049</v>
      </c>
      <c r="K1172" s="32">
        <f>TEXT(A1172, "MM-DD")</f>
      </c>
      <c r="L1172" s="33">
        <f>YEAR(일별기온공급량!$A1172)</f>
      </c>
      <c r="M1172" s="33">
        <f>MONTH(일별기온공급량!$A1172)</f>
      </c>
      <c r="N1172" s="33">
        <f>DAY(일별기온공급량!$A1172)</f>
      </c>
      <c r="O1172" s="34">
        <f>IFERROR(VLOOKUP(기온및공급량[[#This Row], [날짜]],표2[],2,0), "")</f>
      </c>
    </row>
    <row x14ac:dyDescent="0.25" r="1173" customHeight="1" ht="18.75">
      <c r="A1173" s="29">
        <v>42446</v>
      </c>
      <c r="B1173" s="30">
        <v>12.4</v>
      </c>
      <c r="C1173" s="30">
        <v>21.1</v>
      </c>
      <c r="D1173" s="31">
        <v>1.682037037037037</v>
      </c>
      <c r="E1173" s="30">
        <v>1.9</v>
      </c>
      <c r="F1173" s="31">
        <v>1.2799537037037036</v>
      </c>
      <c r="G1173" s="30">
        <v>19.2</v>
      </c>
      <c r="H1173" s="32">
        <f>TEXT(일별기온공급량!$A1173, "AAA")</f>
      </c>
      <c r="I1173" s="33">
        <v>153747769</v>
      </c>
      <c r="J1173" s="33">
        <v>3584692</v>
      </c>
      <c r="K1173" s="32">
        <f>TEXT(A1173, "MM-DD")</f>
      </c>
      <c r="L1173" s="33">
        <f>YEAR(일별기온공급량!$A1173)</f>
      </c>
      <c r="M1173" s="33">
        <f>MONTH(일별기온공급량!$A1173)</f>
      </c>
      <c r="N1173" s="33">
        <f>DAY(일별기온공급량!$A1173)</f>
      </c>
      <c r="O1173" s="34">
        <f>IFERROR(VLOOKUP(기온및공급량[[#This Row], [날짜]],표2[],2,0), "")</f>
      </c>
    </row>
    <row x14ac:dyDescent="0.25" r="1174" customHeight="1" ht="18.75">
      <c r="A1174" s="29">
        <v>42447</v>
      </c>
      <c r="B1174" s="30">
        <v>10.7</v>
      </c>
      <c r="C1174" s="30">
        <v>13.7</v>
      </c>
      <c r="D1174" s="31">
        <v>1.0000925925925925</v>
      </c>
      <c r="E1174" s="30">
        <v>8.6</v>
      </c>
      <c r="F1174" s="31">
        <v>1.352175925925926</v>
      </c>
      <c r="G1174" s="30">
        <v>5.1</v>
      </c>
      <c r="H1174" s="32">
        <f>TEXT(일별기온공급량!$A1174, "AAA")</f>
      </c>
      <c r="I1174" s="33">
        <v>153192690</v>
      </c>
      <c r="J1174" s="33">
        <v>3576673</v>
      </c>
      <c r="K1174" s="32">
        <f>TEXT(A1174, "MM-DD")</f>
      </c>
      <c r="L1174" s="33">
        <f>YEAR(일별기온공급량!$A1174)</f>
      </c>
      <c r="M1174" s="33">
        <f>MONTH(일별기온공급량!$A1174)</f>
      </c>
      <c r="N1174" s="33">
        <f>DAY(일별기온공급량!$A1174)</f>
      </c>
      <c r="O1174" s="34">
        <f>IFERROR(VLOOKUP(기온및공급량[[#This Row], [날짜]],표2[],2,0), "")</f>
      </c>
    </row>
    <row x14ac:dyDescent="0.25" r="1175" customHeight="1" ht="18.75">
      <c r="A1175" s="29">
        <v>42448</v>
      </c>
      <c r="B1175" s="30">
        <v>10.8</v>
      </c>
      <c r="C1175" s="30">
        <v>16.9</v>
      </c>
      <c r="D1175" s="31">
        <v>1.6278703703703705</v>
      </c>
      <c r="E1175" s="30">
        <v>6.7</v>
      </c>
      <c r="F1175" s="31">
        <v>1.3007870370370371</v>
      </c>
      <c r="G1175" s="30">
        <v>10.2</v>
      </c>
      <c r="H1175" s="32">
        <f>TEXT(일별기온공급량!$A1175, "AAA")</f>
      </c>
      <c r="I1175" s="33">
        <v>135116272</v>
      </c>
      <c r="J1175" s="33">
        <v>3158287</v>
      </c>
      <c r="K1175" s="32">
        <f>TEXT(A1175, "MM-DD")</f>
      </c>
      <c r="L1175" s="33">
        <f>YEAR(일별기온공급량!$A1175)</f>
      </c>
      <c r="M1175" s="33">
        <f>MONTH(일별기온공급량!$A1175)</f>
      </c>
      <c r="N1175" s="33">
        <f>DAY(일별기온공급량!$A1175)</f>
      </c>
      <c r="O1175" s="34">
        <f>IFERROR(VLOOKUP(기온및공급량[[#This Row], [날짜]],표2[],2,0), "")</f>
      </c>
    </row>
    <row x14ac:dyDescent="0.25" r="1176" customHeight="1" ht="18.75">
      <c r="A1176" s="29">
        <v>42449</v>
      </c>
      <c r="B1176" s="33">
        <v>9</v>
      </c>
      <c r="C1176" s="30">
        <v>11.7</v>
      </c>
      <c r="D1176" s="31">
        <v>1.6014814814814815</v>
      </c>
      <c r="E1176" s="30">
        <v>7.3</v>
      </c>
      <c r="F1176" s="31">
        <v>1.9750925925925926</v>
      </c>
      <c r="G1176" s="30">
        <v>4.4</v>
      </c>
      <c r="H1176" s="32">
        <f>TEXT(일별기온공급량!$A1176, "AAA")</f>
      </c>
      <c r="I1176" s="33">
        <v>131135767</v>
      </c>
      <c r="J1176" s="33">
        <v>3073288</v>
      </c>
      <c r="K1176" s="32">
        <f>TEXT(A1176, "MM-DD")</f>
      </c>
      <c r="L1176" s="33">
        <f>YEAR(일별기온공급량!$A1176)</f>
      </c>
      <c r="M1176" s="33">
        <f>MONTH(일별기온공급량!$A1176)</f>
      </c>
      <c r="N1176" s="33">
        <f>DAY(일별기온공급량!$A1176)</f>
      </c>
      <c r="O1176" s="34">
        <f>IFERROR(VLOOKUP(기온및공급량[[#This Row], [날짜]],표2[],2,0), "")</f>
      </c>
    </row>
    <row x14ac:dyDescent="0.25" r="1177" customHeight="1" ht="18.75">
      <c r="A1177" s="29">
        <v>42450</v>
      </c>
      <c r="B1177" s="30">
        <v>10.8</v>
      </c>
      <c r="C1177" s="30">
        <v>16.8</v>
      </c>
      <c r="D1177" s="31">
        <v>1.6757870370370371</v>
      </c>
      <c r="E1177" s="30">
        <v>5.2</v>
      </c>
      <c r="F1177" s="31">
        <v>1.2688425925925926</v>
      </c>
      <c r="G1177" s="30">
        <v>11.6</v>
      </c>
      <c r="H1177" s="32">
        <f>TEXT(일별기온공급량!$A1177, "AAA")</f>
      </c>
      <c r="I1177" s="33">
        <v>143285462</v>
      </c>
      <c r="J1177" s="33">
        <v>3355084</v>
      </c>
      <c r="K1177" s="32">
        <f>TEXT(A1177, "MM-DD")</f>
      </c>
      <c r="L1177" s="33">
        <f>YEAR(일별기온공급량!$A1177)</f>
      </c>
      <c r="M1177" s="33">
        <f>MONTH(일별기온공급량!$A1177)</f>
      </c>
      <c r="N1177" s="33">
        <f>DAY(일별기온공급량!$A1177)</f>
      </c>
      <c r="O1177" s="34">
        <f>IFERROR(VLOOKUP(기온및공급량[[#This Row], [날짜]],표2[],2,0), "")</f>
      </c>
    </row>
    <row x14ac:dyDescent="0.25" r="1178" customHeight="1" ht="18.75">
      <c r="A1178" s="29">
        <v>42451</v>
      </c>
      <c r="B1178" s="30">
        <v>12.9</v>
      </c>
      <c r="C1178" s="30">
        <v>20.2</v>
      </c>
      <c r="D1178" s="31">
        <v>1.6618981481481483</v>
      </c>
      <c r="E1178" s="30">
        <v>4.5</v>
      </c>
      <c r="F1178" s="31">
        <v>1.257037037037037</v>
      </c>
      <c r="G1178" s="30">
        <v>15.7</v>
      </c>
      <c r="H1178" s="32">
        <f>TEXT(일별기온공급량!$A1178, "AAA")</f>
      </c>
      <c r="I1178" s="33">
        <v>139633327</v>
      </c>
      <c r="J1178" s="33">
        <v>3256475</v>
      </c>
      <c r="K1178" s="32">
        <f>TEXT(A1178, "MM-DD")</f>
      </c>
      <c r="L1178" s="33">
        <f>YEAR(일별기온공급량!$A1178)</f>
      </c>
      <c r="M1178" s="33">
        <f>MONTH(일별기온공급량!$A1178)</f>
      </c>
      <c r="N1178" s="33">
        <f>DAY(일별기온공급량!$A1178)</f>
      </c>
      <c r="O1178" s="34">
        <f>IFERROR(VLOOKUP(기온및공급량[[#This Row], [날짜]],표2[],2,0), "")</f>
      </c>
    </row>
    <row x14ac:dyDescent="0.25" r="1179" customHeight="1" ht="18.75">
      <c r="A1179" s="29">
        <v>42452</v>
      </c>
      <c r="B1179" s="33">
        <v>10</v>
      </c>
      <c r="C1179" s="30">
        <v>15.7</v>
      </c>
      <c r="D1179" s="31">
        <v>1.5813425925925926</v>
      </c>
      <c r="E1179" s="30">
        <v>6.4</v>
      </c>
      <c r="F1179" s="31">
        <v>1.9966203703703704</v>
      </c>
      <c r="G1179" s="30">
        <v>9.3</v>
      </c>
      <c r="H1179" s="32">
        <f>TEXT(일별기온공급량!$A1179, "AAA")</f>
      </c>
      <c r="I1179" s="33">
        <v>144255652</v>
      </c>
      <c r="J1179" s="33">
        <v>3359044</v>
      </c>
      <c r="K1179" s="32">
        <f>TEXT(A1179, "MM-DD")</f>
      </c>
      <c r="L1179" s="33">
        <f>YEAR(일별기온공급량!$A1179)</f>
      </c>
      <c r="M1179" s="33">
        <f>MONTH(일별기온공급량!$A1179)</f>
      </c>
      <c r="N1179" s="33">
        <f>DAY(일별기온공급량!$A1179)</f>
      </c>
      <c r="O1179" s="34">
        <f>IFERROR(VLOOKUP(기온및공급량[[#This Row], [날짜]],표2[],2,0), "")</f>
      </c>
    </row>
    <row x14ac:dyDescent="0.25" r="1180" customHeight="1" ht="18.75">
      <c r="A1180" s="29">
        <v>42453</v>
      </c>
      <c r="B1180" s="30">
        <v>6.8</v>
      </c>
      <c r="C1180" s="30">
        <v>10.8</v>
      </c>
      <c r="D1180" s="31">
        <v>1.5473148148148148</v>
      </c>
      <c r="E1180" s="33">
        <v>3</v>
      </c>
      <c r="F1180" s="31">
        <v>1.2730092592592592</v>
      </c>
      <c r="G1180" s="30">
        <v>7.8</v>
      </c>
      <c r="H1180" s="32">
        <f>TEXT(일별기온공급량!$A1180, "AAA")</f>
      </c>
      <c r="I1180" s="33">
        <v>155767723</v>
      </c>
      <c r="J1180" s="33">
        <v>3624938</v>
      </c>
      <c r="K1180" s="32">
        <f>TEXT(A1180, "MM-DD")</f>
      </c>
      <c r="L1180" s="33">
        <f>YEAR(일별기온공급량!$A1180)</f>
      </c>
      <c r="M1180" s="33">
        <f>MONTH(일별기온공급량!$A1180)</f>
      </c>
      <c r="N1180" s="33">
        <f>DAY(일별기온공급량!$A1180)</f>
      </c>
      <c r="O1180" s="34">
        <f>IFERROR(VLOOKUP(기온및공급량[[#This Row], [날짜]],표2[],2,0), "")</f>
      </c>
    </row>
    <row x14ac:dyDescent="0.25" r="1181" customHeight="1" ht="18.75">
      <c r="A1181" s="29">
        <v>42454</v>
      </c>
      <c r="B1181" s="30">
        <v>6.5</v>
      </c>
      <c r="C1181" s="30">
        <v>11.6</v>
      </c>
      <c r="D1181" s="31">
        <v>1.5987037037037037</v>
      </c>
      <c r="E1181" s="30">
        <v>3.3</v>
      </c>
      <c r="F1181" s="31">
        <v>1.288287037037037</v>
      </c>
      <c r="G1181" s="30">
        <v>8.3</v>
      </c>
      <c r="H1181" s="32">
        <f>TEXT(일별기온공급량!$A1181, "AAA")</f>
      </c>
      <c r="I1181" s="33">
        <v>160030162</v>
      </c>
      <c r="J1181" s="33">
        <v>3730648</v>
      </c>
      <c r="K1181" s="32">
        <f>TEXT(A1181, "MM-DD")</f>
      </c>
      <c r="L1181" s="33">
        <f>YEAR(일별기온공급량!$A1181)</f>
      </c>
      <c r="M1181" s="33">
        <f>MONTH(일별기온공급량!$A1181)</f>
      </c>
      <c r="N1181" s="33">
        <f>DAY(일별기온공급량!$A1181)</f>
      </c>
      <c r="O1181" s="34">
        <f>IFERROR(VLOOKUP(기온및공급량[[#This Row], [날짜]],표2[],2,0), "")</f>
      </c>
    </row>
    <row x14ac:dyDescent="0.25" r="1182" customHeight="1" ht="18.75">
      <c r="A1182" s="29">
        <v>42455</v>
      </c>
      <c r="B1182" s="30">
        <v>7.2</v>
      </c>
      <c r="C1182" s="30">
        <v>13.6</v>
      </c>
      <c r="D1182" s="31">
        <v>1.5750925925925925</v>
      </c>
      <c r="E1182" s="30">
        <v>2.8</v>
      </c>
      <c r="F1182" s="31">
        <v>1.294537037037037</v>
      </c>
      <c r="G1182" s="30">
        <v>10.8</v>
      </c>
      <c r="H1182" s="32">
        <f>TEXT(일별기온공급량!$A1182, "AAA")</f>
      </c>
      <c r="I1182" s="33">
        <v>148383246</v>
      </c>
      <c r="J1182" s="33">
        <v>3463702</v>
      </c>
      <c r="K1182" s="32">
        <f>TEXT(A1182, "MM-DD")</f>
      </c>
      <c r="L1182" s="33">
        <f>YEAR(일별기온공급량!$A1182)</f>
      </c>
      <c r="M1182" s="33">
        <f>MONTH(일별기온공급량!$A1182)</f>
      </c>
      <c r="N1182" s="33">
        <f>DAY(일별기온공급량!$A1182)</f>
      </c>
      <c r="O1182" s="34">
        <f>IFERROR(VLOOKUP(기온및공급량[[#This Row], [날짜]],표2[],2,0), "")</f>
      </c>
    </row>
    <row x14ac:dyDescent="0.25" r="1183" customHeight="1" ht="18.75">
      <c r="A1183" s="29">
        <v>42456</v>
      </c>
      <c r="B1183" s="30">
        <v>9.7</v>
      </c>
      <c r="C1183" s="30">
        <v>15.7</v>
      </c>
      <c r="D1183" s="31">
        <v>1.611898148148148</v>
      </c>
      <c r="E1183" s="30">
        <v>1.8</v>
      </c>
      <c r="F1183" s="31">
        <v>1.264675925925926</v>
      </c>
      <c r="G1183" s="30">
        <v>13.9</v>
      </c>
      <c r="H1183" s="32">
        <f>TEXT(일별기온공급량!$A1183, "AAA")</f>
      </c>
      <c r="I1183" s="33">
        <v>131616649</v>
      </c>
      <c r="J1183" s="33">
        <v>3067867</v>
      </c>
      <c r="K1183" s="32">
        <f>TEXT(A1183, "MM-DD")</f>
      </c>
      <c r="L1183" s="33">
        <f>YEAR(일별기온공급량!$A1183)</f>
      </c>
      <c r="M1183" s="33">
        <f>MONTH(일별기온공급량!$A1183)</f>
      </c>
      <c r="N1183" s="33">
        <f>DAY(일별기온공급량!$A1183)</f>
      </c>
      <c r="O1183" s="34">
        <f>IFERROR(VLOOKUP(기온및공급량[[#This Row], [날짜]],표2[],2,0), "")</f>
      </c>
    </row>
    <row x14ac:dyDescent="0.25" r="1184" customHeight="1" ht="18.75">
      <c r="A1184" s="29">
        <v>42457</v>
      </c>
      <c r="B1184" s="30">
        <v>11.6</v>
      </c>
      <c r="C1184" s="30">
        <v>18.7</v>
      </c>
      <c r="D1184" s="31">
        <v>1.633425925925926</v>
      </c>
      <c r="E1184" s="30">
        <v>3.7</v>
      </c>
      <c r="F1184" s="31">
        <v>1.2487037037037036</v>
      </c>
      <c r="G1184" s="33">
        <v>15</v>
      </c>
      <c r="H1184" s="32">
        <f>TEXT(일별기온공급량!$A1184, "AAA")</f>
      </c>
      <c r="I1184" s="33">
        <v>141506035</v>
      </c>
      <c r="J1184" s="33">
        <v>3296210</v>
      </c>
      <c r="K1184" s="32">
        <f>TEXT(A1184, "MM-DD")</f>
      </c>
      <c r="L1184" s="33">
        <f>YEAR(일별기온공급량!$A1184)</f>
      </c>
      <c r="M1184" s="33">
        <f>MONTH(일별기온공급량!$A1184)</f>
      </c>
      <c r="N1184" s="33">
        <f>DAY(일별기온공급량!$A1184)</f>
      </c>
      <c r="O1184" s="34">
        <f>IFERROR(VLOOKUP(기온및공급량[[#This Row], [날짜]],표2[],2,0), "")</f>
      </c>
    </row>
    <row x14ac:dyDescent="0.25" r="1185" customHeight="1" ht="18.75">
      <c r="A1185" s="29">
        <v>42458</v>
      </c>
      <c r="B1185" s="30">
        <v>12.5</v>
      </c>
      <c r="C1185" s="30">
        <v>18.8</v>
      </c>
      <c r="D1185" s="31">
        <v>1.5820370370370371</v>
      </c>
      <c r="E1185" s="30">
        <v>5.6</v>
      </c>
      <c r="F1185" s="31">
        <v>1.233425925925926</v>
      </c>
      <c r="G1185" s="30">
        <v>13.2</v>
      </c>
      <c r="H1185" s="32">
        <f>TEXT(일별기온공급량!$A1185, "AAA")</f>
      </c>
      <c r="I1185" s="33">
        <v>141290069</v>
      </c>
      <c r="J1185" s="33">
        <v>3296454</v>
      </c>
      <c r="K1185" s="32">
        <f>TEXT(A1185, "MM-DD")</f>
      </c>
      <c r="L1185" s="33">
        <f>YEAR(일별기온공급량!$A1185)</f>
      </c>
      <c r="M1185" s="33">
        <f>MONTH(일별기온공급량!$A1185)</f>
      </c>
      <c r="N1185" s="33">
        <f>DAY(일별기온공급량!$A1185)</f>
      </c>
      <c r="O1185" s="34">
        <f>IFERROR(VLOOKUP(기온및공급량[[#This Row], [날짜]],표2[],2,0), "")</f>
      </c>
    </row>
    <row x14ac:dyDescent="0.25" r="1186" customHeight="1" ht="18.75">
      <c r="A1186" s="29">
        <v>42459</v>
      </c>
      <c r="B1186" s="30">
        <v>15.4</v>
      </c>
      <c r="C1186" s="30">
        <v>22.4</v>
      </c>
      <c r="D1186" s="31">
        <v>1.6653703703703704</v>
      </c>
      <c r="E1186" s="30">
        <v>7.8</v>
      </c>
      <c r="F1186" s="31">
        <v>1.2688425925925926</v>
      </c>
      <c r="G1186" s="30">
        <v>14.6</v>
      </c>
      <c r="H1186" s="32">
        <f>TEXT(일별기온공급량!$A1186, "AAA")</f>
      </c>
      <c r="I1186" s="33">
        <v>128395113</v>
      </c>
      <c r="J1186" s="33">
        <v>2997555</v>
      </c>
      <c r="K1186" s="32">
        <f>TEXT(A1186, "MM-DD")</f>
      </c>
      <c r="L1186" s="33">
        <f>YEAR(일별기온공급량!$A1186)</f>
      </c>
      <c r="M1186" s="33">
        <f>MONTH(일별기온공급량!$A1186)</f>
      </c>
      <c r="N1186" s="33">
        <f>DAY(일별기온공급량!$A1186)</f>
      </c>
      <c r="O1186" s="34">
        <f>IFERROR(VLOOKUP(기온및공급량[[#This Row], [날짜]],표2[],2,0), "")</f>
      </c>
    </row>
    <row x14ac:dyDescent="0.25" r="1187" customHeight="1" ht="18.75">
      <c r="A1187" s="29">
        <v>42460</v>
      </c>
      <c r="B1187" s="30">
        <v>13.9</v>
      </c>
      <c r="C1187" s="30">
        <v>21.1</v>
      </c>
      <c r="D1187" s="31">
        <v>1.639675925925926</v>
      </c>
      <c r="E1187" s="30">
        <v>6.8</v>
      </c>
      <c r="F1187" s="31">
        <v>1.272314814814815</v>
      </c>
      <c r="G1187" s="30">
        <v>14.3</v>
      </c>
      <c r="H1187" s="32">
        <f>TEXT(일별기온공급량!$A1187, "AAA")</f>
      </c>
      <c r="I1187" s="33">
        <v>125293619</v>
      </c>
      <c r="J1187" s="33">
        <v>2880545</v>
      </c>
      <c r="K1187" s="32">
        <f>TEXT(A1187, "MM-DD")</f>
      </c>
      <c r="L1187" s="33">
        <f>YEAR(일별기온공급량!$A1187)</f>
      </c>
      <c r="M1187" s="33">
        <f>MONTH(일별기온공급량!$A1187)</f>
      </c>
      <c r="N1187" s="33">
        <f>DAY(일별기온공급량!$A1187)</f>
      </c>
      <c r="O1187" s="34">
        <f>IFERROR(VLOOKUP(기온및공급량[[#This Row], [날짜]],표2[],2,0), "")</f>
      </c>
    </row>
    <row x14ac:dyDescent="0.25" r="1188" customHeight="1" ht="18.75">
      <c r="A1188" s="29">
        <v>42461</v>
      </c>
      <c r="B1188" s="30">
        <v>14.4</v>
      </c>
      <c r="C1188" s="30">
        <v>23.2</v>
      </c>
      <c r="D1188" s="31">
        <v>1.5910648148148148</v>
      </c>
      <c r="E1188" s="30">
        <v>5.6</v>
      </c>
      <c r="F1188" s="31">
        <v>1.2146759259259259</v>
      </c>
      <c r="G1188" s="30">
        <v>17.6</v>
      </c>
      <c r="H1188" s="32">
        <f>TEXT(일별기온공급량!$A1188, "AAA")</f>
      </c>
      <c r="I1188" s="33">
        <v>119740877</v>
      </c>
      <c r="J1188" s="33">
        <v>2790103</v>
      </c>
      <c r="K1188" s="32">
        <f>TEXT(A1188, "MM-DD")</f>
      </c>
      <c r="L1188" s="33">
        <f>YEAR(일별기온공급량!$A1188)</f>
      </c>
      <c r="M1188" s="33">
        <f>MONTH(일별기온공급량!$A1188)</f>
      </c>
      <c r="N1188" s="33">
        <f>DAY(일별기온공급량!$A1188)</f>
      </c>
      <c r="O1188" s="34">
        <f>IFERROR(VLOOKUP(기온및공급량[[#This Row], [날짜]],표2[],2,0), "")</f>
      </c>
    </row>
    <row x14ac:dyDescent="0.25" r="1189" customHeight="1" ht="18.75">
      <c r="A1189" s="29">
        <v>42462</v>
      </c>
      <c r="B1189" s="30">
        <v>15.2</v>
      </c>
      <c r="C1189" s="30">
        <v>24.3</v>
      </c>
      <c r="D1189" s="31">
        <v>1.6521759259259259</v>
      </c>
      <c r="E1189" s="30">
        <v>6.7</v>
      </c>
      <c r="F1189" s="31">
        <v>1.258425925925926</v>
      </c>
      <c r="G1189" s="30">
        <v>17.6</v>
      </c>
      <c r="H1189" s="32">
        <f>TEXT(일별기온공급량!$A1189, "AAA")</f>
      </c>
      <c r="I1189" s="33">
        <v>108098647</v>
      </c>
      <c r="J1189" s="33">
        <v>2514688</v>
      </c>
      <c r="K1189" s="32">
        <f>TEXT(A1189, "MM-DD")</f>
      </c>
      <c r="L1189" s="33">
        <f>YEAR(일별기온공급량!$A1189)</f>
      </c>
      <c r="M1189" s="33">
        <f>MONTH(일별기온공급량!$A1189)</f>
      </c>
      <c r="N1189" s="33">
        <f>DAY(일별기온공급량!$A1189)</f>
      </c>
      <c r="O1189" s="34">
        <f>IFERROR(VLOOKUP(기온및공급량[[#This Row], [날짜]],표2[],2,0), "")</f>
      </c>
    </row>
    <row x14ac:dyDescent="0.25" r="1190" customHeight="1" ht="18.75">
      <c r="A1190" s="29">
        <v>42463</v>
      </c>
      <c r="B1190" s="30">
        <v>11.7</v>
      </c>
      <c r="C1190" s="30">
        <v>15.6</v>
      </c>
      <c r="D1190" s="31">
        <v>1.4403703703703703</v>
      </c>
      <c r="E1190" s="30">
        <v>9.2</v>
      </c>
      <c r="F1190" s="31">
        <v>1.9778703703703704</v>
      </c>
      <c r="G1190" s="30">
        <v>6.4</v>
      </c>
      <c r="H1190" s="32">
        <f>TEXT(일별기온공급량!$A1190, "AAA")</f>
      </c>
      <c r="I1190" s="33">
        <v>105378286</v>
      </c>
      <c r="J1190" s="33">
        <v>2453241</v>
      </c>
      <c r="K1190" s="32">
        <f>TEXT(A1190, "MM-DD")</f>
      </c>
      <c r="L1190" s="33">
        <f>YEAR(일별기온공급량!$A1190)</f>
      </c>
      <c r="M1190" s="33">
        <f>MONTH(일별기온공급량!$A1190)</f>
      </c>
      <c r="N1190" s="33">
        <f>DAY(일별기온공급량!$A1190)</f>
      </c>
      <c r="O1190" s="34">
        <f>IFERROR(VLOOKUP(기온및공급량[[#This Row], [날짜]],표2[],2,0), "")</f>
      </c>
    </row>
    <row x14ac:dyDescent="0.25" r="1191" customHeight="1" ht="18.75">
      <c r="A1191" s="29">
        <v>42464</v>
      </c>
      <c r="B1191" s="30">
        <v>10.7</v>
      </c>
      <c r="C1191" s="30">
        <v>13.1</v>
      </c>
      <c r="D1191" s="31">
        <v>1.664675925925926</v>
      </c>
      <c r="E1191" s="33">
        <v>9</v>
      </c>
      <c r="F1191" s="31">
        <v>1.9660648148148148</v>
      </c>
      <c r="G1191" s="30">
        <v>4.1</v>
      </c>
      <c r="H1191" s="32">
        <f>TEXT(일별기온공급량!$A1191, "AAA")</f>
      </c>
      <c r="I1191" s="33">
        <v>127771600</v>
      </c>
      <c r="J1191" s="33">
        <v>2975593</v>
      </c>
      <c r="K1191" s="32">
        <f>TEXT(A1191, "MM-DD")</f>
      </c>
      <c r="L1191" s="33">
        <f>YEAR(일별기온공급량!$A1191)</f>
      </c>
      <c r="M1191" s="33">
        <f>MONTH(일별기온공급량!$A1191)</f>
      </c>
      <c r="N1191" s="33">
        <f>DAY(일별기온공급량!$A1191)</f>
      </c>
      <c r="O1191" s="34">
        <f>IFERROR(VLOOKUP(기온및공급량[[#This Row], [날짜]],표2[],2,0), "")</f>
      </c>
    </row>
    <row x14ac:dyDescent="0.25" r="1192" customHeight="1" ht="18.75">
      <c r="A1192" s="29">
        <v>42465</v>
      </c>
      <c r="B1192" s="30">
        <v>14.1</v>
      </c>
      <c r="C1192" s="30">
        <v>20.9</v>
      </c>
      <c r="D1192" s="31">
        <v>1.6605092592592592</v>
      </c>
      <c r="E1192" s="30">
        <v>8.5</v>
      </c>
      <c r="F1192" s="31">
        <v>1.0778703703703703</v>
      </c>
      <c r="G1192" s="30">
        <v>12.4</v>
      </c>
      <c r="H1192" s="32">
        <f>TEXT(일별기온공급량!$A1192, "AAA")</f>
      </c>
      <c r="I1192" s="33">
        <v>122466452</v>
      </c>
      <c r="J1192" s="33">
        <v>2850877</v>
      </c>
      <c r="K1192" s="32">
        <f>TEXT(A1192, "MM-DD")</f>
      </c>
      <c r="L1192" s="33">
        <f>YEAR(일별기온공급량!$A1192)</f>
      </c>
      <c r="M1192" s="33">
        <f>MONTH(일별기온공급량!$A1192)</f>
      </c>
      <c r="N1192" s="33">
        <f>DAY(일별기온공급량!$A1192)</f>
      </c>
      <c r="O1192" s="34">
        <f>IFERROR(VLOOKUP(기온및공급량[[#This Row], [날짜]],표2[],2,0), "")</f>
      </c>
    </row>
    <row x14ac:dyDescent="0.25" r="1193" customHeight="1" ht="18.75">
      <c r="A1193" s="29">
        <v>42466</v>
      </c>
      <c r="B1193" s="30">
        <v>14.1</v>
      </c>
      <c r="C1193" s="30">
        <v>22.1</v>
      </c>
      <c r="D1193" s="31">
        <v>1.607037037037037</v>
      </c>
      <c r="E1193" s="30">
        <v>8.3</v>
      </c>
      <c r="F1193" s="31">
        <v>1.2605092592592593</v>
      </c>
      <c r="G1193" s="30">
        <v>13.8</v>
      </c>
      <c r="H1193" s="32">
        <f>TEXT(일별기온공급량!$A1193, "AAA")</f>
      </c>
      <c r="I1193" s="33">
        <v>124053577</v>
      </c>
      <c r="J1193" s="33">
        <v>2890110</v>
      </c>
      <c r="K1193" s="32">
        <f>TEXT(A1193, "MM-DD")</f>
      </c>
      <c r="L1193" s="33">
        <f>YEAR(일별기온공급량!$A1193)</f>
      </c>
      <c r="M1193" s="33">
        <f>MONTH(일별기온공급량!$A1193)</f>
      </c>
      <c r="N1193" s="33">
        <f>DAY(일별기온공급량!$A1193)</f>
      </c>
      <c r="O1193" s="34">
        <f>IFERROR(VLOOKUP(기온및공급량[[#This Row], [날짜]],표2[],2,0), "")</f>
      </c>
    </row>
    <row x14ac:dyDescent="0.25" r="1194" customHeight="1" ht="18.75">
      <c r="A1194" s="29">
        <v>42467</v>
      </c>
      <c r="B1194" s="30">
        <v>13.1</v>
      </c>
      <c r="C1194" s="30">
        <v>17.6</v>
      </c>
      <c r="D1194" s="31">
        <v>1.6355092592592593</v>
      </c>
      <c r="E1194" s="30">
        <v>9.4</v>
      </c>
      <c r="F1194" s="31">
        <v>1.0000925925925925</v>
      </c>
      <c r="G1194" s="30">
        <v>8.2</v>
      </c>
      <c r="H1194" s="32">
        <f>TEXT(일별기온공급량!$A1194, "AAA")</f>
      </c>
      <c r="I1194" s="33">
        <v>128589572</v>
      </c>
      <c r="J1194" s="33">
        <v>2994758</v>
      </c>
      <c r="K1194" s="32">
        <f>TEXT(A1194, "MM-DD")</f>
      </c>
      <c r="L1194" s="33">
        <f>YEAR(일별기온공급량!$A1194)</f>
      </c>
      <c r="M1194" s="33">
        <f>MONTH(일별기온공급량!$A1194)</f>
      </c>
      <c r="N1194" s="33">
        <f>DAY(일별기온공급량!$A1194)</f>
      </c>
      <c r="O1194" s="34">
        <f>IFERROR(VLOOKUP(기온및공급량[[#This Row], [날짜]],표2[],2,0), "")</f>
      </c>
    </row>
    <row x14ac:dyDescent="0.25" r="1195" customHeight="1" ht="18.75">
      <c r="A1195" s="29">
        <v>42468</v>
      </c>
      <c r="B1195" s="30">
        <v>16.8</v>
      </c>
      <c r="C1195" s="30">
        <v>24.8</v>
      </c>
      <c r="D1195" s="31">
        <v>1.6549537037037036</v>
      </c>
      <c r="E1195" s="30">
        <v>8.7</v>
      </c>
      <c r="F1195" s="31">
        <v>1.2618981481481482</v>
      </c>
      <c r="G1195" s="30">
        <v>16.1</v>
      </c>
      <c r="H1195" s="32">
        <f>TEXT(일별기온공급량!$A1195, "AAA")</f>
      </c>
      <c r="I1195" s="33">
        <v>113690363</v>
      </c>
      <c r="J1195" s="33">
        <v>2645316</v>
      </c>
      <c r="K1195" s="32">
        <f>TEXT(A1195, "MM-DD")</f>
      </c>
      <c r="L1195" s="33">
        <f>YEAR(일별기온공급량!$A1195)</f>
      </c>
      <c r="M1195" s="33">
        <f>MONTH(일별기온공급량!$A1195)</f>
      </c>
      <c r="N1195" s="33">
        <f>DAY(일별기온공급량!$A1195)</f>
      </c>
      <c r="O1195" s="34">
        <f>IFERROR(VLOOKUP(기온및공급량[[#This Row], [날짜]],표2[],2,0), "")</f>
      </c>
    </row>
    <row x14ac:dyDescent="0.25" r="1196" customHeight="1" ht="18.75">
      <c r="A1196" s="29">
        <v>42469</v>
      </c>
      <c r="B1196" s="30">
        <v>18.2</v>
      </c>
      <c r="C1196" s="30">
        <v>25.7</v>
      </c>
      <c r="D1196" s="31">
        <v>1.6764814814814815</v>
      </c>
      <c r="E1196" s="30">
        <v>10.2</v>
      </c>
      <c r="F1196" s="31">
        <v>1.2528703703703703</v>
      </c>
      <c r="G1196" s="30">
        <v>15.5</v>
      </c>
      <c r="H1196" s="32">
        <f>TEXT(일별기온공급량!$A1196, "AAA")</f>
      </c>
      <c r="I1196" s="33">
        <v>100051988</v>
      </c>
      <c r="J1196" s="33">
        <v>2326101</v>
      </c>
      <c r="K1196" s="32">
        <f>TEXT(A1196, "MM-DD")</f>
      </c>
      <c r="L1196" s="33">
        <f>YEAR(일별기온공급량!$A1196)</f>
      </c>
      <c r="M1196" s="33">
        <f>MONTH(일별기온공급량!$A1196)</f>
      </c>
      <c r="N1196" s="33">
        <f>DAY(일별기온공급량!$A1196)</f>
      </c>
      <c r="O1196" s="34">
        <f>IFERROR(VLOOKUP(기온및공급량[[#This Row], [날짜]],표2[],2,0), "")</f>
      </c>
    </row>
    <row x14ac:dyDescent="0.25" r="1197" customHeight="1" ht="18.75">
      <c r="A1197" s="29">
        <v>42470</v>
      </c>
      <c r="B1197" s="30">
        <v>13.6</v>
      </c>
      <c r="C1197" s="30">
        <v>19.8</v>
      </c>
      <c r="D1197" s="31">
        <v>1.5098148148148147</v>
      </c>
      <c r="E1197" s="30">
        <v>10.1</v>
      </c>
      <c r="F1197" s="31">
        <v>1.9931481481481481</v>
      </c>
      <c r="G1197" s="30">
        <v>9.7</v>
      </c>
      <c r="H1197" s="32">
        <f>TEXT(일별기온공급량!$A1197, "AAA")</f>
      </c>
      <c r="I1197" s="33">
        <v>87463541</v>
      </c>
      <c r="J1197" s="33">
        <v>2033967</v>
      </c>
      <c r="K1197" s="32">
        <f>TEXT(A1197, "MM-DD")</f>
      </c>
      <c r="L1197" s="33">
        <f>YEAR(일별기온공급량!$A1197)</f>
      </c>
      <c r="M1197" s="33">
        <f>MONTH(일별기온공급량!$A1197)</f>
      </c>
      <c r="N1197" s="33">
        <f>DAY(일별기온공급량!$A1197)</f>
      </c>
      <c r="O1197" s="34">
        <f>IFERROR(VLOOKUP(기온및공급량[[#This Row], [날짜]],표2[],2,0), "")</f>
      </c>
    </row>
    <row x14ac:dyDescent="0.25" r="1198" customHeight="1" ht="18.75">
      <c r="A1198" s="29">
        <v>42471</v>
      </c>
      <c r="B1198" s="30">
        <v>9.8</v>
      </c>
      <c r="C1198" s="30">
        <v>13.6</v>
      </c>
      <c r="D1198" s="31">
        <v>1.6243981481481482</v>
      </c>
      <c r="E1198" s="30">
        <v>7.2</v>
      </c>
      <c r="F1198" s="35">
        <v>1.9993981481481482</v>
      </c>
      <c r="G1198" s="30">
        <v>6.4</v>
      </c>
      <c r="H1198" s="32">
        <f>TEXT(일별기온공급량!$A1198, "AAA")</f>
      </c>
      <c r="I1198" s="33">
        <v>119472722</v>
      </c>
      <c r="J1198" s="33">
        <v>2783956</v>
      </c>
      <c r="K1198" s="32">
        <f>TEXT(A1198, "MM-DD")</f>
      </c>
      <c r="L1198" s="33">
        <f>YEAR(일별기온공급량!$A1198)</f>
      </c>
      <c r="M1198" s="33">
        <f>MONTH(일별기온공급량!$A1198)</f>
      </c>
      <c r="N1198" s="33">
        <f>DAY(일별기온공급량!$A1198)</f>
      </c>
      <c r="O1198" s="34">
        <f>IFERROR(VLOOKUP(기온및공급량[[#This Row], [날짜]],표2[],2,0), "")</f>
      </c>
    </row>
    <row x14ac:dyDescent="0.25" r="1199" customHeight="1" ht="18.75">
      <c r="A1199" s="29">
        <v>42472</v>
      </c>
      <c r="B1199" s="30">
        <v>12.4</v>
      </c>
      <c r="C1199" s="30">
        <v>19.8</v>
      </c>
      <c r="D1199" s="31">
        <v>1.664675925925926</v>
      </c>
      <c r="E1199" s="33">
        <v>4</v>
      </c>
      <c r="F1199" s="31">
        <v>1.2493981481481482</v>
      </c>
      <c r="G1199" s="30">
        <v>15.8</v>
      </c>
      <c r="H1199" s="32">
        <f>TEXT(일별기온공급량!$A1199, "AAA")</f>
      </c>
      <c r="I1199" s="33">
        <v>121016307</v>
      </c>
      <c r="J1199" s="33">
        <v>2814886</v>
      </c>
      <c r="K1199" s="32">
        <f>TEXT(A1199, "MM-DD")</f>
      </c>
      <c r="L1199" s="33">
        <f>YEAR(일별기온공급량!$A1199)</f>
      </c>
      <c r="M1199" s="33">
        <f>MONTH(일별기온공급량!$A1199)</f>
      </c>
      <c r="N1199" s="33">
        <f>DAY(일별기온공급량!$A1199)</f>
      </c>
      <c r="O1199" s="34">
        <f>IFERROR(VLOOKUP(기온및공급량[[#This Row], [날짜]],표2[],2,0), "")</f>
      </c>
    </row>
    <row x14ac:dyDescent="0.25" r="1200" customHeight="1" ht="18.75">
      <c r="A1200" s="29">
        <v>42473</v>
      </c>
      <c r="B1200" s="30">
        <v>14.6</v>
      </c>
      <c r="C1200" s="30">
        <v>17.1</v>
      </c>
      <c r="D1200" s="31">
        <v>1.643148148148148</v>
      </c>
      <c r="E1200" s="30">
        <v>12.5</v>
      </c>
      <c r="F1200" s="31">
        <v>1.1487037037037038</v>
      </c>
      <c r="G1200" s="30">
        <v>4.6</v>
      </c>
      <c r="H1200" s="32">
        <f>TEXT(일별기온공급량!$A1200, "AAA")</f>
      </c>
      <c r="I1200" s="33">
        <v>114352234</v>
      </c>
      <c r="J1200" s="33">
        <v>2660960</v>
      </c>
      <c r="K1200" s="32">
        <f>TEXT(A1200, "MM-DD")</f>
      </c>
      <c r="L1200" s="33">
        <f>YEAR(일별기온공급량!$A1200)</f>
      </c>
      <c r="M1200" s="33">
        <f>MONTH(일별기온공급량!$A1200)</f>
      </c>
      <c r="N1200" s="33">
        <f>DAY(일별기온공급량!$A1200)</f>
      </c>
      <c r="O1200" s="34">
        <f>IFERROR(VLOOKUP(기온및공급량[[#This Row], [날짜]],표2[],2,0), "")</f>
      </c>
    </row>
    <row x14ac:dyDescent="0.25" r="1201" customHeight="1" ht="18.75">
      <c r="A1201" s="29">
        <v>42474</v>
      </c>
      <c r="B1201" s="30">
        <v>18.2</v>
      </c>
      <c r="C1201" s="30">
        <v>25.3</v>
      </c>
      <c r="D1201" s="31">
        <v>1.6042592592592593</v>
      </c>
      <c r="E1201" s="30">
        <v>12.3</v>
      </c>
      <c r="F1201" s="31">
        <v>1.2112037037037038</v>
      </c>
      <c r="G1201" s="33">
        <v>13</v>
      </c>
      <c r="H1201" s="32">
        <f>TEXT(일별기온공급량!$A1201, "AAA")</f>
      </c>
      <c r="I1201" s="33">
        <v>106936860</v>
      </c>
      <c r="J1201" s="33">
        <v>2489442</v>
      </c>
      <c r="K1201" s="32">
        <f>TEXT(A1201, "MM-DD")</f>
      </c>
      <c r="L1201" s="33">
        <f>YEAR(일별기온공급량!$A1201)</f>
      </c>
      <c r="M1201" s="33">
        <f>MONTH(일별기온공급량!$A1201)</f>
      </c>
      <c r="N1201" s="33">
        <f>DAY(일별기온공급량!$A1201)</f>
      </c>
      <c r="O1201" s="34">
        <f>IFERROR(VLOOKUP(기온및공급량[[#This Row], [날짜]],표2[],2,0), "")</f>
      </c>
    </row>
    <row x14ac:dyDescent="0.25" r="1202" customHeight="1" ht="18.75">
      <c r="A1202" s="29">
        <v>42475</v>
      </c>
      <c r="B1202" s="30">
        <v>14.9</v>
      </c>
      <c r="C1202" s="30">
        <v>21.9</v>
      </c>
      <c r="D1202" s="31">
        <v>1.688287037037037</v>
      </c>
      <c r="E1202" s="30">
        <v>10.2</v>
      </c>
      <c r="F1202" s="31">
        <v>1.1327314814814815</v>
      </c>
      <c r="G1202" s="30">
        <v>11.7</v>
      </c>
      <c r="H1202" s="32">
        <f>TEXT(일별기온공급량!$A1202, "AAA")</f>
      </c>
      <c r="I1202" s="33">
        <v>105196180</v>
      </c>
      <c r="J1202" s="33">
        <v>2449218</v>
      </c>
      <c r="K1202" s="32">
        <f>TEXT(A1202, "MM-DD")</f>
      </c>
      <c r="L1202" s="33">
        <f>YEAR(일별기온공급량!$A1202)</f>
      </c>
      <c r="M1202" s="33">
        <f>MONTH(일별기온공급량!$A1202)</f>
      </c>
      <c r="N1202" s="33">
        <f>DAY(일별기온공급량!$A1202)</f>
      </c>
      <c r="O1202" s="34">
        <f>IFERROR(VLOOKUP(기온및공급량[[#This Row], [날짜]],표2[],2,0), "")</f>
      </c>
    </row>
    <row x14ac:dyDescent="0.25" r="1203" customHeight="1" ht="18.75">
      <c r="A1203" s="29">
        <v>42476</v>
      </c>
      <c r="B1203" s="33">
        <v>15</v>
      </c>
      <c r="C1203" s="33">
        <v>21</v>
      </c>
      <c r="D1203" s="31">
        <v>1.5743981481481482</v>
      </c>
      <c r="E1203" s="33">
        <v>8</v>
      </c>
      <c r="F1203" s="31">
        <v>1.2487037037037036</v>
      </c>
      <c r="G1203" s="33">
        <v>13</v>
      </c>
      <c r="H1203" s="32">
        <f>TEXT(일별기온공급량!$A1203, "AAA")</f>
      </c>
      <c r="I1203" s="33">
        <v>100153866</v>
      </c>
      <c r="J1203" s="33">
        <v>2335763</v>
      </c>
      <c r="K1203" s="32">
        <f>TEXT(A1203, "MM-DD")</f>
      </c>
      <c r="L1203" s="33">
        <f>YEAR(일별기온공급량!$A1203)</f>
      </c>
      <c r="M1203" s="33">
        <f>MONTH(일별기온공급량!$A1203)</f>
      </c>
      <c r="N1203" s="33">
        <f>DAY(일별기온공급량!$A1203)</f>
      </c>
      <c r="O1203" s="34">
        <f>IFERROR(VLOOKUP(기온및공급량[[#This Row], [날짜]],표2[],2,0), "")</f>
      </c>
    </row>
    <row x14ac:dyDescent="0.25" r="1204" customHeight="1" ht="18.75">
      <c r="A1204" s="29">
        <v>42477</v>
      </c>
      <c r="B1204" s="30">
        <v>16.3</v>
      </c>
      <c r="C1204" s="30">
        <v>20.1</v>
      </c>
      <c r="D1204" s="31">
        <v>1.1153703703703703</v>
      </c>
      <c r="E1204" s="30">
        <v>13.4</v>
      </c>
      <c r="F1204" s="31">
        <v>1.959814814814815</v>
      </c>
      <c r="G1204" s="30">
        <v>6.7</v>
      </c>
      <c r="H1204" s="32">
        <f>TEXT(일별기온공급량!$A1204, "AAA")</f>
      </c>
      <c r="I1204" s="33">
        <v>87239270</v>
      </c>
      <c r="J1204" s="33">
        <v>2037237</v>
      </c>
      <c r="K1204" s="32">
        <f>TEXT(A1204, "MM-DD")</f>
      </c>
      <c r="L1204" s="33">
        <f>YEAR(일별기온공급량!$A1204)</f>
      </c>
      <c r="M1204" s="33">
        <f>MONTH(일별기온공급량!$A1204)</f>
      </c>
      <c r="N1204" s="33">
        <f>DAY(일별기온공급량!$A1204)</f>
      </c>
      <c r="O1204" s="34">
        <f>IFERROR(VLOOKUP(기온및공급량[[#This Row], [날짜]],표2[],2,0), "")</f>
      </c>
    </row>
    <row x14ac:dyDescent="0.25" r="1205" customHeight="1" ht="18.75">
      <c r="A1205" s="29">
        <v>42478</v>
      </c>
      <c r="B1205" s="30">
        <v>16.2</v>
      </c>
      <c r="C1205" s="30">
        <v>21.8</v>
      </c>
      <c r="D1205" s="31">
        <v>1.639675925925926</v>
      </c>
      <c r="E1205" s="33">
        <v>12</v>
      </c>
      <c r="F1205" s="31">
        <v>1.1813425925925927</v>
      </c>
      <c r="G1205" s="30">
        <v>9.8</v>
      </c>
      <c r="H1205" s="32">
        <f>TEXT(일별기온공급량!$A1205, "AAA")</f>
      </c>
      <c r="I1205" s="33">
        <v>102848271</v>
      </c>
      <c r="J1205" s="33">
        <v>2400567</v>
      </c>
      <c r="K1205" s="32">
        <f>TEXT(A1205, "MM-DD")</f>
      </c>
      <c r="L1205" s="33">
        <f>YEAR(일별기온공급량!$A1205)</f>
      </c>
      <c r="M1205" s="33">
        <f>MONTH(일별기온공급량!$A1205)</f>
      </c>
      <c r="N1205" s="33">
        <f>DAY(일별기온공급량!$A1205)</f>
      </c>
      <c r="O1205" s="34">
        <f>IFERROR(VLOOKUP(기온및공급량[[#This Row], [날짜]],표2[],2,0), "")</f>
      </c>
    </row>
    <row x14ac:dyDescent="0.25" r="1206" customHeight="1" ht="18.75">
      <c r="A1206" s="29">
        <v>42479</v>
      </c>
      <c r="B1206" s="30">
        <v>14.5</v>
      </c>
      <c r="C1206" s="33">
        <v>21</v>
      </c>
      <c r="D1206" s="31">
        <v>1.6757870370370371</v>
      </c>
      <c r="E1206" s="30">
        <v>9.8</v>
      </c>
      <c r="F1206" s="31">
        <v>1.2264814814814815</v>
      </c>
      <c r="G1206" s="30">
        <v>11.2</v>
      </c>
      <c r="H1206" s="32">
        <f>TEXT(일별기온공급량!$A1206, "AAA")</f>
      </c>
      <c r="I1206" s="33">
        <v>106151646</v>
      </c>
      <c r="J1206" s="33">
        <v>2475483</v>
      </c>
      <c r="K1206" s="32">
        <f>TEXT(A1206, "MM-DD")</f>
      </c>
      <c r="L1206" s="33">
        <f>YEAR(일별기온공급량!$A1206)</f>
      </c>
      <c r="M1206" s="33">
        <f>MONTH(일별기온공급량!$A1206)</f>
      </c>
      <c r="N1206" s="33">
        <f>DAY(일별기온공급량!$A1206)</f>
      </c>
      <c r="O1206" s="34">
        <f>IFERROR(VLOOKUP(기온및공급량[[#This Row], [날짜]],표2[],2,0), "")</f>
      </c>
    </row>
    <row x14ac:dyDescent="0.25" r="1207" customHeight="1" ht="18.75">
      <c r="A1207" s="29">
        <v>42480</v>
      </c>
      <c r="B1207" s="30">
        <v>15.6</v>
      </c>
      <c r="C1207" s="30">
        <v>22.2</v>
      </c>
      <c r="D1207" s="31">
        <v>1.658425925925926</v>
      </c>
      <c r="E1207" s="30">
        <v>7.3</v>
      </c>
      <c r="F1207" s="31">
        <v>1.244537037037037</v>
      </c>
      <c r="G1207" s="30">
        <v>14.9</v>
      </c>
      <c r="H1207" s="32">
        <f>TEXT(일별기온공급량!$A1207, "AAA")</f>
      </c>
      <c r="I1207" s="33">
        <v>105388725</v>
      </c>
      <c r="J1207" s="33">
        <v>2455211</v>
      </c>
      <c r="K1207" s="32">
        <f>TEXT(A1207, "MM-DD")</f>
      </c>
      <c r="L1207" s="33">
        <f>YEAR(일별기온공급량!$A1207)</f>
      </c>
      <c r="M1207" s="33">
        <f>MONTH(일별기온공급량!$A1207)</f>
      </c>
      <c r="N1207" s="33">
        <f>DAY(일별기온공급량!$A1207)</f>
      </c>
      <c r="O1207" s="34">
        <f>IFERROR(VLOOKUP(기온및공급량[[#This Row], [날짜]],표2[],2,0), "")</f>
      </c>
    </row>
    <row x14ac:dyDescent="0.25" r="1208" customHeight="1" ht="18.75">
      <c r="A1208" s="29">
        <v>42481</v>
      </c>
      <c r="B1208" s="30">
        <v>14.5</v>
      </c>
      <c r="C1208" s="33">
        <v>17</v>
      </c>
      <c r="D1208" s="31">
        <v>1.6917592592592592</v>
      </c>
      <c r="E1208" s="30">
        <v>9.6</v>
      </c>
      <c r="F1208" s="31">
        <v>1.1875925925925925</v>
      </c>
      <c r="G1208" s="30">
        <v>7.4</v>
      </c>
      <c r="H1208" s="32">
        <f>TEXT(일별기온공급량!$A1208, "AAA")</f>
      </c>
      <c r="I1208" s="33">
        <v>110309019</v>
      </c>
      <c r="J1208" s="33">
        <v>2569761</v>
      </c>
      <c r="K1208" s="32">
        <f>TEXT(A1208, "MM-DD")</f>
      </c>
      <c r="L1208" s="33">
        <f>YEAR(일별기온공급량!$A1208)</f>
      </c>
      <c r="M1208" s="33">
        <f>MONTH(일별기온공급량!$A1208)</f>
      </c>
      <c r="N1208" s="33">
        <f>DAY(일별기온공급량!$A1208)</f>
      </c>
      <c r="O1208" s="34">
        <f>IFERROR(VLOOKUP(기온및공급량[[#This Row], [날짜]],표2[],2,0), "")</f>
      </c>
    </row>
    <row x14ac:dyDescent="0.25" r="1209" customHeight="1" ht="18.75">
      <c r="A1209" s="29">
        <v>42482</v>
      </c>
      <c r="B1209" s="30">
        <v>19.4</v>
      </c>
      <c r="C1209" s="30">
        <v>27.2</v>
      </c>
      <c r="D1209" s="31">
        <v>1.632037037037037</v>
      </c>
      <c r="E1209" s="30">
        <v>11.6</v>
      </c>
      <c r="F1209" s="31">
        <v>1.2431481481481481</v>
      </c>
      <c r="G1209" s="30">
        <v>15.6</v>
      </c>
      <c r="H1209" s="32">
        <f>TEXT(일별기온공급량!$A1209, "AAA")</f>
      </c>
      <c r="I1209" s="33">
        <v>99542120</v>
      </c>
      <c r="J1209" s="33">
        <v>2315586</v>
      </c>
      <c r="K1209" s="32">
        <f>TEXT(A1209, "MM-DD")</f>
      </c>
      <c r="L1209" s="33">
        <f>YEAR(일별기온공급량!$A1209)</f>
      </c>
      <c r="M1209" s="33">
        <f>MONTH(일별기온공급량!$A1209)</f>
      </c>
      <c r="N1209" s="33">
        <f>DAY(일별기온공급량!$A1209)</f>
      </c>
      <c r="O1209" s="34">
        <f>IFERROR(VLOOKUP(기온및공급량[[#This Row], [날짜]],표2[],2,0), "")</f>
      </c>
    </row>
    <row x14ac:dyDescent="0.25" r="1210" customHeight="1" ht="18.75">
      <c r="A1210" s="29">
        <v>42483</v>
      </c>
      <c r="B1210" s="30">
        <v>17.9</v>
      </c>
      <c r="C1210" s="30">
        <v>22.1</v>
      </c>
      <c r="D1210" s="31">
        <v>1.6306481481481483</v>
      </c>
      <c r="E1210" s="30">
        <v>15.4</v>
      </c>
      <c r="F1210" s="31">
        <v>1.0792592592592594</v>
      </c>
      <c r="G1210" s="30">
        <v>6.7</v>
      </c>
      <c r="H1210" s="32">
        <f>TEXT(일별기온공급량!$A1210, "AAA")</f>
      </c>
      <c r="I1210" s="33">
        <v>90858339</v>
      </c>
      <c r="J1210" s="33">
        <v>2113012</v>
      </c>
      <c r="K1210" s="32">
        <f>TEXT(A1210, "MM-DD")</f>
      </c>
      <c r="L1210" s="33">
        <f>YEAR(일별기온공급량!$A1210)</f>
      </c>
      <c r="M1210" s="33">
        <f>MONTH(일별기온공급량!$A1210)</f>
      </c>
      <c r="N1210" s="33">
        <f>DAY(일별기온공급량!$A1210)</f>
      </c>
      <c r="O1210" s="34">
        <f>IFERROR(VLOOKUP(기온및공급량[[#This Row], [날짜]],표2[],2,0), "")</f>
      </c>
    </row>
    <row x14ac:dyDescent="0.25" r="1211" customHeight="1" ht="18.75">
      <c r="A1211" s="29">
        <v>42484</v>
      </c>
      <c r="B1211" s="30">
        <v>15.6</v>
      </c>
      <c r="C1211" s="30">
        <v>21.8</v>
      </c>
      <c r="D1211" s="31">
        <v>1.608425925925926</v>
      </c>
      <c r="E1211" s="30">
        <v>9.8</v>
      </c>
      <c r="F1211" s="31">
        <v>1.268148148148148</v>
      </c>
      <c r="G1211" s="33">
        <v>12</v>
      </c>
      <c r="H1211" s="32">
        <f>TEXT(일별기온공급량!$A1211, "AAA")</f>
      </c>
      <c r="I1211" s="33">
        <v>78841527</v>
      </c>
      <c r="J1211" s="33">
        <v>1834764</v>
      </c>
      <c r="K1211" s="32">
        <f>TEXT(A1211, "MM-DD")</f>
      </c>
      <c r="L1211" s="33">
        <f>YEAR(일별기온공급량!$A1211)</f>
      </c>
      <c r="M1211" s="33">
        <f>MONTH(일별기온공급량!$A1211)</f>
      </c>
      <c r="N1211" s="33">
        <f>DAY(일별기온공급량!$A1211)</f>
      </c>
      <c r="O1211" s="34">
        <f>IFERROR(VLOOKUP(기온및공급량[[#This Row], [날짜]],표2[],2,0), "")</f>
      </c>
    </row>
    <row x14ac:dyDescent="0.25" r="1212" customHeight="1" ht="18.75">
      <c r="A1212" s="29">
        <v>42485</v>
      </c>
      <c r="B1212" s="30">
        <v>17.2</v>
      </c>
      <c r="C1212" s="30">
        <v>25.9</v>
      </c>
      <c r="D1212" s="31">
        <v>1.6868981481481482</v>
      </c>
      <c r="E1212" s="30">
        <v>7.9</v>
      </c>
      <c r="F1212" s="31">
        <v>1.2473148148148148</v>
      </c>
      <c r="G1212" s="33">
        <v>18</v>
      </c>
      <c r="H1212" s="32">
        <f>TEXT(일별기온공급량!$A1212, "AAA")</f>
      </c>
      <c r="I1212" s="33">
        <v>93671688</v>
      </c>
      <c r="J1212" s="33">
        <v>2189036</v>
      </c>
      <c r="K1212" s="32">
        <f>TEXT(A1212, "MM-DD")</f>
      </c>
      <c r="L1212" s="33">
        <f>YEAR(일별기온공급량!$A1212)</f>
      </c>
      <c r="M1212" s="33">
        <f>MONTH(일별기온공급량!$A1212)</f>
      </c>
      <c r="N1212" s="33">
        <f>DAY(일별기온공급량!$A1212)</f>
      </c>
      <c r="O1212" s="34">
        <f>IFERROR(VLOOKUP(기온및공급량[[#This Row], [날짜]],표2[],2,0), "")</f>
      </c>
    </row>
    <row x14ac:dyDescent="0.25" r="1213" customHeight="1" ht="18.75">
      <c r="A1213" s="29">
        <v>42486</v>
      </c>
      <c r="B1213" s="30">
        <v>16.2</v>
      </c>
      <c r="C1213" s="30">
        <v>24.2</v>
      </c>
      <c r="D1213" s="31">
        <v>1.513287037037037</v>
      </c>
      <c r="E1213" s="30">
        <v>9.6</v>
      </c>
      <c r="F1213" s="31">
        <v>1.2528703703703703</v>
      </c>
      <c r="G1213" s="30">
        <v>14.6</v>
      </c>
      <c r="H1213" s="32">
        <f>TEXT(일별기온공급량!$A1213, "AAA")</f>
      </c>
      <c r="I1213" s="33">
        <v>96679244</v>
      </c>
      <c r="J1213" s="33">
        <v>2256705</v>
      </c>
      <c r="K1213" s="32">
        <f>TEXT(A1213, "MM-DD")</f>
      </c>
      <c r="L1213" s="33">
        <f>YEAR(일별기온공급량!$A1213)</f>
      </c>
      <c r="M1213" s="33">
        <f>MONTH(일별기온공급량!$A1213)</f>
      </c>
      <c r="N1213" s="33">
        <f>DAY(일별기온공급량!$A1213)</f>
      </c>
      <c r="O1213" s="34">
        <f>IFERROR(VLOOKUP(기온및공급량[[#This Row], [날짜]],표2[],2,0), "")</f>
      </c>
    </row>
    <row x14ac:dyDescent="0.25" r="1214" customHeight="1" ht="18.75">
      <c r="A1214" s="29">
        <v>42487</v>
      </c>
      <c r="B1214" s="30">
        <v>10.1</v>
      </c>
      <c r="C1214" s="30">
        <v>12.8</v>
      </c>
      <c r="D1214" s="31">
        <v>1.0105092592592593</v>
      </c>
      <c r="E1214" s="30">
        <v>9.4</v>
      </c>
      <c r="F1214" s="31">
        <v>1.9389814814814814</v>
      </c>
      <c r="G1214" s="30">
        <v>3.4</v>
      </c>
      <c r="H1214" s="32">
        <f>TEXT(일별기온공급량!$A1214, "AAA")</f>
      </c>
      <c r="I1214" s="33">
        <v>113608033</v>
      </c>
      <c r="J1214" s="33">
        <v>2639651</v>
      </c>
      <c r="K1214" s="32">
        <f>TEXT(A1214, "MM-DD")</f>
      </c>
      <c r="L1214" s="33">
        <f>YEAR(일별기온공급량!$A1214)</f>
      </c>
      <c r="M1214" s="33">
        <f>MONTH(일별기온공급량!$A1214)</f>
      </c>
      <c r="N1214" s="33">
        <f>DAY(일별기온공급량!$A1214)</f>
      </c>
      <c r="O1214" s="34">
        <f>IFERROR(VLOOKUP(기온및공급량[[#This Row], [날짜]],표2[],2,0), "")</f>
      </c>
    </row>
    <row x14ac:dyDescent="0.25" r="1215" customHeight="1" ht="18.75">
      <c r="A1215" s="29">
        <v>42488</v>
      </c>
      <c r="B1215" s="33">
        <v>13</v>
      </c>
      <c r="C1215" s="30">
        <v>19.1</v>
      </c>
      <c r="D1215" s="31">
        <v>1.6042592592592593</v>
      </c>
      <c r="E1215" s="30">
        <v>9.5</v>
      </c>
      <c r="F1215" s="31">
        <v>1.0000925925925925</v>
      </c>
      <c r="G1215" s="30">
        <v>9.6</v>
      </c>
      <c r="H1215" s="32">
        <f>TEXT(일별기온공급량!$A1215, "AAA")</f>
      </c>
      <c r="I1215" s="33">
        <v>112688674</v>
      </c>
      <c r="J1215" s="33">
        <v>2622132</v>
      </c>
      <c r="K1215" s="32">
        <f>TEXT(A1215, "MM-DD")</f>
      </c>
      <c r="L1215" s="33">
        <f>YEAR(일별기온공급량!$A1215)</f>
      </c>
      <c r="M1215" s="33">
        <f>MONTH(일별기온공급량!$A1215)</f>
      </c>
      <c r="N1215" s="33">
        <f>DAY(일별기온공급량!$A1215)</f>
      </c>
      <c r="O1215" s="34">
        <f>IFERROR(VLOOKUP(기온및공급량[[#This Row], [날짜]],표2[],2,0), "")</f>
      </c>
    </row>
    <row x14ac:dyDescent="0.25" r="1216" customHeight="1" ht="18.75">
      <c r="A1216" s="29">
        <v>42489</v>
      </c>
      <c r="B1216" s="30">
        <v>15.5</v>
      </c>
      <c r="C1216" s="30">
        <v>22.7</v>
      </c>
      <c r="D1216" s="31">
        <v>1.6723148148148148</v>
      </c>
      <c r="E1216" s="30">
        <v>9.4</v>
      </c>
      <c r="F1216" s="31">
        <v>1.224398148148148</v>
      </c>
      <c r="G1216" s="30">
        <v>13.3</v>
      </c>
      <c r="H1216" s="32">
        <f>TEXT(일별기온공급량!$A1216, "AAA")</f>
      </c>
      <c r="I1216" s="33">
        <v>104417726</v>
      </c>
      <c r="J1216" s="33">
        <v>2429698</v>
      </c>
      <c r="K1216" s="32">
        <f>TEXT(A1216, "MM-DD")</f>
      </c>
      <c r="L1216" s="33">
        <f>YEAR(일별기온공급량!$A1216)</f>
      </c>
      <c r="M1216" s="33">
        <f>MONTH(일별기온공급량!$A1216)</f>
      </c>
      <c r="N1216" s="33">
        <f>DAY(일별기온공급량!$A1216)</f>
      </c>
      <c r="O1216" s="34">
        <f>IFERROR(VLOOKUP(기온및공급량[[#This Row], [날짜]],표2[],2,0), "")</f>
      </c>
    </row>
    <row x14ac:dyDescent="0.25" r="1217" customHeight="1" ht="18.75">
      <c r="A1217" s="29">
        <v>42490</v>
      </c>
      <c r="B1217" s="30">
        <v>18.5</v>
      </c>
      <c r="C1217" s="30">
        <v>26.9</v>
      </c>
      <c r="D1217" s="31">
        <v>1.6410648148148148</v>
      </c>
      <c r="E1217" s="30">
        <v>9.8</v>
      </c>
      <c r="F1217" s="31">
        <v>1.241064814814815</v>
      </c>
      <c r="G1217" s="30">
        <v>17.1</v>
      </c>
      <c r="H1217" s="32">
        <f>TEXT(일별기온공급량!$A1217, "AAA")</f>
      </c>
      <c r="I1217" s="33">
        <v>88769452</v>
      </c>
      <c r="J1217" s="33">
        <v>2065343</v>
      </c>
      <c r="K1217" s="32">
        <f>TEXT(A1217, "MM-DD")</f>
      </c>
      <c r="L1217" s="33">
        <f>YEAR(일별기온공급량!$A1217)</f>
      </c>
      <c r="M1217" s="33">
        <f>MONTH(일별기온공급량!$A1217)</f>
      </c>
      <c r="N1217" s="33">
        <f>DAY(일별기온공급량!$A1217)</f>
      </c>
      <c r="O1217" s="34">
        <f>IFERROR(VLOOKUP(기온및공급량[[#This Row], [날짜]],표2[],2,0), "")</f>
      </c>
    </row>
    <row x14ac:dyDescent="0.25" r="1218" customHeight="1" ht="18.75">
      <c r="A1218" s="29">
        <v>42491</v>
      </c>
      <c r="B1218" s="30">
        <v>19.7</v>
      </c>
      <c r="C1218" s="30">
        <v>29.3</v>
      </c>
      <c r="D1218" s="31">
        <v>1.6681481481481482</v>
      </c>
      <c r="E1218" s="30">
        <v>12.2</v>
      </c>
      <c r="F1218" s="31">
        <v>1.2341203703703703</v>
      </c>
      <c r="G1218" s="30">
        <v>17.1</v>
      </c>
      <c r="H1218" s="32">
        <f>TEXT(일별기온공급량!$A1218, "AAA")</f>
      </c>
      <c r="I1218" s="33">
        <v>69782118</v>
      </c>
      <c r="J1218" s="33">
        <v>1624135</v>
      </c>
      <c r="K1218" s="32">
        <f>TEXT(A1218, "MM-DD")</f>
      </c>
      <c r="L1218" s="33">
        <f>YEAR(일별기온공급량!$A1218)</f>
      </c>
      <c r="M1218" s="33">
        <f>MONTH(일별기온공급량!$A1218)</f>
      </c>
      <c r="N1218" s="33">
        <f>DAY(일별기온공급량!$A1218)</f>
      </c>
      <c r="O1218" s="34">
        <f>IFERROR(VLOOKUP(기온및공급량[[#This Row], [날짜]],표2[],2,0), "")</f>
      </c>
    </row>
    <row x14ac:dyDescent="0.25" r="1219" customHeight="1" ht="18.75">
      <c r="A1219" s="29">
        <v>42492</v>
      </c>
      <c r="B1219" s="33">
        <v>20</v>
      </c>
      <c r="C1219" s="33">
        <v>27</v>
      </c>
      <c r="D1219" s="31">
        <v>1.6139814814814815</v>
      </c>
      <c r="E1219" s="30">
        <v>12.5</v>
      </c>
      <c r="F1219" s="31">
        <v>1.2348148148148148</v>
      </c>
      <c r="G1219" s="30">
        <v>14.5</v>
      </c>
      <c r="H1219" s="32">
        <f>TEXT(일별기온공급량!$A1219, "AAA")</f>
      </c>
      <c r="I1219" s="33">
        <v>86930076</v>
      </c>
      <c r="J1219" s="33">
        <v>2025502</v>
      </c>
      <c r="K1219" s="32">
        <f>TEXT(A1219, "MM-DD")</f>
      </c>
      <c r="L1219" s="33">
        <f>YEAR(일별기온공급량!$A1219)</f>
      </c>
      <c r="M1219" s="33">
        <f>MONTH(일별기온공급량!$A1219)</f>
      </c>
      <c r="N1219" s="33">
        <f>DAY(일별기온공급량!$A1219)</f>
      </c>
      <c r="O1219" s="34">
        <f>IFERROR(VLOOKUP(기온및공급량[[#This Row], [날짜]],표2[],2,0), "")</f>
      </c>
    </row>
    <row x14ac:dyDescent="0.25" r="1220" customHeight="1" ht="18.75">
      <c r="A1220" s="29">
        <v>42493</v>
      </c>
      <c r="B1220" s="30">
        <v>17.6</v>
      </c>
      <c r="C1220" s="30">
        <v>21.4</v>
      </c>
      <c r="D1220" s="31">
        <v>1.632037037037037</v>
      </c>
      <c r="E1220" s="30">
        <v>14.6</v>
      </c>
      <c r="F1220" s="31">
        <v>1.7917592592592593</v>
      </c>
      <c r="G1220" s="30">
        <v>6.8</v>
      </c>
      <c r="H1220" s="32">
        <f>TEXT(일별기온공급량!$A1220, "AAA")</f>
      </c>
      <c r="I1220" s="33">
        <v>95459979</v>
      </c>
      <c r="J1220" s="33">
        <v>2224838</v>
      </c>
      <c r="K1220" s="32">
        <f>TEXT(A1220, "MM-DD")</f>
      </c>
      <c r="L1220" s="33">
        <f>YEAR(일별기온공급량!$A1220)</f>
      </c>
      <c r="M1220" s="33">
        <f>MONTH(일별기온공급량!$A1220)</f>
      </c>
      <c r="N1220" s="33">
        <f>DAY(일별기온공급량!$A1220)</f>
      </c>
      <c r="O1220" s="34">
        <f>IFERROR(VLOOKUP(기온및공급량[[#This Row], [날짜]],표2[],2,0), "")</f>
      </c>
    </row>
    <row x14ac:dyDescent="0.25" r="1221" customHeight="1" ht="18.75">
      <c r="A1221" s="29">
        <v>42494</v>
      </c>
      <c r="B1221" s="30">
        <v>19.5</v>
      </c>
      <c r="C1221" s="33">
        <v>25</v>
      </c>
      <c r="D1221" s="31">
        <v>1.591759259259259</v>
      </c>
      <c r="E1221" s="30">
        <v>14.7</v>
      </c>
      <c r="F1221" s="31">
        <v>1.208425925925926</v>
      </c>
      <c r="G1221" s="30">
        <v>10.3</v>
      </c>
      <c r="H1221" s="32">
        <f>TEXT(일별기온공급량!$A1221, "AAA")</f>
      </c>
      <c r="I1221" s="33">
        <v>94692754</v>
      </c>
      <c r="J1221" s="33">
        <v>2208142</v>
      </c>
      <c r="K1221" s="32">
        <f>TEXT(A1221, "MM-DD")</f>
      </c>
      <c r="L1221" s="33">
        <f>YEAR(일별기온공급량!$A1221)</f>
      </c>
      <c r="M1221" s="33">
        <f>MONTH(일별기온공급량!$A1221)</f>
      </c>
      <c r="N1221" s="33">
        <f>DAY(일별기온공급량!$A1221)</f>
      </c>
      <c r="O1221" s="34">
        <f>IFERROR(VLOOKUP(기온및공급량[[#This Row], [날짜]],표2[],2,0), "")</f>
      </c>
    </row>
    <row x14ac:dyDescent="0.25" r="1222" customHeight="1" ht="18.75">
      <c r="A1222" s="29">
        <v>42495</v>
      </c>
      <c r="B1222" s="30">
        <v>20.3</v>
      </c>
      <c r="C1222" s="33">
        <v>28</v>
      </c>
      <c r="D1222" s="31">
        <v>1.669537037037037</v>
      </c>
      <c r="E1222" s="30">
        <v>11.7</v>
      </c>
      <c r="F1222" s="31">
        <v>1.252175925925926</v>
      </c>
      <c r="G1222" s="30">
        <v>16.3</v>
      </c>
      <c r="H1222" s="32">
        <f>TEXT(일별기온공급량!$A1222, "AAA")</f>
      </c>
      <c r="I1222" s="33">
        <v>85034721</v>
      </c>
      <c r="J1222" s="33">
        <v>1982123</v>
      </c>
      <c r="K1222" s="32">
        <f>TEXT(A1222, "MM-DD")</f>
      </c>
      <c r="L1222" s="33">
        <f>YEAR(일별기온공급량!$A1222)</f>
      </c>
      <c r="M1222" s="33">
        <f>MONTH(일별기온공급량!$A1222)</f>
      </c>
      <c r="N1222" s="33">
        <f>DAY(일별기온공급량!$A1222)</f>
      </c>
      <c r="O1222" s="34">
        <f>IFERROR(VLOOKUP(기온및공급량[[#This Row], [날짜]],표2[],2,0), "")</f>
      </c>
    </row>
    <row x14ac:dyDescent="0.25" r="1223" customHeight="1" ht="18.75">
      <c r="A1223" s="29">
        <v>42496</v>
      </c>
      <c r="B1223" s="30">
        <v>20.5</v>
      </c>
      <c r="C1223" s="33">
        <v>24</v>
      </c>
      <c r="D1223" s="31">
        <v>1.6466203703703703</v>
      </c>
      <c r="E1223" s="30">
        <v>18.4</v>
      </c>
      <c r="F1223" s="31">
        <v>1.325787037037037</v>
      </c>
      <c r="G1223" s="30">
        <v>5.6</v>
      </c>
      <c r="H1223" s="32">
        <f>TEXT(일별기온공급량!$A1223, "AAA")</f>
      </c>
      <c r="I1223" s="33">
        <v>85499067</v>
      </c>
      <c r="J1223" s="33">
        <v>1992121</v>
      </c>
      <c r="K1223" s="32">
        <f>TEXT(A1223, "MM-DD")</f>
      </c>
      <c r="L1223" s="33">
        <f>YEAR(일별기온공급량!$A1223)</f>
      </c>
      <c r="M1223" s="33">
        <f>MONTH(일별기온공급량!$A1223)</f>
      </c>
      <c r="N1223" s="33">
        <f>DAY(일별기온공급량!$A1223)</f>
      </c>
      <c r="O1223" s="34">
        <f>IFERROR(VLOOKUP(기온및공급량[[#This Row], [날짜]],표2[],2,0), "")</f>
      </c>
    </row>
    <row x14ac:dyDescent="0.25" r="1224" customHeight="1" ht="18.75">
      <c r="A1224" s="29">
        <v>42497</v>
      </c>
      <c r="B1224" s="30">
        <v>19.8</v>
      </c>
      <c r="C1224" s="30">
        <v>25.5</v>
      </c>
      <c r="D1224" s="31">
        <v>1.5987037037037037</v>
      </c>
      <c r="E1224" s="30">
        <v>15.2</v>
      </c>
      <c r="F1224" s="31">
        <v>1.224398148148148</v>
      </c>
      <c r="G1224" s="30">
        <v>10.3</v>
      </c>
      <c r="H1224" s="32">
        <f>TEXT(일별기온공급량!$A1224, "AAA")</f>
      </c>
      <c r="I1224" s="33">
        <v>75575831</v>
      </c>
      <c r="J1224" s="33">
        <v>1760523</v>
      </c>
      <c r="K1224" s="32">
        <f>TEXT(A1224, "MM-DD")</f>
      </c>
      <c r="L1224" s="33">
        <f>YEAR(일별기온공급량!$A1224)</f>
      </c>
      <c r="M1224" s="33">
        <f>MONTH(일별기온공급량!$A1224)</f>
      </c>
      <c r="N1224" s="33">
        <f>DAY(일별기온공급량!$A1224)</f>
      </c>
      <c r="O1224" s="34">
        <f>IFERROR(VLOOKUP(기온및공급량[[#This Row], [날짜]],표2[],2,0), "")</f>
      </c>
    </row>
    <row x14ac:dyDescent="0.25" r="1225" customHeight="1" ht="18.75">
      <c r="A1225" s="29">
        <v>42498</v>
      </c>
      <c r="B1225" s="30">
        <v>18.7</v>
      </c>
      <c r="C1225" s="30">
        <v>26.1</v>
      </c>
      <c r="D1225" s="31">
        <v>1.6264814814814814</v>
      </c>
      <c r="E1225" s="30">
        <v>10.5</v>
      </c>
      <c r="F1225" s="31">
        <v>1.2237037037037037</v>
      </c>
      <c r="G1225" s="30">
        <v>15.6</v>
      </c>
      <c r="H1225" s="32">
        <f>TEXT(일별기온공급량!$A1225, "AAA")</f>
      </c>
      <c r="I1225" s="33">
        <v>63754880</v>
      </c>
      <c r="J1225" s="33">
        <v>1481875</v>
      </c>
      <c r="K1225" s="32">
        <f>TEXT(A1225, "MM-DD")</f>
      </c>
      <c r="L1225" s="33">
        <f>YEAR(일별기온공급량!$A1225)</f>
      </c>
      <c r="M1225" s="33">
        <f>MONTH(일별기온공급량!$A1225)</f>
      </c>
      <c r="N1225" s="33">
        <f>DAY(일별기온공급량!$A1225)</f>
      </c>
      <c r="O1225" s="34">
        <f>IFERROR(VLOOKUP(기온및공급량[[#This Row], [날짜]],표2[],2,0), "")</f>
      </c>
    </row>
    <row x14ac:dyDescent="0.25" r="1226" customHeight="1" ht="18.75">
      <c r="A1226" s="29">
        <v>42499</v>
      </c>
      <c r="B1226" s="30">
        <v>19.9</v>
      </c>
      <c r="C1226" s="30">
        <v>24.9</v>
      </c>
      <c r="D1226" s="31">
        <v>1.7105092592592592</v>
      </c>
      <c r="E1226" s="30">
        <v>15.1</v>
      </c>
      <c r="F1226" s="31">
        <v>1.2042592592592594</v>
      </c>
      <c r="G1226" s="30">
        <v>9.8</v>
      </c>
      <c r="H1226" s="32">
        <f>TEXT(일별기온공급량!$A1226, "AAA")</f>
      </c>
      <c r="I1226" s="33">
        <v>81939307</v>
      </c>
      <c r="J1226" s="33">
        <v>1904225</v>
      </c>
      <c r="K1226" s="32">
        <f>TEXT(A1226, "MM-DD")</f>
      </c>
      <c r="L1226" s="33">
        <f>YEAR(일별기온공급량!$A1226)</f>
      </c>
      <c r="M1226" s="33">
        <f>MONTH(일별기온공급량!$A1226)</f>
      </c>
      <c r="N1226" s="33">
        <f>DAY(일별기온공급량!$A1226)</f>
      </c>
      <c r="O1226" s="34">
        <f>IFERROR(VLOOKUP(기온및공급량[[#This Row], [날짜]],표2[],2,0), "")</f>
      </c>
    </row>
    <row x14ac:dyDescent="0.25" r="1227" customHeight="1" ht="18.75">
      <c r="A1227" s="29">
        <v>42500</v>
      </c>
      <c r="B1227" s="30">
        <v>14.5</v>
      </c>
      <c r="C1227" s="30">
        <v>20.1</v>
      </c>
      <c r="D1227" s="31">
        <v>1.0243981481481481</v>
      </c>
      <c r="E1227" s="33">
        <v>12</v>
      </c>
      <c r="F1227" s="31">
        <v>1.8556481481481482</v>
      </c>
      <c r="G1227" s="30">
        <v>8.1</v>
      </c>
      <c r="H1227" s="32">
        <f>TEXT(일별기온공급량!$A1227, "AAA")</f>
      </c>
      <c r="I1227" s="33">
        <v>93629765</v>
      </c>
      <c r="J1227" s="33">
        <v>2178580</v>
      </c>
      <c r="K1227" s="32">
        <f>TEXT(A1227, "MM-DD")</f>
      </c>
      <c r="L1227" s="33">
        <f>YEAR(일별기온공급량!$A1227)</f>
      </c>
      <c r="M1227" s="33">
        <f>MONTH(일별기온공급량!$A1227)</f>
      </c>
      <c r="N1227" s="33">
        <f>DAY(일별기온공급량!$A1227)</f>
      </c>
      <c r="O1227" s="34">
        <f>IFERROR(VLOOKUP(기온및공급량[[#This Row], [날짜]],표2[],2,0), "")</f>
      </c>
    </row>
    <row x14ac:dyDescent="0.25" r="1228" customHeight="1" ht="18.75">
      <c r="A1228" s="29">
        <v>42501</v>
      </c>
      <c r="B1228" s="30">
        <v>17.2</v>
      </c>
      <c r="C1228" s="30">
        <v>23.4</v>
      </c>
      <c r="D1228" s="31">
        <v>1.720925925925926</v>
      </c>
      <c r="E1228" s="30">
        <v>12.5</v>
      </c>
      <c r="F1228" s="31">
        <v>1.2160648148148148</v>
      </c>
      <c r="G1228" s="30">
        <v>10.9</v>
      </c>
      <c r="H1228" s="32">
        <f>TEXT(일별기온공급량!$A1228, "AAA")</f>
      </c>
      <c r="I1228" s="33">
        <v>91843229</v>
      </c>
      <c r="J1228" s="33">
        <v>2138188</v>
      </c>
      <c r="K1228" s="32">
        <f>TEXT(A1228, "MM-DD")</f>
      </c>
      <c r="L1228" s="33">
        <f>YEAR(일별기온공급량!$A1228)</f>
      </c>
      <c r="M1228" s="33">
        <f>MONTH(일별기온공급량!$A1228)</f>
      </c>
      <c r="N1228" s="33">
        <f>DAY(일별기온공급량!$A1228)</f>
      </c>
      <c r="O1228" s="34">
        <f>IFERROR(VLOOKUP(기온및공급량[[#This Row], [날짜]],표2[],2,0), "")</f>
      </c>
    </row>
    <row x14ac:dyDescent="0.25" r="1229" customHeight="1" ht="18.75">
      <c r="A1229" s="29">
        <v>42502</v>
      </c>
      <c r="B1229" s="30">
        <v>19.6</v>
      </c>
      <c r="C1229" s="30">
        <v>27.4</v>
      </c>
      <c r="D1229" s="31">
        <v>1.6417592592592594</v>
      </c>
      <c r="E1229" s="30">
        <v>12.2</v>
      </c>
      <c r="F1229" s="31">
        <v>1.2292592592592593</v>
      </c>
      <c r="G1229" s="30">
        <v>15.2</v>
      </c>
      <c r="H1229" s="32">
        <f>TEXT(일별기온공급량!$A1229, "AAA")</f>
      </c>
      <c r="I1229" s="33">
        <v>91418893</v>
      </c>
      <c r="J1229" s="33">
        <v>2131781</v>
      </c>
      <c r="K1229" s="32">
        <f>TEXT(A1229, "MM-DD")</f>
      </c>
      <c r="L1229" s="33">
        <f>YEAR(일별기온공급량!$A1229)</f>
      </c>
      <c r="M1229" s="33">
        <f>MONTH(일별기온공급량!$A1229)</f>
      </c>
      <c r="N1229" s="33">
        <f>DAY(일별기온공급량!$A1229)</f>
      </c>
      <c r="O1229" s="34">
        <f>IFERROR(VLOOKUP(기온및공급량[[#This Row], [날짜]],표2[],2,0), "")</f>
      </c>
    </row>
    <row x14ac:dyDescent="0.25" r="1230" customHeight="1" ht="18.75">
      <c r="A1230" s="29">
        <v>42503</v>
      </c>
      <c r="B1230" s="30">
        <v>16.7</v>
      </c>
      <c r="C1230" s="30">
        <v>22.2</v>
      </c>
      <c r="D1230" s="31">
        <v>1.5327314814814814</v>
      </c>
      <c r="E1230" s="30">
        <v>12.7</v>
      </c>
      <c r="F1230" s="31">
        <v>1.9639814814814813</v>
      </c>
      <c r="G1230" s="30">
        <v>9.5</v>
      </c>
      <c r="H1230" s="32">
        <f>TEXT(일별기온공급량!$A1230, "AAA")</f>
      </c>
      <c r="I1230" s="33">
        <v>89405725</v>
      </c>
      <c r="J1230" s="33">
        <v>2083836</v>
      </c>
      <c r="K1230" s="32">
        <f>TEXT(A1230, "MM-DD")</f>
      </c>
      <c r="L1230" s="33">
        <f>YEAR(일별기온공급량!$A1230)</f>
      </c>
      <c r="M1230" s="33">
        <f>MONTH(일별기온공급량!$A1230)</f>
      </c>
      <c r="N1230" s="33">
        <f>DAY(일별기온공급량!$A1230)</f>
      </c>
      <c r="O1230" s="34">
        <f>IFERROR(VLOOKUP(기온및공급량[[#This Row], [날짜]],표2[],2,0), "")</f>
      </c>
    </row>
    <row x14ac:dyDescent="0.25" r="1231" customHeight="1" ht="18.75">
      <c r="A1231" s="29">
        <v>42504</v>
      </c>
      <c r="B1231" s="30">
        <v>16.3</v>
      </c>
      <c r="C1231" s="30">
        <v>23.1</v>
      </c>
      <c r="D1231" s="31">
        <v>1.6493981481481481</v>
      </c>
      <c r="E1231" s="30">
        <v>9.1</v>
      </c>
      <c r="F1231" s="31">
        <v>1.2237037037037037</v>
      </c>
      <c r="G1231" s="33">
        <v>14</v>
      </c>
      <c r="H1231" s="32">
        <f>TEXT(일별기온공급량!$A1231, "AAA")</f>
      </c>
      <c r="I1231" s="33">
        <v>77670004</v>
      </c>
      <c r="J1231" s="33">
        <v>1812446</v>
      </c>
      <c r="K1231" s="32">
        <f>TEXT(A1231, "MM-DD")</f>
      </c>
      <c r="L1231" s="33">
        <f>YEAR(일별기온공급량!$A1231)</f>
      </c>
      <c r="M1231" s="33">
        <f>MONTH(일별기온공급량!$A1231)</f>
      </c>
      <c r="N1231" s="33">
        <f>DAY(일별기온공급량!$A1231)</f>
      </c>
      <c r="O1231" s="34">
        <f>IFERROR(VLOOKUP(기온및공급량[[#This Row], [날짜]],표2[],2,0), "")</f>
      </c>
    </row>
    <row x14ac:dyDescent="0.25" r="1232" customHeight="1" ht="18.75">
      <c r="A1232" s="29">
        <v>42505</v>
      </c>
      <c r="B1232" s="30">
        <v>19.8</v>
      </c>
      <c r="C1232" s="30">
        <v>25.1</v>
      </c>
      <c r="D1232" s="31">
        <v>1.647314814814815</v>
      </c>
      <c r="E1232" s="30">
        <v>11.1</v>
      </c>
      <c r="F1232" s="31">
        <v>1.239675925925926</v>
      </c>
      <c r="G1232" s="33">
        <v>14</v>
      </c>
      <c r="H1232" s="32">
        <f>TEXT(일별기온공급량!$A1232, "AAA")</f>
      </c>
      <c r="I1232" s="33">
        <v>66400123</v>
      </c>
      <c r="J1232" s="33">
        <v>1550428</v>
      </c>
      <c r="K1232" s="32">
        <f>TEXT(A1232, "MM-DD")</f>
      </c>
      <c r="L1232" s="33">
        <f>YEAR(일별기온공급량!$A1232)</f>
      </c>
      <c r="M1232" s="33">
        <f>MONTH(일별기온공급량!$A1232)</f>
      </c>
      <c r="N1232" s="33">
        <f>DAY(일별기온공급량!$A1232)</f>
      </c>
      <c r="O1232" s="34">
        <f>IFERROR(VLOOKUP(기온및공급량[[#This Row], [날짜]],표2[],2,0), "")</f>
      </c>
    </row>
    <row x14ac:dyDescent="0.25" r="1233" customHeight="1" ht="18.75">
      <c r="A1233" s="29">
        <v>42506</v>
      </c>
      <c r="B1233" s="30">
        <v>15.9</v>
      </c>
      <c r="C1233" s="30">
        <v>22.5</v>
      </c>
      <c r="D1233" s="31">
        <v>1.674398148148148</v>
      </c>
      <c r="E1233" s="30">
        <v>10.6</v>
      </c>
      <c r="F1233" s="31">
        <v>1.2591203703703704</v>
      </c>
      <c r="G1233" s="30">
        <v>11.9</v>
      </c>
      <c r="H1233" s="32">
        <f>TEXT(일별기온공급량!$A1233, "AAA")</f>
      </c>
      <c r="I1233" s="33">
        <v>87443372</v>
      </c>
      <c r="J1233" s="33">
        <v>2042697</v>
      </c>
      <c r="K1233" s="32">
        <f>TEXT(A1233, "MM-DD")</f>
      </c>
      <c r="L1233" s="33">
        <f>YEAR(일별기온공급량!$A1233)</f>
      </c>
      <c r="M1233" s="33">
        <f>MONTH(일별기온공급량!$A1233)</f>
      </c>
      <c r="N1233" s="33">
        <f>DAY(일별기온공급량!$A1233)</f>
      </c>
      <c r="O1233" s="34">
        <f>IFERROR(VLOOKUP(기온및공급량[[#This Row], [날짜]],표2[],2,0), "")</f>
      </c>
    </row>
    <row x14ac:dyDescent="0.25" r="1234" customHeight="1" ht="18.75">
      <c r="A1234" s="29">
        <v>42507</v>
      </c>
      <c r="B1234" s="30">
        <v>18.5</v>
      </c>
      <c r="C1234" s="30">
        <v>27.4</v>
      </c>
      <c r="D1234" s="31">
        <v>1.6174537037037036</v>
      </c>
      <c r="E1234" s="30">
        <v>8.2</v>
      </c>
      <c r="F1234" s="31">
        <v>1.1966203703703704</v>
      </c>
      <c r="G1234" s="30">
        <v>19.2</v>
      </c>
      <c r="H1234" s="32">
        <f>TEXT(일별기온공급량!$A1234, "AAA")</f>
      </c>
      <c r="I1234" s="33">
        <v>91590376</v>
      </c>
      <c r="J1234" s="33">
        <v>2136997</v>
      </c>
      <c r="K1234" s="32">
        <f>TEXT(A1234, "MM-DD")</f>
      </c>
      <c r="L1234" s="33">
        <f>YEAR(일별기온공급량!$A1234)</f>
      </c>
      <c r="M1234" s="33">
        <f>MONTH(일별기온공급량!$A1234)</f>
      </c>
      <c r="N1234" s="33">
        <f>DAY(일별기온공급량!$A1234)</f>
      </c>
      <c r="O1234" s="34">
        <f>IFERROR(VLOOKUP(기온및공급량[[#This Row], [날짜]],표2[],2,0), "")</f>
      </c>
    </row>
    <row x14ac:dyDescent="0.25" r="1235" customHeight="1" ht="18.75">
      <c r="A1235" s="29">
        <v>42508</v>
      </c>
      <c r="B1235" s="30">
        <v>21.8</v>
      </c>
      <c r="C1235" s="30">
        <v>31.1</v>
      </c>
      <c r="D1235" s="31">
        <v>1.6237037037037036</v>
      </c>
      <c r="E1235" s="30">
        <v>11.8</v>
      </c>
      <c r="F1235" s="31">
        <v>1.200787037037037</v>
      </c>
      <c r="G1235" s="30">
        <v>19.3</v>
      </c>
      <c r="H1235" s="32">
        <f>TEXT(일별기온공급량!$A1235, "AAA")</f>
      </c>
      <c r="I1235" s="33">
        <v>86750603</v>
      </c>
      <c r="J1235" s="33">
        <v>2022331</v>
      </c>
      <c r="K1235" s="32">
        <f>TEXT(A1235, "MM-DD")</f>
      </c>
      <c r="L1235" s="33">
        <f>YEAR(일별기온공급량!$A1235)</f>
      </c>
      <c r="M1235" s="33">
        <f>MONTH(일별기온공급량!$A1235)</f>
      </c>
      <c r="N1235" s="33">
        <f>DAY(일별기온공급량!$A1235)</f>
      </c>
      <c r="O1235" s="34">
        <f>IFERROR(VLOOKUP(기온및공급량[[#This Row], [날짜]],표2[],2,0), "")</f>
      </c>
    </row>
    <row x14ac:dyDescent="0.25" r="1236" customHeight="1" ht="18.75">
      <c r="A1236" s="29">
        <v>42509</v>
      </c>
      <c r="B1236" s="30">
        <v>20.8</v>
      </c>
      <c r="C1236" s="30">
        <v>29.9</v>
      </c>
      <c r="D1236" s="31">
        <v>1.638287037037037</v>
      </c>
      <c r="E1236" s="30">
        <v>12.1</v>
      </c>
      <c r="F1236" s="31">
        <v>1.2285648148148147</v>
      </c>
      <c r="G1236" s="30">
        <v>17.8</v>
      </c>
      <c r="H1236" s="32">
        <f>TEXT(일별기온공급량!$A1236, "AAA")</f>
      </c>
      <c r="I1236" s="33">
        <v>85575204</v>
      </c>
      <c r="J1236" s="33">
        <v>1995614</v>
      </c>
      <c r="K1236" s="32">
        <f>TEXT(A1236, "MM-DD")</f>
      </c>
      <c r="L1236" s="33">
        <f>YEAR(일별기온공급량!$A1236)</f>
      </c>
      <c r="M1236" s="33">
        <f>MONTH(일별기온공급량!$A1236)</f>
      </c>
      <c r="N1236" s="33">
        <f>DAY(일별기온공급량!$A1236)</f>
      </c>
      <c r="O1236" s="34">
        <f>IFERROR(VLOOKUP(기온및공급량[[#This Row], [날짜]],표2[],2,0), "")</f>
      </c>
    </row>
    <row x14ac:dyDescent="0.25" r="1237" customHeight="1" ht="18.75">
      <c r="A1237" s="29">
        <v>42510</v>
      </c>
      <c r="B1237" s="33">
        <v>20</v>
      </c>
      <c r="C1237" s="30">
        <v>29.6</v>
      </c>
      <c r="D1237" s="31">
        <v>1.6410648148148148</v>
      </c>
      <c r="E1237" s="30">
        <v>11.9</v>
      </c>
      <c r="F1237" s="31">
        <v>1.2348148148148148</v>
      </c>
      <c r="G1237" s="30">
        <v>17.7</v>
      </c>
      <c r="H1237" s="32">
        <f>TEXT(일별기온공급량!$A1237, "AAA")</f>
      </c>
      <c r="I1237" s="33">
        <v>83421167</v>
      </c>
      <c r="J1237" s="33">
        <v>1946874</v>
      </c>
      <c r="K1237" s="32">
        <f>TEXT(A1237, "MM-DD")</f>
      </c>
      <c r="L1237" s="33">
        <f>YEAR(일별기온공급량!$A1237)</f>
      </c>
      <c r="M1237" s="33">
        <f>MONTH(일별기온공급량!$A1237)</f>
      </c>
      <c r="N1237" s="33">
        <f>DAY(일별기온공급량!$A1237)</f>
      </c>
      <c r="O1237" s="34">
        <f>IFERROR(VLOOKUP(기온및공급량[[#This Row], [날짜]],표2[],2,0), "")</f>
      </c>
    </row>
    <row x14ac:dyDescent="0.25" r="1238" customHeight="1" ht="18.75">
      <c r="A1238" s="29">
        <v>42511</v>
      </c>
      <c r="B1238" s="30">
        <v>19.4</v>
      </c>
      <c r="C1238" s="30">
        <v>27.2</v>
      </c>
      <c r="D1238" s="31">
        <v>1.6035648148148147</v>
      </c>
      <c r="E1238" s="30">
        <v>11.4</v>
      </c>
      <c r="F1238" s="31">
        <v>1.2230092592592592</v>
      </c>
      <c r="G1238" s="30">
        <v>15.8</v>
      </c>
      <c r="H1238" s="32">
        <f>TEXT(일별기온공급량!$A1238, "AAA")</f>
      </c>
      <c r="I1238" s="33">
        <v>73983865</v>
      </c>
      <c r="J1238" s="33">
        <v>1727399</v>
      </c>
      <c r="K1238" s="32">
        <f>TEXT(A1238, "MM-DD")</f>
      </c>
      <c r="L1238" s="33">
        <f>YEAR(일별기온공급량!$A1238)</f>
      </c>
      <c r="M1238" s="33">
        <f>MONTH(일별기온공급량!$A1238)</f>
      </c>
      <c r="N1238" s="33">
        <f>DAY(일별기온공급량!$A1238)</f>
      </c>
      <c r="O1238" s="34">
        <f>IFERROR(VLOOKUP(기온및공급량[[#This Row], [날짜]],표2[],2,0), "")</f>
      </c>
    </row>
    <row x14ac:dyDescent="0.25" r="1239" customHeight="1" ht="18.75">
      <c r="A1239" s="29">
        <v>42512</v>
      </c>
      <c r="B1239" s="30">
        <v>19.2</v>
      </c>
      <c r="C1239" s="30">
        <v>27.4</v>
      </c>
      <c r="D1239" s="31">
        <v>1.6292592592592592</v>
      </c>
      <c r="E1239" s="30">
        <v>10.5</v>
      </c>
      <c r="F1239" s="31">
        <v>1.2188425925925925</v>
      </c>
      <c r="G1239" s="30">
        <v>16.9</v>
      </c>
      <c r="H1239" s="32">
        <f>TEXT(일별기온공급량!$A1239, "AAA")</f>
      </c>
      <c r="I1239" s="33">
        <v>60556373</v>
      </c>
      <c r="J1239" s="33">
        <v>1414603</v>
      </c>
      <c r="K1239" s="32">
        <f>TEXT(A1239, "MM-DD")</f>
      </c>
      <c r="L1239" s="33">
        <f>YEAR(일별기온공급량!$A1239)</f>
      </c>
      <c r="M1239" s="33">
        <f>MONTH(일별기온공급량!$A1239)</f>
      </c>
      <c r="N1239" s="33">
        <f>DAY(일별기온공급량!$A1239)</f>
      </c>
      <c r="O1239" s="34">
        <f>IFERROR(VLOOKUP(기온및공급량[[#This Row], [날짜]],표2[],2,0), "")</f>
      </c>
    </row>
    <row x14ac:dyDescent="0.25" r="1240" customHeight="1" ht="18.75">
      <c r="A1240" s="29">
        <v>42513</v>
      </c>
      <c r="B1240" s="30">
        <v>21.7</v>
      </c>
      <c r="C1240" s="30">
        <v>30.6</v>
      </c>
      <c r="D1240" s="31">
        <v>1.647314814814815</v>
      </c>
      <c r="E1240" s="30">
        <v>11.2</v>
      </c>
      <c r="F1240" s="31">
        <v>1.225787037037037</v>
      </c>
      <c r="G1240" s="30">
        <v>19.4</v>
      </c>
      <c r="H1240" s="32">
        <f>TEXT(일별기온공급량!$A1240, "AAA")</f>
      </c>
      <c r="I1240" s="33">
        <v>80181555</v>
      </c>
      <c r="J1240" s="33">
        <v>1874059</v>
      </c>
      <c r="K1240" s="32">
        <f>TEXT(A1240, "MM-DD")</f>
      </c>
      <c r="L1240" s="33">
        <f>YEAR(일별기온공급량!$A1240)</f>
      </c>
      <c r="M1240" s="33">
        <f>MONTH(일별기온공급량!$A1240)</f>
      </c>
      <c r="N1240" s="33">
        <f>DAY(일별기온공급량!$A1240)</f>
      </c>
      <c r="O1240" s="34">
        <f>IFERROR(VLOOKUP(기온및공급량[[#This Row], [날짜]],표2[],2,0), "")</f>
      </c>
    </row>
    <row x14ac:dyDescent="0.25" r="1241" customHeight="1" ht="18.75">
      <c r="A1241" s="29">
        <v>42514</v>
      </c>
      <c r="B1241" s="30">
        <v>19.8</v>
      </c>
      <c r="C1241" s="30">
        <v>22.7</v>
      </c>
      <c r="D1241" s="31">
        <v>1.0528703703703703</v>
      </c>
      <c r="E1241" s="30">
        <v>15.9</v>
      </c>
      <c r="F1241" s="31">
        <v>1.998009259259259</v>
      </c>
      <c r="G1241" s="30">
        <v>6.8</v>
      </c>
      <c r="H1241" s="32">
        <f>TEXT(일별기온공급량!$A1241, "AAA")</f>
      </c>
      <c r="I1241" s="33">
        <v>83554744</v>
      </c>
      <c r="J1241" s="33">
        <v>1954338</v>
      </c>
      <c r="K1241" s="32">
        <f>TEXT(A1241, "MM-DD")</f>
      </c>
      <c r="L1241" s="33">
        <f>YEAR(일별기온공급량!$A1241)</f>
      </c>
      <c r="M1241" s="33">
        <f>MONTH(일별기온공급량!$A1241)</f>
      </c>
      <c r="N1241" s="33">
        <f>DAY(일별기온공급량!$A1241)</f>
      </c>
      <c r="O1241" s="34">
        <f>IFERROR(VLOOKUP(기온및공급량[[#This Row], [날짜]],표2[],2,0), "")</f>
      </c>
    </row>
    <row x14ac:dyDescent="0.25" r="1242" customHeight="1" ht="18.75">
      <c r="A1242" s="29">
        <v>42515</v>
      </c>
      <c r="B1242" s="30">
        <v>21.3</v>
      </c>
      <c r="C1242" s="33">
        <v>28</v>
      </c>
      <c r="D1242" s="31">
        <v>1.608425925925926</v>
      </c>
      <c r="E1242" s="30">
        <v>13.8</v>
      </c>
      <c r="F1242" s="31">
        <v>1.2306481481481482</v>
      </c>
      <c r="G1242" s="30">
        <v>14.2</v>
      </c>
      <c r="H1242" s="32">
        <f>TEXT(일별기온공급량!$A1242, "AAA")</f>
      </c>
      <c r="I1242" s="33">
        <v>83338279</v>
      </c>
      <c r="J1242" s="33">
        <v>1950186</v>
      </c>
      <c r="K1242" s="32">
        <f>TEXT(A1242, "MM-DD")</f>
      </c>
      <c r="L1242" s="33">
        <f>YEAR(일별기온공급량!$A1242)</f>
      </c>
      <c r="M1242" s="33">
        <f>MONTH(일별기온공급량!$A1242)</f>
      </c>
      <c r="N1242" s="33">
        <f>DAY(일별기온공급량!$A1242)</f>
      </c>
      <c r="O1242" s="34">
        <f>IFERROR(VLOOKUP(기온및공급량[[#This Row], [날짜]],표2[],2,0), "")</f>
      </c>
    </row>
    <row x14ac:dyDescent="0.25" r="1243" customHeight="1" ht="18.75">
      <c r="A1243" s="29">
        <v>42516</v>
      </c>
      <c r="B1243" s="30">
        <v>22.6</v>
      </c>
      <c r="C1243" s="30">
        <v>28.2</v>
      </c>
      <c r="D1243" s="31">
        <v>1.5827314814814815</v>
      </c>
      <c r="E1243" s="30">
        <v>15.5</v>
      </c>
      <c r="F1243" s="31">
        <v>1.2216203703703703</v>
      </c>
      <c r="G1243" s="30">
        <v>12.7</v>
      </c>
      <c r="H1243" s="32">
        <f>TEXT(일별기온공급량!$A1243, "AAA")</f>
      </c>
      <c r="I1243" s="33">
        <v>81760314</v>
      </c>
      <c r="J1243" s="33">
        <v>1914767</v>
      </c>
      <c r="K1243" s="32">
        <f>TEXT(A1243, "MM-DD")</f>
      </c>
      <c r="L1243" s="33">
        <f>YEAR(일별기온공급량!$A1243)</f>
      </c>
      <c r="M1243" s="33">
        <f>MONTH(일별기온공급량!$A1243)</f>
      </c>
      <c r="N1243" s="33">
        <f>DAY(일별기온공급량!$A1243)</f>
      </c>
      <c r="O1243" s="34">
        <f>IFERROR(VLOOKUP(기온및공급량[[#This Row], [날짜]],표2[],2,0), "")</f>
      </c>
    </row>
    <row x14ac:dyDescent="0.25" r="1244" customHeight="1" ht="18.75">
      <c r="A1244" s="29">
        <v>42517</v>
      </c>
      <c r="B1244" s="30">
        <v>24.3</v>
      </c>
      <c r="C1244" s="30">
        <v>29.1</v>
      </c>
      <c r="D1244" s="31">
        <v>1.6605092592592592</v>
      </c>
      <c r="E1244" s="30">
        <v>21.3</v>
      </c>
      <c r="F1244" s="31">
        <v>1.2487037037037036</v>
      </c>
      <c r="G1244" s="30">
        <v>7.8</v>
      </c>
      <c r="H1244" s="32">
        <f>TEXT(일별기온공급량!$A1244, "AAA")</f>
      </c>
      <c r="I1244" s="33">
        <v>80613374</v>
      </c>
      <c r="J1244" s="33">
        <v>1886373</v>
      </c>
      <c r="K1244" s="32">
        <f>TEXT(A1244, "MM-DD")</f>
      </c>
      <c r="L1244" s="33">
        <f>YEAR(일별기온공급량!$A1244)</f>
      </c>
      <c r="M1244" s="33">
        <f>MONTH(일별기온공급량!$A1244)</f>
      </c>
      <c r="N1244" s="33">
        <f>DAY(일별기온공급량!$A1244)</f>
      </c>
      <c r="O1244" s="34">
        <f>IFERROR(VLOOKUP(기온및공급량[[#This Row], [날짜]],표2[],2,0), "")</f>
      </c>
    </row>
    <row x14ac:dyDescent="0.25" r="1245" customHeight="1" ht="18.75">
      <c r="A1245" s="29">
        <v>42518</v>
      </c>
      <c r="B1245" s="30">
        <v>23.5</v>
      </c>
      <c r="C1245" s="30">
        <v>29.2</v>
      </c>
      <c r="D1245" s="31">
        <v>1.6452314814814815</v>
      </c>
      <c r="E1245" s="30">
        <v>19.2</v>
      </c>
      <c r="F1245" s="31">
        <v>1.9855092592592594</v>
      </c>
      <c r="G1245" s="33">
        <v>10</v>
      </c>
      <c r="H1245" s="32">
        <f>TEXT(일별기온공급량!$A1245, "AAA")</f>
      </c>
      <c r="I1245" s="33">
        <v>70516946</v>
      </c>
      <c r="J1245" s="33">
        <v>1649391</v>
      </c>
      <c r="K1245" s="32">
        <f>TEXT(A1245, "MM-DD")</f>
      </c>
      <c r="L1245" s="33">
        <f>YEAR(일별기온공급량!$A1245)</f>
      </c>
      <c r="M1245" s="33">
        <f>MONTH(일별기온공급량!$A1245)</f>
      </c>
      <c r="N1245" s="33">
        <f>DAY(일별기온공급량!$A1245)</f>
      </c>
      <c r="O1245" s="34">
        <f>IFERROR(VLOOKUP(기온및공급량[[#This Row], [날짜]],표2[],2,0), "")</f>
      </c>
    </row>
    <row x14ac:dyDescent="0.25" r="1246" customHeight="1" ht="18.75">
      <c r="A1246" s="29">
        <v>42519</v>
      </c>
      <c r="B1246" s="30">
        <v>22.8</v>
      </c>
      <c r="C1246" s="30">
        <v>28.6</v>
      </c>
      <c r="D1246" s="31">
        <v>1.6278703703703705</v>
      </c>
      <c r="E1246" s="30">
        <v>17.6</v>
      </c>
      <c r="F1246" s="31">
        <v>1.1952314814814815</v>
      </c>
      <c r="G1246" s="33">
        <v>11</v>
      </c>
      <c r="H1246" s="32">
        <f>TEXT(일별기온공급량!$A1246, "AAA")</f>
      </c>
      <c r="I1246" s="33">
        <v>57272656</v>
      </c>
      <c r="J1246" s="33">
        <v>1337545</v>
      </c>
      <c r="K1246" s="32">
        <f>TEXT(A1246, "MM-DD")</f>
      </c>
      <c r="L1246" s="33">
        <f>YEAR(일별기온공급량!$A1246)</f>
      </c>
      <c r="M1246" s="33">
        <f>MONTH(일별기온공급량!$A1246)</f>
      </c>
      <c r="N1246" s="33">
        <f>DAY(일별기온공급량!$A1246)</f>
      </c>
      <c r="O1246" s="34">
        <f>IFERROR(VLOOKUP(기온및공급량[[#This Row], [날짜]],표2[],2,0), "")</f>
      </c>
    </row>
    <row x14ac:dyDescent="0.25" r="1247" customHeight="1" ht="18.75">
      <c r="A1247" s="29">
        <v>42520</v>
      </c>
      <c r="B1247" s="30">
        <v>24.6</v>
      </c>
      <c r="C1247" s="30">
        <v>32.3</v>
      </c>
      <c r="D1247" s="31">
        <v>1.6466203703703703</v>
      </c>
      <c r="E1247" s="30">
        <v>16.3</v>
      </c>
      <c r="F1247" s="31">
        <v>1.2049537037037037</v>
      </c>
      <c r="G1247" s="33">
        <v>16</v>
      </c>
      <c r="H1247" s="32">
        <f>TEXT(일별기온공급량!$A1247, "AAA")</f>
      </c>
      <c r="I1247" s="33">
        <v>77607017</v>
      </c>
      <c r="J1247" s="33">
        <v>1815517</v>
      </c>
      <c r="K1247" s="32">
        <f>TEXT(A1247, "MM-DD")</f>
      </c>
      <c r="L1247" s="33">
        <f>YEAR(일별기온공급량!$A1247)</f>
      </c>
      <c r="M1247" s="33">
        <f>MONTH(일별기온공급량!$A1247)</f>
      </c>
      <c r="N1247" s="33">
        <f>DAY(일별기온공급량!$A1247)</f>
      </c>
      <c r="O1247" s="34">
        <f>IFERROR(VLOOKUP(기온및공급량[[#This Row], [날짜]],표2[],2,0), "")</f>
      </c>
    </row>
    <row x14ac:dyDescent="0.25" r="1248" customHeight="1" ht="18.75">
      <c r="A1248" s="29">
        <v>42521</v>
      </c>
      <c r="B1248" s="30">
        <v>25.2</v>
      </c>
      <c r="C1248" s="30">
        <v>30.8</v>
      </c>
      <c r="D1248" s="31">
        <v>1.6368981481481482</v>
      </c>
      <c r="E1248" s="30">
        <v>19.4</v>
      </c>
      <c r="F1248" s="31">
        <v>1.236898148148148</v>
      </c>
      <c r="G1248" s="30">
        <v>11.4</v>
      </c>
      <c r="H1248" s="32">
        <f>TEXT(일별기온공급량!$A1248, "AAA")</f>
      </c>
      <c r="I1248" s="33">
        <v>81758366</v>
      </c>
      <c r="J1248" s="33">
        <v>1916212</v>
      </c>
      <c r="K1248" s="32">
        <f>TEXT(A1248, "MM-DD")</f>
      </c>
      <c r="L1248" s="33">
        <f>YEAR(일별기온공급량!$A1248)</f>
      </c>
      <c r="M1248" s="33">
        <f>MONTH(일별기온공급량!$A1248)</f>
      </c>
      <c r="N1248" s="33">
        <f>DAY(일별기온공급량!$A1248)</f>
      </c>
      <c r="O1248" s="34">
        <f>IFERROR(VLOOKUP(기온및공급량[[#This Row], [날짜]],표2[],2,0), "")</f>
      </c>
    </row>
    <row x14ac:dyDescent="0.25" r="1249" customHeight="1" ht="18.75">
      <c r="A1249" s="29">
        <v>42522</v>
      </c>
      <c r="B1249" s="30">
        <v>20.6</v>
      </c>
      <c r="C1249" s="30">
        <v>25.1</v>
      </c>
      <c r="D1249" s="31">
        <v>1.5612037037037036</v>
      </c>
      <c r="E1249" s="30">
        <v>16.6</v>
      </c>
      <c r="F1249" s="31">
        <v>1.9966203703703704</v>
      </c>
      <c r="G1249" s="30">
        <v>8.5</v>
      </c>
      <c r="H1249" s="32">
        <f>TEXT(일별기온공급량!$A1249, "AAA")</f>
      </c>
      <c r="I1249" s="33">
        <v>79562868</v>
      </c>
      <c r="J1249" s="33">
        <v>1867970</v>
      </c>
      <c r="K1249" s="32">
        <f>TEXT(A1249, "MM-DD")</f>
      </c>
      <c r="L1249" s="33">
        <f>YEAR(일별기온공급량!$A1249)</f>
      </c>
      <c r="M1249" s="33">
        <f>MONTH(일별기온공급량!$A1249)</f>
      </c>
      <c r="N1249" s="33">
        <f>DAY(일별기온공급량!$A1249)</f>
      </c>
      <c r="O1249" s="34">
        <f>IFERROR(VLOOKUP(기온및공급량[[#This Row], [날짜]],표2[],2,0), "")</f>
      </c>
    </row>
    <row x14ac:dyDescent="0.25" r="1250" customHeight="1" ht="18.75">
      <c r="A1250" s="29">
        <v>42523</v>
      </c>
      <c r="B1250" s="30">
        <v>20.8</v>
      </c>
      <c r="C1250" s="33">
        <v>28</v>
      </c>
      <c r="D1250" s="31">
        <v>1.6973148148148147</v>
      </c>
      <c r="E1250" s="30">
        <v>12.3</v>
      </c>
      <c r="F1250" s="31">
        <v>1.2153703703703704</v>
      </c>
      <c r="G1250" s="30">
        <v>15.7</v>
      </c>
      <c r="H1250" s="32">
        <f>TEXT(일별기온공급량!$A1250, "AAA")</f>
      </c>
      <c r="I1250" s="33">
        <v>80636425</v>
      </c>
      <c r="J1250" s="33">
        <v>1893519</v>
      </c>
      <c r="K1250" s="32">
        <f>TEXT(A1250, "MM-DD")</f>
      </c>
      <c r="L1250" s="33">
        <f>YEAR(일별기온공급량!$A1250)</f>
      </c>
      <c r="M1250" s="33">
        <f>MONTH(일별기온공급량!$A1250)</f>
      </c>
      <c r="N1250" s="33">
        <f>DAY(일별기온공급량!$A1250)</f>
      </c>
      <c r="O1250" s="34">
        <f>IFERROR(VLOOKUP(기온및공급량[[#This Row], [날짜]],표2[],2,0), "")</f>
      </c>
    </row>
    <row x14ac:dyDescent="0.25" r="1251" customHeight="1" ht="18.75">
      <c r="A1251" s="29">
        <v>42524</v>
      </c>
      <c r="B1251" s="30">
        <v>23.9</v>
      </c>
      <c r="C1251" s="30">
        <v>31.2</v>
      </c>
      <c r="D1251" s="31">
        <v>1.6139814814814815</v>
      </c>
      <c r="E1251" s="30">
        <v>15.9</v>
      </c>
      <c r="F1251" s="31">
        <v>1.2278703703703704</v>
      </c>
      <c r="G1251" s="30">
        <v>15.3</v>
      </c>
      <c r="H1251" s="32">
        <f>TEXT(일별기온공급량!$A1251, "AAA")</f>
      </c>
      <c r="I1251" s="33">
        <v>79243887</v>
      </c>
      <c r="J1251" s="33">
        <v>1861111</v>
      </c>
      <c r="K1251" s="32">
        <f>TEXT(A1251, "MM-DD")</f>
      </c>
      <c r="L1251" s="33">
        <f>YEAR(일별기온공급량!$A1251)</f>
      </c>
      <c r="M1251" s="33">
        <f>MONTH(일별기온공급량!$A1251)</f>
      </c>
      <c r="N1251" s="33">
        <f>DAY(일별기온공급량!$A1251)</f>
      </c>
      <c r="O1251" s="34">
        <f>IFERROR(VLOOKUP(기온및공급량[[#This Row], [날짜]],표2[],2,0), "")</f>
      </c>
    </row>
    <row x14ac:dyDescent="0.25" r="1252" customHeight="1" ht="18.75">
      <c r="A1252" s="29">
        <v>42525</v>
      </c>
      <c r="B1252" s="30">
        <v>20.5</v>
      </c>
      <c r="C1252" s="33">
        <v>23</v>
      </c>
      <c r="D1252" s="31">
        <v>1.4605092592592592</v>
      </c>
      <c r="E1252" s="30">
        <v>17.4</v>
      </c>
      <c r="F1252" s="31">
        <v>1.9952314814814813</v>
      </c>
      <c r="G1252" s="30">
        <v>5.6</v>
      </c>
      <c r="H1252" s="32">
        <f>TEXT(일별기온공급량!$A1252, "AAA")</f>
      </c>
      <c r="I1252" s="33">
        <v>69015782</v>
      </c>
      <c r="J1252" s="33">
        <v>1618553</v>
      </c>
      <c r="K1252" s="32">
        <f>TEXT(A1252, "MM-DD")</f>
      </c>
      <c r="L1252" s="33">
        <f>YEAR(일별기온공급량!$A1252)</f>
      </c>
      <c r="M1252" s="33">
        <f>MONTH(일별기온공급량!$A1252)</f>
      </c>
      <c r="N1252" s="33">
        <f>DAY(일별기온공급량!$A1252)</f>
      </c>
      <c r="O1252" s="34">
        <f>IFERROR(VLOOKUP(기온및공급량[[#This Row], [날짜]],표2[],2,0), "")</f>
      </c>
    </row>
    <row x14ac:dyDescent="0.25" r="1253" customHeight="1" ht="18.75">
      <c r="A1253" s="29">
        <v>42526</v>
      </c>
      <c r="B1253" s="30">
        <v>20.8</v>
      </c>
      <c r="C1253" s="30">
        <v>25.6</v>
      </c>
      <c r="D1253" s="31">
        <v>1.5750925925925925</v>
      </c>
      <c r="E1253" s="30">
        <v>16.8</v>
      </c>
      <c r="F1253" s="31">
        <v>1.068148148148148</v>
      </c>
      <c r="G1253" s="30">
        <v>8.8</v>
      </c>
      <c r="H1253" s="32">
        <f>TEXT(일별기온공급량!$A1253, "AAA")</f>
      </c>
      <c r="I1253" s="33">
        <v>54515906</v>
      </c>
      <c r="J1253" s="33">
        <v>1279200</v>
      </c>
      <c r="K1253" s="32">
        <f>TEXT(A1253, "MM-DD")</f>
      </c>
      <c r="L1253" s="33">
        <f>YEAR(일별기온공급량!$A1253)</f>
      </c>
      <c r="M1253" s="33">
        <f>MONTH(일별기온공급량!$A1253)</f>
      </c>
      <c r="N1253" s="33">
        <f>DAY(일별기온공급량!$A1253)</f>
      </c>
      <c r="O1253" s="34">
        <f>IFERROR(VLOOKUP(기온및공급량[[#This Row], [날짜]],표2[],2,0), "")</f>
      </c>
    </row>
    <row x14ac:dyDescent="0.25" r="1254" customHeight="1" ht="18.75">
      <c r="A1254" s="29">
        <v>42527</v>
      </c>
      <c r="B1254" s="30">
        <v>18.4</v>
      </c>
      <c r="C1254" s="30">
        <v>19.3</v>
      </c>
      <c r="D1254" s="31">
        <v>1.6341203703703704</v>
      </c>
      <c r="E1254" s="30">
        <v>17.7</v>
      </c>
      <c r="F1254" s="31">
        <v>1.3737037037037036</v>
      </c>
      <c r="G1254" s="30">
        <v>1.6</v>
      </c>
      <c r="H1254" s="32">
        <f>TEXT(일별기온공급량!$A1254, "AAA")</f>
      </c>
      <c r="I1254" s="33">
        <v>68265271</v>
      </c>
      <c r="J1254" s="33">
        <v>1598355</v>
      </c>
      <c r="K1254" s="32">
        <f>TEXT(A1254, "MM-DD")</f>
      </c>
      <c r="L1254" s="33">
        <f>YEAR(일별기온공급량!$A1254)</f>
      </c>
      <c r="M1254" s="33">
        <f>MONTH(일별기온공급량!$A1254)</f>
      </c>
      <c r="N1254" s="33">
        <f>DAY(일별기온공급량!$A1254)</f>
      </c>
      <c r="O1254" s="34">
        <f>IFERROR(VLOOKUP(기온및공급량[[#This Row], [날짜]],표2[],2,0), "")</f>
      </c>
    </row>
    <row x14ac:dyDescent="0.25" r="1255" customHeight="1" ht="18.75">
      <c r="A1255" s="29">
        <v>42528</v>
      </c>
      <c r="B1255" s="30">
        <v>22.9</v>
      </c>
      <c r="C1255" s="30">
        <v>28.4</v>
      </c>
      <c r="D1255" s="31">
        <v>1.5764814814814816</v>
      </c>
      <c r="E1255" s="30">
        <v>17.8</v>
      </c>
      <c r="F1255" s="31">
        <v>1.189675925925926</v>
      </c>
      <c r="G1255" s="30">
        <v>10.6</v>
      </c>
      <c r="H1255" s="32">
        <f>TEXT(일별기온공급량!$A1255, "AAA")</f>
      </c>
      <c r="I1255" s="33">
        <v>80026634</v>
      </c>
      <c r="J1255" s="33">
        <v>1874886</v>
      </c>
      <c r="K1255" s="32">
        <f>TEXT(A1255, "MM-DD")</f>
      </c>
      <c r="L1255" s="33">
        <f>YEAR(일별기온공급량!$A1255)</f>
      </c>
      <c r="M1255" s="33">
        <f>MONTH(일별기온공급량!$A1255)</f>
      </c>
      <c r="N1255" s="33">
        <f>DAY(일별기온공급량!$A1255)</f>
      </c>
      <c r="O1255" s="34">
        <f>IFERROR(VLOOKUP(기온및공급량[[#This Row], [날짜]],표2[],2,0), "")</f>
      </c>
    </row>
    <row x14ac:dyDescent="0.25" r="1256" customHeight="1" ht="18.75">
      <c r="A1256" s="29">
        <v>42529</v>
      </c>
      <c r="B1256" s="30">
        <v>21.9</v>
      </c>
      <c r="C1256" s="30">
        <v>24.7</v>
      </c>
      <c r="D1256" s="31">
        <v>1.6243981481481482</v>
      </c>
      <c r="E1256" s="30">
        <v>19.6</v>
      </c>
      <c r="F1256" s="31">
        <v>1.352175925925926</v>
      </c>
      <c r="G1256" s="30">
        <v>5.1</v>
      </c>
      <c r="H1256" s="32">
        <f>TEXT(일별기온공급량!$A1256, "AAA")</f>
      </c>
      <c r="I1256" s="33">
        <v>82014977</v>
      </c>
      <c r="J1256" s="33">
        <v>1927817</v>
      </c>
      <c r="K1256" s="32">
        <f>TEXT(A1256, "MM-DD")</f>
      </c>
      <c r="L1256" s="33">
        <f>YEAR(일별기온공급량!$A1256)</f>
      </c>
      <c r="M1256" s="33">
        <f>MONTH(일별기온공급량!$A1256)</f>
      </c>
      <c r="N1256" s="33">
        <f>DAY(일별기온공급량!$A1256)</f>
      </c>
      <c r="O1256" s="34">
        <f>IFERROR(VLOOKUP(기온및공급량[[#This Row], [날짜]],표2[],2,0), "")</f>
      </c>
    </row>
    <row x14ac:dyDescent="0.25" r="1257" customHeight="1" ht="18.75">
      <c r="A1257" s="29">
        <v>42530</v>
      </c>
      <c r="B1257" s="30">
        <v>22.7</v>
      </c>
      <c r="C1257" s="30">
        <v>27.4</v>
      </c>
      <c r="D1257" s="31">
        <v>1.5299537037037036</v>
      </c>
      <c r="E1257" s="30">
        <v>19.7</v>
      </c>
      <c r="F1257" s="31">
        <v>1.2230092592592592</v>
      </c>
      <c r="G1257" s="30">
        <v>7.7</v>
      </c>
      <c r="H1257" s="32">
        <f>TEXT(일별기온공급량!$A1257, "AAA")</f>
      </c>
      <c r="I1257" s="33">
        <v>81043637</v>
      </c>
      <c r="J1257" s="33">
        <v>1893931</v>
      </c>
      <c r="K1257" s="32">
        <f>TEXT(A1257, "MM-DD")</f>
      </c>
      <c r="L1257" s="33">
        <f>YEAR(일별기온공급량!$A1257)</f>
      </c>
      <c r="M1257" s="33">
        <f>MONTH(일별기온공급량!$A1257)</f>
      </c>
      <c r="N1257" s="33">
        <f>DAY(일별기온공급량!$A1257)</f>
      </c>
      <c r="O1257" s="34">
        <f>IFERROR(VLOOKUP(기온및공급량[[#This Row], [날짜]],표2[],2,0), "")</f>
      </c>
    </row>
    <row x14ac:dyDescent="0.25" r="1258" customHeight="1" ht="18.75">
      <c r="A1258" s="29">
        <v>42531</v>
      </c>
      <c r="B1258" s="30">
        <v>24.5</v>
      </c>
      <c r="C1258" s="30">
        <v>32.1</v>
      </c>
      <c r="D1258" s="31">
        <v>1.669537037037037</v>
      </c>
      <c r="E1258" s="30">
        <v>18.2</v>
      </c>
      <c r="F1258" s="31">
        <v>1.1757870370370371</v>
      </c>
      <c r="G1258" s="30">
        <v>13.9</v>
      </c>
      <c r="H1258" s="32">
        <f>TEXT(일별기온공급량!$A1258, "AAA")</f>
      </c>
      <c r="I1258" s="33">
        <v>79919919</v>
      </c>
      <c r="J1258" s="33">
        <v>1870144</v>
      </c>
      <c r="K1258" s="32">
        <f>TEXT(A1258, "MM-DD")</f>
      </c>
      <c r="L1258" s="33">
        <f>YEAR(일별기온공급량!$A1258)</f>
      </c>
      <c r="M1258" s="33">
        <f>MONTH(일별기온공급량!$A1258)</f>
      </c>
      <c r="N1258" s="33">
        <f>DAY(일별기온공급량!$A1258)</f>
      </c>
      <c r="O1258" s="34">
        <f>IFERROR(VLOOKUP(기온및공급량[[#This Row], [날짜]],표2[],2,0), "")</f>
      </c>
    </row>
    <row x14ac:dyDescent="0.25" r="1259" customHeight="1" ht="18.75">
      <c r="A1259" s="29">
        <v>42532</v>
      </c>
      <c r="B1259" s="30">
        <v>25.3</v>
      </c>
      <c r="C1259" s="30">
        <v>31.6</v>
      </c>
      <c r="D1259" s="31">
        <v>1.5723148148148147</v>
      </c>
      <c r="E1259" s="30">
        <v>20.7</v>
      </c>
      <c r="F1259" s="31">
        <v>1.2153703703703704</v>
      </c>
      <c r="G1259" s="30">
        <v>10.9</v>
      </c>
      <c r="H1259" s="32">
        <f>TEXT(일별기온공급량!$A1259, "AAA")</f>
      </c>
      <c r="I1259" s="33">
        <v>69551165</v>
      </c>
      <c r="J1259" s="33">
        <v>1627413</v>
      </c>
      <c r="K1259" s="32">
        <f>TEXT(A1259, "MM-DD")</f>
      </c>
      <c r="L1259" s="33">
        <f>YEAR(일별기온공급량!$A1259)</f>
      </c>
      <c r="M1259" s="33">
        <f>MONTH(일별기온공급량!$A1259)</f>
      </c>
      <c r="N1259" s="33">
        <f>DAY(일별기온공급량!$A1259)</f>
      </c>
      <c r="O1259" s="34">
        <f>IFERROR(VLOOKUP(기온및공급량[[#This Row], [날짜]],표2[],2,0), "")</f>
      </c>
    </row>
    <row x14ac:dyDescent="0.25" r="1260" customHeight="1" ht="18.75">
      <c r="A1260" s="29">
        <v>42533</v>
      </c>
      <c r="B1260" s="30">
        <v>23.9</v>
      </c>
      <c r="C1260" s="30">
        <v>26.3</v>
      </c>
      <c r="D1260" s="31">
        <v>1.5639814814814814</v>
      </c>
      <c r="E1260" s="30">
        <v>21.7</v>
      </c>
      <c r="F1260" s="31">
        <v>1.219537037037037</v>
      </c>
      <c r="G1260" s="30">
        <v>4.6</v>
      </c>
      <c r="H1260" s="32">
        <f>TEXT(일별기온공급량!$A1260, "AAA")</f>
      </c>
      <c r="I1260" s="33">
        <v>56067319</v>
      </c>
      <c r="J1260" s="33">
        <v>1312368</v>
      </c>
      <c r="K1260" s="32">
        <f>TEXT(A1260, "MM-DD")</f>
      </c>
      <c r="L1260" s="33">
        <f>YEAR(일별기온공급량!$A1260)</f>
      </c>
      <c r="M1260" s="33">
        <f>MONTH(일별기온공급량!$A1260)</f>
      </c>
      <c r="N1260" s="33">
        <f>DAY(일별기온공급량!$A1260)</f>
      </c>
      <c r="O1260" s="34">
        <f>IFERROR(VLOOKUP(기온및공급량[[#This Row], [날짜]],표2[],2,0), "")</f>
      </c>
    </row>
    <row x14ac:dyDescent="0.25" r="1261" customHeight="1" ht="18.75">
      <c r="A1261" s="29">
        <v>42534</v>
      </c>
      <c r="B1261" s="30">
        <v>23.1</v>
      </c>
      <c r="C1261" s="30">
        <v>28.3</v>
      </c>
      <c r="D1261" s="31">
        <v>1.5896759259259259</v>
      </c>
      <c r="E1261" s="30">
        <v>19.2</v>
      </c>
      <c r="F1261" s="35">
        <v>1.9993981481481482</v>
      </c>
      <c r="G1261" s="30">
        <v>9.1</v>
      </c>
      <c r="H1261" s="32">
        <f>TEXT(일별기온공급량!$A1261, "AAA")</f>
      </c>
      <c r="I1261" s="33">
        <v>76867748</v>
      </c>
      <c r="J1261" s="33">
        <v>1800201</v>
      </c>
      <c r="K1261" s="32">
        <f>TEXT(A1261, "MM-DD")</f>
      </c>
      <c r="L1261" s="33">
        <f>YEAR(일별기온공급량!$A1261)</f>
      </c>
      <c r="M1261" s="33">
        <f>MONTH(일별기온공급량!$A1261)</f>
      </c>
      <c r="N1261" s="33">
        <f>DAY(일별기온공급량!$A1261)</f>
      </c>
      <c r="O1261" s="34">
        <f>IFERROR(VLOOKUP(기온및공급량[[#This Row], [날짜]],표2[],2,0), "")</f>
      </c>
    </row>
    <row x14ac:dyDescent="0.25" r="1262" customHeight="1" ht="18.75">
      <c r="A1262" s="29">
        <v>42535</v>
      </c>
      <c r="B1262" s="30">
        <v>22.6</v>
      </c>
      <c r="C1262" s="30">
        <v>28.4</v>
      </c>
      <c r="D1262" s="31">
        <v>1.6362037037037038</v>
      </c>
      <c r="E1262" s="30">
        <v>18.5</v>
      </c>
      <c r="F1262" s="31">
        <v>1.1674537037037038</v>
      </c>
      <c r="G1262" s="30">
        <v>9.9</v>
      </c>
      <c r="H1262" s="32">
        <f>TEXT(일별기온공급량!$A1262, "AAA")</f>
      </c>
      <c r="I1262" s="33">
        <v>81008085</v>
      </c>
      <c r="J1262" s="33">
        <v>1896553</v>
      </c>
      <c r="K1262" s="32">
        <f>TEXT(A1262, "MM-DD")</f>
      </c>
      <c r="L1262" s="33">
        <f>YEAR(일별기온공급량!$A1262)</f>
      </c>
      <c r="M1262" s="33">
        <f>MONTH(일별기온공급량!$A1262)</f>
      </c>
      <c r="N1262" s="33">
        <f>DAY(일별기온공급량!$A1262)</f>
      </c>
      <c r="O1262" s="34">
        <f>IFERROR(VLOOKUP(기온및공급량[[#This Row], [날짜]],표2[],2,0), "")</f>
      </c>
    </row>
    <row x14ac:dyDescent="0.25" r="1263" customHeight="1" ht="18.75">
      <c r="A1263" s="29">
        <v>42536</v>
      </c>
      <c r="B1263" s="30">
        <v>23.3</v>
      </c>
      <c r="C1263" s="30">
        <v>25.6</v>
      </c>
      <c r="D1263" s="31">
        <v>1.584814814814815</v>
      </c>
      <c r="E1263" s="30">
        <v>19.4</v>
      </c>
      <c r="F1263" s="31">
        <v>1.1535648148148148</v>
      </c>
      <c r="G1263" s="30">
        <v>6.2</v>
      </c>
      <c r="H1263" s="32">
        <f>TEXT(일별기온공급량!$A1263, "AAA")</f>
      </c>
      <c r="I1263" s="33">
        <v>80430739</v>
      </c>
      <c r="J1263" s="33">
        <v>1886230</v>
      </c>
      <c r="K1263" s="32">
        <f>TEXT(A1263, "MM-DD")</f>
      </c>
      <c r="L1263" s="33">
        <f>YEAR(일별기온공급량!$A1263)</f>
      </c>
      <c r="M1263" s="33">
        <f>MONTH(일별기온공급량!$A1263)</f>
      </c>
      <c r="N1263" s="33">
        <f>DAY(일별기온공급량!$A1263)</f>
      </c>
      <c r="O1263" s="34">
        <f>IFERROR(VLOOKUP(기온및공급량[[#This Row], [날짜]],표2[],2,0), "")</f>
      </c>
    </row>
    <row x14ac:dyDescent="0.25" r="1264" customHeight="1" ht="18.75">
      <c r="A1264" s="29">
        <v>42537</v>
      </c>
      <c r="B1264" s="30">
        <v>24.8</v>
      </c>
      <c r="C1264" s="30">
        <v>28.9</v>
      </c>
      <c r="D1264" s="31">
        <v>1.5952314814814814</v>
      </c>
      <c r="E1264" s="30">
        <v>21.9</v>
      </c>
      <c r="F1264" s="31">
        <v>1.975787037037037</v>
      </c>
      <c r="G1264" s="33">
        <v>7</v>
      </c>
      <c r="H1264" s="32">
        <f>TEXT(일별기온공급량!$A1264, "AAA")</f>
      </c>
      <c r="I1264" s="33">
        <v>80830088</v>
      </c>
      <c r="J1264" s="33">
        <v>1893270</v>
      </c>
      <c r="K1264" s="32">
        <f>TEXT(A1264, "MM-DD")</f>
      </c>
      <c r="L1264" s="33">
        <f>YEAR(일별기온공급량!$A1264)</f>
      </c>
      <c r="M1264" s="33">
        <f>MONTH(일별기온공급량!$A1264)</f>
      </c>
      <c r="N1264" s="33">
        <f>DAY(일별기온공급량!$A1264)</f>
      </c>
      <c r="O1264" s="34">
        <f>IFERROR(VLOOKUP(기온및공급량[[#This Row], [날짜]],표2[],2,0), "")</f>
      </c>
    </row>
    <row x14ac:dyDescent="0.25" r="1265" customHeight="1" ht="18.75">
      <c r="A1265" s="29">
        <v>42538</v>
      </c>
      <c r="B1265" s="30">
        <v>25.3</v>
      </c>
      <c r="C1265" s="33">
        <v>32</v>
      </c>
      <c r="D1265" s="31">
        <v>1.6577314814814814</v>
      </c>
      <c r="E1265" s="30">
        <v>19.5</v>
      </c>
      <c r="F1265" s="31">
        <v>1.132037037037037</v>
      </c>
      <c r="G1265" s="30">
        <v>12.5</v>
      </c>
      <c r="H1265" s="32">
        <f>TEXT(일별기온공급량!$A1265, "AAA")</f>
      </c>
      <c r="I1265" s="33">
        <v>79609902</v>
      </c>
      <c r="J1265" s="33">
        <v>1874113</v>
      </c>
      <c r="K1265" s="32">
        <f>TEXT(A1265, "MM-DD")</f>
      </c>
      <c r="L1265" s="33">
        <f>YEAR(일별기온공급량!$A1265)</f>
      </c>
      <c r="M1265" s="33">
        <f>MONTH(일별기온공급량!$A1265)</f>
      </c>
      <c r="N1265" s="33">
        <f>DAY(일별기온공급량!$A1265)</f>
      </c>
      <c r="O1265" s="34">
        <f>IFERROR(VLOOKUP(기온및공급량[[#This Row], [날짜]],표2[],2,0), "")</f>
      </c>
    </row>
    <row x14ac:dyDescent="0.25" r="1266" customHeight="1" ht="18.75">
      <c r="A1266" s="29">
        <v>42539</v>
      </c>
      <c r="B1266" s="30">
        <v>26.3</v>
      </c>
      <c r="C1266" s="30">
        <v>33.5</v>
      </c>
      <c r="D1266" s="31">
        <v>1.6389814814814816</v>
      </c>
      <c r="E1266" s="30">
        <v>20.3</v>
      </c>
      <c r="F1266" s="31">
        <v>1.2299537037037038</v>
      </c>
      <c r="G1266" s="30">
        <v>13.2</v>
      </c>
      <c r="H1266" s="32">
        <f>TEXT(일별기온공급량!$A1266, "AAA")</f>
      </c>
      <c r="I1266" s="33">
        <v>69030836</v>
      </c>
      <c r="J1266" s="33">
        <v>1620626</v>
      </c>
      <c r="K1266" s="32">
        <f>TEXT(A1266, "MM-DD")</f>
      </c>
      <c r="L1266" s="33">
        <f>YEAR(일별기온공급량!$A1266)</f>
      </c>
      <c r="M1266" s="33">
        <f>MONTH(일별기온공급량!$A1266)</f>
      </c>
      <c r="N1266" s="33">
        <f>DAY(일별기온공급량!$A1266)</f>
      </c>
      <c r="O1266" s="34">
        <f>IFERROR(VLOOKUP(기온및공급량[[#This Row], [날짜]],표2[],2,0), "")</f>
      </c>
    </row>
    <row x14ac:dyDescent="0.25" r="1267" customHeight="1" ht="18.75">
      <c r="A1267" s="29">
        <v>42540</v>
      </c>
      <c r="B1267" s="30">
        <v>25.8</v>
      </c>
      <c r="C1267" s="30">
        <v>32.6</v>
      </c>
      <c r="D1267" s="31">
        <v>1.705648148148148</v>
      </c>
      <c r="E1267" s="30">
        <v>20.5</v>
      </c>
      <c r="F1267" s="31">
        <v>1.1521759259259259</v>
      </c>
      <c r="G1267" s="30">
        <v>12.1</v>
      </c>
      <c r="H1267" s="32">
        <f>TEXT(일별기온공급량!$A1267, "AAA")</f>
      </c>
      <c r="I1267" s="33">
        <v>56027678</v>
      </c>
      <c r="J1267" s="33">
        <v>1315221</v>
      </c>
      <c r="K1267" s="32">
        <f>TEXT(A1267, "MM-DD")</f>
      </c>
      <c r="L1267" s="33">
        <f>YEAR(일별기온공급량!$A1267)</f>
      </c>
      <c r="M1267" s="33">
        <f>MONTH(일별기온공급량!$A1267)</f>
      </c>
      <c r="N1267" s="33">
        <f>DAY(일별기온공급량!$A1267)</f>
      </c>
      <c r="O1267" s="34">
        <f>IFERROR(VLOOKUP(기온및공급량[[#This Row], [날짜]],표2[],2,0), "")</f>
      </c>
    </row>
    <row x14ac:dyDescent="0.25" r="1268" customHeight="1" ht="18.75">
      <c r="A1268" s="29">
        <v>42541</v>
      </c>
      <c r="B1268" s="30">
        <v>25.1</v>
      </c>
      <c r="C1268" s="30">
        <v>31.5</v>
      </c>
      <c r="D1268" s="31">
        <v>1.500787037037037</v>
      </c>
      <c r="E1268" s="30">
        <v>19.1</v>
      </c>
      <c r="F1268" s="31">
        <v>1.2202314814814814</v>
      </c>
      <c r="G1268" s="30">
        <v>12.4</v>
      </c>
      <c r="H1268" s="32">
        <f>TEXT(일별기온공급량!$A1268, "AAA")</f>
      </c>
      <c r="I1268" s="33">
        <v>78863041</v>
      </c>
      <c r="J1268" s="33">
        <v>1848222</v>
      </c>
      <c r="K1268" s="32">
        <f>TEXT(A1268, "MM-DD")</f>
      </c>
      <c r="L1268" s="33">
        <f>YEAR(일별기온공급량!$A1268)</f>
      </c>
      <c r="M1268" s="33">
        <f>MONTH(일별기온공급량!$A1268)</f>
      </c>
      <c r="N1268" s="33">
        <f>DAY(일별기온공급량!$A1268)</f>
      </c>
      <c r="O1268" s="34">
        <f>IFERROR(VLOOKUP(기온및공급량[[#This Row], [날짜]],표2[],2,0), "")</f>
      </c>
    </row>
    <row x14ac:dyDescent="0.25" r="1269" customHeight="1" ht="18.75">
      <c r="A1269" s="29">
        <v>42542</v>
      </c>
      <c r="B1269" s="30">
        <v>23.3</v>
      </c>
      <c r="C1269" s="30">
        <v>25.3</v>
      </c>
      <c r="D1269" s="31">
        <v>1.6500925925925927</v>
      </c>
      <c r="E1269" s="33">
        <v>22</v>
      </c>
      <c r="F1269" s="31">
        <v>1.0889814814814816</v>
      </c>
      <c r="G1269" s="30">
        <v>3.3</v>
      </c>
      <c r="H1269" s="32">
        <f>TEXT(일별기온공급량!$A1269, "AAA")</f>
      </c>
      <c r="I1269" s="33">
        <v>81097122</v>
      </c>
      <c r="J1269" s="33">
        <v>1900156</v>
      </c>
      <c r="K1269" s="32">
        <f>TEXT(A1269, "MM-DD")</f>
      </c>
      <c r="L1269" s="33">
        <f>YEAR(일별기온공급량!$A1269)</f>
      </c>
      <c r="M1269" s="33">
        <f>MONTH(일별기온공급량!$A1269)</f>
      </c>
      <c r="N1269" s="33">
        <f>DAY(일별기온공급량!$A1269)</f>
      </c>
      <c r="O1269" s="34">
        <f>IFERROR(VLOOKUP(기온및공급량[[#This Row], [날짜]],표2[],2,0), "")</f>
      </c>
    </row>
    <row x14ac:dyDescent="0.25" r="1270" customHeight="1" ht="18.75">
      <c r="A1270" s="29">
        <v>42543</v>
      </c>
      <c r="B1270" s="30">
        <v>22.8</v>
      </c>
      <c r="C1270" s="30">
        <v>25.5</v>
      </c>
      <c r="D1270" s="31">
        <v>1.6368981481481482</v>
      </c>
      <c r="E1270" s="30">
        <v>20.9</v>
      </c>
      <c r="F1270" s="31">
        <v>1.208425925925926</v>
      </c>
      <c r="G1270" s="30">
        <v>4.6</v>
      </c>
      <c r="H1270" s="32">
        <f>TEXT(일별기온공급량!$A1270, "AAA")</f>
      </c>
      <c r="I1270" s="33">
        <v>80701120</v>
      </c>
      <c r="J1270" s="33">
        <v>1892657</v>
      </c>
      <c r="K1270" s="32">
        <f>TEXT(A1270, "MM-DD")</f>
      </c>
      <c r="L1270" s="33">
        <f>YEAR(일별기온공급량!$A1270)</f>
      </c>
      <c r="M1270" s="33">
        <f>MONTH(일별기온공급량!$A1270)</f>
      </c>
      <c r="N1270" s="33">
        <f>DAY(일별기온공급량!$A1270)</f>
      </c>
      <c r="O1270" s="34">
        <f>IFERROR(VLOOKUP(기온및공급량[[#This Row], [날짜]],표2[],2,0), "")</f>
      </c>
    </row>
    <row x14ac:dyDescent="0.25" r="1271" customHeight="1" ht="18.75">
      <c r="A1271" s="29">
        <v>42544</v>
      </c>
      <c r="B1271" s="30">
        <v>26.2</v>
      </c>
      <c r="C1271" s="30">
        <v>32.7</v>
      </c>
      <c r="D1271" s="31">
        <v>1.608425925925926</v>
      </c>
      <c r="E1271" s="30">
        <v>20.3</v>
      </c>
      <c r="F1271" s="31">
        <v>1.2355092592592594</v>
      </c>
      <c r="G1271" s="30">
        <v>12.4</v>
      </c>
      <c r="H1271" s="32">
        <f>TEXT(일별기온공급량!$A1271, "AAA")</f>
      </c>
      <c r="I1271" s="33">
        <v>79574647</v>
      </c>
      <c r="J1271" s="33">
        <v>1862014</v>
      </c>
      <c r="K1271" s="32">
        <f>TEXT(A1271, "MM-DD")</f>
      </c>
      <c r="L1271" s="33">
        <f>YEAR(일별기온공급량!$A1271)</f>
      </c>
      <c r="M1271" s="33">
        <f>MONTH(일별기온공급량!$A1271)</f>
      </c>
      <c r="N1271" s="33">
        <f>DAY(일별기온공급량!$A1271)</f>
      </c>
      <c r="O1271" s="34">
        <f>IFERROR(VLOOKUP(기온및공급량[[#This Row], [날짜]],표2[],2,0), "")</f>
      </c>
    </row>
    <row x14ac:dyDescent="0.25" r="1272" customHeight="1" ht="18.75">
      <c r="A1272" s="29">
        <v>42545</v>
      </c>
      <c r="B1272" s="30">
        <v>22.7</v>
      </c>
      <c r="C1272" s="30">
        <v>25.5</v>
      </c>
      <c r="D1272" s="31">
        <v>1.7285648148148147</v>
      </c>
      <c r="E1272" s="30">
        <v>20.1</v>
      </c>
      <c r="F1272" s="31">
        <v>1.3785648148148149</v>
      </c>
      <c r="G1272" s="30">
        <v>5.4</v>
      </c>
      <c r="H1272" s="32">
        <f>TEXT(일별기온공급량!$A1272, "AAA")</f>
      </c>
      <c r="I1272" s="33">
        <v>78095572</v>
      </c>
      <c r="J1272" s="33">
        <v>1834077</v>
      </c>
      <c r="K1272" s="32">
        <f>TEXT(A1272, "MM-DD")</f>
      </c>
      <c r="L1272" s="33">
        <f>YEAR(일별기온공급량!$A1272)</f>
      </c>
      <c r="M1272" s="33">
        <f>MONTH(일별기온공급량!$A1272)</f>
      </c>
      <c r="N1272" s="33">
        <f>DAY(일별기온공급량!$A1272)</f>
      </c>
      <c r="O1272" s="34">
        <f>IFERROR(VLOOKUP(기온및공급량[[#This Row], [날짜]],표2[],2,0), "")</f>
      </c>
    </row>
    <row x14ac:dyDescent="0.25" r="1273" customHeight="1" ht="18.75">
      <c r="A1273" s="29">
        <v>42546</v>
      </c>
      <c r="B1273" s="30">
        <v>24.9</v>
      </c>
      <c r="C1273" s="30">
        <v>29.6</v>
      </c>
      <c r="D1273" s="31">
        <v>1.6771759259259258</v>
      </c>
      <c r="E1273" s="33">
        <v>21</v>
      </c>
      <c r="F1273" s="31">
        <v>1.2125925925925927</v>
      </c>
      <c r="G1273" s="30">
        <v>8.6</v>
      </c>
      <c r="H1273" s="32">
        <f>TEXT(일별기온공급량!$A1273, "AAA")</f>
      </c>
      <c r="I1273" s="33">
        <v>65488701</v>
      </c>
      <c r="J1273" s="33">
        <v>1533631</v>
      </c>
      <c r="K1273" s="32">
        <f>TEXT(A1273, "MM-DD")</f>
      </c>
      <c r="L1273" s="33">
        <f>YEAR(일별기온공급량!$A1273)</f>
      </c>
      <c r="M1273" s="33">
        <f>MONTH(일별기온공급량!$A1273)</f>
      </c>
      <c r="N1273" s="33">
        <f>DAY(일별기온공급량!$A1273)</f>
      </c>
      <c r="O1273" s="34">
        <f>IFERROR(VLOOKUP(기온및공급량[[#This Row], [날짜]],표2[],2,0), "")</f>
      </c>
    </row>
    <row x14ac:dyDescent="0.25" r="1274" customHeight="1" ht="18.75">
      <c r="A1274" s="29">
        <v>42547</v>
      </c>
      <c r="B1274" s="30">
        <v>24.8</v>
      </c>
      <c r="C1274" s="30">
        <v>30.9</v>
      </c>
      <c r="D1274" s="31">
        <v>1.633425925925926</v>
      </c>
      <c r="E1274" s="30">
        <v>18.7</v>
      </c>
      <c r="F1274" s="31">
        <v>1.225787037037037</v>
      </c>
      <c r="G1274" s="30">
        <v>12.2</v>
      </c>
      <c r="H1274" s="32">
        <f>TEXT(일별기온공급량!$A1274, "AAA")</f>
      </c>
      <c r="I1274" s="33">
        <v>53895457</v>
      </c>
      <c r="J1274" s="33">
        <v>1259621</v>
      </c>
      <c r="K1274" s="32">
        <f>TEXT(A1274, "MM-DD")</f>
      </c>
      <c r="L1274" s="33">
        <f>YEAR(일별기온공급량!$A1274)</f>
      </c>
      <c r="M1274" s="33">
        <f>MONTH(일별기온공급량!$A1274)</f>
      </c>
      <c r="N1274" s="33">
        <f>DAY(일별기온공급량!$A1274)</f>
      </c>
      <c r="O1274" s="34">
        <f>IFERROR(VLOOKUP(기온및공급량[[#This Row], [날짜]],표2[],2,0), "")</f>
      </c>
    </row>
    <row x14ac:dyDescent="0.25" r="1275" customHeight="1" ht="18.75">
      <c r="A1275" s="29">
        <v>42548</v>
      </c>
      <c r="B1275" s="30">
        <v>22.6</v>
      </c>
      <c r="C1275" s="30">
        <v>27.8</v>
      </c>
      <c r="D1275" s="31">
        <v>1.6327314814814815</v>
      </c>
      <c r="E1275" s="30">
        <v>18.8</v>
      </c>
      <c r="F1275" s="31">
        <v>1.1952314814814815</v>
      </c>
      <c r="G1275" s="33">
        <v>9</v>
      </c>
      <c r="H1275" s="32">
        <f>TEXT(일별기온공급량!$A1275, "AAA")</f>
      </c>
      <c r="I1275" s="33">
        <v>75214837</v>
      </c>
      <c r="J1275" s="33">
        <v>1762099</v>
      </c>
      <c r="K1275" s="32">
        <f>TEXT(A1275, "MM-DD")</f>
      </c>
      <c r="L1275" s="33">
        <f>YEAR(일별기온공급량!$A1275)</f>
      </c>
      <c r="M1275" s="33">
        <f>MONTH(일별기온공급량!$A1275)</f>
      </c>
      <c r="N1275" s="33">
        <f>DAY(일별기온공급량!$A1275)</f>
      </c>
      <c r="O1275" s="34">
        <f>IFERROR(VLOOKUP(기온및공급량[[#This Row], [날짜]],표2[],2,0), "")</f>
      </c>
    </row>
    <row x14ac:dyDescent="0.25" r="1276" customHeight="1" ht="18.75">
      <c r="A1276" s="29">
        <v>42549</v>
      </c>
      <c r="B1276" s="33">
        <v>23</v>
      </c>
      <c r="C1276" s="30">
        <v>27.8</v>
      </c>
      <c r="D1276" s="31">
        <v>1.5063425925925926</v>
      </c>
      <c r="E1276" s="30">
        <v>18.4</v>
      </c>
      <c r="F1276" s="31">
        <v>1.2160648148148148</v>
      </c>
      <c r="G1276" s="30">
        <v>9.4</v>
      </c>
      <c r="H1276" s="32">
        <f>TEXT(일별기온공급량!$A1276, "AAA")</f>
      </c>
      <c r="I1276" s="33">
        <v>78754036</v>
      </c>
      <c r="J1276" s="33">
        <v>1846047</v>
      </c>
      <c r="K1276" s="32">
        <f>TEXT(A1276, "MM-DD")</f>
      </c>
      <c r="L1276" s="33">
        <f>YEAR(일별기온공급량!$A1276)</f>
      </c>
      <c r="M1276" s="33">
        <f>MONTH(일별기온공급량!$A1276)</f>
      </c>
      <c r="N1276" s="33">
        <f>DAY(일별기온공급량!$A1276)</f>
      </c>
      <c r="O1276" s="34">
        <f>IFERROR(VLOOKUP(기온및공급량[[#This Row], [날짜]],표2[],2,0), "")</f>
      </c>
    </row>
    <row x14ac:dyDescent="0.25" r="1277" customHeight="1" ht="18.75">
      <c r="A1277" s="29">
        <v>42550</v>
      </c>
      <c r="B1277" s="30">
        <v>23.2</v>
      </c>
      <c r="C1277" s="30">
        <v>26.6</v>
      </c>
      <c r="D1277" s="31">
        <v>1.6806481481481481</v>
      </c>
      <c r="E1277" s="30">
        <v>19.4</v>
      </c>
      <c r="F1277" s="31">
        <v>1.1993981481481482</v>
      </c>
      <c r="G1277" s="30">
        <v>7.2</v>
      </c>
      <c r="H1277" s="32">
        <f>TEXT(일별기온공급량!$A1277, "AAA")</f>
      </c>
      <c r="I1277" s="33">
        <v>78247316</v>
      </c>
      <c r="J1277" s="33">
        <v>1833037</v>
      </c>
      <c r="K1277" s="32">
        <f>TEXT(A1277, "MM-DD")</f>
      </c>
      <c r="L1277" s="33">
        <f>YEAR(일별기온공급량!$A1277)</f>
      </c>
      <c r="M1277" s="33">
        <f>MONTH(일별기온공급량!$A1277)</f>
      </c>
      <c r="N1277" s="33">
        <f>DAY(일별기온공급량!$A1277)</f>
      </c>
      <c r="O1277" s="34">
        <f>IFERROR(VLOOKUP(기온및공급량[[#This Row], [날짜]],표2[],2,0), "")</f>
      </c>
    </row>
    <row x14ac:dyDescent="0.25" r="1278" customHeight="1" ht="18.75">
      <c r="A1278" s="29">
        <v>42551</v>
      </c>
      <c r="B1278" s="30">
        <v>25.8</v>
      </c>
      <c r="C1278" s="30">
        <v>32.3</v>
      </c>
      <c r="D1278" s="31">
        <v>1.6514814814814813</v>
      </c>
      <c r="E1278" s="30">
        <v>20.7</v>
      </c>
      <c r="F1278" s="31">
        <v>1.1730092592592594</v>
      </c>
      <c r="G1278" s="30">
        <v>11.6</v>
      </c>
      <c r="H1278" s="32">
        <f>TEXT(일별기온공급량!$A1278, "AAA")</f>
      </c>
      <c r="I1278" s="33">
        <v>78338629</v>
      </c>
      <c r="J1278" s="33">
        <v>1832764</v>
      </c>
      <c r="K1278" s="32">
        <f>TEXT(A1278, "MM-DD")</f>
      </c>
      <c r="L1278" s="33">
        <f>YEAR(일별기온공급량!$A1278)</f>
      </c>
      <c r="M1278" s="33">
        <f>MONTH(일별기온공급량!$A1278)</f>
      </c>
      <c r="N1278" s="33">
        <f>DAY(일별기온공급량!$A1278)</f>
      </c>
      <c r="O1278" s="34">
        <f>IFERROR(VLOOKUP(기온및공급량[[#This Row], [날짜]],표2[],2,0), "")</f>
      </c>
    </row>
    <row x14ac:dyDescent="0.25" r="1279" customHeight="1" ht="18.75">
      <c r="A1279" s="29">
        <v>42552</v>
      </c>
      <c r="B1279" s="30">
        <v>25.4</v>
      </c>
      <c r="C1279" s="30">
        <v>28.5</v>
      </c>
      <c r="D1279" s="31">
        <v>1.5139814814814816</v>
      </c>
      <c r="E1279" s="30">
        <v>23.5</v>
      </c>
      <c r="F1279" s="31">
        <v>1.0250925925925927</v>
      </c>
      <c r="G1279" s="33">
        <v>5</v>
      </c>
      <c r="H1279" s="32">
        <f>TEXT(일별기온공급량!$A1279, "AAA")</f>
      </c>
      <c r="I1279" s="33">
        <v>78322527</v>
      </c>
      <c r="J1279" s="33">
        <v>1830229</v>
      </c>
      <c r="K1279" s="32">
        <f>TEXT(A1279, "MM-DD")</f>
      </c>
      <c r="L1279" s="33">
        <f>YEAR(일별기온공급량!$A1279)</f>
      </c>
      <c r="M1279" s="33">
        <f>MONTH(일별기온공급량!$A1279)</f>
      </c>
      <c r="N1279" s="33">
        <f>DAY(일별기온공급량!$A1279)</f>
      </c>
      <c r="O1279" s="34">
        <f>IFERROR(VLOOKUP(기온및공급량[[#This Row], [날짜]],표2[],2,0), "")</f>
      </c>
    </row>
    <row x14ac:dyDescent="0.25" r="1280" customHeight="1" ht="18.75">
      <c r="A1280" s="29">
        <v>42553</v>
      </c>
      <c r="B1280" s="30">
        <v>25.1</v>
      </c>
      <c r="C1280" s="30">
        <v>28.3</v>
      </c>
      <c r="D1280" s="31">
        <v>1.0924537037037036</v>
      </c>
      <c r="E1280" s="30">
        <v>22.9</v>
      </c>
      <c r="F1280" s="31">
        <v>1.8230092592592593</v>
      </c>
      <c r="G1280" s="30">
        <v>5.4</v>
      </c>
      <c r="H1280" s="32">
        <f>TEXT(일별기온공급량!$A1280, "AAA")</f>
      </c>
      <c r="I1280" s="33">
        <v>66278060</v>
      </c>
      <c r="J1280" s="33">
        <v>1548997</v>
      </c>
      <c r="K1280" s="32">
        <f>TEXT(A1280, "MM-DD")</f>
      </c>
      <c r="L1280" s="33">
        <f>YEAR(일별기온공급량!$A1280)</f>
      </c>
      <c r="M1280" s="33">
        <f>MONTH(일별기온공급량!$A1280)</f>
      </c>
      <c r="N1280" s="33">
        <f>DAY(일별기온공급량!$A1280)</f>
      </c>
      <c r="O1280" s="34">
        <f>IFERROR(VLOOKUP(기온및공급량[[#This Row], [날짜]],표2[],2,0), "")</f>
      </c>
    </row>
    <row x14ac:dyDescent="0.25" r="1281" customHeight="1" ht="18.75">
      <c r="A1281" s="29">
        <v>42554</v>
      </c>
      <c r="B1281" s="30">
        <v>22.8</v>
      </c>
      <c r="C1281" s="30">
        <v>26.7</v>
      </c>
      <c r="D1281" s="31">
        <v>1.539675925925926</v>
      </c>
      <c r="E1281" s="30">
        <v>20.3</v>
      </c>
      <c r="F1281" s="31">
        <v>1.7174537037037036</v>
      </c>
      <c r="G1281" s="30">
        <v>6.4</v>
      </c>
      <c r="H1281" s="32">
        <f>TEXT(일별기온공급량!$A1281, "AAA")</f>
      </c>
      <c r="I1281" s="33">
        <v>54312450</v>
      </c>
      <c r="J1281" s="33">
        <v>1271084</v>
      </c>
      <c r="K1281" s="32">
        <f>TEXT(A1281, "MM-DD")</f>
      </c>
      <c r="L1281" s="33">
        <f>YEAR(일별기온공급량!$A1281)</f>
      </c>
      <c r="M1281" s="33">
        <f>MONTH(일별기온공급량!$A1281)</f>
      </c>
      <c r="N1281" s="33">
        <f>DAY(일별기온공급량!$A1281)</f>
      </c>
      <c r="O1281" s="34">
        <f>IFERROR(VLOOKUP(기온및공급량[[#This Row], [날짜]],표2[],2,0), "")</f>
      </c>
    </row>
    <row x14ac:dyDescent="0.25" r="1282" customHeight="1" ht="18.75">
      <c r="A1282" s="29">
        <v>42555</v>
      </c>
      <c r="B1282" s="30">
        <v>21.4</v>
      </c>
      <c r="C1282" s="33">
        <v>23</v>
      </c>
      <c r="D1282" s="31">
        <v>1.5091203703703704</v>
      </c>
      <c r="E1282" s="30">
        <v>20.5</v>
      </c>
      <c r="F1282" s="31">
        <v>1.0264814814814816</v>
      </c>
      <c r="G1282" s="30">
        <v>2.5</v>
      </c>
      <c r="H1282" s="32">
        <f>TEXT(일별기온공급량!$A1282, "AAA")</f>
      </c>
      <c r="I1282" s="33">
        <v>75445877</v>
      </c>
      <c r="J1282" s="33">
        <v>1766794</v>
      </c>
      <c r="K1282" s="32">
        <f>TEXT(A1282, "MM-DD")</f>
      </c>
      <c r="L1282" s="33">
        <f>YEAR(일별기온공급량!$A1282)</f>
      </c>
      <c r="M1282" s="33">
        <f>MONTH(일별기온공급량!$A1282)</f>
      </c>
      <c r="N1282" s="33">
        <f>DAY(일별기온공급량!$A1282)</f>
      </c>
      <c r="O1282" s="34">
        <f>IFERROR(VLOOKUP(기온및공급량[[#This Row], [날짜]],표2[],2,0), "")</f>
      </c>
    </row>
    <row x14ac:dyDescent="0.25" r="1283" customHeight="1" ht="18.75">
      <c r="A1283" s="29">
        <v>42556</v>
      </c>
      <c r="B1283" s="30">
        <v>27.1</v>
      </c>
      <c r="C1283" s="30">
        <v>32.6</v>
      </c>
      <c r="D1283" s="31">
        <v>1.6098148148148148</v>
      </c>
      <c r="E1283" s="30">
        <v>21.1</v>
      </c>
      <c r="F1283" s="31">
        <v>1.0098148148148147</v>
      </c>
      <c r="G1283" s="30">
        <v>11.5</v>
      </c>
      <c r="H1283" s="32">
        <f>TEXT(일별기온공급량!$A1283, "AAA")</f>
      </c>
      <c r="I1283" s="33">
        <v>82648354</v>
      </c>
      <c r="J1283" s="33">
        <v>1931759</v>
      </c>
      <c r="K1283" s="32">
        <f>TEXT(A1283, "MM-DD")</f>
      </c>
      <c r="L1283" s="33">
        <f>YEAR(일별기온공급량!$A1283)</f>
      </c>
      <c r="M1283" s="33">
        <f>MONTH(일별기온공급량!$A1283)</f>
      </c>
      <c r="N1283" s="33">
        <f>DAY(일별기온공급량!$A1283)</f>
      </c>
      <c r="O1283" s="34">
        <f>IFERROR(VLOOKUP(기온및공급량[[#This Row], [날짜]],표2[],2,0), "")</f>
      </c>
    </row>
    <row x14ac:dyDescent="0.25" r="1284" customHeight="1" ht="18.75">
      <c r="A1284" s="29">
        <v>42557</v>
      </c>
      <c r="B1284" s="30">
        <v>24.3</v>
      </c>
      <c r="C1284" s="33">
        <v>31</v>
      </c>
      <c r="D1284" s="31">
        <v>1.4452314814814815</v>
      </c>
      <c r="E1284" s="30">
        <v>20.7</v>
      </c>
      <c r="F1284" s="31">
        <v>1.9896759259259258</v>
      </c>
      <c r="G1284" s="30">
        <v>10.3</v>
      </c>
      <c r="H1284" s="32">
        <f>TEXT(일별기온공급량!$A1284, "AAA")</f>
      </c>
      <c r="I1284" s="33">
        <v>83752381</v>
      </c>
      <c r="J1284" s="33">
        <v>1954881</v>
      </c>
      <c r="K1284" s="32">
        <f>TEXT(A1284, "MM-DD")</f>
      </c>
      <c r="L1284" s="33">
        <f>YEAR(일별기온공급량!$A1284)</f>
      </c>
      <c r="M1284" s="33">
        <f>MONTH(일별기온공급량!$A1284)</f>
      </c>
      <c r="N1284" s="33">
        <f>DAY(일별기온공급량!$A1284)</f>
      </c>
      <c r="O1284" s="34">
        <f>IFERROR(VLOOKUP(기온및공급량[[#This Row], [날짜]],표2[],2,0), "")</f>
      </c>
    </row>
    <row x14ac:dyDescent="0.25" r="1285" customHeight="1" ht="18.75">
      <c r="A1285" s="29">
        <v>42558</v>
      </c>
      <c r="B1285" s="30">
        <v>24.3</v>
      </c>
      <c r="C1285" s="30">
        <v>32.6</v>
      </c>
      <c r="D1285" s="31">
        <v>1.6514814814814813</v>
      </c>
      <c r="E1285" s="30">
        <v>19.4</v>
      </c>
      <c r="F1285" s="31">
        <v>1.2028703703703703</v>
      </c>
      <c r="G1285" s="30">
        <v>13.2</v>
      </c>
      <c r="H1285" s="32">
        <f>TEXT(일별기온공급량!$A1285, "AAA")</f>
      </c>
      <c r="I1285" s="33">
        <v>79826599</v>
      </c>
      <c r="J1285" s="33">
        <v>1859680</v>
      </c>
      <c r="K1285" s="32">
        <f>TEXT(A1285, "MM-DD")</f>
      </c>
      <c r="L1285" s="33">
        <f>YEAR(일별기온공급량!$A1285)</f>
      </c>
      <c r="M1285" s="33">
        <f>MONTH(일별기온공급량!$A1285)</f>
      </c>
      <c r="N1285" s="33">
        <f>DAY(일별기온공급량!$A1285)</f>
      </c>
      <c r="O1285" s="34">
        <f>IFERROR(VLOOKUP(기온및공급량[[#This Row], [날짜]],표2[],2,0), "")</f>
      </c>
    </row>
    <row x14ac:dyDescent="0.25" r="1286" customHeight="1" ht="18.75">
      <c r="A1286" s="29">
        <v>42559</v>
      </c>
      <c r="B1286" s="30">
        <v>25.8</v>
      </c>
      <c r="C1286" s="30">
        <v>31.7</v>
      </c>
      <c r="D1286" s="31">
        <v>1.6806481481481481</v>
      </c>
      <c r="E1286" s="33">
        <v>20</v>
      </c>
      <c r="F1286" s="31">
        <v>1.236898148148148</v>
      </c>
      <c r="G1286" s="30">
        <v>11.7</v>
      </c>
      <c r="H1286" s="32">
        <f>TEXT(일별기온공급량!$A1286, "AAA")</f>
      </c>
      <c r="I1286" s="33">
        <v>78035157</v>
      </c>
      <c r="J1286" s="33">
        <v>1817181</v>
      </c>
      <c r="K1286" s="32">
        <f>TEXT(A1286, "MM-DD")</f>
      </c>
      <c r="L1286" s="33">
        <f>YEAR(일별기온공급량!$A1286)</f>
      </c>
      <c r="M1286" s="33">
        <f>MONTH(일별기온공급량!$A1286)</f>
      </c>
      <c r="N1286" s="33">
        <f>DAY(일별기온공급량!$A1286)</f>
      </c>
      <c r="O1286" s="34">
        <f>IFERROR(VLOOKUP(기온및공급량[[#This Row], [날짜]],표2[],2,0), "")</f>
      </c>
    </row>
    <row x14ac:dyDescent="0.25" r="1287" customHeight="1" ht="18.75">
      <c r="A1287" s="29">
        <v>42560</v>
      </c>
      <c r="B1287" s="30">
        <v>27.9</v>
      </c>
      <c r="C1287" s="30">
        <v>33.9</v>
      </c>
      <c r="D1287" s="31">
        <v>1.5924537037037036</v>
      </c>
      <c r="E1287" s="30">
        <v>21.5</v>
      </c>
      <c r="F1287" s="31">
        <v>1.2202314814814814</v>
      </c>
      <c r="G1287" s="30">
        <v>12.4</v>
      </c>
      <c r="H1287" s="32">
        <f>TEXT(일별기온공급량!$A1287, "AAA")</f>
      </c>
      <c r="I1287" s="33">
        <v>66746388</v>
      </c>
      <c r="J1287" s="33">
        <v>1557233</v>
      </c>
      <c r="K1287" s="32">
        <f>TEXT(A1287, "MM-DD")</f>
      </c>
      <c r="L1287" s="33">
        <f>YEAR(일별기온공급량!$A1287)</f>
      </c>
      <c r="M1287" s="33">
        <f>MONTH(일별기온공급량!$A1287)</f>
      </c>
      <c r="N1287" s="33">
        <f>DAY(일별기온공급량!$A1287)</f>
      </c>
      <c r="O1287" s="34">
        <f>IFERROR(VLOOKUP(기온및공급량[[#This Row], [날짜]],표2[],2,0), "")</f>
      </c>
    </row>
    <row x14ac:dyDescent="0.25" r="1288" customHeight="1" ht="18.75">
      <c r="A1288" s="29">
        <v>42561</v>
      </c>
      <c r="B1288" s="30">
        <v>28.6</v>
      </c>
      <c r="C1288" s="30">
        <v>33.5</v>
      </c>
      <c r="D1288" s="31">
        <v>1.6799537037037036</v>
      </c>
      <c r="E1288" s="30">
        <v>24.5</v>
      </c>
      <c r="F1288" s="31">
        <v>1.2431481481481481</v>
      </c>
      <c r="G1288" s="33">
        <v>9</v>
      </c>
      <c r="H1288" s="32">
        <f>TEXT(일별기온공급량!$A1288, "AAA")</f>
      </c>
      <c r="I1288" s="33">
        <v>54629204</v>
      </c>
      <c r="J1288" s="33">
        <v>1276963</v>
      </c>
      <c r="K1288" s="32">
        <f>TEXT(A1288, "MM-DD")</f>
      </c>
      <c r="L1288" s="33">
        <f>YEAR(일별기온공급량!$A1288)</f>
      </c>
      <c r="M1288" s="33">
        <f>MONTH(일별기온공급량!$A1288)</f>
      </c>
      <c r="N1288" s="33">
        <f>DAY(일별기온공급량!$A1288)</f>
      </c>
      <c r="O1288" s="34">
        <f>IFERROR(VLOOKUP(기온및공급량[[#This Row], [날짜]],표2[],2,0), "")</f>
      </c>
    </row>
    <row x14ac:dyDescent="0.25" r="1289" customHeight="1" ht="18.75">
      <c r="A1289" s="29">
        <v>42562</v>
      </c>
      <c r="B1289" s="33">
        <v>26</v>
      </c>
      <c r="C1289" s="30">
        <v>29.9</v>
      </c>
      <c r="D1289" s="31">
        <v>1.5313425925925928</v>
      </c>
      <c r="E1289" s="30">
        <v>23.4</v>
      </c>
      <c r="F1289" s="31">
        <v>1.2375925925925926</v>
      </c>
      <c r="G1289" s="30">
        <v>6.5</v>
      </c>
      <c r="H1289" s="32">
        <f>TEXT(일별기온공급량!$A1289, "AAA")</f>
      </c>
      <c r="I1289" s="33">
        <v>76691186</v>
      </c>
      <c r="J1289" s="33">
        <v>1791570</v>
      </c>
      <c r="K1289" s="32">
        <f>TEXT(A1289, "MM-DD")</f>
      </c>
      <c r="L1289" s="33">
        <f>YEAR(일별기온공급량!$A1289)</f>
      </c>
      <c r="M1289" s="33">
        <f>MONTH(일별기온공급량!$A1289)</f>
      </c>
      <c r="N1289" s="33">
        <f>DAY(일별기온공급량!$A1289)</f>
      </c>
      <c r="O1289" s="34">
        <f>IFERROR(VLOOKUP(기온및공급량[[#This Row], [날짜]],표2[],2,0), "")</f>
      </c>
    </row>
    <row x14ac:dyDescent="0.25" r="1290" customHeight="1" ht="18.75">
      <c r="A1290" s="29">
        <v>42563</v>
      </c>
      <c r="B1290" s="30">
        <v>26.5</v>
      </c>
      <c r="C1290" s="30">
        <v>29.7</v>
      </c>
      <c r="D1290" s="31">
        <v>1.450787037037037</v>
      </c>
      <c r="E1290" s="30">
        <v>24.2</v>
      </c>
      <c r="F1290" s="35">
        <v>1.9993981481481482</v>
      </c>
      <c r="G1290" s="30">
        <v>5.5</v>
      </c>
      <c r="H1290" s="32">
        <f>TEXT(일별기온공급량!$A1290, "AAA")</f>
      </c>
      <c r="I1290" s="33">
        <v>80205080</v>
      </c>
      <c r="J1290" s="33">
        <v>1871389</v>
      </c>
      <c r="K1290" s="32">
        <f>TEXT(A1290, "MM-DD")</f>
      </c>
      <c r="L1290" s="33">
        <f>YEAR(일별기온공급량!$A1290)</f>
      </c>
      <c r="M1290" s="33">
        <f>MONTH(일별기온공급량!$A1290)</f>
      </c>
      <c r="N1290" s="33">
        <f>DAY(일별기온공급량!$A1290)</f>
      </c>
      <c r="O1290" s="34">
        <f>IFERROR(VLOOKUP(기온및공급량[[#This Row], [날짜]],표2[],2,0), "")</f>
      </c>
    </row>
    <row x14ac:dyDescent="0.25" r="1291" customHeight="1" ht="18.75">
      <c r="A1291" s="29">
        <v>42564</v>
      </c>
      <c r="B1291" s="30">
        <v>28.1</v>
      </c>
      <c r="C1291" s="30">
        <v>32.4</v>
      </c>
      <c r="D1291" s="31">
        <v>1.6528703703703704</v>
      </c>
      <c r="E1291" s="30">
        <v>23.7</v>
      </c>
      <c r="F1291" s="31">
        <v>1.0403703703703704</v>
      </c>
      <c r="G1291" s="30">
        <v>8.7</v>
      </c>
      <c r="H1291" s="32">
        <f>TEXT(일별기온공급량!$A1291, "AAA")</f>
      </c>
      <c r="I1291" s="33">
        <v>81469134</v>
      </c>
      <c r="J1291" s="33">
        <v>1902911</v>
      </c>
      <c r="K1291" s="32">
        <f>TEXT(A1291, "MM-DD")</f>
      </c>
      <c r="L1291" s="33">
        <f>YEAR(일별기온공급량!$A1291)</f>
      </c>
      <c r="M1291" s="33">
        <f>MONTH(일별기온공급량!$A1291)</f>
      </c>
      <c r="N1291" s="33">
        <f>DAY(일별기온공급량!$A1291)</f>
      </c>
      <c r="O1291" s="34">
        <f>IFERROR(VLOOKUP(기온및공급량[[#This Row], [날짜]],표2[],2,0), "")</f>
      </c>
    </row>
    <row x14ac:dyDescent="0.25" r="1292" customHeight="1" ht="18.75">
      <c r="A1292" s="29">
        <v>42565</v>
      </c>
      <c r="B1292" s="33">
        <v>26</v>
      </c>
      <c r="C1292" s="30">
        <v>32.3</v>
      </c>
      <c r="D1292" s="31">
        <v>1.6264814814814814</v>
      </c>
      <c r="E1292" s="30">
        <v>22.7</v>
      </c>
      <c r="F1292" s="31">
        <v>1.2160648148148148</v>
      </c>
      <c r="G1292" s="30">
        <v>9.6</v>
      </c>
      <c r="H1292" s="32">
        <f>TEXT(일별기온공급량!$A1292, "AAA")</f>
      </c>
      <c r="I1292" s="33">
        <v>80749434</v>
      </c>
      <c r="J1292" s="33">
        <v>1888872</v>
      </c>
      <c r="K1292" s="32">
        <f>TEXT(A1292, "MM-DD")</f>
      </c>
      <c r="L1292" s="33">
        <f>YEAR(일별기온공급량!$A1292)</f>
      </c>
      <c r="M1292" s="33">
        <f>MONTH(일별기온공급량!$A1292)</f>
      </c>
      <c r="N1292" s="33">
        <f>DAY(일별기온공급량!$A1292)</f>
      </c>
      <c r="O1292" s="34">
        <f>IFERROR(VLOOKUP(기온및공급량[[#This Row], [날짜]],표2[],2,0), "")</f>
      </c>
    </row>
    <row x14ac:dyDescent="0.25" r="1293" customHeight="1" ht="18.75">
      <c r="A1293" s="29">
        <v>42566</v>
      </c>
      <c r="B1293" s="30">
        <v>24.3</v>
      </c>
      <c r="C1293" s="30">
        <v>29.8</v>
      </c>
      <c r="D1293" s="31">
        <v>1.6132870370370371</v>
      </c>
      <c r="E1293" s="30">
        <v>20.5</v>
      </c>
      <c r="F1293" s="31">
        <v>1.2452314814814816</v>
      </c>
      <c r="G1293" s="30">
        <v>9.3</v>
      </c>
      <c r="H1293" s="32">
        <f>TEXT(일별기온공급량!$A1293, "AAA")</f>
      </c>
      <c r="I1293" s="33">
        <v>78454290</v>
      </c>
      <c r="J1293" s="33">
        <v>1835132</v>
      </c>
      <c r="K1293" s="32">
        <f>TEXT(A1293, "MM-DD")</f>
      </c>
      <c r="L1293" s="33">
        <f>YEAR(일별기온공급량!$A1293)</f>
      </c>
      <c r="M1293" s="33">
        <f>MONTH(일별기온공급량!$A1293)</f>
      </c>
      <c r="N1293" s="33">
        <f>DAY(일별기온공급량!$A1293)</f>
      </c>
      <c r="O1293" s="34">
        <f>IFERROR(VLOOKUP(기온및공급량[[#This Row], [날짜]],표2[],2,0), "")</f>
      </c>
    </row>
    <row x14ac:dyDescent="0.25" r="1294" customHeight="1" ht="18.75">
      <c r="A1294" s="29">
        <v>42567</v>
      </c>
      <c r="B1294" s="30">
        <v>22.1</v>
      </c>
      <c r="C1294" s="30">
        <v>22.8</v>
      </c>
      <c r="D1294" s="31">
        <v>1.0396759259259258</v>
      </c>
      <c r="E1294" s="30">
        <v>21.2</v>
      </c>
      <c r="F1294" s="31">
        <v>1.6841203703703704</v>
      </c>
      <c r="G1294" s="30">
        <v>1.6</v>
      </c>
      <c r="H1294" s="32">
        <f>TEXT(일별기온공급량!$A1294, "AAA")</f>
      </c>
      <c r="I1294" s="33">
        <v>65686616</v>
      </c>
      <c r="J1294" s="33">
        <v>1534543</v>
      </c>
      <c r="K1294" s="32">
        <f>TEXT(A1294, "MM-DD")</f>
      </c>
      <c r="L1294" s="33">
        <f>YEAR(일별기온공급량!$A1294)</f>
      </c>
      <c r="M1294" s="33">
        <f>MONTH(일별기온공급량!$A1294)</f>
      </c>
      <c r="N1294" s="33">
        <f>DAY(일별기온공급량!$A1294)</f>
      </c>
      <c r="O1294" s="34">
        <f>IFERROR(VLOOKUP(기온및공급량[[#This Row], [날짜]],표2[],2,0), "")</f>
      </c>
    </row>
    <row x14ac:dyDescent="0.25" r="1295" customHeight="1" ht="18.75">
      <c r="A1295" s="29">
        <v>42568</v>
      </c>
      <c r="B1295" s="33">
        <v>26</v>
      </c>
      <c r="C1295" s="30">
        <v>31.6</v>
      </c>
      <c r="D1295" s="31">
        <v>1.6327314814814815</v>
      </c>
      <c r="E1295" s="30">
        <v>21.2</v>
      </c>
      <c r="F1295" s="31">
        <v>1.1063425925925925</v>
      </c>
      <c r="G1295" s="30">
        <v>10.4</v>
      </c>
      <c r="H1295" s="32">
        <f>TEXT(일별기온공급량!$A1295, "AAA")</f>
      </c>
      <c r="I1295" s="33">
        <v>53243059</v>
      </c>
      <c r="J1295" s="33">
        <v>1245488</v>
      </c>
      <c r="K1295" s="32">
        <f>TEXT(A1295, "MM-DD")</f>
      </c>
      <c r="L1295" s="33">
        <f>YEAR(일별기온공급량!$A1295)</f>
      </c>
      <c r="M1295" s="33">
        <f>MONTH(일별기온공급량!$A1295)</f>
      </c>
      <c r="N1295" s="33">
        <f>DAY(일별기온공급량!$A1295)</f>
      </c>
      <c r="O1295" s="34">
        <f>IFERROR(VLOOKUP(기온및공급량[[#This Row], [날짜]],표2[],2,0), "")</f>
      </c>
    </row>
    <row x14ac:dyDescent="0.25" r="1296" customHeight="1" ht="18.75">
      <c r="A1296" s="29">
        <v>42569</v>
      </c>
      <c r="B1296" s="30">
        <v>25.9</v>
      </c>
      <c r="C1296" s="30">
        <v>30.9</v>
      </c>
      <c r="D1296" s="31">
        <v>1.6077314814814816</v>
      </c>
      <c r="E1296" s="30">
        <v>21.6</v>
      </c>
      <c r="F1296" s="31">
        <v>1.2202314814814814</v>
      </c>
      <c r="G1296" s="30">
        <v>9.3</v>
      </c>
      <c r="H1296" s="32">
        <f>TEXT(일별기온공급량!$A1296, "AAA")</f>
      </c>
      <c r="I1296" s="33">
        <v>74478477</v>
      </c>
      <c r="J1296" s="33">
        <v>1741884</v>
      </c>
      <c r="K1296" s="32">
        <f>TEXT(A1296, "MM-DD")</f>
      </c>
      <c r="L1296" s="33">
        <f>YEAR(일별기온공급량!$A1296)</f>
      </c>
      <c r="M1296" s="33">
        <f>MONTH(일별기온공급량!$A1296)</f>
      </c>
      <c r="N1296" s="33">
        <f>DAY(일별기온공급량!$A1296)</f>
      </c>
      <c r="O1296" s="34">
        <f>IFERROR(VLOOKUP(기온및공급량[[#This Row], [날짜]],표2[],2,0), "")</f>
      </c>
    </row>
    <row x14ac:dyDescent="0.25" r="1297" customHeight="1" ht="18.75">
      <c r="A1297" s="29">
        <v>42570</v>
      </c>
      <c r="B1297" s="30">
        <v>25.1</v>
      </c>
      <c r="C1297" s="30">
        <v>29.8</v>
      </c>
      <c r="D1297" s="31">
        <v>1.5743981481481482</v>
      </c>
      <c r="E1297" s="30">
        <v>22.6</v>
      </c>
      <c r="F1297" s="31">
        <v>1.9987037037037036</v>
      </c>
      <c r="G1297" s="30">
        <v>7.2</v>
      </c>
      <c r="H1297" s="32">
        <f>TEXT(일별기온공급량!$A1297, "AAA")</f>
      </c>
      <c r="I1297" s="33">
        <v>78006357</v>
      </c>
      <c r="J1297" s="33">
        <v>1815639</v>
      </c>
      <c r="K1297" s="32">
        <f>TEXT(A1297, "MM-DD")</f>
      </c>
      <c r="L1297" s="33">
        <f>YEAR(일별기온공급량!$A1297)</f>
      </c>
      <c r="M1297" s="33">
        <f>MONTH(일별기온공급량!$A1297)</f>
      </c>
      <c r="N1297" s="33">
        <f>DAY(일별기온공급량!$A1297)</f>
      </c>
      <c r="O1297" s="34">
        <f>IFERROR(VLOOKUP(기온및공급량[[#This Row], [날짜]],표2[],2,0), "")</f>
      </c>
    </row>
    <row x14ac:dyDescent="0.25" r="1298" customHeight="1" ht="18.75">
      <c r="A1298" s="29">
        <v>42571</v>
      </c>
      <c r="B1298" s="30">
        <v>24.7</v>
      </c>
      <c r="C1298" s="33">
        <v>29</v>
      </c>
      <c r="D1298" s="31">
        <v>1.611898148148148</v>
      </c>
      <c r="E1298" s="33">
        <v>22</v>
      </c>
      <c r="F1298" s="31">
        <v>1.1000925925925926</v>
      </c>
      <c r="G1298" s="33">
        <v>7</v>
      </c>
      <c r="H1298" s="32">
        <f>TEXT(일별기온공급량!$A1298, "AAA")</f>
      </c>
      <c r="I1298" s="33">
        <v>76959230</v>
      </c>
      <c r="J1298" s="33">
        <v>1792662</v>
      </c>
      <c r="K1298" s="32">
        <f>TEXT(A1298, "MM-DD")</f>
      </c>
      <c r="L1298" s="33">
        <f>YEAR(일별기온공급량!$A1298)</f>
      </c>
      <c r="M1298" s="33">
        <f>MONTH(일별기온공급량!$A1298)</f>
      </c>
      <c r="N1298" s="33">
        <f>DAY(일별기온공급량!$A1298)</f>
      </c>
      <c r="O1298" s="34">
        <f>IFERROR(VLOOKUP(기온및공급량[[#This Row], [날짜]],표2[],2,0), "")</f>
      </c>
    </row>
    <row x14ac:dyDescent="0.25" r="1299" customHeight="1" ht="18.75">
      <c r="A1299" s="29">
        <v>42572</v>
      </c>
      <c r="B1299" s="30">
        <v>24.1</v>
      </c>
      <c r="C1299" s="30">
        <v>29.2</v>
      </c>
      <c r="D1299" s="31">
        <v>1.6716203703703703</v>
      </c>
      <c r="E1299" s="30">
        <v>21.1</v>
      </c>
      <c r="F1299" s="31">
        <v>1.0952314814814814</v>
      </c>
      <c r="G1299" s="30">
        <v>8.1</v>
      </c>
      <c r="H1299" s="32">
        <f>TEXT(일별기온공급량!$A1299, "AAA")</f>
      </c>
      <c r="I1299" s="33">
        <v>77191082</v>
      </c>
      <c r="J1299" s="33">
        <v>1797585</v>
      </c>
      <c r="K1299" s="32">
        <f>TEXT(A1299, "MM-DD")</f>
      </c>
      <c r="L1299" s="33">
        <f>YEAR(일별기온공급량!$A1299)</f>
      </c>
      <c r="M1299" s="33">
        <f>MONTH(일별기온공급량!$A1299)</f>
      </c>
      <c r="N1299" s="33">
        <f>DAY(일별기온공급량!$A1299)</f>
      </c>
      <c r="O1299" s="34">
        <f>IFERROR(VLOOKUP(기온및공급량[[#This Row], [날짜]],표2[],2,0), "")</f>
      </c>
    </row>
    <row x14ac:dyDescent="0.25" r="1300" customHeight="1" ht="18.75">
      <c r="A1300" s="29">
        <v>42573</v>
      </c>
      <c r="B1300" s="30">
        <v>25.1</v>
      </c>
      <c r="C1300" s="30">
        <v>30.6</v>
      </c>
      <c r="D1300" s="31">
        <v>1.6931481481481483</v>
      </c>
      <c r="E1300" s="30">
        <v>20.9</v>
      </c>
      <c r="F1300" s="31">
        <v>1.174398148148148</v>
      </c>
      <c r="G1300" s="30">
        <v>9.7</v>
      </c>
      <c r="H1300" s="32">
        <f>TEXT(일별기온공급량!$A1300, "AAA")</f>
      </c>
      <c r="I1300" s="33">
        <v>75034764</v>
      </c>
      <c r="J1300" s="33">
        <v>1749987</v>
      </c>
      <c r="K1300" s="32">
        <f>TEXT(A1300, "MM-DD")</f>
      </c>
      <c r="L1300" s="33">
        <f>YEAR(일별기온공급량!$A1300)</f>
      </c>
      <c r="M1300" s="33">
        <f>MONTH(일별기온공급량!$A1300)</f>
      </c>
      <c r="N1300" s="33">
        <f>DAY(일별기온공급량!$A1300)</f>
      </c>
      <c r="O1300" s="34">
        <f>IFERROR(VLOOKUP(기온및공급량[[#This Row], [날짜]],표2[],2,0), "")</f>
      </c>
    </row>
    <row x14ac:dyDescent="0.25" r="1301" customHeight="1" ht="18.75">
      <c r="A1301" s="29">
        <v>42574</v>
      </c>
      <c r="B1301" s="30">
        <v>27.3</v>
      </c>
      <c r="C1301" s="33">
        <v>34</v>
      </c>
      <c r="D1301" s="31">
        <v>1.6771759259259258</v>
      </c>
      <c r="E1301" s="30">
        <v>20.6</v>
      </c>
      <c r="F1301" s="31">
        <v>1.219537037037037</v>
      </c>
      <c r="G1301" s="30">
        <v>13.4</v>
      </c>
      <c r="H1301" s="32">
        <f>TEXT(일별기온공급량!$A1301, "AAA")</f>
      </c>
      <c r="I1301" s="33">
        <v>65925053</v>
      </c>
      <c r="J1301" s="33">
        <v>1539943</v>
      </c>
      <c r="K1301" s="32">
        <f>TEXT(A1301, "MM-DD")</f>
      </c>
      <c r="L1301" s="33">
        <f>YEAR(일별기온공급량!$A1301)</f>
      </c>
      <c r="M1301" s="33">
        <f>MONTH(일별기온공급량!$A1301)</f>
      </c>
      <c r="N1301" s="33">
        <f>DAY(일별기온공급량!$A1301)</f>
      </c>
      <c r="O1301" s="34">
        <f>IFERROR(VLOOKUP(기온및공급량[[#This Row], [날짜]],표2[],2,0), "")</f>
      </c>
    </row>
    <row x14ac:dyDescent="0.25" r="1302" customHeight="1" ht="18.75">
      <c r="A1302" s="29">
        <v>42575</v>
      </c>
      <c r="B1302" s="30">
        <v>27.6</v>
      </c>
      <c r="C1302" s="33">
        <v>36</v>
      </c>
      <c r="D1302" s="31">
        <v>1.6125925925925926</v>
      </c>
      <c r="E1302" s="30">
        <v>23.4</v>
      </c>
      <c r="F1302" s="31">
        <v>1.213287037037037</v>
      </c>
      <c r="G1302" s="30">
        <v>12.6</v>
      </c>
      <c r="H1302" s="32">
        <f>TEXT(일별기온공급량!$A1302, "AAA")</f>
      </c>
      <c r="I1302" s="33">
        <v>51049809</v>
      </c>
      <c r="J1302" s="33">
        <v>1193508</v>
      </c>
      <c r="K1302" s="32">
        <f>TEXT(A1302, "MM-DD")</f>
      </c>
      <c r="L1302" s="33">
        <f>YEAR(일별기온공급량!$A1302)</f>
      </c>
      <c r="M1302" s="33">
        <f>MONTH(일별기온공급량!$A1302)</f>
      </c>
      <c r="N1302" s="33">
        <f>DAY(일별기온공급량!$A1302)</f>
      </c>
      <c r="O1302" s="34">
        <f>IFERROR(VLOOKUP(기온및공급량[[#This Row], [날짜]],표2[],2,0), "")</f>
      </c>
    </row>
    <row x14ac:dyDescent="0.25" r="1303" customHeight="1" ht="18.75">
      <c r="A1303" s="29">
        <v>42576</v>
      </c>
      <c r="B1303" s="30">
        <v>27.1</v>
      </c>
      <c r="C1303" s="30">
        <v>32.6</v>
      </c>
      <c r="D1303" s="31">
        <v>1.463287037037037</v>
      </c>
      <c r="E1303" s="30">
        <v>24.6</v>
      </c>
      <c r="F1303" s="31">
        <v>1.607037037037037</v>
      </c>
      <c r="G1303" s="33">
        <v>8</v>
      </c>
      <c r="H1303" s="32">
        <f>TEXT(일별기온공급량!$A1303, "AAA")</f>
      </c>
      <c r="I1303" s="33">
        <v>69307079</v>
      </c>
      <c r="J1303" s="33">
        <v>1621327</v>
      </c>
      <c r="K1303" s="32">
        <f>TEXT(A1303, "MM-DD")</f>
      </c>
      <c r="L1303" s="33">
        <f>YEAR(일별기온공급량!$A1303)</f>
      </c>
      <c r="M1303" s="33">
        <f>MONTH(일별기온공급량!$A1303)</f>
      </c>
      <c r="N1303" s="33">
        <f>DAY(일별기온공급량!$A1303)</f>
      </c>
      <c r="O1303" s="34">
        <f>IFERROR(VLOOKUP(기온및공급량[[#This Row], [날짜]],표2[],2,0), "")</f>
      </c>
    </row>
    <row x14ac:dyDescent="0.25" r="1304" customHeight="1" ht="18.75">
      <c r="A1304" s="29">
        <v>42577</v>
      </c>
      <c r="B1304" s="30">
        <v>29.7</v>
      </c>
      <c r="C1304" s="33">
        <v>35</v>
      </c>
      <c r="D1304" s="31">
        <v>1.6653703703703704</v>
      </c>
      <c r="E1304" s="30">
        <v>25.4</v>
      </c>
      <c r="F1304" s="31">
        <v>1.1514814814814816</v>
      </c>
      <c r="G1304" s="30">
        <v>9.6</v>
      </c>
      <c r="H1304" s="32">
        <f>TEXT(일별기온공급량!$A1304, "AAA")</f>
      </c>
      <c r="I1304" s="33">
        <v>75708536</v>
      </c>
      <c r="J1304" s="33">
        <v>1765289</v>
      </c>
      <c r="K1304" s="32">
        <f>TEXT(A1304, "MM-DD")</f>
      </c>
      <c r="L1304" s="33">
        <f>YEAR(일별기온공급량!$A1304)</f>
      </c>
      <c r="M1304" s="33">
        <f>MONTH(일별기온공급량!$A1304)</f>
      </c>
      <c r="N1304" s="33">
        <f>DAY(일별기온공급량!$A1304)</f>
      </c>
      <c r="O1304" s="34">
        <f>IFERROR(VLOOKUP(기온및공급량[[#This Row], [날짜]],표2[],2,0), "")</f>
      </c>
    </row>
    <row x14ac:dyDescent="0.25" r="1305" customHeight="1" ht="18.75">
      <c r="A1305" s="29">
        <v>42578</v>
      </c>
      <c r="B1305" s="30">
        <v>30.3</v>
      </c>
      <c r="C1305" s="30">
        <v>36.1</v>
      </c>
      <c r="D1305" s="31">
        <v>1.663287037037037</v>
      </c>
      <c r="E1305" s="30">
        <v>25.8</v>
      </c>
      <c r="F1305" s="31">
        <v>1.1938425925925926</v>
      </c>
      <c r="G1305" s="30">
        <v>10.3</v>
      </c>
      <c r="H1305" s="32">
        <f>TEXT(일별기온공급량!$A1305, "AAA")</f>
      </c>
      <c r="I1305" s="33">
        <v>75488635</v>
      </c>
      <c r="J1305" s="33">
        <v>1756200</v>
      </c>
      <c r="K1305" s="32">
        <f>TEXT(A1305, "MM-DD")</f>
      </c>
      <c r="L1305" s="33">
        <f>YEAR(일별기온공급량!$A1305)</f>
      </c>
      <c r="M1305" s="33">
        <f>MONTH(일별기온공급량!$A1305)</f>
      </c>
      <c r="N1305" s="33">
        <f>DAY(일별기온공급량!$A1305)</f>
      </c>
      <c r="O1305" s="34">
        <f>IFERROR(VLOOKUP(기온및공급량[[#This Row], [날짜]],표2[],2,0), "")</f>
      </c>
    </row>
    <row x14ac:dyDescent="0.25" r="1306" customHeight="1" ht="18.75">
      <c r="A1306" s="29">
        <v>42579</v>
      </c>
      <c r="B1306" s="30">
        <v>30.8</v>
      </c>
      <c r="C1306" s="30">
        <v>35.4</v>
      </c>
      <c r="D1306" s="31">
        <v>1.6848148148148148</v>
      </c>
      <c r="E1306" s="30">
        <v>27.3</v>
      </c>
      <c r="F1306" s="31">
        <v>1.2174537037037036</v>
      </c>
      <c r="G1306" s="30">
        <v>8.1</v>
      </c>
      <c r="H1306" s="32">
        <f>TEXT(일별기온공급량!$A1306, "AAA")</f>
      </c>
      <c r="I1306" s="33">
        <v>71526587</v>
      </c>
      <c r="J1306" s="33">
        <v>1665144</v>
      </c>
      <c r="K1306" s="32">
        <f>TEXT(A1306, "MM-DD")</f>
      </c>
      <c r="L1306" s="33">
        <f>YEAR(일별기온공급량!$A1306)</f>
      </c>
      <c r="M1306" s="33">
        <f>MONTH(일별기온공급량!$A1306)</f>
      </c>
      <c r="N1306" s="33">
        <f>DAY(일별기온공급량!$A1306)</f>
      </c>
      <c r="O1306" s="34">
        <f>IFERROR(VLOOKUP(기온및공급량[[#This Row], [날짜]],표2[],2,0), "")</f>
      </c>
    </row>
    <row x14ac:dyDescent="0.25" r="1307" customHeight="1" ht="18.75">
      <c r="A1307" s="29">
        <v>42580</v>
      </c>
      <c r="B1307" s="30">
        <v>30.9</v>
      </c>
      <c r="C1307" s="33">
        <v>36</v>
      </c>
      <c r="D1307" s="31">
        <v>1.5827314814814815</v>
      </c>
      <c r="E1307" s="30">
        <v>26.2</v>
      </c>
      <c r="F1307" s="31">
        <v>1.2223148148148149</v>
      </c>
      <c r="G1307" s="30">
        <v>9.8</v>
      </c>
      <c r="H1307" s="32">
        <f>TEXT(일별기온공급량!$A1307, "AAA")</f>
      </c>
      <c r="I1307" s="33">
        <v>68667393</v>
      </c>
      <c r="J1307" s="33">
        <v>1599717</v>
      </c>
      <c r="K1307" s="32">
        <f>TEXT(A1307, "MM-DD")</f>
      </c>
      <c r="L1307" s="33">
        <f>YEAR(일별기온공급량!$A1307)</f>
      </c>
      <c r="M1307" s="33">
        <f>MONTH(일별기온공급량!$A1307)</f>
      </c>
      <c r="N1307" s="33">
        <f>DAY(일별기온공급량!$A1307)</f>
      </c>
      <c r="O1307" s="34">
        <f>IFERROR(VLOOKUP(기온및공급량[[#This Row], [날짜]],표2[],2,0), "")</f>
      </c>
    </row>
    <row x14ac:dyDescent="0.25" r="1308" customHeight="1" ht="18.75">
      <c r="A1308" s="29">
        <v>42581</v>
      </c>
      <c r="B1308" s="30">
        <v>29.7</v>
      </c>
      <c r="C1308" s="30">
        <v>35.1</v>
      </c>
      <c r="D1308" s="31">
        <v>1.6341203703703704</v>
      </c>
      <c r="E1308" s="30">
        <v>25.7</v>
      </c>
      <c r="F1308" s="31">
        <v>1.9987037037037036</v>
      </c>
      <c r="G1308" s="30">
        <v>9.4</v>
      </c>
      <c r="H1308" s="32">
        <f>TEXT(일별기온공급량!$A1308, "AAA")</f>
      </c>
      <c r="I1308" s="33">
        <v>50870510</v>
      </c>
      <c r="J1308" s="33">
        <v>1185252</v>
      </c>
      <c r="K1308" s="32">
        <f>TEXT(A1308, "MM-DD")</f>
      </c>
      <c r="L1308" s="33">
        <f>YEAR(일별기온공급량!$A1308)</f>
      </c>
      <c r="M1308" s="33">
        <f>MONTH(일별기온공급량!$A1308)</f>
      </c>
      <c r="N1308" s="33">
        <f>DAY(일별기온공급량!$A1308)</f>
      </c>
      <c r="O1308" s="34">
        <f>IFERROR(VLOOKUP(기온및공급량[[#This Row], [날짜]],표2[],2,0), "")</f>
      </c>
    </row>
    <row x14ac:dyDescent="0.25" r="1309" customHeight="1" ht="18.75">
      <c r="A1309" s="29">
        <v>42582</v>
      </c>
      <c r="B1309" s="30">
        <v>28.1</v>
      </c>
      <c r="C1309" s="30">
        <v>35.1</v>
      </c>
      <c r="D1309" s="31">
        <v>1.6757870370370371</v>
      </c>
      <c r="E1309" s="30">
        <v>22.7</v>
      </c>
      <c r="F1309" s="31">
        <v>1.8327314814814815</v>
      </c>
      <c r="G1309" s="30">
        <v>12.4</v>
      </c>
      <c r="H1309" s="32">
        <f>TEXT(일별기온공급량!$A1309, "AAA")</f>
      </c>
      <c r="I1309" s="33">
        <v>42457289</v>
      </c>
      <c r="J1309" s="33">
        <v>989367</v>
      </c>
      <c r="K1309" s="32">
        <f>TEXT(A1309, "MM-DD")</f>
      </c>
      <c r="L1309" s="33">
        <f>YEAR(일별기온공급량!$A1309)</f>
      </c>
      <c r="M1309" s="33">
        <f>MONTH(일별기온공급량!$A1309)</f>
      </c>
      <c r="N1309" s="33">
        <f>DAY(일별기온공급량!$A1309)</f>
      </c>
      <c r="O1309" s="34">
        <f>IFERROR(VLOOKUP(기온및공급량[[#This Row], [날짜]],표2[],2,0), "")</f>
      </c>
    </row>
    <row x14ac:dyDescent="0.25" r="1310" customHeight="1" ht="18.75">
      <c r="A1310" s="29">
        <v>42583</v>
      </c>
      <c r="B1310" s="30">
        <v>27.6</v>
      </c>
      <c r="C1310" s="30">
        <v>34.3</v>
      </c>
      <c r="D1310" s="31">
        <v>1.5188425925925926</v>
      </c>
      <c r="E1310" s="30">
        <v>23.4</v>
      </c>
      <c r="F1310" s="31">
        <v>1.1452314814814815</v>
      </c>
      <c r="G1310" s="30">
        <v>10.9</v>
      </c>
      <c r="H1310" s="32">
        <f>TEXT(일별기온공급량!$A1310, "AAA")</f>
      </c>
      <c r="I1310" s="33">
        <v>49284406</v>
      </c>
      <c r="J1310" s="33">
        <v>1149331</v>
      </c>
      <c r="K1310" s="32">
        <f>TEXT(A1310, "MM-DD")</f>
      </c>
      <c r="L1310" s="33">
        <f>YEAR(일별기온공급량!$A1310)</f>
      </c>
      <c r="M1310" s="33">
        <f>MONTH(일별기온공급량!$A1310)</f>
      </c>
      <c r="N1310" s="33">
        <f>DAY(일별기온공급량!$A1310)</f>
      </c>
      <c r="O1310" s="34">
        <f>IFERROR(VLOOKUP(기온및공급량[[#This Row], [날짜]],표2[],2,0), "")</f>
      </c>
    </row>
    <row x14ac:dyDescent="0.25" r="1311" customHeight="1" ht="18.75">
      <c r="A1311" s="29">
        <v>42584</v>
      </c>
      <c r="B1311" s="30">
        <v>26.7</v>
      </c>
      <c r="C1311" s="30">
        <v>32.2</v>
      </c>
      <c r="D1311" s="31">
        <v>1.6098148148148148</v>
      </c>
      <c r="E1311" s="30">
        <v>24.3</v>
      </c>
      <c r="F1311" s="31">
        <v>1.2403703703703703</v>
      </c>
      <c r="G1311" s="30">
        <v>7.9</v>
      </c>
      <c r="H1311" s="32">
        <f>TEXT(일별기온공급량!$A1311, "AAA")</f>
      </c>
      <c r="I1311" s="33">
        <v>49274333</v>
      </c>
      <c r="J1311" s="33">
        <v>1151153</v>
      </c>
      <c r="K1311" s="32">
        <f>TEXT(A1311, "MM-DD")</f>
      </c>
      <c r="L1311" s="33">
        <f>YEAR(일별기온공급량!$A1311)</f>
      </c>
      <c r="M1311" s="33">
        <f>MONTH(일별기온공급량!$A1311)</f>
      </c>
      <c r="N1311" s="33">
        <f>DAY(일별기온공급량!$A1311)</f>
      </c>
      <c r="O1311" s="34">
        <f>IFERROR(VLOOKUP(기온및공급량[[#This Row], [날짜]],표2[],2,0), "")</f>
      </c>
    </row>
    <row x14ac:dyDescent="0.25" r="1312" customHeight="1" ht="18.75">
      <c r="A1312" s="29">
        <v>42585</v>
      </c>
      <c r="B1312" s="30">
        <v>26.5</v>
      </c>
      <c r="C1312" s="30">
        <v>33.2</v>
      </c>
      <c r="D1312" s="31">
        <v>1.5841203703703703</v>
      </c>
      <c r="E1312" s="33">
        <v>24</v>
      </c>
      <c r="F1312" s="31">
        <v>1.1848148148148148</v>
      </c>
      <c r="G1312" s="30">
        <v>9.2</v>
      </c>
      <c r="H1312" s="32">
        <f>TEXT(일별기온공급량!$A1312, "AAA")</f>
      </c>
      <c r="I1312" s="33">
        <v>52066348</v>
      </c>
      <c r="J1312" s="33">
        <v>1216243</v>
      </c>
      <c r="K1312" s="32">
        <f>TEXT(A1312, "MM-DD")</f>
      </c>
      <c r="L1312" s="33">
        <f>YEAR(일별기온공급량!$A1312)</f>
      </c>
      <c r="M1312" s="33">
        <f>MONTH(일별기온공급량!$A1312)</f>
      </c>
      <c r="N1312" s="33">
        <f>DAY(일별기온공급량!$A1312)</f>
      </c>
      <c r="O1312" s="34">
        <f>IFERROR(VLOOKUP(기온및공급량[[#This Row], [날짜]],표2[],2,0), "")</f>
      </c>
    </row>
    <row x14ac:dyDescent="0.25" r="1313" customHeight="1" ht="18.75">
      <c r="A1313" s="29">
        <v>42586</v>
      </c>
      <c r="B1313" s="30">
        <v>27.7</v>
      </c>
      <c r="C1313" s="30">
        <v>33.8</v>
      </c>
      <c r="D1313" s="31">
        <v>1.6362037037037038</v>
      </c>
      <c r="E1313" s="30">
        <v>23.5</v>
      </c>
      <c r="F1313" s="31">
        <v>1.1264814814814814</v>
      </c>
      <c r="G1313" s="30">
        <v>10.3</v>
      </c>
      <c r="H1313" s="32">
        <f>TEXT(일별기온공급량!$A1313, "AAA")</f>
      </c>
      <c r="I1313" s="33">
        <v>61454104</v>
      </c>
      <c r="J1313" s="33">
        <v>1435763</v>
      </c>
      <c r="K1313" s="32">
        <f>TEXT(A1313, "MM-DD")</f>
      </c>
      <c r="L1313" s="33">
        <f>YEAR(일별기온공급량!$A1313)</f>
      </c>
      <c r="M1313" s="33">
        <f>MONTH(일별기온공급량!$A1313)</f>
      </c>
      <c r="N1313" s="33">
        <f>DAY(일별기온공급량!$A1313)</f>
      </c>
      <c r="O1313" s="34">
        <f>IFERROR(VLOOKUP(기온및공급량[[#This Row], [날짜]],표2[],2,0), "")</f>
      </c>
    </row>
    <row x14ac:dyDescent="0.25" r="1314" customHeight="1" ht="18.75">
      <c r="A1314" s="29">
        <v>42587</v>
      </c>
      <c r="B1314" s="30">
        <v>28.5</v>
      </c>
      <c r="C1314" s="30">
        <v>34.5</v>
      </c>
      <c r="D1314" s="31">
        <v>1.6403703703703703</v>
      </c>
      <c r="E1314" s="30">
        <v>23.4</v>
      </c>
      <c r="F1314" s="31">
        <v>1.2466203703703704</v>
      </c>
      <c r="G1314" s="30">
        <v>11.1</v>
      </c>
      <c r="H1314" s="32">
        <f>TEXT(일별기온공급량!$A1314, "AAA")</f>
      </c>
      <c r="I1314" s="33">
        <v>66102864</v>
      </c>
      <c r="J1314" s="33">
        <v>1541867</v>
      </c>
      <c r="K1314" s="32">
        <f>TEXT(A1314, "MM-DD")</f>
      </c>
      <c r="L1314" s="33">
        <f>YEAR(일별기온공급량!$A1314)</f>
      </c>
      <c r="M1314" s="33">
        <f>MONTH(일별기온공급량!$A1314)</f>
      </c>
      <c r="N1314" s="33">
        <f>DAY(일별기온공급량!$A1314)</f>
      </c>
      <c r="O1314" s="34">
        <f>IFERROR(VLOOKUP(기온및공급량[[#This Row], [날짜]],표2[],2,0), "")</f>
      </c>
    </row>
    <row x14ac:dyDescent="0.25" r="1315" customHeight="1" ht="18.75">
      <c r="A1315" s="29">
        <v>42588</v>
      </c>
      <c r="B1315" s="30">
        <v>29.5</v>
      </c>
      <c r="C1315" s="30">
        <v>35.1</v>
      </c>
      <c r="D1315" s="31">
        <v>1.633425925925926</v>
      </c>
      <c r="E1315" s="30">
        <v>24.5</v>
      </c>
      <c r="F1315" s="31">
        <v>1.2688425925925926</v>
      </c>
      <c r="G1315" s="30">
        <v>10.6</v>
      </c>
      <c r="H1315" s="32">
        <f>TEXT(일별기온공급량!$A1315, "AAA")</f>
      </c>
      <c r="I1315" s="33">
        <v>57096348</v>
      </c>
      <c r="J1315" s="33">
        <v>1331229</v>
      </c>
      <c r="K1315" s="32">
        <f>TEXT(A1315, "MM-DD")</f>
      </c>
      <c r="L1315" s="33">
        <f>YEAR(일별기온공급량!$A1315)</f>
      </c>
      <c r="M1315" s="33">
        <f>MONTH(일별기온공급량!$A1315)</f>
      </c>
      <c r="N1315" s="33">
        <f>DAY(일별기온공급량!$A1315)</f>
      </c>
      <c r="O1315" s="34">
        <f>IFERROR(VLOOKUP(기온및공급량[[#This Row], [날짜]],표2[],2,0), "")</f>
      </c>
    </row>
    <row x14ac:dyDescent="0.25" r="1316" customHeight="1" ht="18.75">
      <c r="A1316" s="29">
        <v>42589</v>
      </c>
      <c r="B1316" s="30">
        <v>28.6</v>
      </c>
      <c r="C1316" s="30">
        <v>34.6</v>
      </c>
      <c r="D1316" s="31">
        <v>1.5452314814814816</v>
      </c>
      <c r="E1316" s="33">
        <v>25</v>
      </c>
      <c r="F1316" s="31">
        <v>1.219537037037037</v>
      </c>
      <c r="G1316" s="30">
        <v>9.6</v>
      </c>
      <c r="H1316" s="32">
        <f>TEXT(일별기온공급량!$A1316, "AAA")</f>
      </c>
      <c r="I1316" s="33">
        <v>47811559</v>
      </c>
      <c r="J1316" s="33">
        <v>1114139</v>
      </c>
      <c r="K1316" s="32">
        <f>TEXT(A1316, "MM-DD")</f>
      </c>
      <c r="L1316" s="33">
        <f>YEAR(일별기온공급량!$A1316)</f>
      </c>
      <c r="M1316" s="33">
        <f>MONTH(일별기온공급량!$A1316)</f>
      </c>
      <c r="N1316" s="33">
        <f>DAY(일별기온공급량!$A1316)</f>
      </c>
      <c r="O1316" s="34">
        <f>IFERROR(VLOOKUP(기온및공급량[[#This Row], [날짜]],표2[],2,0), "")</f>
      </c>
    </row>
    <row x14ac:dyDescent="0.25" r="1317" customHeight="1" ht="18.75">
      <c r="A1317" s="29">
        <v>42590</v>
      </c>
      <c r="B1317" s="30">
        <v>28.5</v>
      </c>
      <c r="C1317" s="30">
        <v>35.6</v>
      </c>
      <c r="D1317" s="31">
        <v>1.5375925925925926</v>
      </c>
      <c r="E1317" s="30">
        <v>24.9</v>
      </c>
      <c r="F1317" s="31">
        <v>1.2362037037037037</v>
      </c>
      <c r="G1317" s="30">
        <v>10.7</v>
      </c>
      <c r="H1317" s="32">
        <f>TEXT(일별기온공급량!$A1317, "AAA")</f>
      </c>
      <c r="I1317" s="33">
        <v>70464508</v>
      </c>
      <c r="J1317" s="33">
        <v>1641610</v>
      </c>
      <c r="K1317" s="32">
        <f>TEXT(A1317, "MM-DD")</f>
      </c>
      <c r="L1317" s="33">
        <f>YEAR(일별기온공급량!$A1317)</f>
      </c>
      <c r="M1317" s="33">
        <f>MONTH(일별기온공급량!$A1317)</f>
      </c>
      <c r="N1317" s="33">
        <f>DAY(일별기온공급량!$A1317)</f>
      </c>
      <c r="O1317" s="34">
        <f>IFERROR(VLOOKUP(기온및공급량[[#This Row], [날짜]],표2[],2,0), "")</f>
      </c>
    </row>
    <row x14ac:dyDescent="0.25" r="1318" customHeight="1" ht="18.75">
      <c r="A1318" s="29">
        <v>42591</v>
      </c>
      <c r="B1318" s="30">
        <v>27.7</v>
      </c>
      <c r="C1318" s="30">
        <v>31.8</v>
      </c>
      <c r="D1318" s="31">
        <v>1.5737037037037038</v>
      </c>
      <c r="E1318" s="30">
        <v>24.9</v>
      </c>
      <c r="F1318" s="31">
        <v>1.994537037037037</v>
      </c>
      <c r="G1318" s="30">
        <v>6.9</v>
      </c>
      <c r="H1318" s="32">
        <f>TEXT(일별기온공급량!$A1318, "AAA")</f>
      </c>
      <c r="I1318" s="33">
        <v>72738981</v>
      </c>
      <c r="J1318" s="33">
        <v>1693595</v>
      </c>
      <c r="K1318" s="32">
        <f>TEXT(A1318, "MM-DD")</f>
      </c>
      <c r="L1318" s="33">
        <f>YEAR(일별기온공급량!$A1318)</f>
      </c>
      <c r="M1318" s="33">
        <f>MONTH(일별기온공급량!$A1318)</f>
      </c>
      <c r="N1318" s="33">
        <f>DAY(일별기온공급량!$A1318)</f>
      </c>
      <c r="O1318" s="34">
        <f>IFERROR(VLOOKUP(기온및공급량[[#This Row], [날짜]],표2[],2,0), "")</f>
      </c>
    </row>
    <row x14ac:dyDescent="0.25" r="1319" customHeight="1" ht="18.75">
      <c r="A1319" s="29">
        <v>42592</v>
      </c>
      <c r="B1319" s="30">
        <v>29.4</v>
      </c>
      <c r="C1319" s="30">
        <v>35.4</v>
      </c>
      <c r="D1319" s="31">
        <v>1.632037037037037</v>
      </c>
      <c r="E1319" s="33">
        <v>23</v>
      </c>
      <c r="F1319" s="31">
        <v>1.220925925925926</v>
      </c>
      <c r="G1319" s="30">
        <v>12.4</v>
      </c>
      <c r="H1319" s="32">
        <f>TEXT(일별기온공급량!$A1319, "AAA")</f>
      </c>
      <c r="I1319" s="33">
        <v>72984733</v>
      </c>
      <c r="J1319" s="33">
        <v>1698339</v>
      </c>
      <c r="K1319" s="32">
        <f>TEXT(A1319, "MM-DD")</f>
      </c>
      <c r="L1319" s="33">
        <f>YEAR(일별기온공급량!$A1319)</f>
      </c>
      <c r="M1319" s="33">
        <f>MONTH(일별기온공급량!$A1319)</f>
      </c>
      <c r="N1319" s="33">
        <f>DAY(일별기온공급량!$A1319)</f>
      </c>
      <c r="O1319" s="34">
        <f>IFERROR(VLOOKUP(기온및공급량[[#This Row], [날짜]],표2[],2,0), "")</f>
      </c>
    </row>
    <row x14ac:dyDescent="0.25" r="1320" customHeight="1" ht="18.75">
      <c r="A1320" s="29">
        <v>42593</v>
      </c>
      <c r="B1320" s="30">
        <v>31.4</v>
      </c>
      <c r="C1320" s="30">
        <v>37.8</v>
      </c>
      <c r="D1320" s="31">
        <v>1.6438425925925926</v>
      </c>
      <c r="E1320" s="30">
        <v>25.5</v>
      </c>
      <c r="F1320" s="31">
        <v>1.2299537037037038</v>
      </c>
      <c r="G1320" s="30">
        <v>12.3</v>
      </c>
      <c r="H1320" s="32">
        <f>TEXT(일별기온공급량!$A1320, "AAA")</f>
      </c>
      <c r="I1320" s="33">
        <v>74074132</v>
      </c>
      <c r="J1320" s="33">
        <v>1725810</v>
      </c>
      <c r="K1320" s="32">
        <f>TEXT(A1320, "MM-DD")</f>
      </c>
      <c r="L1320" s="33">
        <f>YEAR(일별기온공급량!$A1320)</f>
      </c>
      <c r="M1320" s="33">
        <f>MONTH(일별기온공급량!$A1320)</f>
      </c>
      <c r="N1320" s="33">
        <f>DAY(일별기온공급량!$A1320)</f>
      </c>
      <c r="O1320" s="34">
        <f>IFERROR(VLOOKUP(기온및공급량[[#This Row], [날짜]],표2[],2,0), "")</f>
      </c>
    </row>
    <row x14ac:dyDescent="0.25" r="1321" customHeight="1" ht="18.75">
      <c r="A1321" s="29">
        <v>42594</v>
      </c>
      <c r="B1321" s="30">
        <v>31.8</v>
      </c>
      <c r="C1321" s="30">
        <v>37.7</v>
      </c>
      <c r="D1321" s="31">
        <v>1.6091203703703703</v>
      </c>
      <c r="E1321" s="30">
        <v>26.4</v>
      </c>
      <c r="F1321" s="31">
        <v>1.2549537037037037</v>
      </c>
      <c r="G1321" s="30">
        <v>11.3</v>
      </c>
      <c r="H1321" s="32">
        <f>TEXT(일별기온공급량!$A1321, "AAA")</f>
      </c>
      <c r="I1321" s="33">
        <v>73111638</v>
      </c>
      <c r="J1321" s="33">
        <v>1706418</v>
      </c>
      <c r="K1321" s="32">
        <f>TEXT(A1321, "MM-DD")</f>
      </c>
      <c r="L1321" s="33">
        <f>YEAR(일별기온공급량!$A1321)</f>
      </c>
      <c r="M1321" s="33">
        <f>MONTH(일별기온공급량!$A1321)</f>
      </c>
      <c r="N1321" s="33">
        <f>DAY(일별기온공급량!$A1321)</f>
      </c>
      <c r="O1321" s="34">
        <f>IFERROR(VLOOKUP(기온및공급량[[#This Row], [날짜]],표2[],2,0), "")</f>
      </c>
    </row>
    <row x14ac:dyDescent="0.25" r="1322" customHeight="1" ht="18.75">
      <c r="A1322" s="29">
        <v>42595</v>
      </c>
      <c r="B1322" s="30">
        <v>32.4</v>
      </c>
      <c r="C1322" s="30">
        <v>38.1</v>
      </c>
      <c r="D1322" s="31">
        <v>1.663287037037037</v>
      </c>
      <c r="E1322" s="30">
        <v>26.1</v>
      </c>
      <c r="F1322" s="31">
        <v>1.2459259259259259</v>
      </c>
      <c r="G1322" s="33">
        <v>12</v>
      </c>
      <c r="H1322" s="32">
        <f>TEXT(일별기온공급량!$A1322, "AAA")</f>
      </c>
      <c r="I1322" s="33">
        <v>62009275</v>
      </c>
      <c r="J1322" s="33">
        <v>1447459</v>
      </c>
      <c r="K1322" s="32">
        <f>TEXT(A1322, "MM-DD")</f>
      </c>
      <c r="L1322" s="33">
        <f>YEAR(일별기온공급량!$A1322)</f>
      </c>
      <c r="M1322" s="33">
        <f>MONTH(일별기온공급량!$A1322)</f>
      </c>
      <c r="N1322" s="33">
        <f>DAY(일별기온공급량!$A1322)</f>
      </c>
      <c r="O1322" s="34">
        <f>IFERROR(VLOOKUP(기온및공급량[[#This Row], [날짜]],표2[],2,0), "")</f>
      </c>
    </row>
    <row x14ac:dyDescent="0.25" r="1323" customHeight="1" ht="18.75">
      <c r="A1323" s="29">
        <v>42596</v>
      </c>
      <c r="B1323" s="30">
        <v>31.9</v>
      </c>
      <c r="C1323" s="33">
        <v>37</v>
      </c>
      <c r="D1323" s="31">
        <v>1.6660648148148147</v>
      </c>
      <c r="E1323" s="30">
        <v>26.5</v>
      </c>
      <c r="F1323" s="31">
        <v>1.2452314814814816</v>
      </c>
      <c r="G1323" s="30">
        <v>10.5</v>
      </c>
      <c r="H1323" s="32">
        <f>TEXT(일별기온공급량!$A1323, "AAA")</f>
      </c>
      <c r="I1323" s="33">
        <v>46025046</v>
      </c>
      <c r="J1323" s="33">
        <v>1073324</v>
      </c>
      <c r="K1323" s="32">
        <f>TEXT(A1323, "MM-DD")</f>
      </c>
      <c r="L1323" s="33">
        <f>YEAR(일별기온공급량!$A1323)</f>
      </c>
      <c r="M1323" s="33">
        <f>MONTH(일별기온공급량!$A1323)</f>
      </c>
      <c r="N1323" s="33">
        <f>DAY(일별기온공급량!$A1323)</f>
      </c>
      <c r="O1323" s="34">
        <f>IFERROR(VLOOKUP(기온및공급량[[#This Row], [날짜]],표2[],2,0), "")</f>
      </c>
    </row>
    <row x14ac:dyDescent="0.25" r="1324" customHeight="1" ht="18.75">
      <c r="A1324" s="29">
        <v>42597</v>
      </c>
      <c r="B1324" s="30">
        <v>30.7</v>
      </c>
      <c r="C1324" s="33">
        <v>36</v>
      </c>
      <c r="D1324" s="31">
        <v>1.6514814814814813</v>
      </c>
      <c r="E1324" s="30">
        <v>26.9</v>
      </c>
      <c r="F1324" s="31">
        <v>1.2438425925925927</v>
      </c>
      <c r="G1324" s="30">
        <v>9.1</v>
      </c>
      <c r="H1324" s="32">
        <f>TEXT(일별기온공급량!$A1324, "AAA")</f>
      </c>
      <c r="I1324" s="33">
        <v>57176277</v>
      </c>
      <c r="J1324" s="33">
        <v>1333694</v>
      </c>
      <c r="K1324" s="32">
        <f>TEXT(A1324, "MM-DD")</f>
      </c>
      <c r="L1324" s="33">
        <f>YEAR(일별기온공급량!$A1324)</f>
      </c>
      <c r="M1324" s="33">
        <f>MONTH(일별기온공급량!$A1324)</f>
      </c>
      <c r="N1324" s="33">
        <f>DAY(일별기온공급량!$A1324)</f>
      </c>
      <c r="O1324" s="34">
        <f>IFERROR(VLOOKUP(기온및공급량[[#This Row], [날짜]],표2[],2,0), "")</f>
      </c>
    </row>
    <row x14ac:dyDescent="0.25" r="1325" customHeight="1" ht="18.75">
      <c r="A1325" s="29">
        <v>42598</v>
      </c>
      <c r="B1325" s="30">
        <v>28.3</v>
      </c>
      <c r="C1325" s="30">
        <v>32.8</v>
      </c>
      <c r="D1325" s="31">
        <v>1.6459259259259258</v>
      </c>
      <c r="E1325" s="30">
        <v>25.6</v>
      </c>
      <c r="F1325" s="31">
        <v>1.174398148148148</v>
      </c>
      <c r="G1325" s="30">
        <v>7.2</v>
      </c>
      <c r="H1325" s="32">
        <f>TEXT(일별기온공급량!$A1325, "AAA")</f>
      </c>
      <c r="I1325" s="33">
        <v>73560640</v>
      </c>
      <c r="J1325" s="33">
        <v>1717750</v>
      </c>
      <c r="K1325" s="32">
        <f>TEXT(A1325, "MM-DD")</f>
      </c>
      <c r="L1325" s="33">
        <f>YEAR(일별기온공급량!$A1325)</f>
      </c>
      <c r="M1325" s="33">
        <f>MONTH(일별기온공급량!$A1325)</f>
      </c>
      <c r="N1325" s="33">
        <f>DAY(일별기온공급량!$A1325)</f>
      </c>
      <c r="O1325" s="34">
        <f>IFERROR(VLOOKUP(기온및공급량[[#This Row], [날짜]],표2[],2,0), "")</f>
      </c>
    </row>
    <row x14ac:dyDescent="0.25" r="1326" customHeight="1" ht="18.75">
      <c r="A1326" s="29">
        <v>42599</v>
      </c>
      <c r="B1326" s="30">
        <v>28.2</v>
      </c>
      <c r="C1326" s="30">
        <v>35.2</v>
      </c>
      <c r="D1326" s="31">
        <v>1.632037037037037</v>
      </c>
      <c r="E1326" s="30">
        <v>23.6</v>
      </c>
      <c r="F1326" s="31">
        <v>1.2480092592592593</v>
      </c>
      <c r="G1326" s="30">
        <v>11.6</v>
      </c>
      <c r="H1326" s="32">
        <f>TEXT(일별기온공급량!$A1326, "AAA")</f>
      </c>
      <c r="I1326" s="33">
        <v>74332464</v>
      </c>
      <c r="J1326" s="33">
        <v>1738408</v>
      </c>
      <c r="K1326" s="32">
        <f>TEXT(A1326, "MM-DD")</f>
      </c>
      <c r="L1326" s="33">
        <f>YEAR(일별기온공급량!$A1326)</f>
      </c>
      <c r="M1326" s="33">
        <f>MONTH(일별기온공급량!$A1326)</f>
      </c>
      <c r="N1326" s="33">
        <f>DAY(일별기온공급량!$A1326)</f>
      </c>
      <c r="O1326" s="34">
        <f>IFERROR(VLOOKUP(기온및공급량[[#This Row], [날짜]],표2[],2,0), "")</f>
      </c>
    </row>
    <row x14ac:dyDescent="0.25" r="1327" customHeight="1" ht="18.75">
      <c r="A1327" s="29">
        <v>42600</v>
      </c>
      <c r="B1327" s="30">
        <v>28.8</v>
      </c>
      <c r="C1327" s="33">
        <v>35</v>
      </c>
      <c r="D1327" s="31">
        <v>1.6445370370370371</v>
      </c>
      <c r="E1327" s="33">
        <v>24</v>
      </c>
      <c r="F1327" s="31">
        <v>1.2327314814814816</v>
      </c>
      <c r="G1327" s="33">
        <v>11</v>
      </c>
      <c r="H1327" s="32">
        <f>TEXT(일별기온공급량!$A1327, "AAA")</f>
      </c>
      <c r="I1327" s="33">
        <v>73975886</v>
      </c>
      <c r="J1327" s="33">
        <v>1725493</v>
      </c>
      <c r="K1327" s="32">
        <f>TEXT(A1327, "MM-DD")</f>
      </c>
      <c r="L1327" s="33">
        <f>YEAR(일별기온공급량!$A1327)</f>
      </c>
      <c r="M1327" s="33">
        <f>MONTH(일별기온공급량!$A1327)</f>
      </c>
      <c r="N1327" s="33">
        <f>DAY(일별기온공급량!$A1327)</f>
      </c>
      <c r="O1327" s="34">
        <f>IFERROR(VLOOKUP(기온및공급량[[#This Row], [날짜]],표2[],2,0), "")</f>
      </c>
    </row>
    <row x14ac:dyDescent="0.25" r="1328" customHeight="1" ht="18.75">
      <c r="A1328" s="29">
        <v>42601</v>
      </c>
      <c r="B1328" s="30">
        <v>28.6</v>
      </c>
      <c r="C1328" s="30">
        <v>34.6</v>
      </c>
      <c r="D1328" s="31">
        <v>1.5584259259259259</v>
      </c>
      <c r="E1328" s="30">
        <v>23.9</v>
      </c>
      <c r="F1328" s="31">
        <v>1.2250925925925926</v>
      </c>
      <c r="G1328" s="30">
        <v>10.7</v>
      </c>
      <c r="H1328" s="32">
        <f>TEXT(일별기온공급량!$A1328, "AAA")</f>
      </c>
      <c r="I1328" s="33">
        <v>73472982</v>
      </c>
      <c r="J1328" s="33">
        <v>1713459</v>
      </c>
      <c r="K1328" s="32">
        <f>TEXT(A1328, "MM-DD")</f>
      </c>
      <c r="L1328" s="33">
        <f>YEAR(일별기온공급량!$A1328)</f>
      </c>
      <c r="M1328" s="33">
        <f>MONTH(일별기온공급량!$A1328)</f>
      </c>
      <c r="N1328" s="33">
        <f>DAY(일별기온공급량!$A1328)</f>
      </c>
      <c r="O1328" s="34">
        <f>IFERROR(VLOOKUP(기온및공급량[[#This Row], [날짜]],표2[],2,0), "")</f>
      </c>
    </row>
    <row x14ac:dyDescent="0.25" r="1329" customHeight="1" ht="18.75">
      <c r="A1329" s="29">
        <v>42602</v>
      </c>
      <c r="B1329" s="30">
        <v>28.1</v>
      </c>
      <c r="C1329" s="30">
        <v>33.6</v>
      </c>
      <c r="D1329" s="31">
        <v>1.6077314814814816</v>
      </c>
      <c r="E1329" s="30">
        <v>23.4</v>
      </c>
      <c r="F1329" s="31">
        <v>1.250787037037037</v>
      </c>
      <c r="G1329" s="30">
        <v>10.2</v>
      </c>
      <c r="H1329" s="32">
        <f>TEXT(일별기온공급량!$A1329, "AAA")</f>
      </c>
      <c r="I1329" s="33">
        <v>61670587</v>
      </c>
      <c r="J1329" s="33">
        <v>1438928</v>
      </c>
      <c r="K1329" s="32">
        <f>TEXT(A1329, "MM-DD")</f>
      </c>
      <c r="L1329" s="33">
        <f>YEAR(일별기온공급량!$A1329)</f>
      </c>
      <c r="M1329" s="33">
        <f>MONTH(일별기온공급량!$A1329)</f>
      </c>
      <c r="N1329" s="33">
        <f>DAY(일별기온공급량!$A1329)</f>
      </c>
      <c r="O1329" s="34">
        <f>IFERROR(VLOOKUP(기온및공급량[[#This Row], [날짜]],표2[],2,0), "")</f>
      </c>
    </row>
    <row x14ac:dyDescent="0.25" r="1330" customHeight="1" ht="18.75">
      <c r="A1330" s="29">
        <v>42603</v>
      </c>
      <c r="B1330" s="30">
        <v>28.4</v>
      </c>
      <c r="C1330" s="30">
        <v>33.9</v>
      </c>
      <c r="D1330" s="31">
        <v>1.6375925925925925</v>
      </c>
      <c r="E1330" s="30">
        <v>23.6</v>
      </c>
      <c r="F1330" s="31">
        <v>1.2612037037037038</v>
      </c>
      <c r="G1330" s="30">
        <v>10.3</v>
      </c>
      <c r="H1330" s="32">
        <f>TEXT(일별기온공급량!$A1330, "AAA")</f>
      </c>
      <c r="I1330" s="33">
        <v>47878973</v>
      </c>
      <c r="J1330" s="33">
        <v>1119153</v>
      </c>
      <c r="K1330" s="32">
        <f>TEXT(A1330, "MM-DD")</f>
      </c>
      <c r="L1330" s="33">
        <f>YEAR(일별기온공급량!$A1330)</f>
      </c>
      <c r="M1330" s="33">
        <f>MONTH(일별기온공급량!$A1330)</f>
      </c>
      <c r="N1330" s="33">
        <f>DAY(일별기온공급량!$A1330)</f>
      </c>
      <c r="O1330" s="34">
        <f>IFERROR(VLOOKUP(기온및공급량[[#This Row], [날짜]],표2[],2,0), "")</f>
      </c>
    </row>
    <row x14ac:dyDescent="0.25" r="1331" customHeight="1" ht="18.75">
      <c r="A1331" s="29">
        <v>42604</v>
      </c>
      <c r="B1331" s="30">
        <v>28.4</v>
      </c>
      <c r="C1331" s="30">
        <v>34.6</v>
      </c>
      <c r="D1331" s="31">
        <v>1.5639814814814814</v>
      </c>
      <c r="E1331" s="30">
        <v>23.3</v>
      </c>
      <c r="F1331" s="31">
        <v>1.2341203703703703</v>
      </c>
      <c r="G1331" s="30">
        <v>11.3</v>
      </c>
      <c r="H1331" s="32">
        <f>TEXT(일별기온공급량!$A1331, "AAA")</f>
      </c>
      <c r="I1331" s="33">
        <v>70703653</v>
      </c>
      <c r="J1331" s="33">
        <v>1653125</v>
      </c>
      <c r="K1331" s="32">
        <f>TEXT(A1331, "MM-DD")</f>
      </c>
      <c r="L1331" s="33">
        <f>YEAR(일별기온공급량!$A1331)</f>
      </c>
      <c r="M1331" s="33">
        <f>MONTH(일별기온공급량!$A1331)</f>
      </c>
      <c r="N1331" s="33">
        <f>DAY(일별기온공급량!$A1331)</f>
      </c>
      <c r="O1331" s="34">
        <f>IFERROR(VLOOKUP(기온및공급량[[#This Row], [날짜]],표2[],2,0), "")</f>
      </c>
    </row>
    <row x14ac:dyDescent="0.25" r="1332" customHeight="1" ht="18.75">
      <c r="A1332" s="29">
        <v>42605</v>
      </c>
      <c r="B1332" s="30">
        <v>27.9</v>
      </c>
      <c r="C1332" s="30">
        <v>32.5</v>
      </c>
      <c r="D1332" s="31">
        <v>1.5903703703703704</v>
      </c>
      <c r="E1332" s="30">
        <v>24.5</v>
      </c>
      <c r="F1332" s="31">
        <v>1.9973148148148148</v>
      </c>
      <c r="G1332" s="33">
        <v>8</v>
      </c>
      <c r="H1332" s="32">
        <f>TEXT(일별기온공급량!$A1332, "AAA")</f>
      </c>
      <c r="I1332" s="33">
        <v>73907806</v>
      </c>
      <c r="J1332" s="33">
        <v>1724187</v>
      </c>
      <c r="K1332" s="32">
        <f>TEXT(A1332, "MM-DD")</f>
      </c>
      <c r="L1332" s="33">
        <f>YEAR(일별기온공급량!$A1332)</f>
      </c>
      <c r="M1332" s="33">
        <f>MONTH(일별기온공급량!$A1332)</f>
      </c>
      <c r="N1332" s="33">
        <f>DAY(일별기온공급량!$A1332)</f>
      </c>
      <c r="O1332" s="34">
        <f>IFERROR(VLOOKUP(기온및공급량[[#This Row], [날짜]],표2[],2,0), "")</f>
      </c>
    </row>
    <row x14ac:dyDescent="0.25" r="1333" customHeight="1" ht="18.75">
      <c r="A1333" s="29">
        <v>42606</v>
      </c>
      <c r="B1333" s="30">
        <v>27.5</v>
      </c>
      <c r="C1333" s="30">
        <v>33.9</v>
      </c>
      <c r="D1333" s="31">
        <v>1.623009259259259</v>
      </c>
      <c r="E1333" s="30">
        <v>22.1</v>
      </c>
      <c r="F1333" s="31">
        <v>1.2341203703703703</v>
      </c>
      <c r="G1333" s="30">
        <v>11.8</v>
      </c>
      <c r="H1333" s="32">
        <f>TEXT(일별기온공급량!$A1333, "AAA")</f>
      </c>
      <c r="I1333" s="33">
        <v>74696045</v>
      </c>
      <c r="J1333" s="33">
        <v>1740880</v>
      </c>
      <c r="K1333" s="32">
        <f>TEXT(A1333, "MM-DD")</f>
      </c>
      <c r="L1333" s="33">
        <f>YEAR(일별기온공급량!$A1333)</f>
      </c>
      <c r="M1333" s="33">
        <f>MONTH(일별기온공급량!$A1333)</f>
      </c>
      <c r="N1333" s="33">
        <f>DAY(일별기온공급량!$A1333)</f>
      </c>
      <c r="O1333" s="34">
        <f>IFERROR(VLOOKUP(기온및공급량[[#This Row], [날짜]],표2[],2,0), "")</f>
      </c>
    </row>
    <row x14ac:dyDescent="0.25" r="1334" customHeight="1" ht="18.75">
      <c r="A1334" s="29">
        <v>42607</v>
      </c>
      <c r="B1334" s="30">
        <v>29.5</v>
      </c>
      <c r="C1334" s="30">
        <v>36.2</v>
      </c>
      <c r="D1334" s="31">
        <v>1.6237037037037036</v>
      </c>
      <c r="E1334" s="33">
        <v>21</v>
      </c>
      <c r="F1334" s="31">
        <v>1.2299537037037038</v>
      </c>
      <c r="G1334" s="30">
        <v>15.2</v>
      </c>
      <c r="H1334" s="32">
        <f>TEXT(일별기온공급량!$A1334, "AAA")</f>
      </c>
      <c r="I1334" s="33">
        <v>73771228</v>
      </c>
      <c r="J1334" s="33">
        <v>1719311</v>
      </c>
      <c r="K1334" s="32">
        <f>TEXT(A1334, "MM-DD")</f>
      </c>
      <c r="L1334" s="33">
        <f>YEAR(일별기온공급량!$A1334)</f>
      </c>
      <c r="M1334" s="33">
        <f>MONTH(일별기온공급량!$A1334)</f>
      </c>
      <c r="N1334" s="33">
        <f>DAY(일별기온공급량!$A1334)</f>
      </c>
      <c r="O1334" s="34">
        <f>IFERROR(VLOOKUP(기온및공급량[[#This Row], [날짜]],표2[],2,0), "")</f>
      </c>
    </row>
    <row x14ac:dyDescent="0.25" r="1335" customHeight="1" ht="18.75">
      <c r="A1335" s="29">
        <v>42608</v>
      </c>
      <c r="B1335" s="30">
        <v>22.3</v>
      </c>
      <c r="C1335" s="30">
        <v>30.2</v>
      </c>
      <c r="D1335" s="31">
        <v>1.0160648148148148</v>
      </c>
      <c r="E1335" s="30">
        <v>19.1</v>
      </c>
      <c r="F1335" s="31">
        <v>1.6771759259259258</v>
      </c>
      <c r="G1335" s="30">
        <v>11.1</v>
      </c>
      <c r="H1335" s="32">
        <f>TEXT(일별기온공급량!$A1335, "AAA")</f>
      </c>
      <c r="I1335" s="33">
        <v>73556607</v>
      </c>
      <c r="J1335" s="33">
        <v>1716013</v>
      </c>
      <c r="K1335" s="32">
        <f>TEXT(A1335, "MM-DD")</f>
      </c>
      <c r="L1335" s="33">
        <f>YEAR(일별기온공급량!$A1335)</f>
      </c>
      <c r="M1335" s="33">
        <f>MONTH(일별기온공급량!$A1335)</f>
      </c>
      <c r="N1335" s="33">
        <f>DAY(일별기온공급량!$A1335)</f>
      </c>
      <c r="O1335" s="34">
        <f>IFERROR(VLOOKUP(기온및공급량[[#This Row], [날짜]],표2[],2,0), "")</f>
      </c>
    </row>
    <row x14ac:dyDescent="0.25" r="1336" customHeight="1" ht="18.75">
      <c r="A1336" s="29">
        <v>42609</v>
      </c>
      <c r="B1336" s="30">
        <v>23.1</v>
      </c>
      <c r="C1336" s="30">
        <v>27.4</v>
      </c>
      <c r="D1336" s="31">
        <v>1.5681481481481483</v>
      </c>
      <c r="E1336" s="30">
        <v>18.6</v>
      </c>
      <c r="F1336" s="31">
        <v>1.2105092592592592</v>
      </c>
      <c r="G1336" s="30">
        <v>8.8</v>
      </c>
      <c r="H1336" s="32">
        <f>TEXT(일별기온공급량!$A1336, "AAA")</f>
      </c>
      <c r="I1336" s="33">
        <v>61484359</v>
      </c>
      <c r="J1336" s="33">
        <v>1432426</v>
      </c>
      <c r="K1336" s="32">
        <f>TEXT(A1336, "MM-DD")</f>
      </c>
      <c r="L1336" s="33">
        <f>YEAR(일별기온공급량!$A1336)</f>
      </c>
      <c r="M1336" s="33">
        <f>MONTH(일별기온공급량!$A1336)</f>
      </c>
      <c r="N1336" s="33">
        <f>DAY(일별기온공급량!$A1336)</f>
      </c>
      <c r="O1336" s="34">
        <f>IFERROR(VLOOKUP(기온및공급량[[#This Row], [날짜]],표2[],2,0), "")</f>
      </c>
    </row>
    <row x14ac:dyDescent="0.25" r="1337" customHeight="1" ht="18.75">
      <c r="A1337" s="29">
        <v>42610</v>
      </c>
      <c r="B1337" s="30">
        <v>19.3</v>
      </c>
      <c r="C1337" s="33">
        <v>23</v>
      </c>
      <c r="D1337" s="31">
        <v>1.0688425925925926</v>
      </c>
      <c r="E1337" s="30">
        <v>17.9</v>
      </c>
      <c r="F1337" s="31">
        <v>1.2223148148148149</v>
      </c>
      <c r="G1337" s="30">
        <v>5.1</v>
      </c>
      <c r="H1337" s="32">
        <f>TEXT(일별기온공급량!$A1337, "AAA")</f>
      </c>
      <c r="I1337" s="33">
        <v>49390878</v>
      </c>
      <c r="J1337" s="33">
        <v>1152373</v>
      </c>
      <c r="K1337" s="32">
        <f>TEXT(A1337, "MM-DD")</f>
      </c>
      <c r="L1337" s="33">
        <f>YEAR(일별기온공급량!$A1337)</f>
      </c>
      <c r="M1337" s="33">
        <f>MONTH(일별기온공급량!$A1337)</f>
      </c>
      <c r="N1337" s="33">
        <f>DAY(일별기온공급량!$A1337)</f>
      </c>
      <c r="O1337" s="34">
        <f>IFERROR(VLOOKUP(기온및공급량[[#This Row], [날짜]],표2[],2,0), "")</f>
      </c>
    </row>
    <row x14ac:dyDescent="0.25" r="1338" customHeight="1" ht="18.75">
      <c r="A1338" s="29">
        <v>42611</v>
      </c>
      <c r="B1338" s="30">
        <v>21.4</v>
      </c>
      <c r="C1338" s="30">
        <v>25.6</v>
      </c>
      <c r="D1338" s="31">
        <v>1.619537037037037</v>
      </c>
      <c r="E1338" s="30">
        <v>17.9</v>
      </c>
      <c r="F1338" s="31">
        <v>1.2389814814814815</v>
      </c>
      <c r="G1338" s="30">
        <v>7.7</v>
      </c>
      <c r="H1338" s="32">
        <f>TEXT(일별기온공급량!$A1338, "AAA")</f>
      </c>
      <c r="I1338" s="33">
        <v>69263771</v>
      </c>
      <c r="J1338" s="33">
        <v>1619639</v>
      </c>
      <c r="K1338" s="32">
        <f>TEXT(A1338, "MM-DD")</f>
      </c>
      <c r="L1338" s="33">
        <f>YEAR(일별기온공급량!$A1338)</f>
      </c>
      <c r="M1338" s="33">
        <f>MONTH(일별기온공급량!$A1338)</f>
      </c>
      <c r="N1338" s="33">
        <f>DAY(일별기온공급량!$A1338)</f>
      </c>
      <c r="O1338" s="34">
        <f>IFERROR(VLOOKUP(기온및공급량[[#This Row], [날짜]],표2[],2,0), "")</f>
      </c>
    </row>
    <row x14ac:dyDescent="0.25" r="1339" customHeight="1" ht="18.75">
      <c r="A1339" s="29">
        <v>42612</v>
      </c>
      <c r="B1339" s="30">
        <v>21.9</v>
      </c>
      <c r="C1339" s="33">
        <v>26</v>
      </c>
      <c r="D1339" s="31">
        <v>1.4799537037037038</v>
      </c>
      <c r="E1339" s="30">
        <v>16.9</v>
      </c>
      <c r="F1339" s="31">
        <v>1.2146759259259259</v>
      </c>
      <c r="G1339" s="30">
        <v>9.1</v>
      </c>
      <c r="H1339" s="32">
        <f>TEXT(일별기온공급량!$A1339, "AAA")</f>
      </c>
      <c r="I1339" s="33">
        <v>73528013</v>
      </c>
      <c r="J1339" s="33">
        <v>1719022</v>
      </c>
      <c r="K1339" s="32">
        <f>TEXT(A1339, "MM-DD")</f>
      </c>
      <c r="L1339" s="33">
        <f>YEAR(일별기온공급량!$A1339)</f>
      </c>
      <c r="M1339" s="33">
        <f>MONTH(일별기온공급량!$A1339)</f>
      </c>
      <c r="N1339" s="33">
        <f>DAY(일별기온공급량!$A1339)</f>
      </c>
      <c r="O1339" s="34">
        <f>IFERROR(VLOOKUP(기온및공급량[[#This Row], [날짜]],표2[],2,0), "")</f>
      </c>
    </row>
    <row x14ac:dyDescent="0.25" r="1340" customHeight="1" ht="18.75">
      <c r="A1340" s="29">
        <v>42613</v>
      </c>
      <c r="B1340" s="30">
        <v>24.7</v>
      </c>
      <c r="C1340" s="30">
        <v>28.5</v>
      </c>
      <c r="D1340" s="31">
        <v>1.557037037037037</v>
      </c>
      <c r="E1340" s="30">
        <v>20.3</v>
      </c>
      <c r="F1340" s="31">
        <v>1.1139814814814815</v>
      </c>
      <c r="G1340" s="30">
        <v>8.2</v>
      </c>
      <c r="H1340" s="32">
        <f>TEXT(일별기온공급량!$A1340, "AAA")</f>
      </c>
      <c r="I1340" s="33">
        <v>74089627</v>
      </c>
      <c r="J1340" s="33">
        <v>1731643</v>
      </c>
      <c r="K1340" s="32">
        <f>TEXT(A1340, "MM-DD")</f>
      </c>
      <c r="L1340" s="33">
        <f>YEAR(일별기온공급량!$A1340)</f>
      </c>
      <c r="M1340" s="33">
        <f>MONTH(일별기온공급량!$A1340)</f>
      </c>
      <c r="N1340" s="33">
        <f>DAY(일별기온공급량!$A1340)</f>
      </c>
      <c r="O1340" s="34">
        <f>IFERROR(VLOOKUP(기온및공급량[[#This Row], [날짜]],표2[],2,0), "")</f>
      </c>
    </row>
    <row x14ac:dyDescent="0.25" r="1341" customHeight="1" ht="18.75">
      <c r="A1341" s="29">
        <v>42614</v>
      </c>
      <c r="B1341" s="30">
        <v>26.7</v>
      </c>
      <c r="C1341" s="30">
        <v>32.2</v>
      </c>
      <c r="D1341" s="31">
        <v>1.5764814814814816</v>
      </c>
      <c r="E1341" s="30">
        <v>21.5</v>
      </c>
      <c r="F1341" s="31">
        <v>1.998009259259259</v>
      </c>
      <c r="G1341" s="30">
        <v>10.7</v>
      </c>
      <c r="H1341" s="32">
        <f>TEXT(일별기온공급량!$A1341, "AAA")</f>
      </c>
      <c r="I1341" s="33">
        <v>76394592</v>
      </c>
      <c r="J1341" s="33">
        <v>1782947</v>
      </c>
      <c r="K1341" s="32">
        <f>TEXT(A1341, "MM-DD")</f>
      </c>
      <c r="L1341" s="33">
        <f>YEAR(일별기온공급량!$A1341)</f>
      </c>
      <c r="M1341" s="33">
        <f>MONTH(일별기온공급량!$A1341)</f>
      </c>
      <c r="N1341" s="33">
        <f>DAY(일별기온공급량!$A1341)</f>
      </c>
      <c r="O1341" s="34">
        <f>IFERROR(VLOOKUP(기온및공급량[[#This Row], [날짜]],표2[],2,0), "")</f>
      </c>
    </row>
    <row x14ac:dyDescent="0.25" r="1342" customHeight="1" ht="18.75">
      <c r="A1342" s="29">
        <v>42615</v>
      </c>
      <c r="B1342" s="30">
        <v>20.1</v>
      </c>
      <c r="C1342" s="30">
        <v>21.5</v>
      </c>
      <c r="D1342" s="31">
        <v>1.0000925925925925</v>
      </c>
      <c r="E1342" s="30">
        <v>18.9</v>
      </c>
      <c r="F1342" s="31">
        <v>1.852175925925926</v>
      </c>
      <c r="G1342" s="30">
        <v>2.6</v>
      </c>
      <c r="H1342" s="32">
        <f>TEXT(일별기온공급량!$A1342, "AAA")</f>
      </c>
      <c r="I1342" s="33">
        <v>76633120</v>
      </c>
      <c r="J1342" s="33">
        <v>1790321</v>
      </c>
      <c r="K1342" s="32">
        <f>TEXT(A1342, "MM-DD")</f>
      </c>
      <c r="L1342" s="33">
        <f>YEAR(일별기온공급량!$A1342)</f>
      </c>
      <c r="M1342" s="33">
        <f>MONTH(일별기온공급량!$A1342)</f>
      </c>
      <c r="N1342" s="33">
        <f>DAY(일별기온공급량!$A1342)</f>
      </c>
      <c r="O1342" s="34">
        <f>IFERROR(VLOOKUP(기온및공급량[[#This Row], [날짜]],표2[],2,0), "")</f>
      </c>
    </row>
    <row x14ac:dyDescent="0.25" r="1343" customHeight="1" ht="18.75">
      <c r="A1343" s="29">
        <v>42616</v>
      </c>
      <c r="B1343" s="30">
        <v>21.6</v>
      </c>
      <c r="C1343" s="30">
        <v>24.4</v>
      </c>
      <c r="D1343" s="31">
        <v>1.584814814814815</v>
      </c>
      <c r="E1343" s="30">
        <v>19.2</v>
      </c>
      <c r="F1343" s="31">
        <v>1.0563425925925927</v>
      </c>
      <c r="G1343" s="30">
        <v>5.2</v>
      </c>
      <c r="H1343" s="32">
        <f>TEXT(일별기온공급량!$A1343, "AAA")</f>
      </c>
      <c r="I1343" s="33">
        <v>68703771</v>
      </c>
      <c r="J1343" s="33">
        <v>1605695</v>
      </c>
      <c r="K1343" s="32">
        <f>TEXT(A1343, "MM-DD")</f>
      </c>
      <c r="L1343" s="33">
        <f>YEAR(일별기온공급량!$A1343)</f>
      </c>
      <c r="M1343" s="33">
        <f>MONTH(일별기온공급량!$A1343)</f>
      </c>
      <c r="N1343" s="33">
        <f>DAY(일별기온공급량!$A1343)</f>
      </c>
      <c r="O1343" s="34">
        <f>IFERROR(VLOOKUP(기온및공급량[[#This Row], [날짜]],표2[],2,0), "")</f>
      </c>
    </row>
    <row x14ac:dyDescent="0.25" r="1344" customHeight="1" ht="18.75">
      <c r="A1344" s="29">
        <v>42617</v>
      </c>
      <c r="B1344" s="30">
        <v>23.7</v>
      </c>
      <c r="C1344" s="30">
        <v>27.8</v>
      </c>
      <c r="D1344" s="31">
        <v>1.5480092592592594</v>
      </c>
      <c r="E1344" s="30">
        <v>21.6</v>
      </c>
      <c r="F1344" s="31">
        <v>1.1216203703703704</v>
      </c>
      <c r="G1344" s="30">
        <v>6.2</v>
      </c>
      <c r="H1344" s="32">
        <f>TEXT(일별기온공급량!$A1344, "AAA")</f>
      </c>
      <c r="I1344" s="33">
        <v>53178083</v>
      </c>
      <c r="J1344" s="33">
        <v>1245714</v>
      </c>
      <c r="K1344" s="32">
        <f>TEXT(A1344, "MM-DD")</f>
      </c>
      <c r="L1344" s="33">
        <f>YEAR(일별기온공급량!$A1344)</f>
      </c>
      <c r="M1344" s="33">
        <f>MONTH(일별기온공급량!$A1344)</f>
      </c>
      <c r="N1344" s="33">
        <f>DAY(일별기온공급량!$A1344)</f>
      </c>
      <c r="O1344" s="34">
        <f>IFERROR(VLOOKUP(기온및공급량[[#This Row], [날짜]],표2[],2,0), "")</f>
      </c>
    </row>
    <row x14ac:dyDescent="0.25" r="1345" customHeight="1" ht="18.75">
      <c r="A1345" s="29">
        <v>42618</v>
      </c>
      <c r="B1345" s="30">
        <v>24.2</v>
      </c>
      <c r="C1345" s="30">
        <v>27.8</v>
      </c>
      <c r="D1345" s="31">
        <v>1.549398148148148</v>
      </c>
      <c r="E1345" s="33">
        <v>22</v>
      </c>
      <c r="F1345" s="31">
        <v>1.244537037037037</v>
      </c>
      <c r="G1345" s="30">
        <v>5.8</v>
      </c>
      <c r="H1345" s="32">
        <f>TEXT(일별기온공급량!$A1345, "AAA")</f>
      </c>
      <c r="I1345" s="33">
        <v>74223206</v>
      </c>
      <c r="J1345" s="33">
        <v>1740628</v>
      </c>
      <c r="K1345" s="32">
        <f>TEXT(A1345, "MM-DD")</f>
      </c>
      <c r="L1345" s="33">
        <f>YEAR(일별기온공급량!$A1345)</f>
      </c>
      <c r="M1345" s="33">
        <f>MONTH(일별기온공급량!$A1345)</f>
      </c>
      <c r="N1345" s="33">
        <f>DAY(일별기온공급량!$A1345)</f>
      </c>
      <c r="O1345" s="34">
        <f>IFERROR(VLOOKUP(기온및공급량[[#This Row], [날짜]],표2[],2,0), "")</f>
      </c>
    </row>
    <row x14ac:dyDescent="0.25" r="1346" customHeight="1" ht="18.75">
      <c r="A1346" s="29">
        <v>42619</v>
      </c>
      <c r="B1346" s="30">
        <v>25.1</v>
      </c>
      <c r="C1346" s="30">
        <v>28.6</v>
      </c>
      <c r="D1346" s="31">
        <v>1.5862037037037036</v>
      </c>
      <c r="E1346" s="30">
        <v>22.9</v>
      </c>
      <c r="F1346" s="31">
        <v>1.9639814814814813</v>
      </c>
      <c r="G1346" s="30">
        <v>5.7</v>
      </c>
      <c r="H1346" s="32">
        <f>TEXT(일별기온공급량!$A1346, "AAA")</f>
      </c>
      <c r="I1346" s="33">
        <v>79145677</v>
      </c>
      <c r="J1346" s="33">
        <v>1855093</v>
      </c>
      <c r="K1346" s="32">
        <f>TEXT(A1346, "MM-DD")</f>
      </c>
      <c r="L1346" s="33">
        <f>YEAR(일별기온공급량!$A1346)</f>
      </c>
      <c r="M1346" s="33">
        <f>MONTH(일별기온공급량!$A1346)</f>
      </c>
      <c r="N1346" s="33">
        <f>DAY(일별기온공급량!$A1346)</f>
      </c>
      <c r="O1346" s="34">
        <f>IFERROR(VLOOKUP(기온및공급량[[#This Row], [날짜]],표2[],2,0), "")</f>
      </c>
    </row>
    <row x14ac:dyDescent="0.25" r="1347" customHeight="1" ht="18.75">
      <c r="A1347" s="29">
        <v>42620</v>
      </c>
      <c r="B1347" s="30">
        <v>24.5</v>
      </c>
      <c r="C1347" s="30">
        <v>30.1</v>
      </c>
      <c r="D1347" s="31">
        <v>1.5875925925925927</v>
      </c>
      <c r="E1347" s="30">
        <v>20.6</v>
      </c>
      <c r="F1347" s="31">
        <v>1.9938425925925927</v>
      </c>
      <c r="G1347" s="30">
        <v>9.5</v>
      </c>
      <c r="H1347" s="32">
        <f>TEXT(일별기온공급량!$A1347, "AAA")</f>
      </c>
      <c r="I1347" s="33">
        <v>79691796</v>
      </c>
      <c r="J1347" s="33">
        <v>1868363</v>
      </c>
      <c r="K1347" s="32">
        <f>TEXT(A1347, "MM-DD")</f>
      </c>
      <c r="L1347" s="33">
        <f>YEAR(일별기온공급량!$A1347)</f>
      </c>
      <c r="M1347" s="33">
        <f>MONTH(일별기온공급량!$A1347)</f>
      </c>
      <c r="N1347" s="33">
        <f>DAY(일별기온공급량!$A1347)</f>
      </c>
      <c r="O1347" s="34">
        <f>IFERROR(VLOOKUP(기온및공급량[[#This Row], [날짜]],표2[],2,0), "")</f>
      </c>
    </row>
    <row x14ac:dyDescent="0.25" r="1348" customHeight="1" ht="18.75">
      <c r="A1348" s="29">
        <v>42621</v>
      </c>
      <c r="B1348" s="30">
        <v>23.1</v>
      </c>
      <c r="C1348" s="30">
        <v>29.2</v>
      </c>
      <c r="D1348" s="31">
        <v>1.5987037037037037</v>
      </c>
      <c r="E1348" s="33">
        <v>18</v>
      </c>
      <c r="F1348" s="31">
        <v>1.0688425925925926</v>
      </c>
      <c r="G1348" s="30">
        <v>11.2</v>
      </c>
      <c r="H1348" s="32">
        <f>TEXT(일별기온공급량!$A1348, "AAA")</f>
      </c>
      <c r="I1348" s="33">
        <v>78272619</v>
      </c>
      <c r="J1348" s="33">
        <v>1833713</v>
      </c>
      <c r="K1348" s="32">
        <f>TEXT(A1348, "MM-DD")</f>
      </c>
      <c r="L1348" s="33">
        <f>YEAR(일별기온공급량!$A1348)</f>
      </c>
      <c r="M1348" s="33">
        <f>MONTH(일별기온공급량!$A1348)</f>
      </c>
      <c r="N1348" s="33">
        <f>DAY(일별기온공급량!$A1348)</f>
      </c>
      <c r="O1348" s="34">
        <f>IFERROR(VLOOKUP(기온및공급량[[#This Row], [날짜]],표2[],2,0), "")</f>
      </c>
    </row>
    <row x14ac:dyDescent="0.25" r="1349" customHeight="1" ht="18.75">
      <c r="A1349" s="29">
        <v>42622</v>
      </c>
      <c r="B1349" s="30">
        <v>23.8</v>
      </c>
      <c r="C1349" s="30">
        <v>29.6</v>
      </c>
      <c r="D1349" s="31">
        <v>1.6466203703703703</v>
      </c>
      <c r="E1349" s="30">
        <v>19.8</v>
      </c>
      <c r="F1349" s="31">
        <v>1.2667592592592594</v>
      </c>
      <c r="G1349" s="30">
        <v>9.8</v>
      </c>
      <c r="H1349" s="32">
        <f>TEXT(일별기온공급량!$A1349, "AAA")</f>
      </c>
      <c r="I1349" s="33">
        <v>78463373</v>
      </c>
      <c r="J1349" s="33">
        <v>1834036</v>
      </c>
      <c r="K1349" s="32">
        <f>TEXT(A1349, "MM-DD")</f>
      </c>
      <c r="L1349" s="33">
        <f>YEAR(일별기온공급량!$A1349)</f>
      </c>
      <c r="M1349" s="33">
        <f>MONTH(일별기온공급량!$A1349)</f>
      </c>
      <c r="N1349" s="33">
        <f>DAY(일별기온공급량!$A1349)</f>
      </c>
      <c r="O1349" s="34">
        <f>IFERROR(VLOOKUP(기온및공급량[[#This Row], [날짜]],표2[],2,0), "")</f>
      </c>
    </row>
    <row x14ac:dyDescent="0.25" r="1350" customHeight="1" ht="18.75">
      <c r="A1350" s="29">
        <v>42623</v>
      </c>
      <c r="B1350" s="33">
        <v>23</v>
      </c>
      <c r="C1350" s="30">
        <v>27.1</v>
      </c>
      <c r="D1350" s="31">
        <v>1.584814814814815</v>
      </c>
      <c r="E1350" s="30">
        <v>21.4</v>
      </c>
      <c r="F1350" s="31">
        <v>1.1598148148148149</v>
      </c>
      <c r="G1350" s="30">
        <v>5.7</v>
      </c>
      <c r="H1350" s="32">
        <f>TEXT(일별기온공급량!$A1350, "AAA")</f>
      </c>
      <c r="I1350" s="33">
        <v>69329044</v>
      </c>
      <c r="J1350" s="33">
        <v>1620804</v>
      </c>
      <c r="K1350" s="32">
        <f>TEXT(A1350, "MM-DD")</f>
      </c>
      <c r="L1350" s="33">
        <f>YEAR(일별기온공급량!$A1350)</f>
      </c>
      <c r="M1350" s="33">
        <f>MONTH(일별기온공급량!$A1350)</f>
      </c>
      <c r="N1350" s="33">
        <f>DAY(일별기온공급량!$A1350)</f>
      </c>
      <c r="O1350" s="34">
        <f>IFERROR(VLOOKUP(기온및공급량[[#This Row], [날짜]],표2[],2,0), "")</f>
      </c>
    </row>
    <row x14ac:dyDescent="0.25" r="1351" customHeight="1" ht="18.75">
      <c r="A1351" s="29">
        <v>42624</v>
      </c>
      <c r="B1351" s="30">
        <v>23.3</v>
      </c>
      <c r="C1351" s="30">
        <v>27.1</v>
      </c>
      <c r="D1351" s="31">
        <v>1.6250925925925928</v>
      </c>
      <c r="E1351" s="30">
        <v>20.2</v>
      </c>
      <c r="F1351" s="31">
        <v>1.2535648148148149</v>
      </c>
      <c r="G1351" s="30">
        <v>6.9</v>
      </c>
      <c r="H1351" s="32">
        <f>TEXT(일별기온공급량!$A1351, "AAA")</f>
      </c>
      <c r="I1351" s="33">
        <v>57267535</v>
      </c>
      <c r="J1351" s="33">
        <v>1338435</v>
      </c>
      <c r="K1351" s="32">
        <f>TEXT(A1351, "MM-DD")</f>
      </c>
      <c r="L1351" s="33">
        <f>YEAR(일별기온공급량!$A1351)</f>
      </c>
      <c r="M1351" s="33">
        <f>MONTH(일별기온공급량!$A1351)</f>
      </c>
      <c r="N1351" s="33">
        <f>DAY(일별기온공급량!$A1351)</f>
      </c>
      <c r="O1351" s="34">
        <f>IFERROR(VLOOKUP(기온및공급량[[#This Row], [날짜]],표2[],2,0), "")</f>
      </c>
    </row>
    <row x14ac:dyDescent="0.25" r="1352" customHeight="1" ht="18.75">
      <c r="A1352" s="29">
        <v>42625</v>
      </c>
      <c r="B1352" s="30">
        <v>20.4</v>
      </c>
      <c r="C1352" s="30">
        <v>22.8</v>
      </c>
      <c r="D1352" s="31">
        <v>1.6764814814814815</v>
      </c>
      <c r="E1352" s="30">
        <v>18.8</v>
      </c>
      <c r="F1352" s="31">
        <v>1.9875925925925926</v>
      </c>
      <c r="G1352" s="33">
        <v>4</v>
      </c>
      <c r="H1352" s="32">
        <f>TEXT(일별기온공급량!$A1352, "AAA")</f>
      </c>
      <c r="I1352" s="33">
        <v>74284733</v>
      </c>
      <c r="J1352" s="33">
        <v>1738439</v>
      </c>
      <c r="K1352" s="32">
        <f>TEXT(A1352, "MM-DD")</f>
      </c>
      <c r="L1352" s="33">
        <f>YEAR(일별기온공급량!$A1352)</f>
      </c>
      <c r="M1352" s="33">
        <f>MONTH(일별기온공급량!$A1352)</f>
      </c>
      <c r="N1352" s="33">
        <f>DAY(일별기온공급량!$A1352)</f>
      </c>
      <c r="O1352" s="34">
        <f>IFERROR(VLOOKUP(기온및공급량[[#This Row], [날짜]],표2[],2,0), "")</f>
      </c>
    </row>
    <row x14ac:dyDescent="0.25" r="1353" customHeight="1" ht="18.75">
      <c r="A1353" s="29">
        <v>42626</v>
      </c>
      <c r="B1353" s="30">
        <v>22.2</v>
      </c>
      <c r="C1353" s="30">
        <v>28.1</v>
      </c>
      <c r="D1353" s="31">
        <v>1.6077314814814816</v>
      </c>
      <c r="E1353" s="30">
        <v>17.8</v>
      </c>
      <c r="F1353" s="31">
        <v>1.1174537037037038</v>
      </c>
      <c r="G1353" s="30">
        <v>10.3</v>
      </c>
      <c r="H1353" s="32">
        <f>TEXT(일별기온공급량!$A1353, "AAA")</f>
      </c>
      <c r="I1353" s="33">
        <v>72854302</v>
      </c>
      <c r="J1353" s="33">
        <v>1703232</v>
      </c>
      <c r="K1353" s="32">
        <f>TEXT(A1353, "MM-DD")</f>
      </c>
      <c r="L1353" s="33">
        <f>YEAR(일별기온공급량!$A1353)</f>
      </c>
      <c r="M1353" s="33">
        <f>MONTH(일별기온공급량!$A1353)</f>
      </c>
      <c r="N1353" s="33">
        <f>DAY(일별기온공급량!$A1353)</f>
      </c>
      <c r="O1353" s="34">
        <f>IFERROR(VLOOKUP(기온및공급량[[#This Row], [날짜]],표2[],2,0), "")</f>
      </c>
    </row>
    <row x14ac:dyDescent="0.25" r="1354" customHeight="1" ht="18.75">
      <c r="A1354" s="29">
        <v>42627</v>
      </c>
      <c r="B1354" s="30">
        <v>23.1</v>
      </c>
      <c r="C1354" s="30">
        <v>28.2</v>
      </c>
      <c r="D1354" s="31">
        <v>1.6730092592592594</v>
      </c>
      <c r="E1354" s="30">
        <v>18.4</v>
      </c>
      <c r="F1354" s="31">
        <v>1.2292592592592593</v>
      </c>
      <c r="G1354" s="30">
        <v>9.8</v>
      </c>
      <c r="H1354" s="32">
        <f>TEXT(일별기온공급량!$A1354, "AAA")</f>
      </c>
      <c r="I1354" s="33">
        <v>50475819</v>
      </c>
      <c r="J1354" s="33">
        <v>1181861</v>
      </c>
      <c r="K1354" s="32">
        <f>TEXT(A1354, "MM-DD")</f>
      </c>
      <c r="L1354" s="33">
        <f>YEAR(일별기온공급량!$A1354)</f>
      </c>
      <c r="M1354" s="33">
        <f>MONTH(일별기온공급량!$A1354)</f>
      </c>
      <c r="N1354" s="33">
        <f>DAY(일별기온공급량!$A1354)</f>
      </c>
      <c r="O1354" s="34">
        <f>IFERROR(VLOOKUP(기온및공급량[[#This Row], [날짜]],표2[],2,0), "")</f>
      </c>
    </row>
    <row x14ac:dyDescent="0.25" r="1355" customHeight="1" ht="18.75">
      <c r="A1355" s="29">
        <v>42628</v>
      </c>
      <c r="B1355" s="30">
        <v>23.6</v>
      </c>
      <c r="C1355" s="30">
        <v>28.6</v>
      </c>
      <c r="D1355" s="31">
        <v>1.632037037037037</v>
      </c>
      <c r="E1355" s="30">
        <v>19.2</v>
      </c>
      <c r="F1355" s="31">
        <v>1.2605092592592593</v>
      </c>
      <c r="G1355" s="30">
        <v>9.4</v>
      </c>
      <c r="H1355" s="32">
        <f>TEXT(일별기온공급량!$A1355, "AAA")</f>
      </c>
      <c r="I1355" s="33">
        <v>36497405</v>
      </c>
      <c r="J1355" s="33">
        <v>855497</v>
      </c>
      <c r="K1355" s="32">
        <f>TEXT(A1355, "MM-DD")</f>
      </c>
      <c r="L1355" s="33">
        <f>YEAR(일별기온공급량!$A1355)</f>
      </c>
      <c r="M1355" s="33">
        <f>MONTH(일별기온공급량!$A1355)</f>
      </c>
      <c r="N1355" s="33">
        <f>DAY(일별기온공급량!$A1355)</f>
      </c>
      <c r="O1355" s="34">
        <f>IFERROR(VLOOKUP(기온및공급량[[#This Row], [날짜]],표2[],2,0), "")</f>
      </c>
    </row>
    <row x14ac:dyDescent="0.25" r="1356" customHeight="1" ht="18.75">
      <c r="A1356" s="29">
        <v>42629</v>
      </c>
      <c r="B1356" s="30">
        <v>22.3</v>
      </c>
      <c r="C1356" s="30">
        <v>24.9</v>
      </c>
      <c r="D1356" s="31">
        <v>1.522314814814815</v>
      </c>
      <c r="E1356" s="30">
        <v>20.7</v>
      </c>
      <c r="F1356" s="31">
        <v>1.9563425925925926</v>
      </c>
      <c r="G1356" s="30">
        <v>4.2</v>
      </c>
      <c r="H1356" s="32">
        <f>TEXT(일별기온공급량!$A1356, "AAA")</f>
      </c>
      <c r="I1356" s="33">
        <v>39237655</v>
      </c>
      <c r="J1356" s="33">
        <v>916089</v>
      </c>
      <c r="K1356" s="32">
        <f>TEXT(A1356, "MM-DD")</f>
      </c>
      <c r="L1356" s="33">
        <f>YEAR(일별기온공급량!$A1356)</f>
      </c>
      <c r="M1356" s="33">
        <f>MONTH(일별기온공급량!$A1356)</f>
      </c>
      <c r="N1356" s="33">
        <f>DAY(일별기온공급량!$A1356)</f>
      </c>
      <c r="O1356" s="34">
        <f>IFERROR(VLOOKUP(기온및공급량[[#This Row], [날짜]],표2[],2,0), "")</f>
      </c>
    </row>
    <row x14ac:dyDescent="0.25" r="1357" customHeight="1" ht="18.75">
      <c r="A1357" s="29">
        <v>42630</v>
      </c>
      <c r="B1357" s="30">
        <v>19.7</v>
      </c>
      <c r="C1357" s="33">
        <v>21</v>
      </c>
      <c r="D1357" s="31">
        <v>1.0000925925925925</v>
      </c>
      <c r="E1357" s="30">
        <v>18.2</v>
      </c>
      <c r="F1357" s="31">
        <v>1.2806481481481482</v>
      </c>
      <c r="G1357" s="30">
        <v>2.8</v>
      </c>
      <c r="H1357" s="32">
        <f>TEXT(일별기온공급량!$A1357, "AAA")</f>
      </c>
      <c r="I1357" s="33">
        <v>51073498</v>
      </c>
      <c r="J1357" s="33">
        <v>1191948</v>
      </c>
      <c r="K1357" s="32">
        <f>TEXT(A1357, "MM-DD")</f>
      </c>
      <c r="L1357" s="33">
        <f>YEAR(일별기온공급량!$A1357)</f>
      </c>
      <c r="M1357" s="33">
        <f>MONTH(일별기온공급량!$A1357)</f>
      </c>
      <c r="N1357" s="33">
        <f>DAY(일별기온공급량!$A1357)</f>
      </c>
      <c r="O1357" s="34">
        <f>IFERROR(VLOOKUP(기온및공급량[[#This Row], [날짜]],표2[],2,0), "")</f>
      </c>
    </row>
    <row x14ac:dyDescent="0.25" r="1358" customHeight="1" ht="18.75">
      <c r="A1358" s="29">
        <v>42631</v>
      </c>
      <c r="B1358" s="30">
        <v>19.5</v>
      </c>
      <c r="C1358" s="30">
        <v>21.4</v>
      </c>
      <c r="D1358" s="31">
        <v>1.6799537037037036</v>
      </c>
      <c r="E1358" s="30">
        <v>18.1</v>
      </c>
      <c r="F1358" s="31">
        <v>1.814675925925926</v>
      </c>
      <c r="G1358" s="30">
        <v>3.3</v>
      </c>
      <c r="H1358" s="32">
        <f>TEXT(일별기온공급량!$A1358, "AAA")</f>
      </c>
      <c r="I1358" s="33">
        <v>54411871</v>
      </c>
      <c r="J1358" s="33">
        <v>1270897</v>
      </c>
      <c r="K1358" s="32">
        <f>TEXT(A1358, "MM-DD")</f>
      </c>
      <c r="L1358" s="33">
        <f>YEAR(일별기온공급량!$A1358)</f>
      </c>
      <c r="M1358" s="33">
        <f>MONTH(일별기온공급량!$A1358)</f>
      </c>
      <c r="N1358" s="33">
        <f>DAY(일별기온공급량!$A1358)</f>
      </c>
      <c r="O1358" s="34">
        <f>IFERROR(VLOOKUP(기온및공급량[[#This Row], [날짜]],표2[],2,0), "")</f>
      </c>
    </row>
    <row x14ac:dyDescent="0.25" r="1359" customHeight="1" ht="18.75">
      <c r="A1359" s="29">
        <v>42632</v>
      </c>
      <c r="B1359" s="30">
        <v>20.3</v>
      </c>
      <c r="C1359" s="30">
        <v>23.3</v>
      </c>
      <c r="D1359" s="31">
        <v>1.5209259259259258</v>
      </c>
      <c r="E1359" s="33">
        <v>18</v>
      </c>
      <c r="F1359" s="31">
        <v>1.0653703703703703</v>
      </c>
      <c r="G1359" s="30">
        <v>5.3</v>
      </c>
      <c r="H1359" s="32">
        <f>TEXT(일별기온공급량!$A1359, "AAA")</f>
      </c>
      <c r="I1359" s="33">
        <v>73958791</v>
      </c>
      <c r="J1359" s="33">
        <v>1725611</v>
      </c>
      <c r="K1359" s="32">
        <f>TEXT(A1359, "MM-DD")</f>
      </c>
      <c r="L1359" s="33">
        <f>YEAR(일별기온공급량!$A1359)</f>
      </c>
      <c r="M1359" s="33">
        <f>MONTH(일별기온공급량!$A1359)</f>
      </c>
      <c r="N1359" s="33">
        <f>DAY(일별기온공급량!$A1359)</f>
      </c>
      <c r="O1359" s="34">
        <f>IFERROR(VLOOKUP(기온및공급량[[#This Row], [날짜]],표2[],2,0), "")</f>
      </c>
    </row>
    <row x14ac:dyDescent="0.25" r="1360" customHeight="1" ht="18.75">
      <c r="A1360" s="29">
        <v>42633</v>
      </c>
      <c r="B1360" s="30">
        <v>19.6</v>
      </c>
      <c r="C1360" s="30">
        <v>23.8</v>
      </c>
      <c r="D1360" s="31">
        <v>1.533425925925926</v>
      </c>
      <c r="E1360" s="33">
        <v>15</v>
      </c>
      <c r="F1360" s="31">
        <v>1.983425925925926</v>
      </c>
      <c r="G1360" s="30">
        <v>8.8</v>
      </c>
      <c r="H1360" s="32">
        <f>TEXT(일별기온공급량!$A1360, "AAA")</f>
      </c>
      <c r="I1360" s="33">
        <v>83622785</v>
      </c>
      <c r="J1360" s="33">
        <v>1951839</v>
      </c>
      <c r="K1360" s="32">
        <f>TEXT(A1360, "MM-DD")</f>
      </c>
      <c r="L1360" s="33">
        <f>YEAR(일별기온공급량!$A1360)</f>
      </c>
      <c r="M1360" s="33">
        <f>MONTH(일별기온공급량!$A1360)</f>
      </c>
      <c r="N1360" s="33">
        <f>DAY(일별기온공급량!$A1360)</f>
      </c>
      <c r="O1360" s="34">
        <f>IFERROR(VLOOKUP(기온및공급량[[#This Row], [날짜]],표2[],2,0), "")</f>
      </c>
    </row>
    <row x14ac:dyDescent="0.25" r="1361" customHeight="1" ht="18.75">
      <c r="A1361" s="29">
        <v>42634</v>
      </c>
      <c r="B1361" s="30">
        <v>18.7</v>
      </c>
      <c r="C1361" s="30">
        <v>23.5</v>
      </c>
      <c r="D1361" s="31">
        <v>1.5299537037037036</v>
      </c>
      <c r="E1361" s="30">
        <v>13.1</v>
      </c>
      <c r="F1361" s="31">
        <v>1.2639814814814816</v>
      </c>
      <c r="G1361" s="30">
        <v>10.4</v>
      </c>
      <c r="H1361" s="32">
        <f>TEXT(일별기온공급량!$A1361, "AAA")</f>
      </c>
      <c r="I1361" s="33">
        <v>83267839</v>
      </c>
      <c r="J1361" s="33">
        <v>1944654</v>
      </c>
      <c r="K1361" s="32">
        <f>TEXT(A1361, "MM-DD")</f>
      </c>
      <c r="L1361" s="33">
        <f>YEAR(일별기온공급량!$A1361)</f>
      </c>
      <c r="M1361" s="33">
        <f>MONTH(일별기온공급량!$A1361)</f>
      </c>
      <c r="N1361" s="33">
        <f>DAY(일별기온공급량!$A1361)</f>
      </c>
      <c r="O1361" s="34">
        <f>IFERROR(VLOOKUP(기온및공급량[[#This Row], [날짜]],표2[],2,0), "")</f>
      </c>
    </row>
    <row x14ac:dyDescent="0.25" r="1362" customHeight="1" ht="18.75">
      <c r="A1362" s="29">
        <v>42635</v>
      </c>
      <c r="B1362" s="30">
        <v>19.5</v>
      </c>
      <c r="C1362" s="30">
        <v>23.9</v>
      </c>
      <c r="D1362" s="31">
        <v>1.6306481481481483</v>
      </c>
      <c r="E1362" s="30">
        <v>17.2</v>
      </c>
      <c r="F1362" s="31">
        <v>1.2299537037037038</v>
      </c>
      <c r="G1362" s="30">
        <v>6.7</v>
      </c>
      <c r="H1362" s="32">
        <f>TEXT(일별기온공급량!$A1362, "AAA")</f>
      </c>
      <c r="I1362" s="33">
        <v>82524208</v>
      </c>
      <c r="J1362" s="33">
        <v>1930254</v>
      </c>
      <c r="K1362" s="32">
        <f>TEXT(A1362, "MM-DD")</f>
      </c>
      <c r="L1362" s="33">
        <f>YEAR(일별기온공급량!$A1362)</f>
      </c>
      <c r="M1362" s="33">
        <f>MONTH(일별기온공급량!$A1362)</f>
      </c>
      <c r="N1362" s="33">
        <f>DAY(일별기온공급량!$A1362)</f>
      </c>
      <c r="O1362" s="34">
        <f>IFERROR(VLOOKUP(기온및공급량[[#This Row], [날짜]],표2[],2,0), "")</f>
      </c>
    </row>
    <row x14ac:dyDescent="0.25" r="1363" customHeight="1" ht="18.75">
      <c r="A1363" s="29">
        <v>42636</v>
      </c>
      <c r="B1363" s="33">
        <v>21</v>
      </c>
      <c r="C1363" s="30">
        <v>26.8</v>
      </c>
      <c r="D1363" s="31">
        <v>1.643148148148148</v>
      </c>
      <c r="E1363" s="30">
        <v>16.3</v>
      </c>
      <c r="F1363" s="31">
        <v>1.2292592592592593</v>
      </c>
      <c r="G1363" s="30">
        <v>10.5</v>
      </c>
      <c r="H1363" s="32">
        <f>TEXT(일별기온공급량!$A1363, "AAA")</f>
      </c>
      <c r="I1363" s="33">
        <v>82177913</v>
      </c>
      <c r="J1363" s="33">
        <v>1920516</v>
      </c>
      <c r="K1363" s="32">
        <f>TEXT(A1363, "MM-DD")</f>
      </c>
      <c r="L1363" s="33">
        <f>YEAR(일별기온공급량!$A1363)</f>
      </c>
      <c r="M1363" s="33">
        <f>MONTH(일별기온공급량!$A1363)</f>
      </c>
      <c r="N1363" s="33">
        <f>DAY(일별기온공급량!$A1363)</f>
      </c>
      <c r="O1363" s="34">
        <f>IFERROR(VLOOKUP(기온및공급량[[#This Row], [날짜]],표2[],2,0), "")</f>
      </c>
    </row>
    <row x14ac:dyDescent="0.25" r="1364" customHeight="1" ht="18.75">
      <c r="A1364" s="29">
        <v>42637</v>
      </c>
      <c r="B1364" s="30">
        <v>21.5</v>
      </c>
      <c r="C1364" s="33">
        <v>28</v>
      </c>
      <c r="D1364" s="31">
        <v>1.6737037037037037</v>
      </c>
      <c r="E1364" s="30">
        <v>16.4</v>
      </c>
      <c r="F1364" s="31">
        <v>1.2605092592592593</v>
      </c>
      <c r="G1364" s="30">
        <v>11.6</v>
      </c>
      <c r="H1364" s="32">
        <f>TEXT(일별기온공급량!$A1364, "AAA")</f>
      </c>
      <c r="I1364" s="33">
        <v>71797733</v>
      </c>
      <c r="J1364" s="33">
        <v>1673116</v>
      </c>
      <c r="K1364" s="32">
        <f>TEXT(A1364, "MM-DD")</f>
      </c>
      <c r="L1364" s="33">
        <f>YEAR(일별기온공급량!$A1364)</f>
      </c>
      <c r="M1364" s="33">
        <f>MONTH(일별기온공급량!$A1364)</f>
      </c>
      <c r="N1364" s="33">
        <f>DAY(일별기온공급량!$A1364)</f>
      </c>
      <c r="O1364" s="34">
        <f>IFERROR(VLOOKUP(기온및공급량[[#This Row], [날짜]],표2[],2,0), "")</f>
      </c>
    </row>
    <row x14ac:dyDescent="0.25" r="1365" customHeight="1" ht="18.75">
      <c r="A1365" s="29">
        <v>42638</v>
      </c>
      <c r="B1365" s="30">
        <v>21.2</v>
      </c>
      <c r="C1365" s="30">
        <v>26.9</v>
      </c>
      <c r="D1365" s="31">
        <v>1.514675925925926</v>
      </c>
      <c r="E1365" s="30">
        <v>16.2</v>
      </c>
      <c r="F1365" s="31">
        <v>1.2424537037037038</v>
      </c>
      <c r="G1365" s="30">
        <v>10.7</v>
      </c>
      <c r="H1365" s="32">
        <f>TEXT(일별기온공급량!$A1365, "AAA")</f>
      </c>
      <c r="I1365" s="33">
        <v>58288949</v>
      </c>
      <c r="J1365" s="33">
        <v>1359529</v>
      </c>
      <c r="K1365" s="32">
        <f>TEXT(A1365, "MM-DD")</f>
      </c>
      <c r="L1365" s="33">
        <f>YEAR(일별기온공급량!$A1365)</f>
      </c>
      <c r="M1365" s="33">
        <f>MONTH(일별기온공급량!$A1365)</f>
      </c>
      <c r="N1365" s="33">
        <f>DAY(일별기온공급량!$A1365)</f>
      </c>
      <c r="O1365" s="34">
        <f>IFERROR(VLOOKUP(기온및공급량[[#This Row], [날짜]],표2[],2,0), "")</f>
      </c>
    </row>
    <row x14ac:dyDescent="0.25" r="1366" customHeight="1" ht="18.75">
      <c r="A1366" s="29">
        <v>42639</v>
      </c>
      <c r="B1366" s="30">
        <v>21.9</v>
      </c>
      <c r="C1366" s="30">
        <v>25.9</v>
      </c>
      <c r="D1366" s="31">
        <v>1.6341203703703704</v>
      </c>
      <c r="E1366" s="30">
        <v>18.7</v>
      </c>
      <c r="F1366" s="31">
        <v>1.1917592592592592</v>
      </c>
      <c r="G1366" s="30">
        <v>7.2</v>
      </c>
      <c r="H1366" s="32">
        <f>TEXT(일별기온공급량!$A1366, "AAA")</f>
      </c>
      <c r="I1366" s="33">
        <v>77323704</v>
      </c>
      <c r="J1366" s="33">
        <v>1809563</v>
      </c>
      <c r="K1366" s="32">
        <f>TEXT(A1366, "MM-DD")</f>
      </c>
      <c r="L1366" s="33">
        <f>YEAR(일별기온공급량!$A1366)</f>
      </c>
      <c r="M1366" s="33">
        <f>MONTH(일별기온공급량!$A1366)</f>
      </c>
      <c r="N1366" s="33">
        <f>DAY(일별기온공급량!$A1366)</f>
      </c>
      <c r="O1366" s="34">
        <f>IFERROR(VLOOKUP(기온및공급량[[#This Row], [날짜]],표2[],2,0), "")</f>
      </c>
    </row>
    <row x14ac:dyDescent="0.25" r="1367" customHeight="1" ht="18.75">
      <c r="A1367" s="29">
        <v>42640</v>
      </c>
      <c r="B1367" s="30">
        <v>24.6</v>
      </c>
      <c r="C1367" s="30">
        <v>29.8</v>
      </c>
      <c r="D1367" s="31">
        <v>1.602175925925926</v>
      </c>
      <c r="E1367" s="33">
        <v>21</v>
      </c>
      <c r="F1367" s="31">
        <v>1.2473148148148148</v>
      </c>
      <c r="G1367" s="30">
        <v>8.8</v>
      </c>
      <c r="H1367" s="32">
        <f>TEXT(일별기온공급량!$A1367, "AAA")</f>
      </c>
      <c r="I1367" s="33">
        <v>82140126</v>
      </c>
      <c r="J1367" s="33">
        <v>1928053</v>
      </c>
      <c r="K1367" s="32">
        <f>TEXT(A1367, "MM-DD")</f>
      </c>
      <c r="L1367" s="33">
        <f>YEAR(일별기온공급량!$A1367)</f>
      </c>
      <c r="M1367" s="33">
        <f>MONTH(일별기온공급량!$A1367)</f>
      </c>
      <c r="N1367" s="33">
        <f>DAY(일별기온공급량!$A1367)</f>
      </c>
      <c r="O1367" s="34">
        <f>IFERROR(VLOOKUP(기온및공급량[[#This Row], [날짜]],표2[],2,0), "")</f>
      </c>
    </row>
    <row x14ac:dyDescent="0.25" r="1368" customHeight="1" ht="18.75">
      <c r="A1368" s="29">
        <v>42641</v>
      </c>
      <c r="B1368" s="30">
        <v>22.4</v>
      </c>
      <c r="C1368" s="30">
        <v>25.8</v>
      </c>
      <c r="D1368" s="31">
        <v>1.4792592592592593</v>
      </c>
      <c r="E1368" s="30">
        <v>20.1</v>
      </c>
      <c r="F1368" s="31">
        <v>1.7938425925925925</v>
      </c>
      <c r="G1368" s="30">
        <v>5.7</v>
      </c>
      <c r="H1368" s="32">
        <f>TEXT(일별기온공급량!$A1368, "AAA")</f>
      </c>
      <c r="I1368" s="33">
        <v>82011396</v>
      </c>
      <c r="J1368" s="33">
        <v>1918647</v>
      </c>
      <c r="K1368" s="32">
        <f>TEXT(A1368, "MM-DD")</f>
      </c>
      <c r="L1368" s="33">
        <f>YEAR(일별기온공급량!$A1368)</f>
      </c>
      <c r="M1368" s="33">
        <f>MONTH(일별기온공급량!$A1368)</f>
      </c>
      <c r="N1368" s="33">
        <f>DAY(일별기온공급량!$A1368)</f>
      </c>
      <c r="O1368" s="34">
        <f>IFERROR(VLOOKUP(기온및공급량[[#This Row], [날짜]],표2[],2,0), "")</f>
      </c>
    </row>
    <row x14ac:dyDescent="0.25" r="1369" customHeight="1" ht="18.75">
      <c r="A1369" s="29">
        <v>42642</v>
      </c>
      <c r="B1369" s="30">
        <v>18.6</v>
      </c>
      <c r="C1369" s="30">
        <v>20.6</v>
      </c>
      <c r="D1369" s="31">
        <v>1.0000925925925925</v>
      </c>
      <c r="E1369" s="30">
        <v>16.9</v>
      </c>
      <c r="F1369" s="35">
        <v>1.9993981481481482</v>
      </c>
      <c r="G1369" s="30">
        <v>3.7</v>
      </c>
      <c r="H1369" s="32">
        <f>TEXT(일별기온공급량!$A1369, "AAA")</f>
      </c>
      <c r="I1369" s="33">
        <v>83510130</v>
      </c>
      <c r="J1369" s="33">
        <v>1946990</v>
      </c>
      <c r="K1369" s="32">
        <f>TEXT(A1369, "MM-DD")</f>
      </c>
      <c r="L1369" s="33">
        <f>YEAR(일별기온공급량!$A1369)</f>
      </c>
      <c r="M1369" s="33">
        <f>MONTH(일별기온공급량!$A1369)</f>
      </c>
      <c r="N1369" s="33">
        <f>DAY(일별기온공급량!$A1369)</f>
      </c>
      <c r="O1369" s="34">
        <f>IFERROR(VLOOKUP(기온및공급량[[#This Row], [날짜]],표2[],2,0), "")</f>
      </c>
    </row>
    <row x14ac:dyDescent="0.25" r="1370" customHeight="1" ht="18.75">
      <c r="A1370" s="29">
        <v>42643</v>
      </c>
      <c r="B1370" s="30">
        <v>17.1</v>
      </c>
      <c r="C1370" s="30">
        <v>18.4</v>
      </c>
      <c r="D1370" s="31">
        <v>1.5125925925925925</v>
      </c>
      <c r="E1370" s="30">
        <v>15.6</v>
      </c>
      <c r="F1370" s="31">
        <v>1.2931481481481482</v>
      </c>
      <c r="G1370" s="30">
        <v>2.8</v>
      </c>
      <c r="H1370" s="32">
        <f>TEXT(일별기온공급량!$A1370, "AAA")</f>
      </c>
      <c r="I1370" s="33">
        <v>83707074</v>
      </c>
      <c r="J1370" s="33">
        <v>1956916</v>
      </c>
      <c r="K1370" s="32">
        <f>TEXT(A1370, "MM-DD")</f>
      </c>
      <c r="L1370" s="33">
        <f>YEAR(일별기온공급량!$A1370)</f>
      </c>
      <c r="M1370" s="33">
        <f>MONTH(일별기온공급량!$A1370)</f>
      </c>
      <c r="N1370" s="33">
        <f>DAY(일별기온공급량!$A1370)</f>
      </c>
      <c r="O1370" s="34">
        <f>IFERROR(VLOOKUP(기온및공급량[[#This Row], [날짜]],표2[],2,0), "")</f>
      </c>
    </row>
    <row x14ac:dyDescent="0.25" r="1371" customHeight="1" ht="18.75">
      <c r="A1371" s="29">
        <v>42644</v>
      </c>
      <c r="B1371" s="30">
        <v>19.6</v>
      </c>
      <c r="C1371" s="30">
        <v>21.8</v>
      </c>
      <c r="D1371" s="31">
        <v>1.627175925925926</v>
      </c>
      <c r="E1371" s="33">
        <v>17</v>
      </c>
      <c r="F1371" s="31">
        <v>1.232037037037037</v>
      </c>
      <c r="G1371" s="30">
        <v>4.8</v>
      </c>
      <c r="H1371" s="32">
        <f>TEXT(일별기온공급량!$A1371, "AAA")</f>
      </c>
      <c r="I1371" s="33">
        <v>73821646</v>
      </c>
      <c r="J1371" s="33">
        <v>1725969</v>
      </c>
      <c r="K1371" s="32">
        <f>TEXT(A1371, "MM-DD")</f>
      </c>
      <c r="L1371" s="33">
        <f>YEAR(일별기온공급량!$A1371)</f>
      </c>
      <c r="M1371" s="33">
        <f>MONTH(일별기온공급량!$A1371)</f>
      </c>
      <c r="N1371" s="33">
        <f>DAY(일별기온공급량!$A1371)</f>
      </c>
      <c r="O1371" s="34">
        <f>IFERROR(VLOOKUP(기온및공급량[[#This Row], [날짜]],표2[],2,0), "")</f>
      </c>
    </row>
    <row x14ac:dyDescent="0.25" r="1372" customHeight="1" ht="18.75">
      <c r="A1372" s="29">
        <v>42645</v>
      </c>
      <c r="B1372" s="30">
        <v>22.1</v>
      </c>
      <c r="C1372" s="30">
        <v>26.7</v>
      </c>
      <c r="D1372" s="31">
        <v>1.6368981481481482</v>
      </c>
      <c r="E1372" s="33">
        <v>19</v>
      </c>
      <c r="F1372" s="31">
        <v>1.1910648148148149</v>
      </c>
      <c r="G1372" s="30">
        <v>7.7</v>
      </c>
      <c r="H1372" s="32">
        <f>TEXT(일별기온공급량!$A1372, "AAA")</f>
      </c>
      <c r="I1372" s="33">
        <v>56766169</v>
      </c>
      <c r="J1372" s="33">
        <v>1327828</v>
      </c>
      <c r="K1372" s="32">
        <f>TEXT(A1372, "MM-DD")</f>
      </c>
      <c r="L1372" s="33">
        <f>YEAR(일별기온공급량!$A1372)</f>
      </c>
      <c r="M1372" s="33">
        <f>MONTH(일별기온공급량!$A1372)</f>
      </c>
      <c r="N1372" s="33">
        <f>DAY(일별기온공급량!$A1372)</f>
      </c>
      <c r="O1372" s="34">
        <f>IFERROR(VLOOKUP(기온및공급량[[#This Row], [날짜]],표2[],2,0), "")</f>
      </c>
    </row>
    <row x14ac:dyDescent="0.25" r="1373" customHeight="1" ht="18.75">
      <c r="A1373" s="29">
        <v>42646</v>
      </c>
      <c r="B1373" s="30">
        <v>24.3</v>
      </c>
      <c r="C1373" s="30">
        <v>27.6</v>
      </c>
      <c r="D1373" s="31">
        <v>1.3778703703703703</v>
      </c>
      <c r="E1373" s="30">
        <v>21.2</v>
      </c>
      <c r="F1373" s="31">
        <v>1.147314814814815</v>
      </c>
      <c r="G1373" s="30">
        <v>6.4</v>
      </c>
      <c r="H1373" s="32">
        <f>TEXT(일별기온공급량!$A1373, "AAA")</f>
      </c>
      <c r="I1373" s="33">
        <v>67072951</v>
      </c>
      <c r="J1373" s="33">
        <v>1569466</v>
      </c>
      <c r="K1373" s="32">
        <f>TEXT(A1373, "MM-DD")</f>
      </c>
      <c r="L1373" s="33">
        <f>YEAR(일별기온공급량!$A1373)</f>
      </c>
      <c r="M1373" s="33">
        <f>MONTH(일별기온공급량!$A1373)</f>
      </c>
      <c r="N1373" s="33">
        <f>DAY(일별기온공급량!$A1373)</f>
      </c>
      <c r="O1373" s="34">
        <f>IFERROR(VLOOKUP(기온및공급량[[#This Row], [날짜]],표2[],2,0), "")</f>
      </c>
    </row>
    <row x14ac:dyDescent="0.25" r="1374" customHeight="1" ht="18.75">
      <c r="A1374" s="29">
        <v>42647</v>
      </c>
      <c r="B1374" s="30">
        <v>21.7</v>
      </c>
      <c r="C1374" s="30">
        <v>25.6</v>
      </c>
      <c r="D1374" s="31">
        <v>1.557037037037037</v>
      </c>
      <c r="E1374" s="33">
        <v>19</v>
      </c>
      <c r="F1374" s="31">
        <v>1.145925925925926</v>
      </c>
      <c r="G1374" s="30">
        <v>6.6</v>
      </c>
      <c r="H1374" s="32">
        <f>TEXT(일별기온공급량!$A1374, "AAA")</f>
      </c>
      <c r="I1374" s="33">
        <v>77131696</v>
      </c>
      <c r="J1374" s="33">
        <v>1806287</v>
      </c>
      <c r="K1374" s="32">
        <f>TEXT(A1374, "MM-DD")</f>
      </c>
      <c r="L1374" s="33">
        <f>YEAR(일별기온공급량!$A1374)</f>
      </c>
      <c r="M1374" s="33">
        <f>MONTH(일별기온공급량!$A1374)</f>
      </c>
      <c r="N1374" s="33">
        <f>DAY(일별기온공급량!$A1374)</f>
      </c>
      <c r="O1374" s="34">
        <f>IFERROR(VLOOKUP(기온및공급량[[#This Row], [날짜]],표2[],2,0), "")</f>
      </c>
    </row>
    <row x14ac:dyDescent="0.25" r="1375" customHeight="1" ht="18.75">
      <c r="A1375" s="29">
        <v>42648</v>
      </c>
      <c r="B1375" s="30">
        <v>19.7</v>
      </c>
      <c r="C1375" s="30">
        <v>23.4</v>
      </c>
      <c r="D1375" s="31">
        <v>1.6264814814814814</v>
      </c>
      <c r="E1375" s="30">
        <v>17.5</v>
      </c>
      <c r="F1375" s="31">
        <v>1.9959259259259259</v>
      </c>
      <c r="G1375" s="30">
        <v>5.9</v>
      </c>
      <c r="H1375" s="32">
        <f>TEXT(일별기온공급량!$A1375, "AAA")</f>
      </c>
      <c r="I1375" s="33">
        <v>82371886</v>
      </c>
      <c r="J1375" s="33">
        <v>1928967</v>
      </c>
      <c r="K1375" s="32">
        <f>TEXT(A1375, "MM-DD")</f>
      </c>
      <c r="L1375" s="33">
        <f>YEAR(일별기온공급량!$A1375)</f>
      </c>
      <c r="M1375" s="33">
        <f>MONTH(일별기온공급량!$A1375)</f>
      </c>
      <c r="N1375" s="33">
        <f>DAY(일별기온공급량!$A1375)</f>
      </c>
      <c r="O1375" s="34">
        <f>IFERROR(VLOOKUP(기온및공급량[[#This Row], [날짜]],표2[],2,0), "")</f>
      </c>
    </row>
    <row x14ac:dyDescent="0.25" r="1376" customHeight="1" ht="18.75">
      <c r="A1376" s="29">
        <v>42649</v>
      </c>
      <c r="B1376" s="30">
        <v>20.4</v>
      </c>
      <c r="C1376" s="30">
        <v>25.4</v>
      </c>
      <c r="D1376" s="31">
        <v>1.6355092592592593</v>
      </c>
      <c r="E1376" s="30">
        <v>15.8</v>
      </c>
      <c r="F1376" s="31">
        <v>1.1605092592592592</v>
      </c>
      <c r="G1376" s="30">
        <v>9.6</v>
      </c>
      <c r="H1376" s="32">
        <f>TEXT(일별기온공급량!$A1376, "AAA")</f>
      </c>
      <c r="I1376" s="33">
        <v>83160610</v>
      </c>
      <c r="J1376" s="33">
        <v>1949005</v>
      </c>
      <c r="K1376" s="32">
        <f>TEXT(A1376, "MM-DD")</f>
      </c>
      <c r="L1376" s="33">
        <f>YEAR(일별기온공급량!$A1376)</f>
      </c>
      <c r="M1376" s="33">
        <f>MONTH(일별기온공급량!$A1376)</f>
      </c>
      <c r="N1376" s="33">
        <f>DAY(일별기온공급량!$A1376)</f>
      </c>
      <c r="O1376" s="34">
        <f>IFERROR(VLOOKUP(기온및공급량[[#This Row], [날짜]],표2[],2,0), "")</f>
      </c>
    </row>
    <row x14ac:dyDescent="0.25" r="1377" customHeight="1" ht="18.75">
      <c r="A1377" s="29">
        <v>42650</v>
      </c>
      <c r="B1377" s="30">
        <v>18.7</v>
      </c>
      <c r="C1377" s="30">
        <v>23.5</v>
      </c>
      <c r="D1377" s="31">
        <v>1.470925925925926</v>
      </c>
      <c r="E1377" s="30">
        <v>16.6</v>
      </c>
      <c r="F1377" s="31">
        <v>1.8688425925925927</v>
      </c>
      <c r="G1377" s="30">
        <v>6.9</v>
      </c>
      <c r="H1377" s="32">
        <f>TEXT(일별기온공급량!$A1377, "AAA")</f>
      </c>
      <c r="I1377" s="33">
        <v>84199599</v>
      </c>
      <c r="J1377" s="33">
        <v>1975009</v>
      </c>
      <c r="K1377" s="32">
        <f>TEXT(A1377, "MM-DD")</f>
      </c>
      <c r="L1377" s="33">
        <f>YEAR(일별기온공급량!$A1377)</f>
      </c>
      <c r="M1377" s="33">
        <f>MONTH(일별기온공급량!$A1377)</f>
      </c>
      <c r="N1377" s="33">
        <f>DAY(일별기온공급량!$A1377)</f>
      </c>
      <c r="O1377" s="34">
        <f>IFERROR(VLOOKUP(기온및공급량[[#This Row], [날짜]],표2[],2,0), "")</f>
      </c>
    </row>
    <row x14ac:dyDescent="0.25" r="1378" customHeight="1" ht="18.75">
      <c r="A1378" s="29">
        <v>42651</v>
      </c>
      <c r="B1378" s="33">
        <v>18</v>
      </c>
      <c r="C1378" s="30">
        <v>20.8</v>
      </c>
      <c r="D1378" s="31">
        <v>1.6410648148148148</v>
      </c>
      <c r="E1378" s="30">
        <v>15.8</v>
      </c>
      <c r="F1378" s="31">
        <v>1.9973148148148148</v>
      </c>
      <c r="G1378" s="33">
        <v>5</v>
      </c>
      <c r="H1378" s="32">
        <f>TEXT(일별기온공급량!$A1378, "AAA")</f>
      </c>
      <c r="I1378" s="33">
        <v>76904082</v>
      </c>
      <c r="J1378" s="33">
        <v>1803916</v>
      </c>
      <c r="K1378" s="32">
        <f>TEXT(A1378, "MM-DD")</f>
      </c>
      <c r="L1378" s="33">
        <f>YEAR(일별기온공급량!$A1378)</f>
      </c>
      <c r="M1378" s="33">
        <f>MONTH(일별기온공급량!$A1378)</f>
      </c>
      <c r="N1378" s="33">
        <f>DAY(일별기온공급량!$A1378)</f>
      </c>
      <c r="O1378" s="34">
        <f>IFERROR(VLOOKUP(기온및공급량[[#This Row], [날짜]],표2[],2,0), "")</f>
      </c>
    </row>
    <row x14ac:dyDescent="0.25" r="1379" customHeight="1" ht="18.75">
      <c r="A1379" s="29">
        <v>42652</v>
      </c>
      <c r="B1379" s="30">
        <v>14.6</v>
      </c>
      <c r="C1379" s="33">
        <v>19</v>
      </c>
      <c r="D1379" s="31">
        <v>1.685509259259259</v>
      </c>
      <c r="E1379" s="33">
        <v>11</v>
      </c>
      <c r="F1379" s="31">
        <v>1.3077314814814816</v>
      </c>
      <c r="G1379" s="33">
        <v>8</v>
      </c>
      <c r="H1379" s="32">
        <f>TEXT(일별기온공급량!$A1379, "AAA")</f>
      </c>
      <c r="I1379" s="33">
        <v>69679109</v>
      </c>
      <c r="J1379" s="33">
        <v>1632707</v>
      </c>
      <c r="K1379" s="32">
        <f>TEXT(A1379, "MM-DD")</f>
      </c>
      <c r="L1379" s="33">
        <f>YEAR(일별기온공급량!$A1379)</f>
      </c>
      <c r="M1379" s="33">
        <f>MONTH(일별기온공급량!$A1379)</f>
      </c>
      <c r="N1379" s="33">
        <f>DAY(일별기온공급량!$A1379)</f>
      </c>
      <c r="O1379" s="34">
        <f>IFERROR(VLOOKUP(기온및공급량[[#This Row], [날짜]],표2[],2,0), "")</f>
      </c>
    </row>
    <row x14ac:dyDescent="0.25" r="1380" customHeight="1" ht="18.75">
      <c r="A1380" s="29">
        <v>42653</v>
      </c>
      <c r="B1380" s="30">
        <v>14.8</v>
      </c>
      <c r="C1380" s="30">
        <v>19.7</v>
      </c>
      <c r="D1380" s="31">
        <v>1.5514814814814815</v>
      </c>
      <c r="E1380" s="30">
        <v>10.2</v>
      </c>
      <c r="F1380" s="31">
        <v>1.2750925925925927</v>
      </c>
      <c r="G1380" s="30">
        <v>9.5</v>
      </c>
      <c r="H1380" s="32">
        <f>TEXT(일별기온공급량!$A1380, "AAA")</f>
      </c>
      <c r="I1380" s="33">
        <v>90292750</v>
      </c>
      <c r="J1380" s="33">
        <v>2113371</v>
      </c>
      <c r="K1380" s="32">
        <f>TEXT(A1380, "MM-DD")</f>
      </c>
      <c r="L1380" s="33">
        <f>YEAR(일별기온공급량!$A1380)</f>
      </c>
      <c r="M1380" s="33">
        <f>MONTH(일별기온공급량!$A1380)</f>
      </c>
      <c r="N1380" s="33">
        <f>DAY(일별기온공급량!$A1380)</f>
      </c>
      <c r="O1380" s="34">
        <f>IFERROR(VLOOKUP(기온및공급량[[#This Row], [날짜]],표2[],2,0), "")</f>
      </c>
    </row>
    <row x14ac:dyDescent="0.25" r="1381" customHeight="1" ht="18.75">
      <c r="A1381" s="29">
        <v>42654</v>
      </c>
      <c r="B1381" s="30">
        <v>15.3</v>
      </c>
      <c r="C1381" s="30">
        <v>20.5</v>
      </c>
      <c r="D1381" s="31">
        <v>1.6250925925925928</v>
      </c>
      <c r="E1381" s="30">
        <v>11.4</v>
      </c>
      <c r="F1381" s="31">
        <v>1.2417592592592592</v>
      </c>
      <c r="G1381" s="30">
        <v>9.1</v>
      </c>
      <c r="H1381" s="32">
        <f>TEXT(일별기온공급량!$A1381, "AAA")</f>
      </c>
      <c r="I1381" s="33">
        <v>96290575</v>
      </c>
      <c r="J1381" s="33">
        <v>2253360</v>
      </c>
      <c r="K1381" s="32">
        <f>TEXT(A1381, "MM-DD")</f>
      </c>
      <c r="L1381" s="33">
        <f>YEAR(일별기온공급량!$A1381)</f>
      </c>
      <c r="M1381" s="33">
        <f>MONTH(일별기온공급량!$A1381)</f>
      </c>
      <c r="N1381" s="33">
        <f>DAY(일별기온공급량!$A1381)</f>
      </c>
      <c r="O1381" s="34">
        <f>IFERROR(VLOOKUP(기온및공급량[[#This Row], [날짜]],표2[],2,0), "")</f>
      </c>
    </row>
    <row x14ac:dyDescent="0.25" r="1382" customHeight="1" ht="18.75">
      <c r="A1382" s="29">
        <v>42655</v>
      </c>
      <c r="B1382" s="30">
        <v>16.5</v>
      </c>
      <c r="C1382" s="30">
        <v>22.7</v>
      </c>
      <c r="D1382" s="31">
        <v>1.5910648148148148</v>
      </c>
      <c r="E1382" s="30">
        <v>11.9</v>
      </c>
      <c r="F1382" s="31">
        <v>1.2139814814814816</v>
      </c>
      <c r="G1382" s="30">
        <v>10.8</v>
      </c>
      <c r="H1382" s="32">
        <f>TEXT(일별기온공급량!$A1382, "AAA")</f>
      </c>
      <c r="I1382" s="33">
        <v>94771405</v>
      </c>
      <c r="J1382" s="33">
        <v>2223773</v>
      </c>
      <c r="K1382" s="32">
        <f>TEXT(A1382, "MM-DD")</f>
      </c>
      <c r="L1382" s="33">
        <f>YEAR(일별기온공급량!$A1382)</f>
      </c>
      <c r="M1382" s="33">
        <f>MONTH(일별기온공급량!$A1382)</f>
      </c>
      <c r="N1382" s="33">
        <f>DAY(일별기온공급량!$A1382)</f>
      </c>
      <c r="O1382" s="34">
        <f>IFERROR(VLOOKUP(기온및공급량[[#This Row], [날짜]],표2[],2,0), "")</f>
      </c>
    </row>
    <row x14ac:dyDescent="0.25" r="1383" customHeight="1" ht="18.75">
      <c r="A1383" s="29">
        <v>42656</v>
      </c>
      <c r="B1383" s="30">
        <v>16.1</v>
      </c>
      <c r="C1383" s="30">
        <v>20.9</v>
      </c>
      <c r="D1383" s="31">
        <v>1.5723148148148147</v>
      </c>
      <c r="E1383" s="30">
        <v>12.9</v>
      </c>
      <c r="F1383" s="31">
        <v>1.2688425925925926</v>
      </c>
      <c r="G1383" s="33">
        <v>8</v>
      </c>
      <c r="H1383" s="32">
        <f>TEXT(일별기온공급량!$A1383, "AAA")</f>
      </c>
      <c r="I1383" s="33">
        <v>95813351</v>
      </c>
      <c r="J1383" s="33">
        <v>2251164</v>
      </c>
      <c r="K1383" s="32">
        <f>TEXT(A1383, "MM-DD")</f>
      </c>
      <c r="L1383" s="33">
        <f>YEAR(일별기온공급량!$A1383)</f>
      </c>
      <c r="M1383" s="33">
        <f>MONTH(일별기온공급량!$A1383)</f>
      </c>
      <c r="N1383" s="33">
        <f>DAY(일별기온공급량!$A1383)</f>
      </c>
      <c r="O1383" s="34">
        <f>IFERROR(VLOOKUP(기온및공급량[[#This Row], [날짜]],표2[],2,0), "")</f>
      </c>
    </row>
    <row x14ac:dyDescent="0.25" r="1384" customHeight="1" ht="18.75">
      <c r="A1384" s="29">
        <v>42657</v>
      </c>
      <c r="B1384" s="30">
        <v>15.8</v>
      </c>
      <c r="C1384" s="30">
        <v>22.9</v>
      </c>
      <c r="D1384" s="31">
        <v>1.650787037037037</v>
      </c>
      <c r="E1384" s="30">
        <v>10.1</v>
      </c>
      <c r="F1384" s="31">
        <v>1.2341203703703703</v>
      </c>
      <c r="G1384" s="30">
        <v>12.8</v>
      </c>
      <c r="H1384" s="32">
        <f>TEXT(일별기온공급량!$A1384, "AAA")</f>
      </c>
      <c r="I1384" s="33">
        <v>96091997</v>
      </c>
      <c r="J1384" s="33">
        <v>2251501</v>
      </c>
      <c r="K1384" s="32">
        <f>TEXT(A1384, "MM-DD")</f>
      </c>
      <c r="L1384" s="33">
        <f>YEAR(일별기온공급량!$A1384)</f>
      </c>
      <c r="M1384" s="33">
        <f>MONTH(일별기온공급량!$A1384)</f>
      </c>
      <c r="N1384" s="33">
        <f>DAY(일별기온공급량!$A1384)</f>
      </c>
      <c r="O1384" s="34">
        <f>IFERROR(VLOOKUP(기온및공급량[[#This Row], [날짜]],표2[],2,0), "")</f>
      </c>
    </row>
    <row x14ac:dyDescent="0.25" r="1385" customHeight="1" ht="18.75">
      <c r="A1385" s="29">
        <v>42658</v>
      </c>
      <c r="B1385" s="30">
        <v>16.6</v>
      </c>
      <c r="C1385" s="30">
        <v>23.5</v>
      </c>
      <c r="D1385" s="31">
        <v>1.6313425925925926</v>
      </c>
      <c r="E1385" s="30">
        <v>10.2</v>
      </c>
      <c r="F1385" s="31">
        <v>1.318148148148148</v>
      </c>
      <c r="G1385" s="30">
        <v>13.3</v>
      </c>
      <c r="H1385" s="32">
        <f>TEXT(일별기온공급량!$A1385, "AAA")</f>
      </c>
      <c r="I1385" s="33">
        <v>86645417</v>
      </c>
      <c r="J1385" s="33">
        <v>2023261</v>
      </c>
      <c r="K1385" s="32">
        <f>TEXT(A1385, "MM-DD")</f>
      </c>
      <c r="L1385" s="33">
        <f>YEAR(일별기온공급량!$A1385)</f>
      </c>
      <c r="M1385" s="33">
        <f>MONTH(일별기온공급량!$A1385)</f>
      </c>
      <c r="N1385" s="33">
        <f>DAY(일별기온공급량!$A1385)</f>
      </c>
      <c r="O1385" s="34">
        <f>IFERROR(VLOOKUP(기온및공급량[[#This Row], [날짜]],표2[],2,0), "")</f>
      </c>
    </row>
    <row x14ac:dyDescent="0.25" r="1386" customHeight="1" ht="18.75">
      <c r="A1386" s="29">
        <v>42659</v>
      </c>
      <c r="B1386" s="33">
        <v>15</v>
      </c>
      <c r="C1386" s="30">
        <v>16.8</v>
      </c>
      <c r="D1386" s="31">
        <v>1.5118981481481482</v>
      </c>
      <c r="E1386" s="30">
        <v>13.6</v>
      </c>
      <c r="F1386" s="31">
        <v>1.1827314814814816</v>
      </c>
      <c r="G1386" s="30">
        <v>3.2</v>
      </c>
      <c r="H1386" s="32">
        <f>TEXT(일별기온공급량!$A1386, "AAA")</f>
      </c>
      <c r="I1386" s="33">
        <v>78874377</v>
      </c>
      <c r="J1386" s="33">
        <v>1850226</v>
      </c>
      <c r="K1386" s="32">
        <f>TEXT(A1386, "MM-DD")</f>
      </c>
      <c r="L1386" s="33">
        <f>YEAR(일별기온공급량!$A1386)</f>
      </c>
      <c r="M1386" s="33">
        <f>MONTH(일별기온공급량!$A1386)</f>
      </c>
      <c r="N1386" s="33">
        <f>DAY(일별기온공급량!$A1386)</f>
      </c>
      <c r="O1386" s="34">
        <f>IFERROR(VLOOKUP(기온및공급량[[#This Row], [날짜]],표2[],2,0), "")</f>
      </c>
    </row>
    <row x14ac:dyDescent="0.25" r="1387" customHeight="1" ht="18.75">
      <c r="A1387" s="29">
        <v>42660</v>
      </c>
      <c r="B1387" s="30">
        <v>18.7</v>
      </c>
      <c r="C1387" s="30">
        <v>24.3</v>
      </c>
      <c r="D1387" s="31">
        <v>1.5875925925925927</v>
      </c>
      <c r="E1387" s="30">
        <v>15.1</v>
      </c>
      <c r="F1387" s="31">
        <v>1.036898148148148</v>
      </c>
      <c r="G1387" s="30">
        <v>9.2</v>
      </c>
      <c r="H1387" s="32">
        <f>TEXT(일별기온공급량!$A1387, "AAA")</f>
      </c>
      <c r="I1387" s="33">
        <v>90899818</v>
      </c>
      <c r="J1387" s="33">
        <v>2135782</v>
      </c>
      <c r="K1387" s="32">
        <f>TEXT(A1387, "MM-DD")</f>
      </c>
      <c r="L1387" s="33">
        <f>YEAR(일별기온공급량!$A1387)</f>
      </c>
      <c r="M1387" s="33">
        <f>MONTH(일별기온공급량!$A1387)</f>
      </c>
      <c r="N1387" s="33">
        <f>DAY(일별기온공급량!$A1387)</f>
      </c>
      <c r="O1387" s="34">
        <f>IFERROR(VLOOKUP(기온및공급량[[#This Row], [날짜]],표2[],2,0), "")</f>
      </c>
    </row>
    <row x14ac:dyDescent="0.25" r="1388" customHeight="1" ht="18.75">
      <c r="A1388" s="29">
        <v>42661</v>
      </c>
      <c r="B1388" s="33">
        <v>17</v>
      </c>
      <c r="C1388" s="30">
        <v>23.6</v>
      </c>
      <c r="D1388" s="31">
        <v>1.6327314814814815</v>
      </c>
      <c r="E1388" s="30">
        <v>12.4</v>
      </c>
      <c r="F1388" s="31">
        <v>1.2743981481481481</v>
      </c>
      <c r="G1388" s="30">
        <v>11.2</v>
      </c>
      <c r="H1388" s="32">
        <f>TEXT(일별기온공급량!$A1388, "AAA")</f>
      </c>
      <c r="I1388" s="33">
        <v>92586078</v>
      </c>
      <c r="J1388" s="33">
        <v>2171109</v>
      </c>
      <c r="K1388" s="32">
        <f>TEXT(A1388, "MM-DD")</f>
      </c>
      <c r="L1388" s="33">
        <f>YEAR(일별기온공급량!$A1388)</f>
      </c>
      <c r="M1388" s="33">
        <f>MONTH(일별기온공급량!$A1388)</f>
      </c>
      <c r="N1388" s="33">
        <f>DAY(일별기온공급량!$A1388)</f>
      </c>
      <c r="O1388" s="34">
        <f>IFERROR(VLOOKUP(기온및공급량[[#This Row], [날짜]],표2[],2,0), "")</f>
      </c>
    </row>
    <row x14ac:dyDescent="0.25" r="1389" customHeight="1" ht="18.75">
      <c r="A1389" s="29">
        <v>42662</v>
      </c>
      <c r="B1389" s="30">
        <v>17.4</v>
      </c>
      <c r="C1389" s="30">
        <v>23.5</v>
      </c>
      <c r="D1389" s="31">
        <v>1.616064814814815</v>
      </c>
      <c r="E1389" s="30">
        <v>13.5</v>
      </c>
      <c r="F1389" s="31">
        <v>1.177175925925926</v>
      </c>
      <c r="G1389" s="33">
        <v>10</v>
      </c>
      <c r="H1389" s="32">
        <f>TEXT(일별기온공급량!$A1389, "AAA")</f>
      </c>
      <c r="I1389" s="33">
        <v>92792543</v>
      </c>
      <c r="J1389" s="33">
        <v>2173896</v>
      </c>
      <c r="K1389" s="32">
        <f>TEXT(A1389, "MM-DD")</f>
      </c>
      <c r="L1389" s="33">
        <f>YEAR(일별기온공급량!$A1389)</f>
      </c>
      <c r="M1389" s="33">
        <f>MONTH(일별기온공급량!$A1389)</f>
      </c>
      <c r="N1389" s="33">
        <f>DAY(일별기온공급량!$A1389)</f>
      </c>
      <c r="O1389" s="34">
        <f>IFERROR(VLOOKUP(기온및공급량[[#This Row], [날짜]],표2[],2,0), "")</f>
      </c>
    </row>
    <row x14ac:dyDescent="0.25" r="1390" customHeight="1" ht="18.75">
      <c r="A1390" s="29">
        <v>42663</v>
      </c>
      <c r="B1390" s="30">
        <v>17.6</v>
      </c>
      <c r="C1390" s="30">
        <v>22.9</v>
      </c>
      <c r="D1390" s="31">
        <v>1.560509259259259</v>
      </c>
      <c r="E1390" s="30">
        <v>12.4</v>
      </c>
      <c r="F1390" s="31">
        <v>1.282037037037037</v>
      </c>
      <c r="G1390" s="30">
        <v>10.5</v>
      </c>
      <c r="H1390" s="32">
        <f>TEXT(일별기온공급량!$A1390, "AAA")</f>
      </c>
      <c r="I1390" s="33">
        <v>92094929</v>
      </c>
      <c r="J1390" s="33">
        <v>2155017</v>
      </c>
      <c r="K1390" s="32">
        <f>TEXT(A1390, "MM-DD")</f>
      </c>
      <c r="L1390" s="33">
        <f>YEAR(일별기온공급량!$A1390)</f>
      </c>
      <c r="M1390" s="33">
        <f>MONTH(일별기온공급량!$A1390)</f>
      </c>
      <c r="N1390" s="33">
        <f>DAY(일별기온공급량!$A1390)</f>
      </c>
      <c r="O1390" s="34">
        <f>IFERROR(VLOOKUP(기온및공급량[[#This Row], [날짜]],표2[],2,0), "")</f>
      </c>
    </row>
    <row x14ac:dyDescent="0.25" r="1391" customHeight="1" ht="18.75">
      <c r="A1391" s="29">
        <v>42664</v>
      </c>
      <c r="B1391" s="30">
        <v>16.5</v>
      </c>
      <c r="C1391" s="30">
        <v>17.9</v>
      </c>
      <c r="D1391" s="31">
        <v>1.4355092592592593</v>
      </c>
      <c r="E1391" s="30">
        <v>14.7</v>
      </c>
      <c r="F1391" s="31">
        <v>1.975787037037037</v>
      </c>
      <c r="G1391" s="30">
        <v>3.2</v>
      </c>
      <c r="H1391" s="32">
        <f>TEXT(일별기온공급량!$A1391, "AAA")</f>
      </c>
      <c r="I1391" s="33">
        <v>95444757</v>
      </c>
      <c r="J1391" s="33">
        <v>2235735</v>
      </c>
      <c r="K1391" s="32">
        <f>TEXT(A1391, "MM-DD")</f>
      </c>
      <c r="L1391" s="33">
        <f>YEAR(일별기온공급량!$A1391)</f>
      </c>
      <c r="M1391" s="33">
        <f>MONTH(일별기온공급량!$A1391)</f>
      </c>
      <c r="N1391" s="33">
        <f>DAY(일별기온공급량!$A1391)</f>
      </c>
      <c r="O1391" s="34">
        <f>IFERROR(VLOOKUP(기온및공급량[[#This Row], [날짜]],표2[],2,0), "")</f>
      </c>
    </row>
    <row x14ac:dyDescent="0.25" r="1392" customHeight="1" ht="18.75">
      <c r="A1392" s="29">
        <v>42665</v>
      </c>
      <c r="B1392" s="33">
        <v>17</v>
      </c>
      <c r="C1392" s="30">
        <v>20.8</v>
      </c>
      <c r="D1392" s="31">
        <v>1.6355092592592593</v>
      </c>
      <c r="E1392" s="30">
        <v>13.8</v>
      </c>
      <c r="F1392" s="31">
        <v>1.194537037037037</v>
      </c>
      <c r="G1392" s="33">
        <v>7</v>
      </c>
      <c r="H1392" s="32">
        <f>TEXT(일별기온공급량!$A1392, "AAA")</f>
      </c>
      <c r="I1392" s="33">
        <v>85801697</v>
      </c>
      <c r="J1392" s="33">
        <v>2005886</v>
      </c>
      <c r="K1392" s="32">
        <f>TEXT(A1392, "MM-DD")</f>
      </c>
      <c r="L1392" s="33">
        <f>YEAR(일별기온공급량!$A1392)</f>
      </c>
      <c r="M1392" s="33">
        <f>MONTH(일별기온공급량!$A1392)</f>
      </c>
      <c r="N1392" s="33">
        <f>DAY(일별기온공급량!$A1392)</f>
      </c>
      <c r="O1392" s="34">
        <f>IFERROR(VLOOKUP(기온및공급량[[#This Row], [날짜]],표2[],2,0), "")</f>
      </c>
    </row>
    <row x14ac:dyDescent="0.25" r="1393" customHeight="1" ht="18.75">
      <c r="A1393" s="29">
        <v>42666</v>
      </c>
      <c r="B1393" s="30">
        <v>14.9</v>
      </c>
      <c r="C1393" s="30">
        <v>16.9</v>
      </c>
      <c r="D1393" s="31">
        <v>1.0702314814814815</v>
      </c>
      <c r="E1393" s="30">
        <v>12.3</v>
      </c>
      <c r="F1393" s="31">
        <v>1.9903703703703703</v>
      </c>
      <c r="G1393" s="30">
        <v>4.6</v>
      </c>
      <c r="H1393" s="32">
        <f>TEXT(일별기온공급량!$A1393, "AAA")</f>
      </c>
      <c r="I1393" s="33">
        <v>81901592</v>
      </c>
      <c r="J1393" s="33">
        <v>1914929</v>
      </c>
      <c r="K1393" s="32">
        <f>TEXT(A1393, "MM-DD")</f>
      </c>
      <c r="L1393" s="33">
        <f>YEAR(일별기온공급량!$A1393)</f>
      </c>
      <c r="M1393" s="33">
        <f>MONTH(일별기온공급량!$A1393)</f>
      </c>
      <c r="N1393" s="33">
        <f>DAY(일별기온공급량!$A1393)</f>
      </c>
      <c r="O1393" s="34">
        <f>IFERROR(VLOOKUP(기온및공급량[[#This Row], [날짜]],표2[],2,0), "")</f>
      </c>
    </row>
    <row x14ac:dyDescent="0.25" r="1394" customHeight="1" ht="18.75">
      <c r="A1394" s="29">
        <v>42667</v>
      </c>
      <c r="B1394" s="30">
        <v>14.7</v>
      </c>
      <c r="C1394" s="30">
        <v>19.4</v>
      </c>
      <c r="D1394" s="31">
        <v>1.6146759259259258</v>
      </c>
      <c r="E1394" s="30">
        <v>10.8</v>
      </c>
      <c r="F1394" s="31">
        <v>1.2855092592592592</v>
      </c>
      <c r="G1394" s="30">
        <v>8.6</v>
      </c>
      <c r="H1394" s="32">
        <f>TEXT(일별기온공급량!$A1394, "AAA")</f>
      </c>
      <c r="I1394" s="33">
        <v>99667864</v>
      </c>
      <c r="J1394" s="33">
        <v>2330302</v>
      </c>
      <c r="K1394" s="32">
        <f>TEXT(A1394, "MM-DD")</f>
      </c>
      <c r="L1394" s="33">
        <f>YEAR(일별기온공급량!$A1394)</f>
      </c>
      <c r="M1394" s="33">
        <f>MONTH(일별기온공급량!$A1394)</f>
      </c>
      <c r="N1394" s="33">
        <f>DAY(일별기온공급량!$A1394)</f>
      </c>
      <c r="O1394" s="34">
        <f>IFERROR(VLOOKUP(기온및공급량[[#This Row], [날짜]],표2[],2,0), "")</f>
      </c>
    </row>
    <row x14ac:dyDescent="0.25" r="1395" customHeight="1" ht="18.75">
      <c r="A1395" s="29">
        <v>42668</v>
      </c>
      <c r="B1395" s="30">
        <v>15.6</v>
      </c>
      <c r="C1395" s="30">
        <v>20.5</v>
      </c>
      <c r="D1395" s="31">
        <v>1.6528703703703704</v>
      </c>
      <c r="E1395" s="30">
        <v>12.3</v>
      </c>
      <c r="F1395" s="31">
        <v>1.1202314814814816</v>
      </c>
      <c r="G1395" s="30">
        <v>8.2</v>
      </c>
      <c r="H1395" s="32">
        <f>TEXT(일별기온공급량!$A1395, "AAA")</f>
      </c>
      <c r="I1395" s="33">
        <v>104189883</v>
      </c>
      <c r="J1395" s="33">
        <v>2433239</v>
      </c>
      <c r="K1395" s="32">
        <f>TEXT(A1395, "MM-DD")</f>
      </c>
      <c r="L1395" s="33">
        <f>YEAR(일별기온공급량!$A1395)</f>
      </c>
      <c r="M1395" s="33">
        <f>MONTH(일별기온공급량!$A1395)</f>
      </c>
      <c r="N1395" s="33">
        <f>DAY(일별기온공급량!$A1395)</f>
      </c>
      <c r="O1395" s="34">
        <f>IFERROR(VLOOKUP(기온및공급량[[#This Row], [날짜]],표2[],2,0), "")</f>
      </c>
    </row>
    <row x14ac:dyDescent="0.25" r="1396" customHeight="1" ht="18.75">
      <c r="A1396" s="29">
        <v>42669</v>
      </c>
      <c r="B1396" s="30">
        <v>14.9</v>
      </c>
      <c r="C1396" s="30">
        <v>20.1</v>
      </c>
      <c r="D1396" s="31">
        <v>1.5841203703703703</v>
      </c>
      <c r="E1396" s="30">
        <v>10.3</v>
      </c>
      <c r="F1396" s="31">
        <v>1.264675925925926</v>
      </c>
      <c r="G1396" s="30">
        <v>9.8</v>
      </c>
      <c r="H1396" s="32">
        <f>TEXT(일별기온공급량!$A1396, "AAA")</f>
      </c>
      <c r="I1396" s="33">
        <v>104311950</v>
      </c>
      <c r="J1396" s="33">
        <v>2440762</v>
      </c>
      <c r="K1396" s="32">
        <f>TEXT(A1396, "MM-DD")</f>
      </c>
      <c r="L1396" s="33">
        <f>YEAR(일별기온공급량!$A1396)</f>
      </c>
      <c r="M1396" s="33">
        <f>MONTH(일별기온공급량!$A1396)</f>
      </c>
      <c r="N1396" s="33">
        <f>DAY(일별기온공급량!$A1396)</f>
      </c>
      <c r="O1396" s="34">
        <f>IFERROR(VLOOKUP(기온및공급량[[#This Row], [날짜]],표2[],2,0), "")</f>
      </c>
    </row>
    <row x14ac:dyDescent="0.25" r="1397" customHeight="1" ht="18.75">
      <c r="A1397" s="29">
        <v>42670</v>
      </c>
      <c r="B1397" s="30">
        <v>14.9</v>
      </c>
      <c r="C1397" s="30">
        <v>19.7</v>
      </c>
      <c r="D1397" s="31">
        <v>1.4827314814814816</v>
      </c>
      <c r="E1397" s="30">
        <v>9.3</v>
      </c>
      <c r="F1397" s="31">
        <v>1.250787037037037</v>
      </c>
      <c r="G1397" s="30">
        <v>10.4</v>
      </c>
      <c r="H1397" s="32">
        <f>TEXT(일별기온공급량!$A1397, "AAA")</f>
      </c>
      <c r="I1397" s="33">
        <v>108909257</v>
      </c>
      <c r="J1397" s="33">
        <v>2549391</v>
      </c>
      <c r="K1397" s="32">
        <f>TEXT(A1397, "MM-DD")</f>
      </c>
      <c r="L1397" s="33">
        <f>YEAR(일별기온공급량!$A1397)</f>
      </c>
      <c r="M1397" s="33">
        <f>MONTH(일별기온공급량!$A1397)</f>
      </c>
      <c r="N1397" s="33">
        <f>DAY(일별기온공급량!$A1397)</f>
      </c>
      <c r="O1397" s="34">
        <f>IFERROR(VLOOKUP(기온및공급량[[#This Row], [날짜]],표2[],2,0), "")</f>
      </c>
    </row>
    <row x14ac:dyDescent="0.25" r="1398" customHeight="1" ht="18.75">
      <c r="A1398" s="29">
        <v>42671</v>
      </c>
      <c r="B1398" s="30">
        <v>14.7</v>
      </c>
      <c r="C1398" s="30">
        <v>15.9</v>
      </c>
      <c r="D1398" s="31">
        <v>1.0000925925925925</v>
      </c>
      <c r="E1398" s="30">
        <v>13.2</v>
      </c>
      <c r="F1398" s="31">
        <v>1.2389814814814815</v>
      </c>
      <c r="G1398" s="30">
        <v>2.7</v>
      </c>
      <c r="H1398" s="32">
        <f>TEXT(일별기온공급량!$A1398, "AAA")</f>
      </c>
      <c r="I1398" s="33">
        <v>112628201</v>
      </c>
      <c r="J1398" s="33">
        <v>2636779</v>
      </c>
      <c r="K1398" s="32">
        <f>TEXT(A1398, "MM-DD")</f>
      </c>
      <c r="L1398" s="33">
        <f>YEAR(일별기온공급량!$A1398)</f>
      </c>
      <c r="M1398" s="33">
        <f>MONTH(일별기온공급량!$A1398)</f>
      </c>
      <c r="N1398" s="33">
        <f>DAY(일별기온공급량!$A1398)</f>
      </c>
      <c r="O1398" s="34">
        <f>IFERROR(VLOOKUP(기온및공급량[[#This Row], [날짜]],표2[],2,0), "")</f>
      </c>
    </row>
    <row x14ac:dyDescent="0.25" r="1399" customHeight="1" ht="18.75">
      <c r="A1399" s="29">
        <v>42672</v>
      </c>
      <c r="B1399" s="33">
        <v>13</v>
      </c>
      <c r="C1399" s="30">
        <v>15.6</v>
      </c>
      <c r="D1399" s="31">
        <v>1.6612037037037037</v>
      </c>
      <c r="E1399" s="30">
        <v>10.1</v>
      </c>
      <c r="F1399" s="31">
        <v>1.2625925925925925</v>
      </c>
      <c r="G1399" s="30">
        <v>5.5</v>
      </c>
      <c r="H1399" s="32">
        <f>TEXT(일별기온공급량!$A1399, "AAA")</f>
      </c>
      <c r="I1399" s="33">
        <v>106932718</v>
      </c>
      <c r="J1399" s="33">
        <v>2499986</v>
      </c>
      <c r="K1399" s="32">
        <f>TEXT(A1399, "MM-DD")</f>
      </c>
      <c r="L1399" s="33">
        <f>YEAR(일별기온공급량!$A1399)</f>
      </c>
      <c r="M1399" s="33">
        <f>MONTH(일별기온공급량!$A1399)</f>
      </c>
      <c r="N1399" s="33">
        <f>DAY(일별기온공급량!$A1399)</f>
      </c>
      <c r="O1399" s="34">
        <f>IFERROR(VLOOKUP(기온및공급량[[#This Row], [날짜]],표2[],2,0), "")</f>
      </c>
    </row>
    <row x14ac:dyDescent="0.25" r="1400" customHeight="1" ht="18.75">
      <c r="A1400" s="29">
        <v>42673</v>
      </c>
      <c r="B1400" s="30">
        <v>9.8</v>
      </c>
      <c r="C1400" s="30">
        <v>16.4</v>
      </c>
      <c r="D1400" s="31">
        <v>1.6153703703703703</v>
      </c>
      <c r="E1400" s="30">
        <v>5.7</v>
      </c>
      <c r="F1400" s="31">
        <v>1.9716203703703705</v>
      </c>
      <c r="G1400" s="30">
        <v>10.7</v>
      </c>
      <c r="H1400" s="32">
        <f>TEXT(일별기온공급량!$A1400, "AAA")</f>
      </c>
      <c r="I1400" s="33">
        <v>103993776</v>
      </c>
      <c r="J1400" s="33">
        <v>2429174</v>
      </c>
      <c r="K1400" s="32">
        <f>TEXT(A1400, "MM-DD")</f>
      </c>
      <c r="L1400" s="33">
        <f>YEAR(일별기온공급량!$A1400)</f>
      </c>
      <c r="M1400" s="33">
        <f>MONTH(일별기온공급량!$A1400)</f>
      </c>
      <c r="N1400" s="33">
        <f>DAY(일별기온공급량!$A1400)</f>
      </c>
      <c r="O1400" s="34">
        <f>IFERROR(VLOOKUP(기온및공급량[[#This Row], [날짜]],표2[],2,0), "")</f>
      </c>
    </row>
    <row x14ac:dyDescent="0.25" r="1401" customHeight="1" ht="18.75">
      <c r="A1401" s="29">
        <v>42674</v>
      </c>
      <c r="B1401" s="30">
        <v>9.5</v>
      </c>
      <c r="C1401" s="30">
        <v>11.8</v>
      </c>
      <c r="D1401" s="31">
        <v>1.7737037037037036</v>
      </c>
      <c r="E1401" s="30">
        <v>5.8</v>
      </c>
      <c r="F1401" s="31">
        <v>1.0202314814814815</v>
      </c>
      <c r="G1401" s="33">
        <v>6</v>
      </c>
      <c r="H1401" s="32">
        <f>TEXT(일별기온공급량!$A1401, "AAA")</f>
      </c>
      <c r="I1401" s="33">
        <v>133304696</v>
      </c>
      <c r="J1401" s="33">
        <v>3119185</v>
      </c>
      <c r="K1401" s="32">
        <f>TEXT(A1401, "MM-DD")</f>
      </c>
      <c r="L1401" s="33">
        <f>YEAR(일별기온공급량!$A1401)</f>
      </c>
      <c r="M1401" s="33">
        <f>MONTH(일별기온공급량!$A1401)</f>
      </c>
      <c r="N1401" s="33">
        <f>DAY(일별기온공급량!$A1401)</f>
      </c>
      <c r="O1401" s="34">
        <f>IFERROR(VLOOKUP(기온및공급량[[#This Row], [날짜]],표2[],2,0), "")</f>
      </c>
    </row>
    <row x14ac:dyDescent="0.25" r="1402" customHeight="1" ht="18.75">
      <c r="A1402" s="29">
        <v>42675</v>
      </c>
      <c r="B1402" s="30">
        <v>6.5</v>
      </c>
      <c r="C1402" s="30">
        <v>10.7</v>
      </c>
      <c r="D1402" s="31">
        <v>1.6285648148148149</v>
      </c>
      <c r="E1402" s="30">
        <v>2.8</v>
      </c>
      <c r="F1402" s="31">
        <v>1.2771759259259259</v>
      </c>
      <c r="G1402" s="30">
        <v>7.9</v>
      </c>
      <c r="H1402" s="32">
        <f>TEXT(일별기온공급량!$A1402, "AAA")</f>
      </c>
      <c r="I1402" s="33">
        <v>153644686</v>
      </c>
      <c r="J1402" s="33">
        <v>3592520</v>
      </c>
      <c r="K1402" s="32">
        <f>TEXT(A1402, "MM-DD")</f>
      </c>
      <c r="L1402" s="33">
        <f>YEAR(일별기온공급량!$A1402)</f>
      </c>
      <c r="M1402" s="33">
        <f>MONTH(일별기온공급량!$A1402)</f>
      </c>
      <c r="N1402" s="33">
        <f>DAY(일별기온공급량!$A1402)</f>
      </c>
      <c r="O1402" s="34">
        <f>IFERROR(VLOOKUP(기온및공급량[[#This Row], [날짜]],표2[],2,0), "")</f>
      </c>
    </row>
    <row x14ac:dyDescent="0.25" r="1403" customHeight="1" ht="18.75">
      <c r="A1403" s="29">
        <v>42676</v>
      </c>
      <c r="B1403" s="30">
        <v>6.8</v>
      </c>
      <c r="C1403" s="30">
        <v>12.4</v>
      </c>
      <c r="D1403" s="31">
        <v>1.6355092592592593</v>
      </c>
      <c r="E1403" s="30">
        <v>2.3</v>
      </c>
      <c r="F1403" s="31">
        <v>1.0181481481481482</v>
      </c>
      <c r="G1403" s="30">
        <v>10.1</v>
      </c>
      <c r="H1403" s="32">
        <f>TEXT(일별기온공급량!$A1403, "AAA")</f>
      </c>
      <c r="I1403" s="33">
        <v>158678326</v>
      </c>
      <c r="J1403" s="33">
        <v>3711572</v>
      </c>
      <c r="K1403" s="32">
        <f>TEXT(A1403, "MM-DD")</f>
      </c>
      <c r="L1403" s="33">
        <f>YEAR(일별기온공급량!$A1403)</f>
      </c>
      <c r="M1403" s="33">
        <f>MONTH(일별기온공급량!$A1403)</f>
      </c>
      <c r="N1403" s="33">
        <f>DAY(일별기온공급량!$A1403)</f>
      </c>
      <c r="O1403" s="34">
        <f>IFERROR(VLOOKUP(기온및공급량[[#This Row], [날짜]],표2[],2,0), "")</f>
      </c>
    </row>
    <row x14ac:dyDescent="0.25" r="1404" customHeight="1" ht="18.75">
      <c r="A1404" s="29">
        <v>42677</v>
      </c>
      <c r="B1404" s="30">
        <v>7.6</v>
      </c>
      <c r="C1404" s="30">
        <v>14.6</v>
      </c>
      <c r="D1404" s="31">
        <v>1.6112037037037037</v>
      </c>
      <c r="E1404" s="30">
        <v>1.3</v>
      </c>
      <c r="F1404" s="31">
        <v>1.200787037037037</v>
      </c>
      <c r="G1404" s="30">
        <v>13.3</v>
      </c>
      <c r="H1404" s="32">
        <f>TEXT(일별기온공급량!$A1404, "AAA")</f>
      </c>
      <c r="I1404" s="33">
        <v>156035026</v>
      </c>
      <c r="J1404" s="33">
        <v>3649829</v>
      </c>
      <c r="K1404" s="32">
        <f>TEXT(A1404, "MM-DD")</f>
      </c>
      <c r="L1404" s="33">
        <f>YEAR(일별기온공급량!$A1404)</f>
      </c>
      <c r="M1404" s="33">
        <f>MONTH(일별기온공급량!$A1404)</f>
      </c>
      <c r="N1404" s="33">
        <f>DAY(일별기온공급량!$A1404)</f>
      </c>
      <c r="O1404" s="34">
        <f>IFERROR(VLOOKUP(기온및공급량[[#This Row], [날짜]],표2[],2,0), "")</f>
      </c>
    </row>
    <row x14ac:dyDescent="0.25" r="1405" customHeight="1" ht="18.75">
      <c r="A1405" s="29">
        <v>42678</v>
      </c>
      <c r="B1405" s="30">
        <v>9.3</v>
      </c>
      <c r="C1405" s="33">
        <v>18</v>
      </c>
      <c r="D1405" s="31">
        <v>1.6250925925925928</v>
      </c>
      <c r="E1405" s="30">
        <v>2.5</v>
      </c>
      <c r="F1405" s="31">
        <v>1.2542592592592592</v>
      </c>
      <c r="G1405" s="30">
        <v>15.5</v>
      </c>
      <c r="H1405" s="32">
        <f>TEXT(일별기온공급량!$A1405, "AAA")</f>
      </c>
      <c r="I1405" s="33">
        <v>147709937</v>
      </c>
      <c r="J1405" s="33">
        <v>3452751</v>
      </c>
      <c r="K1405" s="32">
        <f>TEXT(A1405, "MM-DD")</f>
      </c>
      <c r="L1405" s="33">
        <f>YEAR(일별기온공급량!$A1405)</f>
      </c>
      <c r="M1405" s="33">
        <f>MONTH(일별기온공급량!$A1405)</f>
      </c>
      <c r="N1405" s="33">
        <f>DAY(일별기온공급량!$A1405)</f>
      </c>
      <c r="O1405" s="34">
        <f>IFERROR(VLOOKUP(기온및공급량[[#This Row], [날짜]],표2[],2,0), "")</f>
      </c>
    </row>
    <row x14ac:dyDescent="0.25" r="1406" customHeight="1" ht="18.75">
      <c r="A1406" s="29">
        <v>42679</v>
      </c>
      <c r="B1406" s="33">
        <v>12</v>
      </c>
      <c r="C1406" s="30">
        <v>20.3</v>
      </c>
      <c r="D1406" s="31">
        <v>1.6410648148148148</v>
      </c>
      <c r="E1406" s="30">
        <v>4.9</v>
      </c>
      <c r="F1406" s="31">
        <v>1.258425925925926</v>
      </c>
      <c r="G1406" s="30">
        <v>15.4</v>
      </c>
      <c r="H1406" s="32">
        <f>TEXT(일별기온공급량!$A1406, "AAA")</f>
      </c>
      <c r="I1406" s="33">
        <v>127052388</v>
      </c>
      <c r="J1406" s="33">
        <v>2971651</v>
      </c>
      <c r="K1406" s="32">
        <f>TEXT(A1406, "MM-DD")</f>
      </c>
      <c r="L1406" s="33">
        <f>YEAR(일별기온공급량!$A1406)</f>
      </c>
      <c r="M1406" s="33">
        <f>MONTH(일별기온공급량!$A1406)</f>
      </c>
      <c r="N1406" s="33">
        <f>DAY(일별기온공급량!$A1406)</f>
      </c>
      <c r="O1406" s="34">
        <f>IFERROR(VLOOKUP(기온및공급량[[#This Row], [날짜]],표2[],2,0), "")</f>
      </c>
    </row>
    <row x14ac:dyDescent="0.25" r="1407" customHeight="1" ht="18.75">
      <c r="A1407" s="29">
        <v>42680</v>
      </c>
      <c r="B1407" s="30">
        <v>12.3</v>
      </c>
      <c r="C1407" s="30">
        <v>14.5</v>
      </c>
      <c r="D1407" s="31">
        <v>1.4584259259259258</v>
      </c>
      <c r="E1407" s="30">
        <v>8.8</v>
      </c>
      <c r="F1407" s="31">
        <v>1.114675925925926</v>
      </c>
      <c r="G1407" s="30">
        <v>5.7</v>
      </c>
      <c r="H1407" s="32">
        <f>TEXT(일별기온공급량!$A1407, "AAA")</f>
      </c>
      <c r="I1407" s="33">
        <v>116063795</v>
      </c>
      <c r="J1407" s="33">
        <v>2714782</v>
      </c>
      <c r="K1407" s="32">
        <f>TEXT(A1407, "MM-DD")</f>
      </c>
      <c r="L1407" s="33">
        <f>YEAR(일별기온공급량!$A1407)</f>
      </c>
      <c r="M1407" s="33">
        <f>MONTH(일별기온공급량!$A1407)</f>
      </c>
      <c r="N1407" s="33">
        <f>DAY(일별기온공급량!$A1407)</f>
      </c>
      <c r="O1407" s="34">
        <f>IFERROR(VLOOKUP(기온및공급량[[#This Row], [날짜]],표2[],2,0), "")</f>
      </c>
    </row>
    <row x14ac:dyDescent="0.25" r="1408" customHeight="1" ht="18.75">
      <c r="A1408" s="29">
        <v>42681</v>
      </c>
      <c r="B1408" s="30">
        <v>12.9</v>
      </c>
      <c r="C1408" s="30">
        <v>17.4</v>
      </c>
      <c r="D1408" s="31">
        <v>1.616064814814815</v>
      </c>
      <c r="E1408" s="30">
        <v>9.5</v>
      </c>
      <c r="F1408" s="31">
        <v>1.2764814814814816</v>
      </c>
      <c r="G1408" s="30">
        <v>7.9</v>
      </c>
      <c r="H1408" s="32">
        <f>TEXT(일별기온공급량!$A1408, "AAA")</f>
      </c>
      <c r="I1408" s="33">
        <v>129256890</v>
      </c>
      <c r="J1408" s="33">
        <v>3023921</v>
      </c>
      <c r="K1408" s="32">
        <f>TEXT(A1408, "MM-DD")</f>
      </c>
      <c r="L1408" s="33">
        <f>YEAR(일별기온공급량!$A1408)</f>
      </c>
      <c r="M1408" s="33">
        <f>MONTH(일별기온공급량!$A1408)</f>
      </c>
      <c r="N1408" s="33">
        <f>DAY(일별기온공급량!$A1408)</f>
      </c>
      <c r="O1408" s="34">
        <f>IFERROR(VLOOKUP(기온및공급량[[#This Row], [날짜]],표2[],2,0), "")</f>
      </c>
    </row>
    <row x14ac:dyDescent="0.25" r="1409" customHeight="1" ht="18.75">
      <c r="A1409" s="29">
        <v>42682</v>
      </c>
      <c r="B1409" s="30">
        <v>10.6</v>
      </c>
      <c r="C1409" s="30">
        <v>13.5</v>
      </c>
      <c r="D1409" s="31">
        <v>1.5993981481481483</v>
      </c>
      <c r="E1409" s="30">
        <v>5.2</v>
      </c>
      <c r="F1409" s="31">
        <v>1.9938425925925927</v>
      </c>
      <c r="G1409" s="30">
        <v>8.3</v>
      </c>
      <c r="H1409" s="32">
        <f>TEXT(일별기온공급량!$A1409, "AAA")</f>
      </c>
      <c r="I1409" s="33">
        <v>142315454</v>
      </c>
      <c r="J1409" s="33">
        <v>3327030</v>
      </c>
      <c r="K1409" s="32">
        <f>TEXT(A1409, "MM-DD")</f>
      </c>
      <c r="L1409" s="33">
        <f>YEAR(일별기온공급량!$A1409)</f>
      </c>
      <c r="M1409" s="33">
        <f>MONTH(일별기온공급량!$A1409)</f>
      </c>
      <c r="N1409" s="33">
        <f>DAY(일별기온공급량!$A1409)</f>
      </c>
      <c r="O1409" s="34">
        <f>IFERROR(VLOOKUP(기온및공급량[[#This Row], [날짜]],표2[],2,0), "")</f>
      </c>
    </row>
    <row x14ac:dyDescent="0.25" r="1410" customHeight="1" ht="18.75">
      <c r="A1410" s="29">
        <v>42683</v>
      </c>
      <c r="B1410" s="33">
        <v>6</v>
      </c>
      <c r="C1410" s="33">
        <v>12</v>
      </c>
      <c r="D1410" s="31">
        <v>1.602175925925926</v>
      </c>
      <c r="E1410" s="30">
        <v>1.6</v>
      </c>
      <c r="F1410" s="31">
        <v>1.2764814814814816</v>
      </c>
      <c r="G1410" s="30">
        <v>10.4</v>
      </c>
      <c r="H1410" s="32">
        <f>TEXT(일별기온공급량!$A1410, "AAA")</f>
      </c>
      <c r="I1410" s="33">
        <v>158168906</v>
      </c>
      <c r="J1410" s="33">
        <v>3700354</v>
      </c>
      <c r="K1410" s="32">
        <f>TEXT(A1410, "MM-DD")</f>
      </c>
      <c r="L1410" s="33">
        <f>YEAR(일별기온공급량!$A1410)</f>
      </c>
      <c r="M1410" s="33">
        <f>MONTH(일별기온공급량!$A1410)</f>
      </c>
      <c r="N1410" s="33">
        <f>DAY(일별기온공급량!$A1410)</f>
      </c>
      <c r="O1410" s="34">
        <f>IFERROR(VLOOKUP(기온및공급량[[#This Row], [날짜]],표2[],2,0), "")</f>
      </c>
    </row>
    <row x14ac:dyDescent="0.25" r="1411" customHeight="1" ht="18.75">
      <c r="A1411" s="29">
        <v>42684</v>
      </c>
      <c r="B1411" s="30">
        <v>9.4</v>
      </c>
      <c r="C1411" s="30">
        <v>14.2</v>
      </c>
      <c r="D1411" s="31">
        <v>1.5702314814814815</v>
      </c>
      <c r="E1411" s="30">
        <v>4.3</v>
      </c>
      <c r="F1411" s="31">
        <v>1.2028703703703703</v>
      </c>
      <c r="G1411" s="30">
        <v>9.9</v>
      </c>
      <c r="H1411" s="32">
        <f>TEXT(일별기온공급량!$A1411, "AAA")</f>
      </c>
      <c r="I1411" s="33">
        <v>153403117</v>
      </c>
      <c r="J1411" s="33">
        <v>3587759</v>
      </c>
      <c r="K1411" s="32">
        <f>TEXT(A1411, "MM-DD")</f>
      </c>
      <c r="L1411" s="33">
        <f>YEAR(일별기온공급량!$A1411)</f>
      </c>
      <c r="M1411" s="33">
        <f>MONTH(일별기온공급량!$A1411)</f>
      </c>
      <c r="N1411" s="33">
        <f>DAY(일별기온공급량!$A1411)</f>
      </c>
      <c r="O1411" s="34">
        <f>IFERROR(VLOOKUP(기온및공급량[[#This Row], [날짜]],표2[],2,0), "")</f>
      </c>
    </row>
    <row x14ac:dyDescent="0.25" r="1412" customHeight="1" ht="18.75">
      <c r="A1412" s="29">
        <v>42685</v>
      </c>
      <c r="B1412" s="30">
        <v>10.2</v>
      </c>
      <c r="C1412" s="30">
        <v>15.9</v>
      </c>
      <c r="D1412" s="31">
        <v>1.5841203703703703</v>
      </c>
      <c r="E1412" s="30">
        <v>5.7</v>
      </c>
      <c r="F1412" s="31">
        <v>1.2341203703703703</v>
      </c>
      <c r="G1412" s="30">
        <v>10.2</v>
      </c>
      <c r="H1412" s="32">
        <f>TEXT(일별기온공급량!$A1412, "AAA")</f>
      </c>
      <c r="I1412" s="33">
        <v>145180727</v>
      </c>
      <c r="J1412" s="33">
        <v>3399952</v>
      </c>
      <c r="K1412" s="32">
        <f>TEXT(A1412, "MM-DD")</f>
      </c>
      <c r="L1412" s="33">
        <f>YEAR(일별기온공급량!$A1412)</f>
      </c>
      <c r="M1412" s="33">
        <f>MONTH(일별기온공급량!$A1412)</f>
      </c>
      <c r="N1412" s="33">
        <f>DAY(일별기온공급량!$A1412)</f>
      </c>
      <c r="O1412" s="34">
        <f>IFERROR(VLOOKUP(기온및공급량[[#This Row], [날짜]],표2[],2,0), "")</f>
      </c>
    </row>
    <row x14ac:dyDescent="0.25" r="1413" customHeight="1" ht="18.75">
      <c r="A1413" s="29">
        <v>42686</v>
      </c>
      <c r="B1413" s="30">
        <v>10.2</v>
      </c>
      <c r="C1413" s="30">
        <v>18.7</v>
      </c>
      <c r="D1413" s="31">
        <v>1.6188425925925927</v>
      </c>
      <c r="E1413" s="30">
        <v>2.8</v>
      </c>
      <c r="F1413" s="31">
        <v>1.2709259259259258</v>
      </c>
      <c r="G1413" s="30">
        <v>15.9</v>
      </c>
      <c r="H1413" s="32">
        <f>TEXT(일별기온공급량!$A1413, "AAA")</f>
      </c>
      <c r="I1413" s="33">
        <v>132808575</v>
      </c>
      <c r="J1413" s="33">
        <v>3110880</v>
      </c>
      <c r="K1413" s="32">
        <f>TEXT(A1413, "MM-DD")</f>
      </c>
      <c r="L1413" s="33">
        <f>YEAR(일별기온공급량!$A1413)</f>
      </c>
      <c r="M1413" s="33">
        <f>MONTH(일별기온공급량!$A1413)</f>
      </c>
      <c r="N1413" s="33">
        <f>DAY(일별기온공급량!$A1413)</f>
      </c>
      <c r="O1413" s="34">
        <f>IFERROR(VLOOKUP(기온및공급량[[#This Row], [날짜]],표2[],2,0), "")</f>
      </c>
    </row>
    <row x14ac:dyDescent="0.25" r="1414" customHeight="1" ht="18.75">
      <c r="A1414" s="29">
        <v>42687</v>
      </c>
      <c r="B1414" s="30">
        <v>11.1</v>
      </c>
      <c r="C1414" s="30">
        <v>17.8</v>
      </c>
      <c r="D1414" s="31">
        <v>1.6625925925925926</v>
      </c>
      <c r="E1414" s="30">
        <v>4.6</v>
      </c>
      <c r="F1414" s="31">
        <v>1.2827314814814814</v>
      </c>
      <c r="G1414" s="30">
        <v>13.2</v>
      </c>
      <c r="H1414" s="32">
        <f>TEXT(일별기온공급량!$A1414, "AAA")</f>
      </c>
      <c r="I1414" s="33">
        <v>118647230</v>
      </c>
      <c r="J1414" s="33">
        <v>2776916</v>
      </c>
      <c r="K1414" s="32">
        <f>TEXT(A1414, "MM-DD")</f>
      </c>
      <c r="L1414" s="33">
        <f>YEAR(일별기온공급량!$A1414)</f>
      </c>
      <c r="M1414" s="33">
        <f>MONTH(일별기온공급량!$A1414)</f>
      </c>
      <c r="N1414" s="33">
        <f>DAY(일별기온공급량!$A1414)</f>
      </c>
      <c r="O1414" s="34">
        <f>IFERROR(VLOOKUP(기온및공급량[[#This Row], [날짜]],표2[],2,0), "")</f>
      </c>
    </row>
    <row x14ac:dyDescent="0.25" r="1415" customHeight="1" ht="18.75">
      <c r="A1415" s="29">
        <v>42688</v>
      </c>
      <c r="B1415" s="30">
        <v>14.4</v>
      </c>
      <c r="C1415" s="30">
        <v>20.4</v>
      </c>
      <c r="D1415" s="31">
        <v>1.5855092592592592</v>
      </c>
      <c r="E1415" s="30">
        <v>10.4</v>
      </c>
      <c r="F1415" s="31">
        <v>1.2473148148148148</v>
      </c>
      <c r="G1415" s="33">
        <v>10</v>
      </c>
      <c r="H1415" s="32">
        <f>TEXT(일별기온공급량!$A1415, "AAA")</f>
      </c>
      <c r="I1415" s="33">
        <v>132177827</v>
      </c>
      <c r="J1415" s="33">
        <v>3102290</v>
      </c>
      <c r="K1415" s="32">
        <f>TEXT(A1415, "MM-DD")</f>
      </c>
      <c r="L1415" s="33">
        <f>YEAR(일별기온공급량!$A1415)</f>
      </c>
      <c r="M1415" s="33">
        <f>MONTH(일별기온공급량!$A1415)</f>
      </c>
      <c r="N1415" s="33">
        <f>DAY(일별기온공급량!$A1415)</f>
      </c>
      <c r="O1415" s="34">
        <f>IFERROR(VLOOKUP(기온및공급량[[#This Row], [날짜]],표2[],2,0), "")</f>
      </c>
    </row>
    <row x14ac:dyDescent="0.25" r="1416" customHeight="1" ht="18.75">
      <c r="A1416" s="29">
        <v>42689</v>
      </c>
      <c r="B1416" s="30">
        <v>12.2</v>
      </c>
      <c r="C1416" s="33">
        <v>17</v>
      </c>
      <c r="D1416" s="31">
        <v>1.5973148148148149</v>
      </c>
      <c r="E1416" s="30">
        <v>5.5</v>
      </c>
      <c r="F1416" s="35">
        <v>1.9993981481481482</v>
      </c>
      <c r="G1416" s="30">
        <v>11.5</v>
      </c>
      <c r="H1416" s="32">
        <f>TEXT(일별기온공급량!$A1416, "AAA")</f>
      </c>
      <c r="I1416" s="33">
        <v>139293839</v>
      </c>
      <c r="J1416" s="33">
        <v>3258513</v>
      </c>
      <c r="K1416" s="32">
        <f>TEXT(A1416, "MM-DD")</f>
      </c>
      <c r="L1416" s="33">
        <f>YEAR(일별기온공급량!$A1416)</f>
      </c>
      <c r="M1416" s="33">
        <f>MONTH(일별기온공급량!$A1416)</f>
      </c>
      <c r="N1416" s="33">
        <f>DAY(일별기온공급량!$A1416)</f>
      </c>
      <c r="O1416" s="34">
        <f>IFERROR(VLOOKUP(기온및공급량[[#This Row], [날짜]],표2[],2,0), "")</f>
      </c>
    </row>
    <row x14ac:dyDescent="0.25" r="1417" customHeight="1" ht="18.75">
      <c r="A1417" s="29">
        <v>42690</v>
      </c>
      <c r="B1417" s="30">
        <v>9.1</v>
      </c>
      <c r="C1417" s="30">
        <v>16.1</v>
      </c>
      <c r="D1417" s="31">
        <v>1.5750925925925925</v>
      </c>
      <c r="E1417" s="30">
        <v>1.6</v>
      </c>
      <c r="F1417" s="31">
        <v>1.3000925925925926</v>
      </c>
      <c r="G1417" s="30">
        <v>14.5</v>
      </c>
      <c r="H1417" s="32">
        <f>TEXT(일별기온공급량!$A1417, "AAA")</f>
      </c>
      <c r="I1417" s="33">
        <v>152221330</v>
      </c>
      <c r="J1417" s="33">
        <v>3561325</v>
      </c>
      <c r="K1417" s="32">
        <f>TEXT(A1417, "MM-DD")</f>
      </c>
      <c r="L1417" s="33">
        <f>YEAR(일별기온공급량!$A1417)</f>
      </c>
      <c r="M1417" s="33">
        <f>MONTH(일별기온공급량!$A1417)</f>
      </c>
      <c r="N1417" s="33">
        <f>DAY(일별기온공급량!$A1417)</f>
      </c>
      <c r="O1417" s="34">
        <f>IFERROR(VLOOKUP(기온및공급량[[#This Row], [날짜]],표2[],2,0), "")</f>
      </c>
    </row>
    <row x14ac:dyDescent="0.25" r="1418" customHeight="1" ht="18.75">
      <c r="A1418" s="29">
        <v>42691</v>
      </c>
      <c r="B1418" s="30">
        <v>10.2</v>
      </c>
      <c r="C1418" s="30">
        <v>15.5</v>
      </c>
      <c r="D1418" s="31">
        <v>1.544537037037037</v>
      </c>
      <c r="E1418" s="30">
        <v>5.9</v>
      </c>
      <c r="F1418" s="31">
        <v>1.2917592592592593</v>
      </c>
      <c r="G1418" s="30">
        <v>9.6</v>
      </c>
      <c r="H1418" s="32">
        <f>TEXT(일별기온공급량!$A1418, "AAA")</f>
      </c>
      <c r="I1418" s="33">
        <v>145657300</v>
      </c>
      <c r="J1418" s="33">
        <v>3411677</v>
      </c>
      <c r="K1418" s="32">
        <f>TEXT(A1418, "MM-DD")</f>
      </c>
      <c r="L1418" s="33">
        <f>YEAR(일별기온공급량!$A1418)</f>
      </c>
      <c r="M1418" s="33">
        <f>MONTH(일별기온공급량!$A1418)</f>
      </c>
      <c r="N1418" s="33">
        <f>DAY(일별기온공급량!$A1418)</f>
      </c>
      <c r="O1418" s="34">
        <f>IFERROR(VLOOKUP(기온및공급량[[#This Row], [날짜]],표2[],2,0), "")</f>
      </c>
    </row>
    <row x14ac:dyDescent="0.25" r="1419" customHeight="1" ht="18.75">
      <c r="A1419" s="29">
        <v>42692</v>
      </c>
      <c r="B1419" s="30">
        <v>10.4</v>
      </c>
      <c r="C1419" s="30">
        <v>16.5</v>
      </c>
      <c r="D1419" s="31">
        <v>1.595925925925926</v>
      </c>
      <c r="E1419" s="33">
        <v>4</v>
      </c>
      <c r="F1419" s="31">
        <v>1.299398148148148</v>
      </c>
      <c r="G1419" s="30">
        <v>12.5</v>
      </c>
      <c r="H1419" s="32">
        <f>TEXT(일별기온공급량!$A1419, "AAA")</f>
      </c>
      <c r="I1419" s="33">
        <v>146598992</v>
      </c>
      <c r="J1419" s="33">
        <v>3428858</v>
      </c>
      <c r="K1419" s="32">
        <f>TEXT(A1419, "MM-DD")</f>
      </c>
      <c r="L1419" s="33">
        <f>YEAR(일별기온공급량!$A1419)</f>
      </c>
      <c r="M1419" s="33">
        <f>MONTH(일별기온공급량!$A1419)</f>
      </c>
      <c r="N1419" s="33">
        <f>DAY(일별기온공급량!$A1419)</f>
      </c>
      <c r="O1419" s="34">
        <f>IFERROR(VLOOKUP(기온및공급량[[#This Row], [날짜]],표2[],2,0), "")</f>
      </c>
    </row>
    <row x14ac:dyDescent="0.25" r="1420" customHeight="1" ht="18.75">
      <c r="A1420" s="29">
        <v>42693</v>
      </c>
      <c r="B1420" s="30">
        <v>13.9</v>
      </c>
      <c r="C1420" s="30">
        <v>18.3</v>
      </c>
      <c r="D1420" s="31">
        <v>1.639675925925926</v>
      </c>
      <c r="E1420" s="30">
        <v>11.2</v>
      </c>
      <c r="F1420" s="31">
        <v>1.0042592592592592</v>
      </c>
      <c r="G1420" s="30">
        <v>7.1</v>
      </c>
      <c r="H1420" s="32">
        <f>TEXT(일별기온공급량!$A1420, "AAA")</f>
      </c>
      <c r="I1420" s="33">
        <v>124827323</v>
      </c>
      <c r="J1420" s="33">
        <v>2921668</v>
      </c>
      <c r="K1420" s="32">
        <f>TEXT(A1420, "MM-DD")</f>
      </c>
      <c r="L1420" s="33">
        <f>YEAR(일별기온공급량!$A1420)</f>
      </c>
      <c r="M1420" s="33">
        <f>MONTH(일별기온공급량!$A1420)</f>
      </c>
      <c r="N1420" s="33">
        <f>DAY(일별기온공급량!$A1420)</f>
      </c>
      <c r="O1420" s="34">
        <f>IFERROR(VLOOKUP(기온및공급량[[#This Row], [날짜]],표2[],2,0), "")</f>
      </c>
    </row>
    <row x14ac:dyDescent="0.25" r="1421" customHeight="1" ht="18.75">
      <c r="A1421" s="29">
        <v>42694</v>
      </c>
      <c r="B1421" s="30">
        <v>14.2</v>
      </c>
      <c r="C1421" s="30">
        <v>19.6</v>
      </c>
      <c r="D1421" s="31">
        <v>1.6167592592592592</v>
      </c>
      <c r="E1421" s="30">
        <v>10.7</v>
      </c>
      <c r="F1421" s="31">
        <v>1.9889814814814815</v>
      </c>
      <c r="G1421" s="30">
        <v>8.9</v>
      </c>
      <c r="H1421" s="32">
        <f>TEXT(일별기온공급량!$A1421, "AAA")</f>
      </c>
      <c r="I1421" s="33">
        <v>105228343</v>
      </c>
      <c r="J1421" s="33">
        <v>2462641</v>
      </c>
      <c r="K1421" s="32">
        <f>TEXT(A1421, "MM-DD")</f>
      </c>
      <c r="L1421" s="33">
        <f>YEAR(일별기온공급량!$A1421)</f>
      </c>
      <c r="M1421" s="33">
        <f>MONTH(일별기온공급량!$A1421)</f>
      </c>
      <c r="N1421" s="33">
        <f>DAY(일별기온공급량!$A1421)</f>
      </c>
      <c r="O1421" s="34">
        <f>IFERROR(VLOOKUP(기온및공급량[[#This Row], [날짜]],표2[],2,0), "")</f>
      </c>
    </row>
    <row x14ac:dyDescent="0.25" r="1422" customHeight="1" ht="18.75">
      <c r="A1422" s="29">
        <v>42695</v>
      </c>
      <c r="B1422" s="30">
        <v>12.5</v>
      </c>
      <c r="C1422" s="30">
        <v>16.8</v>
      </c>
      <c r="D1422" s="31">
        <v>1.6132870370370371</v>
      </c>
      <c r="E1422" s="30">
        <v>7.7</v>
      </c>
      <c r="F1422" s="31">
        <v>1.2910648148148147</v>
      </c>
      <c r="G1422" s="30">
        <v>9.1</v>
      </c>
      <c r="H1422" s="32">
        <f>TEXT(일별기온공급량!$A1422, "AAA")</f>
      </c>
      <c r="I1422" s="33">
        <v>132497051</v>
      </c>
      <c r="J1422" s="33">
        <v>3106608</v>
      </c>
      <c r="K1422" s="32">
        <f>TEXT(A1422, "MM-DD")</f>
      </c>
      <c r="L1422" s="33">
        <f>YEAR(일별기온공급량!$A1422)</f>
      </c>
      <c r="M1422" s="33">
        <f>MONTH(일별기온공급량!$A1422)</f>
      </c>
      <c r="N1422" s="33">
        <f>DAY(일별기온공급량!$A1422)</f>
      </c>
      <c r="O1422" s="34">
        <f>IFERROR(VLOOKUP(기온및공급량[[#This Row], [날짜]],표2[],2,0), "")</f>
      </c>
    </row>
    <row x14ac:dyDescent="0.25" r="1423" customHeight="1" ht="18.75">
      <c r="A1423" s="29">
        <v>42696</v>
      </c>
      <c r="B1423" s="30">
        <v>7.9</v>
      </c>
      <c r="C1423" s="30">
        <v>11.3</v>
      </c>
      <c r="D1423" s="31">
        <v>1.3174537037037037</v>
      </c>
      <c r="E1423" s="30">
        <v>4.2</v>
      </c>
      <c r="F1423" s="31">
        <v>1.9966203703703704</v>
      </c>
      <c r="G1423" s="30">
        <v>7.1</v>
      </c>
      <c r="H1423" s="32">
        <f>TEXT(일별기온공급량!$A1423, "AAA")</f>
      </c>
      <c r="I1423" s="33">
        <v>157758351</v>
      </c>
      <c r="J1423" s="33">
        <v>3694749</v>
      </c>
      <c r="K1423" s="32">
        <f>TEXT(A1423, "MM-DD")</f>
      </c>
      <c r="L1423" s="33">
        <f>YEAR(일별기온공급량!$A1423)</f>
      </c>
      <c r="M1423" s="33">
        <f>MONTH(일별기온공급량!$A1423)</f>
      </c>
      <c r="N1423" s="33">
        <f>DAY(일별기온공급량!$A1423)</f>
      </c>
      <c r="O1423" s="34">
        <f>IFERROR(VLOOKUP(기온및공급량[[#This Row], [날짜]],표2[],2,0), "")</f>
      </c>
    </row>
    <row x14ac:dyDescent="0.25" r="1424" customHeight="1" ht="18.75">
      <c r="A1424" s="29">
        <v>42697</v>
      </c>
      <c r="B1424" s="30">
        <v>5.6</v>
      </c>
      <c r="C1424" s="30">
        <v>10.1</v>
      </c>
      <c r="D1424" s="31">
        <v>1.5987037037037037</v>
      </c>
      <c r="E1424" s="30">
        <v>2.1</v>
      </c>
      <c r="F1424" s="31">
        <v>1.998009259259259</v>
      </c>
      <c r="G1424" s="33">
        <v>8</v>
      </c>
      <c r="H1424" s="32">
        <f>TEXT(일별기온공급량!$A1424, "AAA")</f>
      </c>
      <c r="I1424" s="33">
        <v>176229073</v>
      </c>
      <c r="J1424" s="33">
        <v>4123132</v>
      </c>
      <c r="K1424" s="32">
        <f>TEXT(A1424, "MM-DD")</f>
      </c>
      <c r="L1424" s="33">
        <f>YEAR(일별기온공급량!$A1424)</f>
      </c>
      <c r="M1424" s="33">
        <f>MONTH(일별기온공급량!$A1424)</f>
      </c>
      <c r="N1424" s="33">
        <f>DAY(일별기온공급량!$A1424)</f>
      </c>
      <c r="O1424" s="34">
        <f>IFERROR(VLOOKUP(기온및공급량[[#This Row], [날짜]],표2[],2,0), "")</f>
      </c>
    </row>
    <row x14ac:dyDescent="0.25" r="1425" customHeight="1" ht="18.75">
      <c r="A1425" s="29">
        <v>42698</v>
      </c>
      <c r="B1425" s="30">
        <v>1.8</v>
      </c>
      <c r="C1425" s="30">
        <v>5.8</v>
      </c>
      <c r="D1425" s="31">
        <v>1.5827314814814815</v>
      </c>
      <c r="E1425" s="30">
        <v>-1.3</v>
      </c>
      <c r="F1425" s="31">
        <v>1.275787037037037</v>
      </c>
      <c r="G1425" s="30">
        <v>7.1</v>
      </c>
      <c r="H1425" s="32">
        <f>TEXT(일별기온공급량!$A1425, "AAA")</f>
      </c>
      <c r="I1425" s="33">
        <v>199285790</v>
      </c>
      <c r="J1425" s="33">
        <v>4661882</v>
      </c>
      <c r="K1425" s="32">
        <f>TEXT(A1425, "MM-DD")</f>
      </c>
      <c r="L1425" s="33">
        <f>YEAR(일별기온공급량!$A1425)</f>
      </c>
      <c r="M1425" s="33">
        <f>MONTH(일별기온공급량!$A1425)</f>
      </c>
      <c r="N1425" s="33">
        <f>DAY(일별기온공급량!$A1425)</f>
      </c>
      <c r="O1425" s="34">
        <f>IFERROR(VLOOKUP(기온및공급량[[#This Row], [날짜]],표2[],2,0), "")</f>
      </c>
    </row>
    <row x14ac:dyDescent="0.25" r="1426" customHeight="1" ht="18.75">
      <c r="A1426" s="29">
        <v>42699</v>
      </c>
      <c r="B1426" s="30">
        <v>3.5</v>
      </c>
      <c r="C1426" s="30">
        <v>8.2</v>
      </c>
      <c r="D1426" s="31">
        <v>1.6243981481481482</v>
      </c>
      <c r="E1426" s="30">
        <v>0.2</v>
      </c>
      <c r="F1426" s="31">
        <v>1.998009259259259</v>
      </c>
      <c r="G1426" s="33">
        <v>8</v>
      </c>
      <c r="H1426" s="32">
        <f>TEXT(일별기온공급량!$A1426, "AAA")</f>
      </c>
      <c r="I1426" s="33">
        <v>195500245</v>
      </c>
      <c r="J1426" s="33">
        <v>4574867</v>
      </c>
      <c r="K1426" s="32">
        <f>TEXT(A1426, "MM-DD")</f>
      </c>
      <c r="L1426" s="33">
        <f>YEAR(일별기온공급량!$A1426)</f>
      </c>
      <c r="M1426" s="33">
        <f>MONTH(일별기온공급량!$A1426)</f>
      </c>
      <c r="N1426" s="33">
        <f>DAY(일별기온공급량!$A1426)</f>
      </c>
      <c r="O1426" s="34">
        <f>IFERROR(VLOOKUP(기온및공급량[[#This Row], [날짜]],표2[],2,0), "")</f>
      </c>
    </row>
    <row x14ac:dyDescent="0.25" r="1427" customHeight="1" ht="18.75">
      <c r="A1427" s="29">
        <v>42700</v>
      </c>
      <c r="B1427" s="30">
        <v>0.7</v>
      </c>
      <c r="C1427" s="30">
        <v>4.7</v>
      </c>
      <c r="D1427" s="31">
        <v>1.5563425925925927</v>
      </c>
      <c r="E1427" s="33">
        <v>-3</v>
      </c>
      <c r="F1427" s="31">
        <v>1.2799537037037036</v>
      </c>
      <c r="G1427" s="30">
        <v>7.7</v>
      </c>
      <c r="H1427" s="32">
        <f>TEXT(일별기온공급량!$A1427, "AAA")</f>
      </c>
      <c r="I1427" s="33">
        <v>198115561</v>
      </c>
      <c r="J1427" s="33">
        <v>4621126</v>
      </c>
      <c r="K1427" s="32">
        <f>TEXT(A1427, "MM-DD")</f>
      </c>
      <c r="L1427" s="33">
        <f>YEAR(일별기온공급량!$A1427)</f>
      </c>
      <c r="M1427" s="33">
        <f>MONTH(일별기온공급량!$A1427)</f>
      </c>
      <c r="N1427" s="33">
        <f>DAY(일별기온공급량!$A1427)</f>
      </c>
      <c r="O1427" s="34">
        <f>IFERROR(VLOOKUP(기온및공급량[[#This Row], [날짜]],표2[],2,0), "")</f>
      </c>
    </row>
    <row x14ac:dyDescent="0.25" r="1428" customHeight="1" ht="18.75">
      <c r="A1428" s="29">
        <v>42701</v>
      </c>
      <c r="B1428" s="33">
        <v>4</v>
      </c>
      <c r="C1428" s="33">
        <v>9</v>
      </c>
      <c r="D1428" s="31">
        <v>1.6389814814814816</v>
      </c>
      <c r="E1428" s="30">
        <v>0.9</v>
      </c>
      <c r="F1428" s="31">
        <v>1.2549537037037037</v>
      </c>
      <c r="G1428" s="30">
        <v>8.1</v>
      </c>
      <c r="H1428" s="32">
        <f>TEXT(일별기온공급량!$A1428, "AAA")</f>
      </c>
      <c r="I1428" s="33">
        <v>174481245</v>
      </c>
      <c r="J1428" s="33">
        <v>4083823</v>
      </c>
      <c r="K1428" s="32">
        <f>TEXT(A1428, "MM-DD")</f>
      </c>
      <c r="L1428" s="33">
        <f>YEAR(일별기온공급량!$A1428)</f>
      </c>
      <c r="M1428" s="33">
        <f>MONTH(일별기온공급량!$A1428)</f>
      </c>
      <c r="N1428" s="33">
        <f>DAY(일별기온공급량!$A1428)</f>
      </c>
      <c r="O1428" s="34">
        <f>IFERROR(VLOOKUP(기온및공급량[[#This Row], [날짜]],표2[],2,0), "")</f>
      </c>
    </row>
    <row x14ac:dyDescent="0.25" r="1429" customHeight="1" ht="18.75">
      <c r="A1429" s="29">
        <v>42702</v>
      </c>
      <c r="B1429" s="30">
        <v>4.7</v>
      </c>
      <c r="C1429" s="33">
        <v>9</v>
      </c>
      <c r="D1429" s="31">
        <v>1.5723148148148147</v>
      </c>
      <c r="E1429" s="30">
        <v>0.5</v>
      </c>
      <c r="F1429" s="31">
        <v>1.1056481481481482</v>
      </c>
      <c r="G1429" s="30">
        <v>8.5</v>
      </c>
      <c r="H1429" s="32">
        <f>TEXT(일별기온공급량!$A1429, "AAA")</f>
      </c>
      <c r="I1429" s="33">
        <v>198673849</v>
      </c>
      <c r="J1429" s="33">
        <v>4663280</v>
      </c>
      <c r="K1429" s="32">
        <f>TEXT(A1429, "MM-DD")</f>
      </c>
      <c r="L1429" s="33">
        <f>YEAR(일별기온공급량!$A1429)</f>
      </c>
      <c r="M1429" s="33">
        <f>MONTH(일별기온공급량!$A1429)</f>
      </c>
      <c r="N1429" s="33">
        <f>DAY(일별기온공급량!$A1429)</f>
      </c>
      <c r="O1429" s="34">
        <f>IFERROR(VLOOKUP(기온및공급량[[#This Row], [날짜]],표2[],2,0), "")</f>
      </c>
    </row>
    <row x14ac:dyDescent="0.25" r="1430" customHeight="1" ht="18.75">
      <c r="A1430" s="29">
        <v>42703</v>
      </c>
      <c r="B1430" s="33">
        <v>5</v>
      </c>
      <c r="C1430" s="30">
        <v>10.2</v>
      </c>
      <c r="D1430" s="31">
        <v>1.6098148148148148</v>
      </c>
      <c r="E1430" s="30">
        <v>-0.1</v>
      </c>
      <c r="F1430" s="31">
        <v>1.3167592592592592</v>
      </c>
      <c r="G1430" s="30">
        <v>10.3</v>
      </c>
      <c r="H1430" s="32">
        <f>TEXT(일별기온공급량!$A1430, "AAA")</f>
      </c>
      <c r="I1430" s="33">
        <v>199497818</v>
      </c>
      <c r="J1430" s="33">
        <v>4669794</v>
      </c>
      <c r="K1430" s="32">
        <f>TEXT(A1430, "MM-DD")</f>
      </c>
      <c r="L1430" s="33">
        <f>YEAR(일별기온공급량!$A1430)</f>
      </c>
      <c r="M1430" s="33">
        <f>MONTH(일별기온공급량!$A1430)</f>
      </c>
      <c r="N1430" s="33">
        <f>DAY(일별기온공급량!$A1430)</f>
      </c>
      <c r="O1430" s="34">
        <f>IFERROR(VLOOKUP(기온및공급량[[#This Row], [날짜]],표2[],2,0), "")</f>
      </c>
    </row>
    <row x14ac:dyDescent="0.25" r="1431" customHeight="1" ht="18.75">
      <c r="A1431" s="29">
        <v>42704</v>
      </c>
      <c r="B1431" s="30">
        <v>7.7</v>
      </c>
      <c r="C1431" s="30">
        <v>10.6</v>
      </c>
      <c r="D1431" s="31">
        <v>1.7382870370370371</v>
      </c>
      <c r="E1431" s="30">
        <v>4.8</v>
      </c>
      <c r="F1431" s="31">
        <v>1.0938425925925925</v>
      </c>
      <c r="G1431" s="30">
        <v>5.8</v>
      </c>
      <c r="H1431" s="32">
        <f>TEXT(일별기온공급량!$A1431, "AAA")</f>
      </c>
      <c r="I1431" s="33">
        <v>191639543</v>
      </c>
      <c r="J1431" s="33">
        <v>4485209</v>
      </c>
      <c r="K1431" s="32">
        <f>TEXT(A1431, "MM-DD")</f>
      </c>
      <c r="L1431" s="33">
        <f>YEAR(일별기온공급량!$A1431)</f>
      </c>
      <c r="M1431" s="33">
        <f>MONTH(일별기온공급량!$A1431)</f>
      </c>
      <c r="N1431" s="33">
        <f>DAY(일별기온공급량!$A1431)</f>
      </c>
      <c r="O1431" s="34">
        <f>IFERROR(VLOOKUP(기온및공급량[[#This Row], [날짜]],표2[],2,0), "")</f>
      </c>
    </row>
    <row x14ac:dyDescent="0.25" r="1432" customHeight="1" ht="18.75">
      <c r="A1432" s="29">
        <v>42705</v>
      </c>
      <c r="B1432" s="30">
        <v>7.4</v>
      </c>
      <c r="C1432" s="30">
        <v>11.8</v>
      </c>
      <c r="D1432" s="31">
        <v>1.5910648148148148</v>
      </c>
      <c r="E1432" s="30">
        <v>3.7</v>
      </c>
      <c r="F1432" s="31">
        <v>1.9889814814814815</v>
      </c>
      <c r="G1432" s="30">
        <v>8.1</v>
      </c>
      <c r="H1432" s="32">
        <f>TEXT(일별기온공급량!$A1432, "AAA")</f>
      </c>
      <c r="I1432" s="33">
        <v>190717432</v>
      </c>
      <c r="J1432" s="33">
        <v>4465077</v>
      </c>
      <c r="K1432" s="32">
        <f>TEXT(A1432, "MM-DD")</f>
      </c>
      <c r="L1432" s="33">
        <f>YEAR(일별기온공급량!$A1432)</f>
      </c>
      <c r="M1432" s="33">
        <f>MONTH(일별기온공급량!$A1432)</f>
      </c>
      <c r="N1432" s="33">
        <f>DAY(일별기온공급량!$A1432)</f>
      </c>
      <c r="O1432" s="34">
        <f>IFERROR(VLOOKUP(기온및공급량[[#This Row], [날짜]],표2[],2,0), "")</f>
      </c>
    </row>
    <row x14ac:dyDescent="0.25" r="1433" customHeight="1" ht="18.75">
      <c r="A1433" s="29">
        <v>42706</v>
      </c>
      <c r="B1433" s="30">
        <v>5.8</v>
      </c>
      <c r="C1433" s="30">
        <v>10.9</v>
      </c>
      <c r="D1433" s="31">
        <v>1.6209259259259259</v>
      </c>
      <c r="E1433" s="30">
        <v>1.8</v>
      </c>
      <c r="F1433" s="31">
        <v>1.2306481481481482</v>
      </c>
      <c r="G1433" s="30">
        <v>9.1</v>
      </c>
      <c r="H1433" s="32">
        <f>TEXT(일별기온공급량!$A1433, "AAA")</f>
      </c>
      <c r="I1433" s="33">
        <v>193957746</v>
      </c>
      <c r="J1433" s="33">
        <v>4542973</v>
      </c>
      <c r="K1433" s="32">
        <f>TEXT(A1433, "MM-DD")</f>
      </c>
      <c r="L1433" s="33">
        <f>YEAR(일별기온공급량!$A1433)</f>
      </c>
      <c r="M1433" s="33">
        <f>MONTH(일별기온공급량!$A1433)</f>
      </c>
      <c r="N1433" s="33">
        <f>DAY(일별기온공급량!$A1433)</f>
      </c>
      <c r="O1433" s="34">
        <f>IFERROR(VLOOKUP(기온및공급량[[#This Row], [날짜]],표2[],2,0), "")</f>
      </c>
    </row>
    <row x14ac:dyDescent="0.25" r="1434" customHeight="1" ht="18.75">
      <c r="A1434" s="29">
        <v>42707</v>
      </c>
      <c r="B1434" s="30">
        <v>4.9</v>
      </c>
      <c r="C1434" s="30">
        <v>12.3</v>
      </c>
      <c r="D1434" s="31">
        <v>1.6250925925925928</v>
      </c>
      <c r="E1434" s="30">
        <v>-2.6</v>
      </c>
      <c r="F1434" s="31">
        <v>1.3077314814814816</v>
      </c>
      <c r="G1434" s="30">
        <v>14.9</v>
      </c>
      <c r="H1434" s="32">
        <f>TEXT(일별기온공급량!$A1434, "AAA")</f>
      </c>
      <c r="I1434" s="33">
        <v>178346773</v>
      </c>
      <c r="J1434" s="33">
        <v>4158326</v>
      </c>
      <c r="K1434" s="32">
        <f>TEXT(A1434, "MM-DD")</f>
      </c>
      <c r="L1434" s="33">
        <f>YEAR(일별기온공급량!$A1434)</f>
      </c>
      <c r="M1434" s="33">
        <f>MONTH(일별기온공급량!$A1434)</f>
      </c>
      <c r="N1434" s="33">
        <f>DAY(일별기온공급량!$A1434)</f>
      </c>
      <c r="O1434" s="34">
        <f>IFERROR(VLOOKUP(기온및공급량[[#This Row], [날짜]],표2[],2,0), "")</f>
      </c>
    </row>
    <row x14ac:dyDescent="0.25" r="1435" customHeight="1" ht="18.75">
      <c r="A1435" s="29">
        <v>42708</v>
      </c>
      <c r="B1435" s="30">
        <v>4.8</v>
      </c>
      <c r="C1435" s="30">
        <v>9.8</v>
      </c>
      <c r="D1435" s="31">
        <v>1.6723148148148148</v>
      </c>
      <c r="E1435" s="33">
        <v>1</v>
      </c>
      <c r="F1435" s="31">
        <v>1.2848148148148149</v>
      </c>
      <c r="G1435" s="30">
        <v>8.8</v>
      </c>
      <c r="H1435" s="32">
        <f>TEXT(일별기온공급량!$A1435, "AAA")</f>
      </c>
      <c r="I1435" s="33">
        <v>167335102</v>
      </c>
      <c r="J1435" s="33">
        <v>3895726</v>
      </c>
      <c r="K1435" s="32">
        <f>TEXT(A1435, "MM-DD")</f>
      </c>
      <c r="L1435" s="33">
        <f>YEAR(일별기온공급량!$A1435)</f>
      </c>
      <c r="M1435" s="33">
        <f>MONTH(일별기온공급량!$A1435)</f>
      </c>
      <c r="N1435" s="33">
        <f>DAY(일별기온공급량!$A1435)</f>
      </c>
      <c r="O1435" s="34">
        <f>IFERROR(VLOOKUP(기온및공급량[[#This Row], [날짜]],표2[],2,0), "")</f>
      </c>
    </row>
    <row x14ac:dyDescent="0.25" r="1436" customHeight="1" ht="18.75">
      <c r="A1436" s="29">
        <v>42709</v>
      </c>
      <c r="B1436" s="30">
        <v>7.8</v>
      </c>
      <c r="C1436" s="30">
        <v>15.4</v>
      </c>
      <c r="D1436" s="31">
        <v>1.6292592592592592</v>
      </c>
      <c r="E1436" s="30">
        <v>0.4</v>
      </c>
      <c r="F1436" s="31">
        <v>1.236898148148148</v>
      </c>
      <c r="G1436" s="33">
        <v>15</v>
      </c>
      <c r="H1436" s="32">
        <f>TEXT(일별기온공급량!$A1436, "AAA")</f>
      </c>
      <c r="I1436" s="33">
        <v>184470381</v>
      </c>
      <c r="J1436" s="33">
        <v>4291356</v>
      </c>
      <c r="K1436" s="32">
        <f>TEXT(A1436, "MM-DD")</f>
      </c>
      <c r="L1436" s="33">
        <f>YEAR(일별기온공급량!$A1436)</f>
      </c>
      <c r="M1436" s="33">
        <f>MONTH(일별기온공급량!$A1436)</f>
      </c>
      <c r="N1436" s="33">
        <f>DAY(일별기온공급량!$A1436)</f>
      </c>
      <c r="O1436" s="34">
        <f>IFERROR(VLOOKUP(기온및공급량[[#This Row], [날짜]],표2[],2,0), "")</f>
      </c>
    </row>
    <row x14ac:dyDescent="0.25" r="1437" customHeight="1" ht="18.75">
      <c r="A1437" s="29">
        <v>42710</v>
      </c>
      <c r="B1437" s="30">
        <v>3.3</v>
      </c>
      <c r="C1437" s="30">
        <v>8.3</v>
      </c>
      <c r="D1437" s="31">
        <v>1.0000925925925925</v>
      </c>
      <c r="E1437" s="30">
        <v>-1.9</v>
      </c>
      <c r="F1437" s="31">
        <v>1.998009259259259</v>
      </c>
      <c r="G1437" s="30">
        <v>10.2</v>
      </c>
      <c r="H1437" s="32">
        <f>TEXT(일별기온공급량!$A1437, "AAA")</f>
      </c>
      <c r="I1437" s="33">
        <v>197215811</v>
      </c>
      <c r="J1437" s="33">
        <v>4598878</v>
      </c>
      <c r="K1437" s="32">
        <f>TEXT(A1437, "MM-DD")</f>
      </c>
      <c r="L1437" s="33">
        <f>YEAR(일별기온공급량!$A1437)</f>
      </c>
      <c r="M1437" s="33">
        <f>MONTH(일별기온공급량!$A1437)</f>
      </c>
      <c r="N1437" s="33">
        <f>DAY(일별기온공급량!$A1437)</f>
      </c>
      <c r="O1437" s="34">
        <f>IFERROR(VLOOKUP(기온및공급량[[#This Row], [날짜]],표2[],2,0), "")</f>
      </c>
    </row>
    <row x14ac:dyDescent="0.25" r="1438" customHeight="1" ht="18.75">
      <c r="A1438" s="29">
        <v>42711</v>
      </c>
      <c r="B1438" s="30">
        <v>0.5</v>
      </c>
      <c r="C1438" s="30">
        <v>5.1</v>
      </c>
      <c r="D1438" s="31">
        <v>1.6618981481481483</v>
      </c>
      <c r="E1438" s="30">
        <v>-4.9</v>
      </c>
      <c r="F1438" s="31">
        <v>1.2230092592592592</v>
      </c>
      <c r="G1438" s="33">
        <v>10</v>
      </c>
      <c r="H1438" s="32">
        <f>TEXT(일별기온공급량!$A1438, "AAA")</f>
      </c>
      <c r="I1438" s="33">
        <v>215410902</v>
      </c>
      <c r="J1438" s="33">
        <v>5023391</v>
      </c>
      <c r="K1438" s="32">
        <f>TEXT(A1438, "MM-DD")</f>
      </c>
      <c r="L1438" s="33">
        <f>YEAR(일별기온공급량!$A1438)</f>
      </c>
      <c r="M1438" s="33">
        <f>MONTH(일별기온공급량!$A1438)</f>
      </c>
      <c r="N1438" s="33">
        <f>DAY(일별기온공급량!$A1438)</f>
      </c>
      <c r="O1438" s="34">
        <f>IFERROR(VLOOKUP(기온및공급량[[#This Row], [날짜]],표2[],2,0), "")</f>
      </c>
    </row>
    <row x14ac:dyDescent="0.25" r="1439" customHeight="1" ht="18.75">
      <c r="A1439" s="29">
        <v>42712</v>
      </c>
      <c r="B1439" s="30">
        <v>3.8</v>
      </c>
      <c r="C1439" s="30">
        <v>10.4</v>
      </c>
      <c r="D1439" s="31">
        <v>1.6278703703703705</v>
      </c>
      <c r="E1439" s="30">
        <v>-2.4</v>
      </c>
      <c r="F1439" s="31">
        <v>1.209814814814815</v>
      </c>
      <c r="G1439" s="30">
        <v>12.8</v>
      </c>
      <c r="H1439" s="32">
        <f>TEXT(일별기온공급량!$A1439, "AAA")</f>
      </c>
      <c r="I1439" s="33">
        <v>208640490</v>
      </c>
      <c r="J1439" s="33">
        <v>4841403</v>
      </c>
      <c r="K1439" s="32">
        <f>TEXT(A1439, "MM-DD")</f>
      </c>
      <c r="L1439" s="33">
        <f>YEAR(일별기온공급량!$A1439)</f>
      </c>
      <c r="M1439" s="33">
        <f>MONTH(일별기온공급량!$A1439)</f>
      </c>
      <c r="N1439" s="33">
        <f>DAY(일별기온공급량!$A1439)</f>
      </c>
      <c r="O1439" s="34">
        <f>IFERROR(VLOOKUP(기온및공급량[[#This Row], [날짜]],표2[],2,0), "")</f>
      </c>
    </row>
    <row x14ac:dyDescent="0.25" r="1440" customHeight="1" ht="18.75">
      <c r="A1440" s="29">
        <v>42713</v>
      </c>
      <c r="B1440" s="30">
        <v>6.3</v>
      </c>
      <c r="C1440" s="30">
        <v>10.4</v>
      </c>
      <c r="D1440" s="31">
        <v>1.5368981481481483</v>
      </c>
      <c r="E1440" s="30">
        <v>1.9</v>
      </c>
      <c r="F1440" s="31">
        <v>1.9917592592592592</v>
      </c>
      <c r="G1440" s="30">
        <v>8.5</v>
      </c>
      <c r="H1440" s="32">
        <f>TEXT(일별기온공급량!$A1440, "AAA")</f>
      </c>
      <c r="I1440" s="33">
        <v>196583429</v>
      </c>
      <c r="J1440" s="33">
        <v>4563310</v>
      </c>
      <c r="K1440" s="32">
        <f>TEXT(A1440, "MM-DD")</f>
      </c>
      <c r="L1440" s="33">
        <f>YEAR(일별기온공급량!$A1440)</f>
      </c>
      <c r="M1440" s="33">
        <f>MONTH(일별기온공급량!$A1440)</f>
      </c>
      <c r="N1440" s="33">
        <f>DAY(일별기온공급량!$A1440)</f>
      </c>
      <c r="O1440" s="34">
        <f>IFERROR(VLOOKUP(기온및공급량[[#This Row], [날짜]],표2[],2,0), "")</f>
      </c>
    </row>
    <row x14ac:dyDescent="0.25" r="1441" customHeight="1" ht="18.75">
      <c r="A1441" s="29">
        <v>42714</v>
      </c>
      <c r="B1441" s="30">
        <v>3.1</v>
      </c>
      <c r="C1441" s="30">
        <v>8.7</v>
      </c>
      <c r="D1441" s="31">
        <v>1.5841203703703703</v>
      </c>
      <c r="E1441" s="33">
        <v>-3</v>
      </c>
      <c r="F1441" s="31">
        <v>1.3118981481481482</v>
      </c>
      <c r="G1441" s="30">
        <v>11.7</v>
      </c>
      <c r="H1441" s="32">
        <f>TEXT(일별기온공급량!$A1441, "AAA")</f>
      </c>
      <c r="I1441" s="33">
        <v>195746266</v>
      </c>
      <c r="J1441" s="33">
        <v>4565491</v>
      </c>
      <c r="K1441" s="32">
        <f>TEXT(A1441, "MM-DD")</f>
      </c>
      <c r="L1441" s="33">
        <f>YEAR(일별기온공급량!$A1441)</f>
      </c>
      <c r="M1441" s="33">
        <f>MONTH(일별기온공급량!$A1441)</f>
      </c>
      <c r="N1441" s="33">
        <f>DAY(일별기온공급량!$A1441)</f>
      </c>
      <c r="O1441" s="34">
        <f>IFERROR(VLOOKUP(기온및공급량[[#This Row], [날짜]],표2[],2,0), "")</f>
      </c>
    </row>
    <row x14ac:dyDescent="0.25" r="1442" customHeight="1" ht="18.75">
      <c r="A1442" s="29">
        <v>42715</v>
      </c>
      <c r="B1442" s="30">
        <v>1.3</v>
      </c>
      <c r="C1442" s="30">
        <v>8.2</v>
      </c>
      <c r="D1442" s="31">
        <v>1.625787037037037</v>
      </c>
      <c r="E1442" s="30">
        <v>-4.8</v>
      </c>
      <c r="F1442" s="31">
        <v>1.303564814814815</v>
      </c>
      <c r="G1442" s="33">
        <v>13</v>
      </c>
      <c r="H1442" s="32">
        <f>TEXT(일별기온공급량!$A1442, "AAA")</f>
      </c>
      <c r="I1442" s="33">
        <v>188539329</v>
      </c>
      <c r="J1442" s="33">
        <v>4379998</v>
      </c>
      <c r="K1442" s="32">
        <f>TEXT(A1442, "MM-DD")</f>
      </c>
      <c r="L1442" s="33">
        <f>YEAR(일별기온공급량!$A1442)</f>
      </c>
      <c r="M1442" s="33">
        <f>MONTH(일별기온공급량!$A1442)</f>
      </c>
      <c r="N1442" s="33">
        <f>DAY(일별기온공급량!$A1442)</f>
      </c>
      <c r="O1442" s="34">
        <f>IFERROR(VLOOKUP(기온및공급량[[#This Row], [날짜]],표2[],2,0), "")</f>
      </c>
    </row>
    <row x14ac:dyDescent="0.25" r="1443" customHeight="1" ht="18.75">
      <c r="A1443" s="29">
        <v>42716</v>
      </c>
      <c r="B1443" s="30">
        <v>3.8</v>
      </c>
      <c r="C1443" s="30">
        <v>10.5</v>
      </c>
      <c r="D1443" s="31">
        <v>1.611898148148148</v>
      </c>
      <c r="E1443" s="30">
        <v>-2.9</v>
      </c>
      <c r="F1443" s="31">
        <v>1.3174537037037037</v>
      </c>
      <c r="G1443" s="30">
        <v>13.4</v>
      </c>
      <c r="H1443" s="32">
        <f>TEXT(일별기온공급량!$A1443, "AAA")</f>
      </c>
      <c r="I1443" s="33">
        <v>206600337</v>
      </c>
      <c r="J1443" s="33">
        <v>4803709</v>
      </c>
      <c r="K1443" s="32">
        <f>TEXT(A1443, "MM-DD")</f>
      </c>
      <c r="L1443" s="33">
        <f>YEAR(일별기온공급량!$A1443)</f>
      </c>
      <c r="M1443" s="33">
        <f>MONTH(일별기온공급량!$A1443)</f>
      </c>
      <c r="N1443" s="33">
        <f>DAY(일별기온공급량!$A1443)</f>
      </c>
      <c r="O1443" s="34">
        <f>IFERROR(VLOOKUP(기온및공급량[[#This Row], [날짜]],표2[],2,0), "")</f>
      </c>
    </row>
    <row x14ac:dyDescent="0.25" r="1444" customHeight="1" ht="18.75">
      <c r="A1444" s="29">
        <v>42717</v>
      </c>
      <c r="B1444" s="30">
        <v>6.5</v>
      </c>
      <c r="C1444" s="30">
        <v>10.1</v>
      </c>
      <c r="D1444" s="31">
        <v>1.5480092592592594</v>
      </c>
      <c r="E1444" s="30">
        <v>1.9</v>
      </c>
      <c r="F1444" s="31">
        <v>1.2980092592592594</v>
      </c>
      <c r="G1444" s="30">
        <v>8.2</v>
      </c>
      <c r="H1444" s="32">
        <f>TEXT(일별기온공급량!$A1444, "AAA")</f>
      </c>
      <c r="I1444" s="33">
        <v>201920756</v>
      </c>
      <c r="J1444" s="33">
        <v>4732944</v>
      </c>
      <c r="K1444" s="32">
        <f>TEXT(A1444, "MM-DD")</f>
      </c>
      <c r="L1444" s="33">
        <f>YEAR(일별기온공급량!$A1444)</f>
      </c>
      <c r="M1444" s="33">
        <f>MONTH(일별기온공급량!$A1444)</f>
      </c>
      <c r="N1444" s="33">
        <f>DAY(일별기온공급량!$A1444)</f>
      </c>
      <c r="O1444" s="34">
        <f>IFERROR(VLOOKUP(기온및공급량[[#This Row], [날짜]],표2[],2,0), "")</f>
      </c>
    </row>
    <row x14ac:dyDescent="0.25" r="1445" customHeight="1" ht="18.75">
      <c r="A1445" s="29">
        <v>42718</v>
      </c>
      <c r="B1445" s="33">
        <v>4</v>
      </c>
      <c r="C1445" s="30">
        <v>6.7</v>
      </c>
      <c r="D1445" s="31">
        <v>1.0000925925925925</v>
      </c>
      <c r="E1445" s="30">
        <v>2.2</v>
      </c>
      <c r="F1445" s="31">
        <v>1.9160648148148147</v>
      </c>
      <c r="G1445" s="30">
        <v>4.5</v>
      </c>
      <c r="H1445" s="32">
        <f>TEXT(일별기온공급량!$A1445, "AAA")</f>
      </c>
      <c r="I1445" s="33">
        <v>213665508</v>
      </c>
      <c r="J1445" s="33">
        <v>5010115</v>
      </c>
      <c r="K1445" s="32">
        <f>TEXT(A1445, "MM-DD")</f>
      </c>
      <c r="L1445" s="33">
        <f>YEAR(일별기온공급량!$A1445)</f>
      </c>
      <c r="M1445" s="33">
        <f>MONTH(일별기온공급량!$A1445)</f>
      </c>
      <c r="N1445" s="33">
        <f>DAY(일별기온공급량!$A1445)</f>
      </c>
      <c r="O1445" s="34">
        <f>IFERROR(VLOOKUP(기온및공급량[[#This Row], [날짜]],표2[],2,0), "")</f>
      </c>
    </row>
    <row x14ac:dyDescent="0.25" r="1446" customHeight="1" ht="18.75">
      <c r="A1446" s="29">
        <v>42719</v>
      </c>
      <c r="B1446" s="30">
        <v>0.8</v>
      </c>
      <c r="C1446" s="30">
        <v>3.9</v>
      </c>
      <c r="D1446" s="31">
        <v>1.5862037037037036</v>
      </c>
      <c r="E1446" s="30">
        <v>-2.8</v>
      </c>
      <c r="F1446" s="31">
        <v>1.9966203703703704</v>
      </c>
      <c r="G1446" s="30">
        <v>6.7</v>
      </c>
      <c r="H1446" s="32">
        <f>TEXT(일별기온공급량!$A1446, "AAA")</f>
      </c>
      <c r="I1446" s="33">
        <v>225964178</v>
      </c>
      <c r="J1446" s="33">
        <v>5282891</v>
      </c>
      <c r="K1446" s="32">
        <f>TEXT(A1446, "MM-DD")</f>
      </c>
      <c r="L1446" s="33">
        <f>YEAR(일별기온공급량!$A1446)</f>
      </c>
      <c r="M1446" s="33">
        <f>MONTH(일별기온공급량!$A1446)</f>
      </c>
      <c r="N1446" s="33">
        <f>DAY(일별기온공급량!$A1446)</f>
      </c>
      <c r="O1446" s="34">
        <f>IFERROR(VLOOKUP(기온및공급량[[#This Row], [날짜]],표2[],2,0), "")</f>
      </c>
    </row>
    <row x14ac:dyDescent="0.25" r="1447" customHeight="1" ht="18.75">
      <c r="A1447" s="29">
        <v>42720</v>
      </c>
      <c r="B1447" s="30">
        <v>-0.6</v>
      </c>
      <c r="C1447" s="30">
        <v>3.2</v>
      </c>
      <c r="D1447" s="31">
        <v>1.6625925925925926</v>
      </c>
      <c r="E1447" s="30">
        <v>-4.5</v>
      </c>
      <c r="F1447" s="31">
        <v>1.2806481481481482</v>
      </c>
      <c r="G1447" s="30">
        <v>7.7</v>
      </c>
      <c r="H1447" s="32">
        <f>TEXT(일별기온공급량!$A1447, "AAA")</f>
      </c>
      <c r="I1447" s="33">
        <v>236671497</v>
      </c>
      <c r="J1447" s="33">
        <v>5524232</v>
      </c>
      <c r="K1447" s="32">
        <f>TEXT(A1447, "MM-DD")</f>
      </c>
      <c r="L1447" s="33">
        <f>YEAR(일별기온공급량!$A1447)</f>
      </c>
      <c r="M1447" s="33">
        <f>MONTH(일별기온공급량!$A1447)</f>
      </c>
      <c r="N1447" s="33">
        <f>DAY(일별기온공급량!$A1447)</f>
      </c>
      <c r="O1447" s="34">
        <f>IFERROR(VLOOKUP(기온및공급량[[#This Row], [날짜]],표2[],2,0), "")</f>
      </c>
    </row>
    <row x14ac:dyDescent="0.25" r="1448" customHeight="1" ht="18.75">
      <c r="A1448" s="29">
        <v>42721</v>
      </c>
      <c r="B1448" s="30">
        <v>3.4</v>
      </c>
      <c r="C1448" s="30">
        <v>10.5</v>
      </c>
      <c r="D1448" s="31">
        <v>1.6438425925925926</v>
      </c>
      <c r="E1448" s="30">
        <v>-2.8</v>
      </c>
      <c r="F1448" s="31">
        <v>1.3098148148148148</v>
      </c>
      <c r="G1448" s="30">
        <v>13.3</v>
      </c>
      <c r="H1448" s="32">
        <f>TEXT(일별기온공급량!$A1448, "AAA")</f>
      </c>
      <c r="I1448" s="33">
        <v>207715074</v>
      </c>
      <c r="J1448" s="33">
        <v>4856998</v>
      </c>
      <c r="K1448" s="32">
        <f>TEXT(A1448, "MM-DD")</f>
      </c>
      <c r="L1448" s="33">
        <f>YEAR(일별기온공급량!$A1448)</f>
      </c>
      <c r="M1448" s="33">
        <f>MONTH(일별기온공급량!$A1448)</f>
      </c>
      <c r="N1448" s="33">
        <f>DAY(일별기온공급량!$A1448)</f>
      </c>
      <c r="O1448" s="34">
        <f>IFERROR(VLOOKUP(기온및공급량[[#This Row], [날짜]],표2[],2,0), "")</f>
      </c>
    </row>
    <row x14ac:dyDescent="0.25" r="1449" customHeight="1" ht="18.75">
      <c r="A1449" s="29">
        <v>42722</v>
      </c>
      <c r="B1449" s="33">
        <v>4</v>
      </c>
      <c r="C1449" s="30">
        <v>10.5</v>
      </c>
      <c r="D1449" s="31">
        <v>1.647314814814815</v>
      </c>
      <c r="E1449" s="30">
        <v>-1.9</v>
      </c>
      <c r="F1449" s="31">
        <v>1.3049537037037038</v>
      </c>
      <c r="G1449" s="30">
        <v>12.4</v>
      </c>
      <c r="H1449" s="32">
        <f>TEXT(일별기온공급량!$A1449, "AAA")</f>
      </c>
      <c r="I1449" s="33">
        <v>189096351</v>
      </c>
      <c r="J1449" s="33">
        <v>4422526</v>
      </c>
      <c r="K1449" s="32">
        <f>TEXT(A1449, "MM-DD")</f>
      </c>
      <c r="L1449" s="33">
        <f>YEAR(일별기온공급량!$A1449)</f>
      </c>
      <c r="M1449" s="33">
        <f>MONTH(일별기온공급량!$A1449)</f>
      </c>
      <c r="N1449" s="33">
        <f>DAY(일별기온공급량!$A1449)</f>
      </c>
      <c r="O1449" s="34">
        <f>IFERROR(VLOOKUP(기온및공급량[[#This Row], [날짜]],표2[],2,0), "")</f>
      </c>
    </row>
    <row x14ac:dyDescent="0.25" r="1450" customHeight="1" ht="18.75">
      <c r="A1450" s="29">
        <v>42723</v>
      </c>
      <c r="B1450" s="30">
        <v>5.7</v>
      </c>
      <c r="C1450" s="30">
        <v>7.5</v>
      </c>
      <c r="D1450" s="31">
        <v>1.9591203703703703</v>
      </c>
      <c r="E1450" s="30">
        <v>3.2</v>
      </c>
      <c r="F1450" s="31">
        <v>1.3125925925925925</v>
      </c>
      <c r="G1450" s="30">
        <v>4.3</v>
      </c>
      <c r="H1450" s="32">
        <f>TEXT(일별기온공급량!$A1450, "AAA")</f>
      </c>
      <c r="I1450" s="33">
        <v>204168020</v>
      </c>
      <c r="J1450" s="33">
        <v>4777839</v>
      </c>
      <c r="K1450" s="32">
        <f>TEXT(A1450, "MM-DD")</f>
      </c>
      <c r="L1450" s="33">
        <f>YEAR(일별기온공급량!$A1450)</f>
      </c>
      <c r="M1450" s="33">
        <f>MONTH(일별기온공급량!$A1450)</f>
      </c>
      <c r="N1450" s="33">
        <f>DAY(일별기온공급량!$A1450)</f>
      </c>
      <c r="O1450" s="34">
        <f>IFERROR(VLOOKUP(기온및공급량[[#This Row], [날짜]],표2[],2,0), "")</f>
      </c>
    </row>
    <row x14ac:dyDescent="0.25" r="1451" customHeight="1" ht="18.75">
      <c r="A1451" s="29">
        <v>42724</v>
      </c>
      <c r="B1451" s="30">
        <v>8.1</v>
      </c>
      <c r="C1451" s="30">
        <v>12.6</v>
      </c>
      <c r="D1451" s="31">
        <v>1.6424537037037037</v>
      </c>
      <c r="E1451" s="30">
        <v>4.7</v>
      </c>
      <c r="F1451" s="31">
        <v>1.9917592592592592</v>
      </c>
      <c r="G1451" s="30">
        <v>7.9</v>
      </c>
      <c r="H1451" s="32">
        <f>TEXT(일별기온공급량!$A1451, "AAA")</f>
      </c>
      <c r="I1451" s="33">
        <v>191573380</v>
      </c>
      <c r="J1451" s="33">
        <v>4479783</v>
      </c>
      <c r="K1451" s="32">
        <f>TEXT(A1451, "MM-DD")</f>
      </c>
      <c r="L1451" s="33">
        <f>YEAR(일별기온공급량!$A1451)</f>
      </c>
      <c r="M1451" s="33">
        <f>MONTH(일별기온공급량!$A1451)</f>
      </c>
      <c r="N1451" s="33">
        <f>DAY(일별기온공급량!$A1451)</f>
      </c>
      <c r="O1451" s="34">
        <f>IFERROR(VLOOKUP(기온및공급량[[#This Row], [날짜]],표2[],2,0), "")</f>
      </c>
    </row>
    <row x14ac:dyDescent="0.25" r="1452" customHeight="1" ht="18.75">
      <c r="A1452" s="29">
        <v>42725</v>
      </c>
      <c r="B1452" s="30">
        <v>6.8</v>
      </c>
      <c r="C1452" s="33">
        <v>11</v>
      </c>
      <c r="D1452" s="31">
        <v>1.8681481481481481</v>
      </c>
      <c r="E1452" s="30">
        <v>3.3</v>
      </c>
      <c r="F1452" s="31">
        <v>1.0660648148148149</v>
      </c>
      <c r="G1452" s="30">
        <v>7.7</v>
      </c>
      <c r="H1452" s="32">
        <f>TEXT(일별기온공급량!$A1452, "AAA")</f>
      </c>
      <c r="I1452" s="33">
        <v>196914571</v>
      </c>
      <c r="J1452" s="33">
        <v>4614919</v>
      </c>
      <c r="K1452" s="32">
        <f>TEXT(A1452, "MM-DD")</f>
      </c>
      <c r="L1452" s="33">
        <f>YEAR(일별기온공급량!$A1452)</f>
      </c>
      <c r="M1452" s="33">
        <f>MONTH(일별기온공급량!$A1452)</f>
      </c>
      <c r="N1452" s="33">
        <f>DAY(일별기온공급량!$A1452)</f>
      </c>
      <c r="O1452" s="34">
        <f>IFERROR(VLOOKUP(기온및공급량[[#This Row], [날짜]],표2[],2,0), "")</f>
      </c>
    </row>
    <row x14ac:dyDescent="0.25" r="1453" customHeight="1" ht="18.75">
      <c r="A1453" s="29">
        <v>42726</v>
      </c>
      <c r="B1453" s="30">
        <v>11.4</v>
      </c>
      <c r="C1453" s="30">
        <v>16.6</v>
      </c>
      <c r="D1453" s="31">
        <v>1.3056481481481481</v>
      </c>
      <c r="E1453" s="33">
        <v>6</v>
      </c>
      <c r="F1453" s="31">
        <v>1.983425925925926</v>
      </c>
      <c r="G1453" s="30">
        <v>10.6</v>
      </c>
      <c r="H1453" s="32">
        <f>TEXT(일별기온공급량!$A1453, "AAA")</f>
      </c>
      <c r="I1453" s="33">
        <v>177629390</v>
      </c>
      <c r="J1453" s="33">
        <v>4165841</v>
      </c>
      <c r="K1453" s="32">
        <f>TEXT(A1453, "MM-DD")</f>
      </c>
      <c r="L1453" s="33">
        <f>YEAR(일별기온공급량!$A1453)</f>
      </c>
      <c r="M1453" s="33">
        <f>MONTH(일별기온공급량!$A1453)</f>
      </c>
      <c r="N1453" s="33">
        <f>DAY(일별기온공급량!$A1453)</f>
      </c>
      <c r="O1453" s="34">
        <f>IFERROR(VLOOKUP(기온및공급량[[#This Row], [날짜]],표2[],2,0), "")</f>
      </c>
    </row>
    <row x14ac:dyDescent="0.25" r="1454" customHeight="1" ht="18.75">
      <c r="A1454" s="29">
        <v>42727</v>
      </c>
      <c r="B1454" s="30">
        <v>3.3</v>
      </c>
      <c r="C1454" s="30">
        <v>6.1</v>
      </c>
      <c r="D1454" s="31">
        <v>1.0042592592592592</v>
      </c>
      <c r="E1454" s="30">
        <v>0.6</v>
      </c>
      <c r="F1454" s="31">
        <v>1.994537037037037</v>
      </c>
      <c r="G1454" s="30">
        <v>5.5</v>
      </c>
      <c r="H1454" s="32">
        <f>TEXT(일별기온공급량!$A1454, "AAA")</f>
      </c>
      <c r="I1454" s="33">
        <v>202032873</v>
      </c>
      <c r="J1454" s="33">
        <v>4746037</v>
      </c>
      <c r="K1454" s="32">
        <f>TEXT(A1454, "MM-DD")</f>
      </c>
      <c r="L1454" s="33">
        <f>YEAR(일별기온공급량!$A1454)</f>
      </c>
      <c r="M1454" s="33">
        <f>MONTH(일별기온공급량!$A1454)</f>
      </c>
      <c r="N1454" s="33">
        <f>DAY(일별기온공급량!$A1454)</f>
      </c>
      <c r="O1454" s="34">
        <f>IFERROR(VLOOKUP(기온및공급량[[#This Row], [날짜]],표2[],2,0), "")</f>
      </c>
    </row>
    <row x14ac:dyDescent="0.25" r="1455" customHeight="1" ht="18.75">
      <c r="A1455" s="29">
        <v>42728</v>
      </c>
      <c r="B1455" s="30">
        <v>1.3</v>
      </c>
      <c r="C1455" s="33">
        <v>5</v>
      </c>
      <c r="D1455" s="31">
        <v>1.6000925925925926</v>
      </c>
      <c r="E1455" s="30">
        <v>-1.9</v>
      </c>
      <c r="F1455" s="31">
        <v>1.3341203703703703</v>
      </c>
      <c r="G1455" s="30">
        <v>6.9</v>
      </c>
      <c r="H1455" s="32">
        <f>TEXT(일별기온공급량!$A1455, "AAA")</f>
      </c>
      <c r="I1455" s="33">
        <v>203515288</v>
      </c>
      <c r="J1455" s="33">
        <v>4757291</v>
      </c>
      <c r="K1455" s="32">
        <f>TEXT(A1455, "MM-DD")</f>
      </c>
      <c r="L1455" s="33">
        <f>YEAR(일별기온공급량!$A1455)</f>
      </c>
      <c r="M1455" s="33">
        <f>MONTH(일별기온공급량!$A1455)</f>
      </c>
      <c r="N1455" s="33">
        <f>DAY(일별기온공급량!$A1455)</f>
      </c>
      <c r="O1455" s="34">
        <f>IFERROR(VLOOKUP(기온및공급량[[#This Row], [날짜]],표2[],2,0), "")</f>
      </c>
    </row>
    <row x14ac:dyDescent="0.25" r="1456" customHeight="1" ht="18.75">
      <c r="A1456" s="29">
        <v>42729</v>
      </c>
      <c r="B1456" s="33">
        <v>4</v>
      </c>
      <c r="C1456" s="30">
        <v>10.1</v>
      </c>
      <c r="D1456" s="31">
        <v>1.643148148148148</v>
      </c>
      <c r="E1456" s="30">
        <v>-1.5</v>
      </c>
      <c r="F1456" s="31">
        <v>1.3000925925925926</v>
      </c>
      <c r="G1456" s="30">
        <v>11.6</v>
      </c>
      <c r="H1456" s="32">
        <f>TEXT(일별기온공급량!$A1456, "AAA")</f>
      </c>
      <c r="I1456" s="33">
        <v>183397208</v>
      </c>
      <c r="J1456" s="33">
        <v>4300048</v>
      </c>
      <c r="K1456" s="32">
        <f>TEXT(A1456, "MM-DD")</f>
      </c>
      <c r="L1456" s="33">
        <f>YEAR(일별기온공급량!$A1456)</f>
      </c>
      <c r="M1456" s="33">
        <f>MONTH(일별기온공급량!$A1456)</f>
      </c>
      <c r="N1456" s="33">
        <f>DAY(일별기온공급량!$A1456)</f>
      </c>
      <c r="O1456" s="34">
        <f>IFERROR(VLOOKUP(기온및공급량[[#This Row], [날짜]],표2[],2,0), "")</f>
      </c>
    </row>
    <row x14ac:dyDescent="0.25" r="1457" customHeight="1" ht="18.75">
      <c r="A1457" s="29">
        <v>42730</v>
      </c>
      <c r="B1457" s="30">
        <v>5.4</v>
      </c>
      <c r="C1457" s="30">
        <v>6.4</v>
      </c>
      <c r="D1457" s="31">
        <v>1.3764814814814814</v>
      </c>
      <c r="E1457" s="30">
        <v>4.1</v>
      </c>
      <c r="F1457" s="31">
        <v>1.998009259259259</v>
      </c>
      <c r="G1457" s="30">
        <v>2.3</v>
      </c>
      <c r="H1457" s="32">
        <f>TEXT(일별기온공급량!$A1457, "AAA")</f>
      </c>
      <c r="I1457" s="33">
        <v>199850776</v>
      </c>
      <c r="J1457" s="33">
        <v>4697191</v>
      </c>
      <c r="K1457" s="32">
        <f>TEXT(A1457, "MM-DD")</f>
      </c>
      <c r="L1457" s="33">
        <f>YEAR(일별기온공급량!$A1457)</f>
      </c>
      <c r="M1457" s="33">
        <f>MONTH(일별기온공급량!$A1457)</f>
      </c>
      <c r="N1457" s="33">
        <f>DAY(일별기온공급량!$A1457)</f>
      </c>
      <c r="O1457" s="34">
        <f>IFERROR(VLOOKUP(기온및공급량[[#This Row], [날짜]],표2[],2,0), "")</f>
      </c>
    </row>
    <row x14ac:dyDescent="0.25" r="1458" customHeight="1" ht="18.75">
      <c r="A1458" s="29">
        <v>42731</v>
      </c>
      <c r="B1458" s="30">
        <v>2.8</v>
      </c>
      <c r="C1458" s="30">
        <v>6.5</v>
      </c>
      <c r="D1458" s="31">
        <v>1.5230092592592592</v>
      </c>
      <c r="E1458" s="30">
        <v>-1.5</v>
      </c>
      <c r="F1458" s="35">
        <v>1.9993981481481482</v>
      </c>
      <c r="G1458" s="33">
        <v>8</v>
      </c>
      <c r="H1458" s="32">
        <f>TEXT(일별기온공급량!$A1458, "AAA")</f>
      </c>
      <c r="I1458" s="33">
        <v>212535265</v>
      </c>
      <c r="J1458" s="33">
        <v>4983075</v>
      </c>
      <c r="K1458" s="32">
        <f>TEXT(A1458, "MM-DD")</f>
      </c>
      <c r="L1458" s="33">
        <f>YEAR(일별기온공급량!$A1458)</f>
      </c>
      <c r="M1458" s="33">
        <f>MONTH(일별기온공급량!$A1458)</f>
      </c>
      <c r="N1458" s="33">
        <f>DAY(일별기온공급량!$A1458)</f>
      </c>
      <c r="O1458" s="34">
        <f>IFERROR(VLOOKUP(기온및공급량[[#This Row], [날짜]],표2[],2,0), "")</f>
      </c>
    </row>
    <row x14ac:dyDescent="0.25" r="1459" customHeight="1" ht="18.75">
      <c r="A1459" s="29">
        <v>42732</v>
      </c>
      <c r="B1459" s="30">
        <v>0.3</v>
      </c>
      <c r="C1459" s="30">
        <v>6.1</v>
      </c>
      <c r="D1459" s="31">
        <v>1.616064814814815</v>
      </c>
      <c r="E1459" s="30">
        <v>-5.1</v>
      </c>
      <c r="F1459" s="31">
        <v>1.2875925925925926</v>
      </c>
      <c r="G1459" s="30">
        <v>11.2</v>
      </c>
      <c r="H1459" s="32">
        <f>TEXT(일별기온공급량!$A1459, "AAA")</f>
      </c>
      <c r="I1459" s="33">
        <v>224768878</v>
      </c>
      <c r="J1459" s="33">
        <v>5258165</v>
      </c>
      <c r="K1459" s="32">
        <f>TEXT(A1459, "MM-DD")</f>
      </c>
      <c r="L1459" s="33">
        <f>YEAR(일별기온공급량!$A1459)</f>
      </c>
      <c r="M1459" s="33">
        <f>MONTH(일별기온공급량!$A1459)</f>
      </c>
      <c r="N1459" s="33">
        <f>DAY(일별기온공급량!$A1459)</f>
      </c>
      <c r="O1459" s="34">
        <f>IFERROR(VLOOKUP(기온및공급량[[#This Row], [날짜]],표2[],2,0), "")</f>
      </c>
    </row>
    <row x14ac:dyDescent="0.25" r="1460" customHeight="1" ht="18.75">
      <c r="A1460" s="29">
        <v>42733</v>
      </c>
      <c r="B1460" s="30">
        <v>0.3</v>
      </c>
      <c r="C1460" s="30">
        <v>3.2</v>
      </c>
      <c r="D1460" s="31">
        <v>1.6348148148148147</v>
      </c>
      <c r="E1460" s="30">
        <v>-2.4</v>
      </c>
      <c r="F1460" s="31">
        <v>1.9674537037037036</v>
      </c>
      <c r="G1460" s="30">
        <v>5.6</v>
      </c>
      <c r="H1460" s="32">
        <f>TEXT(일별기온공급량!$A1460, "AAA")</f>
      </c>
      <c r="I1460" s="33">
        <v>230877277</v>
      </c>
      <c r="J1460" s="33">
        <v>5398433</v>
      </c>
      <c r="K1460" s="32">
        <f>TEXT(A1460, "MM-DD")</f>
      </c>
      <c r="L1460" s="33">
        <f>YEAR(일별기온공급량!$A1460)</f>
      </c>
      <c r="M1460" s="33">
        <f>MONTH(일별기온공급량!$A1460)</f>
      </c>
      <c r="N1460" s="33">
        <f>DAY(일별기온공급량!$A1460)</f>
      </c>
      <c r="O1460" s="34">
        <f>IFERROR(VLOOKUP(기온및공급량[[#This Row], [날짜]],표2[],2,0), "")</f>
      </c>
    </row>
    <row x14ac:dyDescent="0.25" r="1461" customHeight="1" ht="18.75">
      <c r="A1461" s="29">
        <v>42734</v>
      </c>
      <c r="B1461" s="30">
        <v>0.8</v>
      </c>
      <c r="C1461" s="30">
        <v>5.5</v>
      </c>
      <c r="D1461" s="31">
        <v>1.6452314814814815</v>
      </c>
      <c r="E1461" s="30">
        <v>-3.1</v>
      </c>
      <c r="F1461" s="31">
        <v>1.1875925925925925</v>
      </c>
      <c r="G1461" s="30">
        <v>8.6</v>
      </c>
      <c r="H1461" s="32">
        <f>TEXT(일별기온공급량!$A1461, "AAA")</f>
      </c>
      <c r="I1461" s="33">
        <v>228522850</v>
      </c>
      <c r="J1461" s="33">
        <v>5338401</v>
      </c>
      <c r="K1461" s="32">
        <f>TEXT(A1461, "MM-DD")</f>
      </c>
      <c r="L1461" s="33">
        <f>YEAR(일별기온공급량!$A1461)</f>
      </c>
      <c r="M1461" s="33">
        <f>MONTH(일별기온공급량!$A1461)</f>
      </c>
      <c r="N1461" s="33">
        <f>DAY(일별기온공급량!$A1461)</f>
      </c>
      <c r="O1461" s="34">
        <f>IFERROR(VLOOKUP(기온및공급량[[#This Row], [날짜]],표2[],2,0), "")</f>
      </c>
    </row>
    <row x14ac:dyDescent="0.25" r="1462" customHeight="1" ht="18.75">
      <c r="A1462" s="29">
        <v>42735</v>
      </c>
      <c r="B1462" s="30">
        <v>2.3</v>
      </c>
      <c r="C1462" s="30">
        <v>7.9</v>
      </c>
      <c r="D1462" s="31">
        <v>1.5216203703703703</v>
      </c>
      <c r="E1462" s="30">
        <v>-2.2</v>
      </c>
      <c r="F1462" s="31">
        <v>1.2473148148148148</v>
      </c>
      <c r="G1462" s="30">
        <v>10.1</v>
      </c>
      <c r="H1462" s="32">
        <f>TEXT(일별기온공급량!$A1462, "AAA")</f>
      </c>
      <c r="I1462" s="33">
        <v>201940304</v>
      </c>
      <c r="J1462" s="33">
        <v>4711484</v>
      </c>
      <c r="K1462" s="32">
        <f>TEXT(A1462, "MM-DD")</f>
      </c>
      <c r="L1462" s="33">
        <f>YEAR(일별기온공급량!$A1462)</f>
      </c>
      <c r="M1462" s="33">
        <f>MONTH(일별기온공급량!$A1462)</f>
      </c>
      <c r="N1462" s="33">
        <f>DAY(일별기온공급량!$A1462)</f>
      </c>
      <c r="O1462" s="34">
        <f>IFERROR(VLOOKUP(기온및공급량[[#This Row], [날짜]],표2[],2,0), "")</f>
      </c>
    </row>
    <row x14ac:dyDescent="0.25" r="1463" customHeight="1" ht="18.75">
      <c r="A1463" s="29">
        <v>42736</v>
      </c>
      <c r="B1463" s="30">
        <v>3.4</v>
      </c>
      <c r="C1463" s="33">
        <v>10</v>
      </c>
      <c r="D1463" s="31">
        <v>1.5834259259259258</v>
      </c>
      <c r="E1463" s="33">
        <v>-2</v>
      </c>
      <c r="F1463" s="31">
        <v>1.255648148148148</v>
      </c>
      <c r="G1463" s="33">
        <v>12</v>
      </c>
      <c r="H1463" s="32">
        <f>TEXT(일별기온공급량!$A1463, "AAA")</f>
      </c>
      <c r="I1463" s="33">
        <v>186146909</v>
      </c>
      <c r="J1463" s="33">
        <v>4348612</v>
      </c>
      <c r="K1463" s="32">
        <f>TEXT(A1463, "MM-DD")</f>
      </c>
      <c r="L1463" s="33">
        <f>YEAR(일별기온공급량!$A1463)</f>
      </c>
      <c r="M1463" s="33">
        <f>MONTH(일별기온공급량!$A1463)</f>
      </c>
      <c r="N1463" s="33">
        <f>DAY(일별기온공급량!$A1463)</f>
      </c>
      <c r="O1463" s="34">
        <f>IFERROR(VLOOKUP(기온및공급량[[#This Row], [날짜]],표2[],2,0), "")</f>
      </c>
    </row>
    <row x14ac:dyDescent="0.25" r="1464" customHeight="1" ht="18.75">
      <c r="A1464" s="29">
        <v>42737</v>
      </c>
      <c r="B1464" s="30">
        <v>5.3</v>
      </c>
      <c r="C1464" s="30">
        <v>12.3</v>
      </c>
      <c r="D1464" s="31">
        <v>1.563287037037037</v>
      </c>
      <c r="E1464" s="30">
        <v>-0.4</v>
      </c>
      <c r="F1464" s="31">
        <v>1.2625925925925925</v>
      </c>
      <c r="G1464" s="30">
        <v>12.7</v>
      </c>
      <c r="H1464" s="32">
        <f>TEXT(일별기온공급량!$A1464, "AAA")</f>
      </c>
      <c r="I1464" s="33">
        <v>199136698</v>
      </c>
      <c r="J1464" s="33">
        <v>4663520</v>
      </c>
      <c r="K1464" s="32">
        <f>TEXT(A1464, "MM-DD")</f>
      </c>
      <c r="L1464" s="33">
        <f>YEAR(일별기온공급량!$A1464)</f>
      </c>
      <c r="M1464" s="33">
        <f>MONTH(일별기온공급량!$A1464)</f>
      </c>
      <c r="N1464" s="33">
        <f>DAY(일별기온공급량!$A1464)</f>
      </c>
      <c r="O1464" s="34">
        <f>IFERROR(VLOOKUP(기온및공급량[[#This Row], [날짜]],표2[],2,0), "")</f>
      </c>
    </row>
    <row x14ac:dyDescent="0.25" r="1465" customHeight="1" ht="18.75">
      <c r="A1465" s="29">
        <v>42738</v>
      </c>
      <c r="B1465" s="30">
        <v>5.2</v>
      </c>
      <c r="C1465" s="30">
        <v>10.9</v>
      </c>
      <c r="D1465" s="31">
        <v>1.6521759259259259</v>
      </c>
      <c r="E1465" s="30">
        <v>0.9</v>
      </c>
      <c r="F1465" s="31">
        <v>1.9889814814814815</v>
      </c>
      <c r="G1465" s="33">
        <v>10</v>
      </c>
      <c r="H1465" s="32">
        <f>TEXT(일별기온공급량!$A1465, "AAA")</f>
      </c>
      <c r="I1465" s="33">
        <v>201017147</v>
      </c>
      <c r="J1465" s="33">
        <v>4706397</v>
      </c>
      <c r="K1465" s="32">
        <f>TEXT(A1465, "MM-DD")</f>
      </c>
      <c r="L1465" s="33">
        <f>YEAR(일별기온공급량!$A1465)</f>
      </c>
      <c r="M1465" s="33">
        <f>MONTH(일별기온공급량!$A1465)</f>
      </c>
      <c r="N1465" s="33">
        <f>DAY(일별기온공급량!$A1465)</f>
      </c>
      <c r="O1465" s="34">
        <f>IFERROR(VLOOKUP(기온및공급량[[#This Row], [날짜]],표2[],2,0), "")</f>
      </c>
    </row>
    <row x14ac:dyDescent="0.25" r="1466" customHeight="1" ht="18.75">
      <c r="A1466" s="29">
        <v>42739</v>
      </c>
      <c r="B1466" s="30">
        <v>3.9</v>
      </c>
      <c r="C1466" s="30">
        <v>11.2</v>
      </c>
      <c r="D1466" s="31">
        <v>1.6181481481481481</v>
      </c>
      <c r="E1466" s="30">
        <v>-1.9</v>
      </c>
      <c r="F1466" s="31">
        <v>1.2382870370370371</v>
      </c>
      <c r="G1466" s="30">
        <v>13.1</v>
      </c>
      <c r="H1466" s="32">
        <f>TEXT(일별기온공급량!$A1466, "AAA")</f>
      </c>
      <c r="I1466" s="33">
        <v>203937070</v>
      </c>
      <c r="J1466" s="33">
        <v>4773336</v>
      </c>
      <c r="K1466" s="32">
        <f>TEXT(A1466, "MM-DD")</f>
      </c>
      <c r="L1466" s="33">
        <f>YEAR(일별기온공급량!$A1466)</f>
      </c>
      <c r="M1466" s="33">
        <f>MONTH(일별기온공급량!$A1466)</f>
      </c>
      <c r="N1466" s="33">
        <f>DAY(일별기온공급량!$A1466)</f>
      </c>
      <c r="O1466" s="34">
        <f>IFERROR(VLOOKUP(기온및공급량[[#This Row], [날짜]],표2[],2,0), "")</f>
      </c>
    </row>
    <row x14ac:dyDescent="0.25" r="1467" customHeight="1" ht="18.75">
      <c r="A1467" s="29">
        <v>42740</v>
      </c>
      <c r="B1467" s="30">
        <v>3.4</v>
      </c>
      <c r="C1467" s="30">
        <v>7.6</v>
      </c>
      <c r="D1467" s="31">
        <v>1.5653703703703705</v>
      </c>
      <c r="E1467" s="30">
        <v>-1.6</v>
      </c>
      <c r="F1467" s="31">
        <v>1.2848148148148149</v>
      </c>
      <c r="G1467" s="30">
        <v>9.2</v>
      </c>
      <c r="H1467" s="32">
        <f>TEXT(일별기온공급량!$A1467, "AAA")</f>
      </c>
      <c r="I1467" s="33">
        <v>211326554</v>
      </c>
      <c r="J1467" s="33">
        <v>4953880</v>
      </c>
      <c r="K1467" s="32">
        <f>TEXT(A1467, "MM-DD")</f>
      </c>
      <c r="L1467" s="33">
        <f>YEAR(일별기온공급량!$A1467)</f>
      </c>
      <c r="M1467" s="33">
        <f>MONTH(일별기온공급량!$A1467)</f>
      </c>
      <c r="N1467" s="33">
        <f>DAY(일별기온공급량!$A1467)</f>
      </c>
      <c r="O1467" s="34">
        <f>IFERROR(VLOOKUP(기온및공급량[[#This Row], [날짜]],표2[],2,0), "")</f>
      </c>
    </row>
    <row x14ac:dyDescent="0.25" r="1468" customHeight="1" ht="18.75">
      <c r="A1468" s="29">
        <v>42741</v>
      </c>
      <c r="B1468" s="30">
        <v>4.9</v>
      </c>
      <c r="C1468" s="30">
        <v>8.4</v>
      </c>
      <c r="D1468" s="31">
        <v>1.5792592592592594</v>
      </c>
      <c r="E1468" s="30">
        <v>0.7</v>
      </c>
      <c r="F1468" s="31">
        <v>1.9952314814814813</v>
      </c>
      <c r="G1468" s="30">
        <v>7.7</v>
      </c>
      <c r="H1468" s="32">
        <f>TEXT(일별기온공급량!$A1468, "AAA")</f>
      </c>
      <c r="I1468" s="33">
        <v>200294115</v>
      </c>
      <c r="J1468" s="33">
        <v>4704540</v>
      </c>
      <c r="K1468" s="32">
        <f>TEXT(A1468, "MM-DD")</f>
      </c>
      <c r="L1468" s="33">
        <f>YEAR(일별기온공급량!$A1468)</f>
      </c>
      <c r="M1468" s="33">
        <f>MONTH(일별기온공급량!$A1468)</f>
      </c>
      <c r="N1468" s="33">
        <f>DAY(일별기온공급량!$A1468)</f>
      </c>
      <c r="O1468" s="34">
        <f>IFERROR(VLOOKUP(기온및공급량[[#This Row], [날짜]],표2[],2,0), "")</f>
      </c>
    </row>
    <row x14ac:dyDescent="0.25" r="1469" customHeight="1" ht="18.75">
      <c r="A1469" s="29">
        <v>42742</v>
      </c>
      <c r="B1469" s="30">
        <v>3.3</v>
      </c>
      <c r="C1469" s="30">
        <v>8.1</v>
      </c>
      <c r="D1469" s="31">
        <v>1.6077314814814816</v>
      </c>
      <c r="E1469" s="30">
        <v>-2.7</v>
      </c>
      <c r="F1469" s="31">
        <v>1.3160648148148149</v>
      </c>
      <c r="G1469" s="30">
        <v>10.8</v>
      </c>
      <c r="H1469" s="32">
        <f>TEXT(일별기온공급량!$A1469, "AAA")</f>
      </c>
      <c r="I1469" s="33">
        <v>195242675</v>
      </c>
      <c r="J1469" s="33">
        <v>4582645</v>
      </c>
      <c r="K1469" s="32">
        <f>TEXT(A1469, "MM-DD")</f>
      </c>
      <c r="L1469" s="33">
        <f>YEAR(일별기온공급량!$A1469)</f>
      </c>
      <c r="M1469" s="33">
        <f>MONTH(일별기온공급량!$A1469)</f>
      </c>
      <c r="N1469" s="33">
        <f>DAY(일별기온공급량!$A1469)</f>
      </c>
      <c r="O1469" s="34">
        <f>IFERROR(VLOOKUP(기온및공급량[[#This Row], [날짜]],표2[],2,0), "")</f>
      </c>
    </row>
    <row x14ac:dyDescent="0.25" r="1470" customHeight="1" ht="18.75">
      <c r="A1470" s="29">
        <v>42743</v>
      </c>
      <c r="B1470" s="30">
        <v>7.4</v>
      </c>
      <c r="C1470" s="33">
        <v>13</v>
      </c>
      <c r="D1470" s="31">
        <v>1.633425925925926</v>
      </c>
      <c r="E1470" s="30">
        <v>4.4</v>
      </c>
      <c r="F1470" s="31">
        <v>1.2674537037037037</v>
      </c>
      <c r="G1470" s="30">
        <v>8.6</v>
      </c>
      <c r="H1470" s="32">
        <f>TEXT(일별기온공급량!$A1470, "AAA")</f>
      </c>
      <c r="I1470" s="33">
        <v>168334890</v>
      </c>
      <c r="J1470" s="33">
        <v>3957584</v>
      </c>
      <c r="K1470" s="32">
        <f>TEXT(A1470, "MM-DD")</f>
      </c>
      <c r="L1470" s="33">
        <f>YEAR(일별기온공급량!$A1470)</f>
      </c>
      <c r="M1470" s="33">
        <f>MONTH(일별기온공급량!$A1470)</f>
      </c>
      <c r="N1470" s="33">
        <f>DAY(일별기온공급량!$A1470)</f>
      </c>
      <c r="O1470" s="34">
        <f>IFERROR(VLOOKUP(기온및공급량[[#This Row], [날짜]],표2[],2,0), "")</f>
      </c>
    </row>
    <row x14ac:dyDescent="0.25" r="1471" customHeight="1" ht="18.75">
      <c r="A1471" s="29">
        <v>42744</v>
      </c>
      <c r="B1471" s="30">
        <v>6.2</v>
      </c>
      <c r="C1471" s="30">
        <v>9.4</v>
      </c>
      <c r="D1471" s="31">
        <v>1.6368981481481482</v>
      </c>
      <c r="E1471" s="30">
        <v>2.2</v>
      </c>
      <c r="F1471" s="31">
        <v>1.9806481481481482</v>
      </c>
      <c r="G1471" s="30">
        <v>7.2</v>
      </c>
      <c r="H1471" s="32">
        <f>TEXT(일별기온공급량!$A1471, "AAA")</f>
      </c>
      <c r="I1471" s="33">
        <v>192975916</v>
      </c>
      <c r="J1471" s="33">
        <v>4542215</v>
      </c>
      <c r="K1471" s="32">
        <f>TEXT(A1471, "MM-DD")</f>
      </c>
      <c r="L1471" s="33">
        <f>YEAR(일별기온공급량!$A1471)</f>
      </c>
      <c r="M1471" s="33">
        <f>MONTH(일별기온공급량!$A1471)</f>
      </c>
      <c r="N1471" s="33">
        <f>DAY(일별기온공급량!$A1471)</f>
      </c>
      <c r="O1471" s="34">
        <f>IFERROR(VLOOKUP(기온및공급량[[#This Row], [날짜]],표2[],2,0), "")</f>
      </c>
    </row>
    <row x14ac:dyDescent="0.25" r="1472" customHeight="1" ht="18.75">
      <c r="A1472" s="29">
        <v>42745</v>
      </c>
      <c r="B1472" s="30">
        <v>1.7</v>
      </c>
      <c r="C1472" s="30">
        <v>5.5</v>
      </c>
      <c r="D1472" s="31">
        <v>1.639675925925926</v>
      </c>
      <c r="E1472" s="30">
        <v>-0.7</v>
      </c>
      <c r="F1472" s="31">
        <v>1.986898148148148</v>
      </c>
      <c r="G1472" s="30">
        <v>6.2</v>
      </c>
      <c r="H1472" s="32">
        <f>TEXT(일별기온공급량!$A1472, "AAA")</f>
      </c>
      <c r="I1472" s="33">
        <v>214454095</v>
      </c>
      <c r="J1472" s="33">
        <v>5031775</v>
      </c>
      <c r="K1472" s="32">
        <f>TEXT(A1472, "MM-DD")</f>
      </c>
      <c r="L1472" s="33">
        <f>YEAR(일별기온공급량!$A1472)</f>
      </c>
      <c r="M1472" s="33">
        <f>MONTH(일별기온공급량!$A1472)</f>
      </c>
      <c r="N1472" s="33">
        <f>DAY(일별기온공급량!$A1472)</f>
      </c>
      <c r="O1472" s="34">
        <f>IFERROR(VLOOKUP(기온및공급량[[#This Row], [날짜]],표2[],2,0), "")</f>
      </c>
    </row>
    <row x14ac:dyDescent="0.25" r="1473" customHeight="1" ht="18.75">
      <c r="A1473" s="29">
        <v>42746</v>
      </c>
      <c r="B1473" s="30">
        <v>-0.7</v>
      </c>
      <c r="C1473" s="30">
        <v>3.3</v>
      </c>
      <c r="D1473" s="31">
        <v>1.6612037037037037</v>
      </c>
      <c r="E1473" s="30">
        <v>-4.6</v>
      </c>
      <c r="F1473" s="31">
        <v>1.3375925925925927</v>
      </c>
      <c r="G1473" s="30">
        <v>7.9</v>
      </c>
      <c r="H1473" s="32">
        <f>TEXT(일별기온공급량!$A1473, "AAA")</f>
      </c>
      <c r="I1473" s="33">
        <v>231028713</v>
      </c>
      <c r="J1473" s="33">
        <v>5409392</v>
      </c>
      <c r="K1473" s="32">
        <f>TEXT(A1473, "MM-DD")</f>
      </c>
      <c r="L1473" s="33">
        <f>YEAR(일별기온공급량!$A1473)</f>
      </c>
      <c r="M1473" s="33">
        <f>MONTH(일별기온공급량!$A1473)</f>
      </c>
      <c r="N1473" s="33">
        <f>DAY(일별기온공급량!$A1473)</f>
      </c>
      <c r="O1473" s="34">
        <f>IFERROR(VLOOKUP(기온및공급량[[#This Row], [날짜]],표2[],2,0), "")</f>
      </c>
    </row>
    <row x14ac:dyDescent="0.25" r="1474" customHeight="1" ht="18.75">
      <c r="A1474" s="29">
        <v>42747</v>
      </c>
      <c r="B1474" s="30">
        <v>1.2</v>
      </c>
      <c r="C1474" s="30">
        <v>8.2</v>
      </c>
      <c r="D1474" s="31">
        <v>1.580648148148148</v>
      </c>
      <c r="E1474" s="30">
        <v>-3.9</v>
      </c>
      <c r="F1474" s="31">
        <v>1.2799537037037036</v>
      </c>
      <c r="G1474" s="30">
        <v>12.1</v>
      </c>
      <c r="H1474" s="32">
        <f>TEXT(일별기온공급량!$A1474, "AAA")</f>
      </c>
      <c r="I1474" s="33">
        <v>226537584</v>
      </c>
      <c r="J1474" s="33">
        <v>5292484</v>
      </c>
      <c r="K1474" s="32">
        <f>TEXT(A1474, "MM-DD")</f>
      </c>
      <c r="L1474" s="33">
        <f>YEAR(일별기온공급량!$A1474)</f>
      </c>
      <c r="M1474" s="33">
        <f>MONTH(일별기온공급량!$A1474)</f>
      </c>
      <c r="N1474" s="33">
        <f>DAY(일별기온공급량!$A1474)</f>
      </c>
      <c r="O1474" s="34">
        <f>IFERROR(VLOOKUP(기온및공급량[[#This Row], [날짜]],표2[],2,0), "")</f>
      </c>
    </row>
    <row x14ac:dyDescent="0.25" r="1475" customHeight="1" ht="18.75">
      <c r="A1475" s="29">
        <v>42748</v>
      </c>
      <c r="B1475" s="30">
        <v>-0.6</v>
      </c>
      <c r="C1475" s="30">
        <v>4.7</v>
      </c>
      <c r="D1475" s="31">
        <v>1.5375925925925926</v>
      </c>
      <c r="E1475" s="30">
        <v>-3.2</v>
      </c>
      <c r="F1475" s="31">
        <v>1.2931481481481482</v>
      </c>
      <c r="G1475" s="30">
        <v>7.9</v>
      </c>
      <c r="H1475" s="32">
        <f>TEXT(일별기온공급량!$A1475, "AAA")</f>
      </c>
      <c r="I1475" s="33">
        <v>239091519</v>
      </c>
      <c r="J1475" s="33">
        <v>5596467</v>
      </c>
      <c r="K1475" s="32">
        <f>TEXT(A1475, "MM-DD")</f>
      </c>
      <c r="L1475" s="33">
        <f>YEAR(일별기온공급량!$A1475)</f>
      </c>
      <c r="M1475" s="33">
        <f>MONTH(일별기온공급량!$A1475)</f>
      </c>
      <c r="N1475" s="33">
        <f>DAY(일별기온공급량!$A1475)</f>
      </c>
      <c r="O1475" s="34">
        <f>IFERROR(VLOOKUP(기온및공급량[[#This Row], [날짜]],표2[],2,0), "")</f>
      </c>
    </row>
    <row x14ac:dyDescent="0.25" r="1476" customHeight="1" ht="18.75">
      <c r="A1476" s="29">
        <v>42749</v>
      </c>
      <c r="B1476" s="30">
        <v>-4.3</v>
      </c>
      <c r="C1476" s="30">
        <v>-0.7</v>
      </c>
      <c r="D1476" s="31">
        <v>1.5931481481481482</v>
      </c>
      <c r="E1476" s="30">
        <v>-6.8</v>
      </c>
      <c r="F1476" s="31">
        <v>1.9785648148148147</v>
      </c>
      <c r="G1476" s="30">
        <v>6.1</v>
      </c>
      <c r="H1476" s="32">
        <f>TEXT(일별기온공급량!$A1476, "AAA")</f>
      </c>
      <c r="I1476" s="33">
        <v>249646068</v>
      </c>
      <c r="J1476" s="33">
        <v>5837063</v>
      </c>
      <c r="K1476" s="32">
        <f>TEXT(A1476, "MM-DD")</f>
      </c>
      <c r="L1476" s="33">
        <f>YEAR(일별기온공급량!$A1476)</f>
      </c>
      <c r="M1476" s="33">
        <f>MONTH(일별기온공급량!$A1476)</f>
      </c>
      <c r="N1476" s="33">
        <f>DAY(일별기온공급량!$A1476)</f>
      </c>
      <c r="O1476" s="34">
        <f>IFERROR(VLOOKUP(기온및공급량[[#This Row], [날짜]],표2[],2,0), "")</f>
      </c>
    </row>
    <row x14ac:dyDescent="0.25" r="1477" customHeight="1" ht="18.75">
      <c r="A1477" s="29">
        <v>42750</v>
      </c>
      <c r="B1477" s="30">
        <v>-3.3</v>
      </c>
      <c r="C1477" s="30">
        <v>2.8</v>
      </c>
      <c r="D1477" s="31">
        <v>1.6410648148148148</v>
      </c>
      <c r="E1477" s="30">
        <v>-8.2</v>
      </c>
      <c r="F1477" s="31">
        <v>1.252175925925926</v>
      </c>
      <c r="G1477" s="33">
        <v>11</v>
      </c>
      <c r="H1477" s="32">
        <f>TEXT(일별기온공급량!$A1477, "AAA")</f>
      </c>
      <c r="I1477" s="33">
        <v>239575349</v>
      </c>
      <c r="J1477" s="33">
        <v>5564629</v>
      </c>
      <c r="K1477" s="32">
        <f>TEXT(A1477, "MM-DD")</f>
      </c>
      <c r="L1477" s="33">
        <f>YEAR(일별기온공급량!$A1477)</f>
      </c>
      <c r="M1477" s="33">
        <f>MONTH(일별기온공급량!$A1477)</f>
      </c>
      <c r="N1477" s="33">
        <f>DAY(일별기온공급량!$A1477)</f>
      </c>
      <c r="O1477" s="34">
        <f>IFERROR(VLOOKUP(기온및공급량[[#This Row], [날짜]],표2[],2,0), "")</f>
      </c>
    </row>
    <row x14ac:dyDescent="0.25" r="1478" customHeight="1" ht="18.75">
      <c r="A1478" s="29">
        <v>42751</v>
      </c>
      <c r="B1478" s="30">
        <v>-1.4</v>
      </c>
      <c r="C1478" s="30">
        <v>5.6</v>
      </c>
      <c r="D1478" s="31">
        <v>1.6348148148148147</v>
      </c>
      <c r="E1478" s="30">
        <v>-7.2</v>
      </c>
      <c r="F1478" s="31">
        <v>1.3174537037037037</v>
      </c>
      <c r="G1478" s="30">
        <v>12.8</v>
      </c>
      <c r="H1478" s="32">
        <f>TEXT(일별기온공급량!$A1478, "AAA")</f>
      </c>
      <c r="I1478" s="33">
        <v>248538159</v>
      </c>
      <c r="J1478" s="33">
        <v>5798074</v>
      </c>
      <c r="K1478" s="32">
        <f>TEXT(A1478, "MM-DD")</f>
      </c>
      <c r="L1478" s="33">
        <f>YEAR(일별기온공급량!$A1478)</f>
      </c>
      <c r="M1478" s="33">
        <f>MONTH(일별기온공급량!$A1478)</f>
      </c>
      <c r="N1478" s="33">
        <f>DAY(일별기온공급량!$A1478)</f>
      </c>
      <c r="O1478" s="34">
        <f>IFERROR(VLOOKUP(기온및공급량[[#This Row], [날짜]],표2[],2,0), "")</f>
      </c>
    </row>
    <row x14ac:dyDescent="0.25" r="1479" customHeight="1" ht="18.75">
      <c r="A1479" s="29">
        <v>42752</v>
      </c>
      <c r="B1479" s="33">
        <v>-1</v>
      </c>
      <c r="C1479" s="30">
        <v>7.1</v>
      </c>
      <c r="D1479" s="31">
        <v>1.6403703703703703</v>
      </c>
      <c r="E1479" s="30">
        <v>-7.8</v>
      </c>
      <c r="F1479" s="31">
        <v>1.3243981481481482</v>
      </c>
      <c r="G1479" s="30">
        <v>14.9</v>
      </c>
      <c r="H1479" s="32">
        <f>TEXT(일별기온공급량!$A1479, "AAA")</f>
      </c>
      <c r="I1479" s="33">
        <v>247868715</v>
      </c>
      <c r="J1479" s="33">
        <v>5788033</v>
      </c>
      <c r="K1479" s="32">
        <f>TEXT(A1479, "MM-DD")</f>
      </c>
      <c r="L1479" s="33">
        <f>YEAR(일별기온공급량!$A1479)</f>
      </c>
      <c r="M1479" s="33">
        <f>MONTH(일별기온공급량!$A1479)</f>
      </c>
      <c r="N1479" s="33">
        <f>DAY(일별기온공급량!$A1479)</f>
      </c>
      <c r="O1479" s="34">
        <f>IFERROR(VLOOKUP(기온및공급량[[#This Row], [날짜]],표2[],2,0), "")</f>
      </c>
    </row>
    <row x14ac:dyDescent="0.25" r="1480" customHeight="1" ht="18.75">
      <c r="A1480" s="29">
        <v>42753</v>
      </c>
      <c r="B1480" s="30">
        <v>2.1</v>
      </c>
      <c r="C1480" s="30">
        <v>6.6</v>
      </c>
      <c r="D1480" s="31">
        <v>1.6375925925925925</v>
      </c>
      <c r="E1480" s="30">
        <v>-3.3</v>
      </c>
      <c r="F1480" s="31">
        <v>1.1493981481481481</v>
      </c>
      <c r="G1480" s="30">
        <v>9.9</v>
      </c>
      <c r="H1480" s="32">
        <f>TEXT(일별기온공급량!$A1480, "AAA")</f>
      </c>
      <c r="I1480" s="33">
        <v>238809928</v>
      </c>
      <c r="J1480" s="33">
        <v>5580961</v>
      </c>
      <c r="K1480" s="32">
        <f>TEXT(A1480, "MM-DD")</f>
      </c>
      <c r="L1480" s="33">
        <f>YEAR(일별기온공급량!$A1480)</f>
      </c>
      <c r="M1480" s="33">
        <f>MONTH(일별기온공급량!$A1480)</f>
      </c>
      <c r="N1480" s="33">
        <f>DAY(일별기온공급량!$A1480)</f>
      </c>
      <c r="O1480" s="34">
        <f>IFERROR(VLOOKUP(기온및공급량[[#This Row], [날짜]],표2[],2,0), "")</f>
      </c>
    </row>
    <row x14ac:dyDescent="0.25" r="1481" customHeight="1" ht="18.75">
      <c r="A1481" s="29">
        <v>42754</v>
      </c>
      <c r="B1481" s="30">
        <v>1.2</v>
      </c>
      <c r="C1481" s="30">
        <v>8.3</v>
      </c>
      <c r="D1481" s="31">
        <v>1.6264814814814814</v>
      </c>
      <c r="E1481" s="30">
        <v>-4.3</v>
      </c>
      <c r="F1481" s="31">
        <v>1.2362037037037037</v>
      </c>
      <c r="G1481" s="30">
        <v>12.6</v>
      </c>
      <c r="H1481" s="32">
        <f>TEXT(일별기온공급량!$A1481, "AAA")</f>
      </c>
      <c r="I1481" s="33">
        <v>229775619</v>
      </c>
      <c r="J1481" s="33">
        <v>5370088</v>
      </c>
      <c r="K1481" s="32">
        <f>TEXT(A1481, "MM-DD")</f>
      </c>
      <c r="L1481" s="33">
        <f>YEAR(일별기온공급량!$A1481)</f>
      </c>
      <c r="M1481" s="33">
        <f>MONTH(일별기온공급량!$A1481)</f>
      </c>
      <c r="N1481" s="33">
        <f>DAY(일별기온공급량!$A1481)</f>
      </c>
      <c r="O1481" s="34">
        <f>IFERROR(VLOOKUP(기온및공급량[[#This Row], [날짜]],표2[],2,0), "")</f>
      </c>
    </row>
    <row x14ac:dyDescent="0.25" r="1482" customHeight="1" ht="18.75">
      <c r="A1482" s="29">
        <v>42755</v>
      </c>
      <c r="B1482" s="30">
        <v>-0.7</v>
      </c>
      <c r="C1482" s="30">
        <v>1.8</v>
      </c>
      <c r="D1482" s="31">
        <v>1.5612037037037036</v>
      </c>
      <c r="E1482" s="30">
        <v>-3.7</v>
      </c>
      <c r="F1482" s="31">
        <v>1.9973148148148148</v>
      </c>
      <c r="G1482" s="30">
        <v>5.5</v>
      </c>
      <c r="H1482" s="32">
        <f>TEXT(일별기온공급량!$A1482, "AAA")</f>
      </c>
      <c r="I1482" s="33">
        <v>244851819</v>
      </c>
      <c r="J1482" s="33">
        <v>5741490</v>
      </c>
      <c r="K1482" s="32">
        <f>TEXT(A1482, "MM-DD")</f>
      </c>
      <c r="L1482" s="33">
        <f>YEAR(일별기온공급량!$A1482)</f>
      </c>
      <c r="M1482" s="33">
        <f>MONTH(일별기온공급량!$A1482)</f>
      </c>
      <c r="N1482" s="33">
        <f>DAY(일별기온공급량!$A1482)</f>
      </c>
      <c r="O1482" s="34">
        <f>IFERROR(VLOOKUP(기온및공급량[[#This Row], [날짜]],표2[],2,0), "")</f>
      </c>
    </row>
    <row x14ac:dyDescent="0.25" r="1483" customHeight="1" ht="18.75">
      <c r="A1483" s="29">
        <v>42756</v>
      </c>
      <c r="B1483" s="30">
        <v>-1.3</v>
      </c>
      <c r="C1483" s="30">
        <v>3.3</v>
      </c>
      <c r="D1483" s="31">
        <v>1.6514814814814813</v>
      </c>
      <c r="E1483" s="30">
        <v>-6.8</v>
      </c>
      <c r="F1483" s="31">
        <v>1.3167592592592592</v>
      </c>
      <c r="G1483" s="30">
        <v>10.1</v>
      </c>
      <c r="H1483" s="32">
        <f>TEXT(일별기온공급량!$A1483, "AAA")</f>
      </c>
      <c r="I1483" s="33">
        <v>236154511</v>
      </c>
      <c r="J1483" s="33">
        <v>5542053</v>
      </c>
      <c r="K1483" s="32">
        <f>TEXT(A1483, "MM-DD")</f>
      </c>
      <c r="L1483" s="33">
        <f>YEAR(일별기온공급량!$A1483)</f>
      </c>
      <c r="M1483" s="33">
        <f>MONTH(일별기온공급량!$A1483)</f>
      </c>
      <c r="N1483" s="33">
        <f>DAY(일별기온공급량!$A1483)</f>
      </c>
      <c r="O1483" s="34">
        <f>IFERROR(VLOOKUP(기온및공급량[[#This Row], [날짜]],표2[],2,0), "")</f>
      </c>
    </row>
    <row x14ac:dyDescent="0.25" r="1484" customHeight="1" ht="18.75">
      <c r="A1484" s="29">
        <v>42757</v>
      </c>
      <c r="B1484" s="30">
        <v>-2.7</v>
      </c>
      <c r="C1484" s="30">
        <v>-0.4</v>
      </c>
      <c r="D1484" s="31">
        <v>1.6174537037037036</v>
      </c>
      <c r="E1484" s="30">
        <v>-5.6</v>
      </c>
      <c r="F1484" s="31">
        <v>1.9917592592592592</v>
      </c>
      <c r="G1484" s="30">
        <v>5.2</v>
      </c>
      <c r="H1484" s="32">
        <f>TEXT(일별기온공급량!$A1484, "AAA")</f>
      </c>
      <c r="I1484" s="33">
        <v>231757999</v>
      </c>
      <c r="J1484" s="33">
        <v>5447669</v>
      </c>
      <c r="K1484" s="32">
        <f>TEXT(A1484, "MM-DD")</f>
      </c>
      <c r="L1484" s="33">
        <f>YEAR(일별기온공급량!$A1484)</f>
      </c>
      <c r="M1484" s="33">
        <f>MONTH(일별기온공급량!$A1484)</f>
      </c>
      <c r="N1484" s="33">
        <f>DAY(일별기온공급량!$A1484)</f>
      </c>
      <c r="O1484" s="34">
        <f>IFERROR(VLOOKUP(기온및공급량[[#This Row], [날짜]],표2[],2,0), "")</f>
      </c>
    </row>
    <row x14ac:dyDescent="0.25" r="1485" customHeight="1" ht="18.75">
      <c r="A1485" s="29">
        <v>42758</v>
      </c>
      <c r="B1485" s="30">
        <v>-4.4</v>
      </c>
      <c r="C1485" s="30">
        <v>-0.5</v>
      </c>
      <c r="D1485" s="31">
        <v>1.632037037037037</v>
      </c>
      <c r="E1485" s="30">
        <v>-7.8</v>
      </c>
      <c r="F1485" s="31">
        <v>1.3125925925925925</v>
      </c>
      <c r="G1485" s="30">
        <v>7.3</v>
      </c>
      <c r="H1485" s="32">
        <f>TEXT(일별기온공급량!$A1485, "AAA")</f>
      </c>
      <c r="I1485" s="33">
        <v>266036190</v>
      </c>
      <c r="J1485" s="33">
        <v>6239539</v>
      </c>
      <c r="K1485" s="32">
        <f>TEXT(A1485, "MM-DD")</f>
      </c>
      <c r="L1485" s="33">
        <f>YEAR(일별기온공급량!$A1485)</f>
      </c>
      <c r="M1485" s="33">
        <f>MONTH(일별기온공급량!$A1485)</f>
      </c>
      <c r="N1485" s="33">
        <f>DAY(일별기온공급량!$A1485)</f>
      </c>
      <c r="O1485" s="34">
        <f>IFERROR(VLOOKUP(기온및공급량[[#This Row], [날짜]],표2[],2,0), "")</f>
      </c>
    </row>
    <row x14ac:dyDescent="0.25" r="1486" customHeight="1" ht="18.75">
      <c r="A1486" s="29">
        <v>42759</v>
      </c>
      <c r="B1486" s="30">
        <v>-2.6</v>
      </c>
      <c r="C1486" s="30">
        <v>2.4</v>
      </c>
      <c r="D1486" s="31">
        <v>1.611898148148148</v>
      </c>
      <c r="E1486" s="30">
        <v>-6.8</v>
      </c>
      <c r="F1486" s="31">
        <v>1.3084259259259259</v>
      </c>
      <c r="G1486" s="30">
        <v>9.2</v>
      </c>
      <c r="H1486" s="32">
        <f>TEXT(일별기온공급량!$A1486, "AAA")</f>
      </c>
      <c r="I1486" s="33">
        <v>263987364</v>
      </c>
      <c r="J1486" s="33">
        <v>6186784</v>
      </c>
      <c r="K1486" s="32">
        <f>TEXT(A1486, "MM-DD")</f>
      </c>
      <c r="L1486" s="33">
        <f>YEAR(일별기온공급량!$A1486)</f>
      </c>
      <c r="M1486" s="33">
        <f>MONTH(일별기온공급량!$A1486)</f>
      </c>
      <c r="N1486" s="33">
        <f>DAY(일별기온공급량!$A1486)</f>
      </c>
      <c r="O1486" s="34">
        <f>IFERROR(VLOOKUP(기온및공급량[[#This Row], [날짜]],표2[],2,0), "")</f>
      </c>
    </row>
    <row x14ac:dyDescent="0.25" r="1487" customHeight="1" ht="18.75">
      <c r="A1487" s="29">
        <v>42760</v>
      </c>
      <c r="B1487" s="30">
        <v>-2.2</v>
      </c>
      <c r="C1487" s="30">
        <v>4.4</v>
      </c>
      <c r="D1487" s="31">
        <v>1.6243981481481482</v>
      </c>
      <c r="E1487" s="33">
        <v>-9</v>
      </c>
      <c r="F1487" s="31">
        <v>1.2938425925925925</v>
      </c>
      <c r="G1487" s="30">
        <v>13.4</v>
      </c>
      <c r="H1487" s="32">
        <f>TEXT(일별기온공급량!$A1487, "AAA")</f>
      </c>
      <c r="I1487" s="33">
        <v>258496157</v>
      </c>
      <c r="J1487" s="33">
        <v>6034485</v>
      </c>
      <c r="K1487" s="32">
        <f>TEXT(A1487, "MM-DD")</f>
      </c>
      <c r="L1487" s="33">
        <f>YEAR(일별기온공급량!$A1487)</f>
      </c>
      <c r="M1487" s="33">
        <f>MONTH(일별기온공급량!$A1487)</f>
      </c>
      <c r="N1487" s="33">
        <f>DAY(일별기온공급량!$A1487)</f>
      </c>
      <c r="O1487" s="34">
        <f>IFERROR(VLOOKUP(기온및공급량[[#This Row], [날짜]],표2[],2,0), "")</f>
      </c>
    </row>
    <row x14ac:dyDescent="0.25" r="1488" customHeight="1" ht="18.75">
      <c r="A1488" s="29">
        <v>42761</v>
      </c>
      <c r="B1488" s="30">
        <v>-0.3</v>
      </c>
      <c r="C1488" s="30">
        <v>8.1</v>
      </c>
      <c r="D1488" s="31">
        <v>1.6577314814814814</v>
      </c>
      <c r="E1488" s="30">
        <v>-8.6</v>
      </c>
      <c r="F1488" s="31">
        <v>1.2980092592592594</v>
      </c>
      <c r="G1488" s="30">
        <v>16.7</v>
      </c>
      <c r="H1488" s="32">
        <f>TEXT(일별기온공급량!$A1488, "AAA")</f>
      </c>
      <c r="I1488" s="33">
        <v>247987640</v>
      </c>
      <c r="J1488" s="33">
        <v>5767195</v>
      </c>
      <c r="K1488" s="32">
        <f>TEXT(A1488, "MM-DD")</f>
      </c>
      <c r="L1488" s="33">
        <f>YEAR(일별기온공급량!$A1488)</f>
      </c>
      <c r="M1488" s="33">
        <f>MONTH(일별기온공급량!$A1488)</f>
      </c>
      <c r="N1488" s="33">
        <f>DAY(일별기온공급량!$A1488)</f>
      </c>
      <c r="O1488" s="34">
        <f>IFERROR(VLOOKUP(기온및공급량[[#This Row], [날짜]],표2[],2,0), "")</f>
      </c>
    </row>
    <row x14ac:dyDescent="0.25" r="1489" customHeight="1" ht="18.75">
      <c r="A1489" s="29">
        <v>42762</v>
      </c>
      <c r="B1489" s="30">
        <v>3.7</v>
      </c>
      <c r="C1489" s="30">
        <v>7.9</v>
      </c>
      <c r="D1489" s="31">
        <v>1.208425925925926</v>
      </c>
      <c r="E1489" s="30">
        <v>-0.2</v>
      </c>
      <c r="F1489" s="31">
        <v>1.0000925925925925</v>
      </c>
      <c r="G1489" s="30">
        <v>8.1</v>
      </c>
      <c r="H1489" s="32">
        <f>TEXT(일별기온공급량!$A1489, "AAA")</f>
      </c>
      <c r="I1489" s="33">
        <v>215107230</v>
      </c>
      <c r="J1489" s="33">
        <v>4998862</v>
      </c>
      <c r="K1489" s="32">
        <f>TEXT(A1489, "MM-DD")</f>
      </c>
      <c r="L1489" s="33">
        <f>YEAR(일별기온공급량!$A1489)</f>
      </c>
      <c r="M1489" s="33">
        <f>MONTH(일별기온공급량!$A1489)</f>
      </c>
      <c r="N1489" s="33">
        <f>DAY(일별기온공급량!$A1489)</f>
      </c>
      <c r="O1489" s="34">
        <f>IFERROR(VLOOKUP(기온및공급량[[#This Row], [날짜]],표2[],2,0), "")</f>
      </c>
    </row>
    <row x14ac:dyDescent="0.25" r="1490" customHeight="1" ht="18.75">
      <c r="A1490" s="29">
        <v>42763</v>
      </c>
      <c r="B1490" s="33">
        <v>2</v>
      </c>
      <c r="C1490" s="30">
        <v>9.7</v>
      </c>
      <c r="D1490" s="31">
        <v>1.654259259259259</v>
      </c>
      <c r="E1490" s="30">
        <v>-5.6</v>
      </c>
      <c r="F1490" s="31">
        <v>1.3160648148148149</v>
      </c>
      <c r="G1490" s="30">
        <v>15.3</v>
      </c>
      <c r="H1490" s="32">
        <f>TEXT(일별기온공급량!$A1490, "AAA")</f>
      </c>
      <c r="I1490" s="33">
        <v>183572090</v>
      </c>
      <c r="J1490" s="33">
        <v>4266339</v>
      </c>
      <c r="K1490" s="32">
        <f>TEXT(A1490, "MM-DD")</f>
      </c>
      <c r="L1490" s="33">
        <f>YEAR(일별기온공급량!$A1490)</f>
      </c>
      <c r="M1490" s="33">
        <f>MONTH(일별기온공급량!$A1490)</f>
      </c>
      <c r="N1490" s="33">
        <f>DAY(일별기온공급량!$A1490)</f>
      </c>
      <c r="O1490" s="34">
        <f>IFERROR(VLOOKUP(기온및공급량[[#This Row], [날짜]],표2[],2,0), "")</f>
      </c>
    </row>
    <row x14ac:dyDescent="0.25" r="1491" customHeight="1" ht="18.75">
      <c r="A1491" s="29">
        <v>42764</v>
      </c>
      <c r="B1491" s="30">
        <v>3.9</v>
      </c>
      <c r="C1491" s="30">
        <v>6.3</v>
      </c>
      <c r="D1491" s="31">
        <v>1.819537037037037</v>
      </c>
      <c r="E1491" s="30">
        <v>1.1</v>
      </c>
      <c r="F1491" s="31">
        <v>1.2875925925925926</v>
      </c>
      <c r="G1491" s="30">
        <v>5.2</v>
      </c>
      <c r="H1491" s="32">
        <f>TEXT(일별기온공급량!$A1491, "AAA")</f>
      </c>
      <c r="I1491" s="33">
        <v>183466663</v>
      </c>
      <c r="J1491" s="33">
        <v>4250284</v>
      </c>
      <c r="K1491" s="32">
        <f>TEXT(A1491, "MM-DD")</f>
      </c>
      <c r="L1491" s="33">
        <f>YEAR(일별기온공급량!$A1491)</f>
      </c>
      <c r="M1491" s="33">
        <f>MONTH(일별기온공급량!$A1491)</f>
      </c>
      <c r="N1491" s="33">
        <f>DAY(일별기온공급량!$A1491)</f>
      </c>
      <c r="O1491" s="34">
        <f>IFERROR(VLOOKUP(기온및공급량[[#This Row], [날짜]],표2[],2,0), "")</f>
      </c>
    </row>
    <row x14ac:dyDescent="0.25" r="1492" customHeight="1" ht="18.75">
      <c r="A1492" s="29">
        <v>42765</v>
      </c>
      <c r="B1492" s="30">
        <v>0.8</v>
      </c>
      <c r="C1492" s="30">
        <v>4.8</v>
      </c>
      <c r="D1492" s="31">
        <v>1.075787037037037</v>
      </c>
      <c r="E1492" s="30">
        <v>-3.3</v>
      </c>
      <c r="F1492" s="31">
        <v>1.9806481481481482</v>
      </c>
      <c r="G1492" s="30">
        <v>8.1</v>
      </c>
      <c r="H1492" s="32">
        <f>TEXT(일별기온공급량!$A1492, "AAA")</f>
      </c>
      <c r="I1492" s="33">
        <v>199460546</v>
      </c>
      <c r="J1492" s="33">
        <v>4642804</v>
      </c>
      <c r="K1492" s="32">
        <f>TEXT(A1492, "MM-DD")</f>
      </c>
      <c r="L1492" s="33">
        <f>YEAR(일별기온공급량!$A1492)</f>
      </c>
      <c r="M1492" s="33">
        <f>MONTH(일별기온공급량!$A1492)</f>
      </c>
      <c r="N1492" s="33">
        <f>DAY(일별기온공급량!$A1492)</f>
      </c>
      <c r="O1492" s="34">
        <f>IFERROR(VLOOKUP(기온및공급량[[#This Row], [날짜]],표2[],2,0), "")</f>
      </c>
    </row>
    <row x14ac:dyDescent="0.25" r="1493" customHeight="1" ht="18.75">
      <c r="A1493" s="29">
        <v>42766</v>
      </c>
      <c r="B1493" s="30">
        <v>-0.6</v>
      </c>
      <c r="C1493" s="30">
        <v>6.6</v>
      </c>
      <c r="D1493" s="31">
        <v>1.6355092592592593</v>
      </c>
      <c r="E1493" s="30">
        <v>-7.3</v>
      </c>
      <c r="F1493" s="31">
        <v>1.264675925925926</v>
      </c>
      <c r="G1493" s="30">
        <v>13.9</v>
      </c>
      <c r="H1493" s="32">
        <f>TEXT(일별기온공급량!$A1493, "AAA")</f>
      </c>
      <c r="I1493" s="33">
        <v>231114200</v>
      </c>
      <c r="J1493" s="33">
        <v>5399656</v>
      </c>
      <c r="K1493" s="32">
        <f>TEXT(A1493, "MM-DD")</f>
      </c>
      <c r="L1493" s="33">
        <f>YEAR(일별기온공급량!$A1493)</f>
      </c>
      <c r="M1493" s="33">
        <f>MONTH(일별기온공급량!$A1493)</f>
      </c>
      <c r="N1493" s="33">
        <f>DAY(일별기온공급량!$A1493)</f>
      </c>
      <c r="O1493" s="34">
        <f>IFERROR(VLOOKUP(기온및공급량[[#This Row], [날짜]],표2[],2,0), "")</f>
      </c>
    </row>
    <row x14ac:dyDescent="0.25" r="1494" customHeight="1" ht="18.75">
      <c r="A1494" s="29">
        <v>42767</v>
      </c>
      <c r="B1494" s="30">
        <v>0.8</v>
      </c>
      <c r="C1494" s="30">
        <v>5.5</v>
      </c>
      <c r="D1494" s="31">
        <v>1.625787037037037</v>
      </c>
      <c r="E1494" s="33">
        <v>-2</v>
      </c>
      <c r="F1494" s="31">
        <v>1.2230092592592592</v>
      </c>
      <c r="G1494" s="30">
        <v>7.5</v>
      </c>
      <c r="H1494" s="32">
        <f>TEXT(일별기온공급량!$A1494, "AAA")</f>
      </c>
      <c r="I1494" s="33">
        <v>237160093</v>
      </c>
      <c r="J1494" s="33">
        <v>5566840</v>
      </c>
      <c r="K1494" s="32">
        <f>TEXT(A1494, "MM-DD")</f>
      </c>
      <c r="L1494" s="33">
        <f>YEAR(일별기온공급량!$A1494)</f>
      </c>
      <c r="M1494" s="33">
        <f>MONTH(일별기온공급량!$A1494)</f>
      </c>
      <c r="N1494" s="33">
        <f>DAY(일별기온공급량!$A1494)</f>
      </c>
      <c r="O1494" s="34">
        <f>IFERROR(VLOOKUP(기온및공급량[[#This Row], [날짜]],표2[],2,0), "")</f>
      </c>
    </row>
    <row x14ac:dyDescent="0.25" r="1495" customHeight="1" ht="18.75">
      <c r="A1495" s="29">
        <v>42768</v>
      </c>
      <c r="B1495" s="30">
        <v>1.3</v>
      </c>
      <c r="C1495" s="30">
        <v>7.8</v>
      </c>
      <c r="D1495" s="31">
        <v>1.6480092592592592</v>
      </c>
      <c r="E1495" s="30">
        <v>-3.5</v>
      </c>
      <c r="F1495" s="31">
        <v>1.2806481481481482</v>
      </c>
      <c r="G1495" s="30">
        <v>11.3</v>
      </c>
      <c r="H1495" s="32">
        <f>TEXT(일별기온공급량!$A1495, "AAA")</f>
      </c>
      <c r="I1495" s="33">
        <v>235987888</v>
      </c>
      <c r="J1495" s="33">
        <v>5534777</v>
      </c>
      <c r="K1495" s="32">
        <f>TEXT(A1495, "MM-DD")</f>
      </c>
      <c r="L1495" s="33">
        <f>YEAR(일별기온공급량!$A1495)</f>
      </c>
      <c r="M1495" s="33">
        <f>MONTH(일별기온공급량!$A1495)</f>
      </c>
      <c r="N1495" s="33">
        <f>DAY(일별기온공급량!$A1495)</f>
      </c>
      <c r="O1495" s="34">
        <f>IFERROR(VLOOKUP(기온및공급량[[#This Row], [날짜]],표2[],2,0), "")</f>
      </c>
    </row>
    <row x14ac:dyDescent="0.25" r="1496" customHeight="1" ht="18.75">
      <c r="A1496" s="29">
        <v>42769</v>
      </c>
      <c r="B1496" s="30">
        <v>4.3</v>
      </c>
      <c r="C1496" s="30">
        <v>9.7</v>
      </c>
      <c r="D1496" s="31">
        <v>1.6389814814814816</v>
      </c>
      <c r="E1496" s="33">
        <v>-1</v>
      </c>
      <c r="F1496" s="31">
        <v>1.138287037037037</v>
      </c>
      <c r="G1496" s="30">
        <v>10.7</v>
      </c>
      <c r="H1496" s="32">
        <f>TEXT(일별기온공급량!$A1496, "AAA")</f>
      </c>
      <c r="I1496" s="33">
        <v>220378967</v>
      </c>
      <c r="J1496" s="33">
        <v>5190896</v>
      </c>
      <c r="K1496" s="32">
        <f>TEXT(A1496, "MM-DD")</f>
      </c>
      <c r="L1496" s="33">
        <f>YEAR(일별기온공급량!$A1496)</f>
      </c>
      <c r="M1496" s="33">
        <f>MONTH(일별기온공급량!$A1496)</f>
      </c>
      <c r="N1496" s="33">
        <f>DAY(일별기온공급량!$A1496)</f>
      </c>
      <c r="O1496" s="34">
        <f>IFERROR(VLOOKUP(기온및공급량[[#This Row], [날짜]],표2[],2,0), "")</f>
      </c>
    </row>
    <row x14ac:dyDescent="0.25" r="1497" customHeight="1" ht="18.75">
      <c r="A1497" s="29">
        <v>42770</v>
      </c>
      <c r="B1497" s="30">
        <v>6.5</v>
      </c>
      <c r="C1497" s="30">
        <v>13.2</v>
      </c>
      <c r="D1497" s="31">
        <v>1.6112037037037037</v>
      </c>
      <c r="E1497" s="33">
        <v>-2</v>
      </c>
      <c r="F1497" s="31">
        <v>1.2618981481481482</v>
      </c>
      <c r="G1497" s="30">
        <v>15.2</v>
      </c>
      <c r="H1497" s="32">
        <f>TEXT(일별기온공급량!$A1497, "AAA")</f>
      </c>
      <c r="I1497" s="33">
        <v>192456302</v>
      </c>
      <c r="J1497" s="33">
        <v>4533968</v>
      </c>
      <c r="K1497" s="32">
        <f>TEXT(A1497, "MM-DD")</f>
      </c>
      <c r="L1497" s="33">
        <f>YEAR(일별기온공급량!$A1497)</f>
      </c>
      <c r="M1497" s="33">
        <f>MONTH(일별기온공급량!$A1497)</f>
      </c>
      <c r="N1497" s="33">
        <f>DAY(일별기온공급량!$A1497)</f>
      </c>
      <c r="O1497" s="34">
        <f>IFERROR(VLOOKUP(기온및공급량[[#This Row], [날짜]],표2[],2,0), "")</f>
      </c>
    </row>
    <row x14ac:dyDescent="0.25" r="1498" customHeight="1" ht="18.75">
      <c r="A1498" s="29">
        <v>42771</v>
      </c>
      <c r="B1498" s="30">
        <v>6.1</v>
      </c>
      <c r="C1498" s="33">
        <v>12</v>
      </c>
      <c r="D1498" s="31">
        <v>1.5056481481481483</v>
      </c>
      <c r="E1498" s="30">
        <v>2.8</v>
      </c>
      <c r="F1498" s="31">
        <v>1.9862037037037037</v>
      </c>
      <c r="G1498" s="30">
        <v>9.2</v>
      </c>
      <c r="H1498" s="32">
        <f>TEXT(일별기온공급량!$A1498, "AAA")</f>
      </c>
      <c r="I1498" s="33">
        <v>175096103</v>
      </c>
      <c r="J1498" s="33">
        <v>4122262</v>
      </c>
      <c r="K1498" s="32">
        <f>TEXT(A1498, "MM-DD")</f>
      </c>
      <c r="L1498" s="33">
        <f>YEAR(일별기온공급량!$A1498)</f>
      </c>
      <c r="M1498" s="33">
        <f>MONTH(일별기온공급량!$A1498)</f>
      </c>
      <c r="N1498" s="33">
        <f>DAY(일별기온공급량!$A1498)</f>
      </c>
      <c r="O1498" s="34">
        <f>IFERROR(VLOOKUP(기온및공급량[[#This Row], [날짜]],표2[],2,0), "")</f>
      </c>
    </row>
    <row x14ac:dyDescent="0.25" r="1499" customHeight="1" ht="18.75">
      <c r="A1499" s="29">
        <v>42772</v>
      </c>
      <c r="B1499" s="30">
        <v>2.4</v>
      </c>
      <c r="C1499" s="30">
        <v>6.2</v>
      </c>
      <c r="D1499" s="31">
        <v>1.6681481481481482</v>
      </c>
      <c r="E1499" s="30">
        <v>-0.3</v>
      </c>
      <c r="F1499" s="31">
        <v>1.9952314814814813</v>
      </c>
      <c r="G1499" s="30">
        <v>6.5</v>
      </c>
      <c r="H1499" s="32">
        <f>TEXT(일별기온공급량!$A1499, "AAA")</f>
      </c>
      <c r="I1499" s="33">
        <v>208586172</v>
      </c>
      <c r="J1499" s="33">
        <v>4926579</v>
      </c>
      <c r="K1499" s="32">
        <f>TEXT(A1499, "MM-DD")</f>
      </c>
      <c r="L1499" s="33">
        <f>YEAR(일별기온공급량!$A1499)</f>
      </c>
      <c r="M1499" s="33">
        <f>MONTH(일별기온공급량!$A1499)</f>
      </c>
      <c r="N1499" s="33">
        <f>DAY(일별기온공급량!$A1499)</f>
      </c>
      <c r="O1499" s="34">
        <f>IFERROR(VLOOKUP(기온및공급량[[#This Row], [날짜]],표2[],2,0), "")</f>
      </c>
    </row>
    <row x14ac:dyDescent="0.25" r="1500" customHeight="1" ht="18.75">
      <c r="A1500" s="29">
        <v>42773</v>
      </c>
      <c r="B1500" s="30">
        <v>1.8</v>
      </c>
      <c r="C1500" s="30">
        <v>8.1</v>
      </c>
      <c r="D1500" s="31">
        <v>1.6973148148148147</v>
      </c>
      <c r="E1500" s="30">
        <v>-3.4</v>
      </c>
      <c r="F1500" s="31">
        <v>1.2855092592592592</v>
      </c>
      <c r="G1500" s="30">
        <v>11.5</v>
      </c>
      <c r="H1500" s="32">
        <f>TEXT(일별기온공급량!$A1500, "AAA")</f>
      </c>
      <c r="I1500" s="33">
        <v>217692793</v>
      </c>
      <c r="J1500" s="33">
        <v>5125560</v>
      </c>
      <c r="K1500" s="32">
        <f>TEXT(A1500, "MM-DD")</f>
      </c>
      <c r="L1500" s="33">
        <f>YEAR(일별기온공급량!$A1500)</f>
      </c>
      <c r="M1500" s="33">
        <f>MONTH(일별기온공급량!$A1500)</f>
      </c>
      <c r="N1500" s="33">
        <f>DAY(일별기온공급량!$A1500)</f>
      </c>
      <c r="O1500" s="34">
        <f>IFERROR(VLOOKUP(기온및공급량[[#This Row], [날짜]],표2[],2,0), "")</f>
      </c>
    </row>
    <row x14ac:dyDescent="0.25" r="1501" customHeight="1" ht="18.75">
      <c r="A1501" s="29">
        <v>42774</v>
      </c>
      <c r="B1501" s="30">
        <v>2.4</v>
      </c>
      <c r="C1501" s="30">
        <v>7.9</v>
      </c>
      <c r="D1501" s="31">
        <v>1.6125925925925926</v>
      </c>
      <c r="E1501" s="30">
        <v>-1.6</v>
      </c>
      <c r="F1501" s="31">
        <v>1.1153703703703703</v>
      </c>
      <c r="G1501" s="30">
        <v>9.5</v>
      </c>
      <c r="H1501" s="32">
        <f>TEXT(일별기온공급량!$A1501, "AAA")</f>
      </c>
      <c r="I1501" s="33">
        <v>219366734</v>
      </c>
      <c r="J1501" s="33">
        <v>5150259</v>
      </c>
      <c r="K1501" s="32">
        <f>TEXT(A1501, "MM-DD")</f>
      </c>
      <c r="L1501" s="33">
        <f>YEAR(일별기온공급량!$A1501)</f>
      </c>
      <c r="M1501" s="33">
        <f>MONTH(일별기온공급량!$A1501)</f>
      </c>
      <c r="N1501" s="33">
        <f>DAY(일별기온공급량!$A1501)</f>
      </c>
      <c r="O1501" s="34">
        <f>IFERROR(VLOOKUP(기온및공급량[[#This Row], [날짜]],표2[],2,0), "")</f>
      </c>
    </row>
    <row x14ac:dyDescent="0.25" r="1502" customHeight="1" ht="18.75">
      <c r="A1502" s="29">
        <v>42775</v>
      </c>
      <c r="B1502" s="33">
        <v>-1</v>
      </c>
      <c r="C1502" s="30">
        <v>2.5</v>
      </c>
      <c r="D1502" s="31">
        <v>1.6577314814814814</v>
      </c>
      <c r="E1502" s="30">
        <v>-4.8</v>
      </c>
      <c r="F1502" s="31">
        <v>1.9959259259259259</v>
      </c>
      <c r="G1502" s="30">
        <v>7.3</v>
      </c>
      <c r="H1502" s="32">
        <f>TEXT(일별기온공급량!$A1502, "AAA")</f>
      </c>
      <c r="I1502" s="33">
        <v>238396836</v>
      </c>
      <c r="J1502" s="33">
        <v>5595882</v>
      </c>
      <c r="K1502" s="32">
        <f>TEXT(A1502, "MM-DD")</f>
      </c>
      <c r="L1502" s="33">
        <f>YEAR(일별기온공급량!$A1502)</f>
      </c>
      <c r="M1502" s="33">
        <f>MONTH(일별기온공급량!$A1502)</f>
      </c>
      <c r="N1502" s="33">
        <f>DAY(일별기온공급량!$A1502)</f>
      </c>
      <c r="O1502" s="34">
        <f>IFERROR(VLOOKUP(기온및공급량[[#This Row], [날짜]],표2[],2,0), "")</f>
      </c>
    </row>
    <row x14ac:dyDescent="0.25" r="1503" customHeight="1" ht="18.75">
      <c r="A1503" s="29">
        <v>42776</v>
      </c>
      <c r="B1503" s="33">
        <v>-3</v>
      </c>
      <c r="C1503" s="30">
        <v>0.5</v>
      </c>
      <c r="D1503" s="31">
        <v>1.6674537037037038</v>
      </c>
      <c r="E1503" s="30">
        <v>-5.8</v>
      </c>
      <c r="F1503" s="31">
        <v>1.2973148148148148</v>
      </c>
      <c r="G1503" s="30">
        <v>6.3</v>
      </c>
      <c r="H1503" s="32">
        <f>TEXT(일별기온공급량!$A1503, "AAA")</f>
      </c>
      <c r="I1503" s="33">
        <v>255656967</v>
      </c>
      <c r="J1503" s="33">
        <v>6008035</v>
      </c>
      <c r="K1503" s="32">
        <f>TEXT(A1503, "MM-DD")</f>
      </c>
      <c r="L1503" s="33">
        <f>YEAR(일별기온공급량!$A1503)</f>
      </c>
      <c r="M1503" s="33">
        <f>MONTH(일별기온공급량!$A1503)</f>
      </c>
      <c r="N1503" s="33">
        <f>DAY(일별기온공급량!$A1503)</f>
      </c>
      <c r="O1503" s="34">
        <f>IFERROR(VLOOKUP(기온및공급량[[#This Row], [날짜]],표2[],2,0), "")</f>
      </c>
    </row>
    <row x14ac:dyDescent="0.25" r="1504" customHeight="1" ht="18.75">
      <c r="A1504" s="29">
        <v>42777</v>
      </c>
      <c r="B1504" s="30">
        <v>-2.1</v>
      </c>
      <c r="C1504" s="30">
        <v>2.4</v>
      </c>
      <c r="D1504" s="31">
        <v>1.6521759259259259</v>
      </c>
      <c r="E1504" s="30">
        <v>-6.2</v>
      </c>
      <c r="F1504" s="31">
        <v>1.2591203703703704</v>
      </c>
      <c r="G1504" s="30">
        <v>8.6</v>
      </c>
      <c r="H1504" s="32">
        <f>TEXT(일별기온공급량!$A1504, "AAA")</f>
      </c>
      <c r="I1504" s="33">
        <v>242624805</v>
      </c>
      <c r="J1504" s="33">
        <v>5698287</v>
      </c>
      <c r="K1504" s="32">
        <f>TEXT(A1504, "MM-DD")</f>
      </c>
      <c r="L1504" s="33">
        <f>YEAR(일별기온공급량!$A1504)</f>
      </c>
      <c r="M1504" s="33">
        <f>MONTH(일별기온공급량!$A1504)</f>
      </c>
      <c r="N1504" s="33">
        <f>DAY(일별기온공급량!$A1504)</f>
      </c>
      <c r="O1504" s="34">
        <f>IFERROR(VLOOKUP(기온및공급량[[#This Row], [날짜]],표2[],2,0), "")</f>
      </c>
    </row>
    <row x14ac:dyDescent="0.25" r="1505" customHeight="1" ht="18.75">
      <c r="A1505" s="29">
        <v>42778</v>
      </c>
      <c r="B1505" s="30">
        <v>0.7</v>
      </c>
      <c r="C1505" s="30">
        <v>6.5</v>
      </c>
      <c r="D1505" s="31">
        <v>1.6549537037037036</v>
      </c>
      <c r="E1505" s="30">
        <v>-4.8</v>
      </c>
      <c r="F1505" s="31">
        <v>1.2938425925925925</v>
      </c>
      <c r="G1505" s="30">
        <v>11.3</v>
      </c>
      <c r="H1505" s="32">
        <f>TEXT(일별기온공급량!$A1505, "AAA")</f>
      </c>
      <c r="I1505" s="33">
        <v>214959207</v>
      </c>
      <c r="J1505" s="33">
        <v>5043827</v>
      </c>
      <c r="K1505" s="32">
        <f>TEXT(A1505, "MM-DD")</f>
      </c>
      <c r="L1505" s="33">
        <f>YEAR(일별기온공급량!$A1505)</f>
      </c>
      <c r="M1505" s="33">
        <f>MONTH(일별기온공급량!$A1505)</f>
      </c>
      <c r="N1505" s="33">
        <f>DAY(일별기온공급량!$A1505)</f>
      </c>
      <c r="O1505" s="34">
        <f>IFERROR(VLOOKUP(기온및공급량[[#This Row], [날짜]],표2[],2,0), "")</f>
      </c>
    </row>
    <row x14ac:dyDescent="0.25" r="1506" customHeight="1" ht="18.75">
      <c r="A1506" s="29">
        <v>42779</v>
      </c>
      <c r="B1506" s="30">
        <v>2.6</v>
      </c>
      <c r="C1506" s="30">
        <v>8.2</v>
      </c>
      <c r="D1506" s="31">
        <v>1.6563425925925928</v>
      </c>
      <c r="E1506" s="30">
        <v>-4.6</v>
      </c>
      <c r="F1506" s="31">
        <v>1.3021759259259258</v>
      </c>
      <c r="G1506" s="30">
        <v>12.8</v>
      </c>
      <c r="H1506" s="32">
        <f>TEXT(일별기온공급량!$A1506, "AAA")</f>
      </c>
      <c r="I1506" s="33">
        <v>227693288</v>
      </c>
      <c r="J1506" s="33">
        <v>5343920</v>
      </c>
      <c r="K1506" s="32">
        <f>TEXT(A1506, "MM-DD")</f>
      </c>
      <c r="L1506" s="33">
        <f>YEAR(일별기온공급량!$A1506)</f>
      </c>
      <c r="M1506" s="33">
        <f>MONTH(일별기온공급량!$A1506)</f>
      </c>
      <c r="N1506" s="33">
        <f>DAY(일별기온공급량!$A1506)</f>
      </c>
      <c r="O1506" s="34">
        <f>IFERROR(VLOOKUP(기온및공급량[[#This Row], [날짜]],표2[],2,0), "")</f>
      </c>
    </row>
    <row x14ac:dyDescent="0.25" r="1507" customHeight="1" ht="18.75">
      <c r="A1507" s="29">
        <v>42780</v>
      </c>
      <c r="B1507" s="30">
        <v>2.7</v>
      </c>
      <c r="C1507" s="30">
        <v>8.4</v>
      </c>
      <c r="D1507" s="31">
        <v>1.664675925925926</v>
      </c>
      <c r="E1507" s="30">
        <v>-1.7</v>
      </c>
      <c r="F1507" s="31">
        <v>1.2841203703703703</v>
      </c>
      <c r="G1507" s="30">
        <v>10.1</v>
      </c>
      <c r="H1507" s="32">
        <f>TEXT(일별기온공급량!$A1507, "AAA")</f>
      </c>
      <c r="I1507" s="33">
        <v>216625629</v>
      </c>
      <c r="J1507" s="33">
        <v>5089278</v>
      </c>
      <c r="K1507" s="32">
        <f>TEXT(A1507, "MM-DD")</f>
      </c>
      <c r="L1507" s="33">
        <f>YEAR(일별기온공급량!$A1507)</f>
      </c>
      <c r="M1507" s="33">
        <f>MONTH(일별기온공급량!$A1507)</f>
      </c>
      <c r="N1507" s="33">
        <f>DAY(일별기온공급량!$A1507)</f>
      </c>
      <c r="O1507" s="34">
        <f>IFERROR(VLOOKUP(기온및공급량[[#This Row], [날짜]],표2[],2,0), "")</f>
      </c>
    </row>
    <row x14ac:dyDescent="0.25" r="1508" customHeight="1" ht="18.75">
      <c r="A1508" s="29">
        <v>42781</v>
      </c>
      <c r="B1508" s="33">
        <v>4</v>
      </c>
      <c r="C1508" s="30">
        <v>12.9</v>
      </c>
      <c r="D1508" s="31">
        <v>1.6834259259259259</v>
      </c>
      <c r="E1508" s="30">
        <v>-4.7</v>
      </c>
      <c r="F1508" s="31">
        <v>1.2743981481481481</v>
      </c>
      <c r="G1508" s="30">
        <v>17.6</v>
      </c>
      <c r="H1508" s="32">
        <f>TEXT(일별기온공급량!$A1508, "AAA")</f>
      </c>
      <c r="I1508" s="33">
        <v>213438885</v>
      </c>
      <c r="J1508" s="33">
        <v>5023737</v>
      </c>
      <c r="K1508" s="32">
        <f>TEXT(A1508, "MM-DD")</f>
      </c>
      <c r="L1508" s="33">
        <f>YEAR(일별기온공급량!$A1508)</f>
      </c>
      <c r="M1508" s="33">
        <f>MONTH(일별기온공급량!$A1508)</f>
      </c>
      <c r="N1508" s="33">
        <f>DAY(일별기온공급량!$A1508)</f>
      </c>
      <c r="O1508" s="34">
        <f>IFERROR(VLOOKUP(기온및공급량[[#This Row], [날짜]],표2[],2,0), "")</f>
      </c>
    </row>
    <row x14ac:dyDescent="0.25" r="1509" customHeight="1" ht="18.75">
      <c r="A1509" s="29">
        <v>42782</v>
      </c>
      <c r="B1509" s="30">
        <v>8.9</v>
      </c>
      <c r="C1509" s="30">
        <v>17.1</v>
      </c>
      <c r="D1509" s="31">
        <v>1.594537037037037</v>
      </c>
      <c r="E1509" s="30">
        <v>-1.2</v>
      </c>
      <c r="F1509" s="31">
        <v>1.2466203703703704</v>
      </c>
      <c r="G1509" s="30">
        <v>18.3</v>
      </c>
      <c r="H1509" s="32">
        <f>TEXT(일별기온공급량!$A1509, "AAA")</f>
      </c>
      <c r="I1509" s="33">
        <v>197481782</v>
      </c>
      <c r="J1509" s="33">
        <v>4640435</v>
      </c>
      <c r="K1509" s="32">
        <f>TEXT(A1509, "MM-DD")</f>
      </c>
      <c r="L1509" s="33">
        <f>YEAR(일별기온공급량!$A1509)</f>
      </c>
      <c r="M1509" s="33">
        <f>MONTH(일별기온공급량!$A1509)</f>
      </c>
      <c r="N1509" s="33">
        <f>DAY(일별기온공급량!$A1509)</f>
      </c>
      <c r="O1509" s="34">
        <f>IFERROR(VLOOKUP(기온및공급량[[#This Row], [날짜]],표2[],2,0), "")</f>
      </c>
    </row>
    <row x14ac:dyDescent="0.25" r="1510" customHeight="1" ht="18.75">
      <c r="A1510" s="29">
        <v>42783</v>
      </c>
      <c r="B1510" s="30">
        <v>9.3</v>
      </c>
      <c r="C1510" s="30">
        <v>14.1</v>
      </c>
      <c r="D1510" s="31">
        <v>1.1417592592592594</v>
      </c>
      <c r="E1510" s="30">
        <v>1.9</v>
      </c>
      <c r="F1510" s="31">
        <v>1.9952314814814813</v>
      </c>
      <c r="G1510" s="30">
        <v>12.2</v>
      </c>
      <c r="H1510" s="32">
        <f>TEXT(일별기온공급량!$A1510, "AAA")</f>
      </c>
      <c r="I1510" s="33">
        <v>181894853</v>
      </c>
      <c r="J1510" s="33">
        <v>4282392</v>
      </c>
      <c r="K1510" s="32">
        <f>TEXT(A1510, "MM-DD")</f>
      </c>
      <c r="L1510" s="33">
        <f>YEAR(일별기온공급량!$A1510)</f>
      </c>
      <c r="M1510" s="33">
        <f>MONTH(일별기온공급량!$A1510)</f>
      </c>
      <c r="N1510" s="33">
        <f>DAY(일별기온공급량!$A1510)</f>
      </c>
      <c r="O1510" s="34">
        <f>IFERROR(VLOOKUP(기온및공급량[[#This Row], [날짜]],표2[],2,0), "")</f>
      </c>
    </row>
    <row x14ac:dyDescent="0.25" r="1511" customHeight="1" ht="18.75">
      <c r="A1511" s="29">
        <v>42784</v>
      </c>
      <c r="B1511" s="30">
        <v>1.3</v>
      </c>
      <c r="C1511" s="30">
        <v>5.4</v>
      </c>
      <c r="D1511" s="31">
        <v>1.6487037037037036</v>
      </c>
      <c r="E1511" s="30">
        <v>-2.1</v>
      </c>
      <c r="F1511" s="31">
        <v>1.2973148148148148</v>
      </c>
      <c r="G1511" s="30">
        <v>7.5</v>
      </c>
      <c r="H1511" s="32">
        <f>TEXT(일별기온공급량!$A1511, "AAA")</f>
      </c>
      <c r="I1511" s="33">
        <v>195845328</v>
      </c>
      <c r="J1511" s="33">
        <v>4614539</v>
      </c>
      <c r="K1511" s="32">
        <f>TEXT(A1511, "MM-DD")</f>
      </c>
      <c r="L1511" s="33">
        <f>YEAR(일별기온공급량!$A1511)</f>
      </c>
      <c r="M1511" s="33">
        <f>MONTH(일별기온공급량!$A1511)</f>
      </c>
      <c r="N1511" s="33">
        <f>DAY(일별기온공급량!$A1511)</f>
      </c>
      <c r="O1511" s="34">
        <f>IFERROR(VLOOKUP(기온및공급량[[#This Row], [날짜]],표2[],2,0), "")</f>
      </c>
    </row>
    <row x14ac:dyDescent="0.25" r="1512" customHeight="1" ht="18.75">
      <c r="A1512" s="29">
        <v>42785</v>
      </c>
      <c r="B1512" s="30">
        <v>4.5</v>
      </c>
      <c r="C1512" s="30">
        <v>12.3</v>
      </c>
      <c r="D1512" s="31">
        <v>1.6688425925925925</v>
      </c>
      <c r="E1512" s="30">
        <v>-3.6</v>
      </c>
      <c r="F1512" s="31">
        <v>1.2660648148148148</v>
      </c>
      <c r="G1512" s="30">
        <v>15.9</v>
      </c>
      <c r="H1512" s="32">
        <f>TEXT(일별기온공급량!$A1512, "AAA")</f>
      </c>
      <c r="I1512" s="33">
        <v>179892438</v>
      </c>
      <c r="J1512" s="33">
        <v>4233216</v>
      </c>
      <c r="K1512" s="32">
        <f>TEXT(A1512, "MM-DD")</f>
      </c>
      <c r="L1512" s="33">
        <f>YEAR(일별기온공급량!$A1512)</f>
      </c>
      <c r="M1512" s="33">
        <f>MONTH(일별기온공급량!$A1512)</f>
      </c>
      <c r="N1512" s="33">
        <f>DAY(일별기온공급량!$A1512)</f>
      </c>
      <c r="O1512" s="34">
        <f>IFERROR(VLOOKUP(기온및공급량[[#This Row], [날짜]],표2[],2,0), "")</f>
      </c>
    </row>
    <row x14ac:dyDescent="0.25" r="1513" customHeight="1" ht="18.75">
      <c r="A1513" s="29">
        <v>42786</v>
      </c>
      <c r="B1513" s="30">
        <v>5.2</v>
      </c>
      <c r="C1513" s="30">
        <v>9.5</v>
      </c>
      <c r="D1513" s="31">
        <v>1.4500925925925925</v>
      </c>
      <c r="E1513" s="30">
        <v>-1.3</v>
      </c>
      <c r="F1513" s="31">
        <v>1.9987037037037036</v>
      </c>
      <c r="G1513" s="30">
        <v>10.8</v>
      </c>
      <c r="H1513" s="32">
        <f>TEXT(일별기온공급량!$A1513, "AAA")</f>
      </c>
      <c r="I1513" s="33">
        <v>191986101</v>
      </c>
      <c r="J1513" s="33">
        <v>4531688</v>
      </c>
      <c r="K1513" s="32">
        <f>TEXT(A1513, "MM-DD")</f>
      </c>
      <c r="L1513" s="33">
        <f>YEAR(일별기온공급량!$A1513)</f>
      </c>
      <c r="M1513" s="33">
        <f>MONTH(일별기온공급량!$A1513)</f>
      </c>
      <c r="N1513" s="33">
        <f>DAY(일별기온공급량!$A1513)</f>
      </c>
      <c r="O1513" s="34">
        <f>IFERROR(VLOOKUP(기온및공급량[[#This Row], [날짜]],표2[],2,0), "")</f>
      </c>
    </row>
    <row x14ac:dyDescent="0.25" r="1514" customHeight="1" ht="18.75">
      <c r="A1514" s="29">
        <v>42787</v>
      </c>
      <c r="B1514" s="30">
        <v>2.7</v>
      </c>
      <c r="C1514" s="30">
        <v>9.7</v>
      </c>
      <c r="D1514" s="31">
        <v>1.6264814814814814</v>
      </c>
      <c r="E1514" s="30">
        <v>-4.9</v>
      </c>
      <c r="F1514" s="31">
        <v>1.2674537037037037</v>
      </c>
      <c r="G1514" s="30">
        <v>14.6</v>
      </c>
      <c r="H1514" s="32">
        <f>TEXT(일별기온공급량!$A1514, "AAA")</f>
      </c>
      <c r="I1514" s="33">
        <v>206087617</v>
      </c>
      <c r="J1514" s="33">
        <v>4852686</v>
      </c>
      <c r="K1514" s="32">
        <f>TEXT(A1514, "MM-DD")</f>
      </c>
      <c r="L1514" s="33">
        <f>YEAR(일별기온공급량!$A1514)</f>
      </c>
      <c r="M1514" s="33">
        <f>MONTH(일별기온공급량!$A1514)</f>
      </c>
      <c r="N1514" s="33">
        <f>DAY(일별기온공급량!$A1514)</f>
      </c>
      <c r="O1514" s="34">
        <f>IFERROR(VLOOKUP(기온및공급량[[#This Row], [날짜]],표2[],2,0), "")</f>
      </c>
    </row>
    <row x14ac:dyDescent="0.25" r="1515" customHeight="1" ht="18.75">
      <c r="A1515" s="29">
        <v>42788</v>
      </c>
      <c r="B1515" s="30">
        <v>3.5</v>
      </c>
      <c r="C1515" s="30">
        <v>4.9</v>
      </c>
      <c r="D1515" s="31">
        <v>1.8077314814814813</v>
      </c>
      <c r="E1515" s="30">
        <v>1.2</v>
      </c>
      <c r="F1515" s="31">
        <v>1.0591203703703704</v>
      </c>
      <c r="G1515" s="30">
        <v>3.7</v>
      </c>
      <c r="H1515" s="32">
        <f>TEXT(일별기온공급량!$A1515, "AAA")</f>
      </c>
      <c r="I1515" s="33">
        <v>209711362</v>
      </c>
      <c r="J1515" s="33">
        <v>4929646</v>
      </c>
      <c r="K1515" s="32">
        <f>TEXT(A1515, "MM-DD")</f>
      </c>
      <c r="L1515" s="33">
        <f>YEAR(일별기온공급량!$A1515)</f>
      </c>
      <c r="M1515" s="33">
        <f>MONTH(일별기온공급량!$A1515)</f>
      </c>
      <c r="N1515" s="33">
        <f>DAY(일별기온공급량!$A1515)</f>
      </c>
      <c r="O1515" s="34">
        <f>IFERROR(VLOOKUP(기온및공급량[[#This Row], [날짜]],표2[],2,0), "")</f>
      </c>
    </row>
    <row x14ac:dyDescent="0.25" r="1516" customHeight="1" ht="18.75">
      <c r="A1516" s="29">
        <v>42789</v>
      </c>
      <c r="B1516" s="30">
        <v>2.4</v>
      </c>
      <c r="C1516" s="30">
        <v>5.3</v>
      </c>
      <c r="D1516" s="31">
        <v>1.0327314814814814</v>
      </c>
      <c r="E1516" s="33">
        <v>-1</v>
      </c>
      <c r="F1516" s="31">
        <v>1.9952314814814813</v>
      </c>
      <c r="G1516" s="30">
        <v>6.3</v>
      </c>
      <c r="H1516" s="32">
        <f>TEXT(일별기온공급량!$A1516, "AAA")</f>
      </c>
      <c r="I1516" s="33">
        <v>216869169</v>
      </c>
      <c r="J1516" s="33">
        <v>5098729</v>
      </c>
      <c r="K1516" s="32">
        <f>TEXT(A1516, "MM-DD")</f>
      </c>
      <c r="L1516" s="33">
        <f>YEAR(일별기온공급량!$A1516)</f>
      </c>
      <c r="M1516" s="33">
        <f>MONTH(일별기온공급량!$A1516)</f>
      </c>
      <c r="N1516" s="33">
        <f>DAY(일별기온공급량!$A1516)</f>
      </c>
      <c r="O1516" s="34">
        <f>IFERROR(VLOOKUP(기온및공급량[[#This Row], [날짜]],표2[],2,0), "")</f>
      </c>
    </row>
    <row x14ac:dyDescent="0.25" r="1517" customHeight="1" ht="18.75">
      <c r="A1517" s="29">
        <v>42790</v>
      </c>
      <c r="B1517" s="30">
        <v>1.7</v>
      </c>
      <c r="C1517" s="30">
        <v>7.1</v>
      </c>
      <c r="D1517" s="31">
        <v>1.6445370370370371</v>
      </c>
      <c r="E1517" s="33">
        <v>-3</v>
      </c>
      <c r="F1517" s="31">
        <v>1.2910648148148147</v>
      </c>
      <c r="G1517" s="30">
        <v>10.1</v>
      </c>
      <c r="H1517" s="32">
        <f>TEXT(일별기온공급량!$A1517, "AAA")</f>
      </c>
      <c r="I1517" s="33">
        <v>221926192</v>
      </c>
      <c r="J1517" s="33">
        <v>5201020</v>
      </c>
      <c r="K1517" s="32">
        <f>TEXT(A1517, "MM-DD")</f>
      </c>
      <c r="L1517" s="33">
        <f>YEAR(일별기온공급량!$A1517)</f>
      </c>
      <c r="M1517" s="33">
        <f>MONTH(일별기온공급량!$A1517)</f>
      </c>
      <c r="N1517" s="33">
        <f>DAY(일별기온공급량!$A1517)</f>
      </c>
      <c r="O1517" s="34">
        <f>IFERROR(VLOOKUP(기온및공급량[[#This Row], [날짜]],표2[],2,0), "")</f>
      </c>
    </row>
    <row x14ac:dyDescent="0.25" r="1518" customHeight="1" ht="18.75">
      <c r="A1518" s="29">
        <v>42791</v>
      </c>
      <c r="B1518" s="30">
        <v>4.1</v>
      </c>
      <c r="C1518" s="30">
        <v>10.3</v>
      </c>
      <c r="D1518" s="31">
        <v>1.6174537037037036</v>
      </c>
      <c r="E1518" s="30">
        <v>-2.6</v>
      </c>
      <c r="F1518" s="31">
        <v>1.2730092592592592</v>
      </c>
      <c r="G1518" s="30">
        <v>12.9</v>
      </c>
      <c r="H1518" s="32">
        <f>TEXT(일별기온공급량!$A1518, "AAA")</f>
      </c>
      <c r="I1518" s="33">
        <v>196609818</v>
      </c>
      <c r="J1518" s="33">
        <v>4611853</v>
      </c>
      <c r="K1518" s="32">
        <f>TEXT(A1518, "MM-DD")</f>
      </c>
      <c r="L1518" s="33">
        <f>YEAR(일별기온공급량!$A1518)</f>
      </c>
      <c r="M1518" s="33">
        <f>MONTH(일별기온공급량!$A1518)</f>
      </c>
      <c r="N1518" s="33">
        <f>DAY(일별기온공급량!$A1518)</f>
      </c>
      <c r="O1518" s="34">
        <f>IFERROR(VLOOKUP(기온및공급량[[#This Row], [날짜]],표2[],2,0), "")</f>
      </c>
    </row>
    <row x14ac:dyDescent="0.25" r="1519" customHeight="1" ht="18.75">
      <c r="A1519" s="29">
        <v>42792</v>
      </c>
      <c r="B1519" s="30">
        <v>4.8</v>
      </c>
      <c r="C1519" s="33">
        <v>11</v>
      </c>
      <c r="D1519" s="31">
        <v>1.6403703703703703</v>
      </c>
      <c r="E1519" s="30">
        <v>-1.7</v>
      </c>
      <c r="F1519" s="31">
        <v>1.2348148148148148</v>
      </c>
      <c r="G1519" s="30">
        <v>12.7</v>
      </c>
      <c r="H1519" s="32">
        <f>TEXT(일별기온공급량!$A1519, "AAA")</f>
      </c>
      <c r="I1519" s="33">
        <v>174359131</v>
      </c>
      <c r="J1519" s="33">
        <v>4102719</v>
      </c>
      <c r="K1519" s="32">
        <f>TEXT(A1519, "MM-DD")</f>
      </c>
      <c r="L1519" s="33">
        <f>YEAR(일별기온공급량!$A1519)</f>
      </c>
      <c r="M1519" s="33">
        <f>MONTH(일별기온공급량!$A1519)</f>
      </c>
      <c r="N1519" s="33">
        <f>DAY(일별기온공급량!$A1519)</f>
      </c>
      <c r="O1519" s="34">
        <f>IFERROR(VLOOKUP(기온및공급량[[#This Row], [날짜]],표2[],2,0), "")</f>
      </c>
    </row>
    <row x14ac:dyDescent="0.25" r="1520" customHeight="1" ht="18.75">
      <c r="A1520" s="29">
        <v>42793</v>
      </c>
      <c r="B1520" s="30">
        <v>5.3</v>
      </c>
      <c r="C1520" s="30">
        <v>12.8</v>
      </c>
      <c r="D1520" s="31">
        <v>1.6056481481481482</v>
      </c>
      <c r="E1520" s="30">
        <v>-0.6</v>
      </c>
      <c r="F1520" s="31">
        <v>1.275787037037037</v>
      </c>
      <c r="G1520" s="30">
        <v>13.4</v>
      </c>
      <c r="H1520" s="32">
        <f>TEXT(일별기온공급량!$A1520, "AAA")</f>
      </c>
      <c r="I1520" s="33">
        <v>189765896</v>
      </c>
      <c r="J1520" s="33">
        <v>4474711</v>
      </c>
      <c r="K1520" s="32">
        <f>TEXT(A1520, "MM-DD")</f>
      </c>
      <c r="L1520" s="33">
        <f>YEAR(일별기온공급량!$A1520)</f>
      </c>
      <c r="M1520" s="33">
        <f>MONTH(일별기온공급량!$A1520)</f>
      </c>
      <c r="N1520" s="33">
        <f>DAY(일별기온공급량!$A1520)</f>
      </c>
      <c r="O1520" s="34">
        <f>IFERROR(VLOOKUP(기온및공급량[[#This Row], [날짜]],표2[],2,0), "")</f>
      </c>
    </row>
    <row x14ac:dyDescent="0.25" r="1521" customHeight="1" ht="18.75">
      <c r="A1521" s="29">
        <v>42794</v>
      </c>
      <c r="B1521" s="30">
        <v>7.1</v>
      </c>
      <c r="C1521" s="30">
        <v>13.9</v>
      </c>
      <c r="D1521" s="31">
        <v>1.5973148148148149</v>
      </c>
      <c r="E1521" s="30">
        <v>1.4</v>
      </c>
      <c r="F1521" s="31">
        <v>1.3028703703703703</v>
      </c>
      <c r="G1521" s="30">
        <v>12.5</v>
      </c>
      <c r="H1521" s="32">
        <f>TEXT(일별기온공급량!$A1521, "AAA")</f>
      </c>
      <c r="I1521" s="33">
        <v>181108370</v>
      </c>
      <c r="J1521" s="33">
        <v>4268038</v>
      </c>
      <c r="K1521" s="32">
        <f>TEXT(A1521, "MM-DD")</f>
      </c>
      <c r="L1521" s="33">
        <f>YEAR(일별기온공급량!$A1521)</f>
      </c>
      <c r="M1521" s="33">
        <f>MONTH(일별기온공급량!$A1521)</f>
      </c>
      <c r="N1521" s="33">
        <f>DAY(일별기온공급량!$A1521)</f>
      </c>
      <c r="O1521" s="34">
        <f>IFERROR(VLOOKUP(기온및공급량[[#This Row], [날짜]],표2[],2,0), "")</f>
      </c>
    </row>
    <row x14ac:dyDescent="0.25" r="1522" customHeight="1" ht="18.75">
      <c r="A1522" s="29">
        <v>42795</v>
      </c>
      <c r="B1522" s="30">
        <v>7.5</v>
      </c>
      <c r="C1522" s="30">
        <v>13.7</v>
      </c>
      <c r="D1522" s="31">
        <v>1.6605092592592592</v>
      </c>
      <c r="E1522" s="30">
        <v>1.3</v>
      </c>
      <c r="F1522" s="31">
        <v>1.294537037037037</v>
      </c>
      <c r="G1522" s="30">
        <v>12.4</v>
      </c>
      <c r="H1522" s="32">
        <f>TEXT(일별기온공급량!$A1522, "AAA")</f>
      </c>
      <c r="I1522" s="33">
        <v>173754253</v>
      </c>
      <c r="J1522" s="33">
        <v>4102572</v>
      </c>
      <c r="K1522" s="32">
        <f>TEXT(A1522, "MM-DD")</f>
      </c>
      <c r="L1522" s="33">
        <f>YEAR(일별기온공급량!$A1522)</f>
      </c>
      <c r="M1522" s="33">
        <f>MONTH(일별기온공급량!$A1522)</f>
      </c>
      <c r="N1522" s="33">
        <f>DAY(일별기온공급량!$A1522)</f>
      </c>
      <c r="O1522" s="34">
        <f>IFERROR(VLOOKUP(기온및공급량[[#This Row], [날짜]],표2[],2,0), "")</f>
      </c>
    </row>
    <row x14ac:dyDescent="0.25" r="1523" customHeight="1" ht="18.75">
      <c r="A1523" s="29">
        <v>42796</v>
      </c>
      <c r="B1523" s="30">
        <v>5.2</v>
      </c>
      <c r="C1523" s="30">
        <v>8.7</v>
      </c>
      <c r="D1523" s="31">
        <v>1.6716203703703703</v>
      </c>
      <c r="E1523" s="30">
        <v>1.7</v>
      </c>
      <c r="F1523" s="31">
        <v>1.9882870370370371</v>
      </c>
      <c r="G1523" s="33">
        <v>7</v>
      </c>
      <c r="H1523" s="32">
        <f>TEXT(일별기온공급량!$A1523, "AAA")</f>
      </c>
      <c r="I1523" s="33">
        <v>190583563</v>
      </c>
      <c r="J1523" s="33">
        <v>4489161</v>
      </c>
      <c r="K1523" s="32">
        <f>TEXT(A1523, "MM-DD")</f>
      </c>
      <c r="L1523" s="33">
        <f>YEAR(일별기온공급량!$A1523)</f>
      </c>
      <c r="M1523" s="33">
        <f>MONTH(일별기온공급량!$A1523)</f>
      </c>
      <c r="N1523" s="33">
        <f>DAY(일별기온공급량!$A1523)</f>
      </c>
      <c r="O1523" s="34">
        <f>IFERROR(VLOOKUP(기온및공급량[[#This Row], [날짜]],표2[],2,0), "")</f>
      </c>
    </row>
    <row x14ac:dyDescent="0.25" r="1524" customHeight="1" ht="18.75">
      <c r="A1524" s="29">
        <v>42797</v>
      </c>
      <c r="B1524" s="30">
        <v>6.2</v>
      </c>
      <c r="C1524" s="30">
        <v>13.3</v>
      </c>
      <c r="D1524" s="31">
        <v>1.6841203703703704</v>
      </c>
      <c r="E1524" s="30">
        <v>-0.1</v>
      </c>
      <c r="F1524" s="31">
        <v>1.2424537037037038</v>
      </c>
      <c r="G1524" s="30">
        <v>13.4</v>
      </c>
      <c r="H1524" s="32">
        <f>TEXT(일별기온공급량!$A1524, "AAA")</f>
      </c>
      <c r="I1524" s="33">
        <v>186567485</v>
      </c>
      <c r="J1524" s="33">
        <v>4382314</v>
      </c>
      <c r="K1524" s="32">
        <f>TEXT(A1524, "MM-DD")</f>
      </c>
      <c r="L1524" s="33">
        <f>YEAR(일별기온공급량!$A1524)</f>
      </c>
      <c r="M1524" s="33">
        <f>MONTH(일별기온공급량!$A1524)</f>
      </c>
      <c r="N1524" s="33">
        <f>DAY(일별기온공급량!$A1524)</f>
      </c>
      <c r="O1524" s="34">
        <f>IFERROR(VLOOKUP(기온및공급량[[#This Row], [날짜]],표2[],2,0), "")</f>
      </c>
    </row>
    <row x14ac:dyDescent="0.25" r="1525" customHeight="1" ht="18.75">
      <c r="A1525" s="29">
        <v>42798</v>
      </c>
      <c r="B1525" s="30">
        <v>8.2</v>
      </c>
      <c r="C1525" s="30">
        <v>15.8</v>
      </c>
      <c r="D1525" s="31">
        <v>1.664675925925926</v>
      </c>
      <c r="E1525" s="30">
        <v>1.5</v>
      </c>
      <c r="F1525" s="31">
        <v>1.2889814814814815</v>
      </c>
      <c r="G1525" s="30">
        <v>14.3</v>
      </c>
      <c r="H1525" s="32">
        <f>TEXT(일별기온공급량!$A1525, "AAA")</f>
      </c>
      <c r="I1525" s="33">
        <v>164306515</v>
      </c>
      <c r="J1525" s="33">
        <v>3861380</v>
      </c>
      <c r="K1525" s="32">
        <f>TEXT(A1525, "MM-DD")</f>
      </c>
      <c r="L1525" s="33">
        <f>YEAR(일별기온공급량!$A1525)</f>
      </c>
      <c r="M1525" s="33">
        <f>MONTH(일별기온공급량!$A1525)</f>
      </c>
      <c r="N1525" s="33">
        <f>DAY(일별기온공급량!$A1525)</f>
      </c>
      <c r="O1525" s="34">
        <f>IFERROR(VLOOKUP(기온및공급량[[#This Row], [날짜]],표2[],2,0), "")</f>
      </c>
    </row>
    <row x14ac:dyDescent="0.25" r="1526" customHeight="1" ht="18.75">
      <c r="A1526" s="29">
        <v>42799</v>
      </c>
      <c r="B1526" s="30">
        <v>8.3</v>
      </c>
      <c r="C1526" s="30">
        <v>15.9</v>
      </c>
      <c r="D1526" s="31">
        <v>1.650787037037037</v>
      </c>
      <c r="E1526" s="30">
        <v>1.2</v>
      </c>
      <c r="F1526" s="31">
        <v>1.3007870370370371</v>
      </c>
      <c r="G1526" s="30">
        <v>14.7</v>
      </c>
      <c r="H1526" s="32">
        <f>TEXT(일별기온공급량!$A1526, "AAA")</f>
      </c>
      <c r="I1526" s="33">
        <v>149168141</v>
      </c>
      <c r="J1526" s="33">
        <v>3502735</v>
      </c>
      <c r="K1526" s="32">
        <f>TEXT(A1526, "MM-DD")</f>
      </c>
      <c r="L1526" s="33">
        <f>YEAR(일별기온공급량!$A1526)</f>
      </c>
      <c r="M1526" s="33">
        <f>MONTH(일별기온공급량!$A1526)</f>
      </c>
      <c r="N1526" s="33">
        <f>DAY(일별기온공급량!$A1526)</f>
      </c>
      <c r="O1526" s="34">
        <f>IFERROR(VLOOKUP(기온및공급량[[#This Row], [날짜]],표2[],2,0), "")</f>
      </c>
    </row>
    <row x14ac:dyDescent="0.25" r="1527" customHeight="1" ht="18.75">
      <c r="A1527" s="29">
        <v>42800</v>
      </c>
      <c r="B1527" s="30">
        <v>4.7</v>
      </c>
      <c r="C1527" s="30">
        <v>9.1</v>
      </c>
      <c r="D1527" s="31">
        <v>1.0000925925925925</v>
      </c>
      <c r="E1527" s="30">
        <v>0.7</v>
      </c>
      <c r="F1527" s="31">
        <v>1.998009259259259</v>
      </c>
      <c r="G1527" s="30">
        <v>8.4</v>
      </c>
      <c r="H1527" s="32">
        <f>TEXT(일별기온공급량!$A1527, "AAA")</f>
      </c>
      <c r="I1527" s="33">
        <v>194720409</v>
      </c>
      <c r="J1527" s="33">
        <v>4347387</v>
      </c>
      <c r="K1527" s="32">
        <f>TEXT(A1527, "MM-DD")</f>
      </c>
      <c r="L1527" s="33">
        <f>YEAR(일별기온공급량!$A1527)</f>
      </c>
      <c r="M1527" s="33">
        <f>MONTH(일별기온공급량!$A1527)</f>
      </c>
      <c r="N1527" s="33">
        <f>DAY(일별기온공급량!$A1527)</f>
      </c>
      <c r="O1527" s="34">
        <f>IFERROR(VLOOKUP(기온및공급량[[#This Row], [날짜]],표2[],2,0), "")</f>
      </c>
    </row>
    <row x14ac:dyDescent="0.25" r="1528" customHeight="1" ht="18.75">
      <c r="A1528" s="29">
        <v>42801</v>
      </c>
      <c r="B1528" s="30">
        <v>1.3</v>
      </c>
      <c r="C1528" s="30">
        <v>5.3</v>
      </c>
      <c r="D1528" s="31">
        <v>1.657037037037037</v>
      </c>
      <c r="E1528" s="30">
        <v>-1.6</v>
      </c>
      <c r="F1528" s="31">
        <v>1.998009259259259</v>
      </c>
      <c r="G1528" s="30">
        <v>6.9</v>
      </c>
      <c r="H1528" s="32">
        <f>TEXT(일별기온공급량!$A1528, "AAA")</f>
      </c>
      <c r="I1528" s="33">
        <v>197128520</v>
      </c>
      <c r="J1528" s="33">
        <v>4839433</v>
      </c>
      <c r="K1528" s="32">
        <f>TEXT(A1528, "MM-DD")</f>
      </c>
      <c r="L1528" s="33">
        <f>YEAR(일별기온공급량!$A1528)</f>
      </c>
      <c r="M1528" s="33">
        <f>MONTH(일별기온공급량!$A1528)</f>
      </c>
      <c r="N1528" s="33">
        <f>DAY(일별기온공급량!$A1528)</f>
      </c>
      <c r="O1528" s="34">
        <f>IFERROR(VLOOKUP(기온및공급량[[#This Row], [날짜]],표2[],2,0), "")</f>
      </c>
    </row>
    <row x14ac:dyDescent="0.25" r="1529" customHeight="1" ht="18.75">
      <c r="A1529" s="29">
        <v>42802</v>
      </c>
      <c r="B1529" s="30">
        <v>2.2</v>
      </c>
      <c r="C1529" s="30">
        <v>6.5</v>
      </c>
      <c r="D1529" s="31">
        <v>1.6278703703703705</v>
      </c>
      <c r="E1529" s="30">
        <v>-2.5</v>
      </c>
      <c r="F1529" s="31">
        <v>1.0973148148148149</v>
      </c>
      <c r="G1529" s="33">
        <v>9</v>
      </c>
      <c r="H1529" s="32">
        <f>TEXT(일별기온공급량!$A1529, "AAA")</f>
      </c>
      <c r="I1529" s="33">
        <v>216180396</v>
      </c>
      <c r="J1529" s="33">
        <v>5041974</v>
      </c>
      <c r="K1529" s="32">
        <f>TEXT(A1529, "MM-DD")</f>
      </c>
      <c r="L1529" s="33">
        <f>YEAR(일별기온공급량!$A1529)</f>
      </c>
      <c r="M1529" s="33">
        <f>MONTH(일별기온공급량!$A1529)</f>
      </c>
      <c r="N1529" s="33">
        <f>DAY(일별기온공급량!$A1529)</f>
      </c>
      <c r="O1529" s="34">
        <f>IFERROR(VLOOKUP(기온및공급량[[#This Row], [날짜]],표2[],2,0), "")</f>
      </c>
    </row>
    <row x14ac:dyDescent="0.25" r="1530" customHeight="1" ht="18.75">
      <c r="A1530" s="29">
        <v>42803</v>
      </c>
      <c r="B1530" s="30">
        <v>6.6</v>
      </c>
      <c r="C1530" s="30">
        <v>13.1</v>
      </c>
      <c r="D1530" s="31">
        <v>1.6757870370370371</v>
      </c>
      <c r="E1530" s="30">
        <v>0.7</v>
      </c>
      <c r="F1530" s="31">
        <v>1.2612037037037038</v>
      </c>
      <c r="G1530" s="30">
        <v>12.4</v>
      </c>
      <c r="H1530" s="32">
        <f>TEXT(일별기온공급량!$A1530, "AAA")</f>
      </c>
      <c r="I1530" s="33">
        <v>200571041</v>
      </c>
      <c r="J1530" s="33">
        <v>4668690</v>
      </c>
      <c r="K1530" s="32">
        <f>TEXT(A1530, "MM-DD")</f>
      </c>
      <c r="L1530" s="33">
        <f>YEAR(일별기온공급량!$A1530)</f>
      </c>
      <c r="M1530" s="33">
        <f>MONTH(일별기온공급량!$A1530)</f>
      </c>
      <c r="N1530" s="33">
        <f>DAY(일별기온공급량!$A1530)</f>
      </c>
      <c r="O1530" s="34">
        <f>IFERROR(VLOOKUP(기온및공급량[[#This Row], [날짜]],표2[],2,0), "")</f>
      </c>
    </row>
    <row x14ac:dyDescent="0.25" r="1531" customHeight="1" ht="18.75">
      <c r="A1531" s="29">
        <v>42804</v>
      </c>
      <c r="B1531" s="30">
        <v>7.3</v>
      </c>
      <c r="C1531" s="30">
        <v>13.6</v>
      </c>
      <c r="D1531" s="31">
        <v>1.6730092592592594</v>
      </c>
      <c r="E1531" s="30">
        <v>1.2</v>
      </c>
      <c r="F1531" s="31">
        <v>1.2952314814814816</v>
      </c>
      <c r="G1531" s="30">
        <v>12.4</v>
      </c>
      <c r="H1531" s="32">
        <f>TEXT(일별기온공급량!$A1531, "AAA")</f>
      </c>
      <c r="I1531" s="33">
        <v>184767339</v>
      </c>
      <c r="J1531" s="33">
        <v>4309392</v>
      </c>
      <c r="K1531" s="32">
        <f>TEXT(A1531, "MM-DD")</f>
      </c>
      <c r="L1531" s="33">
        <f>YEAR(일별기온공급량!$A1531)</f>
      </c>
      <c r="M1531" s="33">
        <f>MONTH(일별기온공급량!$A1531)</f>
      </c>
      <c r="N1531" s="33">
        <f>DAY(일별기온공급량!$A1531)</f>
      </c>
      <c r="O1531" s="34">
        <f>IFERROR(VLOOKUP(기온및공급량[[#This Row], [날짜]],표2[],2,0), "")</f>
      </c>
    </row>
    <row x14ac:dyDescent="0.25" r="1532" customHeight="1" ht="18.75">
      <c r="A1532" s="29">
        <v>42805</v>
      </c>
      <c r="B1532" s="30">
        <v>7.9</v>
      </c>
      <c r="C1532" s="30">
        <v>16.8</v>
      </c>
      <c r="D1532" s="31">
        <v>1.6417592592592594</v>
      </c>
      <c r="E1532" s="30">
        <v>-1.5</v>
      </c>
      <c r="F1532" s="31">
        <v>1.2612037037037038</v>
      </c>
      <c r="G1532" s="30">
        <v>18.3</v>
      </c>
      <c r="H1532" s="32">
        <f>TEXT(일별기온공급량!$A1532, "AAA")</f>
      </c>
      <c r="I1532" s="33">
        <v>166421233</v>
      </c>
      <c r="J1532" s="33">
        <v>3905529</v>
      </c>
      <c r="K1532" s="32">
        <f>TEXT(A1532, "MM-DD")</f>
      </c>
      <c r="L1532" s="33">
        <f>YEAR(일별기온공급량!$A1532)</f>
      </c>
      <c r="M1532" s="33">
        <f>MONTH(일별기온공급량!$A1532)</f>
      </c>
      <c r="N1532" s="33">
        <f>DAY(일별기온공급량!$A1532)</f>
      </c>
      <c r="O1532" s="34">
        <f>IFERROR(VLOOKUP(기온및공급량[[#This Row], [날짜]],표2[],2,0), "")</f>
      </c>
    </row>
    <row x14ac:dyDescent="0.25" r="1533" customHeight="1" ht="18.75">
      <c r="A1533" s="29">
        <v>42806</v>
      </c>
      <c r="B1533" s="30">
        <v>10.8</v>
      </c>
      <c r="C1533" s="30">
        <v>18.7</v>
      </c>
      <c r="D1533" s="31">
        <v>1.6341203703703704</v>
      </c>
      <c r="E1533" s="33">
        <v>1</v>
      </c>
      <c r="F1533" s="31">
        <v>1.275787037037037</v>
      </c>
      <c r="G1533" s="30">
        <v>17.7</v>
      </c>
      <c r="H1533" s="32">
        <f>TEXT(일별기온공급량!$A1533, "AAA")</f>
      </c>
      <c r="I1533" s="33">
        <v>143573349</v>
      </c>
      <c r="J1533" s="33">
        <v>3373710</v>
      </c>
      <c r="K1533" s="32">
        <f>TEXT(A1533, "MM-DD")</f>
      </c>
      <c r="L1533" s="33">
        <f>YEAR(일별기온공급량!$A1533)</f>
      </c>
      <c r="M1533" s="33">
        <f>MONTH(일별기온공급량!$A1533)</f>
      </c>
      <c r="N1533" s="33">
        <f>DAY(일별기온공급량!$A1533)</f>
      </c>
      <c r="O1533" s="34">
        <f>IFERROR(VLOOKUP(기온및공급량[[#This Row], [날짜]],표2[],2,0), "")</f>
      </c>
    </row>
    <row x14ac:dyDescent="0.25" r="1534" customHeight="1" ht="18.75">
      <c r="A1534" s="29">
        <v>42807</v>
      </c>
      <c r="B1534" s="30">
        <v>10.1</v>
      </c>
      <c r="C1534" s="30">
        <v>16.3</v>
      </c>
      <c r="D1534" s="31">
        <v>1.650787037037037</v>
      </c>
      <c r="E1534" s="30">
        <v>7.7</v>
      </c>
      <c r="F1534" s="31">
        <v>1.2841203703703703</v>
      </c>
      <c r="G1534" s="30">
        <v>8.6</v>
      </c>
      <c r="H1534" s="32">
        <f>TEXT(일별기온공급량!$A1534, "AAA")</f>
      </c>
      <c r="I1534" s="33">
        <v>158310988</v>
      </c>
      <c r="J1534" s="33">
        <v>3727169</v>
      </c>
      <c r="K1534" s="32">
        <f>TEXT(A1534, "MM-DD")</f>
      </c>
      <c r="L1534" s="33">
        <f>YEAR(일별기온공급량!$A1534)</f>
      </c>
      <c r="M1534" s="33">
        <f>MONTH(일별기온공급량!$A1534)</f>
      </c>
      <c r="N1534" s="33">
        <f>DAY(일별기온공급량!$A1534)</f>
      </c>
      <c r="O1534" s="34">
        <f>IFERROR(VLOOKUP(기온및공급량[[#This Row], [날짜]],표2[],2,0), "")</f>
      </c>
    </row>
    <row x14ac:dyDescent="0.25" r="1535" customHeight="1" ht="18.75">
      <c r="A1535" s="29">
        <v>42808</v>
      </c>
      <c r="B1535" s="30">
        <v>8.3</v>
      </c>
      <c r="C1535" s="33">
        <v>14</v>
      </c>
      <c r="D1535" s="31">
        <v>1.625787037037037</v>
      </c>
      <c r="E1535" s="30">
        <v>4.6</v>
      </c>
      <c r="F1535" s="31">
        <v>1.998009259259259</v>
      </c>
      <c r="G1535" s="30">
        <v>9.4</v>
      </c>
      <c r="H1535" s="32">
        <f>TEXT(일별기온공급량!$A1535, "AAA")</f>
      </c>
      <c r="I1535" s="33">
        <v>165420828</v>
      </c>
      <c r="J1535" s="33">
        <v>3886326</v>
      </c>
      <c r="K1535" s="32">
        <f>TEXT(A1535, "MM-DD")</f>
      </c>
      <c r="L1535" s="33">
        <f>YEAR(일별기온공급량!$A1535)</f>
      </c>
      <c r="M1535" s="33">
        <f>MONTH(일별기온공급량!$A1535)</f>
      </c>
      <c r="N1535" s="33">
        <f>DAY(일별기온공급량!$A1535)</f>
      </c>
      <c r="O1535" s="34">
        <f>IFERROR(VLOOKUP(기온및공급량[[#This Row], [날짜]],표2[],2,0), "")</f>
      </c>
    </row>
    <row x14ac:dyDescent="0.25" r="1536" customHeight="1" ht="18.75">
      <c r="A1536" s="29">
        <v>42809</v>
      </c>
      <c r="B1536" s="30">
        <v>6.6</v>
      </c>
      <c r="C1536" s="33">
        <v>13</v>
      </c>
      <c r="D1536" s="31">
        <v>1.657037037037037</v>
      </c>
      <c r="E1536" s="30">
        <v>-0.1</v>
      </c>
      <c r="F1536" s="31">
        <v>1.2750925925925927</v>
      </c>
      <c r="G1536" s="30">
        <v>13.1</v>
      </c>
      <c r="H1536" s="32">
        <f>TEXT(일별기온공급량!$A1536, "AAA")</f>
      </c>
      <c r="I1536" s="33">
        <v>169016175</v>
      </c>
      <c r="J1536" s="33">
        <v>3978165</v>
      </c>
      <c r="K1536" s="32">
        <f>TEXT(A1536, "MM-DD")</f>
      </c>
      <c r="L1536" s="33">
        <f>YEAR(일별기온공급량!$A1536)</f>
      </c>
      <c r="M1536" s="33">
        <f>MONTH(일별기온공급량!$A1536)</f>
      </c>
      <c r="N1536" s="33">
        <f>DAY(일별기온공급량!$A1536)</f>
      </c>
      <c r="O1536" s="34">
        <f>IFERROR(VLOOKUP(기온및공급량[[#This Row], [날짜]],표2[],2,0), "")</f>
      </c>
    </row>
    <row x14ac:dyDescent="0.25" r="1537" customHeight="1" ht="18.75">
      <c r="A1537" s="29">
        <v>42810</v>
      </c>
      <c r="B1537" s="30">
        <v>8.7</v>
      </c>
      <c r="C1537" s="30">
        <v>14.3</v>
      </c>
      <c r="D1537" s="31">
        <v>1.5827314814814815</v>
      </c>
      <c r="E1537" s="30">
        <v>0.8</v>
      </c>
      <c r="F1537" s="31">
        <v>1.263287037037037</v>
      </c>
      <c r="G1537" s="30">
        <v>13.5</v>
      </c>
      <c r="H1537" s="32">
        <f>TEXT(일별기온공급량!$A1537, "AAA")</f>
      </c>
      <c r="I1537" s="33">
        <v>167076065</v>
      </c>
      <c r="J1537" s="33">
        <v>3930659</v>
      </c>
      <c r="K1537" s="32">
        <f>TEXT(A1537, "MM-DD")</f>
      </c>
      <c r="L1537" s="33">
        <f>YEAR(일별기온공급량!$A1537)</f>
      </c>
      <c r="M1537" s="33">
        <f>MONTH(일별기온공급량!$A1537)</f>
      </c>
      <c r="N1537" s="33">
        <f>DAY(일별기온공급량!$A1537)</f>
      </c>
      <c r="O1537" s="34">
        <f>IFERROR(VLOOKUP(기온및공급량[[#This Row], [날짜]],표2[],2,0), "")</f>
      </c>
    </row>
    <row x14ac:dyDescent="0.25" r="1538" customHeight="1" ht="18.75">
      <c r="A1538" s="29">
        <v>42811</v>
      </c>
      <c r="B1538" s="30">
        <v>9.4</v>
      </c>
      <c r="C1538" s="30">
        <v>16.8</v>
      </c>
      <c r="D1538" s="31">
        <v>1.639675925925926</v>
      </c>
      <c r="E1538" s="30">
        <v>2.1</v>
      </c>
      <c r="F1538" s="31">
        <v>1.2605092592592593</v>
      </c>
      <c r="G1538" s="30">
        <v>14.7</v>
      </c>
      <c r="H1538" s="32">
        <f>TEXT(일별기온공급량!$A1538, "AAA")</f>
      </c>
      <c r="I1538" s="33">
        <v>157901245</v>
      </c>
      <c r="J1538" s="33">
        <v>3712288</v>
      </c>
      <c r="K1538" s="32">
        <f>TEXT(A1538, "MM-DD")</f>
      </c>
      <c r="L1538" s="33">
        <f>YEAR(일별기온공급량!$A1538)</f>
      </c>
      <c r="M1538" s="33">
        <f>MONTH(일별기온공급량!$A1538)</f>
      </c>
      <c r="N1538" s="33">
        <f>DAY(일별기온공급량!$A1538)</f>
      </c>
      <c r="O1538" s="34">
        <f>IFERROR(VLOOKUP(기온및공급량[[#This Row], [날짜]],표2[],2,0), "")</f>
      </c>
    </row>
    <row x14ac:dyDescent="0.25" r="1539" customHeight="1" ht="18.75">
      <c r="A1539" s="29">
        <v>42812</v>
      </c>
      <c r="B1539" s="30">
        <v>10.3</v>
      </c>
      <c r="C1539" s="30">
        <v>17.5</v>
      </c>
      <c r="D1539" s="31">
        <v>1.6112037037037037</v>
      </c>
      <c r="E1539" s="30">
        <v>3.1</v>
      </c>
      <c r="F1539" s="31">
        <v>1.2848148148148149</v>
      </c>
      <c r="G1539" s="30">
        <v>14.4</v>
      </c>
      <c r="H1539" s="32">
        <f>TEXT(일별기온공급량!$A1539, "AAA")</f>
      </c>
      <c r="I1539" s="33">
        <v>145719026</v>
      </c>
      <c r="J1539" s="33">
        <v>3425167</v>
      </c>
      <c r="K1539" s="32">
        <f>TEXT(A1539, "MM-DD")</f>
      </c>
      <c r="L1539" s="33">
        <f>YEAR(일별기온공급량!$A1539)</f>
      </c>
      <c r="M1539" s="33">
        <f>MONTH(일별기온공급량!$A1539)</f>
      </c>
      <c r="N1539" s="33">
        <f>DAY(일별기온공급량!$A1539)</f>
      </c>
      <c r="O1539" s="34">
        <f>IFERROR(VLOOKUP(기온및공급량[[#This Row], [날짜]],표2[],2,0), "")</f>
      </c>
    </row>
    <row x14ac:dyDescent="0.25" r="1540" customHeight="1" ht="18.75">
      <c r="A1540" s="29">
        <v>42813</v>
      </c>
      <c r="B1540" s="30">
        <v>10.4</v>
      </c>
      <c r="C1540" s="30">
        <v>18.6</v>
      </c>
      <c r="D1540" s="31">
        <v>1.6237037037037036</v>
      </c>
      <c r="E1540" s="30">
        <v>2.3</v>
      </c>
      <c r="F1540" s="31">
        <v>1.2480092592592593</v>
      </c>
      <c r="G1540" s="30">
        <v>16.3</v>
      </c>
      <c r="H1540" s="32">
        <f>TEXT(일별기온공급량!$A1540, "AAA")</f>
      </c>
      <c r="I1540" s="33">
        <v>129100762</v>
      </c>
      <c r="J1540" s="33">
        <v>3035891</v>
      </c>
      <c r="K1540" s="32">
        <f>TEXT(A1540, "MM-DD")</f>
      </c>
      <c r="L1540" s="33">
        <f>YEAR(일별기온공급량!$A1540)</f>
      </c>
      <c r="M1540" s="33">
        <f>MONTH(일별기온공급량!$A1540)</f>
      </c>
      <c r="N1540" s="33">
        <f>DAY(일별기온공급량!$A1540)</f>
      </c>
      <c r="O1540" s="34">
        <f>IFERROR(VLOOKUP(기온및공급량[[#This Row], [날짜]],표2[],2,0), "")</f>
      </c>
    </row>
    <row x14ac:dyDescent="0.25" r="1541" customHeight="1" ht="18.75">
      <c r="A1541" s="29">
        <v>42814</v>
      </c>
      <c r="B1541" s="30">
        <v>8.1</v>
      </c>
      <c r="C1541" s="33">
        <v>15</v>
      </c>
      <c r="D1541" s="31">
        <v>1.5417592592592593</v>
      </c>
      <c r="E1541" s="30">
        <v>2.2</v>
      </c>
      <c r="F1541" s="31">
        <v>1.275787037037037</v>
      </c>
      <c r="G1541" s="30">
        <v>12.8</v>
      </c>
      <c r="H1541" s="32">
        <f>TEXT(일별기온공급량!$A1541, "AAA")</f>
      </c>
      <c r="I1541" s="33">
        <v>156424178</v>
      </c>
      <c r="J1541" s="33">
        <v>3673386</v>
      </c>
      <c r="K1541" s="32">
        <f>TEXT(A1541, "MM-DD")</f>
      </c>
      <c r="L1541" s="33">
        <f>YEAR(일별기온공급량!$A1541)</f>
      </c>
      <c r="M1541" s="33">
        <f>MONTH(일별기온공급량!$A1541)</f>
      </c>
      <c r="N1541" s="33">
        <f>DAY(일별기온공급량!$A1541)</f>
      </c>
      <c r="O1541" s="34">
        <f>IFERROR(VLOOKUP(기온및공급량[[#This Row], [날짜]],표2[],2,0), "")</f>
      </c>
    </row>
    <row x14ac:dyDescent="0.25" r="1542" customHeight="1" ht="18.75">
      <c r="A1542" s="29">
        <v>42815</v>
      </c>
      <c r="B1542" s="30">
        <v>8.9</v>
      </c>
      <c r="C1542" s="30">
        <v>15.3</v>
      </c>
      <c r="D1542" s="31">
        <v>1.5750925925925925</v>
      </c>
      <c r="E1542" s="30">
        <v>5.3</v>
      </c>
      <c r="F1542" s="31">
        <v>1.9966203703703704</v>
      </c>
      <c r="G1542" s="33">
        <v>10</v>
      </c>
      <c r="H1542" s="32">
        <f>TEXT(일별기온공급량!$A1542, "AAA")</f>
      </c>
      <c r="I1542" s="33">
        <v>156662901</v>
      </c>
      <c r="J1542" s="33">
        <v>3678780</v>
      </c>
      <c r="K1542" s="32">
        <f>TEXT(A1542, "MM-DD")</f>
      </c>
      <c r="L1542" s="33">
        <f>YEAR(일별기온공급량!$A1542)</f>
      </c>
      <c r="M1542" s="33">
        <f>MONTH(일별기온공급량!$A1542)</f>
      </c>
      <c r="N1542" s="33">
        <f>DAY(일별기온공급량!$A1542)</f>
      </c>
      <c r="O1542" s="34">
        <f>IFERROR(VLOOKUP(기온및공급량[[#This Row], [날짜]],표2[],2,0), "")</f>
      </c>
    </row>
    <row x14ac:dyDescent="0.25" r="1543" customHeight="1" ht="18.75">
      <c r="A1543" s="29">
        <v>42816</v>
      </c>
      <c r="B1543" s="30">
        <v>8.9</v>
      </c>
      <c r="C1543" s="30">
        <v>15.5</v>
      </c>
      <c r="D1543" s="31">
        <v>1.7049537037037037</v>
      </c>
      <c r="E1543" s="30">
        <v>0.9</v>
      </c>
      <c r="F1543" s="31">
        <v>1.2431481481481481</v>
      </c>
      <c r="G1543" s="30">
        <v>14.6</v>
      </c>
      <c r="H1543" s="32">
        <f>TEXT(일별기온공급량!$A1543, "AAA")</f>
      </c>
      <c r="I1543" s="33">
        <v>158297226</v>
      </c>
      <c r="J1543" s="33">
        <v>3713795</v>
      </c>
      <c r="K1543" s="32">
        <f>TEXT(A1543, "MM-DD")</f>
      </c>
      <c r="L1543" s="33">
        <f>YEAR(일별기온공급량!$A1543)</f>
      </c>
      <c r="M1543" s="33">
        <f>MONTH(일별기온공급량!$A1543)</f>
      </c>
      <c r="N1543" s="33">
        <f>DAY(일별기온공급량!$A1543)</f>
      </c>
      <c r="O1543" s="34">
        <f>IFERROR(VLOOKUP(기온및공급량[[#This Row], [날짜]],표2[],2,0), "")</f>
      </c>
    </row>
    <row x14ac:dyDescent="0.25" r="1544" customHeight="1" ht="18.75">
      <c r="A1544" s="29">
        <v>42817</v>
      </c>
      <c r="B1544" s="30">
        <v>11.4</v>
      </c>
      <c r="C1544" s="30">
        <v>17.1</v>
      </c>
      <c r="D1544" s="31">
        <v>1.5875925925925927</v>
      </c>
      <c r="E1544" s="30">
        <v>7.3</v>
      </c>
      <c r="F1544" s="31">
        <v>1.294537037037037</v>
      </c>
      <c r="G1544" s="30">
        <v>9.8</v>
      </c>
      <c r="H1544" s="32">
        <f>TEXT(일별기온공급량!$A1544, "AAA")</f>
      </c>
      <c r="I1544" s="33">
        <v>150710728</v>
      </c>
      <c r="J1544" s="33">
        <v>3539552</v>
      </c>
      <c r="K1544" s="32">
        <f>TEXT(A1544, "MM-DD")</f>
      </c>
      <c r="L1544" s="33">
        <f>YEAR(일별기온공급량!$A1544)</f>
      </c>
      <c r="M1544" s="33">
        <f>MONTH(일별기온공급량!$A1544)</f>
      </c>
      <c r="N1544" s="33">
        <f>DAY(일별기온공급량!$A1544)</f>
      </c>
      <c r="O1544" s="34">
        <f>IFERROR(VLOOKUP(기온및공급량[[#This Row], [날짜]],표2[],2,0), "")</f>
      </c>
    </row>
    <row x14ac:dyDescent="0.25" r="1545" customHeight="1" ht="18.75">
      <c r="A1545" s="29">
        <v>42818</v>
      </c>
      <c r="B1545" s="30">
        <v>9.7</v>
      </c>
      <c r="C1545" s="30">
        <v>14.3</v>
      </c>
      <c r="D1545" s="31">
        <v>1.6292592592592592</v>
      </c>
      <c r="E1545" s="30">
        <v>6.1</v>
      </c>
      <c r="F1545" s="31">
        <v>1.2674537037037037</v>
      </c>
      <c r="G1545" s="30">
        <v>8.2</v>
      </c>
      <c r="H1545" s="32">
        <f>TEXT(일별기온공급량!$A1545, "AAA")</f>
      </c>
      <c r="I1545" s="33">
        <v>151893871</v>
      </c>
      <c r="J1545" s="33">
        <v>3568748</v>
      </c>
      <c r="K1545" s="32">
        <f>TEXT(A1545, "MM-DD")</f>
      </c>
      <c r="L1545" s="33">
        <f>YEAR(일별기온공급량!$A1545)</f>
      </c>
      <c r="M1545" s="33">
        <f>MONTH(일별기온공급량!$A1545)</f>
      </c>
      <c r="N1545" s="33">
        <f>DAY(일별기온공급량!$A1545)</f>
      </c>
      <c r="O1545" s="34">
        <f>IFERROR(VLOOKUP(기온및공급량[[#This Row], [날짜]],표2[],2,0), "")</f>
      </c>
    </row>
    <row x14ac:dyDescent="0.25" r="1546" customHeight="1" ht="18.75">
      <c r="A1546" s="29">
        <v>42819</v>
      </c>
      <c r="B1546" s="30">
        <v>6.3</v>
      </c>
      <c r="C1546" s="30">
        <v>10.4</v>
      </c>
      <c r="D1546" s="31">
        <v>1.5118981481481482</v>
      </c>
      <c r="E1546" s="33">
        <v>4</v>
      </c>
      <c r="F1546" s="31">
        <v>1.9931481481481481</v>
      </c>
      <c r="G1546" s="30">
        <v>6.4</v>
      </c>
      <c r="H1546" s="32">
        <f>TEXT(일별기온공급량!$A1546, "AAA")</f>
      </c>
      <c r="I1546" s="33">
        <v>156937697</v>
      </c>
      <c r="J1546" s="33">
        <v>3689058</v>
      </c>
      <c r="K1546" s="32">
        <f>TEXT(A1546, "MM-DD")</f>
      </c>
      <c r="L1546" s="33">
        <f>YEAR(일별기온공급량!$A1546)</f>
      </c>
      <c r="M1546" s="33">
        <f>MONTH(일별기온공급량!$A1546)</f>
      </c>
      <c r="N1546" s="33">
        <f>DAY(일별기온공급량!$A1546)</f>
      </c>
      <c r="O1546" s="34">
        <f>IFERROR(VLOOKUP(기온및공급량[[#This Row], [날짜]],표2[],2,0), "")</f>
      </c>
    </row>
    <row x14ac:dyDescent="0.25" r="1547" customHeight="1" ht="18.75">
      <c r="A1547" s="29">
        <v>42820</v>
      </c>
      <c r="B1547" s="30">
        <v>6.5</v>
      </c>
      <c r="C1547" s="30">
        <v>11.4</v>
      </c>
      <c r="D1547" s="31">
        <v>1.6098148148148148</v>
      </c>
      <c r="E1547" s="33">
        <v>4</v>
      </c>
      <c r="F1547" s="31">
        <v>1.0000925925925925</v>
      </c>
      <c r="G1547" s="30">
        <v>7.4</v>
      </c>
      <c r="H1547" s="32">
        <f>TEXT(일별기온공급량!$A1547, "AAA")</f>
      </c>
      <c r="I1547" s="33">
        <v>147599535</v>
      </c>
      <c r="J1547" s="33">
        <v>3468645</v>
      </c>
      <c r="K1547" s="32">
        <f>TEXT(A1547, "MM-DD")</f>
      </c>
      <c r="L1547" s="33">
        <f>YEAR(일별기온공급량!$A1547)</f>
      </c>
      <c r="M1547" s="33">
        <f>MONTH(일별기온공급량!$A1547)</f>
      </c>
      <c r="N1547" s="33">
        <f>DAY(일별기온공급량!$A1547)</f>
      </c>
      <c r="O1547" s="34">
        <f>IFERROR(VLOOKUP(기온및공급량[[#This Row], [날짜]],표2[],2,0), "")</f>
      </c>
    </row>
    <row x14ac:dyDescent="0.25" r="1548" customHeight="1" ht="18.75">
      <c r="A1548" s="29">
        <v>42821</v>
      </c>
      <c r="B1548" s="30">
        <v>6.4</v>
      </c>
      <c r="C1548" s="30">
        <v>10.7</v>
      </c>
      <c r="D1548" s="31">
        <v>1.6167592592592592</v>
      </c>
      <c r="E1548" s="30">
        <v>3.3</v>
      </c>
      <c r="F1548" s="31">
        <v>1.1924537037037037</v>
      </c>
      <c r="G1548" s="30">
        <v>7.4</v>
      </c>
      <c r="H1548" s="32">
        <f>TEXT(일별기온공급량!$A1548, "AAA")</f>
      </c>
      <c r="I1548" s="33">
        <v>172065293</v>
      </c>
      <c r="J1548" s="33">
        <v>4054368</v>
      </c>
      <c r="K1548" s="32">
        <f>TEXT(A1548, "MM-DD")</f>
      </c>
      <c r="L1548" s="33">
        <f>YEAR(일별기온공급량!$A1548)</f>
      </c>
      <c r="M1548" s="33">
        <f>MONTH(일별기온공급량!$A1548)</f>
      </c>
      <c r="N1548" s="33">
        <f>DAY(일별기온공급량!$A1548)</f>
      </c>
      <c r="O1548" s="34">
        <f>IFERROR(VLOOKUP(기온및공급량[[#This Row], [날짜]],표2[],2,0), "")</f>
      </c>
    </row>
    <row x14ac:dyDescent="0.25" r="1549" customHeight="1" ht="18.75">
      <c r="A1549" s="29">
        <v>42822</v>
      </c>
      <c r="B1549" s="30">
        <v>8.8</v>
      </c>
      <c r="C1549" s="30">
        <v>15.3</v>
      </c>
      <c r="D1549" s="31">
        <v>1.6153703703703703</v>
      </c>
      <c r="E1549" s="30">
        <v>0.4</v>
      </c>
      <c r="F1549" s="31">
        <v>1.2181481481481482</v>
      </c>
      <c r="G1549" s="30">
        <v>14.9</v>
      </c>
      <c r="H1549" s="32">
        <f>TEXT(일별기온공급량!$A1549, "AAA")</f>
      </c>
      <c r="I1549" s="33">
        <v>169143180</v>
      </c>
      <c r="J1549" s="33">
        <v>3984217</v>
      </c>
      <c r="K1549" s="32">
        <f>TEXT(A1549, "MM-DD")</f>
      </c>
      <c r="L1549" s="33">
        <f>YEAR(일별기온공급량!$A1549)</f>
      </c>
      <c r="M1549" s="33">
        <f>MONTH(일별기온공급량!$A1549)</f>
      </c>
      <c r="N1549" s="33">
        <f>DAY(일별기온공급량!$A1549)</f>
      </c>
      <c r="O1549" s="34">
        <f>IFERROR(VLOOKUP(기온및공급량[[#This Row], [날짜]],표2[],2,0), "")</f>
      </c>
    </row>
    <row x14ac:dyDescent="0.25" r="1550" customHeight="1" ht="18.75">
      <c r="A1550" s="29">
        <v>42823</v>
      </c>
      <c r="B1550" s="30">
        <v>9.8</v>
      </c>
      <c r="C1550" s="30">
        <v>15.2</v>
      </c>
      <c r="D1550" s="31">
        <v>1.6514814814814813</v>
      </c>
      <c r="E1550" s="30">
        <v>5.4</v>
      </c>
      <c r="F1550" s="31">
        <v>1.2271759259259258</v>
      </c>
      <c r="G1550" s="30">
        <v>9.8</v>
      </c>
      <c r="H1550" s="32">
        <f>TEXT(일별기온공급량!$A1550, "AAA")</f>
      </c>
      <c r="I1550" s="33">
        <v>161330620</v>
      </c>
      <c r="J1550" s="33">
        <v>3796193</v>
      </c>
      <c r="K1550" s="32">
        <f>TEXT(A1550, "MM-DD")</f>
      </c>
      <c r="L1550" s="33">
        <f>YEAR(일별기온공급량!$A1550)</f>
      </c>
      <c r="M1550" s="33">
        <f>MONTH(일별기온공급량!$A1550)</f>
      </c>
      <c r="N1550" s="33">
        <f>DAY(일별기온공급량!$A1550)</f>
      </c>
      <c r="O1550" s="34">
        <f>IFERROR(VLOOKUP(기온및공급량[[#This Row], [날짜]],표2[],2,0), "")</f>
      </c>
    </row>
    <row x14ac:dyDescent="0.25" r="1551" customHeight="1" ht="18.75">
      <c r="A1551" s="29">
        <v>42824</v>
      </c>
      <c r="B1551" s="30">
        <v>11.9</v>
      </c>
      <c r="C1551" s="30">
        <v>20.2</v>
      </c>
      <c r="D1551" s="31">
        <v>1.6688425925925925</v>
      </c>
      <c r="E1551" s="33">
        <v>5</v>
      </c>
      <c r="F1551" s="31">
        <v>1.202175925925926</v>
      </c>
      <c r="G1551" s="30">
        <v>15.2</v>
      </c>
      <c r="H1551" s="32">
        <f>TEXT(일별기온공급량!$A1551, "AAA")</f>
      </c>
      <c r="I1551" s="33">
        <v>153894758</v>
      </c>
      <c r="J1551" s="33">
        <v>3617341</v>
      </c>
      <c r="K1551" s="32">
        <f>TEXT(A1551, "MM-DD")</f>
      </c>
      <c r="L1551" s="33">
        <f>YEAR(일별기온공급량!$A1551)</f>
      </c>
      <c r="M1551" s="33">
        <f>MONTH(일별기온공급량!$A1551)</f>
      </c>
      <c r="N1551" s="33">
        <f>DAY(일별기온공급량!$A1551)</f>
      </c>
      <c r="O1551" s="34">
        <f>IFERROR(VLOOKUP(기온및공급량[[#This Row], [날짜]],표2[],2,0), "")</f>
      </c>
    </row>
    <row x14ac:dyDescent="0.25" r="1552" customHeight="1" ht="18.75">
      <c r="A1552" s="29">
        <v>42825</v>
      </c>
      <c r="B1552" s="30">
        <v>9.3</v>
      </c>
      <c r="C1552" s="33">
        <v>11</v>
      </c>
      <c r="D1552" s="31">
        <v>1.0000925925925925</v>
      </c>
      <c r="E1552" s="30">
        <v>7.3</v>
      </c>
      <c r="F1552" s="31">
        <v>1.9862037037037037</v>
      </c>
      <c r="G1552" s="30">
        <v>3.7</v>
      </c>
      <c r="H1552" s="32">
        <f>TEXT(일별기온공급량!$A1552, "AAA")</f>
      </c>
      <c r="I1552" s="33">
        <v>160685283</v>
      </c>
      <c r="J1552" s="33">
        <v>3769200</v>
      </c>
      <c r="K1552" s="32">
        <f>TEXT(A1552, "MM-DD")</f>
      </c>
      <c r="L1552" s="33">
        <f>YEAR(일별기온공급량!$A1552)</f>
      </c>
      <c r="M1552" s="33">
        <f>MONTH(일별기온공급량!$A1552)</f>
      </c>
      <c r="N1552" s="33">
        <f>DAY(일별기온공급량!$A1552)</f>
      </c>
      <c r="O1552" s="34">
        <f>IFERROR(VLOOKUP(기온및공급량[[#This Row], [날짜]],표2[],2,0), "")</f>
      </c>
    </row>
    <row x14ac:dyDescent="0.25" r="1553" customHeight="1" ht="18.75">
      <c r="A1553" s="29">
        <v>42826</v>
      </c>
      <c r="B1553" s="30">
        <v>7.6</v>
      </c>
      <c r="C1553" s="33">
        <v>11</v>
      </c>
      <c r="D1553" s="31">
        <v>1.6264814814814814</v>
      </c>
      <c r="E1553" s="30">
        <v>5.1</v>
      </c>
      <c r="F1553" s="31">
        <v>1.9750925925925926</v>
      </c>
      <c r="G1553" s="30">
        <v>5.9</v>
      </c>
      <c r="H1553" s="32">
        <f>TEXT(일별기온공급량!$A1553, "AAA")</f>
      </c>
      <c r="I1553" s="33">
        <v>150405714</v>
      </c>
      <c r="J1553" s="33">
        <v>3532985</v>
      </c>
      <c r="K1553" s="32">
        <f>TEXT(A1553, "MM-DD")</f>
      </c>
      <c r="L1553" s="33">
        <f>YEAR(일별기온공급량!$A1553)</f>
      </c>
      <c r="M1553" s="33">
        <f>MONTH(일별기온공급량!$A1553)</f>
      </c>
      <c r="N1553" s="33">
        <f>DAY(일별기온공급량!$A1553)</f>
      </c>
      <c r="O1553" s="34">
        <f>IFERROR(VLOOKUP(기온및공급량[[#This Row], [날짜]],표2[],2,0), "")</f>
      </c>
    </row>
    <row x14ac:dyDescent="0.25" r="1554" customHeight="1" ht="18.75">
      <c r="A1554" s="29">
        <v>42827</v>
      </c>
      <c r="B1554" s="30">
        <v>9.2</v>
      </c>
      <c r="C1554" s="30">
        <v>15.8</v>
      </c>
      <c r="D1554" s="31">
        <v>1.6778703703703703</v>
      </c>
      <c r="E1554" s="30">
        <v>2.1</v>
      </c>
      <c r="F1554" s="31">
        <v>1.295925925925926</v>
      </c>
      <c r="G1554" s="30">
        <v>13.7</v>
      </c>
      <c r="H1554" s="32">
        <f>TEXT(일별기온공급량!$A1554, "AAA")</f>
      </c>
      <c r="I1554" s="33">
        <v>131595607</v>
      </c>
      <c r="J1554" s="33">
        <v>3090854</v>
      </c>
      <c r="K1554" s="32">
        <f>TEXT(A1554, "MM-DD")</f>
      </c>
      <c r="L1554" s="33">
        <f>YEAR(일별기온공급량!$A1554)</f>
      </c>
      <c r="M1554" s="33">
        <f>MONTH(일별기온공급량!$A1554)</f>
      </c>
      <c r="N1554" s="33">
        <f>DAY(일별기온공급량!$A1554)</f>
      </c>
      <c r="O1554" s="34">
        <f>IFERROR(VLOOKUP(기온및공급량[[#This Row], [날짜]],표2[],2,0), "")</f>
      </c>
    </row>
    <row x14ac:dyDescent="0.25" r="1555" customHeight="1" ht="18.75">
      <c r="A1555" s="29">
        <v>42828</v>
      </c>
      <c r="B1555" s="30">
        <v>13.9</v>
      </c>
      <c r="C1555" s="30">
        <v>21.9</v>
      </c>
      <c r="D1555" s="31">
        <v>1.6681481481481482</v>
      </c>
      <c r="E1555" s="30">
        <v>5.3</v>
      </c>
      <c r="F1555" s="31">
        <v>1.2660648148148148</v>
      </c>
      <c r="G1555" s="30">
        <v>16.6</v>
      </c>
      <c r="H1555" s="32">
        <f>TEXT(일별기온공급량!$A1555, "AAA")</f>
      </c>
      <c r="I1555" s="33">
        <v>141778705</v>
      </c>
      <c r="J1555" s="33">
        <v>3337872</v>
      </c>
      <c r="K1555" s="32">
        <f>TEXT(A1555, "MM-DD")</f>
      </c>
      <c r="L1555" s="33">
        <f>YEAR(일별기온공급량!$A1555)</f>
      </c>
      <c r="M1555" s="33">
        <f>MONTH(일별기온공급량!$A1555)</f>
      </c>
      <c r="N1555" s="33">
        <f>DAY(일별기온공급량!$A1555)</f>
      </c>
      <c r="O1555" s="34">
        <f>IFERROR(VLOOKUP(기온및공급량[[#This Row], [날짜]],표2[],2,0), "")</f>
      </c>
    </row>
    <row x14ac:dyDescent="0.25" r="1556" customHeight="1" ht="18.75">
      <c r="A1556" s="29">
        <v>42829</v>
      </c>
      <c r="B1556" s="30">
        <v>15.4</v>
      </c>
      <c r="C1556" s="30">
        <v>23.2</v>
      </c>
      <c r="D1556" s="31">
        <v>1.7250925925925926</v>
      </c>
      <c r="E1556" s="30">
        <v>5.3</v>
      </c>
      <c r="F1556" s="31">
        <v>1.264675925925926</v>
      </c>
      <c r="G1556" s="30">
        <v>17.9</v>
      </c>
      <c r="H1556" s="32">
        <f>TEXT(일별기온공급량!$A1556, "AAA")</f>
      </c>
      <c r="I1556" s="33">
        <v>144628016</v>
      </c>
      <c r="J1556" s="33">
        <v>3202456</v>
      </c>
      <c r="K1556" s="32">
        <f>TEXT(A1556, "MM-DD")</f>
      </c>
      <c r="L1556" s="33">
        <f>YEAR(일별기온공급량!$A1556)</f>
      </c>
      <c r="M1556" s="33">
        <f>MONTH(일별기온공급량!$A1556)</f>
      </c>
      <c r="N1556" s="33">
        <f>DAY(일별기온공급량!$A1556)</f>
      </c>
      <c r="O1556" s="34">
        <f>IFERROR(VLOOKUP(기온및공급량[[#This Row], [날짜]],표2[],2,0), "")</f>
      </c>
    </row>
    <row x14ac:dyDescent="0.25" r="1557" customHeight="1" ht="18.75">
      <c r="A1557" s="29">
        <v>42830</v>
      </c>
      <c r="B1557" s="30">
        <v>14.6</v>
      </c>
      <c r="C1557" s="30">
        <v>17.2</v>
      </c>
      <c r="D1557" s="31">
        <v>1.4702314814814814</v>
      </c>
      <c r="E1557" s="30">
        <v>12.2</v>
      </c>
      <c r="F1557" s="31">
        <v>1.2639814814814816</v>
      </c>
      <c r="G1557" s="33">
        <v>5</v>
      </c>
      <c r="H1557" s="32">
        <f>TEXT(일별기온공급량!$A1557, "AAA")</f>
      </c>
      <c r="I1557" s="33">
        <v>126354928</v>
      </c>
      <c r="J1557" s="33">
        <v>3193162</v>
      </c>
      <c r="K1557" s="32">
        <f>TEXT(A1557, "MM-DD")</f>
      </c>
      <c r="L1557" s="33">
        <f>YEAR(일별기온공급량!$A1557)</f>
      </c>
      <c r="M1557" s="33">
        <f>MONTH(일별기온공급량!$A1557)</f>
      </c>
      <c r="N1557" s="33">
        <f>DAY(일별기온공급량!$A1557)</f>
      </c>
      <c r="O1557" s="34">
        <f>IFERROR(VLOOKUP(기온및공급량[[#This Row], [날짜]],표2[],2,0), "")</f>
      </c>
    </row>
    <row x14ac:dyDescent="0.25" r="1558" customHeight="1" ht="18.75">
      <c r="A1558" s="29">
        <v>42831</v>
      </c>
      <c r="B1558" s="30">
        <v>16.9</v>
      </c>
      <c r="C1558" s="33">
        <v>21</v>
      </c>
      <c r="D1558" s="31">
        <v>1.5702314814814815</v>
      </c>
      <c r="E1558" s="30">
        <v>14.9</v>
      </c>
      <c r="F1558" s="31">
        <v>1.0549537037037038</v>
      </c>
      <c r="G1558" s="30">
        <v>6.1</v>
      </c>
      <c r="H1558" s="32">
        <f>TEXT(일별기온공급량!$A1558, "AAA")</f>
      </c>
      <c r="I1558" s="33">
        <v>124941015</v>
      </c>
      <c r="J1558" s="33">
        <v>2950158</v>
      </c>
      <c r="K1558" s="32">
        <f>TEXT(A1558, "MM-DD")</f>
      </c>
      <c r="L1558" s="33">
        <f>YEAR(일별기온공급량!$A1558)</f>
      </c>
      <c r="M1558" s="33">
        <f>MONTH(일별기온공급량!$A1558)</f>
      </c>
      <c r="N1558" s="33">
        <f>DAY(일별기온공급량!$A1558)</f>
      </c>
      <c r="O1558" s="34">
        <f>IFERROR(VLOOKUP(기온및공급량[[#This Row], [날짜]],표2[],2,0), "")</f>
      </c>
    </row>
    <row x14ac:dyDescent="0.25" r="1559" customHeight="1" ht="18.75">
      <c r="A1559" s="29">
        <v>42832</v>
      </c>
      <c r="B1559" s="30">
        <v>15.8</v>
      </c>
      <c r="C1559" s="30">
        <v>22.6</v>
      </c>
      <c r="D1559" s="31">
        <v>1.575787037037037</v>
      </c>
      <c r="E1559" s="30">
        <v>8.9</v>
      </c>
      <c r="F1559" s="31">
        <v>1.2591203703703704</v>
      </c>
      <c r="G1559" s="30">
        <v>13.7</v>
      </c>
      <c r="H1559" s="32">
        <f>TEXT(일별기온공급량!$A1559, "AAA")</f>
      </c>
      <c r="I1559" s="33">
        <v>117725860</v>
      </c>
      <c r="J1559" s="33">
        <v>2781891</v>
      </c>
      <c r="K1559" s="32">
        <f>TEXT(A1559, "MM-DD")</f>
      </c>
      <c r="L1559" s="33">
        <f>YEAR(일별기온공급량!$A1559)</f>
      </c>
      <c r="M1559" s="33">
        <f>MONTH(일별기온공급량!$A1559)</f>
      </c>
      <c r="N1559" s="33">
        <f>DAY(일별기온공급량!$A1559)</f>
      </c>
      <c r="O1559" s="34">
        <f>IFERROR(VLOOKUP(기온및공급량[[#This Row], [날짜]],표2[],2,0), "")</f>
      </c>
    </row>
    <row x14ac:dyDescent="0.25" r="1560" customHeight="1" ht="18.75">
      <c r="A1560" s="29">
        <v>42833</v>
      </c>
      <c r="B1560" s="30">
        <v>18.7</v>
      </c>
      <c r="C1560" s="30">
        <v>27.2</v>
      </c>
      <c r="D1560" s="31">
        <v>1.6313425925925926</v>
      </c>
      <c r="E1560" s="30">
        <v>9.2</v>
      </c>
      <c r="F1560" s="31">
        <v>1.272314814814815</v>
      </c>
      <c r="G1560" s="33">
        <v>18</v>
      </c>
      <c r="H1560" s="32">
        <f>TEXT(일별기온공급량!$A1560, "AAA")</f>
      </c>
      <c r="I1560" s="33">
        <v>100247578</v>
      </c>
      <c r="J1560" s="33">
        <v>2370448</v>
      </c>
      <c r="K1560" s="32">
        <f>TEXT(A1560, "MM-DD")</f>
      </c>
      <c r="L1560" s="33">
        <f>YEAR(일별기온공급량!$A1560)</f>
      </c>
      <c r="M1560" s="33">
        <f>MONTH(일별기온공급량!$A1560)</f>
      </c>
      <c r="N1560" s="33">
        <f>DAY(일별기온공급량!$A1560)</f>
      </c>
      <c r="O1560" s="34">
        <f>IFERROR(VLOOKUP(기온및공급량[[#This Row], [날짜]],표2[],2,0), "")</f>
      </c>
    </row>
    <row x14ac:dyDescent="0.25" r="1561" customHeight="1" ht="18.75">
      <c r="A1561" s="29">
        <v>42834</v>
      </c>
      <c r="B1561" s="30">
        <v>13.3</v>
      </c>
      <c r="C1561" s="30">
        <v>17.1</v>
      </c>
      <c r="D1561" s="31">
        <v>1.0000925925925925</v>
      </c>
      <c r="E1561" s="30">
        <v>11.1</v>
      </c>
      <c r="F1561" s="31">
        <v>1.9903703703703703</v>
      </c>
      <c r="G1561" s="33">
        <v>6</v>
      </c>
      <c r="H1561" s="32">
        <f>TEXT(일별기온공급량!$A1561, "AAA")</f>
      </c>
      <c r="I1561" s="33">
        <v>94325073</v>
      </c>
      <c r="J1561" s="33">
        <v>2232724</v>
      </c>
      <c r="K1561" s="32">
        <f>TEXT(A1561, "MM-DD")</f>
      </c>
      <c r="L1561" s="33">
        <f>YEAR(일별기온공급량!$A1561)</f>
      </c>
      <c r="M1561" s="33">
        <f>MONTH(일별기온공급량!$A1561)</f>
      </c>
      <c r="N1561" s="33">
        <f>DAY(일별기온공급량!$A1561)</f>
      </c>
      <c r="O1561" s="34">
        <f>IFERROR(VLOOKUP(기온및공급량[[#This Row], [날짜]],표2[],2,0), "")</f>
      </c>
    </row>
    <row x14ac:dyDescent="0.25" r="1562" customHeight="1" ht="18.75">
      <c r="A1562" s="29">
        <v>42835</v>
      </c>
      <c r="B1562" s="33">
        <v>12</v>
      </c>
      <c r="C1562" s="30">
        <v>16.4</v>
      </c>
      <c r="D1562" s="31">
        <v>1.5299537037037036</v>
      </c>
      <c r="E1562" s="30">
        <v>9.3</v>
      </c>
      <c r="F1562" s="31">
        <v>1.2188425925925925</v>
      </c>
      <c r="G1562" s="30">
        <v>7.1</v>
      </c>
      <c r="H1562" s="32">
        <f>TEXT(일별기온공급량!$A1562, "AAA")</f>
      </c>
      <c r="I1562" s="33">
        <v>119833320</v>
      </c>
      <c r="J1562" s="33">
        <v>2836958</v>
      </c>
      <c r="K1562" s="32">
        <f>TEXT(A1562, "MM-DD")</f>
      </c>
      <c r="L1562" s="33">
        <f>YEAR(일별기온공급량!$A1562)</f>
      </c>
      <c r="M1562" s="33">
        <f>MONTH(일별기온공급량!$A1562)</f>
      </c>
      <c r="N1562" s="33">
        <f>DAY(일별기온공급량!$A1562)</f>
      </c>
      <c r="O1562" s="34">
        <f>IFERROR(VLOOKUP(기온및공급량[[#This Row], [날짜]],표2[],2,0), "")</f>
      </c>
    </row>
    <row x14ac:dyDescent="0.25" r="1563" customHeight="1" ht="18.75">
      <c r="A1563" s="29">
        <v>42836</v>
      </c>
      <c r="B1563" s="33">
        <v>13</v>
      </c>
      <c r="C1563" s="33">
        <v>19</v>
      </c>
      <c r="D1563" s="31">
        <v>1.694537037037037</v>
      </c>
      <c r="E1563" s="30">
        <v>8.3</v>
      </c>
      <c r="F1563" s="31">
        <v>1.1278703703703703</v>
      </c>
      <c r="G1563" s="30">
        <v>10.7</v>
      </c>
      <c r="H1563" s="32">
        <f>TEXT(일별기온공급량!$A1563, "AAA")</f>
      </c>
      <c r="I1563" s="33">
        <v>127018870</v>
      </c>
      <c r="J1563" s="33">
        <v>2997545</v>
      </c>
      <c r="K1563" s="32">
        <f>TEXT(A1563, "MM-DD")</f>
      </c>
      <c r="L1563" s="33">
        <f>YEAR(일별기온공급량!$A1563)</f>
      </c>
      <c r="M1563" s="33">
        <f>MONTH(일별기온공급량!$A1563)</f>
      </c>
      <c r="N1563" s="33">
        <f>DAY(일별기온공급량!$A1563)</f>
      </c>
      <c r="O1563" s="34">
        <f>IFERROR(VLOOKUP(기온및공급량[[#This Row], [날짜]],표2[],2,0), "")</f>
      </c>
    </row>
    <row x14ac:dyDescent="0.25" r="1564" customHeight="1" ht="18.75">
      <c r="A1564" s="29">
        <v>42837</v>
      </c>
      <c r="B1564" s="30">
        <v>14.6</v>
      </c>
      <c r="C1564" s="30">
        <v>19.4</v>
      </c>
      <c r="D1564" s="31">
        <v>1.664675925925926</v>
      </c>
      <c r="E1564" s="33">
        <v>11</v>
      </c>
      <c r="F1564" s="31">
        <v>1.2417592592592592</v>
      </c>
      <c r="G1564" s="30">
        <v>8.4</v>
      </c>
      <c r="H1564" s="32">
        <f>TEXT(일별기온공급량!$A1564, "AAA")</f>
      </c>
      <c r="I1564" s="33">
        <v>124241316</v>
      </c>
      <c r="J1564" s="33">
        <v>2932669</v>
      </c>
      <c r="K1564" s="32">
        <f>TEXT(A1564, "MM-DD")</f>
      </c>
      <c r="L1564" s="33">
        <f>YEAR(일별기온공급량!$A1564)</f>
      </c>
      <c r="M1564" s="33">
        <f>MONTH(일별기온공급량!$A1564)</f>
      </c>
      <c r="N1564" s="33">
        <f>DAY(일별기온공급량!$A1564)</f>
      </c>
      <c r="O1564" s="34">
        <f>IFERROR(VLOOKUP(기온및공급량[[#This Row], [날짜]],표2[],2,0), "")</f>
      </c>
    </row>
    <row x14ac:dyDescent="0.25" r="1565" customHeight="1" ht="18.75">
      <c r="A1565" s="29">
        <v>42838</v>
      </c>
      <c r="B1565" s="30">
        <v>15.6</v>
      </c>
      <c r="C1565" s="30">
        <v>23.4</v>
      </c>
      <c r="D1565" s="31">
        <v>1.6813425925925927</v>
      </c>
      <c r="E1565" s="30">
        <v>5.9</v>
      </c>
      <c r="F1565" s="31">
        <v>1.2591203703703704</v>
      </c>
      <c r="G1565" s="30">
        <v>17.5</v>
      </c>
      <c r="H1565" s="32">
        <f>TEXT(일별기온공급량!$A1565, "AAA")</f>
      </c>
      <c r="I1565" s="33">
        <v>120556240</v>
      </c>
      <c r="J1565" s="33">
        <v>2844860</v>
      </c>
      <c r="K1565" s="32">
        <f>TEXT(A1565, "MM-DD")</f>
      </c>
      <c r="L1565" s="33">
        <f>YEAR(일별기온공급량!$A1565)</f>
      </c>
      <c r="M1565" s="33">
        <f>MONTH(일별기온공급량!$A1565)</f>
      </c>
      <c r="N1565" s="33">
        <f>DAY(일별기온공급량!$A1565)</f>
      </c>
      <c r="O1565" s="34">
        <f>IFERROR(VLOOKUP(기온및공급량[[#This Row], [날짜]],표2[],2,0), "")</f>
      </c>
    </row>
    <row x14ac:dyDescent="0.25" r="1566" customHeight="1" ht="18.75">
      <c r="A1566" s="29">
        <v>42839</v>
      </c>
      <c r="B1566" s="30">
        <v>16.2</v>
      </c>
      <c r="C1566" s="30">
        <v>22.7</v>
      </c>
      <c r="D1566" s="31">
        <v>1.588287037037037</v>
      </c>
      <c r="E1566" s="30">
        <v>8.9</v>
      </c>
      <c r="F1566" s="31">
        <v>1.2271759259259258</v>
      </c>
      <c r="G1566" s="30">
        <v>13.8</v>
      </c>
      <c r="H1566" s="32">
        <f>TEXT(일별기온공급량!$A1566, "AAA")</f>
      </c>
      <c r="I1566" s="33">
        <v>114679740</v>
      </c>
      <c r="J1566" s="33">
        <v>2706410</v>
      </c>
      <c r="K1566" s="32">
        <f>TEXT(A1566, "MM-DD")</f>
      </c>
      <c r="L1566" s="33">
        <f>YEAR(일별기온공급량!$A1566)</f>
      </c>
      <c r="M1566" s="33">
        <f>MONTH(일별기온공급량!$A1566)</f>
      </c>
      <c r="N1566" s="33">
        <f>DAY(일별기온공급량!$A1566)</f>
      </c>
      <c r="O1566" s="34">
        <f>IFERROR(VLOOKUP(기온및공급량[[#This Row], [날짜]],표2[],2,0), "")</f>
      </c>
    </row>
    <row x14ac:dyDescent="0.25" r="1567" customHeight="1" ht="18.75">
      <c r="A1567" s="29">
        <v>42840</v>
      </c>
      <c r="B1567" s="30">
        <v>20.6</v>
      </c>
      <c r="C1567" s="30">
        <v>27.5</v>
      </c>
      <c r="D1567" s="31">
        <v>1.674398148148148</v>
      </c>
      <c r="E1567" s="30">
        <v>13.7</v>
      </c>
      <c r="F1567" s="31">
        <v>1.2625925925925925</v>
      </c>
      <c r="G1567" s="30">
        <v>13.8</v>
      </c>
      <c r="H1567" s="32">
        <f>TEXT(일별기온공급량!$A1567, "AAA")</f>
      </c>
      <c r="I1567" s="33">
        <v>94938379</v>
      </c>
      <c r="J1567" s="33">
        <v>2242624</v>
      </c>
      <c r="K1567" s="32">
        <f>TEXT(A1567, "MM-DD")</f>
      </c>
      <c r="L1567" s="33">
        <f>YEAR(일별기온공급량!$A1567)</f>
      </c>
      <c r="M1567" s="33">
        <f>MONTH(일별기온공급량!$A1567)</f>
      </c>
      <c r="N1567" s="33">
        <f>DAY(일별기온공급량!$A1567)</f>
      </c>
      <c r="O1567" s="34">
        <f>IFERROR(VLOOKUP(기온및공급량[[#This Row], [날짜]],표2[],2,0), "")</f>
      </c>
    </row>
    <row x14ac:dyDescent="0.25" r="1568" customHeight="1" ht="18.75">
      <c r="A1568" s="29">
        <v>42841</v>
      </c>
      <c r="B1568" s="30">
        <v>20.6</v>
      </c>
      <c r="C1568" s="33">
        <v>29</v>
      </c>
      <c r="D1568" s="31">
        <v>1.6577314814814814</v>
      </c>
      <c r="E1568" s="33">
        <v>12</v>
      </c>
      <c r="F1568" s="31">
        <v>1.2500925925925925</v>
      </c>
      <c r="G1568" s="33">
        <v>17</v>
      </c>
      <c r="H1568" s="32">
        <f>TEXT(일별기온공급량!$A1568, "AAA")</f>
      </c>
      <c r="I1568" s="33">
        <v>76306535</v>
      </c>
      <c r="J1568" s="33">
        <v>1800755</v>
      </c>
      <c r="K1568" s="32">
        <f>TEXT(A1568, "MM-DD")</f>
      </c>
      <c r="L1568" s="33">
        <f>YEAR(일별기온공급량!$A1568)</f>
      </c>
      <c r="M1568" s="33">
        <f>MONTH(일별기온공급량!$A1568)</f>
      </c>
      <c r="N1568" s="33">
        <f>DAY(일별기온공급량!$A1568)</f>
      </c>
      <c r="O1568" s="34">
        <f>IFERROR(VLOOKUP(기온및공급량[[#This Row], [날짜]],표2[],2,0), "")</f>
      </c>
    </row>
    <row x14ac:dyDescent="0.25" r="1569" customHeight="1" ht="18.75">
      <c r="A1569" s="29">
        <v>42842</v>
      </c>
      <c r="B1569" s="30">
        <v>13.7</v>
      </c>
      <c r="C1569" s="30">
        <v>17.8</v>
      </c>
      <c r="D1569" s="31">
        <v>1.000787037037037</v>
      </c>
      <c r="E1569" s="33">
        <v>12</v>
      </c>
      <c r="F1569" s="31">
        <v>1.344537037037037</v>
      </c>
      <c r="G1569" s="30">
        <v>5.8</v>
      </c>
      <c r="H1569" s="32">
        <f>TEXT(일별기온공급량!$A1569, "AAA")</f>
      </c>
      <c r="I1569" s="33">
        <v>106757376</v>
      </c>
      <c r="J1569" s="33">
        <v>2521157</v>
      </c>
      <c r="K1569" s="32">
        <f>TEXT(A1569, "MM-DD")</f>
      </c>
      <c r="L1569" s="33">
        <f>YEAR(일별기온공급량!$A1569)</f>
      </c>
      <c r="M1569" s="33">
        <f>MONTH(일별기온공급량!$A1569)</f>
      </c>
      <c r="N1569" s="33">
        <f>DAY(일별기온공급량!$A1569)</f>
      </c>
      <c r="O1569" s="34">
        <f>IFERROR(VLOOKUP(기온및공급량[[#This Row], [날짜]],표2[],2,0), "")</f>
      </c>
    </row>
    <row x14ac:dyDescent="0.25" r="1570" customHeight="1" ht="18.75">
      <c r="A1570" s="29">
        <v>42843</v>
      </c>
      <c r="B1570" s="30">
        <v>15.6</v>
      </c>
      <c r="C1570" s="30">
        <v>24.3</v>
      </c>
      <c r="D1570" s="31">
        <v>1.623009259259259</v>
      </c>
      <c r="E1570" s="30">
        <v>9.7</v>
      </c>
      <c r="F1570" s="31">
        <v>1.2487037037037036</v>
      </c>
      <c r="G1570" s="30">
        <v>14.6</v>
      </c>
      <c r="H1570" s="32">
        <f>TEXT(일별기온공급량!$A1570, "AAA")</f>
      </c>
      <c r="I1570" s="33">
        <v>111103985</v>
      </c>
      <c r="J1570" s="33">
        <v>2618723</v>
      </c>
      <c r="K1570" s="32">
        <f>TEXT(A1570, "MM-DD")</f>
      </c>
      <c r="L1570" s="33">
        <f>YEAR(일별기온공급량!$A1570)</f>
      </c>
      <c r="M1570" s="33">
        <f>MONTH(일별기온공급량!$A1570)</f>
      </c>
      <c r="N1570" s="33">
        <f>DAY(일별기온공급량!$A1570)</f>
      </c>
      <c r="O1570" s="34">
        <f>IFERROR(VLOOKUP(기온및공급량[[#This Row], [날짜]],표2[],2,0), "")</f>
      </c>
    </row>
    <row x14ac:dyDescent="0.25" r="1571" customHeight="1" ht="18.75">
      <c r="A1571" s="29">
        <v>42844</v>
      </c>
      <c r="B1571" s="30">
        <v>15.8</v>
      </c>
      <c r="C1571" s="30">
        <v>21.2</v>
      </c>
      <c r="D1571" s="31">
        <v>1.6410648148148148</v>
      </c>
      <c r="E1571" s="30">
        <v>10.4</v>
      </c>
      <c r="F1571" s="31">
        <v>1.2473148148148148</v>
      </c>
      <c r="G1571" s="30">
        <v>10.8</v>
      </c>
      <c r="H1571" s="32">
        <f>TEXT(일별기온공급량!$A1571, "AAA")</f>
      </c>
      <c r="I1571" s="33">
        <v>110890118</v>
      </c>
      <c r="J1571" s="33">
        <v>2610388</v>
      </c>
      <c r="K1571" s="32">
        <f>TEXT(A1571, "MM-DD")</f>
      </c>
      <c r="L1571" s="33">
        <f>YEAR(일별기온공급량!$A1571)</f>
      </c>
      <c r="M1571" s="33">
        <f>MONTH(일별기온공급량!$A1571)</f>
      </c>
      <c r="N1571" s="33">
        <f>DAY(일별기온공급량!$A1571)</f>
      </c>
      <c r="O1571" s="34">
        <f>IFERROR(VLOOKUP(기온및공급량[[#This Row], [날짜]],표2[],2,0), "")</f>
      </c>
    </row>
    <row x14ac:dyDescent="0.25" r="1572" customHeight="1" ht="18.75">
      <c r="A1572" s="29">
        <v>42845</v>
      </c>
      <c r="B1572" s="30">
        <v>13.9</v>
      </c>
      <c r="C1572" s="30">
        <v>19.6</v>
      </c>
      <c r="D1572" s="31">
        <v>1.4966203703703704</v>
      </c>
      <c r="E1572" s="30">
        <v>10.6</v>
      </c>
      <c r="F1572" s="31">
        <v>1.9987037037037036</v>
      </c>
      <c r="G1572" s="33">
        <v>9</v>
      </c>
      <c r="H1572" s="32">
        <f>TEXT(일별기온공급량!$A1572, "AAA")</f>
      </c>
      <c r="I1572" s="33">
        <v>113709046</v>
      </c>
      <c r="J1572" s="33">
        <v>2673936</v>
      </c>
      <c r="K1572" s="32">
        <f>TEXT(A1572, "MM-DD")</f>
      </c>
      <c r="L1572" s="33">
        <f>YEAR(일별기온공급량!$A1572)</f>
      </c>
      <c r="M1572" s="33">
        <f>MONTH(일별기온공급량!$A1572)</f>
      </c>
      <c r="N1572" s="33">
        <f>DAY(일별기온공급량!$A1572)</f>
      </c>
      <c r="O1572" s="34">
        <f>IFERROR(VLOOKUP(기온및공급량[[#This Row], [날짜]],표2[],2,0), "")</f>
      </c>
    </row>
    <row x14ac:dyDescent="0.25" r="1573" customHeight="1" ht="18.75">
      <c r="A1573" s="29">
        <v>42846</v>
      </c>
      <c r="B1573" s="30">
        <v>14.7</v>
      </c>
      <c r="C1573" s="30">
        <v>21.3</v>
      </c>
      <c r="D1573" s="31">
        <v>1.5764814814814816</v>
      </c>
      <c r="E1573" s="30">
        <v>8.7</v>
      </c>
      <c r="F1573" s="31">
        <v>1.2355092592592594</v>
      </c>
      <c r="G1573" s="30">
        <v>12.6</v>
      </c>
      <c r="H1573" s="32">
        <f>TEXT(일별기온공급량!$A1573, "AAA")</f>
      </c>
      <c r="I1573" s="33">
        <v>112051597</v>
      </c>
      <c r="J1573" s="33">
        <v>2634820</v>
      </c>
      <c r="K1573" s="32">
        <f>TEXT(A1573, "MM-DD")</f>
      </c>
      <c r="L1573" s="33">
        <f>YEAR(일별기온공급량!$A1573)</f>
      </c>
      <c r="M1573" s="33">
        <f>MONTH(일별기온공급량!$A1573)</f>
      </c>
      <c r="N1573" s="33">
        <f>DAY(일별기온공급량!$A1573)</f>
      </c>
      <c r="O1573" s="34">
        <f>IFERROR(VLOOKUP(기온및공급량[[#This Row], [날짜]],표2[],2,0), "")</f>
      </c>
    </row>
    <row x14ac:dyDescent="0.25" r="1574" customHeight="1" ht="18.75">
      <c r="A1574" s="29">
        <v>42847</v>
      </c>
      <c r="B1574" s="30">
        <v>13.9</v>
      </c>
      <c r="C1574" s="30">
        <v>21.4</v>
      </c>
      <c r="D1574" s="31">
        <v>1.6056481481481482</v>
      </c>
      <c r="E1574" s="30">
        <v>8.9</v>
      </c>
      <c r="F1574" s="31">
        <v>1.268148148148148</v>
      </c>
      <c r="G1574" s="30">
        <v>12.5</v>
      </c>
      <c r="H1574" s="32">
        <f>TEXT(일별기온공급량!$A1574, "AAA")</f>
      </c>
      <c r="I1574" s="33">
        <v>100148319</v>
      </c>
      <c r="J1574" s="33">
        <v>2361829</v>
      </c>
      <c r="K1574" s="32">
        <f>TEXT(A1574, "MM-DD")</f>
      </c>
      <c r="L1574" s="33">
        <f>YEAR(일별기온공급량!$A1574)</f>
      </c>
      <c r="M1574" s="33">
        <f>MONTH(일별기온공급량!$A1574)</f>
      </c>
      <c r="N1574" s="33">
        <f>DAY(일별기온공급량!$A1574)</f>
      </c>
      <c r="O1574" s="34">
        <f>IFERROR(VLOOKUP(기온및공급량[[#This Row], [날짜]],표2[],2,0), "")</f>
      </c>
    </row>
    <row x14ac:dyDescent="0.25" r="1575" customHeight="1" ht="18.75">
      <c r="A1575" s="29">
        <v>42848</v>
      </c>
      <c r="B1575" s="30">
        <v>15.9</v>
      </c>
      <c r="C1575" s="30">
        <v>23.7</v>
      </c>
      <c r="D1575" s="31">
        <v>1.6091203703703703</v>
      </c>
      <c r="E1575" s="30">
        <v>7.5</v>
      </c>
      <c r="F1575" s="31">
        <v>1.2271759259259258</v>
      </c>
      <c r="G1575" s="30">
        <v>16.2</v>
      </c>
      <c r="H1575" s="32">
        <f>TEXT(일별기온공급량!$A1575, "AAA")</f>
      </c>
      <c r="I1575" s="33">
        <v>84296135</v>
      </c>
      <c r="J1575" s="33">
        <v>1984450</v>
      </c>
      <c r="K1575" s="32">
        <f>TEXT(A1575, "MM-DD")</f>
      </c>
      <c r="L1575" s="33">
        <f>YEAR(일별기온공급량!$A1575)</f>
      </c>
      <c r="M1575" s="33">
        <f>MONTH(일별기온공급량!$A1575)</f>
      </c>
      <c r="N1575" s="33">
        <f>DAY(일별기온공급량!$A1575)</f>
      </c>
      <c r="O1575" s="34">
        <f>IFERROR(VLOOKUP(기온및공급량[[#This Row], [날짜]],표2[],2,0), "")</f>
      </c>
    </row>
    <row x14ac:dyDescent="0.25" r="1576" customHeight="1" ht="18.75">
      <c r="A1576" s="29">
        <v>42849</v>
      </c>
      <c r="B1576" s="30">
        <v>17.1</v>
      </c>
      <c r="C1576" s="30">
        <v>25.2</v>
      </c>
      <c r="D1576" s="31">
        <v>1.6188425925925927</v>
      </c>
      <c r="E1576" s="30">
        <v>8.6</v>
      </c>
      <c r="F1576" s="31">
        <v>1.2250925925925926</v>
      </c>
      <c r="G1576" s="30">
        <v>16.6</v>
      </c>
      <c r="H1576" s="32">
        <f>TEXT(일별기온공급량!$A1576, "AAA")</f>
      </c>
      <c r="I1576" s="33">
        <v>102190679</v>
      </c>
      <c r="J1576" s="33">
        <v>2398084</v>
      </c>
      <c r="K1576" s="32">
        <f>TEXT(A1576, "MM-DD")</f>
      </c>
      <c r="L1576" s="33">
        <f>YEAR(일별기온공급량!$A1576)</f>
      </c>
      <c r="M1576" s="33">
        <f>MONTH(일별기온공급량!$A1576)</f>
      </c>
      <c r="N1576" s="33">
        <f>DAY(일별기온공급량!$A1576)</f>
      </c>
      <c r="O1576" s="34">
        <f>IFERROR(VLOOKUP(기온및공급량[[#This Row], [날짜]],표2[],2,0), "")</f>
      </c>
    </row>
    <row x14ac:dyDescent="0.25" r="1577" customHeight="1" ht="18.75">
      <c r="A1577" s="29">
        <v>42850</v>
      </c>
      <c r="B1577" s="30">
        <v>19.5</v>
      </c>
      <c r="C1577" s="30">
        <v>24.4</v>
      </c>
      <c r="D1577" s="31">
        <v>1.6112037037037037</v>
      </c>
      <c r="E1577" s="33">
        <v>14</v>
      </c>
      <c r="F1577" s="31">
        <v>1.2389814814814815</v>
      </c>
      <c r="G1577" s="30">
        <v>10.4</v>
      </c>
      <c r="H1577" s="32">
        <f>TEXT(일별기온공급량!$A1577, "AAA")</f>
      </c>
      <c r="I1577" s="33">
        <v>103630649</v>
      </c>
      <c r="J1577" s="33">
        <v>2428970</v>
      </c>
      <c r="K1577" s="32">
        <f>TEXT(A1577, "MM-DD")</f>
      </c>
      <c r="L1577" s="33">
        <f>YEAR(일별기온공급량!$A1577)</f>
      </c>
      <c r="M1577" s="33">
        <f>MONTH(일별기온공급량!$A1577)</f>
      </c>
      <c r="N1577" s="33">
        <f>DAY(일별기온공급량!$A1577)</f>
      </c>
      <c r="O1577" s="34">
        <f>IFERROR(VLOOKUP(기온및공급량[[#This Row], [날짜]],표2[],2,0), "")</f>
      </c>
    </row>
    <row x14ac:dyDescent="0.25" r="1578" customHeight="1" ht="18.75">
      <c r="A1578" s="29">
        <v>42851</v>
      </c>
      <c r="B1578" s="33">
        <v>16</v>
      </c>
      <c r="C1578" s="30">
        <v>20.9</v>
      </c>
      <c r="D1578" s="31">
        <v>1.695925925925926</v>
      </c>
      <c r="E1578" s="33">
        <v>13</v>
      </c>
      <c r="F1578" s="31">
        <v>1.2375925925925926</v>
      </c>
      <c r="G1578" s="30">
        <v>7.9</v>
      </c>
      <c r="H1578" s="32">
        <f>TEXT(일별기온공급량!$A1578, "AAA")</f>
      </c>
      <c r="I1578" s="33">
        <v>103310970</v>
      </c>
      <c r="J1578" s="33">
        <v>2425114</v>
      </c>
      <c r="K1578" s="32">
        <f>TEXT(A1578, "MM-DD")</f>
      </c>
      <c r="L1578" s="33">
        <f>YEAR(일별기온공급량!$A1578)</f>
      </c>
      <c r="M1578" s="33">
        <f>MONTH(일별기온공급량!$A1578)</f>
      </c>
      <c r="N1578" s="33">
        <f>DAY(일별기온공급량!$A1578)</f>
      </c>
      <c r="O1578" s="34">
        <f>IFERROR(VLOOKUP(기온및공급량[[#This Row], [날짜]],표2[],2,0), "")</f>
      </c>
    </row>
    <row x14ac:dyDescent="0.25" r="1579" customHeight="1" ht="18.75">
      <c r="A1579" s="29">
        <v>42852</v>
      </c>
      <c r="B1579" s="30">
        <v>15.4</v>
      </c>
      <c r="C1579" s="30">
        <v>20.5</v>
      </c>
      <c r="D1579" s="31">
        <v>1.5903703703703704</v>
      </c>
      <c r="E1579" s="30">
        <v>10.9</v>
      </c>
      <c r="F1579" s="31">
        <v>1.2438425925925927</v>
      </c>
      <c r="G1579" s="30">
        <v>9.6</v>
      </c>
      <c r="H1579" s="32">
        <f>TEXT(일별기온공급량!$A1579, "AAA")</f>
      </c>
      <c r="I1579" s="33">
        <v>105570824</v>
      </c>
      <c r="J1579" s="33">
        <v>2477381</v>
      </c>
      <c r="K1579" s="32">
        <f>TEXT(A1579, "MM-DD")</f>
      </c>
      <c r="L1579" s="33">
        <f>YEAR(일별기온공급량!$A1579)</f>
      </c>
      <c r="M1579" s="33">
        <f>MONTH(일별기온공급량!$A1579)</f>
      </c>
      <c r="N1579" s="33">
        <f>DAY(일별기온공급량!$A1579)</f>
      </c>
      <c r="O1579" s="34">
        <f>IFERROR(VLOOKUP(기온및공급량[[#This Row], [날짜]],표2[],2,0), "")</f>
      </c>
    </row>
    <row x14ac:dyDescent="0.25" r="1580" customHeight="1" ht="18.75">
      <c r="A1580" s="29">
        <v>42853</v>
      </c>
      <c r="B1580" s="30">
        <v>17.7</v>
      </c>
      <c r="C1580" s="30">
        <v>26.3</v>
      </c>
      <c r="D1580" s="31">
        <v>1.638287037037037</v>
      </c>
      <c r="E1580" s="33">
        <v>7</v>
      </c>
      <c r="F1580" s="31">
        <v>1.2250925925925926</v>
      </c>
      <c r="G1580" s="30">
        <v>19.3</v>
      </c>
      <c r="H1580" s="32">
        <f>TEXT(일별기온공급량!$A1580, "AAA")</f>
      </c>
      <c r="I1580" s="33">
        <v>101969399</v>
      </c>
      <c r="J1580" s="33">
        <v>2391983</v>
      </c>
      <c r="K1580" s="32">
        <f>TEXT(A1580, "MM-DD")</f>
      </c>
      <c r="L1580" s="33">
        <f>YEAR(일별기온공급량!$A1580)</f>
      </c>
      <c r="M1580" s="33">
        <f>MONTH(일별기온공급량!$A1580)</f>
      </c>
      <c r="N1580" s="33">
        <f>DAY(일별기온공급량!$A1580)</f>
      </c>
      <c r="O1580" s="34">
        <f>IFERROR(VLOOKUP(기온및공급량[[#This Row], [날짜]],표2[],2,0), "")</f>
      </c>
    </row>
    <row x14ac:dyDescent="0.25" r="1581" customHeight="1" ht="18.75">
      <c r="A1581" s="29">
        <v>42854</v>
      </c>
      <c r="B1581" s="30">
        <v>19.7</v>
      </c>
      <c r="C1581" s="30">
        <v>27.9</v>
      </c>
      <c r="D1581" s="31">
        <v>1.658425925925926</v>
      </c>
      <c r="E1581" s="33">
        <v>10</v>
      </c>
      <c r="F1581" s="31">
        <v>1.2466203703703704</v>
      </c>
      <c r="G1581" s="30">
        <v>17.9</v>
      </c>
      <c r="H1581" s="32">
        <f>TEXT(일별기온공급량!$A1581, "AAA")</f>
      </c>
      <c r="I1581" s="33">
        <v>86328860</v>
      </c>
      <c r="J1581" s="33">
        <v>2005790</v>
      </c>
      <c r="K1581" s="32">
        <f>TEXT(A1581, "MM-DD")</f>
      </c>
      <c r="L1581" s="33">
        <f>YEAR(일별기온공급량!$A1581)</f>
      </c>
      <c r="M1581" s="33">
        <f>MONTH(일별기온공급량!$A1581)</f>
      </c>
      <c r="N1581" s="33">
        <f>DAY(일별기온공급량!$A1581)</f>
      </c>
      <c r="O1581" s="34">
        <f>IFERROR(VLOOKUP(기온및공급량[[#This Row], [날짜]],표2[],2,0), "")</f>
      </c>
    </row>
    <row x14ac:dyDescent="0.25" r="1582" customHeight="1" ht="18.75">
      <c r="A1582" s="29">
        <v>42855</v>
      </c>
      <c r="B1582" s="30">
        <v>23.5</v>
      </c>
      <c r="C1582" s="30">
        <v>31.1</v>
      </c>
      <c r="D1582" s="31">
        <v>1.6313425925925926</v>
      </c>
      <c r="E1582" s="30">
        <v>14.5</v>
      </c>
      <c r="F1582" s="31">
        <v>1.2223148148148149</v>
      </c>
      <c r="G1582" s="30">
        <v>16.6</v>
      </c>
      <c r="H1582" s="32">
        <f>TEXT(일별기온공급량!$A1582, "AAA")</f>
      </c>
      <c r="I1582" s="33">
        <v>67217141</v>
      </c>
      <c r="J1582" s="33">
        <v>1564740</v>
      </c>
      <c r="K1582" s="32">
        <f>TEXT(A1582, "MM-DD")</f>
      </c>
      <c r="L1582" s="33">
        <f>YEAR(일별기온공급량!$A1582)</f>
      </c>
      <c r="M1582" s="33">
        <f>MONTH(일별기온공급량!$A1582)</f>
      </c>
      <c r="N1582" s="33">
        <f>DAY(일별기온공급량!$A1582)</f>
      </c>
      <c r="O1582" s="34">
        <f>IFERROR(VLOOKUP(기온및공급량[[#This Row], [날짜]],표2[],2,0), "")</f>
      </c>
    </row>
    <row x14ac:dyDescent="0.25" r="1583" customHeight="1" ht="18.75">
      <c r="A1583" s="29">
        <v>42856</v>
      </c>
      <c r="B1583" s="30">
        <v>18.5</v>
      </c>
      <c r="C1583" s="30">
        <v>23.3</v>
      </c>
      <c r="D1583" s="31">
        <v>1.6237037037037036</v>
      </c>
      <c r="E1583" s="30">
        <v>13.3</v>
      </c>
      <c r="F1583" s="31">
        <v>1.9959259259259259</v>
      </c>
      <c r="G1583" s="33">
        <v>10</v>
      </c>
      <c r="H1583" s="32">
        <f>TEXT(일별기온공급량!$A1583, "AAA")</f>
      </c>
      <c r="I1583" s="33">
        <v>73948128</v>
      </c>
      <c r="J1583" s="33">
        <v>1738102</v>
      </c>
      <c r="K1583" s="32">
        <f>TEXT(A1583, "MM-DD")</f>
      </c>
      <c r="L1583" s="33">
        <f>YEAR(일별기온공급량!$A1583)</f>
      </c>
      <c r="M1583" s="33">
        <f>MONTH(일별기온공급량!$A1583)</f>
      </c>
      <c r="N1583" s="33">
        <f>DAY(일별기온공급량!$A1583)</f>
      </c>
      <c r="O1583" s="34">
        <f>IFERROR(VLOOKUP(기온및공급량[[#This Row], [날짜]],표2[],2,0), "")</f>
      </c>
    </row>
    <row x14ac:dyDescent="0.25" r="1584" customHeight="1" ht="18.75">
      <c r="A1584" s="29">
        <v>42857</v>
      </c>
      <c r="B1584" s="30">
        <v>16.7</v>
      </c>
      <c r="C1584" s="30">
        <v>24.7</v>
      </c>
      <c r="D1584" s="31">
        <v>1.6493981481481481</v>
      </c>
      <c r="E1584" s="30">
        <v>8.5</v>
      </c>
      <c r="F1584" s="31">
        <v>1.2417592592592592</v>
      </c>
      <c r="G1584" s="30">
        <v>16.2</v>
      </c>
      <c r="H1584" s="32">
        <f>TEXT(일별기온공급량!$A1584, "AAA")</f>
      </c>
      <c r="I1584" s="33">
        <v>88644770</v>
      </c>
      <c r="J1584" s="33">
        <v>2078994</v>
      </c>
      <c r="K1584" s="32">
        <f>TEXT(A1584, "MM-DD")</f>
      </c>
      <c r="L1584" s="33">
        <f>YEAR(일별기온공급량!$A1584)</f>
      </c>
      <c r="M1584" s="33">
        <f>MONTH(일별기온공급량!$A1584)</f>
      </c>
      <c r="N1584" s="33">
        <f>DAY(일별기온공급량!$A1584)</f>
      </c>
      <c r="O1584" s="34">
        <f>IFERROR(VLOOKUP(기온및공급량[[#This Row], [날짜]],표2[],2,0), "")</f>
      </c>
    </row>
    <row x14ac:dyDescent="0.25" r="1585" customHeight="1" ht="18.75">
      <c r="A1585" s="29">
        <v>42858</v>
      </c>
      <c r="B1585" s="30">
        <v>19.3</v>
      </c>
      <c r="C1585" s="30">
        <v>28.5</v>
      </c>
      <c r="D1585" s="31">
        <v>1.6931481481481483</v>
      </c>
      <c r="E1585" s="30">
        <v>8.5</v>
      </c>
      <c r="F1585" s="31">
        <v>1.244537037037037</v>
      </c>
      <c r="G1585" s="33">
        <v>20</v>
      </c>
      <c r="H1585" s="32">
        <f>TEXT(일별기온공급량!$A1585, "AAA")</f>
      </c>
      <c r="I1585" s="33">
        <v>83767720</v>
      </c>
      <c r="J1585" s="33">
        <v>1941400</v>
      </c>
      <c r="K1585" s="32">
        <f>TEXT(A1585, "MM-DD")</f>
      </c>
      <c r="L1585" s="33">
        <f>YEAR(일별기온공급량!$A1585)</f>
      </c>
      <c r="M1585" s="33">
        <f>MONTH(일별기온공급량!$A1585)</f>
      </c>
      <c r="N1585" s="33">
        <f>DAY(일별기온공급량!$A1585)</f>
      </c>
      <c r="O1585" s="34">
        <f>IFERROR(VLOOKUP(기온및공급량[[#This Row], [날짜]],표2[],2,0), "")</f>
      </c>
    </row>
    <row x14ac:dyDescent="0.25" r="1586" customHeight="1" ht="18.75">
      <c r="A1586" s="29">
        <v>42859</v>
      </c>
      <c r="B1586" s="30">
        <v>20.3</v>
      </c>
      <c r="C1586" s="30">
        <v>28.4</v>
      </c>
      <c r="D1586" s="31">
        <v>1.5966203703703705</v>
      </c>
      <c r="E1586" s="30">
        <v>10.7</v>
      </c>
      <c r="F1586" s="31">
        <v>1.2306481481481482</v>
      </c>
      <c r="G1586" s="30">
        <v>17.7</v>
      </c>
      <c r="H1586" s="32">
        <f>TEXT(일별기온공급량!$A1586, "AAA")</f>
      </c>
      <c r="I1586" s="33">
        <v>83457252</v>
      </c>
      <c r="J1586" s="33">
        <v>1938536</v>
      </c>
      <c r="K1586" s="32">
        <f>TEXT(A1586, "MM-DD")</f>
      </c>
      <c r="L1586" s="33">
        <f>YEAR(일별기온공급량!$A1586)</f>
      </c>
      <c r="M1586" s="33">
        <f>MONTH(일별기온공급량!$A1586)</f>
      </c>
      <c r="N1586" s="33">
        <f>DAY(일별기온공급량!$A1586)</f>
      </c>
      <c r="O1586" s="34">
        <f>IFERROR(VLOOKUP(기온및공급량[[#This Row], [날짜]],표2[],2,0), "")</f>
      </c>
    </row>
    <row x14ac:dyDescent="0.25" r="1587" customHeight="1" ht="18.75">
      <c r="A1587" s="29">
        <v>42860</v>
      </c>
      <c r="B1587" s="30">
        <v>20.6</v>
      </c>
      <c r="C1587" s="30">
        <v>26.5</v>
      </c>
      <c r="D1587" s="31">
        <v>1.5049537037037037</v>
      </c>
      <c r="E1587" s="30">
        <v>17.1</v>
      </c>
      <c r="F1587" s="31">
        <v>1.233425925925926</v>
      </c>
      <c r="G1587" s="30">
        <v>9.4</v>
      </c>
      <c r="H1587" s="32">
        <f>TEXT(일별기온공급량!$A1587, "AAA")</f>
      </c>
      <c r="I1587" s="33">
        <v>75232652</v>
      </c>
      <c r="J1587" s="33">
        <v>1752689</v>
      </c>
      <c r="K1587" s="32">
        <f>TEXT(A1587, "MM-DD")</f>
      </c>
      <c r="L1587" s="33">
        <f>YEAR(일별기온공급량!$A1587)</f>
      </c>
      <c r="M1587" s="33">
        <f>MONTH(일별기온공급량!$A1587)</f>
      </c>
      <c r="N1587" s="33">
        <f>DAY(일별기온공급량!$A1587)</f>
      </c>
      <c r="O1587" s="34">
        <f>IFERROR(VLOOKUP(기온및공급량[[#This Row], [날짜]],표2[],2,0), "")</f>
      </c>
    </row>
    <row x14ac:dyDescent="0.25" r="1588" customHeight="1" ht="18.75">
      <c r="A1588" s="29">
        <v>42861</v>
      </c>
      <c r="B1588" s="30">
        <v>19.2</v>
      </c>
      <c r="C1588" s="30">
        <v>25.1</v>
      </c>
      <c r="D1588" s="31">
        <v>1.6348148148148147</v>
      </c>
      <c r="E1588" s="30">
        <v>15.1</v>
      </c>
      <c r="F1588" s="31">
        <v>1.3084259259259259</v>
      </c>
      <c r="G1588" s="33">
        <v>10</v>
      </c>
      <c r="H1588" s="32">
        <f>TEXT(일별기온공급량!$A1588, "AAA")</f>
      </c>
      <c r="I1588" s="33">
        <v>62705005</v>
      </c>
      <c r="J1588" s="33">
        <v>1470075</v>
      </c>
      <c r="K1588" s="32">
        <f>TEXT(A1588, "MM-DD")</f>
      </c>
      <c r="L1588" s="33">
        <f>YEAR(일별기온공급량!$A1588)</f>
      </c>
      <c r="M1588" s="33">
        <f>MONTH(일별기온공급량!$A1588)</f>
      </c>
      <c r="N1588" s="33">
        <f>DAY(일별기온공급량!$A1588)</f>
      </c>
      <c r="O1588" s="34">
        <f>IFERROR(VLOOKUP(기온및공급량[[#This Row], [날짜]],표2[],2,0), "")</f>
      </c>
    </row>
    <row x14ac:dyDescent="0.25" r="1589" customHeight="1" ht="18.75">
      <c r="A1589" s="29">
        <v>42862</v>
      </c>
      <c r="B1589" s="30">
        <v>20.1</v>
      </c>
      <c r="C1589" s="30">
        <v>28.1</v>
      </c>
      <c r="D1589" s="31">
        <v>1.616064814814815</v>
      </c>
      <c r="E1589" s="30">
        <v>11.2</v>
      </c>
      <c r="F1589" s="31">
        <v>1.2174537037037036</v>
      </c>
      <c r="G1589" s="30">
        <v>16.9</v>
      </c>
      <c r="H1589" s="32">
        <f>TEXT(일별기온공급량!$A1589, "AAA")</f>
      </c>
      <c r="I1589" s="33">
        <v>63044580</v>
      </c>
      <c r="J1589" s="33">
        <v>1483229</v>
      </c>
      <c r="K1589" s="32">
        <f>TEXT(A1589, "MM-DD")</f>
      </c>
      <c r="L1589" s="33">
        <f>YEAR(일별기온공급량!$A1589)</f>
      </c>
      <c r="M1589" s="33">
        <f>MONTH(일별기온공급량!$A1589)</f>
      </c>
      <c r="N1589" s="33">
        <f>DAY(일별기온공급량!$A1589)</f>
      </c>
      <c r="O1589" s="34">
        <f>IFERROR(VLOOKUP(기온및공급량[[#This Row], [날짜]],표2[],2,0), "")</f>
      </c>
    </row>
    <row x14ac:dyDescent="0.25" r="1590" customHeight="1" ht="18.75">
      <c r="A1590" s="29">
        <v>42863</v>
      </c>
      <c r="B1590" s="30">
        <v>20.5</v>
      </c>
      <c r="C1590" s="30">
        <v>27.6</v>
      </c>
      <c r="D1590" s="31">
        <v>1.6313425925925926</v>
      </c>
      <c r="E1590" s="30">
        <v>10.9</v>
      </c>
      <c r="F1590" s="31">
        <v>1.2202314814814814</v>
      </c>
      <c r="G1590" s="30">
        <v>16.7</v>
      </c>
      <c r="H1590" s="32">
        <f>TEXT(일별기온공급량!$A1590, "AAA")</f>
      </c>
      <c r="I1590" s="33">
        <v>82329427</v>
      </c>
      <c r="J1590" s="33">
        <v>1937631</v>
      </c>
      <c r="K1590" s="32">
        <f>TEXT(A1590, "MM-DD")</f>
      </c>
      <c r="L1590" s="33">
        <f>YEAR(일별기온공급량!$A1590)</f>
      </c>
      <c r="M1590" s="33">
        <f>MONTH(일별기온공급량!$A1590)</f>
      </c>
      <c r="N1590" s="33">
        <f>DAY(일별기온공급량!$A1590)</f>
      </c>
      <c r="O1590" s="34">
        <f>IFERROR(VLOOKUP(기온및공급량[[#This Row], [날짜]],표2[],2,0), "")</f>
      </c>
    </row>
    <row x14ac:dyDescent="0.25" r="1591" customHeight="1" ht="18.75">
      <c r="A1591" s="29">
        <v>42864</v>
      </c>
      <c r="B1591" s="30">
        <v>15.4</v>
      </c>
      <c r="C1591" s="30">
        <v>19.6</v>
      </c>
      <c r="D1591" s="31">
        <v>1.002175925925926</v>
      </c>
      <c r="E1591" s="30">
        <v>13.5</v>
      </c>
      <c r="F1591" s="31">
        <v>1.9514814814814816</v>
      </c>
      <c r="G1591" s="30">
        <v>6.1</v>
      </c>
      <c r="H1591" s="32">
        <f>TEXT(일별기온공급량!$A1591, "AAA")</f>
      </c>
      <c r="I1591" s="33">
        <v>86318118</v>
      </c>
      <c r="J1591" s="33">
        <v>2031740</v>
      </c>
      <c r="K1591" s="32">
        <f>TEXT(A1591, "MM-DD")</f>
      </c>
      <c r="L1591" s="33">
        <f>YEAR(일별기온공급량!$A1591)</f>
      </c>
      <c r="M1591" s="33">
        <f>MONTH(일별기온공급량!$A1591)</f>
      </c>
      <c r="N1591" s="33">
        <f>DAY(일별기온공급량!$A1591)</f>
      </c>
      <c r="O1591" s="34">
        <f>IFERROR(VLOOKUP(기온및공급량[[#This Row], [날짜]],표2[],2,0), "")</f>
      </c>
    </row>
    <row x14ac:dyDescent="0.25" r="1592" customHeight="1" ht="18.75">
      <c r="A1592" s="29">
        <v>42865</v>
      </c>
      <c r="B1592" s="30">
        <v>16.3</v>
      </c>
      <c r="C1592" s="30">
        <v>21.2</v>
      </c>
      <c r="D1592" s="31">
        <v>1.6737037037037037</v>
      </c>
      <c r="E1592" s="30">
        <v>13.5</v>
      </c>
      <c r="F1592" s="31">
        <v>1.0063425925925926</v>
      </c>
      <c r="G1592" s="30">
        <v>7.7</v>
      </c>
      <c r="H1592" s="32">
        <f>TEXT(일별기온공급량!$A1592, "AAA")</f>
      </c>
      <c r="I1592" s="33">
        <v>91174403</v>
      </c>
      <c r="J1592" s="33">
        <v>2140667</v>
      </c>
      <c r="K1592" s="32">
        <f>TEXT(A1592, "MM-DD")</f>
      </c>
      <c r="L1592" s="33">
        <f>YEAR(일별기온공급량!$A1592)</f>
      </c>
      <c r="M1592" s="33">
        <f>MONTH(일별기온공급량!$A1592)</f>
      </c>
      <c r="N1592" s="33">
        <f>DAY(일별기온공급량!$A1592)</f>
      </c>
      <c r="O1592" s="34">
        <f>IFERROR(VLOOKUP(기온및공급량[[#This Row], [날짜]],표2[],2,0), "")</f>
      </c>
    </row>
    <row x14ac:dyDescent="0.25" r="1593" customHeight="1" ht="18.75">
      <c r="A1593" s="29">
        <v>42866</v>
      </c>
      <c r="B1593" s="33">
        <v>20</v>
      </c>
      <c r="C1593" s="30">
        <v>27.7</v>
      </c>
      <c r="D1593" s="31">
        <v>1.709814814814815</v>
      </c>
      <c r="E1593" s="30">
        <v>12.7</v>
      </c>
      <c r="F1593" s="31">
        <v>1.1334259259259258</v>
      </c>
      <c r="G1593" s="33">
        <v>15</v>
      </c>
      <c r="H1593" s="32">
        <f>TEXT(일별기온공급량!$A1593, "AAA")</f>
      </c>
      <c r="I1593" s="33">
        <v>89520601</v>
      </c>
      <c r="J1593" s="33">
        <v>2093965</v>
      </c>
      <c r="K1593" s="32">
        <f>TEXT(A1593, "MM-DD")</f>
      </c>
      <c r="L1593" s="33">
        <f>YEAR(일별기온공급량!$A1593)</f>
      </c>
      <c r="M1593" s="33">
        <f>MONTH(일별기온공급량!$A1593)</f>
      </c>
      <c r="N1593" s="33">
        <f>DAY(일별기온공급량!$A1593)</f>
      </c>
      <c r="O1593" s="34">
        <f>IFERROR(VLOOKUP(기온및공급량[[#This Row], [날짜]],표2[],2,0), "")</f>
      </c>
    </row>
    <row x14ac:dyDescent="0.25" r="1594" customHeight="1" ht="18.75">
      <c r="A1594" s="29">
        <v>42867</v>
      </c>
      <c r="B1594" s="33">
        <v>18</v>
      </c>
      <c r="C1594" s="30">
        <v>20.3</v>
      </c>
      <c r="D1594" s="31">
        <v>1.4792592592592593</v>
      </c>
      <c r="E1594" s="30">
        <v>15.4</v>
      </c>
      <c r="F1594" s="31">
        <v>1.9882870370370371</v>
      </c>
      <c r="G1594" s="30">
        <v>4.9</v>
      </c>
      <c r="H1594" s="32">
        <f>TEXT(일별기온공급량!$A1594, "AAA")</f>
      </c>
      <c r="I1594" s="33">
        <v>87697071</v>
      </c>
      <c r="J1594" s="33">
        <v>2048210</v>
      </c>
      <c r="K1594" s="32">
        <f>TEXT(A1594, "MM-DD")</f>
      </c>
      <c r="L1594" s="33">
        <f>YEAR(일별기온공급량!$A1594)</f>
      </c>
      <c r="M1594" s="33">
        <f>MONTH(일별기온공급량!$A1594)</f>
      </c>
      <c r="N1594" s="33">
        <f>DAY(일별기온공급량!$A1594)</f>
      </c>
      <c r="O1594" s="34">
        <f>IFERROR(VLOOKUP(기온및공급량[[#This Row], [날짜]],표2[],2,0), "")</f>
      </c>
    </row>
    <row x14ac:dyDescent="0.25" r="1595" customHeight="1" ht="18.75">
      <c r="A1595" s="29">
        <v>42868</v>
      </c>
      <c r="B1595" s="30">
        <v>20.2</v>
      </c>
      <c r="C1595" s="30">
        <v>27.7</v>
      </c>
      <c r="D1595" s="31">
        <v>1.6035648148148147</v>
      </c>
      <c r="E1595" s="30">
        <v>12.6</v>
      </c>
      <c r="F1595" s="31">
        <v>1.2146759259259259</v>
      </c>
      <c r="G1595" s="30">
        <v>15.1</v>
      </c>
      <c r="H1595" s="32">
        <f>TEXT(일별기온공급량!$A1595, "AAA")</f>
      </c>
      <c r="I1595" s="33">
        <v>77130379</v>
      </c>
      <c r="J1595" s="33">
        <v>1808244</v>
      </c>
      <c r="K1595" s="32">
        <f>TEXT(A1595, "MM-DD")</f>
      </c>
      <c r="L1595" s="33">
        <f>YEAR(일별기온공급량!$A1595)</f>
      </c>
      <c r="M1595" s="33">
        <f>MONTH(일별기온공급량!$A1595)</f>
      </c>
      <c r="N1595" s="33">
        <f>DAY(일별기온공급량!$A1595)</f>
      </c>
      <c r="O1595" s="34">
        <f>IFERROR(VLOOKUP(기온및공급량[[#This Row], [날짜]],표2[],2,0), "")</f>
      </c>
    </row>
    <row x14ac:dyDescent="0.25" r="1596" customHeight="1" ht="18.75">
      <c r="A1596" s="29">
        <v>42869</v>
      </c>
      <c r="B1596" s="30">
        <v>19.7</v>
      </c>
      <c r="C1596" s="30">
        <v>25.9</v>
      </c>
      <c r="D1596" s="31">
        <v>1.5473148148148148</v>
      </c>
      <c r="E1596" s="30">
        <v>14.5</v>
      </c>
      <c r="F1596" s="31">
        <v>1.2389814814814815</v>
      </c>
      <c r="G1596" s="30">
        <v>11.4</v>
      </c>
      <c r="H1596" s="32">
        <f>TEXT(일별기온공급량!$A1596, "AAA")</f>
      </c>
      <c r="I1596" s="33">
        <v>63786063</v>
      </c>
      <c r="J1596" s="33">
        <v>1496591</v>
      </c>
      <c r="K1596" s="32">
        <f>TEXT(A1596, "MM-DD")</f>
      </c>
      <c r="L1596" s="33">
        <f>YEAR(일별기온공급량!$A1596)</f>
      </c>
      <c r="M1596" s="33">
        <f>MONTH(일별기온공급량!$A1596)</f>
      </c>
      <c r="N1596" s="33">
        <f>DAY(일별기온공급량!$A1596)</f>
      </c>
      <c r="O1596" s="34">
        <f>IFERROR(VLOOKUP(기온및공급량[[#This Row], [날짜]],표2[],2,0), "")</f>
      </c>
    </row>
    <row x14ac:dyDescent="0.25" r="1597" customHeight="1" ht="18.75">
      <c r="A1597" s="29">
        <v>42870</v>
      </c>
      <c r="B1597" s="33">
        <v>19</v>
      </c>
      <c r="C1597" s="30">
        <v>24.6</v>
      </c>
      <c r="D1597" s="31">
        <v>1.6875925925925928</v>
      </c>
      <c r="E1597" s="30">
        <v>12.5</v>
      </c>
      <c r="F1597" s="31">
        <v>1.219537037037037</v>
      </c>
      <c r="G1597" s="30">
        <v>12.1</v>
      </c>
      <c r="H1597" s="32">
        <f>TEXT(일별기온공급량!$A1597, "AAA")</f>
      </c>
      <c r="I1597" s="33">
        <v>84117313</v>
      </c>
      <c r="J1597" s="33">
        <v>1979390</v>
      </c>
      <c r="K1597" s="32">
        <f>TEXT(A1597, "MM-DD")</f>
      </c>
      <c r="L1597" s="33">
        <f>YEAR(일별기온공급량!$A1597)</f>
      </c>
      <c r="M1597" s="33">
        <f>MONTH(일별기온공급량!$A1597)</f>
      </c>
      <c r="N1597" s="33">
        <f>DAY(일별기온공급량!$A1597)</f>
      </c>
      <c r="O1597" s="34">
        <f>IFERROR(VLOOKUP(기온및공급량[[#This Row], [날짜]],표2[],2,0), "")</f>
      </c>
    </row>
    <row x14ac:dyDescent="0.25" r="1598" customHeight="1" ht="18.75">
      <c r="A1598" s="29">
        <v>42871</v>
      </c>
      <c r="B1598" s="30">
        <v>18.8</v>
      </c>
      <c r="C1598" s="30">
        <v>23.9</v>
      </c>
      <c r="D1598" s="31">
        <v>1.5834259259259258</v>
      </c>
      <c r="E1598" s="30">
        <v>14.4</v>
      </c>
      <c r="F1598" s="31">
        <v>1.1987037037037038</v>
      </c>
      <c r="G1598" s="30">
        <v>9.5</v>
      </c>
      <c r="H1598" s="32">
        <f>TEXT(일별기온공급량!$A1598, "AAA")</f>
      </c>
      <c r="I1598" s="33">
        <v>88619366</v>
      </c>
      <c r="J1598" s="33">
        <v>2083670</v>
      </c>
      <c r="K1598" s="32">
        <f>TEXT(A1598, "MM-DD")</f>
      </c>
      <c r="L1598" s="33">
        <f>YEAR(일별기온공급량!$A1598)</f>
      </c>
      <c r="M1598" s="33">
        <f>MONTH(일별기온공급량!$A1598)</f>
      </c>
      <c r="N1598" s="33">
        <f>DAY(일별기온공급량!$A1598)</f>
      </c>
      <c r="O1598" s="34">
        <f>IFERROR(VLOOKUP(기온및공급량[[#This Row], [날짜]],표2[],2,0), "")</f>
      </c>
    </row>
    <row x14ac:dyDescent="0.25" r="1599" customHeight="1" ht="18.75">
      <c r="A1599" s="29">
        <v>42872</v>
      </c>
      <c r="B1599" s="30">
        <v>19.4</v>
      </c>
      <c r="C1599" s="33">
        <v>26</v>
      </c>
      <c r="D1599" s="31">
        <v>1.5841203703703703</v>
      </c>
      <c r="E1599" s="30">
        <v>13.8</v>
      </c>
      <c r="F1599" s="31">
        <v>1.250787037037037</v>
      </c>
      <c r="G1599" s="30">
        <v>12.2</v>
      </c>
      <c r="H1599" s="32">
        <f>TEXT(일별기온공급량!$A1599, "AAA")</f>
      </c>
      <c r="I1599" s="33">
        <v>87888799</v>
      </c>
      <c r="J1599" s="33">
        <v>2061829</v>
      </c>
      <c r="K1599" s="32">
        <f>TEXT(A1599, "MM-DD")</f>
      </c>
      <c r="L1599" s="33">
        <f>YEAR(일별기온공급량!$A1599)</f>
      </c>
      <c r="M1599" s="33">
        <f>MONTH(일별기온공급량!$A1599)</f>
      </c>
      <c r="N1599" s="33">
        <f>DAY(일별기온공급량!$A1599)</f>
      </c>
      <c r="O1599" s="34">
        <f>IFERROR(VLOOKUP(기온및공급량[[#This Row], [날짜]],표2[],2,0), "")</f>
      </c>
    </row>
    <row x14ac:dyDescent="0.25" r="1600" customHeight="1" ht="18.75">
      <c r="A1600" s="29">
        <v>42873</v>
      </c>
      <c r="B1600" s="30">
        <v>22.4</v>
      </c>
      <c r="C1600" s="30">
        <v>29.2</v>
      </c>
      <c r="D1600" s="31">
        <v>1.6952314814814815</v>
      </c>
      <c r="E1600" s="30">
        <v>13.8</v>
      </c>
      <c r="F1600" s="31">
        <v>1.2077314814814815</v>
      </c>
      <c r="G1600" s="30">
        <v>15.4</v>
      </c>
      <c r="H1600" s="32">
        <f>TEXT(일별기온공급량!$A1600, "AAA")</f>
      </c>
      <c r="I1600" s="33">
        <v>86447672</v>
      </c>
      <c r="J1600" s="33">
        <v>2031615</v>
      </c>
      <c r="K1600" s="32">
        <f>TEXT(A1600, "MM-DD")</f>
      </c>
      <c r="L1600" s="33">
        <f>YEAR(일별기온공급량!$A1600)</f>
      </c>
      <c r="M1600" s="33">
        <f>MONTH(일별기온공급량!$A1600)</f>
      </c>
      <c r="N1600" s="33">
        <f>DAY(일별기온공급량!$A1600)</f>
      </c>
      <c r="O1600" s="34">
        <f>IFERROR(VLOOKUP(기온및공급량[[#This Row], [날짜]],표2[],2,0), "")</f>
      </c>
    </row>
    <row x14ac:dyDescent="0.25" r="1601" customHeight="1" ht="18.75">
      <c r="A1601" s="29">
        <v>42874</v>
      </c>
      <c r="B1601" s="30">
        <v>25.1</v>
      </c>
      <c r="C1601" s="30">
        <v>31.7</v>
      </c>
      <c r="D1601" s="31">
        <v>1.6528703703703704</v>
      </c>
      <c r="E1601" s="33">
        <v>17</v>
      </c>
      <c r="F1601" s="31">
        <v>1.2431481481481481</v>
      </c>
      <c r="G1601" s="30">
        <v>14.7</v>
      </c>
      <c r="H1601" s="32">
        <f>TEXT(일별기온공급량!$A1601, "AAA")</f>
      </c>
      <c r="I1601" s="33">
        <v>84555074</v>
      </c>
      <c r="J1601" s="33">
        <v>1989532</v>
      </c>
      <c r="K1601" s="32">
        <f>TEXT(A1601, "MM-DD")</f>
      </c>
      <c r="L1601" s="33">
        <f>YEAR(일별기온공급량!$A1601)</f>
      </c>
      <c r="M1601" s="33">
        <f>MONTH(일별기온공급량!$A1601)</f>
      </c>
      <c r="N1601" s="33">
        <f>DAY(일별기온공급량!$A1601)</f>
      </c>
      <c r="O1601" s="34">
        <f>IFERROR(VLOOKUP(기온및공급량[[#This Row], [날짜]],표2[],2,0), "")</f>
      </c>
    </row>
    <row x14ac:dyDescent="0.25" r="1602" customHeight="1" ht="18.75">
      <c r="A1602" s="29">
        <v>42875</v>
      </c>
      <c r="B1602" s="30">
        <v>25.3</v>
      </c>
      <c r="C1602" s="30">
        <v>31.7</v>
      </c>
      <c r="D1602" s="31">
        <v>1.6528703703703704</v>
      </c>
      <c r="E1602" s="33">
        <v>20</v>
      </c>
      <c r="F1602" s="31">
        <v>1.170925925925926</v>
      </c>
      <c r="G1602" s="30">
        <v>11.7</v>
      </c>
      <c r="H1602" s="32">
        <f>TEXT(일별기온공급량!$A1602, "AAA")</f>
      </c>
      <c r="I1602" s="33">
        <v>73370337</v>
      </c>
      <c r="J1602" s="33">
        <v>1721635</v>
      </c>
      <c r="K1602" s="32">
        <f>TEXT(A1602, "MM-DD")</f>
      </c>
      <c r="L1602" s="33">
        <f>YEAR(일별기온공급량!$A1602)</f>
      </c>
      <c r="M1602" s="33">
        <f>MONTH(일별기온공급량!$A1602)</f>
      </c>
      <c r="N1602" s="33">
        <f>DAY(일별기온공급량!$A1602)</f>
      </c>
      <c r="O1602" s="34">
        <f>IFERROR(VLOOKUP(기온및공급량[[#This Row], [날짜]],표2[],2,0), "")</f>
      </c>
    </row>
    <row x14ac:dyDescent="0.25" r="1603" customHeight="1" ht="18.75">
      <c r="A1603" s="29">
        <v>42876</v>
      </c>
      <c r="B1603" s="30">
        <v>24.1</v>
      </c>
      <c r="C1603" s="30">
        <v>30.2</v>
      </c>
      <c r="D1603" s="31">
        <v>1.5563425925925927</v>
      </c>
      <c r="E1603" s="30">
        <v>17.6</v>
      </c>
      <c r="F1603" s="31">
        <v>1.2216203703703703</v>
      </c>
      <c r="G1603" s="30">
        <v>12.6</v>
      </c>
      <c r="H1603" s="32">
        <f>TEXT(일별기온공급량!$A1603, "AAA")</f>
      </c>
      <c r="I1603" s="33">
        <v>59262483</v>
      </c>
      <c r="J1603" s="33">
        <v>1391289</v>
      </c>
      <c r="K1603" s="32">
        <f>TEXT(A1603, "MM-DD")</f>
      </c>
      <c r="L1603" s="33">
        <f>YEAR(일별기온공급량!$A1603)</f>
      </c>
      <c r="M1603" s="33">
        <f>MONTH(일별기온공급량!$A1603)</f>
      </c>
      <c r="N1603" s="33">
        <f>DAY(일별기온공급량!$A1603)</f>
      </c>
      <c r="O1603" s="34">
        <f>IFERROR(VLOOKUP(기온및공급량[[#This Row], [날짜]],표2[],2,0), "")</f>
      </c>
    </row>
    <row x14ac:dyDescent="0.25" r="1604" customHeight="1" ht="18.75">
      <c r="A1604" s="29">
        <v>42877</v>
      </c>
      <c r="B1604" s="30">
        <v>22.3</v>
      </c>
      <c r="C1604" s="33">
        <v>31</v>
      </c>
      <c r="D1604" s="31">
        <v>1.5910648148148148</v>
      </c>
      <c r="E1604" s="30">
        <v>16.3</v>
      </c>
      <c r="F1604" s="31">
        <v>1.2348148148148148</v>
      </c>
      <c r="G1604" s="30">
        <v>14.7</v>
      </c>
      <c r="H1604" s="32">
        <f>TEXT(일별기온공급량!$A1604, "AAA")</f>
      </c>
      <c r="I1604" s="33">
        <v>80205477</v>
      </c>
      <c r="J1604" s="33">
        <v>1885102</v>
      </c>
      <c r="K1604" s="32">
        <f>TEXT(A1604, "MM-DD")</f>
      </c>
      <c r="L1604" s="33">
        <f>YEAR(일별기온공급량!$A1604)</f>
      </c>
      <c r="M1604" s="33">
        <f>MONTH(일별기온공급량!$A1604)</f>
      </c>
      <c r="N1604" s="33">
        <f>DAY(일별기온공급량!$A1604)</f>
      </c>
      <c r="O1604" s="34">
        <f>IFERROR(VLOOKUP(기온및공급량[[#This Row], [날짜]],표2[],2,0), "")</f>
      </c>
    </row>
    <row x14ac:dyDescent="0.25" r="1605" customHeight="1" ht="18.75">
      <c r="A1605" s="29">
        <v>42878</v>
      </c>
      <c r="B1605" s="30">
        <v>21.8</v>
      </c>
      <c r="C1605" s="30">
        <v>28.1</v>
      </c>
      <c r="D1605" s="31">
        <v>1.5896759259259259</v>
      </c>
      <c r="E1605" s="30">
        <v>14.1</v>
      </c>
      <c r="F1605" s="31">
        <v>1.2202314814814814</v>
      </c>
      <c r="G1605" s="33">
        <v>14</v>
      </c>
      <c r="H1605" s="32">
        <f>TEXT(일별기온공급량!$A1605, "AAA")</f>
      </c>
      <c r="I1605" s="33">
        <v>83003501</v>
      </c>
      <c r="J1605" s="33">
        <v>1950995</v>
      </c>
      <c r="K1605" s="32">
        <f>TEXT(A1605, "MM-DD")</f>
      </c>
      <c r="L1605" s="33">
        <f>YEAR(일별기온공급량!$A1605)</f>
      </c>
      <c r="M1605" s="33">
        <f>MONTH(일별기온공급량!$A1605)</f>
      </c>
      <c r="N1605" s="33">
        <f>DAY(일별기온공급량!$A1605)</f>
      </c>
      <c r="O1605" s="34">
        <f>IFERROR(VLOOKUP(기온및공급량[[#This Row], [날짜]],표2[],2,0), "")</f>
      </c>
    </row>
    <row x14ac:dyDescent="0.25" r="1606" customHeight="1" ht="18.75">
      <c r="A1606" s="29">
        <v>42879</v>
      </c>
      <c r="B1606" s="30">
        <v>21.2</v>
      </c>
      <c r="C1606" s="30">
        <v>26.3</v>
      </c>
      <c r="D1606" s="31">
        <v>1.5466203703703703</v>
      </c>
      <c r="E1606" s="30">
        <v>18.4</v>
      </c>
      <c r="F1606" s="35">
        <v>1.9993981481481482</v>
      </c>
      <c r="G1606" s="30">
        <v>7.9</v>
      </c>
      <c r="H1606" s="32">
        <f>TEXT(일별기온공급량!$A1606, "AAA")</f>
      </c>
      <c r="I1606" s="33">
        <v>81536274</v>
      </c>
      <c r="J1606" s="33">
        <v>1918666</v>
      </c>
      <c r="K1606" s="32">
        <f>TEXT(A1606, "MM-DD")</f>
      </c>
      <c r="L1606" s="33">
        <f>YEAR(일별기온공급량!$A1606)</f>
      </c>
      <c r="M1606" s="33">
        <f>MONTH(일별기온공급량!$A1606)</f>
      </c>
      <c r="N1606" s="33">
        <f>DAY(일별기온공급량!$A1606)</f>
      </c>
      <c r="O1606" s="34">
        <f>IFERROR(VLOOKUP(기온및공급량[[#This Row], [날짜]],표2[],2,0), "")</f>
      </c>
    </row>
    <row x14ac:dyDescent="0.25" r="1607" customHeight="1" ht="18.75">
      <c r="A1607" s="29">
        <v>42880</v>
      </c>
      <c r="B1607" s="30">
        <v>23.6</v>
      </c>
      <c r="C1607" s="30">
        <v>32.1</v>
      </c>
      <c r="D1607" s="31">
        <v>1.6292592592592592</v>
      </c>
      <c r="E1607" s="30">
        <v>17.6</v>
      </c>
      <c r="F1607" s="31">
        <v>1.0716203703703704</v>
      </c>
      <c r="G1607" s="30">
        <v>14.5</v>
      </c>
      <c r="H1607" s="32">
        <f>TEXT(일별기온공급량!$A1607, "AAA")</f>
      </c>
      <c r="I1607" s="33">
        <v>82016179</v>
      </c>
      <c r="J1607" s="33">
        <v>1928540</v>
      </c>
      <c r="K1607" s="32">
        <f>TEXT(A1607, "MM-DD")</f>
      </c>
      <c r="L1607" s="33">
        <f>YEAR(일별기온공급량!$A1607)</f>
      </c>
      <c r="M1607" s="33">
        <f>MONTH(일별기온공급량!$A1607)</f>
      </c>
      <c r="N1607" s="33">
        <f>DAY(일별기온공급량!$A1607)</f>
      </c>
      <c r="O1607" s="34">
        <f>IFERROR(VLOOKUP(기온및공급량[[#This Row], [날짜]],표2[],2,0), "")</f>
      </c>
    </row>
    <row x14ac:dyDescent="0.25" r="1608" customHeight="1" ht="18.75">
      <c r="A1608" s="29">
        <v>42881</v>
      </c>
      <c r="B1608" s="30">
        <v>17.9</v>
      </c>
      <c r="C1608" s="33">
        <v>24</v>
      </c>
      <c r="D1608" s="31">
        <v>1.6285648148148149</v>
      </c>
      <c r="E1608" s="30">
        <v>13.5</v>
      </c>
      <c r="F1608" s="31">
        <v>1.9952314814814813</v>
      </c>
      <c r="G1608" s="30">
        <v>10.5</v>
      </c>
      <c r="H1608" s="32">
        <f>TEXT(일별기온공급량!$A1608, "AAA")</f>
      </c>
      <c r="I1608" s="33">
        <v>82134844</v>
      </c>
      <c r="J1608" s="33">
        <v>1919600</v>
      </c>
      <c r="K1608" s="32">
        <f>TEXT(A1608, "MM-DD")</f>
      </c>
      <c r="L1608" s="33">
        <f>YEAR(일별기온공급량!$A1608)</f>
      </c>
      <c r="M1608" s="33">
        <f>MONTH(일별기온공급량!$A1608)</f>
      </c>
      <c r="N1608" s="33">
        <f>DAY(일별기온공급량!$A1608)</f>
      </c>
      <c r="O1608" s="34">
        <f>IFERROR(VLOOKUP(기온및공급량[[#This Row], [날짜]],표2[],2,0), "")</f>
      </c>
    </row>
    <row x14ac:dyDescent="0.25" r="1609" customHeight="1" ht="18.75">
      <c r="A1609" s="29">
        <v>42882</v>
      </c>
      <c r="B1609" s="30">
        <v>19.3</v>
      </c>
      <c r="C1609" s="30">
        <v>27.7</v>
      </c>
      <c r="D1609" s="31">
        <v>1.6973148148148147</v>
      </c>
      <c r="E1609" s="30">
        <v>11.5</v>
      </c>
      <c r="F1609" s="31">
        <v>1.2042592592592594</v>
      </c>
      <c r="G1609" s="30">
        <v>16.2</v>
      </c>
      <c r="H1609" s="32">
        <f>TEXT(일별기온공급량!$A1609, "AAA")</f>
      </c>
      <c r="I1609" s="33">
        <v>70063897</v>
      </c>
      <c r="J1609" s="33">
        <v>1639321</v>
      </c>
      <c r="K1609" s="32">
        <f>TEXT(A1609, "MM-DD")</f>
      </c>
      <c r="L1609" s="33">
        <f>YEAR(일별기온공급량!$A1609)</f>
      </c>
      <c r="M1609" s="33">
        <f>MONTH(일별기온공급량!$A1609)</f>
      </c>
      <c r="N1609" s="33">
        <f>DAY(일별기온공급량!$A1609)</f>
      </c>
      <c r="O1609" s="34">
        <f>IFERROR(VLOOKUP(기온및공급량[[#This Row], [날짜]],표2[],2,0), "")</f>
      </c>
    </row>
    <row x14ac:dyDescent="0.25" r="1610" customHeight="1" ht="18.75">
      <c r="A1610" s="29">
        <v>42883</v>
      </c>
      <c r="B1610" s="30">
        <v>22.7</v>
      </c>
      <c r="C1610" s="30">
        <v>30.9</v>
      </c>
      <c r="D1610" s="31">
        <v>1.6813425925925927</v>
      </c>
      <c r="E1610" s="33">
        <v>13</v>
      </c>
      <c r="F1610" s="31">
        <v>1.2285648148148147</v>
      </c>
      <c r="G1610" s="30">
        <v>17.9</v>
      </c>
      <c r="H1610" s="32">
        <f>TEXT(일별기온공급량!$A1610, "AAA")</f>
      </c>
      <c r="I1610" s="33">
        <v>57910293</v>
      </c>
      <c r="J1610" s="33">
        <v>1354060</v>
      </c>
      <c r="K1610" s="32">
        <f>TEXT(A1610, "MM-DD")</f>
      </c>
      <c r="L1610" s="33">
        <f>YEAR(일별기온공급량!$A1610)</f>
      </c>
      <c r="M1610" s="33">
        <f>MONTH(일별기온공급량!$A1610)</f>
      </c>
      <c r="N1610" s="33">
        <f>DAY(일별기온공급량!$A1610)</f>
      </c>
      <c r="O1610" s="34">
        <f>IFERROR(VLOOKUP(기온및공급량[[#This Row], [날짜]],표2[],2,0), "")</f>
      </c>
    </row>
    <row x14ac:dyDescent="0.25" r="1611" customHeight="1" ht="18.75">
      <c r="A1611" s="29">
        <v>42884</v>
      </c>
      <c r="B1611" s="30">
        <v>27.5</v>
      </c>
      <c r="C1611" s="30">
        <v>35.9</v>
      </c>
      <c r="D1611" s="31">
        <v>1.650787037037037</v>
      </c>
      <c r="E1611" s="30">
        <v>18.7</v>
      </c>
      <c r="F1611" s="31">
        <v>1.1841203703703704</v>
      </c>
      <c r="G1611" s="30">
        <v>17.2</v>
      </c>
      <c r="H1611" s="32">
        <f>TEXT(일별기온공급량!$A1611, "AAA")</f>
      </c>
      <c r="I1611" s="33">
        <v>78440436</v>
      </c>
      <c r="J1611" s="33">
        <v>1828514</v>
      </c>
      <c r="K1611" s="32">
        <f>TEXT(A1611, "MM-DD")</f>
      </c>
      <c r="L1611" s="33">
        <f>YEAR(일별기온공급량!$A1611)</f>
      </c>
      <c r="M1611" s="33">
        <f>MONTH(일별기온공급량!$A1611)</f>
      </c>
      <c r="N1611" s="33">
        <f>DAY(일별기온공급량!$A1611)</f>
      </c>
      <c r="O1611" s="34">
        <f>IFERROR(VLOOKUP(기온및공급량[[#This Row], [날짜]],표2[],2,0), "")</f>
      </c>
    </row>
    <row x14ac:dyDescent="0.25" r="1612" customHeight="1" ht="18.75">
      <c r="A1612" s="29">
        <v>42885</v>
      </c>
      <c r="B1612" s="30">
        <v>26.3</v>
      </c>
      <c r="C1612" s="30">
        <v>33.3</v>
      </c>
      <c r="D1612" s="31">
        <v>1.632037037037037</v>
      </c>
      <c r="E1612" s="30">
        <v>19.2</v>
      </c>
      <c r="F1612" s="31">
        <v>1.2091203703703703</v>
      </c>
      <c r="G1612" s="30">
        <v>14.1</v>
      </c>
      <c r="H1612" s="32">
        <f>TEXT(일별기온공급량!$A1612, "AAA")</f>
      </c>
      <c r="I1612" s="33">
        <v>80791108</v>
      </c>
      <c r="J1612" s="33">
        <v>1888188</v>
      </c>
      <c r="K1612" s="32">
        <f>TEXT(A1612, "MM-DD")</f>
      </c>
      <c r="L1612" s="33">
        <f>YEAR(일별기온공급량!$A1612)</f>
      </c>
      <c r="M1612" s="33">
        <f>MONTH(일별기온공급량!$A1612)</f>
      </c>
      <c r="N1612" s="33">
        <f>DAY(일별기온공급량!$A1612)</f>
      </c>
      <c r="O1612" s="34">
        <f>IFERROR(VLOOKUP(기온및공급량[[#This Row], [날짜]],표2[],2,0), "")</f>
      </c>
    </row>
    <row x14ac:dyDescent="0.25" r="1613" customHeight="1" ht="18.75">
      <c r="A1613" s="29">
        <v>42886</v>
      </c>
      <c r="B1613" s="30">
        <v>24.6</v>
      </c>
      <c r="C1613" s="30">
        <v>30.7</v>
      </c>
      <c r="D1613" s="31">
        <v>1.5688425925925926</v>
      </c>
      <c r="E1613" s="30">
        <v>19.9</v>
      </c>
      <c r="F1613" s="31">
        <v>1.205648148148148</v>
      </c>
      <c r="G1613" s="30">
        <v>10.8</v>
      </c>
      <c r="H1613" s="32">
        <f>TEXT(일별기온공급량!$A1613, "AAA")</f>
      </c>
      <c r="I1613" s="33">
        <v>79387577</v>
      </c>
      <c r="J1613" s="33">
        <v>1857041</v>
      </c>
      <c r="K1613" s="32">
        <f>TEXT(A1613, "MM-DD")</f>
      </c>
      <c r="L1613" s="33">
        <f>YEAR(일별기온공급량!$A1613)</f>
      </c>
      <c r="M1613" s="33">
        <f>MONTH(일별기온공급량!$A1613)</f>
      </c>
      <c r="N1613" s="33">
        <f>DAY(일별기온공급량!$A1613)</f>
      </c>
      <c r="O1613" s="34">
        <f>IFERROR(VLOOKUP(기온및공급량[[#This Row], [날짜]],표2[],2,0), "")</f>
      </c>
    </row>
    <row x14ac:dyDescent="0.25" r="1614" customHeight="1" ht="18.75">
      <c r="A1614" s="29">
        <v>42887</v>
      </c>
      <c r="B1614" s="30">
        <v>23.8</v>
      </c>
      <c r="C1614" s="30">
        <v>32.6</v>
      </c>
      <c r="D1614" s="31">
        <v>1.658425925925926</v>
      </c>
      <c r="E1614" s="30">
        <v>17.5</v>
      </c>
      <c r="F1614" s="31">
        <v>1.991064814814815</v>
      </c>
      <c r="G1614" s="30">
        <v>15.1</v>
      </c>
      <c r="H1614" s="32">
        <f>TEXT(일별기온공급량!$A1614, "AAA")</f>
      </c>
      <c r="I1614" s="33">
        <v>79084818</v>
      </c>
      <c r="J1614" s="33">
        <v>1851096</v>
      </c>
      <c r="K1614" s="32">
        <f>TEXT(A1614, "MM-DD")</f>
      </c>
      <c r="L1614" s="33">
        <f>YEAR(일별기온공급량!$A1614)</f>
      </c>
      <c r="M1614" s="33">
        <f>MONTH(일별기온공급량!$A1614)</f>
      </c>
      <c r="N1614" s="33">
        <f>DAY(일별기온공급량!$A1614)</f>
      </c>
      <c r="O1614" s="34">
        <f>IFERROR(VLOOKUP(기온및공급량[[#This Row], [날짜]],표2[],2,0), "")</f>
      </c>
    </row>
    <row x14ac:dyDescent="0.25" r="1615" customHeight="1" ht="18.75">
      <c r="A1615" s="29">
        <v>42888</v>
      </c>
      <c r="B1615" s="30">
        <v>20.2</v>
      </c>
      <c r="C1615" s="30">
        <v>28.8</v>
      </c>
      <c r="D1615" s="31">
        <v>1.647314814814815</v>
      </c>
      <c r="E1615" s="30">
        <v>14.3</v>
      </c>
      <c r="F1615" s="31">
        <v>1.2188425925925925</v>
      </c>
      <c r="G1615" s="30">
        <v>14.5</v>
      </c>
      <c r="H1615" s="32">
        <f>TEXT(일별기온공급량!$A1615, "AAA")</f>
      </c>
      <c r="I1615" s="33">
        <v>78017516</v>
      </c>
      <c r="J1615" s="33">
        <v>1823948</v>
      </c>
      <c r="K1615" s="32">
        <f>TEXT(A1615, "MM-DD")</f>
      </c>
      <c r="L1615" s="33">
        <f>YEAR(일별기온공급량!$A1615)</f>
      </c>
      <c r="M1615" s="33">
        <f>MONTH(일별기온공급량!$A1615)</f>
      </c>
      <c r="N1615" s="33">
        <f>DAY(일별기온공급량!$A1615)</f>
      </c>
      <c r="O1615" s="34">
        <f>IFERROR(VLOOKUP(기온및공급량[[#This Row], [날짜]],표2[],2,0), "")</f>
      </c>
    </row>
    <row x14ac:dyDescent="0.25" r="1616" customHeight="1" ht="18.75">
      <c r="A1616" s="29">
        <v>42889</v>
      </c>
      <c r="B1616" s="30">
        <v>20.7</v>
      </c>
      <c r="C1616" s="30">
        <v>27.3</v>
      </c>
      <c r="D1616" s="31">
        <v>1.5688425925925926</v>
      </c>
      <c r="E1616" s="30">
        <v>16.2</v>
      </c>
      <c r="F1616" s="31">
        <v>1.9952314814814813</v>
      </c>
      <c r="G1616" s="30">
        <v>11.1</v>
      </c>
      <c r="H1616" s="32">
        <f>TEXT(일별기온공급량!$A1616, "AAA")</f>
      </c>
      <c r="I1616" s="33">
        <v>66509047</v>
      </c>
      <c r="J1616" s="33">
        <v>1553214</v>
      </c>
      <c r="K1616" s="32">
        <f>TEXT(A1616, "MM-DD")</f>
      </c>
      <c r="L1616" s="33">
        <f>YEAR(일별기온공급량!$A1616)</f>
      </c>
      <c r="M1616" s="33">
        <f>MONTH(일별기온공급량!$A1616)</f>
      </c>
      <c r="N1616" s="33">
        <f>DAY(일별기온공급량!$A1616)</f>
      </c>
      <c r="O1616" s="34">
        <f>IFERROR(VLOOKUP(기온및공급량[[#This Row], [날짜]],표2[],2,0), "")</f>
      </c>
    </row>
    <row x14ac:dyDescent="0.25" r="1617" customHeight="1" ht="18.75">
      <c r="A1617" s="29">
        <v>42890</v>
      </c>
      <c r="B1617" s="30">
        <v>20.7</v>
      </c>
      <c r="C1617" s="30">
        <v>29.1</v>
      </c>
      <c r="D1617" s="31">
        <v>1.6438425925925926</v>
      </c>
      <c r="E1617" s="30">
        <v>12.2</v>
      </c>
      <c r="F1617" s="31">
        <v>1.208425925925926</v>
      </c>
      <c r="G1617" s="30">
        <v>16.9</v>
      </c>
      <c r="H1617" s="32">
        <f>TEXT(일별기온공급량!$A1617, "AAA")</f>
      </c>
      <c r="I1617" s="33">
        <v>55227397</v>
      </c>
      <c r="J1617" s="33">
        <v>1290684</v>
      </c>
      <c r="K1617" s="32">
        <f>TEXT(A1617, "MM-DD")</f>
      </c>
      <c r="L1617" s="33">
        <f>YEAR(일별기온공급량!$A1617)</f>
      </c>
      <c r="M1617" s="33">
        <f>MONTH(일별기온공급량!$A1617)</f>
      </c>
      <c r="N1617" s="33">
        <f>DAY(일별기온공급량!$A1617)</f>
      </c>
      <c r="O1617" s="34">
        <f>IFERROR(VLOOKUP(기온및공급량[[#This Row], [날짜]],표2[],2,0), "")</f>
      </c>
    </row>
    <row x14ac:dyDescent="0.25" r="1618" customHeight="1" ht="18.75">
      <c r="A1618" s="29">
        <v>42891</v>
      </c>
      <c r="B1618" s="30">
        <v>19.6</v>
      </c>
      <c r="C1618" s="30">
        <v>26.8</v>
      </c>
      <c r="D1618" s="31">
        <v>1.5612037037037036</v>
      </c>
      <c r="E1618" s="30">
        <v>13.4</v>
      </c>
      <c r="F1618" s="31">
        <v>1.2118981481481481</v>
      </c>
      <c r="G1618" s="30">
        <v>13.4</v>
      </c>
      <c r="H1618" s="32">
        <f>TEXT(일별기온공급량!$A1618, "AAA")</f>
      </c>
      <c r="I1618" s="33">
        <v>75149812</v>
      </c>
      <c r="J1618" s="33">
        <v>1750738</v>
      </c>
      <c r="K1618" s="32">
        <f>TEXT(A1618, "MM-DD")</f>
      </c>
      <c r="L1618" s="33">
        <f>YEAR(일별기온공급량!$A1618)</f>
      </c>
      <c r="M1618" s="33">
        <f>MONTH(일별기온공급량!$A1618)</f>
      </c>
      <c r="N1618" s="33">
        <f>DAY(일별기온공급량!$A1618)</f>
      </c>
      <c r="O1618" s="34">
        <f>IFERROR(VLOOKUP(기온및공급량[[#This Row], [날짜]],표2[],2,0), "")</f>
      </c>
    </row>
    <row x14ac:dyDescent="0.25" r="1619" customHeight="1" ht="18.75">
      <c r="A1619" s="29">
        <v>42892</v>
      </c>
      <c r="B1619" s="30">
        <v>17.9</v>
      </c>
      <c r="C1619" s="30">
        <v>21.8</v>
      </c>
      <c r="D1619" s="31">
        <v>1.5931481481481482</v>
      </c>
      <c r="E1619" s="30">
        <v>15.2</v>
      </c>
      <c r="F1619" s="31">
        <v>1.225787037037037</v>
      </c>
      <c r="G1619" s="30">
        <v>6.6</v>
      </c>
      <c r="H1619" s="32">
        <f>TEXT(일별기온공급량!$A1619, "AAA")</f>
      </c>
      <c r="I1619" s="33">
        <v>74391390</v>
      </c>
      <c r="J1619" s="33">
        <v>1732790</v>
      </c>
      <c r="K1619" s="32">
        <f>TEXT(A1619, "MM-DD")</f>
      </c>
      <c r="L1619" s="33">
        <f>YEAR(일별기온공급량!$A1619)</f>
      </c>
      <c r="M1619" s="33">
        <f>MONTH(일별기온공급량!$A1619)</f>
      </c>
      <c r="N1619" s="33">
        <f>DAY(일별기온공급량!$A1619)</f>
      </c>
      <c r="O1619" s="34">
        <f>IFERROR(VLOOKUP(기온및공급량[[#This Row], [날짜]],표2[],2,0), "")</f>
      </c>
    </row>
    <row x14ac:dyDescent="0.25" r="1620" customHeight="1" ht="18.75">
      <c r="A1620" s="29">
        <v>42893</v>
      </c>
      <c r="B1620" s="30">
        <v>21.3</v>
      </c>
      <c r="C1620" s="30">
        <v>26.5</v>
      </c>
      <c r="D1620" s="31">
        <v>1.6466203703703703</v>
      </c>
      <c r="E1620" s="30">
        <v>17.3</v>
      </c>
      <c r="F1620" s="31">
        <v>1.000787037037037</v>
      </c>
      <c r="G1620" s="30">
        <v>9.2</v>
      </c>
      <c r="H1620" s="32">
        <f>TEXT(일별기온공급량!$A1620, "AAA")</f>
      </c>
      <c r="I1620" s="33">
        <v>80260966</v>
      </c>
      <c r="J1620" s="33">
        <v>1874060</v>
      </c>
      <c r="K1620" s="32">
        <f>TEXT(A1620, "MM-DD")</f>
      </c>
      <c r="L1620" s="33">
        <f>YEAR(일별기온공급량!$A1620)</f>
      </c>
      <c r="M1620" s="33">
        <f>MONTH(일별기온공급량!$A1620)</f>
      </c>
      <c r="N1620" s="33">
        <f>DAY(일별기온공급량!$A1620)</f>
      </c>
      <c r="O1620" s="34">
        <f>IFERROR(VLOOKUP(기온및공급량[[#This Row], [날짜]],표2[],2,0), "")</f>
      </c>
    </row>
    <row x14ac:dyDescent="0.25" r="1621" customHeight="1" ht="18.75">
      <c r="A1621" s="29">
        <v>42894</v>
      </c>
      <c r="B1621" s="30">
        <v>22.6</v>
      </c>
      <c r="C1621" s="30">
        <v>27.9</v>
      </c>
      <c r="D1621" s="31">
        <v>1.663287037037037</v>
      </c>
      <c r="E1621" s="30">
        <v>18.1</v>
      </c>
      <c r="F1621" s="31">
        <v>1.1556481481481482</v>
      </c>
      <c r="G1621" s="30">
        <v>9.8</v>
      </c>
      <c r="H1621" s="32">
        <f>TEXT(일별기온공급량!$A1621, "AAA")</f>
      </c>
      <c r="I1621" s="33">
        <v>81159161</v>
      </c>
      <c r="J1621" s="33">
        <v>1901138</v>
      </c>
      <c r="K1621" s="32">
        <f>TEXT(A1621, "MM-DD")</f>
      </c>
      <c r="L1621" s="33">
        <f>YEAR(일별기온공급량!$A1621)</f>
      </c>
      <c r="M1621" s="33">
        <f>MONTH(일별기온공급량!$A1621)</f>
      </c>
      <c r="N1621" s="33">
        <f>DAY(일별기온공급량!$A1621)</f>
      </c>
      <c r="O1621" s="34">
        <f>IFERROR(VLOOKUP(기온및공급량[[#This Row], [날짜]],표2[],2,0), "")</f>
      </c>
    </row>
    <row x14ac:dyDescent="0.25" r="1622" customHeight="1" ht="18.75">
      <c r="A1622" s="29">
        <v>42895</v>
      </c>
      <c r="B1622" s="30">
        <v>25.6</v>
      </c>
      <c r="C1622" s="33">
        <v>33</v>
      </c>
      <c r="D1622" s="31">
        <v>1.638287037037037</v>
      </c>
      <c r="E1622" s="30">
        <v>17.4</v>
      </c>
      <c r="F1622" s="31">
        <v>1.2153703703703704</v>
      </c>
      <c r="G1622" s="30">
        <v>15.6</v>
      </c>
      <c r="H1622" s="32">
        <f>TEXT(일별기온공급량!$A1622, "AAA")</f>
      </c>
      <c r="I1622" s="33">
        <v>79907337</v>
      </c>
      <c r="J1622" s="33">
        <v>1871541</v>
      </c>
      <c r="K1622" s="32">
        <f>TEXT(A1622, "MM-DD")</f>
      </c>
      <c r="L1622" s="33">
        <f>YEAR(일별기온공급량!$A1622)</f>
      </c>
      <c r="M1622" s="33">
        <f>MONTH(일별기온공급량!$A1622)</f>
      </c>
      <c r="N1622" s="33">
        <f>DAY(일별기온공급량!$A1622)</f>
      </c>
      <c r="O1622" s="34">
        <f>IFERROR(VLOOKUP(기온및공급량[[#This Row], [날짜]],표2[],2,0), "")</f>
      </c>
    </row>
    <row x14ac:dyDescent="0.25" r="1623" customHeight="1" ht="18.75">
      <c r="A1623" s="29">
        <v>42896</v>
      </c>
      <c r="B1623" s="30">
        <v>22.5</v>
      </c>
      <c r="C1623" s="30">
        <v>28.9</v>
      </c>
      <c r="D1623" s="31">
        <v>1.6459259259259258</v>
      </c>
      <c r="E1623" s="30">
        <v>18.6</v>
      </c>
      <c r="F1623" s="31">
        <v>1.9952314814814813</v>
      </c>
      <c r="G1623" s="30">
        <v>10.3</v>
      </c>
      <c r="H1623" s="32">
        <f>TEXT(일별기온공급량!$A1623, "AAA")</f>
      </c>
      <c r="I1623" s="33">
        <v>66463533</v>
      </c>
      <c r="J1623" s="33">
        <v>1556294</v>
      </c>
      <c r="K1623" s="32">
        <f>TEXT(A1623, "MM-DD")</f>
      </c>
      <c r="L1623" s="33">
        <f>YEAR(일별기온공급량!$A1623)</f>
      </c>
      <c r="M1623" s="33">
        <f>MONTH(일별기온공급량!$A1623)</f>
      </c>
      <c r="N1623" s="33">
        <f>DAY(일별기온공급량!$A1623)</f>
      </c>
      <c r="O1623" s="34">
        <f>IFERROR(VLOOKUP(기온및공급량[[#This Row], [날짜]],표2[],2,0), "")</f>
      </c>
    </row>
    <row x14ac:dyDescent="0.25" r="1624" customHeight="1" ht="18.75">
      <c r="A1624" s="29">
        <v>42897</v>
      </c>
      <c r="B1624" s="30">
        <v>21.1</v>
      </c>
      <c r="C1624" s="30">
        <v>28.9</v>
      </c>
      <c r="D1624" s="31">
        <v>1.6264814814814814</v>
      </c>
      <c r="E1624" s="30">
        <v>17.1</v>
      </c>
      <c r="F1624" s="31">
        <v>1.1987037037037038</v>
      </c>
      <c r="G1624" s="30">
        <v>11.8</v>
      </c>
      <c r="H1624" s="32">
        <f>TEXT(일별기온공급량!$A1624, "AAA")</f>
      </c>
      <c r="I1624" s="33">
        <v>55035268</v>
      </c>
      <c r="J1624" s="33">
        <v>1288183</v>
      </c>
      <c r="K1624" s="32">
        <f>TEXT(A1624, "MM-DD")</f>
      </c>
      <c r="L1624" s="33">
        <f>YEAR(일별기온공급량!$A1624)</f>
      </c>
      <c r="M1624" s="33">
        <f>MONTH(일별기온공급량!$A1624)</f>
      </c>
      <c r="N1624" s="33">
        <f>DAY(일별기온공급량!$A1624)</f>
      </c>
      <c r="O1624" s="34">
        <f>IFERROR(VLOOKUP(기온및공급량[[#This Row], [날짜]],표2[],2,0), "")</f>
      </c>
    </row>
    <row x14ac:dyDescent="0.25" r="1625" customHeight="1" ht="18.75">
      <c r="A1625" s="29">
        <v>42898</v>
      </c>
      <c r="B1625" s="30">
        <v>19.2</v>
      </c>
      <c r="C1625" s="30">
        <v>23.8</v>
      </c>
      <c r="D1625" s="31">
        <v>1.594537037037037</v>
      </c>
      <c r="E1625" s="30">
        <v>15.8</v>
      </c>
      <c r="F1625" s="31">
        <v>1.2181481481481482</v>
      </c>
      <c r="G1625" s="33">
        <v>8</v>
      </c>
      <c r="H1625" s="32">
        <f>TEXT(일별기온공급량!$A1625, "AAA")</f>
      </c>
      <c r="I1625" s="33">
        <v>75865143</v>
      </c>
      <c r="J1625" s="33">
        <v>1773631</v>
      </c>
      <c r="K1625" s="32">
        <f>TEXT(A1625, "MM-DD")</f>
      </c>
      <c r="L1625" s="33">
        <f>YEAR(일별기온공급량!$A1625)</f>
      </c>
      <c r="M1625" s="33">
        <f>MONTH(일별기온공급량!$A1625)</f>
      </c>
      <c r="N1625" s="33">
        <f>DAY(일별기온공급량!$A1625)</f>
      </c>
      <c r="O1625" s="34">
        <f>IFERROR(VLOOKUP(기온및공급량[[#This Row], [날짜]],표2[],2,0), "")</f>
      </c>
    </row>
    <row x14ac:dyDescent="0.25" r="1626" customHeight="1" ht="18.75">
      <c r="A1626" s="29">
        <v>42899</v>
      </c>
      <c r="B1626" s="30">
        <v>20.5</v>
      </c>
      <c r="C1626" s="30">
        <v>27.7</v>
      </c>
      <c r="D1626" s="31">
        <v>1.6952314814814815</v>
      </c>
      <c r="E1626" s="30">
        <v>15.7</v>
      </c>
      <c r="F1626" s="31">
        <v>1.177175925925926</v>
      </c>
      <c r="G1626" s="33">
        <v>12</v>
      </c>
      <c r="H1626" s="32">
        <f>TEXT(일별기온공급량!$A1626, "AAA")</f>
      </c>
      <c r="I1626" s="33">
        <v>81524684</v>
      </c>
      <c r="J1626" s="33">
        <v>1904804</v>
      </c>
      <c r="K1626" s="32">
        <f>TEXT(A1626, "MM-DD")</f>
      </c>
      <c r="L1626" s="33">
        <f>YEAR(일별기온공급량!$A1626)</f>
      </c>
      <c r="M1626" s="33">
        <f>MONTH(일별기온공급량!$A1626)</f>
      </c>
      <c r="N1626" s="33">
        <f>DAY(일별기온공급량!$A1626)</f>
      </c>
      <c r="O1626" s="34">
        <f>IFERROR(VLOOKUP(기온및공급량[[#This Row], [날짜]],표2[],2,0), "")</f>
      </c>
    </row>
    <row x14ac:dyDescent="0.25" r="1627" customHeight="1" ht="18.75">
      <c r="A1627" s="29">
        <v>42900</v>
      </c>
      <c r="B1627" s="30">
        <v>22.6</v>
      </c>
      <c r="C1627" s="30">
        <v>29.2</v>
      </c>
      <c r="D1627" s="31">
        <v>1.650787037037037</v>
      </c>
      <c r="E1627" s="30">
        <v>15.3</v>
      </c>
      <c r="F1627" s="31">
        <v>1.2438425925925927</v>
      </c>
      <c r="G1627" s="30">
        <v>13.9</v>
      </c>
      <c r="H1627" s="32">
        <f>TEXT(일별기온공급량!$A1627, "AAA")</f>
      </c>
      <c r="I1627" s="33">
        <v>80733548</v>
      </c>
      <c r="J1627" s="33">
        <v>1884561</v>
      </c>
      <c r="K1627" s="32">
        <f>TEXT(A1627, "MM-DD")</f>
      </c>
      <c r="L1627" s="33">
        <f>YEAR(일별기온공급량!$A1627)</f>
      </c>
      <c r="M1627" s="33">
        <f>MONTH(일별기온공급량!$A1627)</f>
      </c>
      <c r="N1627" s="33">
        <f>DAY(일별기온공급량!$A1627)</f>
      </c>
      <c r="O1627" s="34">
        <f>IFERROR(VLOOKUP(기온및공급량[[#This Row], [날짜]],표2[],2,0), "")</f>
      </c>
    </row>
    <row x14ac:dyDescent="0.25" r="1628" customHeight="1" ht="18.75">
      <c r="A1628" s="29">
        <v>42901</v>
      </c>
      <c r="B1628" s="30">
        <v>25.8</v>
      </c>
      <c r="C1628" s="30">
        <v>32.7</v>
      </c>
      <c r="D1628" s="31">
        <v>1.6049537037037038</v>
      </c>
      <c r="E1628" s="30">
        <v>20.5</v>
      </c>
      <c r="F1628" s="31">
        <v>1.2278703703703704</v>
      </c>
      <c r="G1628" s="30">
        <v>12.2</v>
      </c>
      <c r="H1628" s="32">
        <f>TEXT(일별기온공급량!$A1628, "AAA")</f>
      </c>
      <c r="I1628" s="33">
        <v>80269613</v>
      </c>
      <c r="J1628" s="33">
        <v>1874556</v>
      </c>
      <c r="K1628" s="32">
        <f>TEXT(A1628, "MM-DD")</f>
      </c>
      <c r="L1628" s="33">
        <f>YEAR(일별기온공급량!$A1628)</f>
      </c>
      <c r="M1628" s="33">
        <f>MONTH(일별기온공급량!$A1628)</f>
      </c>
      <c r="N1628" s="33">
        <f>DAY(일별기온공급량!$A1628)</f>
      </c>
      <c r="O1628" s="34">
        <f>IFERROR(VLOOKUP(기온및공급량[[#This Row], [날짜]],표2[],2,0), "")</f>
      </c>
    </row>
    <row x14ac:dyDescent="0.25" r="1629" customHeight="1" ht="18.75">
      <c r="A1629" s="29">
        <v>42902</v>
      </c>
      <c r="B1629" s="30">
        <v>22.1</v>
      </c>
      <c r="C1629" s="33">
        <v>28</v>
      </c>
      <c r="D1629" s="31">
        <v>1.5855092592592592</v>
      </c>
      <c r="E1629" s="30">
        <v>18.4</v>
      </c>
      <c r="F1629" s="31">
        <v>1.9917592592592592</v>
      </c>
      <c r="G1629" s="30">
        <v>9.6</v>
      </c>
      <c r="H1629" s="32">
        <f>TEXT(일별기온공급량!$A1629, "AAA")</f>
      </c>
      <c r="I1629" s="33">
        <v>78821778</v>
      </c>
      <c r="J1629" s="33">
        <v>1838135</v>
      </c>
      <c r="K1629" s="32">
        <f>TEXT(A1629, "MM-DD")</f>
      </c>
      <c r="L1629" s="33">
        <f>YEAR(일별기온공급량!$A1629)</f>
      </c>
      <c r="M1629" s="33">
        <f>MONTH(일별기온공급량!$A1629)</f>
      </c>
      <c r="N1629" s="33">
        <f>DAY(일별기온공급량!$A1629)</f>
      </c>
      <c r="O1629" s="34">
        <f>IFERROR(VLOOKUP(기온및공급량[[#This Row], [날짜]],표2[],2,0), "")</f>
      </c>
    </row>
    <row x14ac:dyDescent="0.25" r="1630" customHeight="1" ht="18.75">
      <c r="A1630" s="29">
        <v>42903</v>
      </c>
      <c r="B1630" s="30">
        <v>23.5</v>
      </c>
      <c r="C1630" s="30">
        <v>32.4</v>
      </c>
      <c r="D1630" s="31">
        <v>1.6841203703703704</v>
      </c>
      <c r="E1630" s="30">
        <v>16.4</v>
      </c>
      <c r="F1630" s="31">
        <v>1.2139814814814816</v>
      </c>
      <c r="G1630" s="33">
        <v>16</v>
      </c>
      <c r="H1630" s="32">
        <f>TEXT(일별기온공급량!$A1630, "AAA")</f>
      </c>
      <c r="I1630" s="33">
        <v>67785958</v>
      </c>
      <c r="J1630" s="33">
        <v>1582599</v>
      </c>
      <c r="K1630" s="32">
        <f>TEXT(A1630, "MM-DD")</f>
      </c>
      <c r="L1630" s="33">
        <f>YEAR(일별기온공급량!$A1630)</f>
      </c>
      <c r="M1630" s="33">
        <f>MONTH(일별기온공급량!$A1630)</f>
      </c>
      <c r="N1630" s="33">
        <f>DAY(일별기온공급량!$A1630)</f>
      </c>
      <c r="O1630" s="34">
        <f>IFERROR(VLOOKUP(기온및공급량[[#This Row], [날짜]],표2[],2,0), "")</f>
      </c>
    </row>
    <row x14ac:dyDescent="0.25" r="1631" customHeight="1" ht="18.75">
      <c r="A1631" s="29">
        <v>42904</v>
      </c>
      <c r="B1631" s="30">
        <v>26.1</v>
      </c>
      <c r="C1631" s="30">
        <v>35.7</v>
      </c>
      <c r="D1631" s="31">
        <v>1.6493981481481481</v>
      </c>
      <c r="E1631" s="30">
        <v>17.8</v>
      </c>
      <c r="F1631" s="31">
        <v>1.194537037037037</v>
      </c>
      <c r="G1631" s="30">
        <v>17.9</v>
      </c>
      <c r="H1631" s="32">
        <f>TEXT(일별기온공급량!$A1631, "AAA")</f>
      </c>
      <c r="I1631" s="33">
        <v>55458974</v>
      </c>
      <c r="J1631" s="33">
        <v>1294395</v>
      </c>
      <c r="K1631" s="32">
        <f>TEXT(A1631, "MM-DD")</f>
      </c>
      <c r="L1631" s="33">
        <f>YEAR(일별기온공급량!$A1631)</f>
      </c>
      <c r="M1631" s="33">
        <f>MONTH(일별기온공급량!$A1631)</f>
      </c>
      <c r="N1631" s="33">
        <f>DAY(일별기온공급량!$A1631)</f>
      </c>
      <c r="O1631" s="34">
        <f>IFERROR(VLOOKUP(기온및공급량[[#This Row], [날짜]],표2[],2,0), "")</f>
      </c>
    </row>
    <row x14ac:dyDescent="0.25" r="1632" customHeight="1" ht="18.75">
      <c r="A1632" s="29">
        <v>42905</v>
      </c>
      <c r="B1632" s="30">
        <v>28.6</v>
      </c>
      <c r="C1632" s="30">
        <v>36.3</v>
      </c>
      <c r="D1632" s="31">
        <v>1.6549537037037036</v>
      </c>
      <c r="E1632" s="30">
        <v>20.3</v>
      </c>
      <c r="F1632" s="31">
        <v>1.2438425925925927</v>
      </c>
      <c r="G1632" s="33">
        <v>16</v>
      </c>
      <c r="H1632" s="32">
        <f>TEXT(일별기온공급량!$A1632, "AAA")</f>
      </c>
      <c r="I1632" s="33">
        <v>76006863</v>
      </c>
      <c r="J1632" s="33">
        <v>1773745</v>
      </c>
      <c r="K1632" s="32">
        <f>TEXT(A1632, "MM-DD")</f>
      </c>
      <c r="L1632" s="33">
        <f>YEAR(일별기온공급량!$A1632)</f>
      </c>
      <c r="M1632" s="33">
        <f>MONTH(일별기온공급량!$A1632)</f>
      </c>
      <c r="N1632" s="33">
        <f>DAY(일별기온공급량!$A1632)</f>
      </c>
      <c r="O1632" s="34">
        <f>IFERROR(VLOOKUP(기온및공급량[[#This Row], [날짜]],표2[],2,0), "")</f>
      </c>
    </row>
    <row x14ac:dyDescent="0.25" r="1633" customHeight="1" ht="18.75">
      <c r="A1633" s="29">
        <v>42906</v>
      </c>
      <c r="B1633" s="33">
        <v>25</v>
      </c>
      <c r="C1633" s="30">
        <v>30.5</v>
      </c>
      <c r="D1633" s="31">
        <v>1.5987037037037037</v>
      </c>
      <c r="E1633" s="30">
        <v>19.9</v>
      </c>
      <c r="F1633" s="31">
        <v>1.998009259259259</v>
      </c>
      <c r="G1633" s="30">
        <v>10.6</v>
      </c>
      <c r="H1633" s="32">
        <f>TEXT(일별기온공급량!$A1633, "AAA")</f>
      </c>
      <c r="I1633" s="33">
        <v>78601414</v>
      </c>
      <c r="J1633" s="33">
        <v>1834976</v>
      </c>
      <c r="K1633" s="32">
        <f>TEXT(A1633, "MM-DD")</f>
      </c>
      <c r="L1633" s="33">
        <f>YEAR(일별기온공급량!$A1633)</f>
      </c>
      <c r="M1633" s="33">
        <f>MONTH(일별기온공급량!$A1633)</f>
      </c>
      <c r="N1633" s="33">
        <f>DAY(일별기온공급량!$A1633)</f>
      </c>
      <c r="O1633" s="34">
        <f>IFERROR(VLOOKUP(기온및공급량[[#This Row], [날짜]],표2[],2,0), "")</f>
      </c>
    </row>
    <row x14ac:dyDescent="0.25" r="1634" customHeight="1" ht="18.75">
      <c r="A1634" s="29">
        <v>42907</v>
      </c>
      <c r="B1634" s="30">
        <v>24.2</v>
      </c>
      <c r="C1634" s="30">
        <v>32.2</v>
      </c>
      <c r="D1634" s="31">
        <v>1.6125925925925926</v>
      </c>
      <c r="E1634" s="30">
        <v>18.7</v>
      </c>
      <c r="F1634" s="31">
        <v>1.220925925925926</v>
      </c>
      <c r="G1634" s="30">
        <v>13.5</v>
      </c>
      <c r="H1634" s="32">
        <f>TEXT(일별기온공급량!$A1634, "AAA")</f>
      </c>
      <c r="I1634" s="33">
        <v>79487344</v>
      </c>
      <c r="J1634" s="33">
        <v>1857978</v>
      </c>
      <c r="K1634" s="32">
        <f>TEXT(A1634, "MM-DD")</f>
      </c>
      <c r="L1634" s="33">
        <f>YEAR(일별기온공급량!$A1634)</f>
      </c>
      <c r="M1634" s="33">
        <f>MONTH(일별기온공급량!$A1634)</f>
      </c>
      <c r="N1634" s="33">
        <f>DAY(일별기온공급량!$A1634)</f>
      </c>
      <c r="O1634" s="34">
        <f>IFERROR(VLOOKUP(기온및공급량[[#This Row], [날짜]],표2[],2,0), "")</f>
      </c>
    </row>
    <row x14ac:dyDescent="0.25" r="1635" customHeight="1" ht="18.75">
      <c r="A1635" s="29">
        <v>42908</v>
      </c>
      <c r="B1635" s="33">
        <v>26</v>
      </c>
      <c r="C1635" s="30">
        <v>33.2</v>
      </c>
      <c r="D1635" s="31">
        <v>1.7389814814814815</v>
      </c>
      <c r="E1635" s="30">
        <v>18.9</v>
      </c>
      <c r="F1635" s="31">
        <v>1.219537037037037</v>
      </c>
      <c r="G1635" s="30">
        <v>14.3</v>
      </c>
      <c r="H1635" s="32">
        <f>TEXT(일별기온공급량!$A1635, "AAA")</f>
      </c>
      <c r="I1635" s="33">
        <v>79342556</v>
      </c>
      <c r="J1635" s="33">
        <v>1856770</v>
      </c>
      <c r="K1635" s="32">
        <f>TEXT(A1635, "MM-DD")</f>
      </c>
      <c r="L1635" s="33">
        <f>YEAR(일별기온공급량!$A1635)</f>
      </c>
      <c r="M1635" s="33">
        <f>MONTH(일별기온공급량!$A1635)</f>
      </c>
      <c r="N1635" s="33">
        <f>DAY(일별기온공급량!$A1635)</f>
      </c>
      <c r="O1635" s="34">
        <f>IFERROR(VLOOKUP(기온및공급량[[#This Row], [날짜]],표2[],2,0), "")</f>
      </c>
    </row>
    <row x14ac:dyDescent="0.25" r="1636" customHeight="1" ht="18.75">
      <c r="A1636" s="29">
        <v>42909</v>
      </c>
      <c r="B1636" s="30">
        <v>26.6</v>
      </c>
      <c r="C1636" s="30">
        <v>33.8</v>
      </c>
      <c r="D1636" s="31">
        <v>1.5625925925925928</v>
      </c>
      <c r="E1636" s="30">
        <v>20.2</v>
      </c>
      <c r="F1636" s="31">
        <v>1.2417592592592592</v>
      </c>
      <c r="G1636" s="30">
        <v>13.6</v>
      </c>
      <c r="H1636" s="32">
        <f>TEXT(일별기온공급량!$A1636, "AAA")</f>
      </c>
      <c r="I1636" s="33">
        <v>78514603</v>
      </c>
      <c r="J1636" s="33">
        <v>1839624</v>
      </c>
      <c r="K1636" s="32">
        <f>TEXT(A1636, "MM-DD")</f>
      </c>
      <c r="L1636" s="33">
        <f>YEAR(일별기온공급량!$A1636)</f>
      </c>
      <c r="M1636" s="33">
        <f>MONTH(일별기온공급량!$A1636)</f>
      </c>
      <c r="N1636" s="33">
        <f>DAY(일별기온공급량!$A1636)</f>
      </c>
      <c r="O1636" s="34">
        <f>IFERROR(VLOOKUP(기온및공급량[[#This Row], [날짜]],표2[],2,0), "")</f>
      </c>
    </row>
    <row x14ac:dyDescent="0.25" r="1637" customHeight="1" ht="18.75">
      <c r="A1637" s="29">
        <v>42910</v>
      </c>
      <c r="B1637" s="30">
        <v>25.8</v>
      </c>
      <c r="C1637" s="30">
        <v>33.2</v>
      </c>
      <c r="D1637" s="31">
        <v>1.6125925925925926</v>
      </c>
      <c r="E1637" s="30">
        <v>20.4</v>
      </c>
      <c r="F1637" s="31">
        <v>1.209814814814815</v>
      </c>
      <c r="G1637" s="30">
        <v>12.8</v>
      </c>
      <c r="H1637" s="32">
        <f>TEXT(일별기온공급량!$A1637, "AAA")</f>
      </c>
      <c r="I1637" s="33">
        <v>64996870</v>
      </c>
      <c r="J1637" s="33">
        <v>1521918</v>
      </c>
      <c r="K1637" s="32">
        <f>TEXT(A1637, "MM-DD")</f>
      </c>
      <c r="L1637" s="33">
        <f>YEAR(일별기온공급량!$A1637)</f>
      </c>
      <c r="M1637" s="33">
        <f>MONTH(일별기온공급량!$A1637)</f>
      </c>
      <c r="N1637" s="33">
        <f>DAY(일별기온공급량!$A1637)</f>
      </c>
      <c r="O1637" s="34">
        <f>IFERROR(VLOOKUP(기온및공급량[[#This Row], [날짜]],표2[],2,0), "")</f>
      </c>
    </row>
    <row x14ac:dyDescent="0.25" r="1638" customHeight="1" ht="18.75">
      <c r="A1638" s="29">
        <v>42911</v>
      </c>
      <c r="B1638" s="30">
        <v>23.5</v>
      </c>
      <c r="C1638" s="30">
        <v>29.7</v>
      </c>
      <c r="D1638" s="31">
        <v>1.5230092592592592</v>
      </c>
      <c r="E1638" s="30">
        <v>19.7</v>
      </c>
      <c r="F1638" s="31">
        <v>1.9250925925925926</v>
      </c>
      <c r="G1638" s="33">
        <v>10</v>
      </c>
      <c r="H1638" s="32">
        <f>TEXT(일별기온공급량!$A1638, "AAA")</f>
      </c>
      <c r="I1638" s="33">
        <v>52596888</v>
      </c>
      <c r="J1638" s="33">
        <v>1230620</v>
      </c>
      <c r="K1638" s="32">
        <f>TEXT(A1638, "MM-DD")</f>
      </c>
      <c r="L1638" s="33">
        <f>YEAR(일별기온공급량!$A1638)</f>
      </c>
      <c r="M1638" s="33">
        <f>MONTH(일별기온공급량!$A1638)</f>
      </c>
      <c r="N1638" s="33">
        <f>DAY(일별기온공급량!$A1638)</f>
      </c>
      <c r="O1638" s="34">
        <f>IFERROR(VLOOKUP(기온및공급량[[#This Row], [날짜]],표2[],2,0), "")</f>
      </c>
    </row>
    <row x14ac:dyDescent="0.25" r="1639" customHeight="1" ht="18.75">
      <c r="A1639" s="29">
        <v>42912</v>
      </c>
      <c r="B1639" s="30">
        <v>21.9</v>
      </c>
      <c r="C1639" s="30">
        <v>26.8</v>
      </c>
      <c r="D1639" s="31">
        <v>1.6098148148148148</v>
      </c>
      <c r="E1639" s="30">
        <v>19.7</v>
      </c>
      <c r="F1639" s="31">
        <v>1.0091203703703704</v>
      </c>
      <c r="G1639" s="30">
        <v>7.1</v>
      </c>
      <c r="H1639" s="32">
        <f>TEXT(일별기온공급량!$A1639, "AAA")</f>
      </c>
      <c r="I1639" s="33">
        <v>74809070</v>
      </c>
      <c r="J1639" s="33">
        <v>1751121</v>
      </c>
      <c r="K1639" s="32">
        <f>TEXT(A1639, "MM-DD")</f>
      </c>
      <c r="L1639" s="33">
        <f>YEAR(일별기온공급량!$A1639)</f>
      </c>
      <c r="M1639" s="33">
        <f>MONTH(일별기온공급량!$A1639)</f>
      </c>
      <c r="N1639" s="33">
        <f>DAY(일별기온공급량!$A1639)</f>
      </c>
      <c r="O1639" s="34">
        <f>IFERROR(VLOOKUP(기온및공급량[[#This Row], [날짜]],표2[],2,0), "")</f>
      </c>
    </row>
    <row x14ac:dyDescent="0.25" r="1640" customHeight="1" ht="18.75">
      <c r="A1640" s="29">
        <v>42913</v>
      </c>
      <c r="B1640" s="30">
        <v>23.9</v>
      </c>
      <c r="C1640" s="30">
        <v>28.5</v>
      </c>
      <c r="D1640" s="31">
        <v>1.6098148148148148</v>
      </c>
      <c r="E1640" s="30">
        <v>20.1</v>
      </c>
      <c r="F1640" s="31">
        <v>1.2000925925925925</v>
      </c>
      <c r="G1640" s="30">
        <v>8.4</v>
      </c>
      <c r="H1640" s="32">
        <f>TEXT(일별기온공급량!$A1640, "AAA")</f>
      </c>
      <c r="I1640" s="33">
        <v>78247618</v>
      </c>
      <c r="J1640" s="33">
        <v>1838804</v>
      </c>
      <c r="K1640" s="32">
        <f>TEXT(A1640, "MM-DD")</f>
      </c>
      <c r="L1640" s="33">
        <f>YEAR(일별기온공급량!$A1640)</f>
      </c>
      <c r="M1640" s="33">
        <f>MONTH(일별기온공급량!$A1640)</f>
      </c>
      <c r="N1640" s="33">
        <f>DAY(일별기온공급량!$A1640)</f>
      </c>
      <c r="O1640" s="34">
        <f>IFERROR(VLOOKUP(기온및공급량[[#This Row], [날짜]],표2[],2,0), "")</f>
      </c>
    </row>
    <row x14ac:dyDescent="0.25" r="1641" customHeight="1" ht="18.75">
      <c r="A1641" s="29">
        <v>42914</v>
      </c>
      <c r="B1641" s="30">
        <v>25.9</v>
      </c>
      <c r="C1641" s="30">
        <v>32.7</v>
      </c>
      <c r="D1641" s="31">
        <v>1.632037037037037</v>
      </c>
      <c r="E1641" s="30">
        <v>19.7</v>
      </c>
      <c r="F1641" s="31">
        <v>1.2382870370370371</v>
      </c>
      <c r="G1641" s="33">
        <v>13</v>
      </c>
      <c r="H1641" s="32">
        <f>TEXT(일별기온공급량!$A1641, "AAA")</f>
      </c>
      <c r="I1641" s="33">
        <v>77913432</v>
      </c>
      <c r="J1641" s="33">
        <v>1825601</v>
      </c>
      <c r="K1641" s="32">
        <f>TEXT(A1641, "MM-DD")</f>
      </c>
      <c r="L1641" s="33">
        <f>YEAR(일별기온공급량!$A1641)</f>
      </c>
      <c r="M1641" s="33">
        <f>MONTH(일별기온공급량!$A1641)</f>
      </c>
      <c r="N1641" s="33">
        <f>DAY(일별기온공급량!$A1641)</f>
      </c>
      <c r="O1641" s="34">
        <f>IFERROR(VLOOKUP(기온및공급량[[#This Row], [날짜]],표2[],2,0), "")</f>
      </c>
    </row>
    <row x14ac:dyDescent="0.25" r="1642" customHeight="1" ht="18.75">
      <c r="A1642" s="29">
        <v>42915</v>
      </c>
      <c r="B1642" s="30">
        <v>25.2</v>
      </c>
      <c r="C1642" s="30">
        <v>29.6</v>
      </c>
      <c r="D1642" s="31">
        <v>1.6368981481481482</v>
      </c>
      <c r="E1642" s="30">
        <v>21.2</v>
      </c>
      <c r="F1642" s="31">
        <v>1.2188425925925925</v>
      </c>
      <c r="G1642" s="30">
        <v>8.4</v>
      </c>
      <c r="H1642" s="32">
        <f>TEXT(일별기온공급량!$A1642, "AAA")</f>
      </c>
      <c r="I1642" s="33">
        <v>77743456</v>
      </c>
      <c r="J1642" s="33">
        <v>1817503</v>
      </c>
      <c r="K1642" s="32">
        <f>TEXT(A1642, "MM-DD")</f>
      </c>
      <c r="L1642" s="33">
        <f>YEAR(일별기온공급량!$A1642)</f>
      </c>
      <c r="M1642" s="33">
        <f>MONTH(일별기온공급량!$A1642)</f>
      </c>
      <c r="N1642" s="33">
        <f>DAY(일별기온공급량!$A1642)</f>
      </c>
      <c r="O1642" s="34">
        <f>IFERROR(VLOOKUP(기온및공급량[[#This Row], [날짜]],표2[],2,0), "")</f>
      </c>
    </row>
    <row x14ac:dyDescent="0.25" r="1643" customHeight="1" ht="18.75">
      <c r="A1643" s="29">
        <v>42916</v>
      </c>
      <c r="B1643" s="30">
        <v>27.1</v>
      </c>
      <c r="C1643" s="30">
        <v>32.7</v>
      </c>
      <c r="D1643" s="31">
        <v>1.7000925925925925</v>
      </c>
      <c r="E1643" s="30">
        <v>21.5</v>
      </c>
      <c r="F1643" s="31">
        <v>1.1577314814814814</v>
      </c>
      <c r="G1643" s="30">
        <v>11.2</v>
      </c>
      <c r="H1643" s="32">
        <f>TEXT(일별기온공급량!$A1643, "AAA")</f>
      </c>
      <c r="I1643" s="33">
        <v>75882428</v>
      </c>
      <c r="J1643" s="33">
        <v>1783015</v>
      </c>
      <c r="K1643" s="32">
        <f>TEXT(A1643, "MM-DD")</f>
      </c>
      <c r="L1643" s="33">
        <f>YEAR(일별기온공급량!$A1643)</f>
      </c>
      <c r="M1643" s="33">
        <f>MONTH(일별기온공급량!$A1643)</f>
      </c>
      <c r="N1643" s="33">
        <f>DAY(일별기온공급량!$A1643)</f>
      </c>
      <c r="O1643" s="34">
        <f>IFERROR(VLOOKUP(기온및공급량[[#This Row], [날짜]],표2[],2,0), "")</f>
      </c>
    </row>
    <row x14ac:dyDescent="0.25" r="1644" customHeight="1" ht="18.75">
      <c r="A1644" s="29">
        <v>42917</v>
      </c>
      <c r="B1644" s="30">
        <v>27.5</v>
      </c>
      <c r="C1644" s="30">
        <v>30.5</v>
      </c>
      <c r="D1644" s="31">
        <v>1.7500925925925928</v>
      </c>
      <c r="E1644" s="30">
        <v>24.9</v>
      </c>
      <c r="F1644" s="31">
        <v>1.2042592592592594</v>
      </c>
      <c r="G1644" s="30">
        <v>5.6</v>
      </c>
      <c r="H1644" s="32">
        <f>TEXT(일별기온공급량!$A1644, "AAA")</f>
      </c>
      <c r="I1644" s="33">
        <v>62770114</v>
      </c>
      <c r="J1644" s="33">
        <v>1473183</v>
      </c>
      <c r="K1644" s="32">
        <f>TEXT(A1644, "MM-DD")</f>
      </c>
      <c r="L1644" s="33">
        <f>YEAR(일별기온공급량!$A1644)</f>
      </c>
      <c r="M1644" s="33">
        <f>MONTH(일별기온공급량!$A1644)</f>
      </c>
      <c r="N1644" s="33">
        <f>DAY(일별기온공급량!$A1644)</f>
      </c>
      <c r="O1644" s="34">
        <f>IFERROR(VLOOKUP(기온및공급량[[#This Row], [날짜]],표2[],2,0), "")</f>
      </c>
    </row>
    <row x14ac:dyDescent="0.25" r="1645" customHeight="1" ht="18.75">
      <c r="A1645" s="29">
        <v>42918</v>
      </c>
      <c r="B1645" s="30">
        <v>27.4</v>
      </c>
      <c r="C1645" s="30">
        <v>31.1</v>
      </c>
      <c r="D1645" s="31">
        <v>1.4785648148148147</v>
      </c>
      <c r="E1645" s="30">
        <v>23.7</v>
      </c>
      <c r="F1645" s="31">
        <v>1.2181481481481482</v>
      </c>
      <c r="G1645" s="30">
        <v>7.4</v>
      </c>
      <c r="H1645" s="32">
        <f>TEXT(일별기온공급량!$A1645, "AAA")</f>
      </c>
      <c r="I1645" s="33">
        <v>52507155</v>
      </c>
      <c r="J1645" s="33">
        <v>1233196</v>
      </c>
      <c r="K1645" s="32">
        <f>TEXT(A1645, "MM-DD")</f>
      </c>
      <c r="L1645" s="33">
        <f>YEAR(일별기온공급량!$A1645)</f>
      </c>
      <c r="M1645" s="33">
        <f>MONTH(일별기온공급량!$A1645)</f>
      </c>
      <c r="N1645" s="33">
        <f>DAY(일별기온공급량!$A1645)</f>
      </c>
      <c r="O1645" s="34">
        <f>IFERROR(VLOOKUP(기온및공급량[[#This Row], [날짜]],표2[],2,0), "")</f>
      </c>
    </row>
    <row x14ac:dyDescent="0.25" r="1646" customHeight="1" ht="18.75">
      <c r="A1646" s="29">
        <v>42919</v>
      </c>
      <c r="B1646" s="30">
        <v>28.7</v>
      </c>
      <c r="C1646" s="30">
        <v>34.3</v>
      </c>
      <c r="D1646" s="31">
        <v>1.5952314814814814</v>
      </c>
      <c r="E1646" s="30">
        <v>25.7</v>
      </c>
      <c r="F1646" s="31">
        <v>1.9862037037037037</v>
      </c>
      <c r="G1646" s="30">
        <v>8.6</v>
      </c>
      <c r="H1646" s="32">
        <f>TEXT(일별기온공급량!$A1646, "AAA")</f>
      </c>
      <c r="I1646" s="33">
        <v>75170279</v>
      </c>
      <c r="J1646" s="33">
        <v>1769543</v>
      </c>
      <c r="K1646" s="32">
        <f>TEXT(A1646, "MM-DD")</f>
      </c>
      <c r="L1646" s="33">
        <f>YEAR(일별기온공급량!$A1646)</f>
      </c>
      <c r="M1646" s="33">
        <f>MONTH(일별기온공급량!$A1646)</f>
      </c>
      <c r="N1646" s="33">
        <f>DAY(일별기온공급량!$A1646)</f>
      </c>
      <c r="O1646" s="34">
        <f>IFERROR(VLOOKUP(기온및공급량[[#This Row], [날짜]],표2[],2,0), "")</f>
      </c>
    </row>
    <row x14ac:dyDescent="0.25" r="1647" customHeight="1" ht="18.75">
      <c r="A1647" s="29">
        <v>42920</v>
      </c>
      <c r="B1647" s="30">
        <v>26.4</v>
      </c>
      <c r="C1647" s="30">
        <v>32.1</v>
      </c>
      <c r="D1647" s="31">
        <v>1.539675925925926</v>
      </c>
      <c r="E1647" s="33">
        <v>24</v>
      </c>
      <c r="F1647" s="31">
        <v>1.9341203703703704</v>
      </c>
      <c r="G1647" s="30">
        <v>8.1</v>
      </c>
      <c r="H1647" s="32">
        <f>TEXT(일별기온공급량!$A1647, "AAA")</f>
      </c>
      <c r="I1647" s="33">
        <v>78149270</v>
      </c>
      <c r="J1647" s="33">
        <v>1838145</v>
      </c>
      <c r="K1647" s="32">
        <f>TEXT(A1647, "MM-DD")</f>
      </c>
      <c r="L1647" s="33">
        <f>YEAR(일별기온공급량!$A1647)</f>
      </c>
      <c r="M1647" s="33">
        <f>MONTH(일별기온공급량!$A1647)</f>
      </c>
      <c r="N1647" s="33">
        <f>DAY(일별기온공급량!$A1647)</f>
      </c>
      <c r="O1647" s="34">
        <f>IFERROR(VLOOKUP(기온및공급량[[#This Row], [날짜]],표2[],2,0), "")</f>
      </c>
    </row>
    <row x14ac:dyDescent="0.25" r="1648" customHeight="1" ht="18.75">
      <c r="A1648" s="29">
        <v>42921</v>
      </c>
      <c r="B1648" s="30">
        <v>27.4</v>
      </c>
      <c r="C1648" s="30">
        <v>33.1</v>
      </c>
      <c r="D1648" s="31">
        <v>1.6243981481481482</v>
      </c>
      <c r="E1648" s="30">
        <v>22.7</v>
      </c>
      <c r="F1648" s="31">
        <v>1.2473148148148148</v>
      </c>
      <c r="G1648" s="30">
        <v>10.4</v>
      </c>
      <c r="H1648" s="32">
        <f>TEXT(일별기온공급량!$A1648, "AAA")</f>
      </c>
      <c r="I1648" s="33">
        <v>77922177</v>
      </c>
      <c r="J1648" s="33">
        <v>1833474</v>
      </c>
      <c r="K1648" s="32">
        <f>TEXT(A1648, "MM-DD")</f>
      </c>
      <c r="L1648" s="33">
        <f>YEAR(일별기온공급량!$A1648)</f>
      </c>
      <c r="M1648" s="33">
        <f>MONTH(일별기온공급량!$A1648)</f>
      </c>
      <c r="N1648" s="33">
        <f>DAY(일별기온공급량!$A1648)</f>
      </c>
      <c r="O1648" s="34">
        <f>IFERROR(VLOOKUP(기온및공급량[[#This Row], [날짜]],표2[],2,0), "")</f>
      </c>
    </row>
    <row x14ac:dyDescent="0.25" r="1649" customHeight="1" ht="18.75">
      <c r="A1649" s="29">
        <v>42922</v>
      </c>
      <c r="B1649" s="30">
        <v>26.9</v>
      </c>
      <c r="C1649" s="30">
        <v>32.8</v>
      </c>
      <c r="D1649" s="31">
        <v>1.5973148148148149</v>
      </c>
      <c r="E1649" s="30">
        <v>23.4</v>
      </c>
      <c r="F1649" s="31">
        <v>1.255648148148148</v>
      </c>
      <c r="G1649" s="30">
        <v>9.4</v>
      </c>
      <c r="H1649" s="32">
        <f>TEXT(일별기온공급량!$A1649, "AAA")</f>
      </c>
      <c r="I1649" s="33">
        <v>76319669</v>
      </c>
      <c r="J1649" s="33">
        <v>1796311</v>
      </c>
      <c r="K1649" s="32">
        <f>TEXT(A1649, "MM-DD")</f>
      </c>
      <c r="L1649" s="33">
        <f>YEAR(일별기온공급량!$A1649)</f>
      </c>
      <c r="M1649" s="33">
        <f>MONTH(일별기온공급량!$A1649)</f>
      </c>
      <c r="N1649" s="33">
        <f>DAY(일별기온공급량!$A1649)</f>
      </c>
      <c r="O1649" s="34">
        <f>IFERROR(VLOOKUP(기온및공급량[[#This Row], [날짜]],표2[],2,0), "")</f>
      </c>
    </row>
    <row x14ac:dyDescent="0.25" r="1650" customHeight="1" ht="18.75">
      <c r="A1650" s="29">
        <v>42923</v>
      </c>
      <c r="B1650" s="30">
        <v>26.8</v>
      </c>
      <c r="C1650" s="30">
        <v>29.2</v>
      </c>
      <c r="D1650" s="31">
        <v>1.6924537037037037</v>
      </c>
      <c r="E1650" s="30">
        <v>24.4</v>
      </c>
      <c r="F1650" s="31">
        <v>1.2174537037037036</v>
      </c>
      <c r="G1650" s="30">
        <v>4.8</v>
      </c>
      <c r="H1650" s="32">
        <f>TEXT(일별기온공급량!$A1650, "AAA")</f>
      </c>
      <c r="I1650" s="33">
        <v>76931202</v>
      </c>
      <c r="J1650" s="33">
        <v>1809552</v>
      </c>
      <c r="K1650" s="32">
        <f>TEXT(A1650, "MM-DD")</f>
      </c>
      <c r="L1650" s="33">
        <f>YEAR(일별기온공급량!$A1650)</f>
      </c>
      <c r="M1650" s="33">
        <f>MONTH(일별기온공급량!$A1650)</f>
      </c>
      <c r="N1650" s="33">
        <f>DAY(일별기온공급량!$A1650)</f>
      </c>
      <c r="O1650" s="34">
        <f>IFERROR(VLOOKUP(기온및공급량[[#This Row], [날짜]],표2[],2,0), "")</f>
      </c>
    </row>
    <row x14ac:dyDescent="0.25" r="1651" customHeight="1" ht="18.75">
      <c r="A1651" s="29">
        <v>42924</v>
      </c>
      <c r="B1651" s="30">
        <v>26.8</v>
      </c>
      <c r="C1651" s="30">
        <v>29.7</v>
      </c>
      <c r="D1651" s="31">
        <v>1.6868981481481482</v>
      </c>
      <c r="E1651" s="33">
        <v>25</v>
      </c>
      <c r="F1651" s="31">
        <v>1.2327314814814816</v>
      </c>
      <c r="G1651" s="30">
        <v>4.7</v>
      </c>
      <c r="H1651" s="32">
        <f>TEXT(일별기온공급량!$A1651, "AAA")</f>
      </c>
      <c r="I1651" s="33">
        <v>62557741</v>
      </c>
      <c r="J1651" s="33">
        <v>1472127</v>
      </c>
      <c r="K1651" s="32">
        <f>TEXT(A1651, "MM-DD")</f>
      </c>
      <c r="L1651" s="33">
        <f>YEAR(일별기온공급량!$A1651)</f>
      </c>
      <c r="M1651" s="33">
        <f>MONTH(일별기온공급량!$A1651)</f>
      </c>
      <c r="N1651" s="33">
        <f>DAY(일별기온공급량!$A1651)</f>
      </c>
      <c r="O1651" s="34">
        <f>IFERROR(VLOOKUP(기온및공급량[[#This Row], [날짜]],표2[],2,0), "")</f>
      </c>
    </row>
    <row x14ac:dyDescent="0.25" r="1652" customHeight="1" ht="18.75">
      <c r="A1652" s="29">
        <v>42925</v>
      </c>
      <c r="B1652" s="30">
        <v>29.3</v>
      </c>
      <c r="C1652" s="30">
        <v>35.4</v>
      </c>
      <c r="D1652" s="31">
        <v>1.5639814814814814</v>
      </c>
      <c r="E1652" s="33">
        <v>25</v>
      </c>
      <c r="F1652" s="31">
        <v>1.2112037037037038</v>
      </c>
      <c r="G1652" s="30">
        <v>10.4</v>
      </c>
      <c r="H1652" s="32">
        <f>TEXT(일별기온공급량!$A1652, "AAA")</f>
      </c>
      <c r="I1652" s="33">
        <v>51121209</v>
      </c>
      <c r="J1652" s="33">
        <v>1202460</v>
      </c>
      <c r="K1652" s="32">
        <f>TEXT(A1652, "MM-DD")</f>
      </c>
      <c r="L1652" s="33">
        <f>YEAR(일별기온공급량!$A1652)</f>
      </c>
      <c r="M1652" s="33">
        <f>MONTH(일별기온공급량!$A1652)</f>
      </c>
      <c r="N1652" s="33">
        <f>DAY(일별기온공급량!$A1652)</f>
      </c>
      <c r="O1652" s="34">
        <f>IFERROR(VLOOKUP(기온및공급량[[#This Row], [날짜]],표2[],2,0), "")</f>
      </c>
    </row>
    <row x14ac:dyDescent="0.25" r="1653" customHeight="1" ht="18.75">
      <c r="A1653" s="29">
        <v>42926</v>
      </c>
      <c r="B1653" s="30">
        <v>29.5</v>
      </c>
      <c r="C1653" s="30">
        <v>32.6</v>
      </c>
      <c r="D1653" s="31">
        <v>1.6355092592592593</v>
      </c>
      <c r="E1653" s="30">
        <v>27.2</v>
      </c>
      <c r="F1653" s="31">
        <v>1.2438425925925927</v>
      </c>
      <c r="G1653" s="30">
        <v>5.4</v>
      </c>
      <c r="H1653" s="32">
        <f>TEXT(일별기온공급량!$A1653, "AAA")</f>
      </c>
      <c r="I1653" s="33">
        <v>74767096</v>
      </c>
      <c r="J1653" s="33">
        <v>1760802</v>
      </c>
      <c r="K1653" s="32">
        <f>TEXT(A1653, "MM-DD")</f>
      </c>
      <c r="L1653" s="33">
        <f>YEAR(일별기온공급량!$A1653)</f>
      </c>
      <c r="M1653" s="33">
        <f>MONTH(일별기온공급량!$A1653)</f>
      </c>
      <c r="N1653" s="33">
        <f>DAY(일별기온공급량!$A1653)</f>
      </c>
      <c r="O1653" s="34">
        <f>IFERROR(VLOOKUP(기온및공급량[[#This Row], [날짜]],표2[],2,0), "")</f>
      </c>
    </row>
    <row x14ac:dyDescent="0.25" r="1654" customHeight="1" ht="18.75">
      <c r="A1654" s="29">
        <v>42927</v>
      </c>
      <c r="B1654" s="30">
        <v>29.7</v>
      </c>
      <c r="C1654" s="33">
        <v>34</v>
      </c>
      <c r="D1654" s="31">
        <v>1.658425925925926</v>
      </c>
      <c r="E1654" s="30">
        <v>26.8</v>
      </c>
      <c r="F1654" s="31">
        <v>1.9973148148148148</v>
      </c>
      <c r="G1654" s="30">
        <v>7.2</v>
      </c>
      <c r="H1654" s="32">
        <f>TEXT(일별기온공급량!$A1654, "AAA")</f>
      </c>
      <c r="I1654" s="33">
        <v>76256486</v>
      </c>
      <c r="J1654" s="33">
        <v>1797716</v>
      </c>
      <c r="K1654" s="32">
        <f>TEXT(A1654, "MM-DD")</f>
      </c>
      <c r="L1654" s="33">
        <f>YEAR(일별기온공급량!$A1654)</f>
      </c>
      <c r="M1654" s="33">
        <f>MONTH(일별기온공급량!$A1654)</f>
      </c>
      <c r="N1654" s="33">
        <f>DAY(일별기온공급량!$A1654)</f>
      </c>
      <c r="O1654" s="34">
        <f>IFERROR(VLOOKUP(기온및공급량[[#This Row], [날짜]],표2[],2,0), "")</f>
      </c>
    </row>
    <row x14ac:dyDescent="0.25" r="1655" customHeight="1" ht="18.75">
      <c r="A1655" s="29">
        <v>42928</v>
      </c>
      <c r="B1655" s="30">
        <v>30.6</v>
      </c>
      <c r="C1655" s="30">
        <v>35.9</v>
      </c>
      <c r="D1655" s="31">
        <v>1.654259259259259</v>
      </c>
      <c r="E1655" s="30">
        <v>25.9</v>
      </c>
      <c r="F1655" s="31">
        <v>1.145925925925926</v>
      </c>
      <c r="G1655" s="33">
        <v>10</v>
      </c>
      <c r="H1655" s="32">
        <f>TEXT(일별기온공급량!$A1655, "AAA")</f>
      </c>
      <c r="I1655" s="33">
        <v>77879956</v>
      </c>
      <c r="J1655" s="33">
        <v>1836244</v>
      </c>
      <c r="K1655" s="32">
        <f>TEXT(A1655, "MM-DD")</f>
      </c>
      <c r="L1655" s="33">
        <f>YEAR(일별기온공급량!$A1655)</f>
      </c>
      <c r="M1655" s="33">
        <f>MONTH(일별기온공급량!$A1655)</f>
      </c>
      <c r="N1655" s="33">
        <f>DAY(일별기온공급량!$A1655)</f>
      </c>
      <c r="O1655" s="34">
        <f>IFERROR(VLOOKUP(기온및공급량[[#This Row], [날짜]],표2[],2,0), "")</f>
      </c>
    </row>
    <row x14ac:dyDescent="0.25" r="1656" customHeight="1" ht="18.75">
      <c r="A1656" s="29">
        <v>42929</v>
      </c>
      <c r="B1656" s="30">
        <v>30.8</v>
      </c>
      <c r="C1656" s="30">
        <v>37.2</v>
      </c>
      <c r="D1656" s="31">
        <v>1.670925925925926</v>
      </c>
      <c r="E1656" s="30">
        <v>24.3</v>
      </c>
      <c r="F1656" s="31">
        <v>1.2382870370370371</v>
      </c>
      <c r="G1656" s="30">
        <v>12.9</v>
      </c>
      <c r="H1656" s="32">
        <f>TEXT(일별기온공급량!$A1656, "AAA")</f>
      </c>
      <c r="I1656" s="33">
        <v>76434945</v>
      </c>
      <c r="J1656" s="33">
        <v>1803463</v>
      </c>
      <c r="K1656" s="32">
        <f>TEXT(A1656, "MM-DD")</f>
      </c>
      <c r="L1656" s="33">
        <f>YEAR(일별기온공급량!$A1656)</f>
      </c>
      <c r="M1656" s="33">
        <f>MONTH(일별기온공급량!$A1656)</f>
      </c>
      <c r="N1656" s="33">
        <f>DAY(일별기온공급량!$A1656)</f>
      </c>
      <c r="O1656" s="34">
        <f>IFERROR(VLOOKUP(기온및공급량[[#This Row], [날짜]],표2[],2,0), "")</f>
      </c>
    </row>
    <row x14ac:dyDescent="0.25" r="1657" customHeight="1" ht="18.75">
      <c r="A1657" s="29">
        <v>42930</v>
      </c>
      <c r="B1657" s="30">
        <v>28.2</v>
      </c>
      <c r="C1657" s="30">
        <v>35.8</v>
      </c>
      <c r="D1657" s="31">
        <v>1.6737037037037037</v>
      </c>
      <c r="E1657" s="30">
        <v>23.1</v>
      </c>
      <c r="F1657" s="31">
        <v>1.8667592592592592</v>
      </c>
      <c r="G1657" s="30">
        <v>12.7</v>
      </c>
      <c r="H1657" s="32">
        <f>TEXT(일별기온공급량!$A1657, "AAA")</f>
      </c>
      <c r="I1657" s="33">
        <v>76000976</v>
      </c>
      <c r="J1657" s="33">
        <v>1793932</v>
      </c>
      <c r="K1657" s="32">
        <f>TEXT(A1657, "MM-DD")</f>
      </c>
      <c r="L1657" s="33">
        <f>YEAR(일별기온공급량!$A1657)</f>
      </c>
      <c r="M1657" s="33">
        <f>MONTH(일별기온공급량!$A1657)</f>
      </c>
      <c r="N1657" s="33">
        <f>DAY(일별기온공급량!$A1657)</f>
      </c>
      <c r="O1657" s="34">
        <f>IFERROR(VLOOKUP(기온및공급량[[#This Row], [날짜]],표2[],2,0), "")</f>
      </c>
    </row>
    <row x14ac:dyDescent="0.25" r="1658" customHeight="1" ht="18.75">
      <c r="A1658" s="29">
        <v>42931</v>
      </c>
      <c r="B1658" s="30">
        <v>26.3</v>
      </c>
      <c r="C1658" s="30">
        <v>30.9</v>
      </c>
      <c r="D1658" s="31">
        <v>1.533425925925926</v>
      </c>
      <c r="E1658" s="30">
        <v>23.7</v>
      </c>
      <c r="F1658" s="31">
        <v>1.0000925925925925</v>
      </c>
      <c r="G1658" s="30">
        <v>7.2</v>
      </c>
      <c r="H1658" s="32">
        <f>TEXT(일별기온공급량!$A1658, "AAA")</f>
      </c>
      <c r="I1658" s="33">
        <v>62587472</v>
      </c>
      <c r="J1658" s="33">
        <v>1475656</v>
      </c>
      <c r="K1658" s="32">
        <f>TEXT(A1658, "MM-DD")</f>
      </c>
      <c r="L1658" s="33">
        <f>YEAR(일별기온공급량!$A1658)</f>
      </c>
      <c r="M1658" s="33">
        <f>MONTH(일별기온공급량!$A1658)</f>
      </c>
      <c r="N1658" s="33">
        <f>DAY(일별기온공급량!$A1658)</f>
      </c>
      <c r="O1658" s="34">
        <f>IFERROR(VLOOKUP(기온및공급량[[#This Row], [날짜]],표2[],2,0), "")</f>
      </c>
    </row>
    <row x14ac:dyDescent="0.25" r="1659" customHeight="1" ht="18.75">
      <c r="A1659" s="29">
        <v>42932</v>
      </c>
      <c r="B1659" s="30">
        <v>28.7</v>
      </c>
      <c r="C1659" s="30">
        <v>34.5</v>
      </c>
      <c r="D1659" s="31">
        <v>1.6153703703703703</v>
      </c>
      <c r="E1659" s="30">
        <v>24.8</v>
      </c>
      <c r="F1659" s="31">
        <v>1.1938425925925926</v>
      </c>
      <c r="G1659" s="30">
        <v>9.7</v>
      </c>
      <c r="H1659" s="32">
        <f>TEXT(일별기온공급량!$A1659, "AAA")</f>
      </c>
      <c r="I1659" s="33">
        <v>50234696</v>
      </c>
      <c r="J1659" s="33">
        <v>1182352</v>
      </c>
      <c r="K1659" s="32">
        <f>TEXT(A1659, "MM-DD")</f>
      </c>
      <c r="L1659" s="33">
        <f>YEAR(일별기온공급량!$A1659)</f>
      </c>
      <c r="M1659" s="33">
        <f>MONTH(일별기온공급량!$A1659)</f>
      </c>
      <c r="N1659" s="33">
        <f>DAY(일별기온공급량!$A1659)</f>
      </c>
      <c r="O1659" s="34">
        <f>IFERROR(VLOOKUP(기온및공급량[[#This Row], [날짜]],표2[],2,0), "")</f>
      </c>
    </row>
    <row x14ac:dyDescent="0.25" r="1660" customHeight="1" ht="18.75">
      <c r="A1660" s="29">
        <v>42933</v>
      </c>
      <c r="B1660" s="33">
        <v>27</v>
      </c>
      <c r="C1660" s="33">
        <v>33</v>
      </c>
      <c r="D1660" s="31">
        <v>1.657037037037037</v>
      </c>
      <c r="E1660" s="30">
        <v>22.8</v>
      </c>
      <c r="F1660" s="31">
        <v>1.7514814814814814</v>
      </c>
      <c r="G1660" s="30">
        <v>10.2</v>
      </c>
      <c r="H1660" s="32">
        <f>TEXT(일별기온공급량!$A1660, "AAA")</f>
      </c>
      <c r="I1660" s="33">
        <v>72166086</v>
      </c>
      <c r="J1660" s="33">
        <v>1695297</v>
      </c>
      <c r="K1660" s="32">
        <f>TEXT(A1660, "MM-DD")</f>
      </c>
      <c r="L1660" s="33">
        <f>YEAR(일별기온공급량!$A1660)</f>
      </c>
      <c r="M1660" s="33">
        <f>MONTH(일별기온공급량!$A1660)</f>
      </c>
      <c r="N1660" s="33">
        <f>DAY(일별기온공급량!$A1660)</f>
      </c>
      <c r="O1660" s="34">
        <f>IFERROR(VLOOKUP(기온및공급량[[#This Row], [날짜]],표2[],2,0), "")</f>
      </c>
    </row>
    <row x14ac:dyDescent="0.25" r="1661" customHeight="1" ht="18.75">
      <c r="A1661" s="29">
        <v>42934</v>
      </c>
      <c r="B1661" s="30">
        <v>27.6</v>
      </c>
      <c r="C1661" s="33">
        <v>32</v>
      </c>
      <c r="D1661" s="31">
        <v>1.5618981481481482</v>
      </c>
      <c r="E1661" s="30">
        <v>23.3</v>
      </c>
      <c r="F1661" s="31">
        <v>1.200787037037037</v>
      </c>
      <c r="G1661" s="30">
        <v>8.7</v>
      </c>
      <c r="H1661" s="32">
        <f>TEXT(일별기온공급량!$A1661, "AAA")</f>
      </c>
      <c r="I1661" s="33">
        <v>76687691</v>
      </c>
      <c r="J1661" s="33">
        <v>1800919</v>
      </c>
      <c r="K1661" s="32">
        <f>TEXT(A1661, "MM-DD")</f>
      </c>
      <c r="L1661" s="33">
        <f>YEAR(일별기온공급량!$A1661)</f>
      </c>
      <c r="M1661" s="33">
        <f>MONTH(일별기온공급량!$A1661)</f>
      </c>
      <c r="N1661" s="33">
        <f>DAY(일별기온공급량!$A1661)</f>
      </c>
      <c r="O1661" s="34">
        <f>IFERROR(VLOOKUP(기온및공급량[[#This Row], [날짜]],표2[],2,0), "")</f>
      </c>
    </row>
    <row x14ac:dyDescent="0.25" r="1662" customHeight="1" ht="18.75">
      <c r="A1662" s="29">
        <v>42935</v>
      </c>
      <c r="B1662" s="30">
        <v>29.6</v>
      </c>
      <c r="C1662" s="30">
        <v>35.2</v>
      </c>
      <c r="D1662" s="31">
        <v>1.702175925925926</v>
      </c>
      <c r="E1662" s="30">
        <v>23.9</v>
      </c>
      <c r="F1662" s="31">
        <v>1.2118981481481481</v>
      </c>
      <c r="G1662" s="30">
        <v>11.3</v>
      </c>
      <c r="H1662" s="32">
        <f>TEXT(일별기온공급량!$A1662, "AAA")</f>
      </c>
      <c r="I1662" s="33">
        <v>76320456</v>
      </c>
      <c r="J1662" s="33">
        <v>1791293</v>
      </c>
      <c r="K1662" s="32">
        <f>TEXT(A1662, "MM-DD")</f>
      </c>
      <c r="L1662" s="33">
        <f>YEAR(일별기온공급량!$A1662)</f>
      </c>
      <c r="M1662" s="33">
        <f>MONTH(일별기온공급량!$A1662)</f>
      </c>
      <c r="N1662" s="33">
        <f>DAY(일별기온공급량!$A1662)</f>
      </c>
      <c r="O1662" s="34">
        <f>IFERROR(VLOOKUP(기온및공급량[[#This Row], [날짜]],표2[],2,0), "")</f>
      </c>
    </row>
    <row x14ac:dyDescent="0.25" r="1663" customHeight="1" ht="18.75">
      <c r="A1663" s="29">
        <v>42936</v>
      </c>
      <c r="B1663" s="30">
        <v>30.8</v>
      </c>
      <c r="C1663" s="30">
        <v>35.6</v>
      </c>
      <c r="D1663" s="31">
        <v>1.6487037037037036</v>
      </c>
      <c r="E1663" s="30">
        <v>25.6</v>
      </c>
      <c r="F1663" s="31">
        <v>1.2188425925925925</v>
      </c>
      <c r="G1663" s="33">
        <v>10</v>
      </c>
      <c r="H1663" s="32">
        <f>TEXT(일별기온공급량!$A1663, "AAA")</f>
      </c>
      <c r="I1663" s="33">
        <v>76466448</v>
      </c>
      <c r="J1663" s="33">
        <v>1796000</v>
      </c>
      <c r="K1663" s="32">
        <f>TEXT(A1663, "MM-DD")</f>
      </c>
      <c r="L1663" s="33">
        <f>YEAR(일별기온공급량!$A1663)</f>
      </c>
      <c r="M1663" s="33">
        <f>MONTH(일별기온공급량!$A1663)</f>
      </c>
      <c r="N1663" s="33">
        <f>DAY(일별기온공급량!$A1663)</f>
      </c>
      <c r="O1663" s="34">
        <f>IFERROR(VLOOKUP(기온및공급량[[#This Row], [날짜]],표2[],2,0), "")</f>
      </c>
    </row>
    <row x14ac:dyDescent="0.25" r="1664" customHeight="1" ht="18.75">
      <c r="A1664" s="29">
        <v>42937</v>
      </c>
      <c r="B1664" s="30">
        <v>31.8</v>
      </c>
      <c r="C1664" s="30">
        <v>36.6</v>
      </c>
      <c r="D1664" s="31">
        <v>1.6868981481481482</v>
      </c>
      <c r="E1664" s="30">
        <v>27.5</v>
      </c>
      <c r="F1664" s="31">
        <v>1.1952314814814815</v>
      </c>
      <c r="G1664" s="30">
        <v>9.1</v>
      </c>
      <c r="H1664" s="32">
        <f>TEXT(일별기온공급량!$A1664, "AAA")</f>
      </c>
      <c r="I1664" s="33">
        <v>75411365</v>
      </c>
      <c r="J1664" s="33">
        <v>1776318</v>
      </c>
      <c r="K1664" s="32">
        <f>TEXT(A1664, "MM-DD")</f>
      </c>
      <c r="L1664" s="33">
        <f>YEAR(일별기온공급량!$A1664)</f>
      </c>
      <c r="M1664" s="33">
        <f>MONTH(일별기온공급량!$A1664)</f>
      </c>
      <c r="N1664" s="33">
        <f>DAY(일별기온공급량!$A1664)</f>
      </c>
      <c r="O1664" s="34">
        <f>IFERROR(VLOOKUP(기온및공급량[[#This Row], [날짜]],표2[],2,0), "")</f>
      </c>
    </row>
    <row x14ac:dyDescent="0.25" r="1665" customHeight="1" ht="18.75">
      <c r="A1665" s="29">
        <v>42938</v>
      </c>
      <c r="B1665" s="30">
        <v>28.8</v>
      </c>
      <c r="C1665" s="30">
        <v>38.4</v>
      </c>
      <c r="D1665" s="31">
        <v>1.513287037037037</v>
      </c>
      <c r="E1665" s="30">
        <v>22.7</v>
      </c>
      <c r="F1665" s="31">
        <v>1.9806481481481482</v>
      </c>
      <c r="G1665" s="30">
        <v>15.7</v>
      </c>
      <c r="H1665" s="32">
        <f>TEXT(일별기온공급량!$A1665, "AAA")</f>
      </c>
      <c r="I1665" s="33">
        <v>62148225</v>
      </c>
      <c r="J1665" s="33">
        <v>1462823</v>
      </c>
      <c r="K1665" s="32">
        <f>TEXT(A1665, "MM-DD")</f>
      </c>
      <c r="L1665" s="33">
        <f>YEAR(일별기온공급량!$A1665)</f>
      </c>
      <c r="M1665" s="33">
        <f>MONTH(일별기온공급량!$A1665)</f>
      </c>
      <c r="N1665" s="33">
        <f>DAY(일별기온공급량!$A1665)</f>
      </c>
      <c r="O1665" s="34">
        <f>IFERROR(VLOOKUP(기온및공급량[[#This Row], [날짜]],표2[],2,0), "")</f>
      </c>
    </row>
    <row x14ac:dyDescent="0.25" r="1666" customHeight="1" ht="18.75">
      <c r="A1666" s="29">
        <v>42939</v>
      </c>
      <c r="B1666" s="30">
        <v>27.7</v>
      </c>
      <c r="C1666" s="30">
        <v>31.9</v>
      </c>
      <c r="D1666" s="31">
        <v>1.7431481481481481</v>
      </c>
      <c r="E1666" s="30">
        <v>22.5</v>
      </c>
      <c r="F1666" s="31">
        <v>1.1348148148148147</v>
      </c>
      <c r="G1666" s="30">
        <v>9.4</v>
      </c>
      <c r="H1666" s="32">
        <f>TEXT(일별기온공급량!$A1666, "AAA")</f>
      </c>
      <c r="I1666" s="33">
        <v>49557479</v>
      </c>
      <c r="J1666" s="33">
        <v>1167125</v>
      </c>
      <c r="K1666" s="32">
        <f>TEXT(A1666, "MM-DD")</f>
      </c>
      <c r="L1666" s="33">
        <f>YEAR(일별기온공급량!$A1666)</f>
      </c>
      <c r="M1666" s="33">
        <f>MONTH(일별기온공급량!$A1666)</f>
      </c>
      <c r="N1666" s="33">
        <f>DAY(일별기온공급량!$A1666)</f>
      </c>
      <c r="O1666" s="34">
        <f>IFERROR(VLOOKUP(기온및공급량[[#This Row], [날짜]],표2[],2,0), "")</f>
      </c>
    </row>
    <row x14ac:dyDescent="0.25" r="1667" customHeight="1" ht="18.75">
      <c r="A1667" s="29">
        <v>42940</v>
      </c>
      <c r="B1667" s="30">
        <v>28.5</v>
      </c>
      <c r="C1667" s="30">
        <v>35.9</v>
      </c>
      <c r="D1667" s="31">
        <v>1.563287037037037</v>
      </c>
      <c r="E1667" s="30">
        <v>26.4</v>
      </c>
      <c r="F1667" s="31">
        <v>1.9813425925925925</v>
      </c>
      <c r="G1667" s="30">
        <v>9.5</v>
      </c>
      <c r="H1667" s="32">
        <f>TEXT(일별기온공급량!$A1667, "AAA")</f>
      </c>
      <c r="I1667" s="33">
        <v>71623891</v>
      </c>
      <c r="J1667" s="33">
        <v>1690066</v>
      </c>
      <c r="K1667" s="32">
        <f>TEXT(A1667, "MM-DD")</f>
      </c>
      <c r="L1667" s="33">
        <f>YEAR(일별기온공급량!$A1667)</f>
      </c>
      <c r="M1667" s="33">
        <f>MONTH(일별기온공급량!$A1667)</f>
      </c>
      <c r="N1667" s="33">
        <f>DAY(일별기온공급량!$A1667)</f>
      </c>
      <c r="O1667" s="34">
        <f>IFERROR(VLOOKUP(기온및공급량[[#This Row], [날짜]],표2[],2,0), "")</f>
      </c>
    </row>
    <row x14ac:dyDescent="0.25" r="1668" customHeight="1" ht="18.75">
      <c r="A1668" s="29">
        <v>42941</v>
      </c>
      <c r="B1668" s="30">
        <v>25.9</v>
      </c>
      <c r="C1668" s="30">
        <v>27.9</v>
      </c>
      <c r="D1668" s="31">
        <v>1.4612037037037038</v>
      </c>
      <c r="E1668" s="33">
        <v>24</v>
      </c>
      <c r="F1668" s="31">
        <v>1.9903703703703703</v>
      </c>
      <c r="G1668" s="30">
        <v>3.9</v>
      </c>
      <c r="H1668" s="32">
        <f>TEXT(일별기온공급량!$A1668, "AAA")</f>
      </c>
      <c r="I1668" s="33">
        <v>74781957</v>
      </c>
      <c r="J1668" s="33">
        <v>1763065</v>
      </c>
      <c r="K1668" s="32">
        <f>TEXT(A1668, "MM-DD")</f>
      </c>
      <c r="L1668" s="33">
        <f>YEAR(일별기온공급량!$A1668)</f>
      </c>
      <c r="M1668" s="33">
        <f>MONTH(일별기온공급량!$A1668)</f>
      </c>
      <c r="N1668" s="33">
        <f>DAY(일별기온공급량!$A1668)</f>
      </c>
      <c r="O1668" s="34">
        <f>IFERROR(VLOOKUP(기온및공급량[[#This Row], [날짜]],표2[],2,0), "")</f>
      </c>
    </row>
    <row x14ac:dyDescent="0.25" r="1669" customHeight="1" ht="18.75">
      <c r="A1669" s="29">
        <v>42942</v>
      </c>
      <c r="B1669" s="30">
        <v>25.4</v>
      </c>
      <c r="C1669" s="30">
        <v>30.1</v>
      </c>
      <c r="D1669" s="31">
        <v>1.6535648148148148</v>
      </c>
      <c r="E1669" s="30">
        <v>21.9</v>
      </c>
      <c r="F1669" s="31">
        <v>1.9973148148148148</v>
      </c>
      <c r="G1669" s="30">
        <v>8.2</v>
      </c>
      <c r="H1669" s="32">
        <f>TEXT(일별기온공급량!$A1669, "AAA")</f>
      </c>
      <c r="I1669" s="33">
        <v>73904513</v>
      </c>
      <c r="J1669" s="33">
        <v>1741363</v>
      </c>
      <c r="K1669" s="32">
        <f>TEXT(A1669, "MM-DD")</f>
      </c>
      <c r="L1669" s="33">
        <f>YEAR(일별기온공급량!$A1669)</f>
      </c>
      <c r="M1669" s="33">
        <f>MONTH(일별기온공급량!$A1669)</f>
      </c>
      <c r="N1669" s="33">
        <f>DAY(일별기온공급량!$A1669)</f>
      </c>
      <c r="O1669" s="34">
        <f>IFERROR(VLOOKUP(기온및공급량[[#This Row], [날짜]],표2[],2,0), "")</f>
      </c>
    </row>
    <row x14ac:dyDescent="0.25" r="1670" customHeight="1" ht="18.75">
      <c r="A1670" s="29">
        <v>42943</v>
      </c>
      <c r="B1670" s="30">
        <v>26.4</v>
      </c>
      <c r="C1670" s="30">
        <v>33.9</v>
      </c>
      <c r="D1670" s="31">
        <v>1.6750925925925926</v>
      </c>
      <c r="E1670" s="30">
        <v>19.1</v>
      </c>
      <c r="F1670" s="31">
        <v>1.2230092592592592</v>
      </c>
      <c r="G1670" s="30">
        <v>14.8</v>
      </c>
      <c r="H1670" s="32">
        <f>TEXT(일별기온공급량!$A1670, "AAA")</f>
      </c>
      <c r="I1670" s="33">
        <v>72760263</v>
      </c>
      <c r="J1670" s="33">
        <v>1715275</v>
      </c>
      <c r="K1670" s="32">
        <f>TEXT(A1670, "MM-DD")</f>
      </c>
      <c r="L1670" s="33">
        <f>YEAR(일별기온공급량!$A1670)</f>
      </c>
      <c r="M1670" s="33">
        <f>MONTH(일별기온공급량!$A1670)</f>
      </c>
      <c r="N1670" s="33">
        <f>DAY(일별기온공급량!$A1670)</f>
      </c>
      <c r="O1670" s="34">
        <f>IFERROR(VLOOKUP(기온및공급량[[#This Row], [날짜]],표2[],2,0), "")</f>
      </c>
    </row>
    <row x14ac:dyDescent="0.25" r="1671" customHeight="1" ht="18.75">
      <c r="A1671" s="29">
        <v>42944</v>
      </c>
      <c r="B1671" s="30">
        <v>28.2</v>
      </c>
      <c r="C1671" s="30">
        <v>35.4</v>
      </c>
      <c r="D1671" s="31">
        <v>1.564675925925926</v>
      </c>
      <c r="E1671" s="30">
        <v>21.9</v>
      </c>
      <c r="F1671" s="31">
        <v>1.2216203703703703</v>
      </c>
      <c r="G1671" s="30">
        <v>13.5</v>
      </c>
      <c r="H1671" s="32">
        <f>TEXT(일별기온공급량!$A1671, "AAA")</f>
      </c>
      <c r="I1671" s="33">
        <v>69901540</v>
      </c>
      <c r="J1671" s="33">
        <v>1648317</v>
      </c>
      <c r="K1671" s="32">
        <f>TEXT(A1671, "MM-DD")</f>
      </c>
      <c r="L1671" s="33">
        <f>YEAR(일별기온공급량!$A1671)</f>
      </c>
      <c r="M1671" s="33">
        <f>MONTH(일별기온공급량!$A1671)</f>
      </c>
      <c r="N1671" s="33">
        <f>DAY(일별기온공급량!$A1671)</f>
      </c>
      <c r="O1671" s="34">
        <f>IFERROR(VLOOKUP(기온및공급량[[#This Row], [날짜]],표2[],2,0), "")</f>
      </c>
    </row>
    <row x14ac:dyDescent="0.25" r="1672" customHeight="1" ht="18.75">
      <c r="A1672" s="29">
        <v>42945</v>
      </c>
      <c r="B1672" s="30">
        <v>23.3</v>
      </c>
      <c r="C1672" s="30">
        <v>26.2</v>
      </c>
      <c r="D1672" s="31">
        <v>1.0000925925925925</v>
      </c>
      <c r="E1672" s="30">
        <v>21.5</v>
      </c>
      <c r="F1672" s="31">
        <v>1.2813425925925925</v>
      </c>
      <c r="G1672" s="30">
        <v>4.7</v>
      </c>
      <c r="H1672" s="32">
        <f>TEXT(일별기온공급량!$A1672, "AAA")</f>
      </c>
      <c r="I1672" s="33">
        <v>57016000</v>
      </c>
      <c r="J1672" s="33">
        <v>1342990</v>
      </c>
      <c r="K1672" s="32">
        <f>TEXT(A1672, "MM-DD")</f>
      </c>
      <c r="L1672" s="33">
        <f>YEAR(일별기온공급량!$A1672)</f>
      </c>
      <c r="M1672" s="33">
        <f>MONTH(일별기온공급량!$A1672)</f>
      </c>
      <c r="N1672" s="33">
        <f>DAY(일별기온공급량!$A1672)</f>
      </c>
      <c r="O1672" s="34">
        <f>IFERROR(VLOOKUP(기온및공급량[[#This Row], [날짜]],표2[],2,0), "")</f>
      </c>
    </row>
    <row x14ac:dyDescent="0.25" r="1673" customHeight="1" ht="18.75">
      <c r="A1673" s="29">
        <v>42946</v>
      </c>
      <c r="B1673" s="30">
        <v>26.3</v>
      </c>
      <c r="C1673" s="30">
        <v>30.9</v>
      </c>
      <c r="D1673" s="31">
        <v>1.6764814814814815</v>
      </c>
      <c r="E1673" s="33">
        <v>22</v>
      </c>
      <c r="F1673" s="31">
        <v>1.0980092592592592</v>
      </c>
      <c r="G1673" s="30">
        <v>8.9</v>
      </c>
      <c r="H1673" s="32">
        <f>TEXT(일별기온공급량!$A1673, "AAA")</f>
      </c>
      <c r="I1673" s="33">
        <v>44079210</v>
      </c>
      <c r="J1673" s="33">
        <v>1039318</v>
      </c>
      <c r="K1673" s="32">
        <f>TEXT(A1673, "MM-DD")</f>
      </c>
      <c r="L1673" s="33">
        <f>YEAR(일별기온공급량!$A1673)</f>
      </c>
      <c r="M1673" s="33">
        <f>MONTH(일별기온공급량!$A1673)</f>
      </c>
      <c r="N1673" s="33">
        <f>DAY(일별기온공급량!$A1673)</f>
      </c>
      <c r="O1673" s="34">
        <f>IFERROR(VLOOKUP(기온및공급량[[#This Row], [날짜]],표2[],2,0), "")</f>
      </c>
    </row>
    <row x14ac:dyDescent="0.25" r="1674" customHeight="1" ht="18.75">
      <c r="A1674" s="29">
        <v>42947</v>
      </c>
      <c r="B1674" s="30">
        <v>24.8</v>
      </c>
      <c r="C1674" s="30">
        <v>26.1</v>
      </c>
      <c r="D1674" s="31">
        <v>1.7549537037037037</v>
      </c>
      <c r="E1674" s="30">
        <v>23.7</v>
      </c>
      <c r="F1674" s="31">
        <v>1.232037037037037</v>
      </c>
      <c r="G1674" s="30">
        <v>2.4</v>
      </c>
      <c r="H1674" s="32">
        <f>TEXT(일별기온공급량!$A1674, "AAA")</f>
      </c>
      <c r="I1674" s="33">
        <v>58057331</v>
      </c>
      <c r="J1674" s="33">
        <v>1367820</v>
      </c>
      <c r="K1674" s="32">
        <f>TEXT(A1674, "MM-DD")</f>
      </c>
      <c r="L1674" s="33">
        <f>YEAR(일별기온공급량!$A1674)</f>
      </c>
      <c r="M1674" s="33">
        <f>MONTH(일별기온공급량!$A1674)</f>
      </c>
      <c r="N1674" s="33">
        <f>DAY(일별기온공급량!$A1674)</f>
      </c>
      <c r="O1674" s="34">
        <f>IFERROR(VLOOKUP(기온및공급량[[#This Row], [날짜]],표2[],2,0), "")</f>
      </c>
    </row>
    <row x14ac:dyDescent="0.25" r="1675" customHeight="1" ht="18.75">
      <c r="A1675" s="29">
        <v>42948</v>
      </c>
      <c r="B1675" s="30">
        <v>26.9</v>
      </c>
      <c r="C1675" s="30">
        <v>32.8</v>
      </c>
      <c r="D1675" s="31">
        <v>1.639675925925926</v>
      </c>
      <c r="E1675" s="30">
        <v>23.4</v>
      </c>
      <c r="F1675" s="31">
        <v>1.0813425925925926</v>
      </c>
      <c r="G1675" s="30">
        <v>9.4</v>
      </c>
      <c r="H1675" s="32">
        <f>TEXT(일별기온공급량!$A1675, "AAA")</f>
      </c>
      <c r="I1675" s="33">
        <v>58906483</v>
      </c>
      <c r="J1675" s="33">
        <v>1384238</v>
      </c>
      <c r="K1675" s="32">
        <f>TEXT(A1675, "MM-DD")</f>
      </c>
      <c r="L1675" s="33">
        <f>YEAR(일별기온공급량!$A1675)</f>
      </c>
      <c r="M1675" s="33">
        <f>MONTH(일별기온공급량!$A1675)</f>
      </c>
      <c r="N1675" s="33">
        <f>DAY(일별기온공급량!$A1675)</f>
      </c>
      <c r="O1675" s="34">
        <f>IFERROR(VLOOKUP(기온및공급량[[#This Row], [날짜]],표2[],2,0), "")</f>
      </c>
    </row>
    <row x14ac:dyDescent="0.25" r="1676" customHeight="1" ht="18.75">
      <c r="A1676" s="29">
        <v>42949</v>
      </c>
      <c r="B1676" s="30">
        <v>26.4</v>
      </c>
      <c r="C1676" s="30">
        <v>31.3</v>
      </c>
      <c r="D1676" s="31">
        <v>1.6681481481481482</v>
      </c>
      <c r="E1676" s="30">
        <v>23.2</v>
      </c>
      <c r="F1676" s="31">
        <v>1.1973148148148147</v>
      </c>
      <c r="G1676" s="30">
        <v>8.1</v>
      </c>
      <c r="H1676" s="32">
        <f>TEXT(일별기온공급량!$A1676, "AAA")</f>
      </c>
      <c r="I1676" s="33">
        <v>56952814</v>
      </c>
      <c r="J1676" s="33">
        <v>1335914</v>
      </c>
      <c r="K1676" s="32">
        <f>TEXT(A1676, "MM-DD")</f>
      </c>
      <c r="L1676" s="33">
        <f>YEAR(일별기온공급량!$A1676)</f>
      </c>
      <c r="M1676" s="33">
        <f>MONTH(일별기온공급량!$A1676)</f>
      </c>
      <c r="N1676" s="33">
        <f>DAY(일별기온공급량!$A1676)</f>
      </c>
      <c r="O1676" s="34">
        <f>IFERROR(VLOOKUP(기온및공급량[[#This Row], [날짜]],표2[],2,0), "")</f>
      </c>
    </row>
    <row x14ac:dyDescent="0.25" r="1677" customHeight="1" ht="18.75">
      <c r="A1677" s="29">
        <v>42950</v>
      </c>
      <c r="B1677" s="30">
        <v>26.9</v>
      </c>
      <c r="C1677" s="30">
        <v>32.1</v>
      </c>
      <c r="D1677" s="31">
        <v>1.6278703703703705</v>
      </c>
      <c r="E1677" s="30">
        <v>22.5</v>
      </c>
      <c r="F1677" s="31">
        <v>1.2223148148148149</v>
      </c>
      <c r="G1677" s="30">
        <v>9.6</v>
      </c>
      <c r="H1677" s="32">
        <f>TEXT(일별기온공급량!$A1677, "AAA")</f>
      </c>
      <c r="I1677" s="33">
        <v>52791523</v>
      </c>
      <c r="J1677" s="33">
        <v>1239153</v>
      </c>
      <c r="K1677" s="32">
        <f>TEXT(A1677, "MM-DD")</f>
      </c>
      <c r="L1677" s="33">
        <f>YEAR(일별기온공급량!$A1677)</f>
      </c>
      <c r="M1677" s="33">
        <f>MONTH(일별기온공급량!$A1677)</f>
      </c>
      <c r="N1677" s="33">
        <f>DAY(일별기온공급량!$A1677)</f>
      </c>
      <c r="O1677" s="34">
        <f>IFERROR(VLOOKUP(기온및공급량[[#This Row], [날짜]],표2[],2,0), "")</f>
      </c>
    </row>
    <row x14ac:dyDescent="0.25" r="1678" customHeight="1" ht="18.75">
      <c r="A1678" s="29">
        <v>42951</v>
      </c>
      <c r="B1678" s="30">
        <v>29.3</v>
      </c>
      <c r="C1678" s="30">
        <v>35.6</v>
      </c>
      <c r="D1678" s="31">
        <v>1.6410648148148148</v>
      </c>
      <c r="E1678" s="30">
        <v>24.3</v>
      </c>
      <c r="F1678" s="31">
        <v>1.2250925925925926</v>
      </c>
      <c r="G1678" s="30">
        <v>11.3</v>
      </c>
      <c r="H1678" s="32">
        <f>TEXT(일별기온공급량!$A1678, "AAA")</f>
      </c>
      <c r="I1678" s="33">
        <v>54576994</v>
      </c>
      <c r="J1678" s="33">
        <v>1284985</v>
      </c>
      <c r="K1678" s="32">
        <f>TEXT(A1678, "MM-DD")</f>
      </c>
      <c r="L1678" s="33">
        <f>YEAR(일별기온공급량!$A1678)</f>
      </c>
      <c r="M1678" s="33">
        <f>MONTH(일별기온공급량!$A1678)</f>
      </c>
      <c r="N1678" s="33">
        <f>DAY(일별기온공급량!$A1678)</f>
      </c>
      <c r="O1678" s="34">
        <f>IFERROR(VLOOKUP(기온및공급량[[#This Row], [날짜]],표2[],2,0), "")</f>
      </c>
    </row>
    <row x14ac:dyDescent="0.25" r="1679" customHeight="1" ht="18.75">
      <c r="A1679" s="29">
        <v>42952</v>
      </c>
      <c r="B1679" s="30">
        <v>30.1</v>
      </c>
      <c r="C1679" s="30">
        <v>36.5</v>
      </c>
      <c r="D1679" s="31">
        <v>1.5952314814814814</v>
      </c>
      <c r="E1679" s="30">
        <v>25.2</v>
      </c>
      <c r="F1679" s="31">
        <v>1.2285648148148147</v>
      </c>
      <c r="G1679" s="30">
        <v>11.3</v>
      </c>
      <c r="H1679" s="32">
        <f>TEXT(일별기온공급량!$A1679, "AAA")</f>
      </c>
      <c r="I1679" s="33">
        <v>48285036</v>
      </c>
      <c r="J1679" s="33">
        <v>1140433</v>
      </c>
      <c r="K1679" s="32">
        <f>TEXT(A1679, "MM-DD")</f>
      </c>
      <c r="L1679" s="33">
        <f>YEAR(일별기온공급량!$A1679)</f>
      </c>
      <c r="M1679" s="33">
        <f>MONTH(일별기온공급량!$A1679)</f>
      </c>
      <c r="N1679" s="33">
        <f>DAY(일별기온공급량!$A1679)</f>
      </c>
      <c r="O1679" s="34">
        <f>IFERROR(VLOOKUP(기온및공급량[[#This Row], [날짜]],표2[],2,0), "")</f>
      </c>
    </row>
    <row x14ac:dyDescent="0.25" r="1680" customHeight="1" ht="18.75">
      <c r="A1680" s="29">
        <v>42953</v>
      </c>
      <c r="B1680" s="30">
        <v>30.9</v>
      </c>
      <c r="C1680" s="33">
        <v>37</v>
      </c>
      <c r="D1680" s="31">
        <v>1.6313425925925926</v>
      </c>
      <c r="E1680" s="30">
        <v>25.8</v>
      </c>
      <c r="F1680" s="31">
        <v>1.2403703703703703</v>
      </c>
      <c r="G1680" s="30">
        <v>11.2</v>
      </c>
      <c r="H1680" s="32">
        <f>TEXT(일별기온공급량!$A1680, "AAA")</f>
      </c>
      <c r="I1680" s="33">
        <v>43616027</v>
      </c>
      <c r="J1680" s="33">
        <v>1027567</v>
      </c>
      <c r="K1680" s="32">
        <f>TEXT(A1680, "MM-DD")</f>
      </c>
      <c r="L1680" s="33">
        <f>YEAR(일별기온공급량!$A1680)</f>
      </c>
      <c r="M1680" s="33">
        <f>MONTH(일별기온공급량!$A1680)</f>
      </c>
      <c r="N1680" s="33">
        <f>DAY(일별기온공급량!$A1680)</f>
      </c>
      <c r="O1680" s="34">
        <f>IFERROR(VLOOKUP(기온및공급량[[#This Row], [날짜]],표2[],2,0), "")</f>
      </c>
    </row>
    <row x14ac:dyDescent="0.25" r="1681" customHeight="1" ht="18.75">
      <c r="A1681" s="29">
        <v>42954</v>
      </c>
      <c r="B1681" s="30">
        <v>30.9</v>
      </c>
      <c r="C1681" s="30">
        <v>35.5</v>
      </c>
      <c r="D1681" s="31">
        <v>1.6049537037037038</v>
      </c>
      <c r="E1681" s="30">
        <v>26.3</v>
      </c>
      <c r="F1681" s="31">
        <v>1.1938425925925926</v>
      </c>
      <c r="G1681" s="30">
        <v>9.2</v>
      </c>
      <c r="H1681" s="32">
        <f>TEXT(일별기온공급량!$A1681, "AAA")</f>
      </c>
      <c r="I1681" s="33">
        <v>65010181</v>
      </c>
      <c r="J1681" s="33">
        <v>1531520</v>
      </c>
      <c r="K1681" s="32">
        <f>TEXT(A1681, "MM-DD")</f>
      </c>
      <c r="L1681" s="33">
        <f>YEAR(일별기온공급량!$A1681)</f>
      </c>
      <c r="M1681" s="33">
        <f>MONTH(일별기온공급량!$A1681)</f>
      </c>
      <c r="N1681" s="33">
        <f>DAY(일별기온공급량!$A1681)</f>
      </c>
      <c r="O1681" s="34">
        <f>IFERROR(VLOOKUP(기온및공급량[[#This Row], [날짜]],표2[],2,0), "")</f>
      </c>
    </row>
    <row x14ac:dyDescent="0.25" r="1682" customHeight="1" ht="18.75">
      <c r="A1682" s="29">
        <v>42955</v>
      </c>
      <c r="B1682" s="30">
        <v>29.9</v>
      </c>
      <c r="C1682" s="30">
        <v>34.5</v>
      </c>
      <c r="D1682" s="31">
        <v>1.602175925925926</v>
      </c>
      <c r="E1682" s="30">
        <v>24.8</v>
      </c>
      <c r="F1682" s="31">
        <v>1.2459259259259259</v>
      </c>
      <c r="G1682" s="30">
        <v>9.7</v>
      </c>
      <c r="H1682" s="32">
        <f>TEXT(일별기온공급량!$A1682, "AAA")</f>
      </c>
      <c r="I1682" s="33">
        <v>68651106</v>
      </c>
      <c r="J1682" s="33">
        <v>1618481</v>
      </c>
      <c r="K1682" s="32">
        <f>TEXT(A1682, "MM-DD")</f>
      </c>
      <c r="L1682" s="33">
        <f>YEAR(일별기온공급량!$A1682)</f>
      </c>
      <c r="M1682" s="33">
        <f>MONTH(일별기온공급량!$A1682)</f>
      </c>
      <c r="N1682" s="33">
        <f>DAY(일별기온공급량!$A1682)</f>
      </c>
      <c r="O1682" s="34">
        <f>IFERROR(VLOOKUP(기온및공급량[[#This Row], [날짜]],표2[],2,0), "")</f>
      </c>
    </row>
    <row x14ac:dyDescent="0.25" r="1683" customHeight="1" ht="18.75">
      <c r="A1683" s="29">
        <v>42956</v>
      </c>
      <c r="B1683" s="33">
        <v>27</v>
      </c>
      <c r="C1683" s="30">
        <v>29.7</v>
      </c>
      <c r="D1683" s="31">
        <v>1.4848148148148148</v>
      </c>
      <c r="E1683" s="30">
        <v>24.5</v>
      </c>
      <c r="F1683" s="31">
        <v>1.9938425925925927</v>
      </c>
      <c r="G1683" s="30">
        <v>5.2</v>
      </c>
      <c r="H1683" s="32">
        <f>TEXT(일별기온공급량!$A1683, "AAA")</f>
      </c>
      <c r="I1683" s="33">
        <v>72547982</v>
      </c>
      <c r="J1683" s="33">
        <v>1707618</v>
      </c>
      <c r="K1683" s="32">
        <f>TEXT(A1683, "MM-DD")</f>
      </c>
      <c r="L1683" s="33">
        <f>YEAR(일별기온공급량!$A1683)</f>
      </c>
      <c r="M1683" s="33">
        <f>MONTH(일별기온공급량!$A1683)</f>
      </c>
      <c r="N1683" s="33">
        <f>DAY(일별기온공급량!$A1683)</f>
      </c>
      <c r="O1683" s="34">
        <f>IFERROR(VLOOKUP(기온및공급량[[#This Row], [날짜]],표2[],2,0), "")</f>
      </c>
    </row>
    <row x14ac:dyDescent="0.25" r="1684" customHeight="1" ht="18.75">
      <c r="A1684" s="29">
        <v>42957</v>
      </c>
      <c r="B1684" s="30">
        <v>24.7</v>
      </c>
      <c r="C1684" s="30">
        <v>26.2</v>
      </c>
      <c r="D1684" s="31">
        <v>1.7063425925925926</v>
      </c>
      <c r="E1684" s="30">
        <v>23.6</v>
      </c>
      <c r="F1684" s="31">
        <v>1.9938425925925927</v>
      </c>
      <c r="G1684" s="30">
        <v>2.6</v>
      </c>
      <c r="H1684" s="32">
        <f>TEXT(일별기온공급량!$A1684, "AAA")</f>
      </c>
      <c r="I1684" s="33">
        <v>72234771</v>
      </c>
      <c r="J1684" s="33">
        <v>1700932</v>
      </c>
      <c r="K1684" s="32">
        <f>TEXT(A1684, "MM-DD")</f>
      </c>
      <c r="L1684" s="33">
        <f>YEAR(일별기온공급량!$A1684)</f>
      </c>
      <c r="M1684" s="33">
        <f>MONTH(일별기온공급량!$A1684)</f>
      </c>
      <c r="N1684" s="33">
        <f>DAY(일별기온공급량!$A1684)</f>
      </c>
      <c r="O1684" s="34">
        <f>IFERROR(VLOOKUP(기온및공급량[[#This Row], [날짜]],표2[],2,0), "")</f>
      </c>
    </row>
    <row x14ac:dyDescent="0.25" r="1685" customHeight="1" ht="18.75">
      <c r="A1685" s="29">
        <v>42958</v>
      </c>
      <c r="B1685" s="33">
        <v>26</v>
      </c>
      <c r="C1685" s="30">
        <v>32.3</v>
      </c>
      <c r="D1685" s="31">
        <v>1.6014814814814815</v>
      </c>
      <c r="E1685" s="30">
        <v>22.8</v>
      </c>
      <c r="F1685" s="31">
        <v>1.1966203703703704</v>
      </c>
      <c r="G1685" s="30">
        <v>9.5</v>
      </c>
      <c r="H1685" s="32">
        <f>TEXT(일별기온공급량!$A1685, "AAA")</f>
      </c>
      <c r="I1685" s="33">
        <v>71618582</v>
      </c>
      <c r="J1685" s="33">
        <v>1686388</v>
      </c>
      <c r="K1685" s="32">
        <f>TEXT(A1685, "MM-DD")</f>
      </c>
      <c r="L1685" s="33">
        <f>YEAR(일별기온공급량!$A1685)</f>
      </c>
      <c r="M1685" s="33">
        <f>MONTH(일별기온공급량!$A1685)</f>
      </c>
      <c r="N1685" s="33">
        <f>DAY(일별기온공급량!$A1685)</f>
      </c>
      <c r="O1685" s="34">
        <f>IFERROR(VLOOKUP(기온및공급량[[#This Row], [날짜]],표2[],2,0), "")</f>
      </c>
    </row>
    <row x14ac:dyDescent="0.25" r="1686" customHeight="1" ht="18.75">
      <c r="A1686" s="29">
        <v>42959</v>
      </c>
      <c r="B1686" s="30">
        <v>24.9</v>
      </c>
      <c r="C1686" s="30">
        <v>30.2</v>
      </c>
      <c r="D1686" s="31">
        <v>1.5264814814814813</v>
      </c>
      <c r="E1686" s="30">
        <v>21.3</v>
      </c>
      <c r="F1686" s="31">
        <v>1.232037037037037</v>
      </c>
      <c r="G1686" s="30">
        <v>8.9</v>
      </c>
      <c r="H1686" s="32">
        <f>TEXT(일별기온공급량!$A1686, "AAA")</f>
      </c>
      <c r="I1686" s="33">
        <v>59913657</v>
      </c>
      <c r="J1686" s="33">
        <v>1411467</v>
      </c>
      <c r="K1686" s="32">
        <f>TEXT(A1686, "MM-DD")</f>
      </c>
      <c r="L1686" s="33">
        <f>YEAR(일별기온공급량!$A1686)</f>
      </c>
      <c r="M1686" s="33">
        <f>MONTH(일별기온공급량!$A1686)</f>
      </c>
      <c r="N1686" s="33">
        <f>DAY(일별기온공급량!$A1686)</f>
      </c>
      <c r="O1686" s="34">
        <f>IFERROR(VLOOKUP(기온및공급량[[#This Row], [날짜]],표2[],2,0), "")</f>
      </c>
    </row>
    <row x14ac:dyDescent="0.25" r="1687" customHeight="1" ht="18.75">
      <c r="A1687" s="29">
        <v>42960</v>
      </c>
      <c r="B1687" s="30">
        <v>23.6</v>
      </c>
      <c r="C1687" s="30">
        <v>26.7</v>
      </c>
      <c r="D1687" s="31">
        <v>1.5514814814814815</v>
      </c>
      <c r="E1687" s="30">
        <v>20.5</v>
      </c>
      <c r="F1687" s="31">
        <v>1.1910648148148149</v>
      </c>
      <c r="G1687" s="30">
        <v>6.2</v>
      </c>
      <c r="H1687" s="32">
        <f>TEXT(일별기온공급량!$A1687, "AAA")</f>
      </c>
      <c r="I1687" s="33">
        <v>48795158</v>
      </c>
      <c r="J1687" s="33">
        <v>1144926</v>
      </c>
      <c r="K1687" s="32">
        <f>TEXT(A1687, "MM-DD")</f>
      </c>
      <c r="L1687" s="33">
        <f>YEAR(일별기온공급량!$A1687)</f>
      </c>
      <c r="M1687" s="33">
        <f>MONTH(일별기온공급량!$A1687)</f>
      </c>
      <c r="N1687" s="33">
        <f>DAY(일별기온공급량!$A1687)</f>
      </c>
      <c r="O1687" s="34">
        <f>IFERROR(VLOOKUP(기온및공급량[[#This Row], [날짜]],표2[],2,0), "")</f>
      </c>
    </row>
    <row x14ac:dyDescent="0.25" r="1688" customHeight="1" ht="18.75">
      <c r="A1688" s="29">
        <v>42961</v>
      </c>
      <c r="B1688" s="30">
        <v>22.4</v>
      </c>
      <c r="C1688" s="30">
        <v>24.2</v>
      </c>
      <c r="D1688" s="31">
        <v>1.607037037037037</v>
      </c>
      <c r="E1688" s="30">
        <v>21.3</v>
      </c>
      <c r="F1688" s="31">
        <v>1.1778703703703703</v>
      </c>
      <c r="G1688" s="30">
        <v>2.9</v>
      </c>
      <c r="H1688" s="32">
        <f>TEXT(일별기온공급량!$A1688, "AAA")</f>
      </c>
      <c r="I1688" s="33">
        <v>70487440</v>
      </c>
      <c r="J1688" s="33">
        <v>1655607</v>
      </c>
      <c r="K1688" s="32">
        <f>TEXT(A1688, "MM-DD")</f>
      </c>
      <c r="L1688" s="33">
        <f>YEAR(일별기온공급량!$A1688)</f>
      </c>
      <c r="M1688" s="33">
        <f>MONTH(일별기온공급량!$A1688)</f>
      </c>
      <c r="N1688" s="33">
        <f>DAY(일별기온공급량!$A1688)</f>
      </c>
      <c r="O1688" s="34">
        <f>IFERROR(VLOOKUP(기온및공급량[[#This Row], [날짜]],표2[],2,0), "")</f>
      </c>
    </row>
    <row x14ac:dyDescent="0.25" r="1689" customHeight="1" ht="18.75">
      <c r="A1689" s="29">
        <v>42962</v>
      </c>
      <c r="B1689" s="30">
        <v>23.5</v>
      </c>
      <c r="C1689" s="30">
        <v>25.2</v>
      </c>
      <c r="D1689" s="31">
        <v>1.6091203703703703</v>
      </c>
      <c r="E1689" s="30">
        <v>21.6</v>
      </c>
      <c r="F1689" s="31">
        <v>1.200787037037037</v>
      </c>
      <c r="G1689" s="30">
        <v>3.6</v>
      </c>
      <c r="H1689" s="32">
        <f>TEXT(일별기온공급량!$A1689, "AAA")</f>
      </c>
      <c r="I1689" s="33">
        <v>65119438</v>
      </c>
      <c r="J1689" s="33">
        <v>1530405</v>
      </c>
      <c r="K1689" s="32">
        <f>TEXT(A1689, "MM-DD")</f>
      </c>
      <c r="L1689" s="33">
        <f>YEAR(일별기온공급량!$A1689)</f>
      </c>
      <c r="M1689" s="33">
        <f>MONTH(일별기온공급량!$A1689)</f>
      </c>
      <c r="N1689" s="33">
        <f>DAY(일별기온공급량!$A1689)</f>
      </c>
      <c r="O1689" s="34">
        <f>IFERROR(VLOOKUP(기온및공급량[[#This Row], [날짜]],표2[],2,0), "")</f>
      </c>
    </row>
    <row x14ac:dyDescent="0.25" r="1690" customHeight="1" ht="18.75">
      <c r="A1690" s="29">
        <v>42963</v>
      </c>
      <c r="B1690" s="30">
        <v>25.2</v>
      </c>
      <c r="C1690" s="30">
        <v>30.4</v>
      </c>
      <c r="D1690" s="31">
        <v>1.6445370370370371</v>
      </c>
      <c r="E1690" s="30">
        <v>22.8</v>
      </c>
      <c r="F1690" s="31">
        <v>1.2230092592592592</v>
      </c>
      <c r="G1690" s="30">
        <v>7.6</v>
      </c>
      <c r="H1690" s="32">
        <f>TEXT(일별기온공급량!$A1690, "AAA")</f>
      </c>
      <c r="I1690" s="33">
        <v>74069635</v>
      </c>
      <c r="J1690" s="33">
        <v>1739240</v>
      </c>
      <c r="K1690" s="32">
        <f>TEXT(A1690, "MM-DD")</f>
      </c>
      <c r="L1690" s="33">
        <f>YEAR(일별기온공급량!$A1690)</f>
      </c>
      <c r="M1690" s="33">
        <f>MONTH(일별기온공급량!$A1690)</f>
      </c>
      <c r="N1690" s="33">
        <f>DAY(일별기온공급량!$A1690)</f>
      </c>
      <c r="O1690" s="34">
        <f>IFERROR(VLOOKUP(기온및공급량[[#This Row], [날짜]],표2[],2,0), "")</f>
      </c>
    </row>
    <row x14ac:dyDescent="0.25" r="1691" customHeight="1" ht="18.75">
      <c r="A1691" s="29">
        <v>42964</v>
      </c>
      <c r="B1691" s="30">
        <v>25.1</v>
      </c>
      <c r="C1691" s="30">
        <v>30.3</v>
      </c>
      <c r="D1691" s="31">
        <v>1.6487037037037036</v>
      </c>
      <c r="E1691" s="33">
        <v>22</v>
      </c>
      <c r="F1691" s="31">
        <v>1.1223148148148148</v>
      </c>
      <c r="G1691" s="30">
        <v>8.3</v>
      </c>
      <c r="H1691" s="32">
        <f>TEXT(일별기온공급량!$A1691, "AAA")</f>
      </c>
      <c r="I1691" s="33">
        <v>76316542</v>
      </c>
      <c r="J1691" s="33">
        <v>1790015</v>
      </c>
      <c r="K1691" s="32">
        <f>TEXT(A1691, "MM-DD")</f>
      </c>
      <c r="L1691" s="33">
        <f>YEAR(일별기온공급량!$A1691)</f>
      </c>
      <c r="M1691" s="33">
        <f>MONTH(일별기온공급량!$A1691)</f>
      </c>
      <c r="N1691" s="33">
        <f>DAY(일별기온공급량!$A1691)</f>
      </c>
      <c r="O1691" s="34">
        <f>IFERROR(VLOOKUP(기온및공급량[[#This Row], [날짜]],표2[],2,0), "")</f>
      </c>
    </row>
    <row x14ac:dyDescent="0.25" r="1692" customHeight="1" ht="18.75">
      <c r="A1692" s="29">
        <v>42965</v>
      </c>
      <c r="B1692" s="30">
        <v>25.5</v>
      </c>
      <c r="C1692" s="30">
        <v>31.1</v>
      </c>
      <c r="D1692" s="31">
        <v>1.6014814814814815</v>
      </c>
      <c r="E1692" s="30">
        <v>21.8</v>
      </c>
      <c r="F1692" s="31">
        <v>1.2500925925925925</v>
      </c>
      <c r="G1692" s="30">
        <v>9.3</v>
      </c>
      <c r="H1692" s="32">
        <f>TEXT(일별기온공급량!$A1692, "AAA")</f>
      </c>
      <c r="I1692" s="33">
        <v>74651349</v>
      </c>
      <c r="J1692" s="33">
        <v>1751390</v>
      </c>
      <c r="K1692" s="32">
        <f>TEXT(A1692, "MM-DD")</f>
      </c>
      <c r="L1692" s="33">
        <f>YEAR(일별기온공급량!$A1692)</f>
      </c>
      <c r="M1692" s="33">
        <f>MONTH(일별기온공급량!$A1692)</f>
      </c>
      <c r="N1692" s="33">
        <f>DAY(일별기온공급량!$A1692)</f>
      </c>
      <c r="O1692" s="34">
        <f>IFERROR(VLOOKUP(기온및공급량[[#This Row], [날짜]],표2[],2,0), "")</f>
      </c>
    </row>
    <row x14ac:dyDescent="0.25" r="1693" customHeight="1" ht="18.75">
      <c r="A1693" s="29">
        <v>42966</v>
      </c>
      <c r="B1693" s="30">
        <v>25.1</v>
      </c>
      <c r="C1693" s="30">
        <v>30.2</v>
      </c>
      <c r="D1693" s="31">
        <v>1.6209259259259259</v>
      </c>
      <c r="E1693" s="30">
        <v>22.8</v>
      </c>
      <c r="F1693" s="31">
        <v>1.2292592592592593</v>
      </c>
      <c r="G1693" s="30">
        <v>7.4</v>
      </c>
      <c r="H1693" s="32">
        <f>TEXT(일별기온공급량!$A1693, "AAA")</f>
      </c>
      <c r="I1693" s="33">
        <v>63465357</v>
      </c>
      <c r="J1693" s="33">
        <v>1489543</v>
      </c>
      <c r="K1693" s="32">
        <f>TEXT(A1693, "MM-DD")</f>
      </c>
      <c r="L1693" s="33">
        <f>YEAR(일별기온공급량!$A1693)</f>
      </c>
      <c r="M1693" s="33">
        <f>MONTH(일별기온공급량!$A1693)</f>
      </c>
      <c r="N1693" s="33">
        <f>DAY(일별기온공급량!$A1693)</f>
      </c>
      <c r="O1693" s="34">
        <f>IFERROR(VLOOKUP(기온및공급량[[#This Row], [날짜]],표2[],2,0), "")</f>
      </c>
    </row>
    <row x14ac:dyDescent="0.25" r="1694" customHeight="1" ht="18.75">
      <c r="A1694" s="29">
        <v>42967</v>
      </c>
      <c r="B1694" s="30">
        <v>25.5</v>
      </c>
      <c r="C1694" s="30">
        <v>29.3</v>
      </c>
      <c r="D1694" s="31">
        <v>1.560509259259259</v>
      </c>
      <c r="E1694" s="30">
        <v>23.2</v>
      </c>
      <c r="F1694" s="31">
        <v>1.036898148148148</v>
      </c>
      <c r="G1694" s="30">
        <v>6.1</v>
      </c>
      <c r="H1694" s="32">
        <f>TEXT(일별기온공급량!$A1694, "AAA")</f>
      </c>
      <c r="I1694" s="33">
        <v>50754957</v>
      </c>
      <c r="J1694" s="33">
        <v>1192595</v>
      </c>
      <c r="K1694" s="32">
        <f>TEXT(A1694, "MM-DD")</f>
      </c>
      <c r="L1694" s="33">
        <f>YEAR(일별기온공급량!$A1694)</f>
      </c>
      <c r="M1694" s="33">
        <f>MONTH(일별기온공급량!$A1694)</f>
      </c>
      <c r="N1694" s="33">
        <f>DAY(일별기온공급량!$A1694)</f>
      </c>
      <c r="O1694" s="34">
        <f>IFERROR(VLOOKUP(기온및공급량[[#This Row], [날짜]],표2[],2,0), "")</f>
      </c>
    </row>
    <row x14ac:dyDescent="0.25" r="1695" customHeight="1" ht="18.75">
      <c r="A1695" s="29">
        <v>42968</v>
      </c>
      <c r="B1695" s="30">
        <v>26.1</v>
      </c>
      <c r="C1695" s="33">
        <v>32</v>
      </c>
      <c r="D1695" s="31">
        <v>1.5910648148148148</v>
      </c>
      <c r="E1695" s="30">
        <v>23.4</v>
      </c>
      <c r="F1695" s="31">
        <v>1.2174537037037036</v>
      </c>
      <c r="G1695" s="30">
        <v>8.6</v>
      </c>
      <c r="H1695" s="32">
        <f>TEXT(일별기온공급량!$A1695, "AAA")</f>
      </c>
      <c r="I1695" s="33">
        <v>71939540</v>
      </c>
      <c r="J1695" s="33">
        <v>1689819</v>
      </c>
      <c r="K1695" s="32">
        <f>TEXT(A1695, "MM-DD")</f>
      </c>
      <c r="L1695" s="33">
        <f>YEAR(일별기온공급량!$A1695)</f>
      </c>
      <c r="M1695" s="33">
        <f>MONTH(일별기온공급량!$A1695)</f>
      </c>
      <c r="N1695" s="33">
        <f>DAY(일별기온공급량!$A1695)</f>
      </c>
      <c r="O1695" s="34">
        <f>IFERROR(VLOOKUP(기온및공급량[[#This Row], [날짜]],표2[],2,0), "")</f>
      </c>
    </row>
    <row x14ac:dyDescent="0.25" r="1696" customHeight="1" ht="18.75">
      <c r="A1696" s="29">
        <v>42969</v>
      </c>
      <c r="B1696" s="30">
        <v>27.5</v>
      </c>
      <c r="C1696" s="30">
        <v>33.5</v>
      </c>
      <c r="D1696" s="31">
        <v>1.5667592592592592</v>
      </c>
      <c r="E1696" s="30">
        <v>23.7</v>
      </c>
      <c r="F1696" s="31">
        <v>1.241064814814815</v>
      </c>
      <c r="G1696" s="30">
        <v>9.8</v>
      </c>
      <c r="H1696" s="32">
        <f>TEXT(일별기온공급량!$A1696, "AAA")</f>
      </c>
      <c r="I1696" s="33">
        <v>77049218</v>
      </c>
      <c r="J1696" s="33">
        <v>1812994</v>
      </c>
      <c r="K1696" s="32">
        <f>TEXT(A1696, "MM-DD")</f>
      </c>
      <c r="L1696" s="33">
        <f>YEAR(일별기온공급량!$A1696)</f>
      </c>
      <c r="M1696" s="33">
        <f>MONTH(일별기온공급량!$A1696)</f>
      </c>
      <c r="N1696" s="33">
        <f>DAY(일별기온공급량!$A1696)</f>
      </c>
      <c r="O1696" s="34">
        <f>IFERROR(VLOOKUP(기온및공급량[[#This Row], [날짜]],표2[],2,0), "")</f>
      </c>
    </row>
    <row x14ac:dyDescent="0.25" r="1697" customHeight="1" ht="18.75">
      <c r="A1697" s="29">
        <v>42970</v>
      </c>
      <c r="B1697" s="30">
        <v>30.4</v>
      </c>
      <c r="C1697" s="30">
        <v>35.9</v>
      </c>
      <c r="D1697" s="31">
        <v>1.669537037037037</v>
      </c>
      <c r="E1697" s="30">
        <v>25.2</v>
      </c>
      <c r="F1697" s="31">
        <v>1.1563425925925925</v>
      </c>
      <c r="G1697" s="30">
        <v>10.7</v>
      </c>
      <c r="H1697" s="32">
        <f>TEXT(일별기온공급량!$A1697, "AAA")</f>
      </c>
      <c r="I1697" s="33">
        <v>77824313</v>
      </c>
      <c r="J1697" s="33">
        <v>1831791</v>
      </c>
      <c r="K1697" s="32">
        <f>TEXT(A1697, "MM-DD")</f>
      </c>
      <c r="L1697" s="33">
        <f>YEAR(일별기온공급량!$A1697)</f>
      </c>
      <c r="M1697" s="33">
        <f>MONTH(일별기온공급량!$A1697)</f>
      </c>
      <c r="N1697" s="33">
        <f>DAY(일별기온공급량!$A1697)</f>
      </c>
      <c r="O1697" s="34">
        <f>IFERROR(VLOOKUP(기온및공급량[[#This Row], [날짜]],표2[],2,0), "")</f>
      </c>
    </row>
    <row x14ac:dyDescent="0.25" r="1698" customHeight="1" ht="18.75">
      <c r="A1698" s="29">
        <v>42971</v>
      </c>
      <c r="B1698" s="33">
        <v>31</v>
      </c>
      <c r="C1698" s="30">
        <v>35.5</v>
      </c>
      <c r="D1698" s="31">
        <v>1.619537037037037</v>
      </c>
      <c r="E1698" s="30">
        <v>26.2</v>
      </c>
      <c r="F1698" s="31">
        <v>1.9931481481481481</v>
      </c>
      <c r="G1698" s="30">
        <v>9.3</v>
      </c>
      <c r="H1698" s="32">
        <f>TEXT(일별기온공급량!$A1698, "AAA")</f>
      </c>
      <c r="I1698" s="33">
        <v>75776468</v>
      </c>
      <c r="J1698" s="33">
        <v>1781750</v>
      </c>
      <c r="K1698" s="32">
        <f>TEXT(A1698, "MM-DD")</f>
      </c>
      <c r="L1698" s="33">
        <f>YEAR(일별기온공급량!$A1698)</f>
      </c>
      <c r="M1698" s="33">
        <f>MONTH(일별기온공급량!$A1698)</f>
      </c>
      <c r="N1698" s="33">
        <f>DAY(일별기온공급량!$A1698)</f>
      </c>
      <c r="O1698" s="34">
        <f>IFERROR(VLOOKUP(기온및공급량[[#This Row], [날짜]],표2[],2,0), "")</f>
      </c>
    </row>
    <row x14ac:dyDescent="0.25" r="1699" customHeight="1" ht="18.75">
      <c r="A1699" s="29">
        <v>42972</v>
      </c>
      <c r="B1699" s="30">
        <v>28.6</v>
      </c>
      <c r="C1699" s="30">
        <v>33.7</v>
      </c>
      <c r="D1699" s="31">
        <v>1.6209259259259259</v>
      </c>
      <c r="E1699" s="30">
        <v>24.1</v>
      </c>
      <c r="F1699" s="31">
        <v>1.9660648148148148</v>
      </c>
      <c r="G1699" s="30">
        <v>9.6</v>
      </c>
      <c r="H1699" s="32">
        <f>TEXT(일별기온공급량!$A1699, "AAA")</f>
      </c>
      <c r="I1699" s="33">
        <v>73641461</v>
      </c>
      <c r="J1699" s="33">
        <v>1733452</v>
      </c>
      <c r="K1699" s="32">
        <f>TEXT(A1699, "MM-DD")</f>
      </c>
      <c r="L1699" s="33">
        <f>YEAR(일별기온공급량!$A1699)</f>
      </c>
      <c r="M1699" s="33">
        <f>MONTH(일별기온공급량!$A1699)</f>
      </c>
      <c r="N1699" s="33">
        <f>DAY(일별기온공급량!$A1699)</f>
      </c>
      <c r="O1699" s="34">
        <f>IFERROR(VLOOKUP(기온및공급량[[#This Row], [날짜]],표2[],2,0), "")</f>
      </c>
    </row>
    <row x14ac:dyDescent="0.25" r="1700" customHeight="1" ht="18.75">
      <c r="A1700" s="29">
        <v>42973</v>
      </c>
      <c r="B1700" s="30">
        <v>25.5</v>
      </c>
      <c r="C1700" s="30">
        <v>31.4</v>
      </c>
      <c r="D1700" s="31">
        <v>1.577175925925926</v>
      </c>
      <c r="E1700" s="33">
        <v>20</v>
      </c>
      <c r="F1700" s="31">
        <v>1.9966203703703704</v>
      </c>
      <c r="G1700" s="30">
        <v>11.4</v>
      </c>
      <c r="H1700" s="32">
        <f>TEXT(일별기온공급량!$A1700, "AAA")</f>
      </c>
      <c r="I1700" s="33">
        <v>63020754</v>
      </c>
      <c r="J1700" s="33">
        <v>1482766</v>
      </c>
      <c r="K1700" s="32">
        <f>TEXT(A1700, "MM-DD")</f>
      </c>
      <c r="L1700" s="33">
        <f>YEAR(일별기온공급량!$A1700)</f>
      </c>
      <c r="M1700" s="33">
        <f>MONTH(일별기온공급량!$A1700)</f>
      </c>
      <c r="N1700" s="33">
        <f>DAY(일별기온공급량!$A1700)</f>
      </c>
      <c r="O1700" s="34">
        <f>IFERROR(VLOOKUP(기온및공급량[[#This Row], [날짜]],표2[],2,0), "")</f>
      </c>
    </row>
    <row x14ac:dyDescent="0.25" r="1701" customHeight="1" ht="18.75">
      <c r="A1701" s="29">
        <v>42974</v>
      </c>
      <c r="B1701" s="30">
        <v>23.7</v>
      </c>
      <c r="C1701" s="33">
        <v>31</v>
      </c>
      <c r="D1701" s="31">
        <v>1.6466203703703703</v>
      </c>
      <c r="E1701" s="30">
        <v>16.9</v>
      </c>
      <c r="F1701" s="31">
        <v>1.252175925925926</v>
      </c>
      <c r="G1701" s="30">
        <v>14.1</v>
      </c>
      <c r="H1701" s="32">
        <f>TEXT(일별기온공급량!$A1701, "AAA")</f>
      </c>
      <c r="I1701" s="33">
        <v>49557649</v>
      </c>
      <c r="J1701" s="33">
        <v>1165265</v>
      </c>
      <c r="K1701" s="32">
        <f>TEXT(A1701, "MM-DD")</f>
      </c>
      <c r="L1701" s="33">
        <f>YEAR(일별기온공급량!$A1701)</f>
      </c>
      <c r="M1701" s="33">
        <f>MONTH(일별기온공급량!$A1701)</f>
      </c>
      <c r="N1701" s="33">
        <f>DAY(일별기온공급량!$A1701)</f>
      </c>
      <c r="O1701" s="34">
        <f>IFERROR(VLOOKUP(기온및공급량[[#This Row], [날짜]],표2[],2,0), "")</f>
      </c>
    </row>
    <row x14ac:dyDescent="0.25" r="1702" customHeight="1" ht="18.75">
      <c r="A1702" s="29">
        <v>42975</v>
      </c>
      <c r="B1702" s="33">
        <v>26</v>
      </c>
      <c r="C1702" s="30">
        <v>32.3</v>
      </c>
      <c r="D1702" s="31">
        <v>1.6368981481481482</v>
      </c>
      <c r="E1702" s="33">
        <v>19</v>
      </c>
      <c r="F1702" s="31">
        <v>1.2292592592592593</v>
      </c>
      <c r="G1702" s="30">
        <v>13.3</v>
      </c>
      <c r="H1702" s="32">
        <f>TEXT(일별기온공급량!$A1702, "AAA")</f>
      </c>
      <c r="I1702" s="33">
        <v>72031616</v>
      </c>
      <c r="J1702" s="33">
        <v>1695079</v>
      </c>
      <c r="K1702" s="32">
        <f>TEXT(A1702, "MM-DD")</f>
      </c>
      <c r="L1702" s="33">
        <f>YEAR(일별기온공급량!$A1702)</f>
      </c>
      <c r="M1702" s="33">
        <f>MONTH(일별기온공급량!$A1702)</f>
      </c>
      <c r="N1702" s="33">
        <f>DAY(일별기온공급량!$A1702)</f>
      </c>
      <c r="O1702" s="34">
        <f>IFERROR(VLOOKUP(기온및공급량[[#This Row], [날짜]],표2[],2,0), "")</f>
      </c>
    </row>
    <row x14ac:dyDescent="0.25" r="1703" customHeight="1" ht="18.75">
      <c r="A1703" s="29">
        <v>42976</v>
      </c>
      <c r="B1703" s="30">
        <v>26.1</v>
      </c>
      <c r="C1703" s="30">
        <v>30.9</v>
      </c>
      <c r="D1703" s="31">
        <v>1.5639814814814814</v>
      </c>
      <c r="E1703" s="30">
        <v>21.4</v>
      </c>
      <c r="F1703" s="31">
        <v>1.9806481481481482</v>
      </c>
      <c r="G1703" s="30">
        <v>9.5</v>
      </c>
      <c r="H1703" s="32">
        <f>TEXT(일별기온공급량!$A1703, "AAA")</f>
      </c>
      <c r="I1703" s="33">
        <v>75303885</v>
      </c>
      <c r="J1703" s="33">
        <v>1766512</v>
      </c>
      <c r="K1703" s="32">
        <f>TEXT(A1703, "MM-DD")</f>
      </c>
      <c r="L1703" s="33">
        <f>YEAR(일별기온공급량!$A1703)</f>
      </c>
      <c r="M1703" s="33">
        <f>MONTH(일별기온공급량!$A1703)</f>
      </c>
      <c r="N1703" s="33">
        <f>DAY(일별기온공급량!$A1703)</f>
      </c>
      <c r="O1703" s="34">
        <f>IFERROR(VLOOKUP(기온및공급량[[#This Row], [날짜]],표2[],2,0), "")</f>
      </c>
    </row>
    <row x14ac:dyDescent="0.25" r="1704" customHeight="1" ht="18.75">
      <c r="A1704" s="29">
        <v>42977</v>
      </c>
      <c r="B1704" s="30">
        <v>21.9</v>
      </c>
      <c r="C1704" s="30">
        <v>25.6</v>
      </c>
      <c r="D1704" s="31">
        <v>1.5118981481481482</v>
      </c>
      <c r="E1704" s="30">
        <v>19.4</v>
      </c>
      <c r="F1704" s="31">
        <v>1.9959259259259259</v>
      </c>
      <c r="G1704" s="30">
        <v>6.2</v>
      </c>
      <c r="H1704" s="32">
        <f>TEXT(일별기온공급량!$A1704, "AAA")</f>
      </c>
      <c r="I1704" s="33">
        <v>75129652</v>
      </c>
      <c r="J1704" s="33">
        <v>1762028</v>
      </c>
      <c r="K1704" s="32">
        <f>TEXT(A1704, "MM-DD")</f>
      </c>
      <c r="L1704" s="33">
        <f>YEAR(일별기온공급량!$A1704)</f>
      </c>
      <c r="M1704" s="33">
        <f>MONTH(일별기온공급량!$A1704)</f>
      </c>
      <c r="N1704" s="33">
        <f>DAY(일별기온공급량!$A1704)</f>
      </c>
      <c r="O1704" s="34">
        <f>IFERROR(VLOOKUP(기온및공급량[[#This Row], [날짜]],표2[],2,0), "")</f>
      </c>
    </row>
    <row x14ac:dyDescent="0.25" r="1705" customHeight="1" ht="18.75">
      <c r="A1705" s="29">
        <v>42978</v>
      </c>
      <c r="B1705" s="30">
        <v>21.9</v>
      </c>
      <c r="C1705" s="30">
        <v>29.1</v>
      </c>
      <c r="D1705" s="31">
        <v>1.6653703703703704</v>
      </c>
      <c r="E1705" s="30">
        <v>15.5</v>
      </c>
      <c r="F1705" s="31">
        <v>1.252175925925926</v>
      </c>
      <c r="G1705" s="30">
        <v>13.6</v>
      </c>
      <c r="H1705" s="32">
        <f>TEXT(일별기온공급량!$A1705, "AAA")</f>
      </c>
      <c r="I1705" s="33">
        <v>76248403</v>
      </c>
      <c r="J1705" s="33">
        <v>1782212</v>
      </c>
      <c r="K1705" s="32">
        <f>TEXT(A1705, "MM-DD")</f>
      </c>
      <c r="L1705" s="33">
        <f>YEAR(일별기온공급량!$A1705)</f>
      </c>
      <c r="M1705" s="33">
        <f>MONTH(일별기온공급량!$A1705)</f>
      </c>
      <c r="N1705" s="33">
        <f>DAY(일별기온공급량!$A1705)</f>
      </c>
      <c r="O1705" s="34">
        <f>IFERROR(VLOOKUP(기온및공급량[[#This Row], [날짜]],표2[],2,0), "")</f>
      </c>
    </row>
    <row x14ac:dyDescent="0.25" r="1706" customHeight="1" ht="18.75">
      <c r="A1706" s="29">
        <v>42979</v>
      </c>
      <c r="B1706" s="30">
        <v>21.2</v>
      </c>
      <c r="C1706" s="30">
        <v>27.1</v>
      </c>
      <c r="D1706" s="31">
        <v>1.5487037037037037</v>
      </c>
      <c r="E1706" s="30">
        <v>17.2</v>
      </c>
      <c r="F1706" s="31">
        <v>1.116064814814815</v>
      </c>
      <c r="G1706" s="30">
        <v>9.9</v>
      </c>
      <c r="H1706" s="32">
        <f>TEXT(일별기온공급량!$A1706, "AAA")</f>
      </c>
      <c r="I1706" s="33">
        <v>75464988</v>
      </c>
      <c r="J1706" s="33">
        <v>1766054</v>
      </c>
      <c r="K1706" s="32">
        <f>TEXT(A1706, "MM-DD")</f>
      </c>
      <c r="L1706" s="33">
        <f>YEAR(일별기온공급량!$A1706)</f>
      </c>
      <c r="M1706" s="33">
        <f>MONTH(일별기온공급량!$A1706)</f>
      </c>
      <c r="N1706" s="33">
        <f>DAY(일별기온공급량!$A1706)</f>
      </c>
      <c r="O1706" s="34">
        <f>IFERROR(VLOOKUP(기온및공급량[[#This Row], [날짜]],표2[],2,0), "")</f>
      </c>
    </row>
    <row x14ac:dyDescent="0.25" r="1707" customHeight="1" ht="18.75">
      <c r="A1707" s="29">
        <v>42980</v>
      </c>
      <c r="B1707" s="30">
        <v>20.6</v>
      </c>
      <c r="C1707" s="30">
        <v>26.5</v>
      </c>
      <c r="D1707" s="31">
        <v>1.591759259259259</v>
      </c>
      <c r="E1707" s="30">
        <v>14.6</v>
      </c>
      <c r="F1707" s="31">
        <v>1.2230092592592592</v>
      </c>
      <c r="G1707" s="30">
        <v>11.9</v>
      </c>
      <c r="H1707" s="32">
        <f>TEXT(일별기온공급량!$A1707, "AAA")</f>
      </c>
      <c r="I1707" s="33">
        <v>63792537</v>
      </c>
      <c r="J1707" s="33">
        <v>1493659</v>
      </c>
      <c r="K1707" s="32">
        <f>TEXT(A1707, "MM-DD")</f>
      </c>
      <c r="L1707" s="33">
        <f>YEAR(일별기온공급량!$A1707)</f>
      </c>
      <c r="M1707" s="33">
        <f>MONTH(일별기온공급량!$A1707)</f>
      </c>
      <c r="N1707" s="33">
        <f>DAY(일별기온공급량!$A1707)</f>
      </c>
      <c r="O1707" s="34">
        <f>IFERROR(VLOOKUP(기온및공급량[[#This Row], [날짜]],표2[],2,0), "")</f>
      </c>
    </row>
    <row x14ac:dyDescent="0.25" r="1708" customHeight="1" ht="18.75">
      <c r="A1708" s="29">
        <v>42981</v>
      </c>
      <c r="B1708" s="30">
        <v>21.5</v>
      </c>
      <c r="C1708" s="30">
        <v>27.9</v>
      </c>
      <c r="D1708" s="31">
        <v>1.6577314814814814</v>
      </c>
      <c r="E1708" s="30">
        <v>14.8</v>
      </c>
      <c r="F1708" s="31">
        <v>1.2563425925925926</v>
      </c>
      <c r="G1708" s="30">
        <v>13.1</v>
      </c>
      <c r="H1708" s="32">
        <f>TEXT(일별기온공급량!$A1708, "AAA")</f>
      </c>
      <c r="I1708" s="33">
        <v>50636488</v>
      </c>
      <c r="J1708" s="33">
        <v>1185215</v>
      </c>
      <c r="K1708" s="32">
        <f>TEXT(A1708, "MM-DD")</f>
      </c>
      <c r="L1708" s="33">
        <f>YEAR(일별기온공급량!$A1708)</f>
      </c>
      <c r="M1708" s="33">
        <f>MONTH(일별기온공급량!$A1708)</f>
      </c>
      <c r="N1708" s="33">
        <f>DAY(일별기온공급량!$A1708)</f>
      </c>
      <c r="O1708" s="34">
        <f>IFERROR(VLOOKUP(기온및공급량[[#This Row], [날짜]],표2[],2,0), "")</f>
      </c>
    </row>
    <row x14ac:dyDescent="0.25" r="1709" customHeight="1" ht="18.75">
      <c r="A1709" s="29">
        <v>42982</v>
      </c>
      <c r="B1709" s="30">
        <v>22.3</v>
      </c>
      <c r="C1709" s="33">
        <v>28</v>
      </c>
      <c r="D1709" s="31">
        <v>1.638287037037037</v>
      </c>
      <c r="E1709" s="30">
        <v>17.6</v>
      </c>
      <c r="F1709" s="31">
        <v>1.2452314814814816</v>
      </c>
      <c r="G1709" s="30">
        <v>10.4</v>
      </c>
      <c r="H1709" s="32">
        <f>TEXT(일별기온공급량!$A1709, "AAA")</f>
      </c>
      <c r="I1709" s="33">
        <v>73414511</v>
      </c>
      <c r="J1709" s="33">
        <v>1721253</v>
      </c>
      <c r="K1709" s="32">
        <f>TEXT(A1709, "MM-DD")</f>
      </c>
      <c r="L1709" s="33">
        <f>YEAR(일별기온공급량!$A1709)</f>
      </c>
      <c r="M1709" s="33">
        <f>MONTH(일별기온공급량!$A1709)</f>
      </c>
      <c r="N1709" s="33">
        <f>DAY(일별기온공급량!$A1709)</f>
      </c>
      <c r="O1709" s="34">
        <f>IFERROR(VLOOKUP(기온및공급량[[#This Row], [날짜]],표2[],2,0), "")</f>
      </c>
    </row>
    <row x14ac:dyDescent="0.25" r="1710" customHeight="1" ht="18.75">
      <c r="A1710" s="29">
        <v>42983</v>
      </c>
      <c r="B1710" s="30">
        <v>21.4</v>
      </c>
      <c r="C1710" s="30">
        <v>24.8</v>
      </c>
      <c r="D1710" s="31">
        <v>1.4952314814814816</v>
      </c>
      <c r="E1710" s="30">
        <v>18.4</v>
      </c>
      <c r="F1710" s="31">
        <v>1.2362037037037037</v>
      </c>
      <c r="G1710" s="30">
        <v>6.4</v>
      </c>
      <c r="H1710" s="32">
        <f>TEXT(일별기온공급량!$A1710, "AAA")</f>
      </c>
      <c r="I1710" s="33">
        <v>79958076</v>
      </c>
      <c r="J1710" s="33">
        <v>1874677</v>
      </c>
      <c r="K1710" s="32">
        <f>TEXT(A1710, "MM-DD")</f>
      </c>
      <c r="L1710" s="33">
        <f>YEAR(일별기온공급량!$A1710)</f>
      </c>
      <c r="M1710" s="33">
        <f>MONTH(일별기온공급량!$A1710)</f>
      </c>
      <c r="N1710" s="33">
        <f>DAY(일별기온공급량!$A1710)</f>
      </c>
      <c r="O1710" s="34">
        <f>IFERROR(VLOOKUP(기온및공급량[[#This Row], [날짜]],표2[],2,0), "")</f>
      </c>
    </row>
    <row x14ac:dyDescent="0.25" r="1711" customHeight="1" ht="18.75">
      <c r="A1711" s="29">
        <v>42984</v>
      </c>
      <c r="B1711" s="30">
        <v>21.3</v>
      </c>
      <c r="C1711" s="30">
        <v>25.3</v>
      </c>
      <c r="D1711" s="31">
        <v>1.608425925925926</v>
      </c>
      <c r="E1711" s="30">
        <v>18.2</v>
      </c>
      <c r="F1711" s="31">
        <v>1.9341203703703704</v>
      </c>
      <c r="G1711" s="30">
        <v>7.1</v>
      </c>
      <c r="H1711" s="32">
        <f>TEXT(일별기온공급량!$A1711, "AAA")</f>
      </c>
      <c r="I1711" s="33">
        <v>78980880</v>
      </c>
      <c r="J1711" s="33">
        <v>1849930</v>
      </c>
      <c r="K1711" s="32">
        <f>TEXT(A1711, "MM-DD")</f>
      </c>
      <c r="L1711" s="33">
        <f>YEAR(일별기온공급량!$A1711)</f>
      </c>
      <c r="M1711" s="33">
        <f>MONTH(일별기온공급량!$A1711)</f>
      </c>
      <c r="N1711" s="33">
        <f>DAY(일별기온공급량!$A1711)</f>
      </c>
      <c r="O1711" s="34">
        <f>IFERROR(VLOOKUP(기온및공급량[[#This Row], [날짜]],표2[],2,0), "")</f>
      </c>
    </row>
    <row x14ac:dyDescent="0.25" r="1712" customHeight="1" ht="18.75">
      <c r="A1712" s="29">
        <v>42985</v>
      </c>
      <c r="B1712" s="30">
        <v>22.5</v>
      </c>
      <c r="C1712" s="30">
        <v>28.3</v>
      </c>
      <c r="D1712" s="31">
        <v>1.6688425925925925</v>
      </c>
      <c r="E1712" s="30">
        <v>18.2</v>
      </c>
      <c r="F1712" s="31">
        <v>1.1167592592592592</v>
      </c>
      <c r="G1712" s="30">
        <v>10.1</v>
      </c>
      <c r="H1712" s="32">
        <f>TEXT(일별기온공급량!$A1712, "AAA")</f>
      </c>
      <c r="I1712" s="33">
        <v>79734357</v>
      </c>
      <c r="J1712" s="33">
        <v>1867169</v>
      </c>
      <c r="K1712" s="32">
        <f>TEXT(A1712, "MM-DD")</f>
      </c>
      <c r="L1712" s="33">
        <f>YEAR(일별기온공급량!$A1712)</f>
      </c>
      <c r="M1712" s="33">
        <f>MONTH(일별기온공급량!$A1712)</f>
      </c>
      <c r="N1712" s="33">
        <f>DAY(일별기온공급량!$A1712)</f>
      </c>
      <c r="O1712" s="34">
        <f>IFERROR(VLOOKUP(기온및공급량[[#This Row], [날짜]],표2[],2,0), "")</f>
      </c>
    </row>
    <row x14ac:dyDescent="0.25" r="1713" customHeight="1" ht="18.75">
      <c r="A1713" s="29">
        <v>42986</v>
      </c>
      <c r="B1713" s="30">
        <v>23.6</v>
      </c>
      <c r="C1713" s="30">
        <v>29.8</v>
      </c>
      <c r="D1713" s="31">
        <v>1.6181481481481481</v>
      </c>
      <c r="E1713" s="30">
        <v>17.8</v>
      </c>
      <c r="F1713" s="31">
        <v>1.244537037037037</v>
      </c>
      <c r="G1713" s="33">
        <v>12</v>
      </c>
      <c r="H1713" s="32">
        <f>TEXT(일별기온공급량!$A1713, "AAA")</f>
      </c>
      <c r="I1713" s="33">
        <v>79111695</v>
      </c>
      <c r="J1713" s="33">
        <v>1853096</v>
      </c>
      <c r="K1713" s="32">
        <f>TEXT(A1713, "MM-DD")</f>
      </c>
      <c r="L1713" s="33">
        <f>YEAR(일별기온공급량!$A1713)</f>
      </c>
      <c r="M1713" s="33">
        <f>MONTH(일별기온공급량!$A1713)</f>
      </c>
      <c r="N1713" s="33">
        <f>DAY(일별기온공급량!$A1713)</f>
      </c>
      <c r="O1713" s="34">
        <f>IFERROR(VLOOKUP(기온및공급량[[#This Row], [날짜]],표2[],2,0), "")</f>
      </c>
    </row>
    <row x14ac:dyDescent="0.25" r="1714" customHeight="1" ht="18.75">
      <c r="A1714" s="29">
        <v>42987</v>
      </c>
      <c r="B1714" s="30">
        <v>23.6</v>
      </c>
      <c r="C1714" s="30">
        <v>30.4</v>
      </c>
      <c r="D1714" s="31">
        <v>1.6500925925925927</v>
      </c>
      <c r="E1714" s="30">
        <v>17.9</v>
      </c>
      <c r="F1714" s="31">
        <v>1.2146759259259259</v>
      </c>
      <c r="G1714" s="30">
        <v>12.5</v>
      </c>
      <c r="H1714" s="32">
        <f>TEXT(일별기온공급량!$A1714, "AAA")</f>
      </c>
      <c r="I1714" s="33">
        <v>66269407</v>
      </c>
      <c r="J1714" s="33">
        <v>1552317</v>
      </c>
      <c r="K1714" s="32">
        <f>TEXT(A1714, "MM-DD")</f>
      </c>
      <c r="L1714" s="33">
        <f>YEAR(일별기온공급량!$A1714)</f>
      </c>
      <c r="M1714" s="33">
        <f>MONTH(일별기온공급량!$A1714)</f>
      </c>
      <c r="N1714" s="33">
        <f>DAY(일별기온공급량!$A1714)</f>
      </c>
      <c r="O1714" s="34">
        <f>IFERROR(VLOOKUP(기온및공급량[[#This Row], [날짜]],표2[],2,0), "")</f>
      </c>
    </row>
    <row x14ac:dyDescent="0.25" r="1715" customHeight="1" ht="18.75">
      <c r="A1715" s="29">
        <v>42988</v>
      </c>
      <c r="B1715" s="30">
        <v>23.1</v>
      </c>
      <c r="C1715" s="30">
        <v>29.1</v>
      </c>
      <c r="D1715" s="31">
        <v>1.6181481481481481</v>
      </c>
      <c r="E1715" s="33">
        <v>18</v>
      </c>
      <c r="F1715" s="31">
        <v>1.282037037037037</v>
      </c>
      <c r="G1715" s="30">
        <v>11.1</v>
      </c>
      <c r="H1715" s="32">
        <f>TEXT(일별기온공급량!$A1715, "AAA")</f>
      </c>
      <c r="I1715" s="33">
        <v>53123747</v>
      </c>
      <c r="J1715" s="33">
        <v>1244802</v>
      </c>
      <c r="K1715" s="32">
        <f>TEXT(A1715, "MM-DD")</f>
      </c>
      <c r="L1715" s="33">
        <f>YEAR(일별기온공급량!$A1715)</f>
      </c>
      <c r="M1715" s="33">
        <f>MONTH(일별기온공급량!$A1715)</f>
      </c>
      <c r="N1715" s="33">
        <f>DAY(일별기온공급량!$A1715)</f>
      </c>
      <c r="O1715" s="34">
        <f>IFERROR(VLOOKUP(기온및공급량[[#This Row], [날짜]],표2[],2,0), "")</f>
      </c>
    </row>
    <row x14ac:dyDescent="0.25" r="1716" customHeight="1" ht="18.75">
      <c r="A1716" s="29">
        <v>42989</v>
      </c>
      <c r="B1716" s="30">
        <v>20.9</v>
      </c>
      <c r="C1716" s="30">
        <v>22.7</v>
      </c>
      <c r="D1716" s="31">
        <v>1.0000925925925925</v>
      </c>
      <c r="E1716" s="30">
        <v>19.4</v>
      </c>
      <c r="F1716" s="31">
        <v>1.327175925925926</v>
      </c>
      <c r="G1716" s="30">
        <v>3.3</v>
      </c>
      <c r="H1716" s="32">
        <f>TEXT(일별기온공급량!$A1716, "AAA")</f>
      </c>
      <c r="I1716" s="33">
        <v>73577217</v>
      </c>
      <c r="J1716" s="33">
        <v>1724189</v>
      </c>
      <c r="K1716" s="32">
        <f>TEXT(A1716, "MM-DD")</f>
      </c>
      <c r="L1716" s="33">
        <f>YEAR(일별기온공급량!$A1716)</f>
      </c>
      <c r="M1716" s="33">
        <f>MONTH(일별기온공급량!$A1716)</f>
      </c>
      <c r="N1716" s="33">
        <f>DAY(일별기온공급량!$A1716)</f>
      </c>
      <c r="O1716" s="34">
        <f>IFERROR(VLOOKUP(기온및공급량[[#This Row], [날짜]],표2[],2,0), "")</f>
      </c>
    </row>
    <row x14ac:dyDescent="0.25" r="1717" customHeight="1" ht="18.75">
      <c r="A1717" s="29">
        <v>42990</v>
      </c>
      <c r="B1717" s="30">
        <v>24.4</v>
      </c>
      <c r="C1717" s="33">
        <v>30</v>
      </c>
      <c r="D1717" s="31">
        <v>1.6264814814814814</v>
      </c>
      <c r="E1717" s="30">
        <v>19.5</v>
      </c>
      <c r="F1717" s="31">
        <v>1.2799537037037036</v>
      </c>
      <c r="G1717" s="30">
        <v>10.5</v>
      </c>
      <c r="H1717" s="32">
        <f>TEXT(일별기온공급량!$A1717, "AAA")</f>
      </c>
      <c r="I1717" s="33">
        <v>78314505</v>
      </c>
      <c r="J1717" s="33">
        <v>1834815</v>
      </c>
      <c r="K1717" s="32">
        <f>TEXT(A1717, "MM-DD")</f>
      </c>
      <c r="L1717" s="33">
        <f>YEAR(일별기온공급량!$A1717)</f>
      </c>
      <c r="M1717" s="33">
        <f>MONTH(일별기온공급량!$A1717)</f>
      </c>
      <c r="N1717" s="33">
        <f>DAY(일별기온공급량!$A1717)</f>
      </c>
      <c r="O1717" s="34">
        <f>IFERROR(VLOOKUP(기온및공급량[[#This Row], [날짜]],표2[],2,0), "")</f>
      </c>
    </row>
    <row x14ac:dyDescent="0.25" r="1718" customHeight="1" ht="18.75">
      <c r="A1718" s="29">
        <v>42991</v>
      </c>
      <c r="B1718" s="30">
        <v>22.7</v>
      </c>
      <c r="C1718" s="30">
        <v>28.2</v>
      </c>
      <c r="D1718" s="31">
        <v>1.639675925925926</v>
      </c>
      <c r="E1718" s="30">
        <v>16.6</v>
      </c>
      <c r="F1718" s="31">
        <v>1.2452314814814816</v>
      </c>
      <c r="G1718" s="30">
        <v>11.6</v>
      </c>
      <c r="H1718" s="32">
        <f>TEXT(일별기온공급량!$A1718, "AAA")</f>
      </c>
      <c r="I1718" s="33">
        <v>77213179</v>
      </c>
      <c r="J1718" s="33">
        <v>1808508</v>
      </c>
      <c r="K1718" s="32">
        <f>TEXT(A1718, "MM-DD")</f>
      </c>
      <c r="L1718" s="33">
        <f>YEAR(일별기온공급량!$A1718)</f>
      </c>
      <c r="M1718" s="33">
        <f>MONTH(일별기온공급량!$A1718)</f>
      </c>
      <c r="N1718" s="33">
        <f>DAY(일별기온공급량!$A1718)</f>
      </c>
      <c r="O1718" s="34">
        <f>IFERROR(VLOOKUP(기온및공급량[[#This Row], [날짜]],표2[],2,0), "")</f>
      </c>
    </row>
    <row x14ac:dyDescent="0.25" r="1719" customHeight="1" ht="18.75">
      <c r="A1719" s="29">
        <v>42992</v>
      </c>
      <c r="B1719" s="30">
        <v>21.3</v>
      </c>
      <c r="C1719" s="30">
        <v>27.2</v>
      </c>
      <c r="D1719" s="31">
        <v>1.5785648148148148</v>
      </c>
      <c r="E1719" s="30">
        <v>15.3</v>
      </c>
      <c r="F1719" s="31">
        <v>1.2542592592592592</v>
      </c>
      <c r="G1719" s="30">
        <v>11.9</v>
      </c>
      <c r="H1719" s="32">
        <f>TEXT(일별기온공급량!$A1719, "AAA")</f>
      </c>
      <c r="I1719" s="33">
        <v>78007783</v>
      </c>
      <c r="J1719" s="33">
        <v>1829495</v>
      </c>
      <c r="K1719" s="32">
        <f>TEXT(A1719, "MM-DD")</f>
      </c>
      <c r="L1719" s="33">
        <f>YEAR(일별기온공급량!$A1719)</f>
      </c>
      <c r="M1719" s="33">
        <f>MONTH(일별기온공급량!$A1719)</f>
      </c>
      <c r="N1719" s="33">
        <f>DAY(일별기온공급량!$A1719)</f>
      </c>
      <c r="O1719" s="34">
        <f>IFERROR(VLOOKUP(기온및공급량[[#This Row], [날짜]],표2[],2,0), "")</f>
      </c>
    </row>
    <row x14ac:dyDescent="0.25" r="1720" customHeight="1" ht="18.75">
      <c r="A1720" s="29">
        <v>42993</v>
      </c>
      <c r="B1720" s="33">
        <v>21</v>
      </c>
      <c r="C1720" s="30">
        <v>24.7</v>
      </c>
      <c r="D1720" s="31">
        <v>1.5035648148148149</v>
      </c>
      <c r="E1720" s="30">
        <v>17.5</v>
      </c>
      <c r="F1720" s="31">
        <v>1.182037037037037</v>
      </c>
      <c r="G1720" s="30">
        <v>7.2</v>
      </c>
      <c r="H1720" s="32">
        <f>TEXT(일별기온공급량!$A1720, "AAA")</f>
      </c>
      <c r="I1720" s="33">
        <v>76408870</v>
      </c>
      <c r="J1720" s="33">
        <v>1792152</v>
      </c>
      <c r="K1720" s="32">
        <f>TEXT(A1720, "MM-DD")</f>
      </c>
      <c r="L1720" s="33">
        <f>YEAR(일별기온공급량!$A1720)</f>
      </c>
      <c r="M1720" s="33">
        <f>MONTH(일별기온공급량!$A1720)</f>
      </c>
      <c r="N1720" s="33">
        <f>DAY(일별기온공급량!$A1720)</f>
      </c>
      <c r="O1720" s="34">
        <f>IFERROR(VLOOKUP(기온및공급량[[#This Row], [날짜]],표2[],2,0), "")</f>
      </c>
    </row>
    <row x14ac:dyDescent="0.25" r="1721" customHeight="1" ht="18.75">
      <c r="A1721" s="29">
        <v>42994</v>
      </c>
      <c r="B1721" s="30">
        <v>21.6</v>
      </c>
      <c r="C1721" s="30">
        <v>24.8</v>
      </c>
      <c r="D1721" s="31">
        <v>1.5063425925925926</v>
      </c>
      <c r="E1721" s="30">
        <v>18.9</v>
      </c>
      <c r="F1721" s="31">
        <v>1.145925925925926</v>
      </c>
      <c r="G1721" s="30">
        <v>5.9</v>
      </c>
      <c r="H1721" s="32">
        <f>TEXT(일별기온공급량!$A1721, "AAA")</f>
      </c>
      <c r="I1721" s="33">
        <v>67640482</v>
      </c>
      <c r="J1721" s="33">
        <v>1586515</v>
      </c>
      <c r="K1721" s="32">
        <f>TEXT(A1721, "MM-DD")</f>
      </c>
      <c r="L1721" s="33">
        <f>YEAR(일별기온공급량!$A1721)</f>
      </c>
      <c r="M1721" s="33">
        <f>MONTH(일별기온공급량!$A1721)</f>
      </c>
      <c r="N1721" s="33">
        <f>DAY(일별기온공급량!$A1721)</f>
      </c>
      <c r="O1721" s="34">
        <f>IFERROR(VLOOKUP(기온및공급량[[#This Row], [날짜]],표2[],2,0), "")</f>
      </c>
    </row>
    <row x14ac:dyDescent="0.25" r="1722" customHeight="1" ht="18.75">
      <c r="A1722" s="29">
        <v>42995</v>
      </c>
      <c r="B1722" s="30">
        <v>21.8</v>
      </c>
      <c r="C1722" s="30">
        <v>25.6</v>
      </c>
      <c r="D1722" s="31">
        <v>1.545925925925926</v>
      </c>
      <c r="E1722" s="30">
        <v>18.6</v>
      </c>
      <c r="F1722" s="31">
        <v>1.9966203703703704</v>
      </c>
      <c r="G1722" s="33">
        <v>7</v>
      </c>
      <c r="H1722" s="32">
        <f>TEXT(일별기온공급량!$A1722, "AAA")</f>
      </c>
      <c r="I1722" s="33">
        <v>53266067</v>
      </c>
      <c r="J1722" s="33">
        <v>1250373</v>
      </c>
      <c r="K1722" s="32">
        <f>TEXT(A1722, "MM-DD")</f>
      </c>
      <c r="L1722" s="33">
        <f>YEAR(일별기온공급량!$A1722)</f>
      </c>
      <c r="M1722" s="33">
        <f>MONTH(일별기온공급량!$A1722)</f>
      </c>
      <c r="N1722" s="33">
        <f>DAY(일별기온공급량!$A1722)</f>
      </c>
      <c r="O1722" s="34">
        <f>IFERROR(VLOOKUP(기온및공급량[[#This Row], [날짜]],표2[],2,0), "")</f>
      </c>
    </row>
    <row x14ac:dyDescent="0.25" r="1723" customHeight="1" ht="18.75">
      <c r="A1723" s="29">
        <v>42996</v>
      </c>
      <c r="B1723" s="30">
        <v>22.3</v>
      </c>
      <c r="C1723" s="30">
        <v>29.1</v>
      </c>
      <c r="D1723" s="31">
        <v>1.6292592592592592</v>
      </c>
      <c r="E1723" s="30">
        <v>16.2</v>
      </c>
      <c r="F1723" s="31">
        <v>1.2438425925925927</v>
      </c>
      <c r="G1723" s="30">
        <v>12.9</v>
      </c>
      <c r="H1723" s="32">
        <f>TEXT(일별기온공급량!$A1723, "AAA")</f>
      </c>
      <c r="I1723" s="33">
        <v>78308461</v>
      </c>
      <c r="J1723" s="33">
        <v>1840363</v>
      </c>
      <c r="K1723" s="32">
        <f>TEXT(A1723, "MM-DD")</f>
      </c>
      <c r="L1723" s="33">
        <f>YEAR(일별기온공급량!$A1723)</f>
      </c>
      <c r="M1723" s="33">
        <f>MONTH(일별기온공급량!$A1723)</f>
      </c>
      <c r="N1723" s="33">
        <f>DAY(일별기온공급량!$A1723)</f>
      </c>
      <c r="O1723" s="34">
        <f>IFERROR(VLOOKUP(기온및공급량[[#This Row], [날짜]],표2[],2,0), "")</f>
      </c>
    </row>
    <row x14ac:dyDescent="0.25" r="1724" customHeight="1" ht="18.75">
      <c r="A1724" s="29">
        <v>42997</v>
      </c>
      <c r="B1724" s="30">
        <v>23.5</v>
      </c>
      <c r="C1724" s="30">
        <v>29.2</v>
      </c>
      <c r="D1724" s="31">
        <v>1.5827314814814815</v>
      </c>
      <c r="E1724" s="30">
        <v>15.7</v>
      </c>
      <c r="F1724" s="31">
        <v>1.2487037037037036</v>
      </c>
      <c r="G1724" s="30">
        <v>13.5</v>
      </c>
      <c r="H1724" s="32">
        <f>TEXT(일별기온공급량!$A1724, "AAA")</f>
      </c>
      <c r="I1724" s="33">
        <v>78121629</v>
      </c>
      <c r="J1724" s="33">
        <v>1832801</v>
      </c>
      <c r="K1724" s="32">
        <f>TEXT(A1724, "MM-DD")</f>
      </c>
      <c r="L1724" s="33">
        <f>YEAR(일별기온공급량!$A1724)</f>
      </c>
      <c r="M1724" s="33">
        <f>MONTH(일별기온공급량!$A1724)</f>
      </c>
      <c r="N1724" s="33">
        <f>DAY(일별기온공급량!$A1724)</f>
      </c>
      <c r="O1724" s="34">
        <f>IFERROR(VLOOKUP(기온및공급량[[#This Row], [날짜]],표2[],2,0), "")</f>
      </c>
    </row>
    <row x14ac:dyDescent="0.25" r="1725" customHeight="1" ht="18.75">
      <c r="A1725" s="29">
        <v>42998</v>
      </c>
      <c r="B1725" s="30">
        <v>21.6</v>
      </c>
      <c r="C1725" s="30">
        <v>25.3</v>
      </c>
      <c r="D1725" s="31">
        <v>1.6681481481481482</v>
      </c>
      <c r="E1725" s="30">
        <v>14.9</v>
      </c>
      <c r="F1725" s="31">
        <v>1.9896759259259258</v>
      </c>
      <c r="G1725" s="30">
        <v>10.4</v>
      </c>
      <c r="H1725" s="32">
        <f>TEXT(일별기온공급량!$A1725, "AAA")</f>
      </c>
      <c r="I1725" s="33">
        <v>76664776</v>
      </c>
      <c r="J1725" s="33">
        <v>1797984</v>
      </c>
      <c r="K1725" s="32">
        <f>TEXT(A1725, "MM-DD")</f>
      </c>
      <c r="L1725" s="33">
        <f>YEAR(일별기온공급량!$A1725)</f>
      </c>
      <c r="M1725" s="33">
        <f>MONTH(일별기온공급량!$A1725)</f>
      </c>
      <c r="N1725" s="33">
        <f>DAY(일별기온공급량!$A1725)</f>
      </c>
      <c r="O1725" s="34">
        <f>IFERROR(VLOOKUP(기온및공급량[[#This Row], [날짜]],표2[],2,0), "")</f>
      </c>
    </row>
    <row x14ac:dyDescent="0.25" r="1726" customHeight="1" ht="18.75">
      <c r="A1726" s="29">
        <v>42999</v>
      </c>
      <c r="B1726" s="30">
        <v>19.7</v>
      </c>
      <c r="C1726" s="30">
        <v>27.1</v>
      </c>
      <c r="D1726" s="31">
        <v>1.6264814814814814</v>
      </c>
      <c r="E1726" s="30">
        <v>11.5</v>
      </c>
      <c r="F1726" s="31">
        <v>1.2605092592592593</v>
      </c>
      <c r="G1726" s="30">
        <v>15.6</v>
      </c>
      <c r="H1726" s="32">
        <f>TEXT(일별기온공급량!$A1726, "AAA")</f>
      </c>
      <c r="I1726" s="33">
        <v>79243223</v>
      </c>
      <c r="J1726" s="33">
        <v>1857627</v>
      </c>
      <c r="K1726" s="32">
        <f>TEXT(A1726, "MM-DD")</f>
      </c>
      <c r="L1726" s="33">
        <f>YEAR(일별기온공급량!$A1726)</f>
      </c>
      <c r="M1726" s="33">
        <f>MONTH(일별기온공급량!$A1726)</f>
      </c>
      <c r="N1726" s="33">
        <f>DAY(일별기온공급량!$A1726)</f>
      </c>
      <c r="O1726" s="34">
        <f>IFERROR(VLOOKUP(기온및공급량[[#This Row], [날짜]],표2[],2,0), "")</f>
      </c>
    </row>
    <row x14ac:dyDescent="0.25" r="1727" customHeight="1" ht="18.75">
      <c r="A1727" s="29">
        <v>43000</v>
      </c>
      <c r="B1727" s="30">
        <v>20.9</v>
      </c>
      <c r="C1727" s="33">
        <v>28</v>
      </c>
      <c r="D1727" s="31">
        <v>1.643148148148148</v>
      </c>
      <c r="E1727" s="30">
        <v>15.3</v>
      </c>
      <c r="F1727" s="31">
        <v>1.2362037037037037</v>
      </c>
      <c r="G1727" s="30">
        <v>12.7</v>
      </c>
      <c r="H1727" s="32">
        <f>TEXT(일별기온공급량!$A1727, "AAA")</f>
      </c>
      <c r="I1727" s="33">
        <v>77459219</v>
      </c>
      <c r="J1727" s="33">
        <v>1812524</v>
      </c>
      <c r="K1727" s="32">
        <f>TEXT(A1727, "MM-DD")</f>
      </c>
      <c r="L1727" s="33">
        <f>YEAR(일별기온공급량!$A1727)</f>
      </c>
      <c r="M1727" s="33">
        <f>MONTH(일별기온공급량!$A1727)</f>
      </c>
      <c r="N1727" s="33">
        <f>DAY(일별기온공급량!$A1727)</f>
      </c>
      <c r="O1727" s="34">
        <f>IFERROR(VLOOKUP(기온및공급량[[#This Row], [날짜]],표2[],2,0), "")</f>
      </c>
    </row>
    <row x14ac:dyDescent="0.25" r="1728" customHeight="1" ht="18.75">
      <c r="A1728" s="29">
        <v>43001</v>
      </c>
      <c r="B1728" s="30">
        <v>21.6</v>
      </c>
      <c r="C1728" s="30">
        <v>27.4</v>
      </c>
      <c r="D1728" s="31">
        <v>1.5903703703703704</v>
      </c>
      <c r="E1728" s="30">
        <v>15.7</v>
      </c>
      <c r="F1728" s="31">
        <v>1.2077314814814815</v>
      </c>
      <c r="G1728" s="30">
        <v>11.7</v>
      </c>
      <c r="H1728" s="32">
        <f>TEXT(일별기온공급량!$A1728, "AAA")</f>
      </c>
      <c r="I1728" s="33">
        <v>69629609</v>
      </c>
      <c r="J1728" s="33">
        <v>1631851</v>
      </c>
      <c r="K1728" s="32">
        <f>TEXT(A1728, "MM-DD")</f>
      </c>
      <c r="L1728" s="33">
        <f>YEAR(일별기온공급량!$A1728)</f>
      </c>
      <c r="M1728" s="33">
        <f>MONTH(일별기온공급량!$A1728)</f>
      </c>
      <c r="N1728" s="33">
        <f>DAY(일별기온공급량!$A1728)</f>
      </c>
      <c r="O1728" s="34">
        <f>IFERROR(VLOOKUP(기온및공급량[[#This Row], [날짜]],표2[],2,0), "")</f>
      </c>
    </row>
    <row x14ac:dyDescent="0.25" r="1729" customHeight="1" ht="18.75">
      <c r="A1729" s="29">
        <v>43002</v>
      </c>
      <c r="B1729" s="30">
        <v>22.1</v>
      </c>
      <c r="C1729" s="30">
        <v>28.9</v>
      </c>
      <c r="D1729" s="31">
        <v>1.5639814814814814</v>
      </c>
      <c r="E1729" s="30">
        <v>15.5</v>
      </c>
      <c r="F1729" s="31">
        <v>1.2653703703703703</v>
      </c>
      <c r="G1729" s="30">
        <v>13.4</v>
      </c>
      <c r="H1729" s="32">
        <f>TEXT(일별기온공급량!$A1729, "AAA")</f>
      </c>
      <c r="I1729" s="33">
        <v>54814107</v>
      </c>
      <c r="J1729" s="33">
        <v>1284563</v>
      </c>
      <c r="K1729" s="32">
        <f>TEXT(A1729, "MM-DD")</f>
      </c>
      <c r="L1729" s="33">
        <f>YEAR(일별기온공급량!$A1729)</f>
      </c>
      <c r="M1729" s="33">
        <f>MONTH(일별기온공급량!$A1729)</f>
      </c>
      <c r="N1729" s="33">
        <f>DAY(일별기온공급량!$A1729)</f>
      </c>
      <c r="O1729" s="34">
        <f>IFERROR(VLOOKUP(기온및공급량[[#This Row], [날짜]],표2[],2,0), "")</f>
      </c>
    </row>
    <row x14ac:dyDescent="0.25" r="1730" customHeight="1" ht="18.75">
      <c r="A1730" s="29">
        <v>43003</v>
      </c>
      <c r="B1730" s="30">
        <v>22.9</v>
      </c>
      <c r="C1730" s="30">
        <v>29.4</v>
      </c>
      <c r="D1730" s="31">
        <v>1.5827314814814815</v>
      </c>
      <c r="E1730" s="30">
        <v>17.2</v>
      </c>
      <c r="F1730" s="31">
        <v>1.272314814814815</v>
      </c>
      <c r="G1730" s="30">
        <v>12.2</v>
      </c>
      <c r="H1730" s="32">
        <f>TEXT(일별기온공급량!$A1730, "AAA")</f>
      </c>
      <c r="I1730" s="33">
        <v>74320308</v>
      </c>
      <c r="J1730" s="33">
        <v>1741986</v>
      </c>
      <c r="K1730" s="32">
        <f>TEXT(A1730, "MM-DD")</f>
      </c>
      <c r="L1730" s="33">
        <f>YEAR(일별기온공급량!$A1730)</f>
      </c>
      <c r="M1730" s="33">
        <f>MONTH(일별기온공급량!$A1730)</f>
      </c>
      <c r="N1730" s="33">
        <f>DAY(일별기온공급량!$A1730)</f>
      </c>
      <c r="O1730" s="34">
        <f>IFERROR(VLOOKUP(기온및공급량[[#This Row], [날짜]],표2[],2,0), "")</f>
      </c>
    </row>
    <row x14ac:dyDescent="0.25" r="1731" customHeight="1" ht="18.75">
      <c r="A1731" s="29">
        <v>43004</v>
      </c>
      <c r="B1731" s="30">
        <v>22.4</v>
      </c>
      <c r="C1731" s="30">
        <v>28.7</v>
      </c>
      <c r="D1731" s="31">
        <v>1.6146759259259258</v>
      </c>
      <c r="E1731" s="30">
        <v>16.1</v>
      </c>
      <c r="F1731" s="31">
        <v>1.2493981481481482</v>
      </c>
      <c r="G1731" s="30">
        <v>12.6</v>
      </c>
      <c r="H1731" s="32">
        <f>TEXT(일별기온공급량!$A1731, "AAA")</f>
      </c>
      <c r="I1731" s="33">
        <v>78994730</v>
      </c>
      <c r="J1731" s="33">
        <v>1851267</v>
      </c>
      <c r="K1731" s="32">
        <f>TEXT(A1731, "MM-DD")</f>
      </c>
      <c r="L1731" s="33">
        <f>YEAR(일별기온공급량!$A1731)</f>
      </c>
      <c r="M1731" s="33">
        <f>MONTH(일별기온공급량!$A1731)</f>
      </c>
      <c r="N1731" s="33">
        <f>DAY(일별기온공급량!$A1731)</f>
      </c>
      <c r="O1731" s="34">
        <f>IFERROR(VLOOKUP(기온및공급량[[#This Row], [날짜]],표2[],2,0), "")</f>
      </c>
    </row>
    <row x14ac:dyDescent="0.25" r="1732" customHeight="1" ht="18.75">
      <c r="A1732" s="29">
        <v>43005</v>
      </c>
      <c r="B1732" s="30">
        <v>18.1</v>
      </c>
      <c r="C1732" s="30">
        <v>21.5</v>
      </c>
      <c r="D1732" s="31">
        <v>1.0000925925925925</v>
      </c>
      <c r="E1732" s="30">
        <v>16.1</v>
      </c>
      <c r="F1732" s="31">
        <v>1.3542592592592593</v>
      </c>
      <c r="G1732" s="30">
        <v>5.4</v>
      </c>
      <c r="H1732" s="32">
        <f>TEXT(일별기온공급량!$A1732, "AAA")</f>
      </c>
      <c r="I1732" s="33">
        <v>78874546</v>
      </c>
      <c r="J1732" s="33">
        <v>1847716</v>
      </c>
      <c r="K1732" s="32">
        <f>TEXT(A1732, "MM-DD")</f>
      </c>
      <c r="L1732" s="33">
        <f>YEAR(일별기온공급량!$A1732)</f>
      </c>
      <c r="M1732" s="33">
        <f>MONTH(일별기온공급량!$A1732)</f>
      </c>
      <c r="N1732" s="33">
        <f>DAY(일별기온공급량!$A1732)</f>
      </c>
      <c r="O1732" s="34">
        <f>IFERROR(VLOOKUP(기온및공급량[[#This Row], [날짜]],표2[],2,0), "")</f>
      </c>
    </row>
    <row x14ac:dyDescent="0.25" r="1733" customHeight="1" ht="18.75">
      <c r="A1733" s="29">
        <v>43006</v>
      </c>
      <c r="B1733" s="30">
        <v>20.8</v>
      </c>
      <c r="C1733" s="30">
        <v>26.7</v>
      </c>
      <c r="D1733" s="31">
        <v>1.6521759259259259</v>
      </c>
      <c r="E1733" s="30">
        <v>17.6</v>
      </c>
      <c r="F1733" s="31">
        <v>1.0688425925925926</v>
      </c>
      <c r="G1733" s="30">
        <v>9.1</v>
      </c>
      <c r="H1733" s="32">
        <f>TEXT(일별기온공급량!$A1733, "AAA")</f>
      </c>
      <c r="I1733" s="33">
        <v>78452115</v>
      </c>
      <c r="J1733" s="33">
        <v>1839487</v>
      </c>
      <c r="K1733" s="32">
        <f>TEXT(A1733, "MM-DD")</f>
      </c>
      <c r="L1733" s="33">
        <f>YEAR(일별기온공급량!$A1733)</f>
      </c>
      <c r="M1733" s="33">
        <f>MONTH(일별기온공급량!$A1733)</f>
      </c>
      <c r="N1733" s="33">
        <f>DAY(일별기온공급량!$A1733)</f>
      </c>
      <c r="O1733" s="34">
        <f>IFERROR(VLOOKUP(기온및공급량[[#This Row], [날짜]],표2[],2,0), "")</f>
      </c>
    </row>
    <row x14ac:dyDescent="0.25" r="1734" customHeight="1" ht="18.75">
      <c r="A1734" s="29">
        <v>43007</v>
      </c>
      <c r="B1734" s="30">
        <v>17.4</v>
      </c>
      <c r="C1734" s="30">
        <v>22.2</v>
      </c>
      <c r="D1734" s="31">
        <v>1.5730092592592593</v>
      </c>
      <c r="E1734" s="30">
        <v>13.5</v>
      </c>
      <c r="F1734" s="31">
        <v>1.9896759259259258</v>
      </c>
      <c r="G1734" s="30">
        <v>8.7</v>
      </c>
      <c r="H1734" s="32">
        <f>TEXT(일별기온공급량!$A1734, "AAA")</f>
      </c>
      <c r="I1734" s="33">
        <v>79005695</v>
      </c>
      <c r="J1734" s="33">
        <v>1852988</v>
      </c>
      <c r="K1734" s="32">
        <f>TEXT(A1734, "MM-DD")</f>
      </c>
      <c r="L1734" s="33">
        <f>YEAR(일별기온공급량!$A1734)</f>
      </c>
      <c r="M1734" s="33">
        <f>MONTH(일별기온공급량!$A1734)</f>
      </c>
      <c r="N1734" s="33">
        <f>DAY(일별기온공급량!$A1734)</f>
      </c>
      <c r="O1734" s="34">
        <f>IFERROR(VLOOKUP(기온및공급량[[#This Row], [날짜]],표2[],2,0), "")</f>
      </c>
    </row>
    <row x14ac:dyDescent="0.25" r="1735" customHeight="1" ht="18.75">
      <c r="A1735" s="29">
        <v>43008</v>
      </c>
      <c r="B1735" s="30">
        <v>17.4</v>
      </c>
      <c r="C1735" s="30">
        <v>26.5</v>
      </c>
      <c r="D1735" s="31">
        <v>1.632037037037037</v>
      </c>
      <c r="E1735" s="30">
        <v>9.2</v>
      </c>
      <c r="F1735" s="31">
        <v>1.2285648148148147</v>
      </c>
      <c r="G1735" s="30">
        <v>17.3</v>
      </c>
      <c r="H1735" s="32">
        <f>TEXT(일별기온공급량!$A1735, "AAA")</f>
      </c>
      <c r="I1735" s="33">
        <v>72843498</v>
      </c>
      <c r="J1735" s="33">
        <v>1710676</v>
      </c>
      <c r="K1735" s="32">
        <f>TEXT(A1735, "MM-DD")</f>
      </c>
      <c r="L1735" s="33">
        <f>YEAR(일별기온공급량!$A1735)</f>
      </c>
      <c r="M1735" s="33">
        <f>MONTH(일별기온공급량!$A1735)</f>
      </c>
      <c r="N1735" s="33">
        <f>DAY(일별기온공급량!$A1735)</f>
      </c>
      <c r="O1735" s="34">
        <f>IFERROR(VLOOKUP(기온및공급량[[#This Row], [날짜]],표2[],2,0), "")</f>
      </c>
    </row>
    <row x14ac:dyDescent="0.25" r="1736" customHeight="1" ht="18.75">
      <c r="A1736" s="29">
        <v>43009</v>
      </c>
      <c r="B1736" s="33">
        <v>16</v>
      </c>
      <c r="C1736" s="30">
        <v>19.4</v>
      </c>
      <c r="D1736" s="31">
        <v>1.6077314814814816</v>
      </c>
      <c r="E1736" s="30">
        <v>11.7</v>
      </c>
      <c r="F1736" s="31">
        <v>1.2612037037037038</v>
      </c>
      <c r="G1736" s="30">
        <v>7.7</v>
      </c>
      <c r="H1736" s="32">
        <f>TEXT(일별기온공급량!$A1736, "AAA")</f>
      </c>
      <c r="I1736" s="33">
        <v>69687958</v>
      </c>
      <c r="J1736" s="33">
        <v>1631654</v>
      </c>
      <c r="K1736" s="32">
        <f>TEXT(A1736, "MM-DD")</f>
      </c>
      <c r="L1736" s="33">
        <f>YEAR(일별기온공급량!$A1736)</f>
      </c>
      <c r="M1736" s="33">
        <f>MONTH(일별기온공급량!$A1736)</f>
      </c>
      <c r="N1736" s="33">
        <f>DAY(일별기온공급량!$A1736)</f>
      </c>
      <c r="O1736" s="34">
        <f>IFERROR(VLOOKUP(기온및공급량[[#This Row], [날짜]],표2[],2,0), "")</f>
      </c>
    </row>
    <row x14ac:dyDescent="0.25" r="1737" customHeight="1" ht="18.75">
      <c r="A1737" s="29">
        <v>43010</v>
      </c>
      <c r="B1737" s="30">
        <v>20.2</v>
      </c>
      <c r="C1737" s="30">
        <v>23.6</v>
      </c>
      <c r="D1737" s="31">
        <v>1.623009259259259</v>
      </c>
      <c r="E1737" s="30">
        <v>17.6</v>
      </c>
      <c r="F1737" s="31">
        <v>1.0237037037037038</v>
      </c>
      <c r="G1737" s="33">
        <v>6</v>
      </c>
      <c r="H1737" s="32">
        <f>TEXT(일별기온공급량!$A1737, "AAA")</f>
      </c>
      <c r="I1737" s="33">
        <v>66462378</v>
      </c>
      <c r="J1737" s="33">
        <v>1560390</v>
      </c>
      <c r="K1737" s="32">
        <f>TEXT(A1737, "MM-DD")</f>
      </c>
      <c r="L1737" s="33">
        <f>YEAR(일별기온공급량!$A1737)</f>
      </c>
      <c r="M1737" s="33">
        <f>MONTH(일별기온공급량!$A1737)</f>
      </c>
      <c r="N1737" s="33">
        <f>DAY(일별기온공급량!$A1737)</f>
      </c>
      <c r="O1737" s="34">
        <f>IFERROR(VLOOKUP(기온및공급량[[#This Row], [날짜]],표2[],2,0), "")</f>
      </c>
    </row>
    <row x14ac:dyDescent="0.25" r="1738" customHeight="1" ht="18.75">
      <c r="A1738" s="29">
        <v>43011</v>
      </c>
      <c r="B1738" s="30">
        <v>19.5</v>
      </c>
      <c r="C1738" s="30">
        <v>24.2</v>
      </c>
      <c r="D1738" s="31">
        <v>1.4702314814814814</v>
      </c>
      <c r="E1738" s="30">
        <v>17.1</v>
      </c>
      <c r="F1738" s="31">
        <v>1.966759259259259</v>
      </c>
      <c r="G1738" s="30">
        <v>7.1</v>
      </c>
      <c r="H1738" s="32">
        <f>TEXT(일별기온공급량!$A1738, "AAA")</f>
      </c>
      <c r="I1738" s="33">
        <v>54744345</v>
      </c>
      <c r="J1738" s="33">
        <v>1286302</v>
      </c>
      <c r="K1738" s="32">
        <f>TEXT(A1738, "MM-DD")</f>
      </c>
      <c r="L1738" s="33">
        <f>YEAR(일별기온공급량!$A1738)</f>
      </c>
      <c r="M1738" s="33">
        <f>MONTH(일별기온공급량!$A1738)</f>
      </c>
      <c r="N1738" s="33">
        <f>DAY(일별기온공급량!$A1738)</f>
      </c>
      <c r="O1738" s="34">
        <f>IFERROR(VLOOKUP(기온및공급량[[#This Row], [날짜]],표2[],2,0), "")</f>
      </c>
    </row>
    <row x14ac:dyDescent="0.25" r="1739" customHeight="1" ht="18.75">
      <c r="A1739" s="29">
        <v>43012</v>
      </c>
      <c r="B1739" s="30">
        <v>17.9</v>
      </c>
      <c r="C1739" s="30">
        <v>21.6</v>
      </c>
      <c r="D1739" s="31">
        <v>1.522314814814815</v>
      </c>
      <c r="E1739" s="30">
        <v>15.6</v>
      </c>
      <c r="F1739" s="31">
        <v>1.9841203703703703</v>
      </c>
      <c r="G1739" s="33">
        <v>6</v>
      </c>
      <c r="H1739" s="32">
        <f>TEXT(일별기온공급량!$A1739, "AAA")</f>
      </c>
      <c r="I1739" s="33">
        <v>45351868</v>
      </c>
      <c r="J1739" s="33">
        <v>1065975</v>
      </c>
      <c r="K1739" s="32">
        <f>TEXT(A1739, "MM-DD")</f>
      </c>
      <c r="L1739" s="33">
        <f>YEAR(일별기온공급량!$A1739)</f>
      </c>
      <c r="M1739" s="33">
        <f>MONTH(일별기온공급량!$A1739)</f>
      </c>
      <c r="N1739" s="33">
        <f>DAY(일별기온공급량!$A1739)</f>
      </c>
      <c r="O1739" s="34">
        <f>IFERROR(VLOOKUP(기온및공급량[[#This Row], [날짜]],표2[],2,0), "")</f>
      </c>
    </row>
    <row x14ac:dyDescent="0.25" r="1740" customHeight="1" ht="18.75">
      <c r="A1740" s="29">
        <v>43013</v>
      </c>
      <c r="B1740" s="30">
        <v>16.5</v>
      </c>
      <c r="C1740" s="30">
        <v>20.2</v>
      </c>
      <c r="D1740" s="31">
        <v>1.5375925925925926</v>
      </c>
      <c r="E1740" s="30">
        <v>13.5</v>
      </c>
      <c r="F1740" s="31">
        <v>1.2362037037037037</v>
      </c>
      <c r="G1740" s="30">
        <v>6.7</v>
      </c>
      <c r="H1740" s="32">
        <f>TEXT(일별기온공급량!$A1740, "AAA")</f>
      </c>
      <c r="I1740" s="33">
        <v>49193901</v>
      </c>
      <c r="J1740" s="33">
        <v>1155193</v>
      </c>
      <c r="K1740" s="32">
        <f>TEXT(A1740, "MM-DD")</f>
      </c>
      <c r="L1740" s="33">
        <f>YEAR(일별기온공급량!$A1740)</f>
      </c>
      <c r="M1740" s="33">
        <f>MONTH(일별기온공급량!$A1740)</f>
      </c>
      <c r="N1740" s="33">
        <f>DAY(일별기온공급량!$A1740)</f>
      </c>
      <c r="O1740" s="34">
        <f>IFERROR(VLOOKUP(기온및공급량[[#This Row], [날짜]],표2[],2,0), "")</f>
      </c>
    </row>
    <row x14ac:dyDescent="0.25" r="1741" customHeight="1" ht="18.75">
      <c r="A1741" s="29">
        <v>43014</v>
      </c>
      <c r="B1741" s="33">
        <v>16</v>
      </c>
      <c r="C1741" s="30">
        <v>17.9</v>
      </c>
      <c r="D1741" s="31">
        <v>1.700787037037037</v>
      </c>
      <c r="E1741" s="30">
        <v>14.1</v>
      </c>
      <c r="F1741" s="31">
        <v>1.2716203703703703</v>
      </c>
      <c r="G1741" s="30">
        <v>3.8</v>
      </c>
      <c r="H1741" s="32">
        <f>TEXT(일별기온공급량!$A1741, "AAA")</f>
      </c>
      <c r="I1741" s="33">
        <v>60950093</v>
      </c>
      <c r="J1741" s="33">
        <v>1432537</v>
      </c>
      <c r="K1741" s="32">
        <f>TEXT(A1741, "MM-DD")</f>
      </c>
      <c r="L1741" s="33">
        <f>YEAR(일별기온공급량!$A1741)</f>
      </c>
      <c r="M1741" s="33">
        <f>MONTH(일별기온공급량!$A1741)</f>
      </c>
      <c r="N1741" s="33">
        <f>DAY(일별기온공급량!$A1741)</f>
      </c>
      <c r="O1741" s="34">
        <f>IFERROR(VLOOKUP(기온및공급량[[#This Row], [날짜]],표2[],2,0), "")</f>
      </c>
    </row>
    <row x14ac:dyDescent="0.25" r="1742" customHeight="1" ht="18.75">
      <c r="A1742" s="29">
        <v>43015</v>
      </c>
      <c r="B1742" s="33">
        <v>20</v>
      </c>
      <c r="C1742" s="30">
        <v>23.9</v>
      </c>
      <c r="D1742" s="31">
        <v>1.5799537037037037</v>
      </c>
      <c r="E1742" s="30">
        <v>17.1</v>
      </c>
      <c r="F1742" s="31">
        <v>1.2125925925925927</v>
      </c>
      <c r="G1742" s="30">
        <v>6.8</v>
      </c>
      <c r="H1742" s="32">
        <f>TEXT(일별기온공급량!$A1742, "AAA")</f>
      </c>
      <c r="I1742" s="33">
        <v>57908644</v>
      </c>
      <c r="J1742" s="33">
        <v>1362894</v>
      </c>
      <c r="K1742" s="32">
        <f>TEXT(A1742, "MM-DD")</f>
      </c>
      <c r="L1742" s="33">
        <f>YEAR(일별기온공급량!$A1742)</f>
      </c>
      <c r="M1742" s="33">
        <f>MONTH(일별기온공급량!$A1742)</f>
      </c>
      <c r="N1742" s="33">
        <f>DAY(일별기온공급량!$A1742)</f>
      </c>
      <c r="O1742" s="34">
        <f>IFERROR(VLOOKUP(기온및공급량[[#This Row], [날짜]],표2[],2,0), "")</f>
      </c>
    </row>
    <row x14ac:dyDescent="0.25" r="1743" customHeight="1" ht="18.75">
      <c r="A1743" s="29">
        <v>43016</v>
      </c>
      <c r="B1743" s="30">
        <v>21.3</v>
      </c>
      <c r="C1743" s="30">
        <v>27.7</v>
      </c>
      <c r="D1743" s="31">
        <v>1.6091203703703703</v>
      </c>
      <c r="E1743" s="30">
        <v>16.5</v>
      </c>
      <c r="F1743" s="31">
        <v>1.2743981481481481</v>
      </c>
      <c r="G1743" s="30">
        <v>11.2</v>
      </c>
      <c r="H1743" s="32">
        <f>TEXT(일별기온공급량!$A1743, "AAA")</f>
      </c>
      <c r="I1743" s="33">
        <v>55906290</v>
      </c>
      <c r="J1743" s="33">
        <v>1316628</v>
      </c>
      <c r="K1743" s="32">
        <f>TEXT(A1743, "MM-DD")</f>
      </c>
      <c r="L1743" s="33">
        <f>YEAR(일별기온공급량!$A1743)</f>
      </c>
      <c r="M1743" s="33">
        <f>MONTH(일별기온공급량!$A1743)</f>
      </c>
      <c r="N1743" s="33">
        <f>DAY(일별기온공급량!$A1743)</f>
      </c>
      <c r="O1743" s="34">
        <f>IFERROR(VLOOKUP(기온및공급량[[#This Row], [날짜]],표2[],2,0), "")</f>
      </c>
    </row>
    <row x14ac:dyDescent="0.25" r="1744" customHeight="1" ht="18.75">
      <c r="A1744" s="29">
        <v>43017</v>
      </c>
      <c r="B1744" s="30">
        <v>22.5</v>
      </c>
      <c r="C1744" s="30">
        <v>29.1</v>
      </c>
      <c r="D1744" s="31">
        <v>1.6105092592592594</v>
      </c>
      <c r="E1744" s="30">
        <v>16.6</v>
      </c>
      <c r="F1744" s="31">
        <v>1.272314814814815</v>
      </c>
      <c r="G1744" s="30">
        <v>12.5</v>
      </c>
      <c r="H1744" s="32">
        <f>TEXT(일별기온공급량!$A1744, "AAA")</f>
      </c>
      <c r="I1744" s="33">
        <v>68521691</v>
      </c>
      <c r="J1744" s="33">
        <v>1612656</v>
      </c>
      <c r="K1744" s="32">
        <f>TEXT(A1744, "MM-DD")</f>
      </c>
      <c r="L1744" s="33">
        <f>YEAR(일별기온공급량!$A1744)</f>
      </c>
      <c r="M1744" s="33">
        <f>MONTH(일별기온공급량!$A1744)</f>
      </c>
      <c r="N1744" s="33">
        <f>DAY(일별기온공급량!$A1744)</f>
      </c>
      <c r="O1744" s="34">
        <f>IFERROR(VLOOKUP(기온및공급량[[#This Row], [날짜]],표2[],2,0), "")</f>
      </c>
    </row>
    <row x14ac:dyDescent="0.25" r="1745" customHeight="1" ht="18.75">
      <c r="A1745" s="29">
        <v>43018</v>
      </c>
      <c r="B1745" s="30">
        <v>22.7</v>
      </c>
      <c r="C1745" s="30">
        <v>28.3</v>
      </c>
      <c r="D1745" s="31">
        <v>1.5125925925925925</v>
      </c>
      <c r="E1745" s="30">
        <v>18.1</v>
      </c>
      <c r="F1745" s="31">
        <v>1.2160648148148148</v>
      </c>
      <c r="G1745" s="30">
        <v>10.2</v>
      </c>
      <c r="H1745" s="32">
        <f>TEXT(일별기온공급량!$A1745, "AAA")</f>
      </c>
      <c r="I1745" s="33">
        <v>78465230</v>
      </c>
      <c r="J1745" s="33">
        <v>1846117</v>
      </c>
      <c r="K1745" s="32">
        <f>TEXT(A1745, "MM-DD")</f>
      </c>
      <c r="L1745" s="33">
        <f>YEAR(일별기온공급량!$A1745)</f>
      </c>
      <c r="M1745" s="33">
        <f>MONTH(일별기온공급량!$A1745)</f>
      </c>
      <c r="N1745" s="33">
        <f>DAY(일별기온공급량!$A1745)</f>
      </c>
      <c r="O1745" s="34">
        <f>IFERROR(VLOOKUP(기온및공급량[[#This Row], [날짜]],표2[],2,0), "")</f>
      </c>
    </row>
    <row x14ac:dyDescent="0.25" r="1746" customHeight="1" ht="18.75">
      <c r="A1746" s="29">
        <v>43019</v>
      </c>
      <c r="B1746" s="30">
        <v>20.3</v>
      </c>
      <c r="C1746" s="30">
        <v>23.6</v>
      </c>
      <c r="D1746" s="31">
        <v>1.3646759259259258</v>
      </c>
      <c r="E1746" s="30">
        <v>17.2</v>
      </c>
      <c r="F1746" s="31">
        <v>1.9973148148148148</v>
      </c>
      <c r="G1746" s="30">
        <v>6.4</v>
      </c>
      <c r="H1746" s="32">
        <f>TEXT(일별기온공급량!$A1746, "AAA")</f>
      </c>
      <c r="I1746" s="33">
        <v>80730447</v>
      </c>
      <c r="J1746" s="33">
        <v>1898984</v>
      </c>
      <c r="K1746" s="32">
        <f>TEXT(A1746, "MM-DD")</f>
      </c>
      <c r="L1746" s="33">
        <f>YEAR(일별기온공급량!$A1746)</f>
      </c>
      <c r="M1746" s="33">
        <f>MONTH(일별기온공급량!$A1746)</f>
      </c>
      <c r="N1746" s="33">
        <f>DAY(일별기온공급량!$A1746)</f>
      </c>
      <c r="O1746" s="34">
        <f>IFERROR(VLOOKUP(기온및공급량[[#This Row], [날짜]],표2[],2,0), "")</f>
      </c>
    </row>
    <row x14ac:dyDescent="0.25" r="1747" customHeight="1" ht="18.75">
      <c r="A1747" s="29">
        <v>43020</v>
      </c>
      <c r="B1747" s="30">
        <v>14.8</v>
      </c>
      <c r="C1747" s="30">
        <v>17.4</v>
      </c>
      <c r="D1747" s="31">
        <v>1.0000925925925925</v>
      </c>
      <c r="E1747" s="30">
        <v>13.9</v>
      </c>
      <c r="F1747" s="31">
        <v>1.834814814814815</v>
      </c>
      <c r="G1747" s="30">
        <v>3.5</v>
      </c>
      <c r="H1747" s="32">
        <f>TEXT(일별기온공급량!$A1747, "AAA")</f>
      </c>
      <c r="I1747" s="33">
        <v>90716443</v>
      </c>
      <c r="J1747" s="33">
        <v>2131688</v>
      </c>
      <c r="K1747" s="32">
        <f>TEXT(A1747, "MM-DD")</f>
      </c>
      <c r="L1747" s="33">
        <f>YEAR(일별기온공급량!$A1747)</f>
      </c>
      <c r="M1747" s="33">
        <f>MONTH(일별기온공급량!$A1747)</f>
      </c>
      <c r="N1747" s="33">
        <f>DAY(일별기온공급량!$A1747)</f>
      </c>
      <c r="O1747" s="34">
        <f>IFERROR(VLOOKUP(기온및공급량[[#This Row], [날짜]],표2[],2,0), "")</f>
      </c>
    </row>
    <row x14ac:dyDescent="0.25" r="1748" customHeight="1" ht="18.75">
      <c r="A1748" s="29">
        <v>43021</v>
      </c>
      <c r="B1748" s="30">
        <v>15.4</v>
      </c>
      <c r="C1748" s="30">
        <v>20.1</v>
      </c>
      <c r="D1748" s="31">
        <v>1.5834259259259258</v>
      </c>
      <c r="E1748" s="30">
        <v>10.6</v>
      </c>
      <c r="F1748" s="31">
        <v>1.2827314814814814</v>
      </c>
      <c r="G1748" s="30">
        <v>9.5</v>
      </c>
      <c r="H1748" s="32">
        <f>TEXT(일별기온공급량!$A1748, "AAA")</f>
      </c>
      <c r="I1748" s="33">
        <v>93418480</v>
      </c>
      <c r="J1748" s="33">
        <v>2197734</v>
      </c>
      <c r="K1748" s="32">
        <f>TEXT(A1748, "MM-DD")</f>
      </c>
      <c r="L1748" s="33">
        <f>YEAR(일별기온공급량!$A1748)</f>
      </c>
      <c r="M1748" s="33">
        <f>MONTH(일별기온공급량!$A1748)</f>
      </c>
      <c r="N1748" s="33">
        <f>DAY(일별기온공급량!$A1748)</f>
      </c>
      <c r="O1748" s="34">
        <f>IFERROR(VLOOKUP(기온및공급량[[#This Row], [날짜]],표2[],2,0), "")</f>
      </c>
    </row>
    <row x14ac:dyDescent="0.25" r="1749" customHeight="1" ht="18.75">
      <c r="A1749" s="29">
        <v>43022</v>
      </c>
      <c r="B1749" s="30">
        <v>15.3</v>
      </c>
      <c r="C1749" s="33">
        <v>21</v>
      </c>
      <c r="D1749" s="31">
        <v>1.633425925925926</v>
      </c>
      <c r="E1749" s="30">
        <v>11.3</v>
      </c>
      <c r="F1749" s="31">
        <v>1.257037037037037</v>
      </c>
      <c r="G1749" s="30">
        <v>9.7</v>
      </c>
      <c r="H1749" s="32">
        <f>TEXT(일별기온공급량!$A1749, "AAA")</f>
      </c>
      <c r="I1749" s="33">
        <v>85378696</v>
      </c>
      <c r="J1749" s="33">
        <v>2006540</v>
      </c>
      <c r="K1749" s="32">
        <f>TEXT(A1749, "MM-DD")</f>
      </c>
      <c r="L1749" s="33">
        <f>YEAR(일별기온공급량!$A1749)</f>
      </c>
      <c r="M1749" s="33">
        <f>MONTH(일별기온공급량!$A1749)</f>
      </c>
      <c r="N1749" s="33">
        <f>DAY(일별기온공급량!$A1749)</f>
      </c>
      <c r="O1749" s="34">
        <f>IFERROR(VLOOKUP(기온및공급량[[#This Row], [날짜]],표2[],2,0), "")</f>
      </c>
    </row>
    <row x14ac:dyDescent="0.25" r="1750" customHeight="1" ht="18.75">
      <c r="A1750" s="29">
        <v>43023</v>
      </c>
      <c r="B1750" s="30">
        <v>15.5</v>
      </c>
      <c r="C1750" s="33">
        <v>19</v>
      </c>
      <c r="D1750" s="31">
        <v>1.570925925925926</v>
      </c>
      <c r="E1750" s="30">
        <v>12.2</v>
      </c>
      <c r="F1750" s="31">
        <v>1.1841203703703704</v>
      </c>
      <c r="G1750" s="30">
        <v>6.8</v>
      </c>
      <c r="H1750" s="32">
        <f>TEXT(일별기온공급량!$A1750, "AAA")</f>
      </c>
      <c r="I1750" s="33">
        <v>76701354</v>
      </c>
      <c r="J1750" s="33">
        <v>1803507</v>
      </c>
      <c r="K1750" s="32">
        <f>TEXT(A1750, "MM-DD")</f>
      </c>
      <c r="L1750" s="33">
        <f>YEAR(일별기온공급량!$A1750)</f>
      </c>
      <c r="M1750" s="33">
        <f>MONTH(일별기온공급량!$A1750)</f>
      </c>
      <c r="N1750" s="33">
        <f>DAY(일별기온공급량!$A1750)</f>
      </c>
      <c r="O1750" s="34">
        <f>IFERROR(VLOOKUP(기온및공급량[[#This Row], [날짜]],표2[],2,0), "")</f>
      </c>
    </row>
    <row x14ac:dyDescent="0.25" r="1751" customHeight="1" ht="18.75">
      <c r="A1751" s="29">
        <v>43024</v>
      </c>
      <c r="B1751" s="30">
        <v>15.8</v>
      </c>
      <c r="C1751" s="30">
        <v>19.6</v>
      </c>
      <c r="D1751" s="31">
        <v>1.5785648148148148</v>
      </c>
      <c r="E1751" s="30">
        <v>12.3</v>
      </c>
      <c r="F1751" s="31">
        <v>1.9563425925925926</v>
      </c>
      <c r="G1751" s="30">
        <v>7.3</v>
      </c>
      <c r="H1751" s="32">
        <f>TEXT(일별기온공급량!$A1751, "AAA")</f>
      </c>
      <c r="I1751" s="33">
        <v>93750385</v>
      </c>
      <c r="J1751" s="33">
        <v>2207670</v>
      </c>
      <c r="K1751" s="32">
        <f>TEXT(A1751, "MM-DD")</f>
      </c>
      <c r="L1751" s="33">
        <f>YEAR(일별기온공급량!$A1751)</f>
      </c>
      <c r="M1751" s="33">
        <f>MONTH(일별기온공급량!$A1751)</f>
      </c>
      <c r="N1751" s="33">
        <f>DAY(일별기온공급량!$A1751)</f>
      </c>
      <c r="O1751" s="34">
        <f>IFERROR(VLOOKUP(기온및공급량[[#This Row], [날짜]],표2[],2,0), "")</f>
      </c>
    </row>
    <row x14ac:dyDescent="0.25" r="1752" customHeight="1" ht="18.75">
      <c r="A1752" s="29">
        <v>43025</v>
      </c>
      <c r="B1752" s="30">
        <v>15.6</v>
      </c>
      <c r="C1752" s="30">
        <v>21.3</v>
      </c>
      <c r="D1752" s="31">
        <v>1.5577314814814813</v>
      </c>
      <c r="E1752" s="30">
        <v>9.7</v>
      </c>
      <c r="F1752" s="31">
        <v>1.2841203703703703</v>
      </c>
      <c r="G1752" s="30">
        <v>11.6</v>
      </c>
      <c r="H1752" s="32">
        <f>TEXT(일별기온공급량!$A1752, "AAA")</f>
      </c>
      <c r="I1752" s="33">
        <v>98155204</v>
      </c>
      <c r="J1752" s="33">
        <v>2310434</v>
      </c>
      <c r="K1752" s="32">
        <f>TEXT(A1752, "MM-DD")</f>
      </c>
      <c r="L1752" s="33">
        <f>YEAR(일별기온공급량!$A1752)</f>
      </c>
      <c r="M1752" s="33">
        <f>MONTH(일별기온공급량!$A1752)</f>
      </c>
      <c r="N1752" s="33">
        <f>DAY(일별기온공급량!$A1752)</f>
      </c>
      <c r="O1752" s="34">
        <f>IFERROR(VLOOKUP(기온및공급량[[#This Row], [날짜]],표2[],2,0), "")</f>
      </c>
    </row>
    <row x14ac:dyDescent="0.25" r="1753" customHeight="1" ht="18.75">
      <c r="A1753" s="29">
        <v>43026</v>
      </c>
      <c r="B1753" s="30">
        <v>16.3</v>
      </c>
      <c r="C1753" s="30">
        <v>19.6</v>
      </c>
      <c r="D1753" s="31">
        <v>1.5355092592592592</v>
      </c>
      <c r="E1753" s="33">
        <v>14</v>
      </c>
      <c r="F1753" s="31">
        <v>1.0973148148148149</v>
      </c>
      <c r="G1753" s="30">
        <v>5.6</v>
      </c>
      <c r="H1753" s="32">
        <f>TEXT(일별기온공급량!$A1753, "AAA")</f>
      </c>
      <c r="I1753" s="33">
        <v>101965885</v>
      </c>
      <c r="J1753" s="33">
        <v>2398933</v>
      </c>
      <c r="K1753" s="32">
        <f>TEXT(A1753, "MM-DD")</f>
      </c>
      <c r="L1753" s="33">
        <f>YEAR(일별기온공급량!$A1753)</f>
      </c>
      <c r="M1753" s="33">
        <f>MONTH(일별기온공급량!$A1753)</f>
      </c>
      <c r="N1753" s="33">
        <f>DAY(일별기온공급량!$A1753)</f>
      </c>
      <c r="O1753" s="34">
        <f>IFERROR(VLOOKUP(기온및공급량[[#This Row], [날짜]],표2[],2,0), "")</f>
      </c>
    </row>
    <row x14ac:dyDescent="0.25" r="1754" customHeight="1" ht="18.75">
      <c r="A1754" s="29">
        <v>43027</v>
      </c>
      <c r="B1754" s="30">
        <v>15.5</v>
      </c>
      <c r="C1754" s="30">
        <v>20.5</v>
      </c>
      <c r="D1754" s="31">
        <v>1.502175925925926</v>
      </c>
      <c r="E1754" s="30">
        <v>11.7</v>
      </c>
      <c r="F1754" s="31">
        <v>1.2667592592592594</v>
      </c>
      <c r="G1754" s="30">
        <v>8.8</v>
      </c>
      <c r="H1754" s="32">
        <f>TEXT(일별기온공급량!$A1754, "AAA")</f>
      </c>
      <c r="I1754" s="33">
        <v>101153575</v>
      </c>
      <c r="J1754" s="33">
        <v>2370989</v>
      </c>
      <c r="K1754" s="32">
        <f>TEXT(A1754, "MM-DD")</f>
      </c>
      <c r="L1754" s="33">
        <f>YEAR(일별기온공급량!$A1754)</f>
      </c>
      <c r="M1754" s="33">
        <f>MONTH(일별기온공급량!$A1754)</f>
      </c>
      <c r="N1754" s="33">
        <f>DAY(일별기온공급량!$A1754)</f>
      </c>
      <c r="O1754" s="34">
        <f>IFERROR(VLOOKUP(기온및공급량[[#This Row], [날짜]],표2[],2,0), "")</f>
      </c>
    </row>
    <row x14ac:dyDescent="0.25" r="1755" customHeight="1" ht="18.75">
      <c r="A1755" s="29">
        <v>43028</v>
      </c>
      <c r="B1755" s="30">
        <v>15.6</v>
      </c>
      <c r="C1755" s="30">
        <v>21.9</v>
      </c>
      <c r="D1755" s="31">
        <v>1.525787037037037</v>
      </c>
      <c r="E1755" s="33">
        <v>11</v>
      </c>
      <c r="F1755" s="31">
        <v>1.2813425925925925</v>
      </c>
      <c r="G1755" s="30">
        <v>10.9</v>
      </c>
      <c r="H1755" s="32">
        <f>TEXT(일별기온공급량!$A1755, "AAA")</f>
      </c>
      <c r="I1755" s="33">
        <v>99983409</v>
      </c>
      <c r="J1755" s="33">
        <v>2334835</v>
      </c>
      <c r="K1755" s="32">
        <f>TEXT(A1755, "MM-DD")</f>
      </c>
      <c r="L1755" s="33">
        <f>YEAR(일별기온공급량!$A1755)</f>
      </c>
      <c r="M1755" s="33">
        <f>MONTH(일별기온공급량!$A1755)</f>
      </c>
      <c r="N1755" s="33">
        <f>DAY(일별기온공급량!$A1755)</f>
      </c>
      <c r="O1755" s="34">
        <f>IFERROR(VLOOKUP(기온및공급량[[#This Row], [날짜]],표2[],2,0), "")</f>
      </c>
    </row>
    <row x14ac:dyDescent="0.25" r="1756" customHeight="1" ht="18.75">
      <c r="A1756" s="29">
        <v>43029</v>
      </c>
      <c r="B1756" s="30">
        <v>15.3</v>
      </c>
      <c r="C1756" s="30">
        <v>22.2</v>
      </c>
      <c r="D1756" s="31">
        <v>1.549398148148148</v>
      </c>
      <c r="E1756" s="30">
        <v>9.7</v>
      </c>
      <c r="F1756" s="31">
        <v>1.2618981481481482</v>
      </c>
      <c r="G1756" s="30">
        <v>12.5</v>
      </c>
      <c r="H1756" s="32">
        <f>TEXT(일별기온공급량!$A1756, "AAA")</f>
      </c>
      <c r="I1756" s="33">
        <v>91170993</v>
      </c>
      <c r="J1756" s="33">
        <v>2128428</v>
      </c>
      <c r="K1756" s="32">
        <f>TEXT(A1756, "MM-DD")</f>
      </c>
      <c r="L1756" s="33">
        <f>YEAR(일별기온공급량!$A1756)</f>
      </c>
      <c r="M1756" s="33">
        <f>MONTH(일별기온공급량!$A1756)</f>
      </c>
      <c r="N1756" s="33">
        <f>DAY(일별기온공급량!$A1756)</f>
      </c>
      <c r="O1756" s="34">
        <f>IFERROR(VLOOKUP(기온및공급량[[#This Row], [날짜]],표2[],2,0), "")</f>
      </c>
    </row>
    <row x14ac:dyDescent="0.25" r="1757" customHeight="1" ht="18.75">
      <c r="A1757" s="29">
        <v>43030</v>
      </c>
      <c r="B1757" s="30">
        <v>16.8</v>
      </c>
      <c r="C1757" s="30">
        <v>21.8</v>
      </c>
      <c r="D1757" s="31">
        <v>1.5285648148148148</v>
      </c>
      <c r="E1757" s="33">
        <v>11</v>
      </c>
      <c r="F1757" s="31">
        <v>1.1730092592592594</v>
      </c>
      <c r="G1757" s="30">
        <v>10.8</v>
      </c>
      <c r="H1757" s="32">
        <f>TEXT(일별기온공급량!$A1757, "AAA")</f>
      </c>
      <c r="I1757" s="33">
        <v>80779583</v>
      </c>
      <c r="J1757" s="33">
        <v>1884180</v>
      </c>
      <c r="K1757" s="32">
        <f>TEXT(A1757, "MM-DD")</f>
      </c>
      <c r="L1757" s="33">
        <f>YEAR(일별기온공급량!$A1757)</f>
      </c>
      <c r="M1757" s="33">
        <f>MONTH(일별기온공급량!$A1757)</f>
      </c>
      <c r="N1757" s="33">
        <f>DAY(일별기온공급량!$A1757)</f>
      </c>
      <c r="O1757" s="34">
        <f>IFERROR(VLOOKUP(기온및공급량[[#This Row], [날짜]],표2[],2,0), "")</f>
      </c>
    </row>
    <row x14ac:dyDescent="0.25" r="1758" customHeight="1" ht="18.75">
      <c r="A1758" s="29">
        <v>43031</v>
      </c>
      <c r="B1758" s="30">
        <v>14.4</v>
      </c>
      <c r="C1758" s="30">
        <v>18.9</v>
      </c>
      <c r="D1758" s="31">
        <v>1.5841203703703703</v>
      </c>
      <c r="E1758" s="30">
        <v>10.5</v>
      </c>
      <c r="F1758" s="35">
        <v>1.9993981481481482</v>
      </c>
      <c r="G1758" s="30">
        <v>8.4</v>
      </c>
      <c r="H1758" s="32">
        <f>TEXT(일별기온공급량!$A1758, "AAA")</f>
      </c>
      <c r="I1758" s="33">
        <v>99393822</v>
      </c>
      <c r="J1758" s="33">
        <v>2323612</v>
      </c>
      <c r="K1758" s="32">
        <f>TEXT(A1758, "MM-DD")</f>
      </c>
      <c r="L1758" s="33">
        <f>YEAR(일별기온공급량!$A1758)</f>
      </c>
      <c r="M1758" s="33">
        <f>MONTH(일별기온공급량!$A1758)</f>
      </c>
      <c r="N1758" s="33">
        <f>DAY(일별기온공급량!$A1758)</f>
      </c>
      <c r="O1758" s="34">
        <f>IFERROR(VLOOKUP(기온및공급량[[#This Row], [날짜]],표2[],2,0), "")</f>
      </c>
    </row>
    <row x14ac:dyDescent="0.25" r="1759" customHeight="1" ht="18.75">
      <c r="A1759" s="29">
        <v>43032</v>
      </c>
      <c r="B1759" s="30">
        <v>12.5</v>
      </c>
      <c r="C1759" s="30">
        <v>17.5</v>
      </c>
      <c r="D1759" s="31">
        <v>1.5820370370370371</v>
      </c>
      <c r="E1759" s="30">
        <v>8.9</v>
      </c>
      <c r="F1759" s="31">
        <v>1.9827314814814816</v>
      </c>
      <c r="G1759" s="30">
        <v>8.6</v>
      </c>
      <c r="H1759" s="32">
        <f>TEXT(일별기온공급량!$A1759, "AAA")</f>
      </c>
      <c r="I1759" s="33">
        <v>109173323</v>
      </c>
      <c r="J1759" s="33">
        <v>2557243</v>
      </c>
      <c r="K1759" s="32">
        <f>TEXT(A1759, "MM-DD")</f>
      </c>
      <c r="L1759" s="33">
        <f>YEAR(일별기온공급량!$A1759)</f>
      </c>
      <c r="M1759" s="33">
        <f>MONTH(일별기온공급량!$A1759)</f>
      </c>
      <c r="N1759" s="33">
        <f>DAY(일별기온공급량!$A1759)</f>
      </c>
      <c r="O1759" s="34">
        <f>IFERROR(VLOOKUP(기온및공급량[[#This Row], [날짜]],표2[],2,0), "")</f>
      </c>
    </row>
    <row x14ac:dyDescent="0.25" r="1760" customHeight="1" ht="18.75">
      <c r="A1760" s="29">
        <v>43033</v>
      </c>
      <c r="B1760" s="30">
        <v>12.5</v>
      </c>
      <c r="C1760" s="30">
        <v>20.2</v>
      </c>
      <c r="D1760" s="31">
        <v>1.632037037037037</v>
      </c>
      <c r="E1760" s="30">
        <v>6.4</v>
      </c>
      <c r="F1760" s="31">
        <v>1.233425925925926</v>
      </c>
      <c r="G1760" s="30">
        <v>13.8</v>
      </c>
      <c r="H1760" s="32">
        <f>TEXT(일별기온공급량!$A1760, "AAA")</f>
      </c>
      <c r="I1760" s="33">
        <v>111521552</v>
      </c>
      <c r="J1760" s="33">
        <v>2620844</v>
      </c>
      <c r="K1760" s="32">
        <f>TEXT(A1760, "MM-DD")</f>
      </c>
      <c r="L1760" s="33">
        <f>YEAR(일별기온공급량!$A1760)</f>
      </c>
      <c r="M1760" s="33">
        <f>MONTH(일별기온공급량!$A1760)</f>
      </c>
      <c r="N1760" s="33">
        <f>DAY(일별기온공급량!$A1760)</f>
      </c>
      <c r="O1760" s="34">
        <f>IFERROR(VLOOKUP(기온및공급량[[#This Row], [날짜]],표2[],2,0), "")</f>
      </c>
    </row>
    <row x14ac:dyDescent="0.25" r="1761" customHeight="1" ht="18.75">
      <c r="A1761" s="29">
        <v>43034</v>
      </c>
      <c r="B1761" s="30">
        <v>12.5</v>
      </c>
      <c r="C1761" s="30">
        <v>19.3</v>
      </c>
      <c r="D1761" s="31">
        <v>1.6410648148148148</v>
      </c>
      <c r="E1761" s="30">
        <v>5.8</v>
      </c>
      <c r="F1761" s="31">
        <v>1.2848148148148149</v>
      </c>
      <c r="G1761" s="30">
        <v>13.5</v>
      </c>
      <c r="H1761" s="32">
        <f>TEXT(일별기온공급량!$A1761, "AAA")</f>
      </c>
      <c r="I1761" s="33">
        <v>114128467</v>
      </c>
      <c r="J1761" s="33">
        <v>2681118</v>
      </c>
      <c r="K1761" s="32">
        <f>TEXT(A1761, "MM-DD")</f>
      </c>
      <c r="L1761" s="33">
        <f>YEAR(일별기온공급량!$A1761)</f>
      </c>
      <c r="M1761" s="33">
        <f>MONTH(일별기온공급량!$A1761)</f>
      </c>
      <c r="N1761" s="33">
        <f>DAY(일별기온공급량!$A1761)</f>
      </c>
      <c r="O1761" s="34">
        <f>IFERROR(VLOOKUP(기온및공급량[[#This Row], [날짜]],표2[],2,0), "")</f>
      </c>
    </row>
    <row x14ac:dyDescent="0.25" r="1762" customHeight="1" ht="18.75">
      <c r="A1762" s="29">
        <v>43035</v>
      </c>
      <c r="B1762" s="30">
        <v>15.2</v>
      </c>
      <c r="C1762" s="30">
        <v>22.2</v>
      </c>
      <c r="D1762" s="31">
        <v>1.6237037037037036</v>
      </c>
      <c r="E1762" s="30">
        <v>10.4</v>
      </c>
      <c r="F1762" s="31">
        <v>1.1730092592592594</v>
      </c>
      <c r="G1762" s="30">
        <v>11.8</v>
      </c>
      <c r="H1762" s="32">
        <f>TEXT(일별기온공급량!$A1762, "AAA")</f>
      </c>
      <c r="I1762" s="33">
        <v>107909576</v>
      </c>
      <c r="J1762" s="33">
        <v>2534621</v>
      </c>
      <c r="K1762" s="32">
        <f>TEXT(A1762, "MM-DD")</f>
      </c>
      <c r="L1762" s="33">
        <f>YEAR(일별기온공급량!$A1762)</f>
      </c>
      <c r="M1762" s="33">
        <f>MONTH(일별기온공급량!$A1762)</f>
      </c>
      <c r="N1762" s="33">
        <f>DAY(일별기온공급량!$A1762)</f>
      </c>
      <c r="O1762" s="34">
        <f>IFERROR(VLOOKUP(기온및공급량[[#This Row], [날짜]],표2[],2,0), "")</f>
      </c>
    </row>
    <row x14ac:dyDescent="0.25" r="1763" customHeight="1" ht="18.75">
      <c r="A1763" s="29">
        <v>43036</v>
      </c>
      <c r="B1763" s="30">
        <v>15.8</v>
      </c>
      <c r="C1763" s="30">
        <v>20.7</v>
      </c>
      <c r="D1763" s="31">
        <v>1.5514814814814815</v>
      </c>
      <c r="E1763" s="30">
        <v>10.8</v>
      </c>
      <c r="F1763" s="31">
        <v>1.1813425925925927</v>
      </c>
      <c r="G1763" s="30">
        <v>9.9</v>
      </c>
      <c r="H1763" s="32">
        <f>TEXT(일별기온공급량!$A1763, "AAA")</f>
      </c>
      <c r="I1763" s="33">
        <v>98859107</v>
      </c>
      <c r="J1763" s="33">
        <v>2322355</v>
      </c>
      <c r="K1763" s="32">
        <f>TEXT(A1763, "MM-DD")</f>
      </c>
      <c r="L1763" s="33">
        <f>YEAR(일별기온공급량!$A1763)</f>
      </c>
      <c r="M1763" s="33">
        <f>MONTH(일별기온공급량!$A1763)</f>
      </c>
      <c r="N1763" s="33">
        <f>DAY(일별기온공급량!$A1763)</f>
      </c>
      <c r="O1763" s="34">
        <f>IFERROR(VLOOKUP(기온및공급량[[#This Row], [날짜]],표2[],2,0), "")</f>
      </c>
    </row>
    <row x14ac:dyDescent="0.25" r="1764" customHeight="1" ht="18.75">
      <c r="A1764" s="29">
        <v>43037</v>
      </c>
      <c r="B1764" s="30">
        <v>14.7</v>
      </c>
      <c r="C1764" s="30">
        <v>21.5</v>
      </c>
      <c r="D1764" s="31">
        <v>1.5264814814814813</v>
      </c>
      <c r="E1764" s="30">
        <v>8.9</v>
      </c>
      <c r="F1764" s="31">
        <v>1.991064814814815</v>
      </c>
      <c r="G1764" s="30">
        <v>12.6</v>
      </c>
      <c r="H1764" s="32">
        <f>TEXT(일별기온공급량!$A1764, "AAA")</f>
      </c>
      <c r="I1764" s="33">
        <v>89638599</v>
      </c>
      <c r="J1764" s="33">
        <v>2105015</v>
      </c>
      <c r="K1764" s="32">
        <f>TEXT(A1764, "MM-DD")</f>
      </c>
      <c r="L1764" s="33">
        <f>YEAR(일별기온공급량!$A1764)</f>
      </c>
      <c r="M1764" s="33">
        <f>MONTH(일별기온공급량!$A1764)</f>
      </c>
      <c r="N1764" s="33">
        <f>DAY(일별기온공급량!$A1764)</f>
      </c>
      <c r="O1764" s="34">
        <f>IFERROR(VLOOKUP(기온및공급량[[#This Row], [날짜]],표2[],2,0), "")</f>
      </c>
    </row>
    <row x14ac:dyDescent="0.25" r="1765" customHeight="1" ht="18.75">
      <c r="A1765" s="29">
        <v>43038</v>
      </c>
      <c r="B1765" s="30">
        <v>9.7</v>
      </c>
      <c r="C1765" s="30">
        <v>14.8</v>
      </c>
      <c r="D1765" s="31">
        <v>1.6049537037037038</v>
      </c>
      <c r="E1765" s="30">
        <v>6.1</v>
      </c>
      <c r="F1765" s="31">
        <v>1.2743981481481481</v>
      </c>
      <c r="G1765" s="30">
        <v>8.7</v>
      </c>
      <c r="H1765" s="32">
        <f>TEXT(일별기온공급량!$A1765, "AAA")</f>
      </c>
      <c r="I1765" s="33">
        <v>122998733</v>
      </c>
      <c r="J1765" s="33">
        <v>2892245</v>
      </c>
      <c r="K1765" s="32">
        <f>TEXT(A1765, "MM-DD")</f>
      </c>
      <c r="L1765" s="33">
        <f>YEAR(일별기온공급량!$A1765)</f>
      </c>
      <c r="M1765" s="33">
        <f>MONTH(일별기온공급량!$A1765)</f>
      </c>
      <c r="N1765" s="33">
        <f>DAY(일별기온공급량!$A1765)</f>
      </c>
      <c r="O1765" s="34">
        <f>IFERROR(VLOOKUP(기온및공급량[[#This Row], [날짜]],표2[],2,0), "")</f>
      </c>
    </row>
    <row x14ac:dyDescent="0.25" r="1766" customHeight="1" ht="18.75">
      <c r="A1766" s="29">
        <v>43039</v>
      </c>
      <c r="B1766" s="30">
        <v>9.5</v>
      </c>
      <c r="C1766" s="30">
        <v>18.3</v>
      </c>
      <c r="D1766" s="31">
        <v>1.627175925925926</v>
      </c>
      <c r="E1766" s="30">
        <v>1.7</v>
      </c>
      <c r="F1766" s="31">
        <v>1.2292592592592593</v>
      </c>
      <c r="G1766" s="30">
        <v>16.6</v>
      </c>
      <c r="H1766" s="32">
        <f>TEXT(일별기온공급량!$A1766, "AAA")</f>
      </c>
      <c r="I1766" s="33">
        <v>128890427</v>
      </c>
      <c r="J1766" s="33">
        <v>3033300</v>
      </c>
      <c r="K1766" s="32">
        <f>TEXT(A1766, "MM-DD")</f>
      </c>
      <c r="L1766" s="33">
        <f>YEAR(일별기온공급량!$A1766)</f>
      </c>
      <c r="M1766" s="33">
        <f>MONTH(일별기온공급량!$A1766)</f>
      </c>
      <c r="N1766" s="33">
        <f>DAY(일별기온공급량!$A1766)</f>
      </c>
      <c r="O1766" s="34">
        <f>IFERROR(VLOOKUP(기온및공급량[[#This Row], [날짜]],표2[],2,0), "")</f>
      </c>
    </row>
    <row x14ac:dyDescent="0.25" r="1767" customHeight="1" ht="18.75">
      <c r="A1767" s="29">
        <v>43040</v>
      </c>
      <c r="B1767" s="30">
        <v>12.1</v>
      </c>
      <c r="C1767" s="30">
        <v>19.6</v>
      </c>
      <c r="D1767" s="31">
        <v>1.6577314814814814</v>
      </c>
      <c r="E1767" s="30">
        <v>5.1</v>
      </c>
      <c r="F1767" s="31">
        <v>1.2480092592592593</v>
      </c>
      <c r="G1767" s="30">
        <v>14.5</v>
      </c>
      <c r="H1767" s="32">
        <f>TEXT(일별기온공급량!$A1767, "AAA")</f>
      </c>
      <c r="I1767" s="33">
        <v>126404870</v>
      </c>
      <c r="J1767" s="33">
        <v>2972402</v>
      </c>
      <c r="K1767" s="32">
        <f>TEXT(A1767, "MM-DD")</f>
      </c>
      <c r="L1767" s="33">
        <f>YEAR(일별기온공급량!$A1767)</f>
      </c>
      <c r="M1767" s="33">
        <f>MONTH(일별기온공급량!$A1767)</f>
      </c>
      <c r="N1767" s="33">
        <f>DAY(일별기온공급량!$A1767)</f>
      </c>
      <c r="O1767" s="34">
        <f>IFERROR(VLOOKUP(기온및공급량[[#This Row], [날짜]],표2[],2,0), "")</f>
      </c>
    </row>
    <row x14ac:dyDescent="0.25" r="1768" customHeight="1" ht="18.75">
      <c r="A1768" s="29">
        <v>43041</v>
      </c>
      <c r="B1768" s="30">
        <v>13.6</v>
      </c>
      <c r="C1768" s="30">
        <v>20.9</v>
      </c>
      <c r="D1768" s="31">
        <v>1.6403703703703703</v>
      </c>
      <c r="E1768" s="30">
        <v>8.8</v>
      </c>
      <c r="F1768" s="31">
        <v>1.1334259259259258</v>
      </c>
      <c r="G1768" s="30">
        <v>12.1</v>
      </c>
      <c r="H1768" s="32">
        <f>TEXT(일별기온공급량!$A1768, "AAA")</f>
      </c>
      <c r="I1768" s="33">
        <v>120686660</v>
      </c>
      <c r="J1768" s="33">
        <v>2835009</v>
      </c>
      <c r="K1768" s="32">
        <f>TEXT(A1768, "MM-DD")</f>
      </c>
      <c r="L1768" s="33">
        <f>YEAR(일별기온공급량!$A1768)</f>
      </c>
      <c r="M1768" s="33">
        <f>MONTH(일별기온공급량!$A1768)</f>
      </c>
      <c r="N1768" s="33">
        <f>DAY(일별기온공급량!$A1768)</f>
      </c>
      <c r="O1768" s="34">
        <f>IFERROR(VLOOKUP(기온및공급량[[#This Row], [날짜]],표2[],2,0), "")</f>
      </c>
    </row>
    <row x14ac:dyDescent="0.25" r="1769" customHeight="1" ht="18.75">
      <c r="A1769" s="29">
        <v>43042</v>
      </c>
      <c r="B1769" s="30">
        <v>13.2</v>
      </c>
      <c r="C1769" s="30">
        <v>20.4</v>
      </c>
      <c r="D1769" s="31">
        <v>1.5730092592592593</v>
      </c>
      <c r="E1769" s="30">
        <v>7.9</v>
      </c>
      <c r="F1769" s="31">
        <v>1.2750925925925927</v>
      </c>
      <c r="G1769" s="30">
        <v>12.5</v>
      </c>
      <c r="H1769" s="32">
        <f>TEXT(일별기온공급량!$A1769, "AAA")</f>
      </c>
      <c r="I1769" s="33">
        <v>122268075</v>
      </c>
      <c r="J1769" s="33">
        <v>2865287</v>
      </c>
      <c r="K1769" s="32">
        <f>TEXT(A1769, "MM-DD")</f>
      </c>
      <c r="L1769" s="33">
        <f>YEAR(일별기온공급량!$A1769)</f>
      </c>
      <c r="M1769" s="33">
        <f>MONTH(일별기온공급량!$A1769)</f>
      </c>
      <c r="N1769" s="33">
        <f>DAY(일별기온공급량!$A1769)</f>
      </c>
      <c r="O1769" s="34">
        <f>IFERROR(VLOOKUP(기온및공급량[[#This Row], [날짜]],표2[],2,0), "")</f>
      </c>
    </row>
    <row x14ac:dyDescent="0.25" r="1770" customHeight="1" ht="18.75">
      <c r="A1770" s="29">
        <v>43043</v>
      </c>
      <c r="B1770" s="30">
        <v>9.5</v>
      </c>
      <c r="C1770" s="30">
        <v>14.8</v>
      </c>
      <c r="D1770" s="31">
        <v>1.570925925925926</v>
      </c>
      <c r="E1770" s="30">
        <v>5.6</v>
      </c>
      <c r="F1770" s="35">
        <v>1.9993981481481482</v>
      </c>
      <c r="G1770" s="30">
        <v>9.2</v>
      </c>
      <c r="H1770" s="32">
        <f>TEXT(일별기온공급량!$A1770, "AAA")</f>
      </c>
      <c r="I1770" s="33">
        <v>124324441</v>
      </c>
      <c r="J1770" s="33">
        <v>2910438</v>
      </c>
      <c r="K1770" s="32">
        <f>TEXT(A1770, "MM-DD")</f>
      </c>
      <c r="L1770" s="33">
        <f>YEAR(일별기온공급량!$A1770)</f>
      </c>
      <c r="M1770" s="33">
        <f>MONTH(일별기온공급량!$A1770)</f>
      </c>
      <c r="N1770" s="33">
        <f>DAY(일별기온공급량!$A1770)</f>
      </c>
      <c r="O1770" s="34">
        <f>IFERROR(VLOOKUP(기온및공급량[[#This Row], [날짜]],표2[],2,0), "")</f>
      </c>
    </row>
    <row x14ac:dyDescent="0.25" r="1771" customHeight="1" ht="18.75">
      <c r="A1771" s="29">
        <v>43044</v>
      </c>
      <c r="B1771" s="30">
        <v>9.1</v>
      </c>
      <c r="C1771" s="30">
        <v>16.4</v>
      </c>
      <c r="D1771" s="31">
        <v>1.6327314814814815</v>
      </c>
      <c r="E1771" s="30">
        <v>3.3</v>
      </c>
      <c r="F1771" s="31">
        <v>1.2438425925925927</v>
      </c>
      <c r="G1771" s="30">
        <v>13.1</v>
      </c>
      <c r="H1771" s="32">
        <f>TEXT(일별기온공급량!$A1771, "AAA")</f>
      </c>
      <c r="I1771" s="33">
        <v>116433994</v>
      </c>
      <c r="J1771" s="33">
        <v>2725603</v>
      </c>
      <c r="K1771" s="32">
        <f>TEXT(A1771, "MM-DD")</f>
      </c>
      <c r="L1771" s="33">
        <f>YEAR(일별기온공급량!$A1771)</f>
      </c>
      <c r="M1771" s="33">
        <f>MONTH(일별기온공급량!$A1771)</f>
      </c>
      <c r="N1771" s="33">
        <f>DAY(일별기온공급량!$A1771)</f>
      </c>
      <c r="O1771" s="34">
        <f>IFERROR(VLOOKUP(기온및공급량[[#This Row], [날짜]],표2[],2,0), "")</f>
      </c>
    </row>
    <row x14ac:dyDescent="0.25" r="1772" customHeight="1" ht="18.75">
      <c r="A1772" s="29">
        <v>43045</v>
      </c>
      <c r="B1772" s="33">
        <v>10</v>
      </c>
      <c r="C1772" s="30">
        <v>18.2</v>
      </c>
      <c r="D1772" s="31">
        <v>1.650787037037037</v>
      </c>
      <c r="E1772" s="30">
        <v>2.9</v>
      </c>
      <c r="F1772" s="31">
        <v>1.2910648148148147</v>
      </c>
      <c r="G1772" s="30">
        <v>15.3</v>
      </c>
      <c r="H1772" s="32">
        <f>TEXT(일별기온공급량!$A1772, "AAA")</f>
      </c>
      <c r="I1772" s="33">
        <v>135732082</v>
      </c>
      <c r="J1772" s="33">
        <v>3179322</v>
      </c>
      <c r="K1772" s="32">
        <f>TEXT(A1772, "MM-DD")</f>
      </c>
      <c r="L1772" s="33">
        <f>YEAR(일별기온공급량!$A1772)</f>
      </c>
      <c r="M1772" s="33">
        <f>MONTH(일별기온공급량!$A1772)</f>
      </c>
      <c r="N1772" s="33">
        <f>DAY(일별기온공급량!$A1772)</f>
      </c>
      <c r="O1772" s="34">
        <f>IFERROR(VLOOKUP(기온및공급량[[#This Row], [날짜]],표2[],2,0), "")</f>
      </c>
    </row>
    <row x14ac:dyDescent="0.25" r="1773" customHeight="1" ht="18.75">
      <c r="A1773" s="29">
        <v>43046</v>
      </c>
      <c r="B1773" s="30">
        <v>12.9</v>
      </c>
      <c r="C1773" s="30">
        <v>20.9</v>
      </c>
      <c r="D1773" s="31">
        <v>1.5743981481481482</v>
      </c>
      <c r="E1773" s="30">
        <v>4.7</v>
      </c>
      <c r="F1773" s="31">
        <v>1.2806481481481482</v>
      </c>
      <c r="G1773" s="30">
        <v>16.2</v>
      </c>
      <c r="H1773" s="32">
        <f>TEXT(일별기온공급량!$A1773, "AAA")</f>
      </c>
      <c r="I1773" s="33">
        <v>133050263</v>
      </c>
      <c r="J1773" s="33">
        <v>3116167</v>
      </c>
      <c r="K1773" s="32">
        <f>TEXT(A1773, "MM-DD")</f>
      </c>
      <c r="L1773" s="33">
        <f>YEAR(일별기온공급량!$A1773)</f>
      </c>
      <c r="M1773" s="33">
        <f>MONTH(일별기온공급량!$A1773)</f>
      </c>
      <c r="N1773" s="33">
        <f>DAY(일별기온공급량!$A1773)</f>
      </c>
      <c r="O1773" s="34">
        <f>IFERROR(VLOOKUP(기온및공급량[[#This Row], [날짜]],표2[],2,0), "")</f>
      </c>
    </row>
    <row x14ac:dyDescent="0.25" r="1774" customHeight="1" ht="18.75">
      <c r="A1774" s="29">
        <v>43047</v>
      </c>
      <c r="B1774" s="30">
        <v>15.4</v>
      </c>
      <c r="C1774" s="30">
        <v>21.4</v>
      </c>
      <c r="D1774" s="31">
        <v>1.6181481481481481</v>
      </c>
      <c r="E1774" s="33">
        <v>11</v>
      </c>
      <c r="F1774" s="35">
        <v>1.9993981481481482</v>
      </c>
      <c r="G1774" s="30">
        <v>10.4</v>
      </c>
      <c r="H1774" s="32">
        <f>TEXT(일별기온공급량!$A1774, "AAA")</f>
      </c>
      <c r="I1774" s="33">
        <v>123570211</v>
      </c>
      <c r="J1774" s="33">
        <v>2897247</v>
      </c>
      <c r="K1774" s="32">
        <f>TEXT(A1774, "MM-DD")</f>
      </c>
      <c r="L1774" s="33">
        <f>YEAR(일별기온공급량!$A1774)</f>
      </c>
      <c r="M1774" s="33">
        <f>MONTH(일별기온공급량!$A1774)</f>
      </c>
      <c r="N1774" s="33">
        <f>DAY(일별기온공급량!$A1774)</f>
      </c>
      <c r="O1774" s="34">
        <f>IFERROR(VLOOKUP(기온및공급량[[#This Row], [날짜]],표2[],2,0), "")</f>
      </c>
    </row>
    <row x14ac:dyDescent="0.25" r="1775" customHeight="1" ht="18.75">
      <c r="A1775" s="29">
        <v>43048</v>
      </c>
      <c r="B1775" s="30">
        <v>10.6</v>
      </c>
      <c r="C1775" s="30">
        <v>18.9</v>
      </c>
      <c r="D1775" s="31">
        <v>1.6417592592592594</v>
      </c>
      <c r="E1775" s="30">
        <v>4.3</v>
      </c>
      <c r="F1775" s="31">
        <v>1.2806481481481482</v>
      </c>
      <c r="G1775" s="30">
        <v>14.6</v>
      </c>
      <c r="H1775" s="32">
        <f>TEXT(일별기온공급량!$A1775, "AAA")</f>
      </c>
      <c r="I1775" s="33">
        <v>130769478</v>
      </c>
      <c r="J1775" s="33">
        <v>3065512</v>
      </c>
      <c r="K1775" s="32">
        <f>TEXT(A1775, "MM-DD")</f>
      </c>
      <c r="L1775" s="33">
        <f>YEAR(일별기온공급량!$A1775)</f>
      </c>
      <c r="M1775" s="33">
        <f>MONTH(일별기온공급량!$A1775)</f>
      </c>
      <c r="N1775" s="33">
        <f>DAY(일별기온공급량!$A1775)</f>
      </c>
      <c r="O1775" s="34">
        <f>IFERROR(VLOOKUP(기온및공급량[[#This Row], [날짜]],표2[],2,0), "")</f>
      </c>
    </row>
    <row x14ac:dyDescent="0.25" r="1776" customHeight="1" ht="18.75">
      <c r="A1776" s="29">
        <v>43049</v>
      </c>
      <c r="B1776" s="33">
        <v>13</v>
      </c>
      <c r="C1776" s="30">
        <v>22.2</v>
      </c>
      <c r="D1776" s="31">
        <v>1.6313425925925926</v>
      </c>
      <c r="E1776" s="30">
        <v>4.5</v>
      </c>
      <c r="F1776" s="31">
        <v>1.2667592592592594</v>
      </c>
      <c r="G1776" s="30">
        <v>17.7</v>
      </c>
      <c r="H1776" s="32">
        <f>TEXT(일별기온공급량!$A1776, "AAA")</f>
      </c>
      <c r="I1776" s="33">
        <v>130226074</v>
      </c>
      <c r="J1776" s="33">
        <v>3052396</v>
      </c>
      <c r="K1776" s="32">
        <f>TEXT(A1776, "MM-DD")</f>
      </c>
      <c r="L1776" s="33">
        <f>YEAR(일별기온공급량!$A1776)</f>
      </c>
      <c r="M1776" s="33">
        <f>MONTH(일별기온공급량!$A1776)</f>
      </c>
      <c r="N1776" s="33">
        <f>DAY(일별기온공급량!$A1776)</f>
      </c>
      <c r="O1776" s="34">
        <f>IFERROR(VLOOKUP(기온및공급량[[#This Row], [날짜]],표2[],2,0), "")</f>
      </c>
    </row>
    <row x14ac:dyDescent="0.25" r="1777" customHeight="1" ht="18.75">
      <c r="A1777" s="29">
        <v>43050</v>
      </c>
      <c r="B1777" s="30">
        <v>7.9</v>
      </c>
      <c r="C1777" s="33">
        <v>13</v>
      </c>
      <c r="D1777" s="31">
        <v>1.6146759259259258</v>
      </c>
      <c r="E1777" s="30">
        <v>3.2</v>
      </c>
      <c r="F1777" s="31">
        <v>1.9938425925925927</v>
      </c>
      <c r="G1777" s="30">
        <v>9.8</v>
      </c>
      <c r="H1777" s="32">
        <f>TEXT(일별기온공급량!$A1777, "AAA")</f>
      </c>
      <c r="I1777" s="33">
        <v>130763473</v>
      </c>
      <c r="J1777" s="33">
        <v>3074053</v>
      </c>
      <c r="K1777" s="32">
        <f>TEXT(A1777, "MM-DD")</f>
      </c>
      <c r="L1777" s="33">
        <f>YEAR(일별기온공급량!$A1777)</f>
      </c>
      <c r="M1777" s="33">
        <f>MONTH(일별기온공급량!$A1777)</f>
      </c>
      <c r="N1777" s="33">
        <f>DAY(일별기온공급량!$A1777)</f>
      </c>
      <c r="O1777" s="34">
        <f>IFERROR(VLOOKUP(기온및공급량[[#This Row], [날짜]],표2[],2,0), "")</f>
      </c>
    </row>
    <row x14ac:dyDescent="0.25" r="1778" customHeight="1" ht="18.75">
      <c r="A1778" s="29">
        <v>43051</v>
      </c>
      <c r="B1778" s="30">
        <v>6.5</v>
      </c>
      <c r="C1778" s="30">
        <v>14.7</v>
      </c>
      <c r="D1778" s="31">
        <v>1.6493981481481481</v>
      </c>
      <c r="E1778" s="30">
        <v>-0.5</v>
      </c>
      <c r="F1778" s="31">
        <v>1.250787037037037</v>
      </c>
      <c r="G1778" s="30">
        <v>15.2</v>
      </c>
      <c r="H1778" s="32">
        <f>TEXT(일별기온공급량!$A1778, "AAA")</f>
      </c>
      <c r="I1778" s="33">
        <v>127470067</v>
      </c>
      <c r="J1778" s="33">
        <v>3014353</v>
      </c>
      <c r="K1778" s="32">
        <f>TEXT(A1778, "MM-DD")</f>
      </c>
      <c r="L1778" s="33">
        <f>YEAR(일별기온공급량!$A1778)</f>
      </c>
      <c r="M1778" s="33">
        <f>MONTH(일별기온공급량!$A1778)</f>
      </c>
      <c r="N1778" s="33">
        <f>DAY(일별기온공급량!$A1778)</f>
      </c>
      <c r="O1778" s="34">
        <f>IFERROR(VLOOKUP(기온및공급량[[#This Row], [날짜]],표2[],2,0), "")</f>
      </c>
    </row>
    <row x14ac:dyDescent="0.25" r="1779" customHeight="1" ht="18.75">
      <c r="A1779" s="29">
        <v>43052</v>
      </c>
      <c r="B1779" s="30">
        <v>8.6</v>
      </c>
      <c r="C1779" s="30">
        <v>15.7</v>
      </c>
      <c r="D1779" s="31">
        <v>1.619537037037037</v>
      </c>
      <c r="E1779" s="30">
        <v>1.5</v>
      </c>
      <c r="F1779" s="31">
        <v>1.1591203703703703</v>
      </c>
      <c r="G1779" s="30">
        <v>14.2</v>
      </c>
      <c r="H1779" s="32">
        <f>TEXT(일별기온공급량!$A1779, "AAA")</f>
      </c>
      <c r="I1779" s="33">
        <v>148773650</v>
      </c>
      <c r="J1779" s="33">
        <v>3526809</v>
      </c>
      <c r="K1779" s="32">
        <f>TEXT(A1779, "MM-DD")</f>
      </c>
      <c r="L1779" s="33">
        <f>YEAR(일별기온공급량!$A1779)</f>
      </c>
      <c r="M1779" s="33">
        <f>MONTH(일별기온공급량!$A1779)</f>
      </c>
      <c r="N1779" s="33">
        <f>DAY(일별기온공급량!$A1779)</f>
      </c>
      <c r="O1779" s="34">
        <f>IFERROR(VLOOKUP(기온및공급량[[#This Row], [날짜]],표2[],2,0), "")</f>
      </c>
    </row>
    <row x14ac:dyDescent="0.25" r="1780" customHeight="1" ht="18.75">
      <c r="A1780" s="29">
        <v>43053</v>
      </c>
      <c r="B1780" s="30">
        <v>10.6</v>
      </c>
      <c r="C1780" s="30">
        <v>15.8</v>
      </c>
      <c r="D1780" s="31">
        <v>1.5750925925925925</v>
      </c>
      <c r="E1780" s="30">
        <v>6.6</v>
      </c>
      <c r="F1780" s="31">
        <v>1.2799537037037036</v>
      </c>
      <c r="G1780" s="30">
        <v>9.2</v>
      </c>
      <c r="H1780" s="32">
        <f>TEXT(일별기온공급량!$A1780, "AAA")</f>
      </c>
      <c r="I1780" s="33">
        <v>151470813</v>
      </c>
      <c r="J1780" s="33">
        <v>3581433</v>
      </c>
      <c r="K1780" s="32">
        <f>TEXT(A1780, "MM-DD")</f>
      </c>
      <c r="L1780" s="33">
        <f>YEAR(일별기온공급량!$A1780)</f>
      </c>
      <c r="M1780" s="33">
        <f>MONTH(일별기온공급량!$A1780)</f>
      </c>
      <c r="N1780" s="33">
        <f>DAY(일별기온공급량!$A1780)</f>
      </c>
      <c r="O1780" s="34">
        <f>IFERROR(VLOOKUP(기온및공급량[[#This Row], [날짜]],표2[],2,0), "")</f>
      </c>
    </row>
    <row x14ac:dyDescent="0.25" r="1781" customHeight="1" ht="18.75">
      <c r="A1781" s="29">
        <v>43054</v>
      </c>
      <c r="B1781" s="33">
        <v>7</v>
      </c>
      <c r="C1781" s="30">
        <v>11.7</v>
      </c>
      <c r="D1781" s="31">
        <v>1.6049537037037038</v>
      </c>
      <c r="E1781" s="30">
        <v>2.5</v>
      </c>
      <c r="F1781" s="31">
        <v>1.3000925925925926</v>
      </c>
      <c r="G1781" s="30">
        <v>9.2</v>
      </c>
      <c r="H1781" s="32">
        <f>TEXT(일별기온공급량!$A1781, "AAA")</f>
      </c>
      <c r="I1781" s="33">
        <v>168351314</v>
      </c>
      <c r="J1781" s="33">
        <v>3956781</v>
      </c>
      <c r="K1781" s="32">
        <f>TEXT(A1781, "MM-DD")</f>
      </c>
      <c r="L1781" s="33">
        <f>YEAR(일별기온공급량!$A1781)</f>
      </c>
      <c r="M1781" s="33">
        <f>MONTH(일별기온공급량!$A1781)</f>
      </c>
      <c r="N1781" s="33">
        <f>DAY(일별기온공급량!$A1781)</f>
      </c>
      <c r="O1781" s="34">
        <f>IFERROR(VLOOKUP(기온및공급량[[#This Row], [날짜]],표2[],2,0), "")</f>
      </c>
    </row>
    <row x14ac:dyDescent="0.25" r="1782" customHeight="1" ht="18.75">
      <c r="A1782" s="29">
        <v>43055</v>
      </c>
      <c r="B1782" s="30">
        <v>4.9</v>
      </c>
      <c r="C1782" s="30">
        <v>10.3</v>
      </c>
      <c r="D1782" s="31">
        <v>1.6438425925925926</v>
      </c>
      <c r="E1782" s="30">
        <v>1.1</v>
      </c>
      <c r="F1782" s="31">
        <v>1.9959259259259259</v>
      </c>
      <c r="G1782" s="30">
        <v>9.2</v>
      </c>
      <c r="H1782" s="32">
        <f>TEXT(일별기온공급량!$A1782, "AAA")</f>
      </c>
      <c r="I1782" s="33">
        <v>175665485</v>
      </c>
      <c r="J1782" s="33">
        <v>4122317</v>
      </c>
      <c r="K1782" s="32">
        <f>TEXT(A1782, "MM-DD")</f>
      </c>
      <c r="L1782" s="33">
        <f>YEAR(일별기온공급량!$A1782)</f>
      </c>
      <c r="M1782" s="33">
        <f>MONTH(일별기온공급량!$A1782)</f>
      </c>
      <c r="N1782" s="33">
        <f>DAY(일별기온공급량!$A1782)</f>
      </c>
      <c r="O1782" s="34">
        <f>IFERROR(VLOOKUP(기온및공급량[[#This Row], [날짜]],표2[],2,0), "")</f>
      </c>
    </row>
    <row x14ac:dyDescent="0.25" r="1783" customHeight="1" ht="18.75">
      <c r="A1783" s="29">
        <v>43056</v>
      </c>
      <c r="B1783" s="30">
        <v>5.6</v>
      </c>
      <c r="C1783" s="30">
        <v>11.4</v>
      </c>
      <c r="D1783" s="31">
        <v>1.6674537037037038</v>
      </c>
      <c r="E1783" s="30">
        <v>-2.2</v>
      </c>
      <c r="F1783" s="31">
        <v>1.2660648148148148</v>
      </c>
      <c r="G1783" s="30">
        <v>13.6</v>
      </c>
      <c r="H1783" s="32">
        <f>TEXT(일별기온공급량!$A1783, "AAA")</f>
      </c>
      <c r="I1783" s="33">
        <v>180872846</v>
      </c>
      <c r="J1783" s="33">
        <v>4245698</v>
      </c>
      <c r="K1783" s="32">
        <f>TEXT(A1783, "MM-DD")</f>
      </c>
      <c r="L1783" s="33">
        <f>YEAR(일별기온공급량!$A1783)</f>
      </c>
      <c r="M1783" s="33">
        <f>MONTH(일별기온공급량!$A1783)</f>
      </c>
      <c r="N1783" s="33">
        <f>DAY(일별기온공급량!$A1783)</f>
      </c>
      <c r="O1783" s="34">
        <f>IFERROR(VLOOKUP(기온및공급량[[#This Row], [날짜]],표2[],2,0), "")</f>
      </c>
    </row>
    <row x14ac:dyDescent="0.25" r="1784" customHeight="1" ht="18.75">
      <c r="A1784" s="29">
        <v>43057</v>
      </c>
      <c r="B1784" s="30">
        <v>3.6</v>
      </c>
      <c r="C1784" s="30">
        <v>9.1</v>
      </c>
      <c r="D1784" s="31">
        <v>1.1167592592592592</v>
      </c>
      <c r="E1784" s="33">
        <v>-1</v>
      </c>
      <c r="F1784" s="35">
        <v>1.9993981481481482</v>
      </c>
      <c r="G1784" s="30">
        <v>10.1</v>
      </c>
      <c r="H1784" s="32">
        <f>TEXT(일별기온공급량!$A1784, "AAA")</f>
      </c>
      <c r="I1784" s="33">
        <v>181246406</v>
      </c>
      <c r="J1784" s="33">
        <v>4262967</v>
      </c>
      <c r="K1784" s="32">
        <f>TEXT(A1784, "MM-DD")</f>
      </c>
      <c r="L1784" s="33">
        <f>YEAR(일별기온공급량!$A1784)</f>
      </c>
      <c r="M1784" s="33">
        <f>MONTH(일별기온공급량!$A1784)</f>
      </c>
      <c r="N1784" s="33">
        <f>DAY(일별기온공급량!$A1784)</f>
      </c>
      <c r="O1784" s="34">
        <f>IFERROR(VLOOKUP(기온및공급량[[#This Row], [날짜]],표2[],2,0), "")</f>
      </c>
    </row>
    <row x14ac:dyDescent="0.25" r="1785" customHeight="1" ht="18.75">
      <c r="A1785" s="29">
        <v>43058</v>
      </c>
      <c r="B1785" s="30">
        <v>1.7</v>
      </c>
      <c r="C1785" s="30">
        <v>6.1</v>
      </c>
      <c r="D1785" s="31">
        <v>1.6139814814814815</v>
      </c>
      <c r="E1785" s="30">
        <v>-2.1</v>
      </c>
      <c r="F1785" s="31">
        <v>1.2813425925925925</v>
      </c>
      <c r="G1785" s="30">
        <v>8.2</v>
      </c>
      <c r="H1785" s="32">
        <f>TEXT(일별기온공급량!$A1785, "AAA")</f>
      </c>
      <c r="I1785" s="33">
        <v>187374260</v>
      </c>
      <c r="J1785" s="33">
        <v>4399289</v>
      </c>
      <c r="K1785" s="32">
        <f>TEXT(A1785, "MM-DD")</f>
      </c>
      <c r="L1785" s="33">
        <f>YEAR(일별기온공급량!$A1785)</f>
      </c>
      <c r="M1785" s="33">
        <f>MONTH(일별기온공급량!$A1785)</f>
      </c>
      <c r="N1785" s="33">
        <f>DAY(일별기온공급량!$A1785)</f>
      </c>
      <c r="O1785" s="34">
        <f>IFERROR(VLOOKUP(기온및공급량[[#This Row], [날짜]],표2[],2,0), "")</f>
      </c>
    </row>
    <row x14ac:dyDescent="0.25" r="1786" customHeight="1" ht="18.75">
      <c r="A1786" s="29">
        <v>43059</v>
      </c>
      <c r="B1786" s="30">
        <v>4.6</v>
      </c>
      <c r="C1786" s="33">
        <v>9</v>
      </c>
      <c r="D1786" s="31">
        <v>1.6306481481481483</v>
      </c>
      <c r="E1786" s="30">
        <v>1.7</v>
      </c>
      <c r="F1786" s="31">
        <v>1.283425925925926</v>
      </c>
      <c r="G1786" s="30">
        <v>7.3</v>
      </c>
      <c r="H1786" s="32">
        <f>TEXT(일별기온공급량!$A1786, "AAA")</f>
      </c>
      <c r="I1786" s="33">
        <v>200120821</v>
      </c>
      <c r="J1786" s="33">
        <v>4695225</v>
      </c>
      <c r="K1786" s="32">
        <f>TEXT(A1786, "MM-DD")</f>
      </c>
      <c r="L1786" s="33">
        <f>YEAR(일별기온공급량!$A1786)</f>
      </c>
      <c r="M1786" s="33">
        <f>MONTH(일별기온공급량!$A1786)</f>
      </c>
      <c r="N1786" s="33">
        <f>DAY(일별기온공급량!$A1786)</f>
      </c>
      <c r="O1786" s="34">
        <f>IFERROR(VLOOKUP(기온및공급량[[#This Row], [날짜]],표2[],2,0), "")</f>
      </c>
    </row>
    <row x14ac:dyDescent="0.25" r="1787" customHeight="1" ht="18.75">
      <c r="A1787" s="29">
        <v>43060</v>
      </c>
      <c r="B1787" s="30">
        <v>4.1</v>
      </c>
      <c r="C1787" s="30">
        <v>11.8</v>
      </c>
      <c r="D1787" s="31">
        <v>1.6348148148148147</v>
      </c>
      <c r="E1787" s="30">
        <v>-2.2</v>
      </c>
      <c r="F1787" s="31">
        <v>1.2806481481481482</v>
      </c>
      <c r="G1787" s="33">
        <v>14</v>
      </c>
      <c r="H1787" s="32">
        <f>TEXT(일별기온공급량!$A1787, "AAA")</f>
      </c>
      <c r="I1787" s="33">
        <v>201023417</v>
      </c>
      <c r="J1787" s="33">
        <v>4712386</v>
      </c>
      <c r="K1787" s="32">
        <f>TEXT(A1787, "MM-DD")</f>
      </c>
      <c r="L1787" s="33">
        <f>YEAR(일별기온공급량!$A1787)</f>
      </c>
      <c r="M1787" s="33">
        <f>MONTH(일별기온공급량!$A1787)</f>
      </c>
      <c r="N1787" s="33">
        <f>DAY(일별기온공급량!$A1787)</f>
      </c>
      <c r="O1787" s="34">
        <f>IFERROR(VLOOKUP(기온및공급량[[#This Row], [날짜]],표2[],2,0), "")</f>
      </c>
    </row>
    <row x14ac:dyDescent="0.25" r="1788" customHeight="1" ht="18.75">
      <c r="A1788" s="29">
        <v>43061</v>
      </c>
      <c r="B1788" s="30">
        <v>5.9</v>
      </c>
      <c r="C1788" s="30">
        <v>10.8</v>
      </c>
      <c r="D1788" s="31">
        <v>1.5980092592592592</v>
      </c>
      <c r="E1788" s="30">
        <v>1.3</v>
      </c>
      <c r="F1788" s="31">
        <v>1.0862037037037038</v>
      </c>
      <c r="G1788" s="30">
        <v>9.5</v>
      </c>
      <c r="H1788" s="32">
        <f>TEXT(일별기온공급량!$A1788, "AAA")</f>
      </c>
      <c r="I1788" s="33">
        <v>200065276</v>
      </c>
      <c r="J1788" s="33">
        <v>4687113</v>
      </c>
      <c r="K1788" s="32">
        <f>TEXT(A1788, "MM-DD")</f>
      </c>
      <c r="L1788" s="33">
        <f>YEAR(일별기온공급량!$A1788)</f>
      </c>
      <c r="M1788" s="33">
        <f>MONTH(일별기온공급량!$A1788)</f>
      </c>
      <c r="N1788" s="33">
        <f>DAY(일별기온공급량!$A1788)</f>
      </c>
      <c r="O1788" s="34">
        <f>IFERROR(VLOOKUP(기온및공급량[[#This Row], [날짜]],표2[],2,0), "")</f>
      </c>
    </row>
    <row x14ac:dyDescent="0.25" r="1789" customHeight="1" ht="18.75">
      <c r="A1789" s="29">
        <v>43062</v>
      </c>
      <c r="B1789" s="30">
        <v>3.4</v>
      </c>
      <c r="C1789" s="30">
        <v>7.2</v>
      </c>
      <c r="D1789" s="31">
        <v>1.549398148148148</v>
      </c>
      <c r="E1789" s="30">
        <v>0.1</v>
      </c>
      <c r="F1789" s="31">
        <v>1.994537037037037</v>
      </c>
      <c r="G1789" s="30">
        <v>7.1</v>
      </c>
      <c r="H1789" s="32">
        <f>TEXT(일별기온공급량!$A1789, "AAA")</f>
      </c>
      <c r="I1789" s="33">
        <v>207571255</v>
      </c>
      <c r="J1789" s="33">
        <v>4859837</v>
      </c>
      <c r="K1789" s="32">
        <f>TEXT(A1789, "MM-DD")</f>
      </c>
      <c r="L1789" s="33">
        <f>YEAR(일별기온공급량!$A1789)</f>
      </c>
      <c r="M1789" s="33">
        <f>MONTH(일별기온공급량!$A1789)</f>
      </c>
      <c r="N1789" s="33">
        <f>DAY(일별기온공급량!$A1789)</f>
      </c>
      <c r="O1789" s="34">
        <f>IFERROR(VLOOKUP(기온및공급량[[#This Row], [날짜]],표2[],2,0), "")</f>
      </c>
    </row>
    <row x14ac:dyDescent="0.25" r="1790" customHeight="1" ht="18.75">
      <c r="A1790" s="29">
        <v>43063</v>
      </c>
      <c r="B1790" s="30">
        <v>2.5</v>
      </c>
      <c r="C1790" s="30">
        <v>7.8</v>
      </c>
      <c r="D1790" s="31">
        <v>1.5230092592592592</v>
      </c>
      <c r="E1790" s="33">
        <v>-1</v>
      </c>
      <c r="F1790" s="31">
        <v>1.063287037037037</v>
      </c>
      <c r="G1790" s="30">
        <v>8.8</v>
      </c>
      <c r="H1790" s="32">
        <f>TEXT(일별기온공급량!$A1790, "AAA")</f>
      </c>
      <c r="I1790" s="33">
        <v>212864419</v>
      </c>
      <c r="J1790" s="33">
        <v>4985153</v>
      </c>
      <c r="K1790" s="32">
        <f>TEXT(A1790, "MM-DD")</f>
      </c>
      <c r="L1790" s="33">
        <f>YEAR(일별기온공급량!$A1790)</f>
      </c>
      <c r="M1790" s="33">
        <f>MONTH(일별기온공급량!$A1790)</f>
      </c>
      <c r="N1790" s="33">
        <f>DAY(일별기온공급량!$A1790)</f>
      </c>
      <c r="O1790" s="34">
        <f>IFERROR(VLOOKUP(기온및공급량[[#This Row], [날짜]],표2[],2,0), "")</f>
      </c>
    </row>
    <row x14ac:dyDescent="0.25" r="1791" customHeight="1" ht="18.75">
      <c r="A1791" s="29">
        <v>43064</v>
      </c>
      <c r="B1791" s="30">
        <v>3.3</v>
      </c>
      <c r="C1791" s="30">
        <v>11.2</v>
      </c>
      <c r="D1791" s="31">
        <v>1.6278703703703705</v>
      </c>
      <c r="E1791" s="30">
        <v>-3.5</v>
      </c>
      <c r="F1791" s="31">
        <v>1.2806481481481482</v>
      </c>
      <c r="G1791" s="30">
        <v>14.7</v>
      </c>
      <c r="H1791" s="32">
        <f>TEXT(일별기온공급량!$A1791, "AAA")</f>
      </c>
      <c r="I1791" s="33">
        <v>202038141</v>
      </c>
      <c r="J1791" s="33">
        <v>4733100</v>
      </c>
      <c r="K1791" s="32">
        <f>TEXT(A1791, "MM-DD")</f>
      </c>
      <c r="L1791" s="33">
        <f>YEAR(일별기온공급량!$A1791)</f>
      </c>
      <c r="M1791" s="33">
        <f>MONTH(일별기온공급량!$A1791)</f>
      </c>
      <c r="N1791" s="33">
        <f>DAY(일별기온공급량!$A1791)</f>
      </c>
      <c r="O1791" s="34">
        <f>IFERROR(VLOOKUP(기온및공급량[[#This Row], [날짜]],표2[],2,0), "")</f>
      </c>
    </row>
    <row x14ac:dyDescent="0.25" r="1792" customHeight="1" ht="18.75">
      <c r="A1792" s="29">
        <v>43065</v>
      </c>
      <c r="B1792" s="30">
        <v>6.6</v>
      </c>
      <c r="C1792" s="33">
        <v>14</v>
      </c>
      <c r="D1792" s="31">
        <v>1.522314814814815</v>
      </c>
      <c r="E1792" s="30">
        <v>2.1</v>
      </c>
      <c r="F1792" s="31">
        <v>1.182037037037037</v>
      </c>
      <c r="G1792" s="30">
        <v>11.9</v>
      </c>
      <c r="H1792" s="32">
        <f>TEXT(일별기온공급량!$A1792, "AAA")</f>
      </c>
      <c r="I1792" s="33">
        <v>171188518</v>
      </c>
      <c r="J1792" s="33">
        <v>4012101</v>
      </c>
      <c r="K1792" s="32">
        <f>TEXT(A1792, "MM-DD")</f>
      </c>
      <c r="L1792" s="33">
        <f>YEAR(일별기온공급량!$A1792)</f>
      </c>
      <c r="M1792" s="33">
        <f>MONTH(일별기온공급량!$A1792)</f>
      </c>
      <c r="N1792" s="33">
        <f>DAY(일별기온공급량!$A1792)</f>
      </c>
      <c r="O1792" s="34">
        <f>IFERROR(VLOOKUP(기온및공급량[[#This Row], [날짜]],표2[],2,0), "")</f>
      </c>
    </row>
    <row x14ac:dyDescent="0.25" r="1793" customHeight="1" ht="18.75">
      <c r="A1793" s="29">
        <v>43066</v>
      </c>
      <c r="B1793" s="30">
        <v>5.7</v>
      </c>
      <c r="C1793" s="30">
        <v>13.3</v>
      </c>
      <c r="D1793" s="31">
        <v>1.6480092592592592</v>
      </c>
      <c r="E1793" s="30">
        <v>-0.6</v>
      </c>
      <c r="F1793" s="31">
        <v>1.3098148148148148</v>
      </c>
      <c r="G1793" s="30">
        <v>13.9</v>
      </c>
      <c r="H1793" s="32">
        <f>TEXT(일별기온공급량!$A1793, "AAA")</f>
      </c>
      <c r="I1793" s="33">
        <v>191184496</v>
      </c>
      <c r="J1793" s="33">
        <v>4481345</v>
      </c>
      <c r="K1793" s="32">
        <f>TEXT(A1793, "MM-DD")</f>
      </c>
      <c r="L1793" s="33">
        <f>YEAR(일별기온공급량!$A1793)</f>
      </c>
      <c r="M1793" s="33">
        <f>MONTH(일별기온공급량!$A1793)</f>
      </c>
      <c r="N1793" s="33">
        <f>DAY(일별기온공급량!$A1793)</f>
      </c>
      <c r="O1793" s="34">
        <f>IFERROR(VLOOKUP(기온및공급량[[#This Row], [날짜]],표2[],2,0), "")</f>
      </c>
    </row>
    <row x14ac:dyDescent="0.25" r="1794" customHeight="1" ht="18.75">
      <c r="A1794" s="29">
        <v>43067</v>
      </c>
      <c r="B1794" s="30">
        <v>8.4</v>
      </c>
      <c r="C1794" s="30">
        <v>15.5</v>
      </c>
      <c r="D1794" s="31">
        <v>1.639675925925926</v>
      </c>
      <c r="E1794" s="30">
        <v>1.2</v>
      </c>
      <c r="F1794" s="31">
        <v>1.2778703703703704</v>
      </c>
      <c r="G1794" s="30">
        <v>14.3</v>
      </c>
      <c r="H1794" s="32">
        <f>TEXT(일별기온공급량!$A1794, "AAA")</f>
      </c>
      <c r="I1794" s="33">
        <v>188766979</v>
      </c>
      <c r="J1794" s="33">
        <v>4418912</v>
      </c>
      <c r="K1794" s="32">
        <f>TEXT(A1794, "MM-DD")</f>
      </c>
      <c r="L1794" s="33">
        <f>YEAR(일별기온공급량!$A1794)</f>
      </c>
      <c r="M1794" s="33">
        <f>MONTH(일별기온공급량!$A1794)</f>
      </c>
      <c r="N1794" s="33">
        <f>DAY(일별기온공급량!$A1794)</f>
      </c>
      <c r="O1794" s="34">
        <f>IFERROR(VLOOKUP(기온및공급량[[#This Row], [날짜]],표2[],2,0), "")</f>
      </c>
    </row>
    <row x14ac:dyDescent="0.25" r="1795" customHeight="1" ht="18.75">
      <c r="A1795" s="29">
        <v>43068</v>
      </c>
      <c r="B1795" s="30">
        <v>9.4</v>
      </c>
      <c r="C1795" s="30">
        <v>14.3</v>
      </c>
      <c r="D1795" s="31">
        <v>1.5500925925925926</v>
      </c>
      <c r="E1795" s="30">
        <v>4.6</v>
      </c>
      <c r="F1795" s="31">
        <v>1.1757870370370371</v>
      </c>
      <c r="G1795" s="30">
        <v>9.7</v>
      </c>
      <c r="H1795" s="32">
        <f>TEXT(일별기온공급량!$A1795, "AAA")</f>
      </c>
      <c r="I1795" s="33">
        <v>183166948</v>
      </c>
      <c r="J1795" s="33">
        <v>4288129</v>
      </c>
      <c r="K1795" s="32">
        <f>TEXT(A1795, "MM-DD")</f>
      </c>
      <c r="L1795" s="33">
        <f>YEAR(일별기온공급량!$A1795)</f>
      </c>
      <c r="M1795" s="33">
        <f>MONTH(일별기온공급량!$A1795)</f>
      </c>
      <c r="N1795" s="33">
        <f>DAY(일별기온공급량!$A1795)</f>
      </c>
      <c r="O1795" s="34">
        <f>IFERROR(VLOOKUP(기온및공급량[[#This Row], [날짜]],표2[],2,0), "")</f>
      </c>
    </row>
    <row x14ac:dyDescent="0.25" r="1796" customHeight="1" ht="18.75">
      <c r="A1796" s="29">
        <v>43069</v>
      </c>
      <c r="B1796" s="30">
        <v>4.1</v>
      </c>
      <c r="C1796" s="30">
        <v>8.2</v>
      </c>
      <c r="D1796" s="31">
        <v>1.0000925925925925</v>
      </c>
      <c r="E1796" s="30">
        <v>-0.5</v>
      </c>
      <c r="F1796" s="31">
        <v>1.991064814814815</v>
      </c>
      <c r="G1796" s="30">
        <v>8.7</v>
      </c>
      <c r="H1796" s="32">
        <f>TEXT(일별기온공급량!$A1796, "AAA")</f>
      </c>
      <c r="I1796" s="33">
        <v>200752662</v>
      </c>
      <c r="J1796" s="33">
        <v>4702759</v>
      </c>
      <c r="K1796" s="32">
        <f>TEXT(A1796, "MM-DD")</f>
      </c>
      <c r="L1796" s="33">
        <f>YEAR(일별기온공급량!$A1796)</f>
      </c>
      <c r="M1796" s="33">
        <f>MONTH(일별기온공급량!$A1796)</f>
      </c>
      <c r="N1796" s="33">
        <f>DAY(일별기온공급량!$A1796)</f>
      </c>
      <c r="O1796" s="34">
        <f>IFERROR(VLOOKUP(기온및공급량[[#This Row], [날짜]],표2[],2,0), "")</f>
      </c>
    </row>
    <row x14ac:dyDescent="0.25" r="1797" customHeight="1" ht="18.75">
      <c r="A1797" s="29">
        <v>43070</v>
      </c>
      <c r="B1797" s="30">
        <v>0.2</v>
      </c>
      <c r="C1797" s="30">
        <v>4.4</v>
      </c>
      <c r="D1797" s="31">
        <v>1.6167592592592592</v>
      </c>
      <c r="E1797" s="30">
        <v>-2.6</v>
      </c>
      <c r="F1797" s="31">
        <v>1.9917592592592592</v>
      </c>
      <c r="G1797" s="33">
        <v>7</v>
      </c>
      <c r="H1797" s="32">
        <f>TEXT(일별기온공급량!$A1797, "AAA")</f>
      </c>
      <c r="I1797" s="33">
        <v>221563029</v>
      </c>
      <c r="J1797" s="33">
        <v>5195262</v>
      </c>
      <c r="K1797" s="32">
        <f>TEXT(A1797, "MM-DD")</f>
      </c>
      <c r="L1797" s="33">
        <f>YEAR(일별기온공급량!$A1797)</f>
      </c>
      <c r="M1797" s="33">
        <f>MONTH(일별기온공급량!$A1797)</f>
      </c>
      <c r="N1797" s="33">
        <f>DAY(일별기온공급량!$A1797)</f>
      </c>
      <c r="O1797" s="34">
        <f>IFERROR(VLOOKUP(기온및공급량[[#This Row], [날짜]],표2[],2,0), "")</f>
      </c>
    </row>
    <row x14ac:dyDescent="0.25" r="1798" customHeight="1" ht="18.75">
      <c r="A1798" s="29">
        <v>43071</v>
      </c>
      <c r="B1798" s="30">
        <v>1.7</v>
      </c>
      <c r="C1798" s="30">
        <v>8.4</v>
      </c>
      <c r="D1798" s="31">
        <v>1.5688425925925926</v>
      </c>
      <c r="E1798" s="30">
        <v>-4.5</v>
      </c>
      <c r="F1798" s="31">
        <v>1.3007870370370371</v>
      </c>
      <c r="G1798" s="30">
        <v>12.9</v>
      </c>
      <c r="H1798" s="32">
        <f>TEXT(일별기온공급량!$A1798, "AAA")</f>
      </c>
      <c r="I1798" s="33">
        <v>207342820</v>
      </c>
      <c r="J1798" s="33">
        <v>4867284</v>
      </c>
      <c r="K1798" s="32">
        <f>TEXT(A1798, "MM-DD")</f>
      </c>
      <c r="L1798" s="33">
        <f>YEAR(일별기온공급량!$A1798)</f>
      </c>
      <c r="M1798" s="33">
        <f>MONTH(일별기온공급량!$A1798)</f>
      </c>
      <c r="N1798" s="33">
        <f>DAY(일별기온공급량!$A1798)</f>
      </c>
      <c r="O1798" s="34">
        <f>IFERROR(VLOOKUP(기온및공급량[[#This Row], [날짜]],표2[],2,0), "")</f>
      </c>
    </row>
    <row x14ac:dyDescent="0.25" r="1799" customHeight="1" ht="18.75">
      <c r="A1799" s="29">
        <v>43072</v>
      </c>
      <c r="B1799" s="30">
        <v>4.1</v>
      </c>
      <c r="C1799" s="30">
        <v>12.8</v>
      </c>
      <c r="D1799" s="31">
        <v>1.6202314814814813</v>
      </c>
      <c r="E1799" s="30">
        <v>-3.1</v>
      </c>
      <c r="F1799" s="31">
        <v>1.2875925925925926</v>
      </c>
      <c r="G1799" s="30">
        <v>15.9</v>
      </c>
      <c r="H1799" s="32">
        <f>TEXT(일별기온공급량!$A1799, "AAA")</f>
      </c>
      <c r="I1799" s="33">
        <v>187986422</v>
      </c>
      <c r="J1799" s="33">
        <v>4415637</v>
      </c>
      <c r="K1799" s="32">
        <f>TEXT(A1799, "MM-DD")</f>
      </c>
      <c r="L1799" s="33">
        <f>YEAR(일별기온공급량!$A1799)</f>
      </c>
      <c r="M1799" s="33">
        <f>MONTH(일별기온공급량!$A1799)</f>
      </c>
      <c r="N1799" s="33">
        <f>DAY(일별기온공급량!$A1799)</f>
      </c>
      <c r="O1799" s="34">
        <f>IFERROR(VLOOKUP(기온및공급량[[#This Row], [날짜]],표2[],2,0), "")</f>
      </c>
    </row>
    <row x14ac:dyDescent="0.25" r="1800" customHeight="1" ht="18.75">
      <c r="A1800" s="29">
        <v>43073</v>
      </c>
      <c r="B1800" s="30">
        <v>3.2</v>
      </c>
      <c r="C1800" s="30">
        <v>8.2</v>
      </c>
      <c r="D1800" s="31">
        <v>1.4667592592592593</v>
      </c>
      <c r="E1800" s="30">
        <v>-1.4</v>
      </c>
      <c r="F1800" s="31">
        <v>1.9952314814814813</v>
      </c>
      <c r="G1800" s="30">
        <v>9.6</v>
      </c>
      <c r="H1800" s="32">
        <f>TEXT(일별기온공급량!$A1800, "AAA")</f>
      </c>
      <c r="I1800" s="33">
        <v>218076674</v>
      </c>
      <c r="J1800" s="33">
        <v>5118205</v>
      </c>
      <c r="K1800" s="32">
        <f>TEXT(A1800, "MM-DD")</f>
      </c>
      <c r="L1800" s="33">
        <f>YEAR(일별기온공급량!$A1800)</f>
      </c>
      <c r="M1800" s="33">
        <f>MONTH(일별기온공급량!$A1800)</f>
      </c>
      <c r="N1800" s="33">
        <f>DAY(일별기온공급량!$A1800)</f>
      </c>
      <c r="O1800" s="34">
        <f>IFERROR(VLOOKUP(기온및공급량[[#This Row], [날짜]],표2[],2,0), "")</f>
      </c>
    </row>
    <row x14ac:dyDescent="0.25" r="1801" customHeight="1" ht="18.75">
      <c r="A1801" s="29">
        <v>43074</v>
      </c>
      <c r="B1801" s="30">
        <v>-1.4</v>
      </c>
      <c r="C1801" s="30">
        <v>2.3</v>
      </c>
      <c r="D1801" s="31">
        <v>1.6313425925925926</v>
      </c>
      <c r="E1801" s="30">
        <v>-4.1</v>
      </c>
      <c r="F1801" s="31">
        <v>1.3112037037037036</v>
      </c>
      <c r="G1801" s="30">
        <v>6.4</v>
      </c>
      <c r="H1801" s="32">
        <f>TEXT(일별기온공급량!$A1801, "AAA")</f>
      </c>
      <c r="I1801" s="33">
        <v>247748673</v>
      </c>
      <c r="J1801" s="33">
        <v>5808899</v>
      </c>
      <c r="K1801" s="32">
        <f>TEXT(A1801, "MM-DD")</f>
      </c>
      <c r="L1801" s="33">
        <f>YEAR(일별기온공급량!$A1801)</f>
      </c>
      <c r="M1801" s="33">
        <f>MONTH(일별기온공급량!$A1801)</f>
      </c>
      <c r="N1801" s="33">
        <f>DAY(일별기온공급량!$A1801)</f>
      </c>
      <c r="O1801" s="34">
        <f>IFERROR(VLOOKUP(기온및공급량[[#This Row], [날짜]],표2[],2,0), "")</f>
      </c>
    </row>
    <row x14ac:dyDescent="0.25" r="1802" customHeight="1" ht="18.75">
      <c r="A1802" s="29">
        <v>43075</v>
      </c>
      <c r="B1802" s="30">
        <v>0.1</v>
      </c>
      <c r="C1802" s="30">
        <v>7.1</v>
      </c>
      <c r="D1802" s="31">
        <v>1.6514814814814813</v>
      </c>
      <c r="E1802" s="30">
        <v>-5.5</v>
      </c>
      <c r="F1802" s="31">
        <v>1.1174537037037038</v>
      </c>
      <c r="G1802" s="30">
        <v>12.6</v>
      </c>
      <c r="H1802" s="32">
        <f>TEXT(일별기온공급량!$A1802, "AAA")</f>
      </c>
      <c r="I1802" s="33">
        <v>238027441</v>
      </c>
      <c r="J1802" s="33">
        <v>5578239</v>
      </c>
      <c r="K1802" s="32">
        <f>TEXT(A1802, "MM-DD")</f>
      </c>
      <c r="L1802" s="33">
        <f>YEAR(일별기온공급량!$A1802)</f>
      </c>
      <c r="M1802" s="33">
        <f>MONTH(일별기온공급량!$A1802)</f>
      </c>
      <c r="N1802" s="33">
        <f>DAY(일별기온공급량!$A1802)</f>
      </c>
      <c r="O1802" s="34">
        <f>IFERROR(VLOOKUP(기온및공급량[[#This Row], [날짜]],표2[],2,0), "")</f>
      </c>
    </row>
    <row x14ac:dyDescent="0.25" r="1803" customHeight="1" ht="18.75">
      <c r="A1803" s="29">
        <v>43076</v>
      </c>
      <c r="B1803" s="30">
        <v>2.2</v>
      </c>
      <c r="C1803" s="30">
        <v>7.6</v>
      </c>
      <c r="D1803" s="31">
        <v>1.6375925925925925</v>
      </c>
      <c r="E1803" s="30">
        <v>-2.6</v>
      </c>
      <c r="F1803" s="31">
        <v>1.232037037037037</v>
      </c>
      <c r="G1803" s="30">
        <v>10.2</v>
      </c>
      <c r="H1803" s="32">
        <f>TEXT(일별기온공급량!$A1803, "AAA")</f>
      </c>
      <c r="I1803" s="33">
        <v>234334486</v>
      </c>
      <c r="J1803" s="33">
        <v>5488696</v>
      </c>
      <c r="K1803" s="32">
        <f>TEXT(A1803, "MM-DD")</f>
      </c>
      <c r="L1803" s="33">
        <f>YEAR(일별기온공급량!$A1803)</f>
      </c>
      <c r="M1803" s="33">
        <f>MONTH(일별기온공급량!$A1803)</f>
      </c>
      <c r="N1803" s="33">
        <f>DAY(일별기온공급량!$A1803)</f>
      </c>
      <c r="O1803" s="34">
        <f>IFERROR(VLOOKUP(기온및공급량[[#This Row], [날짜]],표2[],2,0), "")</f>
      </c>
    </row>
    <row x14ac:dyDescent="0.25" r="1804" customHeight="1" ht="18.75">
      <c r="A1804" s="29">
        <v>43077</v>
      </c>
      <c r="B1804" s="30">
        <v>-0.3</v>
      </c>
      <c r="C1804" s="30">
        <v>2.8</v>
      </c>
      <c r="D1804" s="31">
        <v>1.6216203703703704</v>
      </c>
      <c r="E1804" s="30">
        <v>-3.1</v>
      </c>
      <c r="F1804" s="31">
        <v>1.3167592592592592</v>
      </c>
      <c r="G1804" s="30">
        <v>5.9</v>
      </c>
      <c r="H1804" s="32">
        <f>TEXT(일별기온공급량!$A1804, "AAA")</f>
      </c>
      <c r="I1804" s="33">
        <v>244345660</v>
      </c>
      <c r="J1804" s="33">
        <v>5723897</v>
      </c>
      <c r="K1804" s="32">
        <f>TEXT(A1804, "MM-DD")</f>
      </c>
      <c r="L1804" s="33">
        <f>YEAR(일별기온공급량!$A1804)</f>
      </c>
      <c r="M1804" s="33">
        <f>MONTH(일별기온공급량!$A1804)</f>
      </c>
      <c r="N1804" s="33">
        <f>DAY(일별기온공급량!$A1804)</f>
      </c>
      <c r="O1804" s="34">
        <f>IFERROR(VLOOKUP(기온및공급량[[#This Row], [날짜]],표2[],2,0), "")</f>
      </c>
    </row>
    <row x14ac:dyDescent="0.25" r="1805" customHeight="1" ht="18.75">
      <c r="A1805" s="29">
        <v>43078</v>
      </c>
      <c r="B1805" s="30">
        <v>1.7</v>
      </c>
      <c r="C1805" s="33">
        <v>7</v>
      </c>
      <c r="D1805" s="31">
        <v>1.591759259259259</v>
      </c>
      <c r="E1805" s="30">
        <v>-4.3</v>
      </c>
      <c r="F1805" s="31">
        <v>1.2118981481481481</v>
      </c>
      <c r="G1805" s="30">
        <v>11.3</v>
      </c>
      <c r="H1805" s="32">
        <f>TEXT(일별기온공급량!$A1805, "AAA")</f>
      </c>
      <c r="I1805" s="33">
        <v>228366059</v>
      </c>
      <c r="J1805" s="33">
        <v>5356360</v>
      </c>
      <c r="K1805" s="32">
        <f>TEXT(A1805, "MM-DD")</f>
      </c>
      <c r="L1805" s="33">
        <f>YEAR(일별기온공급량!$A1805)</f>
      </c>
      <c r="M1805" s="33">
        <f>MONTH(일별기온공급량!$A1805)</f>
      </c>
      <c r="N1805" s="33">
        <f>DAY(일별기온공급량!$A1805)</f>
      </c>
      <c r="O1805" s="34">
        <f>IFERROR(VLOOKUP(기온및공급량[[#This Row], [날짜]],표2[],2,0), "")</f>
      </c>
    </row>
    <row x14ac:dyDescent="0.25" r="1806" customHeight="1" ht="18.75">
      <c r="A1806" s="29">
        <v>43079</v>
      </c>
      <c r="B1806" s="30">
        <v>4.1</v>
      </c>
      <c r="C1806" s="33">
        <v>11</v>
      </c>
      <c r="D1806" s="31">
        <v>1.5875925925925927</v>
      </c>
      <c r="E1806" s="30">
        <v>-0.5</v>
      </c>
      <c r="F1806" s="31">
        <v>1.2063425925925926</v>
      </c>
      <c r="G1806" s="30">
        <v>11.5</v>
      </c>
      <c r="H1806" s="32">
        <f>TEXT(일별기온공급량!$A1806, "AAA")</f>
      </c>
      <c r="I1806" s="33">
        <v>204880185</v>
      </c>
      <c r="J1806" s="33">
        <v>4809951</v>
      </c>
      <c r="K1806" s="32">
        <f>TEXT(A1806, "MM-DD")</f>
      </c>
      <c r="L1806" s="33">
        <f>YEAR(일별기온공급량!$A1806)</f>
      </c>
      <c r="M1806" s="33">
        <f>MONTH(일별기온공급량!$A1806)</f>
      </c>
      <c r="N1806" s="33">
        <f>DAY(일별기온공급량!$A1806)</f>
      </c>
      <c r="O1806" s="34">
        <f>IFERROR(VLOOKUP(기온및공급량[[#This Row], [날짜]],표2[],2,0), "")</f>
      </c>
    </row>
    <row x14ac:dyDescent="0.25" r="1807" customHeight="1" ht="18.75">
      <c r="A1807" s="29">
        <v>43080</v>
      </c>
      <c r="B1807" s="30">
        <v>-1.6</v>
      </c>
      <c r="C1807" s="30">
        <v>2.9</v>
      </c>
      <c r="D1807" s="31">
        <v>1.0181481481481482</v>
      </c>
      <c r="E1807" s="30">
        <v>-5.7</v>
      </c>
      <c r="F1807" s="31">
        <v>1.9938425925925927</v>
      </c>
      <c r="G1807" s="30">
        <v>8.6</v>
      </c>
      <c r="H1807" s="32">
        <f>TEXT(일별기온공급량!$A1807, "AAA")</f>
      </c>
      <c r="I1807" s="33">
        <v>249944946</v>
      </c>
      <c r="J1807" s="33">
        <v>5849167</v>
      </c>
      <c r="K1807" s="32">
        <f>TEXT(A1807, "MM-DD")</f>
      </c>
      <c r="L1807" s="33">
        <f>YEAR(일별기온공급량!$A1807)</f>
      </c>
      <c r="M1807" s="33">
        <f>MONTH(일별기온공급량!$A1807)</f>
      </c>
      <c r="N1807" s="33">
        <f>DAY(일별기온공급량!$A1807)</f>
      </c>
      <c r="O1807" s="34">
        <f>IFERROR(VLOOKUP(기온및공급량[[#This Row], [날짜]],표2[],2,0), "")</f>
      </c>
    </row>
    <row x14ac:dyDescent="0.25" r="1808" customHeight="1" ht="18.75">
      <c r="A1808" s="29">
        <v>43081</v>
      </c>
      <c r="B1808" s="30">
        <v>-4.8</v>
      </c>
      <c r="C1808" s="33">
        <v>-1</v>
      </c>
      <c r="D1808" s="31">
        <v>1.608425925925926</v>
      </c>
      <c r="E1808" s="30">
        <v>-8.2</v>
      </c>
      <c r="F1808" s="31">
        <v>1.3007870370370371</v>
      </c>
      <c r="G1808" s="30">
        <v>7.2</v>
      </c>
      <c r="H1808" s="32">
        <f>TEXT(일별기온공급량!$A1808, "AAA")</f>
      </c>
      <c r="I1808" s="33">
        <v>280423891</v>
      </c>
      <c r="J1808" s="33">
        <v>6546851</v>
      </c>
      <c r="K1808" s="32">
        <f>TEXT(A1808, "MM-DD")</f>
      </c>
      <c r="L1808" s="33">
        <f>YEAR(일별기온공급량!$A1808)</f>
      </c>
      <c r="M1808" s="33">
        <f>MONTH(일별기온공급량!$A1808)</f>
      </c>
      <c r="N1808" s="33">
        <f>DAY(일별기온공급량!$A1808)</f>
      </c>
      <c r="O1808" s="34">
        <f>IFERROR(VLOOKUP(기온및공급량[[#This Row], [날짜]],표2[],2,0), "")</f>
      </c>
    </row>
    <row x14ac:dyDescent="0.25" r="1809" customHeight="1" ht="18.75">
      <c r="A1809" s="29">
        <v>43082</v>
      </c>
      <c r="B1809" s="30">
        <v>-3.3</v>
      </c>
      <c r="C1809" s="30">
        <v>1.8</v>
      </c>
      <c r="D1809" s="31">
        <v>1.6362037037037038</v>
      </c>
      <c r="E1809" s="33">
        <v>-7</v>
      </c>
      <c r="F1809" s="31">
        <v>1.1549537037037036</v>
      </c>
      <c r="G1809" s="30">
        <v>8.8</v>
      </c>
      <c r="H1809" s="32">
        <f>TEXT(일별기온공급량!$A1809, "AAA")</f>
      </c>
      <c r="I1809" s="33">
        <v>278933949</v>
      </c>
      <c r="J1809" s="33">
        <v>6513621</v>
      </c>
      <c r="K1809" s="32">
        <f>TEXT(A1809, "MM-DD")</f>
      </c>
      <c r="L1809" s="33">
        <f>YEAR(일별기온공급량!$A1809)</f>
      </c>
      <c r="M1809" s="33">
        <f>MONTH(일별기온공급량!$A1809)</f>
      </c>
      <c r="N1809" s="33">
        <f>DAY(일별기온공급량!$A1809)</f>
      </c>
      <c r="O1809" s="34">
        <f>IFERROR(VLOOKUP(기온및공급량[[#This Row], [날짜]],표2[],2,0), "")</f>
      </c>
    </row>
    <row x14ac:dyDescent="0.25" r="1810" customHeight="1" ht="18.75">
      <c r="A1810" s="29">
        <v>43083</v>
      </c>
      <c r="B1810" s="30">
        <v>-2.8</v>
      </c>
      <c r="C1810" s="30">
        <v>3.7</v>
      </c>
      <c r="D1810" s="31">
        <v>1.5980092592592592</v>
      </c>
      <c r="E1810" s="30">
        <v>-10.2</v>
      </c>
      <c r="F1810" s="31">
        <v>1.3021759259259258</v>
      </c>
      <c r="G1810" s="30">
        <v>13.9</v>
      </c>
      <c r="H1810" s="32">
        <f>TEXT(일별기온공급량!$A1810, "AAA")</f>
      </c>
      <c r="I1810" s="33">
        <v>276519233</v>
      </c>
      <c r="J1810" s="33">
        <v>6464206</v>
      </c>
      <c r="K1810" s="32">
        <f>TEXT(A1810, "MM-DD")</f>
      </c>
      <c r="L1810" s="33">
        <f>YEAR(일별기온공급량!$A1810)</f>
      </c>
      <c r="M1810" s="33">
        <f>MONTH(일별기온공급량!$A1810)</f>
      </c>
      <c r="N1810" s="33">
        <f>DAY(일별기온공급량!$A1810)</f>
      </c>
      <c r="O1810" s="34">
        <f>IFERROR(VLOOKUP(기온및공급량[[#This Row], [날짜]],표2[],2,0), "")</f>
      </c>
    </row>
    <row x14ac:dyDescent="0.25" r="1811" customHeight="1" ht="18.75">
      <c r="A1811" s="29">
        <v>43084</v>
      </c>
      <c r="B1811" s="30">
        <v>0.6</v>
      </c>
      <c r="C1811" s="30">
        <v>6.5</v>
      </c>
      <c r="D1811" s="31">
        <v>1.5785648148148148</v>
      </c>
      <c r="E1811" s="30">
        <v>-6.5</v>
      </c>
      <c r="F1811" s="31">
        <v>1.3014814814814815</v>
      </c>
      <c r="G1811" s="33">
        <v>13</v>
      </c>
      <c r="H1811" s="32">
        <f>TEXT(일별기온공급량!$A1811, "AAA")</f>
      </c>
      <c r="I1811" s="33">
        <v>261649151</v>
      </c>
      <c r="J1811" s="33">
        <v>6130895</v>
      </c>
      <c r="K1811" s="32">
        <f>TEXT(A1811, "MM-DD")</f>
      </c>
      <c r="L1811" s="33">
        <f>YEAR(일별기온공급량!$A1811)</f>
      </c>
      <c r="M1811" s="33">
        <f>MONTH(일별기온공급량!$A1811)</f>
      </c>
      <c r="N1811" s="33">
        <f>DAY(일별기온공급량!$A1811)</f>
      </c>
      <c r="O1811" s="34">
        <f>IFERROR(VLOOKUP(기온및공급량[[#This Row], [날짜]],표2[],2,0), "")</f>
      </c>
    </row>
    <row x14ac:dyDescent="0.25" r="1812" customHeight="1" ht="18.75">
      <c r="A1812" s="29">
        <v>43085</v>
      </c>
      <c r="B1812" s="30">
        <v>-0.2</v>
      </c>
      <c r="C1812" s="33">
        <v>3</v>
      </c>
      <c r="D1812" s="31">
        <v>1.1118981481481482</v>
      </c>
      <c r="E1812" s="30">
        <v>-4.4</v>
      </c>
      <c r="F1812" s="31">
        <v>1.9882870370370371</v>
      </c>
      <c r="G1812" s="30">
        <v>7.4</v>
      </c>
      <c r="H1812" s="32">
        <f>TEXT(일별기온공급량!$A1812, "AAA")</f>
      </c>
      <c r="I1812" s="33">
        <v>251740272</v>
      </c>
      <c r="J1812" s="33">
        <v>5900425</v>
      </c>
      <c r="K1812" s="32">
        <f>TEXT(A1812, "MM-DD")</f>
      </c>
      <c r="L1812" s="33">
        <f>YEAR(일별기온공급량!$A1812)</f>
      </c>
      <c r="M1812" s="33">
        <f>MONTH(일별기온공급량!$A1812)</f>
      </c>
      <c r="N1812" s="33">
        <f>DAY(일별기온공급량!$A1812)</f>
      </c>
      <c r="O1812" s="34">
        <f>IFERROR(VLOOKUP(기온및공급량[[#This Row], [날짜]],표2[],2,0), "")</f>
      </c>
    </row>
    <row x14ac:dyDescent="0.25" r="1813" customHeight="1" ht="18.75">
      <c r="A1813" s="29">
        <v>43086</v>
      </c>
      <c r="B1813" s="30">
        <v>-3.2</v>
      </c>
      <c r="C1813" s="30">
        <v>1.1</v>
      </c>
      <c r="D1813" s="31">
        <v>1.6521759259259259</v>
      </c>
      <c r="E1813" s="30">
        <v>-6.9</v>
      </c>
      <c r="F1813" s="31">
        <v>1.318148148148148</v>
      </c>
      <c r="G1813" s="33">
        <v>8</v>
      </c>
      <c r="H1813" s="32">
        <f>TEXT(일별기온공급량!$A1813, "AAA")</f>
      </c>
      <c r="I1813" s="33">
        <v>251270490</v>
      </c>
      <c r="J1813" s="33">
        <v>5900827</v>
      </c>
      <c r="K1813" s="32">
        <f>TEXT(A1813, "MM-DD")</f>
      </c>
      <c r="L1813" s="33">
        <f>YEAR(일별기온공급량!$A1813)</f>
      </c>
      <c r="M1813" s="33">
        <f>MONTH(일별기온공급량!$A1813)</f>
      </c>
      <c r="N1813" s="33">
        <f>DAY(일별기온공급량!$A1813)</f>
      </c>
      <c r="O1813" s="34">
        <f>IFERROR(VLOOKUP(기온및공급량[[#This Row], [날짜]],표2[],2,0), "")</f>
      </c>
    </row>
    <row x14ac:dyDescent="0.25" r="1814" customHeight="1" ht="18.75">
      <c r="A1814" s="29">
        <v>43087</v>
      </c>
      <c r="B1814" s="30">
        <v>0.3</v>
      </c>
      <c r="C1814" s="30">
        <v>7.7</v>
      </c>
      <c r="D1814" s="31">
        <v>1.6327314814814815</v>
      </c>
      <c r="E1814" s="30">
        <v>-6.8</v>
      </c>
      <c r="F1814" s="31">
        <v>1.2035648148148148</v>
      </c>
      <c r="G1814" s="30">
        <v>14.5</v>
      </c>
      <c r="H1814" s="32">
        <f>TEXT(일별기온공급량!$A1814, "AAA")</f>
      </c>
      <c r="I1814" s="33">
        <v>258656707</v>
      </c>
      <c r="J1814" s="33">
        <v>6057209</v>
      </c>
      <c r="K1814" s="32">
        <f>TEXT(A1814, "MM-DD")</f>
      </c>
      <c r="L1814" s="33">
        <f>YEAR(일별기온공급량!$A1814)</f>
      </c>
      <c r="M1814" s="33">
        <f>MONTH(일별기온공급량!$A1814)</f>
      </c>
      <c r="N1814" s="33">
        <f>DAY(일별기온공급량!$A1814)</f>
      </c>
      <c r="O1814" s="34">
        <f>IFERROR(VLOOKUP(기온및공급량[[#This Row], [날짜]],표2[],2,0), "")</f>
      </c>
    </row>
    <row x14ac:dyDescent="0.25" r="1815" customHeight="1" ht="18.75">
      <c r="A1815" s="29">
        <v>43088</v>
      </c>
      <c r="B1815" s="30">
        <v>0.3</v>
      </c>
      <c r="C1815" s="33">
        <v>3</v>
      </c>
      <c r="D1815" s="31">
        <v>1.5368981481481483</v>
      </c>
      <c r="E1815" s="30">
        <v>-2.9</v>
      </c>
      <c r="F1815" s="31">
        <v>1.9966203703703704</v>
      </c>
      <c r="G1815" s="30">
        <v>5.9</v>
      </c>
      <c r="H1815" s="32">
        <f>TEXT(일별기온공급량!$A1815, "AAA")</f>
      </c>
      <c r="I1815" s="33">
        <v>259059320</v>
      </c>
      <c r="J1815" s="33">
        <v>6073406</v>
      </c>
      <c r="K1815" s="32">
        <f>TEXT(A1815, "MM-DD")</f>
      </c>
      <c r="L1815" s="33">
        <f>YEAR(일별기온공급량!$A1815)</f>
      </c>
      <c r="M1815" s="33">
        <f>MONTH(일별기온공급량!$A1815)</f>
      </c>
      <c r="N1815" s="33">
        <f>DAY(일별기온공급량!$A1815)</f>
      </c>
      <c r="O1815" s="34">
        <f>IFERROR(VLOOKUP(기온및공급량[[#This Row], [날짜]],표2[],2,0), "")</f>
      </c>
    </row>
    <row x14ac:dyDescent="0.25" r="1816" customHeight="1" ht="18.75">
      <c r="A1816" s="29">
        <v>43089</v>
      </c>
      <c r="B1816" s="30">
        <v>-0.4</v>
      </c>
      <c r="C1816" s="30">
        <v>5.7</v>
      </c>
      <c r="D1816" s="31">
        <v>1.6285648148148149</v>
      </c>
      <c r="E1816" s="30">
        <v>-5.8</v>
      </c>
      <c r="F1816" s="31">
        <v>1.2910648148148147</v>
      </c>
      <c r="G1816" s="30">
        <v>11.5</v>
      </c>
      <c r="H1816" s="32">
        <f>TEXT(일별기온공급량!$A1816, "AAA")</f>
      </c>
      <c r="I1816" s="33">
        <v>259191897</v>
      </c>
      <c r="J1816" s="33">
        <v>6106324</v>
      </c>
      <c r="K1816" s="32">
        <f>TEXT(A1816, "MM-DD")</f>
      </c>
      <c r="L1816" s="33">
        <f>YEAR(일별기온공급량!$A1816)</f>
      </c>
      <c r="M1816" s="33">
        <f>MONTH(일별기온공급량!$A1816)</f>
      </c>
      <c r="N1816" s="33">
        <f>DAY(일별기온공급량!$A1816)</f>
      </c>
      <c r="O1816" s="34">
        <f>IFERROR(VLOOKUP(기온및공급량[[#This Row], [날짜]],표2[],2,0), "")</f>
      </c>
    </row>
    <row x14ac:dyDescent="0.25" r="1817" customHeight="1" ht="18.75">
      <c r="A1817" s="29">
        <v>43090</v>
      </c>
      <c r="B1817" s="30">
        <v>0.7</v>
      </c>
      <c r="C1817" s="30">
        <v>7.8</v>
      </c>
      <c r="D1817" s="31">
        <v>1.594537037037037</v>
      </c>
      <c r="E1817" s="30">
        <v>-5.8</v>
      </c>
      <c r="F1817" s="31">
        <v>1.313287037037037</v>
      </c>
      <c r="G1817" s="30">
        <v>13.6</v>
      </c>
      <c r="H1817" s="32">
        <f>TEXT(일별기온공급량!$A1817, "AAA")</f>
      </c>
      <c r="I1817" s="33">
        <v>251442689</v>
      </c>
      <c r="J1817" s="33">
        <v>5924599</v>
      </c>
      <c r="K1817" s="32">
        <f>TEXT(A1817, "MM-DD")</f>
      </c>
      <c r="L1817" s="33">
        <f>YEAR(일별기온공급량!$A1817)</f>
      </c>
      <c r="M1817" s="33">
        <f>MONTH(일별기온공급량!$A1817)</f>
      </c>
      <c r="N1817" s="33">
        <f>DAY(일별기온공급량!$A1817)</f>
      </c>
      <c r="O1817" s="34">
        <f>IFERROR(VLOOKUP(기온및공급량[[#This Row], [날짜]],표2[],2,0), "")</f>
      </c>
    </row>
    <row x14ac:dyDescent="0.25" r="1818" customHeight="1" ht="18.75">
      <c r="A1818" s="29">
        <v>43091</v>
      </c>
      <c r="B1818" s="30">
        <v>1.9</v>
      </c>
      <c r="C1818" s="30">
        <v>9.5</v>
      </c>
      <c r="D1818" s="31">
        <v>1.6292592592592592</v>
      </c>
      <c r="E1818" s="30">
        <v>-4.4</v>
      </c>
      <c r="F1818" s="31">
        <v>1.2028703703703703</v>
      </c>
      <c r="G1818" s="30">
        <v>13.9</v>
      </c>
      <c r="H1818" s="32">
        <f>TEXT(일별기온공급량!$A1818, "AAA")</f>
      </c>
      <c r="I1818" s="33">
        <v>242103108</v>
      </c>
      <c r="J1818" s="33">
        <v>5699275</v>
      </c>
      <c r="K1818" s="32">
        <f>TEXT(A1818, "MM-DD")</f>
      </c>
      <c r="L1818" s="33">
        <f>YEAR(일별기온공급량!$A1818)</f>
      </c>
      <c r="M1818" s="33">
        <f>MONTH(일별기온공급량!$A1818)</f>
      </c>
      <c r="N1818" s="33">
        <f>DAY(일별기온공급량!$A1818)</f>
      </c>
      <c r="O1818" s="34">
        <f>IFERROR(VLOOKUP(기온및공급량[[#This Row], [날짜]],표2[],2,0), "")</f>
      </c>
    </row>
    <row x14ac:dyDescent="0.25" r="1819" customHeight="1" ht="18.75">
      <c r="A1819" s="29">
        <v>43092</v>
      </c>
      <c r="B1819" s="30">
        <v>2.3</v>
      </c>
      <c r="C1819" s="30">
        <v>10.8</v>
      </c>
      <c r="D1819" s="31">
        <v>1.6153703703703703</v>
      </c>
      <c r="E1819" s="30">
        <v>-3.5</v>
      </c>
      <c r="F1819" s="31">
        <v>1.3042592592592592</v>
      </c>
      <c r="G1819" s="30">
        <v>14.3</v>
      </c>
      <c r="H1819" s="32">
        <f>TEXT(일별기온공급량!$A1819, "AAA")</f>
      </c>
      <c r="I1819" s="33">
        <v>220596187</v>
      </c>
      <c r="J1819" s="33">
        <v>5203571</v>
      </c>
      <c r="K1819" s="32">
        <f>TEXT(A1819, "MM-DD")</f>
      </c>
      <c r="L1819" s="33">
        <f>YEAR(일별기온공급량!$A1819)</f>
      </c>
      <c r="M1819" s="33">
        <f>MONTH(일별기온공급량!$A1819)</f>
      </c>
      <c r="N1819" s="33">
        <f>DAY(일별기온공급량!$A1819)</f>
      </c>
      <c r="O1819" s="34">
        <f>IFERROR(VLOOKUP(기온및공급량[[#This Row], [날짜]],표2[],2,0), "")</f>
      </c>
    </row>
    <row x14ac:dyDescent="0.25" r="1820" customHeight="1" ht="18.75">
      <c r="A1820" s="29">
        <v>43093</v>
      </c>
      <c r="B1820" s="30">
        <v>3.1</v>
      </c>
      <c r="C1820" s="30">
        <v>5.9</v>
      </c>
      <c r="D1820" s="31">
        <v>1.7750925925925927</v>
      </c>
      <c r="E1820" s="30">
        <v>0.7</v>
      </c>
      <c r="F1820" s="31">
        <v>1.2792592592592593</v>
      </c>
      <c r="G1820" s="30">
        <v>5.2</v>
      </c>
      <c r="H1820" s="32">
        <f>TEXT(일별기온공급량!$A1820, "AAA")</f>
      </c>
      <c r="I1820" s="33">
        <v>206048097</v>
      </c>
      <c r="J1820" s="33">
        <v>4874008</v>
      </c>
      <c r="K1820" s="32">
        <f>TEXT(A1820, "MM-DD")</f>
      </c>
      <c r="L1820" s="33">
        <f>YEAR(일별기온공급량!$A1820)</f>
      </c>
      <c r="M1820" s="33">
        <f>MONTH(일별기온공급량!$A1820)</f>
      </c>
      <c r="N1820" s="33">
        <f>DAY(일별기온공급량!$A1820)</f>
      </c>
      <c r="O1820" s="34">
        <f>IFERROR(VLOOKUP(기온및공급량[[#This Row], [날짜]],표2[],2,0), "")</f>
      </c>
    </row>
    <row x14ac:dyDescent="0.25" r="1821" customHeight="1" ht="18.75">
      <c r="A1821" s="29">
        <v>43094</v>
      </c>
      <c r="B1821" s="30">
        <v>1.6</v>
      </c>
      <c r="C1821" s="30">
        <v>4.3</v>
      </c>
      <c r="D1821" s="31">
        <v>1.591759259259259</v>
      </c>
      <c r="E1821" s="30">
        <v>-0.7</v>
      </c>
      <c r="F1821" s="31">
        <v>1.945925925925926</v>
      </c>
      <c r="G1821" s="33">
        <v>5</v>
      </c>
      <c r="H1821" s="32">
        <f>TEXT(일별기온공급량!$A1821, "AAA")</f>
      </c>
      <c r="I1821" s="33">
        <v>224874246</v>
      </c>
      <c r="J1821" s="33">
        <v>5322288</v>
      </c>
      <c r="K1821" s="32">
        <f>TEXT(A1821, "MM-DD")</f>
      </c>
      <c r="L1821" s="33">
        <f>YEAR(일별기온공급량!$A1821)</f>
      </c>
      <c r="M1821" s="33">
        <f>MONTH(일별기온공급량!$A1821)</f>
      </c>
      <c r="N1821" s="33">
        <f>DAY(일별기온공급량!$A1821)</f>
      </c>
      <c r="O1821" s="34">
        <f>IFERROR(VLOOKUP(기온및공급량[[#This Row], [날짜]],표2[],2,0), "")</f>
      </c>
    </row>
    <row x14ac:dyDescent="0.25" r="1822" customHeight="1" ht="18.75">
      <c r="A1822" s="29">
        <v>43095</v>
      </c>
      <c r="B1822" s="30">
        <v>1.1</v>
      </c>
      <c r="C1822" s="30">
        <v>5.6</v>
      </c>
      <c r="D1822" s="31">
        <v>1.5855092592592592</v>
      </c>
      <c r="E1822" s="30">
        <v>-3.2</v>
      </c>
      <c r="F1822" s="31">
        <v>1.9931481481481481</v>
      </c>
      <c r="G1822" s="30">
        <v>8.8</v>
      </c>
      <c r="H1822" s="32">
        <f>TEXT(일별기온공급량!$A1822, "AAA")</f>
      </c>
      <c r="I1822" s="33">
        <v>247999657</v>
      </c>
      <c r="J1822" s="33">
        <v>5869246</v>
      </c>
      <c r="K1822" s="32">
        <f>TEXT(A1822, "MM-DD")</f>
      </c>
      <c r="L1822" s="33">
        <f>YEAR(일별기온공급량!$A1822)</f>
      </c>
      <c r="M1822" s="33">
        <f>MONTH(일별기온공급량!$A1822)</f>
      </c>
      <c r="N1822" s="33">
        <f>DAY(일별기온공급량!$A1822)</f>
      </c>
      <c r="O1822" s="34">
        <f>IFERROR(VLOOKUP(기온및공급량[[#This Row], [날짜]],표2[],2,0), "")</f>
      </c>
    </row>
    <row x14ac:dyDescent="0.25" r="1823" customHeight="1" ht="18.75">
      <c r="A1823" s="29">
        <v>43096</v>
      </c>
      <c r="B1823" s="30">
        <v>-2.3</v>
      </c>
      <c r="C1823" s="30">
        <v>1.5</v>
      </c>
      <c r="D1823" s="31">
        <v>1.6313425925925926</v>
      </c>
      <c r="E1823" s="30">
        <v>-5.9</v>
      </c>
      <c r="F1823" s="31">
        <v>1.3188425925925926</v>
      </c>
      <c r="G1823" s="30">
        <v>7.4</v>
      </c>
      <c r="H1823" s="32">
        <f>TEXT(일별기온공급량!$A1823, "AAA")</f>
      </c>
      <c r="I1823" s="33">
        <v>265339445</v>
      </c>
      <c r="J1823" s="33">
        <v>6267008</v>
      </c>
      <c r="K1823" s="32">
        <f>TEXT(A1823, "MM-DD")</f>
      </c>
      <c r="L1823" s="33">
        <f>YEAR(일별기온공급량!$A1823)</f>
      </c>
      <c r="M1823" s="33">
        <f>MONTH(일별기온공급량!$A1823)</f>
      </c>
      <c r="N1823" s="33">
        <f>DAY(일별기온공급량!$A1823)</f>
      </c>
      <c r="O1823" s="34">
        <f>IFERROR(VLOOKUP(기온및공급량[[#This Row], [날짜]],표2[],2,0), "")</f>
      </c>
    </row>
    <row x14ac:dyDescent="0.25" r="1824" customHeight="1" ht="18.75">
      <c r="A1824" s="29">
        <v>43097</v>
      </c>
      <c r="B1824" s="30">
        <v>0.5</v>
      </c>
      <c r="C1824" s="30">
        <v>4.7</v>
      </c>
      <c r="D1824" s="31">
        <v>1.6563425925925928</v>
      </c>
      <c r="E1824" s="30">
        <v>-3.6</v>
      </c>
      <c r="F1824" s="31">
        <v>1.143148148148148</v>
      </c>
      <c r="G1824" s="30">
        <v>8.3</v>
      </c>
      <c r="H1824" s="32">
        <f>TEXT(일별기온공급량!$A1824, "AAA")</f>
      </c>
      <c r="I1824" s="33">
        <v>258035004</v>
      </c>
      <c r="J1824" s="33">
        <v>6047459</v>
      </c>
      <c r="K1824" s="32">
        <f>TEXT(A1824, "MM-DD")</f>
      </c>
      <c r="L1824" s="33">
        <f>YEAR(일별기온공급량!$A1824)</f>
      </c>
      <c r="M1824" s="33">
        <f>MONTH(일별기온공급량!$A1824)</f>
      </c>
      <c r="N1824" s="33">
        <f>DAY(일별기온공급량!$A1824)</f>
      </c>
      <c r="O1824" s="34">
        <f>IFERROR(VLOOKUP(기온및공급량[[#This Row], [날짜]],표2[],2,0), "")</f>
      </c>
    </row>
    <row x14ac:dyDescent="0.25" r="1825" customHeight="1" ht="18.75">
      <c r="A1825" s="29">
        <v>43098</v>
      </c>
      <c r="B1825" s="33">
        <v>5</v>
      </c>
      <c r="C1825" s="30">
        <v>9.1</v>
      </c>
      <c r="D1825" s="31">
        <v>1.5160648148148148</v>
      </c>
      <c r="E1825" s="30">
        <v>0.6</v>
      </c>
      <c r="F1825" s="31">
        <v>1.0188425925925926</v>
      </c>
      <c r="G1825" s="30">
        <v>8.5</v>
      </c>
      <c r="H1825" s="32">
        <f>TEXT(일별기온공급량!$A1825, "AAA")</f>
      </c>
      <c r="I1825" s="33">
        <v>232826790</v>
      </c>
      <c r="J1825" s="33">
        <v>5442949</v>
      </c>
      <c r="K1825" s="32">
        <f>TEXT(A1825, "MM-DD")</f>
      </c>
      <c r="L1825" s="33">
        <f>YEAR(일별기온공급량!$A1825)</f>
      </c>
      <c r="M1825" s="33">
        <f>MONTH(일별기온공급량!$A1825)</f>
      </c>
      <c r="N1825" s="33">
        <f>DAY(일별기온공급량!$A1825)</f>
      </c>
      <c r="O1825" s="34">
        <f>IFERROR(VLOOKUP(기온및공급량[[#This Row], [날짜]],표2[],2,0), "")</f>
      </c>
    </row>
    <row x14ac:dyDescent="0.25" r="1826" customHeight="1" ht="18.75">
      <c r="A1826" s="29">
        <v>43099</v>
      </c>
      <c r="B1826" s="30">
        <v>3.4</v>
      </c>
      <c r="C1826" s="30">
        <v>8.3</v>
      </c>
      <c r="D1826" s="31">
        <v>1.650787037037037</v>
      </c>
      <c r="E1826" s="30">
        <v>-2.4</v>
      </c>
      <c r="F1826" s="31">
        <v>1.2299537037037038</v>
      </c>
      <c r="G1826" s="30">
        <v>10.7</v>
      </c>
      <c r="H1826" s="32">
        <f>TEXT(일별기온공급량!$A1826, "AAA")</f>
      </c>
      <c r="I1826" s="33">
        <v>212941344</v>
      </c>
      <c r="J1826" s="33">
        <v>4985946</v>
      </c>
      <c r="K1826" s="32">
        <f>TEXT(A1826, "MM-DD")</f>
      </c>
      <c r="L1826" s="33">
        <f>YEAR(일별기온공급량!$A1826)</f>
      </c>
      <c r="M1826" s="33">
        <f>MONTH(일별기온공급량!$A1826)</f>
      </c>
      <c r="N1826" s="33">
        <f>DAY(일별기온공급량!$A1826)</f>
      </c>
      <c r="O1826" s="34">
        <f>IFERROR(VLOOKUP(기온및공급량[[#This Row], [날짜]],표2[],2,0), "")</f>
      </c>
    </row>
    <row x14ac:dyDescent="0.25" r="1827" customHeight="1" ht="18.75">
      <c r="A1827" s="29">
        <v>43100</v>
      </c>
      <c r="B1827" s="30">
        <v>3.6</v>
      </c>
      <c r="C1827" s="30">
        <v>6.4</v>
      </c>
      <c r="D1827" s="31">
        <v>1.570925925925926</v>
      </c>
      <c r="E1827" s="30">
        <v>0.7</v>
      </c>
      <c r="F1827" s="31">
        <v>1.9841203703703703</v>
      </c>
      <c r="G1827" s="30">
        <v>5.7</v>
      </c>
      <c r="H1827" s="32">
        <f>TEXT(일별기온공급량!$A1827, "AAA")</f>
      </c>
      <c r="I1827" s="33">
        <v>193422765</v>
      </c>
      <c r="J1827" s="33">
        <v>4552714</v>
      </c>
      <c r="K1827" s="32">
        <f>TEXT(A1827, "MM-DD")</f>
      </c>
      <c r="L1827" s="33">
        <f>YEAR(일별기온공급량!$A1827)</f>
      </c>
      <c r="M1827" s="33">
        <f>MONTH(일별기온공급량!$A1827)</f>
      </c>
      <c r="N1827" s="33">
        <f>DAY(일별기온공급량!$A1827)</f>
      </c>
      <c r="O1827" s="34">
        <f>IFERROR(VLOOKUP(기온및공급량[[#This Row], [날짜]],표2[],2,0), "")</f>
      </c>
    </row>
    <row x14ac:dyDescent="0.25" r="1828" customHeight="1" ht="18.75">
      <c r="A1828" s="29">
        <v>43101</v>
      </c>
      <c r="B1828" s="30">
        <v>1.3</v>
      </c>
      <c r="C1828" s="33">
        <v>5</v>
      </c>
      <c r="D1828" s="31">
        <v>1.6042592592592593</v>
      </c>
      <c r="E1828" s="30">
        <v>-1.3</v>
      </c>
      <c r="F1828" s="31">
        <v>1.9743981481481483</v>
      </c>
      <c r="G1828" s="30">
        <v>6.3</v>
      </c>
      <c r="H1828" s="32">
        <f>TEXT(일별기온공급량!$A1828, "AAA")</f>
      </c>
      <c r="I1828" s="33">
        <v>202226840</v>
      </c>
      <c r="J1828" s="33">
        <v>4757871</v>
      </c>
      <c r="K1828" s="32">
        <f>TEXT(A1828, "MM-DD")</f>
      </c>
      <c r="L1828" s="33">
        <f>YEAR(일별기온공급량!$A1828)</f>
      </c>
      <c r="M1828" s="33">
        <f>MONTH(일별기온공급량!$A1828)</f>
      </c>
      <c r="N1828" s="33">
        <f>DAY(일별기온공급량!$A1828)</f>
      </c>
      <c r="O1828" s="34">
        <f>IFERROR(VLOOKUP(기온및공급량[[#This Row], [날짜]],표2[],2,0), "")</f>
      </c>
    </row>
    <row x14ac:dyDescent="0.25" r="1829" customHeight="1" ht="18.75">
      <c r="A1829" s="29">
        <v>43102</v>
      </c>
      <c r="B1829" s="30">
        <v>1.5</v>
      </c>
      <c r="C1829" s="30">
        <v>7.7</v>
      </c>
      <c r="D1829" s="31">
        <v>1.5792592592592594</v>
      </c>
      <c r="E1829" s="30">
        <v>-4.7</v>
      </c>
      <c r="F1829" s="31">
        <v>1.327175925925926</v>
      </c>
      <c r="G1829" s="30">
        <v>12.4</v>
      </c>
      <c r="H1829" s="32">
        <f>TEXT(일별기온공급량!$A1829, "AAA")</f>
      </c>
      <c r="I1829" s="33">
        <v>233570857</v>
      </c>
      <c r="J1829" s="33">
        <v>5479792</v>
      </c>
      <c r="K1829" s="32">
        <f>TEXT(A1829, "MM-DD")</f>
      </c>
      <c r="L1829" s="33">
        <f>YEAR(일별기온공급량!$A1829)</f>
      </c>
      <c r="M1829" s="33">
        <f>MONTH(일별기온공급량!$A1829)</f>
      </c>
      <c r="N1829" s="33">
        <f>DAY(일별기온공급량!$A1829)</f>
      </c>
      <c r="O1829" s="34">
        <f>IFERROR(VLOOKUP(기온및공급량[[#This Row], [날짜]],표2[],2,0), "")</f>
      </c>
    </row>
    <row x14ac:dyDescent="0.25" r="1830" customHeight="1" ht="18.75">
      <c r="A1830" s="29">
        <v>43103</v>
      </c>
      <c r="B1830" s="30">
        <v>0.3</v>
      </c>
      <c r="C1830" s="33">
        <v>4</v>
      </c>
      <c r="D1830" s="31">
        <v>1.6327314814814815</v>
      </c>
      <c r="E1830" s="30">
        <v>-2.9</v>
      </c>
      <c r="F1830" s="31">
        <v>1.272314814814815</v>
      </c>
      <c r="G1830" s="30">
        <v>6.9</v>
      </c>
      <c r="H1830" s="32">
        <f>TEXT(일별기온공급량!$A1830, "AAA")</f>
      </c>
      <c r="I1830" s="33">
        <v>244598006</v>
      </c>
      <c r="J1830" s="33">
        <v>5738630</v>
      </c>
      <c r="K1830" s="32">
        <f>TEXT(A1830, "MM-DD")</f>
      </c>
      <c r="L1830" s="33">
        <f>YEAR(일별기온공급량!$A1830)</f>
      </c>
      <c r="M1830" s="33">
        <f>MONTH(일별기온공급량!$A1830)</f>
      </c>
      <c r="N1830" s="33">
        <f>DAY(일별기온공급량!$A1830)</f>
      </c>
      <c r="O1830" s="34">
        <f>IFERROR(VLOOKUP(기온및공급량[[#This Row], [날짜]],표2[],2,0), "")</f>
      </c>
    </row>
    <row x14ac:dyDescent="0.25" r="1831" customHeight="1" ht="18.75">
      <c r="A1831" s="29">
        <v>43104</v>
      </c>
      <c r="B1831" s="30">
        <v>0.6</v>
      </c>
      <c r="C1831" s="30">
        <v>4.8</v>
      </c>
      <c r="D1831" s="31">
        <v>1.608425925925926</v>
      </c>
      <c r="E1831" s="30">
        <v>-3.3</v>
      </c>
      <c r="F1831" s="31">
        <v>1.3327314814814815</v>
      </c>
      <c r="G1831" s="30">
        <v>8.1</v>
      </c>
      <c r="H1831" s="32">
        <f>TEXT(일별기온공급량!$A1831, "AAA")</f>
      </c>
      <c r="I1831" s="33">
        <v>246134064</v>
      </c>
      <c r="J1831" s="33">
        <v>5773183</v>
      </c>
      <c r="K1831" s="32">
        <f>TEXT(A1831, "MM-DD")</f>
      </c>
      <c r="L1831" s="33">
        <f>YEAR(일별기온공급량!$A1831)</f>
      </c>
      <c r="M1831" s="33">
        <f>MONTH(일별기온공급량!$A1831)</f>
      </c>
      <c r="N1831" s="33">
        <f>DAY(일별기온공급량!$A1831)</f>
      </c>
      <c r="O1831" s="34">
        <f>IFERROR(VLOOKUP(기온및공급량[[#This Row], [날짜]],표2[],2,0), "")</f>
      </c>
    </row>
    <row x14ac:dyDescent="0.25" r="1832" customHeight="1" ht="18.75">
      <c r="A1832" s="29">
        <v>43105</v>
      </c>
      <c r="B1832" s="30">
        <v>2.1</v>
      </c>
      <c r="C1832" s="30">
        <v>6.5</v>
      </c>
      <c r="D1832" s="31">
        <v>1.6063425925925925</v>
      </c>
      <c r="E1832" s="30">
        <v>-0.4</v>
      </c>
      <c r="F1832" s="31">
        <v>1.9660648148148148</v>
      </c>
      <c r="G1832" s="30">
        <v>6.9</v>
      </c>
      <c r="H1832" s="32">
        <f>TEXT(일별기온공급량!$A1832, "AAA")</f>
      </c>
      <c r="I1832" s="33">
        <v>236545299</v>
      </c>
      <c r="J1832" s="33">
        <v>5540849</v>
      </c>
      <c r="K1832" s="32">
        <f>TEXT(A1832, "MM-DD")</f>
      </c>
      <c r="L1832" s="33">
        <f>YEAR(일별기온공급량!$A1832)</f>
      </c>
      <c r="M1832" s="33">
        <f>MONTH(일별기온공급량!$A1832)</f>
      </c>
      <c r="N1832" s="33">
        <f>DAY(일별기온공급량!$A1832)</f>
      </c>
      <c r="O1832" s="34">
        <f>IFERROR(VLOOKUP(기온및공급량[[#This Row], [날짜]],표2[],2,0), "")</f>
      </c>
    </row>
    <row x14ac:dyDescent="0.25" r="1833" customHeight="1" ht="18.75">
      <c r="A1833" s="29">
        <v>43106</v>
      </c>
      <c r="B1833" s="30">
        <v>1.1</v>
      </c>
      <c r="C1833" s="30">
        <v>6.9</v>
      </c>
      <c r="D1833" s="31">
        <v>1.6466203703703703</v>
      </c>
      <c r="E1833" s="33">
        <v>-3</v>
      </c>
      <c r="F1833" s="31">
        <v>1.9882870370370371</v>
      </c>
      <c r="G1833" s="30">
        <v>9.9</v>
      </c>
      <c r="H1833" s="32">
        <f>TEXT(일별기온공급량!$A1833, "AAA")</f>
      </c>
      <c r="I1833" s="33">
        <v>224836292</v>
      </c>
      <c r="J1833" s="33">
        <v>5269373</v>
      </c>
      <c r="K1833" s="32">
        <f>TEXT(A1833, "MM-DD")</f>
      </c>
      <c r="L1833" s="33">
        <f>YEAR(일별기온공급량!$A1833)</f>
      </c>
      <c r="M1833" s="33">
        <f>MONTH(일별기온공급량!$A1833)</f>
      </c>
      <c r="N1833" s="33">
        <f>DAY(일별기온공급량!$A1833)</f>
      </c>
      <c r="O1833" s="34">
        <f>IFERROR(VLOOKUP(기온및공급량[[#This Row], [날짜]],표2[],2,0), "")</f>
      </c>
    </row>
    <row x14ac:dyDescent="0.25" r="1834" customHeight="1" ht="18.75">
      <c r="A1834" s="29">
        <v>43107</v>
      </c>
      <c r="B1834" s="30">
        <v>-0.5</v>
      </c>
      <c r="C1834" s="30">
        <v>3.5</v>
      </c>
      <c r="D1834" s="31">
        <v>1.6452314814814815</v>
      </c>
      <c r="E1834" s="30">
        <v>-6.2</v>
      </c>
      <c r="F1834" s="31">
        <v>1.272314814814815</v>
      </c>
      <c r="G1834" s="30">
        <v>9.7</v>
      </c>
      <c r="H1834" s="32">
        <f>TEXT(일별기온공급량!$A1834, "AAA")</f>
      </c>
      <c r="I1834" s="33">
        <v>221934391</v>
      </c>
      <c r="J1834" s="33">
        <v>5202589</v>
      </c>
      <c r="K1834" s="32">
        <f>TEXT(A1834, "MM-DD")</f>
      </c>
      <c r="L1834" s="33">
        <f>YEAR(일별기온공급량!$A1834)</f>
      </c>
      <c r="M1834" s="33">
        <f>MONTH(일별기온공급량!$A1834)</f>
      </c>
      <c r="N1834" s="33">
        <f>DAY(일별기온공급량!$A1834)</f>
      </c>
      <c r="O1834" s="34">
        <f>IFERROR(VLOOKUP(기온및공급량[[#This Row], [날짜]],표2[],2,0), "")</f>
      </c>
    </row>
    <row x14ac:dyDescent="0.25" r="1835" customHeight="1" ht="18.75">
      <c r="A1835" s="29">
        <v>43108</v>
      </c>
      <c r="B1835" s="30">
        <v>2.2</v>
      </c>
      <c r="C1835" s="30">
        <v>4.6</v>
      </c>
      <c r="D1835" s="31">
        <v>1.6653703703703704</v>
      </c>
      <c r="E1835" s="33">
        <v>0</v>
      </c>
      <c r="F1835" s="31">
        <v>1.1480092592592592</v>
      </c>
      <c r="G1835" s="30">
        <v>4.6</v>
      </c>
      <c r="H1835" s="32">
        <f>TEXT(일별기온공급량!$A1835, "AAA")</f>
      </c>
      <c r="I1835" s="33">
        <v>238663378</v>
      </c>
      <c r="J1835" s="33">
        <v>5591306</v>
      </c>
      <c r="K1835" s="32">
        <f>TEXT(A1835, "MM-DD")</f>
      </c>
      <c r="L1835" s="33">
        <f>YEAR(일별기온공급량!$A1835)</f>
      </c>
      <c r="M1835" s="33">
        <f>MONTH(일별기온공급량!$A1835)</f>
      </c>
      <c r="N1835" s="33">
        <f>DAY(일별기온공급량!$A1835)</f>
      </c>
      <c r="O1835" s="34">
        <f>IFERROR(VLOOKUP(기온및공급량[[#This Row], [날짜]],표2[],2,0), "")</f>
      </c>
    </row>
    <row x14ac:dyDescent="0.25" r="1836" customHeight="1" ht="18.75">
      <c r="A1836" s="29">
        <v>43109</v>
      </c>
      <c r="B1836" s="30">
        <v>-0.1</v>
      </c>
      <c r="C1836" s="33">
        <v>3</v>
      </c>
      <c r="D1836" s="31">
        <v>1.0000925925925925</v>
      </c>
      <c r="E1836" s="30">
        <v>-2.1</v>
      </c>
      <c r="F1836" s="31">
        <v>1.9778703703703704</v>
      </c>
      <c r="G1836" s="30">
        <v>5.1</v>
      </c>
      <c r="H1836" s="32">
        <f>TEXT(일별기온공급량!$A1836, "AAA")</f>
      </c>
      <c r="I1836" s="33">
        <v>252455171</v>
      </c>
      <c r="J1836" s="33">
        <v>5922494</v>
      </c>
      <c r="K1836" s="32">
        <f>TEXT(A1836, "MM-DD")</f>
      </c>
      <c r="L1836" s="33">
        <f>YEAR(일별기온공급량!$A1836)</f>
      </c>
      <c r="M1836" s="33">
        <f>MONTH(일별기온공급량!$A1836)</f>
      </c>
      <c r="N1836" s="33">
        <f>DAY(일별기온공급량!$A1836)</f>
      </c>
      <c r="O1836" s="34">
        <f>IFERROR(VLOOKUP(기온및공급량[[#This Row], [날짜]],표2[],2,0), "")</f>
      </c>
    </row>
    <row x14ac:dyDescent="0.25" r="1837" customHeight="1" ht="18.75">
      <c r="A1837" s="29">
        <v>43110</v>
      </c>
      <c r="B1837" s="30">
        <v>-2.9</v>
      </c>
      <c r="C1837" s="30">
        <v>0.5</v>
      </c>
      <c r="D1837" s="31">
        <v>1.0938425925925925</v>
      </c>
      <c r="E1837" s="30">
        <v>-6.7</v>
      </c>
      <c r="F1837" s="31">
        <v>1.9750925925925926</v>
      </c>
      <c r="G1837" s="30">
        <v>7.2</v>
      </c>
      <c r="H1837" s="32">
        <f>TEXT(일별기온공급량!$A1837, "AAA")</f>
      </c>
      <c r="I1837" s="33">
        <v>266329481</v>
      </c>
      <c r="J1837" s="33">
        <v>6240727</v>
      </c>
      <c r="K1837" s="32">
        <f>TEXT(A1837, "MM-DD")</f>
      </c>
      <c r="L1837" s="33">
        <f>YEAR(일별기온공급량!$A1837)</f>
      </c>
      <c r="M1837" s="33">
        <f>MONTH(일별기온공급량!$A1837)</f>
      </c>
      <c r="N1837" s="33">
        <f>DAY(일별기온공급량!$A1837)</f>
      </c>
      <c r="O1837" s="34">
        <f>IFERROR(VLOOKUP(기온및공급량[[#This Row], [날짜]],표2[],2,0), "")</f>
      </c>
    </row>
    <row x14ac:dyDescent="0.25" r="1838" customHeight="1" ht="18.75">
      <c r="A1838" s="29">
        <v>43111</v>
      </c>
      <c r="B1838" s="30">
        <v>-6.6</v>
      </c>
      <c r="C1838" s="30">
        <v>-3.3</v>
      </c>
      <c r="D1838" s="31">
        <v>1.6375925925925925</v>
      </c>
      <c r="E1838" s="30">
        <v>-8.9</v>
      </c>
      <c r="F1838" s="31">
        <v>1.3000925925925926</v>
      </c>
      <c r="G1838" s="30">
        <v>5.6</v>
      </c>
      <c r="H1838" s="32">
        <f>TEXT(일별기온공급량!$A1838, "AAA")</f>
      </c>
      <c r="I1838" s="33">
        <v>294296845</v>
      </c>
      <c r="J1838" s="33">
        <v>6898321</v>
      </c>
      <c r="K1838" s="32">
        <f>TEXT(A1838, "MM-DD")</f>
      </c>
      <c r="L1838" s="33">
        <f>YEAR(일별기온공급량!$A1838)</f>
      </c>
      <c r="M1838" s="33">
        <f>MONTH(일별기온공급량!$A1838)</f>
      </c>
      <c r="N1838" s="33">
        <f>DAY(일별기온공급량!$A1838)</f>
      </c>
      <c r="O1838" s="34">
        <f>IFERROR(VLOOKUP(기온및공급량[[#This Row], [날짜]],표2[],2,0), "")</f>
      </c>
    </row>
    <row x14ac:dyDescent="0.25" r="1839" customHeight="1" ht="18.75">
      <c r="A1839" s="29">
        <v>43112</v>
      </c>
      <c r="B1839" s="30">
        <v>-6.6</v>
      </c>
      <c r="C1839" s="33">
        <v>-3</v>
      </c>
      <c r="D1839" s="31">
        <v>1.6591203703703705</v>
      </c>
      <c r="E1839" s="30">
        <v>-10.6</v>
      </c>
      <c r="F1839" s="31">
        <v>1.2049537037037037</v>
      </c>
      <c r="G1839" s="30">
        <v>7.6</v>
      </c>
      <c r="H1839" s="32">
        <f>TEXT(일별기온공급량!$A1839, "AAA")</f>
      </c>
      <c r="I1839" s="33">
        <v>301877087</v>
      </c>
      <c r="J1839" s="33">
        <v>7087300</v>
      </c>
      <c r="K1839" s="32">
        <f>TEXT(A1839, "MM-DD")</f>
      </c>
      <c r="L1839" s="33">
        <f>YEAR(일별기온공급량!$A1839)</f>
      </c>
      <c r="M1839" s="33">
        <f>MONTH(일별기온공급량!$A1839)</f>
      </c>
      <c r="N1839" s="33">
        <f>DAY(일별기온공급량!$A1839)</f>
      </c>
      <c r="O1839" s="34">
        <f>IFERROR(VLOOKUP(기온및공급량[[#This Row], [날짜]],표2[],2,0), "")</f>
      </c>
    </row>
    <row x14ac:dyDescent="0.25" r="1840" customHeight="1" ht="18.75">
      <c r="A1840" s="29">
        <v>43113</v>
      </c>
      <c r="B1840" s="30">
        <v>-2.5</v>
      </c>
      <c r="C1840" s="30">
        <v>3.7</v>
      </c>
      <c r="D1840" s="31">
        <v>1.5910648148148148</v>
      </c>
      <c r="E1840" s="33">
        <v>-8</v>
      </c>
      <c r="F1840" s="31">
        <v>1.0827314814814815</v>
      </c>
      <c r="G1840" s="30">
        <v>11.7</v>
      </c>
      <c r="H1840" s="32">
        <f>TEXT(일별기온공급량!$A1840, "AAA")</f>
      </c>
      <c r="I1840" s="33">
        <v>269715441</v>
      </c>
      <c r="J1840" s="33">
        <v>6310706</v>
      </c>
      <c r="K1840" s="32">
        <f>TEXT(A1840, "MM-DD")</f>
      </c>
      <c r="L1840" s="33">
        <f>YEAR(일별기온공급량!$A1840)</f>
      </c>
      <c r="M1840" s="33">
        <f>MONTH(일별기온공급량!$A1840)</f>
      </c>
      <c r="N1840" s="33">
        <f>DAY(일별기온공급량!$A1840)</f>
      </c>
      <c r="O1840" s="34">
        <f>IFERROR(VLOOKUP(기온및공급량[[#This Row], [날짜]],표2[],2,0), "")</f>
      </c>
    </row>
    <row x14ac:dyDescent="0.25" r="1841" customHeight="1" ht="18.75">
      <c r="A1841" s="29">
        <v>43114</v>
      </c>
      <c r="B1841" s="30">
        <v>-0.8</v>
      </c>
      <c r="C1841" s="33">
        <v>8</v>
      </c>
      <c r="D1841" s="31">
        <v>1.6702314814814816</v>
      </c>
      <c r="E1841" s="30">
        <v>-7.2</v>
      </c>
      <c r="F1841" s="31">
        <v>1.2473148148148148</v>
      </c>
      <c r="G1841" s="30">
        <v>15.2</v>
      </c>
      <c r="H1841" s="32">
        <f>TEXT(일별기온공급량!$A1841, "AAA")</f>
      </c>
      <c r="I1841" s="33">
        <v>241026446</v>
      </c>
      <c r="J1841" s="33">
        <v>5626353</v>
      </c>
      <c r="K1841" s="32">
        <f>TEXT(A1841, "MM-DD")</f>
      </c>
      <c r="L1841" s="33">
        <f>YEAR(일별기온공급량!$A1841)</f>
      </c>
      <c r="M1841" s="33">
        <f>MONTH(일별기온공급량!$A1841)</f>
      </c>
      <c r="N1841" s="33">
        <f>DAY(일별기온공급량!$A1841)</f>
      </c>
      <c r="O1841" s="34">
        <f>IFERROR(VLOOKUP(기온및공급량[[#This Row], [날짜]],표2[],2,0), "")</f>
      </c>
    </row>
    <row x14ac:dyDescent="0.25" r="1842" customHeight="1" ht="18.75">
      <c r="A1842" s="29">
        <v>43115</v>
      </c>
      <c r="B1842" s="30">
        <v>4.3</v>
      </c>
      <c r="C1842" s="30">
        <v>13.2</v>
      </c>
      <c r="D1842" s="31">
        <v>1.6445370370370371</v>
      </c>
      <c r="E1842" s="30">
        <v>-2.8</v>
      </c>
      <c r="F1842" s="31">
        <v>1.1105092592592594</v>
      </c>
      <c r="G1842" s="33">
        <v>16</v>
      </c>
      <c r="H1842" s="32">
        <f>TEXT(일별기온공급량!$A1842, "AAA")</f>
      </c>
      <c r="I1842" s="33">
        <v>235747645</v>
      </c>
      <c r="J1842" s="33">
        <v>5505863</v>
      </c>
      <c r="K1842" s="32">
        <f>TEXT(A1842, "MM-DD")</f>
      </c>
      <c r="L1842" s="33">
        <f>YEAR(일별기온공급량!$A1842)</f>
      </c>
      <c r="M1842" s="33">
        <f>MONTH(일별기온공급량!$A1842)</f>
      </c>
      <c r="N1842" s="33">
        <f>DAY(일별기온공급량!$A1842)</f>
      </c>
      <c r="O1842" s="34">
        <f>IFERROR(VLOOKUP(기온및공급량[[#This Row], [날짜]],표2[],2,0), "")</f>
      </c>
    </row>
    <row x14ac:dyDescent="0.25" r="1843" customHeight="1" ht="18.75">
      <c r="A1843" s="29">
        <v>43116</v>
      </c>
      <c r="B1843" s="30">
        <v>3.4</v>
      </c>
      <c r="C1843" s="33">
        <v>7</v>
      </c>
      <c r="D1843" s="31">
        <v>1.6389814814814816</v>
      </c>
      <c r="E1843" s="30">
        <v>-0.9</v>
      </c>
      <c r="F1843" s="31">
        <v>1.1389814814814816</v>
      </c>
      <c r="G1843" s="30">
        <v>7.9</v>
      </c>
      <c r="H1843" s="32">
        <f>TEXT(일별기온공급량!$A1843, "AAA")</f>
      </c>
      <c r="I1843" s="33">
        <v>235666809</v>
      </c>
      <c r="J1843" s="33">
        <v>5508162</v>
      </c>
      <c r="K1843" s="32">
        <f>TEXT(A1843, "MM-DD")</f>
      </c>
      <c r="L1843" s="33">
        <f>YEAR(일별기온공급량!$A1843)</f>
      </c>
      <c r="M1843" s="33">
        <f>MONTH(일별기온공급량!$A1843)</f>
      </c>
      <c r="N1843" s="33">
        <f>DAY(일별기온공급량!$A1843)</f>
      </c>
      <c r="O1843" s="34">
        <f>IFERROR(VLOOKUP(기온및공급량[[#This Row], [날짜]],표2[],2,0), "")</f>
      </c>
    </row>
    <row x14ac:dyDescent="0.25" r="1844" customHeight="1" ht="18.75">
      <c r="A1844" s="29">
        <v>43117</v>
      </c>
      <c r="B1844" s="30">
        <v>4.5</v>
      </c>
      <c r="C1844" s="30">
        <v>6.8</v>
      </c>
      <c r="D1844" s="31">
        <v>1.650787037037037</v>
      </c>
      <c r="E1844" s="30">
        <v>3.3</v>
      </c>
      <c r="F1844" s="31">
        <v>1.1723148148148148</v>
      </c>
      <c r="G1844" s="30">
        <v>3.5</v>
      </c>
      <c r="H1844" s="32">
        <f>TEXT(일별기온공급량!$A1844, "AAA")</f>
      </c>
      <c r="I1844" s="33">
        <v>228556208</v>
      </c>
      <c r="J1844" s="33">
        <v>5340939</v>
      </c>
      <c r="K1844" s="32">
        <f>TEXT(A1844, "MM-DD")</f>
      </c>
      <c r="L1844" s="33">
        <f>YEAR(일별기온공급량!$A1844)</f>
      </c>
      <c r="M1844" s="33">
        <f>MONTH(일별기온공급량!$A1844)</f>
      </c>
      <c r="N1844" s="33">
        <f>DAY(일별기온공급량!$A1844)</f>
      </c>
      <c r="O1844" s="34">
        <f>IFERROR(VLOOKUP(기온및공급량[[#This Row], [날짜]],표2[],2,0), "")</f>
      </c>
    </row>
    <row x14ac:dyDescent="0.25" r="1845" customHeight="1" ht="18.75">
      <c r="A1845" s="29">
        <v>43118</v>
      </c>
      <c r="B1845" s="30">
        <v>5.8</v>
      </c>
      <c r="C1845" s="30">
        <v>9.4</v>
      </c>
      <c r="D1845" s="31">
        <v>1.623009259259259</v>
      </c>
      <c r="E1845" s="30">
        <v>1.9</v>
      </c>
      <c r="F1845" s="31">
        <v>1.975787037037037</v>
      </c>
      <c r="G1845" s="30">
        <v>7.5</v>
      </c>
      <c r="H1845" s="32">
        <f>TEXT(일별기온공급량!$A1845, "AAA")</f>
      </c>
      <c r="I1845" s="33">
        <v>218473542</v>
      </c>
      <c r="J1845" s="33">
        <v>5106768</v>
      </c>
      <c r="K1845" s="32">
        <f>TEXT(A1845, "MM-DD")</f>
      </c>
      <c r="L1845" s="33">
        <f>YEAR(일별기온공급량!$A1845)</f>
      </c>
      <c r="M1845" s="33">
        <f>MONTH(일별기온공급량!$A1845)</f>
      </c>
      <c r="N1845" s="33">
        <f>DAY(일별기온공급량!$A1845)</f>
      </c>
      <c r="O1845" s="34">
        <f>IFERROR(VLOOKUP(기온및공급량[[#This Row], [날짜]],표2[],2,0), "")</f>
      </c>
    </row>
    <row x14ac:dyDescent="0.25" r="1846" customHeight="1" ht="18.75">
      <c r="A1846" s="29">
        <v>43119</v>
      </c>
      <c r="B1846" s="30">
        <v>2.5</v>
      </c>
      <c r="C1846" s="30">
        <v>8.5</v>
      </c>
      <c r="D1846" s="31">
        <v>1.6368981481481482</v>
      </c>
      <c r="E1846" s="30">
        <v>-2.8</v>
      </c>
      <c r="F1846" s="31">
        <v>1.3264814814814816</v>
      </c>
      <c r="G1846" s="30">
        <v>11.3</v>
      </c>
      <c r="H1846" s="32">
        <f>TEXT(일별기온공급량!$A1846, "AAA")</f>
      </c>
      <c r="I1846" s="33">
        <v>221418949</v>
      </c>
      <c r="J1846" s="33">
        <v>5177082</v>
      </c>
      <c r="K1846" s="32">
        <f>TEXT(A1846, "MM-DD")</f>
      </c>
      <c r="L1846" s="33">
        <f>YEAR(일별기온공급량!$A1846)</f>
      </c>
      <c r="M1846" s="33">
        <f>MONTH(일별기온공급량!$A1846)</f>
      </c>
      <c r="N1846" s="33">
        <f>DAY(일별기온공급량!$A1846)</f>
      </c>
      <c r="O1846" s="34">
        <f>IFERROR(VLOOKUP(기온및공급량[[#This Row], [날짜]],표2[],2,0), "")</f>
      </c>
    </row>
    <row x14ac:dyDescent="0.25" r="1847" customHeight="1" ht="18.75">
      <c r="A1847" s="29">
        <v>43120</v>
      </c>
      <c r="B1847" s="30">
        <v>1.8</v>
      </c>
      <c r="C1847" s="30">
        <v>8.1</v>
      </c>
      <c r="D1847" s="31">
        <v>1.607037037037037</v>
      </c>
      <c r="E1847" s="30">
        <v>-4.4</v>
      </c>
      <c r="F1847" s="31">
        <v>1.3160648148148149</v>
      </c>
      <c r="G1847" s="30">
        <v>12.5</v>
      </c>
      <c r="H1847" s="32">
        <f>TEXT(일별기온공급량!$A1847, "AAA")</f>
      </c>
      <c r="I1847" s="33">
        <v>211406205</v>
      </c>
      <c r="J1847" s="33">
        <v>4942405</v>
      </c>
      <c r="K1847" s="32">
        <f>TEXT(A1847, "MM-DD")</f>
      </c>
      <c r="L1847" s="33">
        <f>YEAR(일별기온공급량!$A1847)</f>
      </c>
      <c r="M1847" s="33">
        <f>MONTH(일별기온공급량!$A1847)</f>
      </c>
      <c r="N1847" s="33">
        <f>DAY(일별기온공급량!$A1847)</f>
      </c>
      <c r="O1847" s="34">
        <f>IFERROR(VLOOKUP(기온및공급량[[#This Row], [날짜]],표2[],2,0), "")</f>
      </c>
    </row>
    <row x14ac:dyDescent="0.25" r="1848" customHeight="1" ht="18.75">
      <c r="A1848" s="29">
        <v>43121</v>
      </c>
      <c r="B1848" s="30">
        <v>2.4</v>
      </c>
      <c r="C1848" s="30">
        <v>9.1</v>
      </c>
      <c r="D1848" s="31">
        <v>1.6368981481481482</v>
      </c>
      <c r="E1848" s="30">
        <v>-3.5</v>
      </c>
      <c r="F1848" s="31">
        <v>1.2987037037037037</v>
      </c>
      <c r="G1848" s="30">
        <v>12.6</v>
      </c>
      <c r="H1848" s="32">
        <f>TEXT(일별기온공급량!$A1848, "AAA")</f>
      </c>
      <c r="I1848" s="33">
        <v>195752001</v>
      </c>
      <c r="J1848" s="33">
        <v>4575927</v>
      </c>
      <c r="K1848" s="32">
        <f>TEXT(A1848, "MM-DD")</f>
      </c>
      <c r="L1848" s="33">
        <f>YEAR(일별기온공급량!$A1848)</f>
      </c>
      <c r="M1848" s="33">
        <f>MONTH(일별기온공급량!$A1848)</f>
      </c>
      <c r="N1848" s="33">
        <f>DAY(일별기온공급량!$A1848)</f>
      </c>
      <c r="O1848" s="34">
        <f>IFERROR(VLOOKUP(기온및공급량[[#This Row], [날짜]],표2[],2,0), "")</f>
      </c>
    </row>
    <row x14ac:dyDescent="0.25" r="1849" customHeight="1" ht="18.75">
      <c r="A1849" s="29">
        <v>43122</v>
      </c>
      <c r="B1849" s="30">
        <v>4.5</v>
      </c>
      <c r="C1849" s="30">
        <v>8.8</v>
      </c>
      <c r="D1849" s="31">
        <v>1.6368981481481482</v>
      </c>
      <c r="E1849" s="30">
        <v>1.1</v>
      </c>
      <c r="F1849" s="31">
        <v>1.268148148148148</v>
      </c>
      <c r="G1849" s="30">
        <v>7.7</v>
      </c>
      <c r="H1849" s="32">
        <f>TEXT(일별기온공급량!$A1849, "AAA")</f>
      </c>
      <c r="I1849" s="33">
        <v>214873271</v>
      </c>
      <c r="J1849" s="33">
        <v>5019391</v>
      </c>
      <c r="K1849" s="32">
        <f>TEXT(A1849, "MM-DD")</f>
      </c>
      <c r="L1849" s="33">
        <f>YEAR(일별기온공급량!$A1849)</f>
      </c>
      <c r="M1849" s="33">
        <f>MONTH(일별기온공급량!$A1849)</f>
      </c>
      <c r="N1849" s="33">
        <f>DAY(일별기온공급량!$A1849)</f>
      </c>
      <c r="O1849" s="34">
        <f>IFERROR(VLOOKUP(기온및공급량[[#This Row], [날짜]],표2[],2,0), "")</f>
      </c>
    </row>
    <row x14ac:dyDescent="0.25" r="1850" customHeight="1" ht="18.75">
      <c r="A1850" s="29">
        <v>43123</v>
      </c>
      <c r="B1850" s="30">
        <v>-4.7</v>
      </c>
      <c r="C1850" s="30">
        <v>3.7</v>
      </c>
      <c r="D1850" s="31">
        <v>1.0000925925925925</v>
      </c>
      <c r="E1850" s="30">
        <v>-8.3</v>
      </c>
      <c r="F1850" s="31">
        <v>1.9862037037037037</v>
      </c>
      <c r="G1850" s="33">
        <v>12</v>
      </c>
      <c r="H1850" s="32">
        <f>TEXT(일별기온공급량!$A1850, "AAA")</f>
      </c>
      <c r="I1850" s="33">
        <v>261968951</v>
      </c>
      <c r="J1850" s="33">
        <v>6129694</v>
      </c>
      <c r="K1850" s="32">
        <f>TEXT(A1850, "MM-DD")</f>
      </c>
      <c r="L1850" s="33">
        <f>YEAR(일별기온공급량!$A1850)</f>
      </c>
      <c r="M1850" s="33">
        <f>MONTH(일별기온공급량!$A1850)</f>
      </c>
      <c r="N1850" s="33">
        <f>DAY(일별기온공급량!$A1850)</f>
      </c>
      <c r="O1850" s="34">
        <f>IFERROR(VLOOKUP(기온및공급량[[#This Row], [날짜]],표2[],2,0), "")</f>
      </c>
    </row>
    <row x14ac:dyDescent="0.25" r="1851" customHeight="1" ht="18.75">
      <c r="A1851" s="29">
        <v>43124</v>
      </c>
      <c r="B1851" s="30">
        <v>-9.4</v>
      </c>
      <c r="C1851" s="30">
        <v>-6.1</v>
      </c>
      <c r="D1851" s="31">
        <v>1.616064814814815</v>
      </c>
      <c r="E1851" s="30">
        <v>-12.3</v>
      </c>
      <c r="F1851" s="31">
        <v>1.282037037037037</v>
      </c>
      <c r="G1851" s="30">
        <v>6.2</v>
      </c>
      <c r="H1851" s="32">
        <f>TEXT(일별기온공급량!$A1851, "AAA")</f>
      </c>
      <c r="I1851" s="33">
        <v>305413583</v>
      </c>
      <c r="J1851" s="33">
        <v>7149566</v>
      </c>
      <c r="K1851" s="32">
        <f>TEXT(A1851, "MM-DD")</f>
      </c>
      <c r="L1851" s="33">
        <f>YEAR(일별기온공급량!$A1851)</f>
      </c>
      <c r="M1851" s="33">
        <f>MONTH(일별기온공급량!$A1851)</f>
      </c>
      <c r="N1851" s="33">
        <f>DAY(일별기온공급량!$A1851)</f>
      </c>
      <c r="O1851" s="34">
        <f>IFERROR(VLOOKUP(기온및공급량[[#This Row], [날짜]],표2[],2,0), "")</f>
      </c>
    </row>
    <row x14ac:dyDescent="0.25" r="1852" customHeight="1" ht="18.75">
      <c r="A1852" s="29">
        <v>43125</v>
      </c>
      <c r="B1852" s="30">
        <v>-8.7</v>
      </c>
      <c r="C1852" s="30">
        <v>-4.4</v>
      </c>
      <c r="D1852" s="31">
        <v>1.682037037037037</v>
      </c>
      <c r="E1852" s="30">
        <v>-12.4</v>
      </c>
      <c r="F1852" s="31">
        <v>1.3007870370370371</v>
      </c>
      <c r="G1852" s="33">
        <v>8</v>
      </c>
      <c r="H1852" s="32">
        <f>TEXT(일별기온공급량!$A1852, "AAA")</f>
      </c>
      <c r="I1852" s="33">
        <v>316109746</v>
      </c>
      <c r="J1852" s="33">
        <v>7406308</v>
      </c>
      <c r="K1852" s="32">
        <f>TEXT(A1852, "MM-DD")</f>
      </c>
      <c r="L1852" s="33">
        <f>YEAR(일별기온공급량!$A1852)</f>
      </c>
      <c r="M1852" s="33">
        <f>MONTH(일별기온공급량!$A1852)</f>
      </c>
      <c r="N1852" s="33">
        <f>DAY(일별기온공급량!$A1852)</f>
      </c>
      <c r="O1852" s="34">
        <f>IFERROR(VLOOKUP(기온및공급량[[#This Row], [날짜]],표2[],2,0), "")</f>
      </c>
    </row>
    <row x14ac:dyDescent="0.25" r="1853" customHeight="1" ht="18.75">
      <c r="A1853" s="29">
        <v>43126</v>
      </c>
      <c r="B1853" s="30">
        <v>-8.9</v>
      </c>
      <c r="C1853" s="30">
        <v>-3.9</v>
      </c>
      <c r="D1853" s="31">
        <v>1.6487037037037036</v>
      </c>
      <c r="E1853" s="33">
        <v>-13</v>
      </c>
      <c r="F1853" s="31">
        <v>1.320925925925926</v>
      </c>
      <c r="G1853" s="30">
        <v>9.1</v>
      </c>
      <c r="H1853" s="32">
        <f>TEXT(일별기온공급량!$A1853, "AAA")</f>
      </c>
      <c r="I1853" s="33">
        <v>319558632</v>
      </c>
      <c r="J1853" s="33">
        <v>7495000</v>
      </c>
      <c r="K1853" s="32">
        <f>TEXT(A1853, "MM-DD")</f>
      </c>
      <c r="L1853" s="33">
        <f>YEAR(일별기온공급량!$A1853)</f>
      </c>
      <c r="M1853" s="33">
        <f>MONTH(일별기온공급량!$A1853)</f>
      </c>
      <c r="N1853" s="33">
        <f>DAY(일별기온공급량!$A1853)</f>
      </c>
      <c r="O1853" s="34">
        <f>IFERROR(VLOOKUP(기온및공급량[[#This Row], [날짜]],표2[],2,0), "")</f>
      </c>
    </row>
    <row x14ac:dyDescent="0.25" r="1854" customHeight="1" ht="18.75">
      <c r="A1854" s="29">
        <v>43127</v>
      </c>
      <c r="B1854" s="30">
        <v>-5.6</v>
      </c>
      <c r="C1854" s="30">
        <v>2.8</v>
      </c>
      <c r="D1854" s="31">
        <v>1.6750925925925926</v>
      </c>
      <c r="E1854" s="30">
        <v>-13.9</v>
      </c>
      <c r="F1854" s="31">
        <v>1.303564814814815</v>
      </c>
      <c r="G1854" s="30">
        <v>16.7</v>
      </c>
      <c r="H1854" s="32">
        <f>TEXT(일별기온공급량!$A1854, "AAA")</f>
      </c>
      <c r="I1854" s="33">
        <v>292261775</v>
      </c>
      <c r="J1854" s="33">
        <v>6855332</v>
      </c>
      <c r="K1854" s="32">
        <f>TEXT(A1854, "MM-DD")</f>
      </c>
      <c r="L1854" s="33">
        <f>YEAR(일별기온공급량!$A1854)</f>
      </c>
      <c r="M1854" s="33">
        <f>MONTH(일별기온공급량!$A1854)</f>
      </c>
      <c r="N1854" s="33">
        <f>DAY(일별기온공급량!$A1854)</f>
      </c>
      <c r="O1854" s="34">
        <f>IFERROR(VLOOKUP(기온및공급량[[#This Row], [날짜]],표2[],2,0), "")</f>
      </c>
    </row>
    <row x14ac:dyDescent="0.25" r="1855" customHeight="1" ht="18.75">
      <c r="A1855" s="29">
        <v>43128</v>
      </c>
      <c r="B1855" s="30">
        <v>-1.1</v>
      </c>
      <c r="C1855" s="30">
        <v>3.3</v>
      </c>
      <c r="D1855" s="31">
        <v>1.6368981481481482</v>
      </c>
      <c r="E1855" s="30">
        <v>-3.8</v>
      </c>
      <c r="F1855" s="31">
        <v>1.991064814814815</v>
      </c>
      <c r="G1855" s="30">
        <v>7.1</v>
      </c>
      <c r="H1855" s="32">
        <f>TEXT(일별기온공급량!$A1855, "AAA")</f>
      </c>
      <c r="I1855" s="33">
        <v>257151454</v>
      </c>
      <c r="J1855" s="33">
        <v>6025055</v>
      </c>
      <c r="K1855" s="32">
        <f>TEXT(A1855, "MM-DD")</f>
      </c>
      <c r="L1855" s="33">
        <f>YEAR(일별기온공급량!$A1855)</f>
      </c>
      <c r="M1855" s="33">
        <f>MONTH(일별기온공급량!$A1855)</f>
      </c>
      <c r="N1855" s="33">
        <f>DAY(일별기온공급량!$A1855)</f>
      </c>
      <c r="O1855" s="34">
        <f>IFERROR(VLOOKUP(기온및공급량[[#This Row], [날짜]],표2[],2,0), "")</f>
      </c>
    </row>
    <row x14ac:dyDescent="0.25" r="1856" customHeight="1" ht="18.75">
      <c r="A1856" s="29">
        <v>43129</v>
      </c>
      <c r="B1856" s="30">
        <v>-4.9</v>
      </c>
      <c r="C1856" s="33">
        <v>-1</v>
      </c>
      <c r="D1856" s="31">
        <v>1.616064814814815</v>
      </c>
      <c r="E1856" s="33">
        <v>-7</v>
      </c>
      <c r="F1856" s="31">
        <v>1.2848148148148149</v>
      </c>
      <c r="G1856" s="33">
        <v>6</v>
      </c>
      <c r="H1856" s="32">
        <f>TEXT(일별기온공급량!$A1856, "AAA")</f>
      </c>
      <c r="I1856" s="33">
        <v>293475188</v>
      </c>
      <c r="J1856" s="33">
        <v>6880195</v>
      </c>
      <c r="K1856" s="32">
        <f>TEXT(A1856, "MM-DD")</f>
      </c>
      <c r="L1856" s="33">
        <f>YEAR(일별기온공급량!$A1856)</f>
      </c>
      <c r="M1856" s="33">
        <f>MONTH(일별기온공급량!$A1856)</f>
      </c>
      <c r="N1856" s="33">
        <f>DAY(일별기온공급량!$A1856)</f>
      </c>
      <c r="O1856" s="34">
        <f>IFERROR(VLOOKUP(기온및공급량[[#This Row], [날짜]],표2[],2,0), "")</f>
      </c>
    </row>
    <row x14ac:dyDescent="0.25" r="1857" customHeight="1" ht="18.75">
      <c r="A1857" s="29">
        <v>43130</v>
      </c>
      <c r="B1857" s="30">
        <v>-3.5</v>
      </c>
      <c r="C1857" s="30">
        <v>1.8</v>
      </c>
      <c r="D1857" s="31">
        <v>1.647314814814815</v>
      </c>
      <c r="E1857" s="30">
        <v>-8.8</v>
      </c>
      <c r="F1857" s="31">
        <v>1.3292592592592594</v>
      </c>
      <c r="G1857" s="30">
        <v>10.6</v>
      </c>
      <c r="H1857" s="32">
        <f>TEXT(일별기온공급량!$A1857, "AAA")</f>
      </c>
      <c r="I1857" s="33">
        <v>293997646</v>
      </c>
      <c r="J1857" s="33">
        <v>6904437</v>
      </c>
      <c r="K1857" s="32">
        <f>TEXT(A1857, "MM-DD")</f>
      </c>
      <c r="L1857" s="33">
        <f>YEAR(일별기온공급량!$A1857)</f>
      </c>
      <c r="M1857" s="33">
        <f>MONTH(일별기온공급량!$A1857)</f>
      </c>
      <c r="N1857" s="33">
        <f>DAY(일별기온공급량!$A1857)</f>
      </c>
      <c r="O1857" s="34">
        <f>IFERROR(VLOOKUP(기온및공급량[[#This Row], [날짜]],표2[],2,0), "")</f>
      </c>
    </row>
    <row x14ac:dyDescent="0.25" r="1858" customHeight="1" ht="18.75">
      <c r="A1858" s="29">
        <v>43131</v>
      </c>
      <c r="B1858" s="30">
        <v>-0.3</v>
      </c>
      <c r="C1858" s="30">
        <v>5.3</v>
      </c>
      <c r="D1858" s="31">
        <v>1.5987037037037037</v>
      </c>
      <c r="E1858" s="30">
        <v>-7.4</v>
      </c>
      <c r="F1858" s="31">
        <v>1.318148148148148</v>
      </c>
      <c r="G1858" s="30">
        <v>12.7</v>
      </c>
      <c r="H1858" s="32">
        <f>TEXT(일별기온공급량!$A1858, "AAA")</f>
      </c>
      <c r="I1858" s="33">
        <v>277600354</v>
      </c>
      <c r="J1858" s="33">
        <v>6497627</v>
      </c>
      <c r="K1858" s="32">
        <f>TEXT(A1858, "MM-DD")</f>
      </c>
      <c r="L1858" s="33">
        <f>YEAR(일별기온공급량!$A1858)</f>
      </c>
      <c r="M1858" s="33">
        <f>MONTH(일별기온공급량!$A1858)</f>
      </c>
      <c r="N1858" s="33">
        <f>DAY(일별기온공급량!$A1858)</f>
      </c>
      <c r="O1858" s="34">
        <f>IFERROR(VLOOKUP(기온및공급량[[#This Row], [날짜]],표2[],2,0), "")</f>
      </c>
    </row>
    <row x14ac:dyDescent="0.25" r="1859" customHeight="1" ht="18.75">
      <c r="A1859" s="29">
        <v>43132</v>
      </c>
      <c r="B1859" s="30">
        <v>-0.2</v>
      </c>
      <c r="C1859" s="30">
        <v>5.4</v>
      </c>
      <c r="D1859" s="31">
        <v>1.6063425925925925</v>
      </c>
      <c r="E1859" s="30">
        <v>-5.7</v>
      </c>
      <c r="F1859" s="31">
        <v>1.320925925925926</v>
      </c>
      <c r="G1859" s="30">
        <v>11.1</v>
      </c>
      <c r="H1859" s="32">
        <f>TEXT(일별기온공급량!$A1859, "AAA")</f>
      </c>
      <c r="I1859" s="33">
        <v>262118763</v>
      </c>
      <c r="J1859" s="33">
        <v>6115092</v>
      </c>
      <c r="K1859" s="32">
        <f>TEXT(A1859, "MM-DD")</f>
      </c>
      <c r="L1859" s="33">
        <f>YEAR(일별기온공급량!$A1859)</f>
      </c>
      <c r="M1859" s="33">
        <f>MONTH(일별기온공급량!$A1859)</f>
      </c>
      <c r="N1859" s="33">
        <f>DAY(일별기온공급량!$A1859)</f>
      </c>
      <c r="O1859" s="34">
        <f>IFERROR(VLOOKUP(기온및공급량[[#This Row], [날짜]],표2[],2,0), "")</f>
      </c>
    </row>
    <row x14ac:dyDescent="0.25" r="1860" customHeight="1" ht="18.75">
      <c r="A1860" s="29">
        <v>43133</v>
      </c>
      <c r="B1860" s="30">
        <v>-1.5</v>
      </c>
      <c r="C1860" s="30">
        <v>5.2</v>
      </c>
      <c r="D1860" s="31">
        <v>1.6612037037037037</v>
      </c>
      <c r="E1860" s="30">
        <v>-8.1</v>
      </c>
      <c r="F1860" s="31">
        <v>1.264675925925926</v>
      </c>
      <c r="G1860" s="30">
        <v>13.3</v>
      </c>
      <c r="H1860" s="32">
        <f>TEXT(일별기온공급량!$A1860, "AAA")</f>
      </c>
      <c r="I1860" s="33">
        <v>263185482</v>
      </c>
      <c r="J1860" s="33">
        <v>6155116</v>
      </c>
      <c r="K1860" s="32">
        <f>TEXT(A1860, "MM-DD")</f>
      </c>
      <c r="L1860" s="33">
        <f>YEAR(일별기온공급량!$A1860)</f>
      </c>
      <c r="M1860" s="33">
        <f>MONTH(일별기온공급량!$A1860)</f>
      </c>
      <c r="N1860" s="33">
        <f>DAY(일별기온공급량!$A1860)</f>
      </c>
      <c r="O1860" s="34">
        <f>IFERROR(VLOOKUP(기온및공급량[[#This Row], [날짜]],표2[],2,0), "")</f>
      </c>
    </row>
    <row x14ac:dyDescent="0.25" r="1861" customHeight="1" ht="18.75">
      <c r="A1861" s="29">
        <v>43134</v>
      </c>
      <c r="B1861" s="30">
        <v>-3.2</v>
      </c>
      <c r="C1861" s="30">
        <v>-0.1</v>
      </c>
      <c r="D1861" s="31">
        <v>1.611898148148148</v>
      </c>
      <c r="E1861" s="30">
        <v>-6.7</v>
      </c>
      <c r="F1861" s="31">
        <v>1.9889814814814815</v>
      </c>
      <c r="G1861" s="30">
        <v>6.6</v>
      </c>
      <c r="H1861" s="32">
        <f>TEXT(일별기온공급량!$A1861, "AAA")</f>
      </c>
      <c r="I1861" s="33">
        <v>261229164</v>
      </c>
      <c r="J1861" s="33">
        <v>6076525</v>
      </c>
      <c r="K1861" s="32">
        <f>TEXT(A1861, "MM-DD")</f>
      </c>
      <c r="L1861" s="33">
        <f>YEAR(일별기온공급량!$A1861)</f>
      </c>
      <c r="M1861" s="33">
        <f>MONTH(일별기온공급량!$A1861)</f>
      </c>
      <c r="N1861" s="33">
        <f>DAY(일별기온공급량!$A1861)</f>
      </c>
      <c r="O1861" s="34">
        <f>IFERROR(VLOOKUP(기온및공급량[[#This Row], [날짜]],표2[],2,0), "")</f>
      </c>
    </row>
    <row x14ac:dyDescent="0.25" r="1862" customHeight="1" ht="18.75">
      <c r="A1862" s="29">
        <v>43135</v>
      </c>
      <c r="B1862" s="30">
        <v>-6.4</v>
      </c>
      <c r="C1862" s="30">
        <v>-2.3</v>
      </c>
      <c r="D1862" s="31">
        <v>1.6639814814814815</v>
      </c>
      <c r="E1862" s="30">
        <v>-9.5</v>
      </c>
      <c r="F1862" s="31">
        <v>1.3216203703703704</v>
      </c>
      <c r="G1862" s="30">
        <v>7.2</v>
      </c>
      <c r="H1862" s="32">
        <f>TEXT(일별기온공급량!$A1862, "AAA")</f>
      </c>
      <c r="I1862" s="33">
        <v>271715457</v>
      </c>
      <c r="J1862" s="33">
        <v>6297161</v>
      </c>
      <c r="K1862" s="32">
        <f>TEXT(A1862, "MM-DD")</f>
      </c>
      <c r="L1862" s="33">
        <f>YEAR(일별기온공급량!$A1862)</f>
      </c>
      <c r="M1862" s="33">
        <f>MONTH(일별기온공급량!$A1862)</f>
      </c>
      <c r="N1862" s="33">
        <f>DAY(일별기온공급량!$A1862)</f>
      </c>
      <c r="O1862" s="34">
        <f>IFERROR(VLOOKUP(기온및공급량[[#This Row], [날짜]],표2[],2,0), "")</f>
      </c>
    </row>
    <row x14ac:dyDescent="0.25" r="1863" customHeight="1" ht="18.75">
      <c r="A1863" s="29">
        <v>43136</v>
      </c>
      <c r="B1863" s="30">
        <v>-6.2</v>
      </c>
      <c r="C1863" s="30">
        <v>-1.6</v>
      </c>
      <c r="D1863" s="31">
        <v>1.6653703703703704</v>
      </c>
      <c r="E1863" s="33">
        <v>-9</v>
      </c>
      <c r="F1863" s="31">
        <v>1.3007870370370371</v>
      </c>
      <c r="G1863" s="30">
        <v>7.4</v>
      </c>
      <c r="H1863" s="32">
        <f>TEXT(일별기온공급량!$A1863, "AAA")</f>
      </c>
      <c r="I1863" s="33">
        <v>302314845</v>
      </c>
      <c r="J1863" s="33">
        <v>7002190</v>
      </c>
      <c r="K1863" s="32">
        <f>TEXT(A1863, "MM-DD")</f>
      </c>
      <c r="L1863" s="33">
        <f>YEAR(일별기온공급량!$A1863)</f>
      </c>
      <c r="M1863" s="33">
        <f>MONTH(일별기온공급량!$A1863)</f>
      </c>
      <c r="N1863" s="33">
        <f>DAY(일별기온공급량!$A1863)</f>
      </c>
      <c r="O1863" s="34">
        <f>IFERROR(VLOOKUP(기온및공급량[[#This Row], [날짜]],표2[],2,0), "")</f>
      </c>
    </row>
    <row x14ac:dyDescent="0.25" r="1864" customHeight="1" ht="18.75">
      <c r="A1864" s="29">
        <v>43137</v>
      </c>
      <c r="B1864" s="30">
        <v>-6.7</v>
      </c>
      <c r="C1864" s="30">
        <v>-2.8</v>
      </c>
      <c r="D1864" s="31">
        <v>1.6285648148148149</v>
      </c>
      <c r="E1864" s="30">
        <v>-10.9</v>
      </c>
      <c r="F1864" s="31">
        <v>1.283425925925926</v>
      </c>
      <c r="G1864" s="30">
        <v>8.1</v>
      </c>
      <c r="H1864" s="32">
        <f>TEXT(일별기온공급량!$A1864, "AAA")</f>
      </c>
      <c r="I1864" s="33">
        <v>312280682</v>
      </c>
      <c r="J1864" s="33">
        <v>7243343</v>
      </c>
      <c r="K1864" s="32">
        <f>TEXT(A1864, "MM-DD")</f>
      </c>
      <c r="L1864" s="33">
        <f>YEAR(일별기온공급량!$A1864)</f>
      </c>
      <c r="M1864" s="33">
        <f>MONTH(일별기온공급량!$A1864)</f>
      </c>
      <c r="N1864" s="33">
        <f>DAY(일별기온공급량!$A1864)</f>
      </c>
      <c r="O1864" s="34">
        <f>IFERROR(VLOOKUP(기온및공급량[[#This Row], [날짜]],표2[],2,0), "")</f>
      </c>
    </row>
    <row x14ac:dyDescent="0.25" r="1865" customHeight="1" ht="18.75">
      <c r="A1865" s="29">
        <v>43138</v>
      </c>
      <c r="B1865" s="30">
        <v>-5.3</v>
      </c>
      <c r="C1865" s="30">
        <v>0.7</v>
      </c>
      <c r="D1865" s="31">
        <v>1.625787037037037</v>
      </c>
      <c r="E1865" s="30">
        <v>-10.9</v>
      </c>
      <c r="F1865" s="31">
        <v>1.2750925925925927</v>
      </c>
      <c r="G1865" s="30">
        <v>11.6</v>
      </c>
      <c r="H1865" s="32">
        <f>TEXT(일별기온공급량!$A1865, "AAA")</f>
      </c>
      <c r="I1865" s="33">
        <v>302809278</v>
      </c>
      <c r="J1865" s="33">
        <v>7019266</v>
      </c>
      <c r="K1865" s="32">
        <f>TEXT(A1865, "MM-DD")</f>
      </c>
      <c r="L1865" s="33">
        <f>YEAR(일별기온공급량!$A1865)</f>
      </c>
      <c r="M1865" s="33">
        <f>MONTH(일별기온공급량!$A1865)</f>
      </c>
      <c r="N1865" s="33">
        <f>DAY(일별기온공급량!$A1865)</f>
      </c>
      <c r="O1865" s="34">
        <f>IFERROR(VLOOKUP(기온및공급량[[#This Row], [날짜]],표2[],2,0), "")</f>
      </c>
    </row>
    <row x14ac:dyDescent="0.25" r="1866" customHeight="1" ht="18.75">
      <c r="A1866" s="29">
        <v>43139</v>
      </c>
      <c r="B1866" s="30">
        <v>-3.1</v>
      </c>
      <c r="C1866" s="30">
        <v>5.3</v>
      </c>
      <c r="D1866" s="31">
        <v>1.6556481481481482</v>
      </c>
      <c r="E1866" s="30">
        <v>-10.4</v>
      </c>
      <c r="F1866" s="31">
        <v>1.3237037037037038</v>
      </c>
      <c r="G1866" s="30">
        <v>15.7</v>
      </c>
      <c r="H1866" s="32">
        <f>TEXT(일별기온공급량!$A1866, "AAA")</f>
      </c>
      <c r="I1866" s="33">
        <v>288173212</v>
      </c>
      <c r="J1866" s="33">
        <v>6692701</v>
      </c>
      <c r="K1866" s="32">
        <f>TEXT(A1866, "MM-DD")</f>
      </c>
      <c r="L1866" s="33">
        <f>YEAR(일별기온공급량!$A1866)</f>
      </c>
      <c r="M1866" s="33">
        <f>MONTH(일별기온공급량!$A1866)</f>
      </c>
      <c r="N1866" s="33">
        <f>DAY(일별기온공급량!$A1866)</f>
      </c>
      <c r="O1866" s="34">
        <f>IFERROR(VLOOKUP(기온및공급량[[#This Row], [날짜]],표2[],2,0), "")</f>
      </c>
    </row>
    <row x14ac:dyDescent="0.25" r="1867" customHeight="1" ht="18.75">
      <c r="A1867" s="29">
        <v>43140</v>
      </c>
      <c r="B1867" s="30">
        <v>2.3</v>
      </c>
      <c r="C1867" s="30">
        <v>10.6</v>
      </c>
      <c r="D1867" s="31">
        <v>1.6480092592592592</v>
      </c>
      <c r="E1867" s="30">
        <v>-6.5</v>
      </c>
      <c r="F1867" s="31">
        <v>1.1132870370370371</v>
      </c>
      <c r="G1867" s="30">
        <v>17.1</v>
      </c>
      <c r="H1867" s="32">
        <f>TEXT(일별기온공급량!$A1867, "AAA")</f>
      </c>
      <c r="I1867" s="33">
        <v>260597223</v>
      </c>
      <c r="J1867" s="33">
        <v>6046765</v>
      </c>
      <c r="K1867" s="32">
        <f>TEXT(A1867, "MM-DD")</f>
      </c>
      <c r="L1867" s="33">
        <f>YEAR(일별기온공급량!$A1867)</f>
      </c>
      <c r="M1867" s="33">
        <f>MONTH(일별기온공급량!$A1867)</f>
      </c>
      <c r="N1867" s="33">
        <f>DAY(일별기온공급량!$A1867)</f>
      </c>
      <c r="O1867" s="34">
        <f>IFERROR(VLOOKUP(기온및공급량[[#This Row], [날짜]],표2[],2,0), "")</f>
      </c>
    </row>
    <row x14ac:dyDescent="0.25" r="1868" customHeight="1" ht="18.75">
      <c r="A1868" s="29">
        <v>43141</v>
      </c>
      <c r="B1868" s="30">
        <v>3.3</v>
      </c>
      <c r="C1868" s="30">
        <v>8.7</v>
      </c>
      <c r="D1868" s="31">
        <v>1.5896759259259259</v>
      </c>
      <c r="E1868" s="30">
        <v>-2.1</v>
      </c>
      <c r="F1868" s="31">
        <v>1.998009259259259</v>
      </c>
      <c r="G1868" s="30">
        <v>10.8</v>
      </c>
      <c r="H1868" s="32">
        <f>TEXT(일별기온공급량!$A1868, "AAA")</f>
      </c>
      <c r="I1868" s="33">
        <v>234217289</v>
      </c>
      <c r="J1868" s="33">
        <v>5418683</v>
      </c>
      <c r="K1868" s="32">
        <f>TEXT(A1868, "MM-DD")</f>
      </c>
      <c r="L1868" s="33">
        <f>YEAR(일별기온공급량!$A1868)</f>
      </c>
      <c r="M1868" s="33">
        <f>MONTH(일별기온공급량!$A1868)</f>
      </c>
      <c r="N1868" s="33">
        <f>DAY(일별기온공급량!$A1868)</f>
      </c>
      <c r="O1868" s="34">
        <f>IFERROR(VLOOKUP(기온및공급량[[#This Row], [날짜]],표2[],2,0), "")</f>
      </c>
    </row>
    <row x14ac:dyDescent="0.25" r="1869" customHeight="1" ht="18.75">
      <c r="A1869" s="29">
        <v>43142</v>
      </c>
      <c r="B1869" s="30">
        <v>-2.3</v>
      </c>
      <c r="C1869" s="30">
        <v>1.3</v>
      </c>
      <c r="D1869" s="31">
        <v>1.663287037037037</v>
      </c>
      <c r="E1869" s="30">
        <v>-5.8</v>
      </c>
      <c r="F1869" s="31">
        <v>1.2952314814814816</v>
      </c>
      <c r="G1869" s="30">
        <v>7.1</v>
      </c>
      <c r="H1869" s="32">
        <f>TEXT(일별기온공급량!$A1869, "AAA")</f>
      </c>
      <c r="I1869" s="33">
        <v>243562799</v>
      </c>
      <c r="J1869" s="33">
        <v>5678528</v>
      </c>
      <c r="K1869" s="32">
        <f>TEXT(A1869, "MM-DD")</f>
      </c>
      <c r="L1869" s="33">
        <f>YEAR(일별기온공급량!$A1869)</f>
      </c>
      <c r="M1869" s="33">
        <f>MONTH(일별기온공급량!$A1869)</f>
      </c>
      <c r="N1869" s="33">
        <f>DAY(일별기온공급량!$A1869)</f>
      </c>
      <c r="O1869" s="34">
        <f>IFERROR(VLOOKUP(기온및공급량[[#This Row], [날짜]],표2[],2,0), "")</f>
      </c>
    </row>
    <row x14ac:dyDescent="0.25" r="1870" customHeight="1" ht="18.75">
      <c r="A1870" s="29">
        <v>43143</v>
      </c>
      <c r="B1870" s="30">
        <v>-2.7</v>
      </c>
      <c r="C1870" s="30">
        <v>1.8</v>
      </c>
      <c r="D1870" s="31">
        <v>1.595925925925926</v>
      </c>
      <c r="E1870" s="30">
        <v>-7.2</v>
      </c>
      <c r="F1870" s="31">
        <v>1.3056481481481481</v>
      </c>
      <c r="G1870" s="33">
        <v>9</v>
      </c>
      <c r="H1870" s="32">
        <f>TEXT(일별기온공급량!$A1870, "AAA")</f>
      </c>
      <c r="I1870" s="33">
        <v>271195146</v>
      </c>
      <c r="J1870" s="33">
        <v>6341187</v>
      </c>
      <c r="K1870" s="32">
        <f>TEXT(A1870, "MM-DD")</f>
      </c>
      <c r="L1870" s="33">
        <f>YEAR(일별기온공급량!$A1870)</f>
      </c>
      <c r="M1870" s="33">
        <f>MONTH(일별기온공급량!$A1870)</f>
      </c>
      <c r="N1870" s="33">
        <f>DAY(일별기온공급량!$A1870)</f>
      </c>
      <c r="O1870" s="34">
        <f>IFERROR(VLOOKUP(기온및공급량[[#This Row], [날짜]],표2[],2,0), "")</f>
      </c>
    </row>
    <row x14ac:dyDescent="0.25" r="1871" customHeight="1" ht="18.75">
      <c r="A1871" s="29">
        <v>43144</v>
      </c>
      <c r="B1871" s="30">
        <v>0.7</v>
      </c>
      <c r="C1871" s="33">
        <v>7</v>
      </c>
      <c r="D1871" s="31">
        <v>1.6750925925925926</v>
      </c>
      <c r="E1871" s="30">
        <v>-3.5</v>
      </c>
      <c r="F1871" s="31">
        <v>1.2743981481481481</v>
      </c>
      <c r="G1871" s="30">
        <v>10.5</v>
      </c>
      <c r="H1871" s="32">
        <f>TEXT(일별기온공급량!$A1871, "AAA")</f>
      </c>
      <c r="I1871" s="33">
        <v>256485646</v>
      </c>
      <c r="J1871" s="33">
        <v>5989103</v>
      </c>
      <c r="K1871" s="32">
        <f>TEXT(A1871, "MM-DD")</f>
      </c>
      <c r="L1871" s="33">
        <f>YEAR(일별기온공급량!$A1871)</f>
      </c>
      <c r="M1871" s="33">
        <f>MONTH(일별기온공급량!$A1871)</f>
      </c>
      <c r="N1871" s="33">
        <f>DAY(일별기온공급량!$A1871)</f>
      </c>
      <c r="O1871" s="34">
        <f>IFERROR(VLOOKUP(기온및공급량[[#This Row], [날짜]],표2[],2,0), "")</f>
      </c>
    </row>
    <row x14ac:dyDescent="0.25" r="1872" customHeight="1" ht="18.75">
      <c r="A1872" s="29">
        <v>43145</v>
      </c>
      <c r="B1872" s="30">
        <v>6.6</v>
      </c>
      <c r="C1872" s="33">
        <v>15</v>
      </c>
      <c r="D1872" s="31">
        <v>1.650787037037037</v>
      </c>
      <c r="E1872" s="30">
        <v>-4.3</v>
      </c>
      <c r="F1872" s="31">
        <v>1.2841203703703703</v>
      </c>
      <c r="G1872" s="30">
        <v>19.3</v>
      </c>
      <c r="H1872" s="32">
        <f>TEXT(일별기온공급량!$A1872, "AAA")</f>
      </c>
      <c r="I1872" s="33">
        <v>233265641</v>
      </c>
      <c r="J1872" s="33">
        <v>5457439</v>
      </c>
      <c r="K1872" s="32">
        <f>TEXT(A1872, "MM-DD")</f>
      </c>
      <c r="L1872" s="33">
        <f>YEAR(일별기온공급량!$A1872)</f>
      </c>
      <c r="M1872" s="33">
        <f>MONTH(일별기온공급량!$A1872)</f>
      </c>
      <c r="N1872" s="33">
        <f>DAY(일별기온공급량!$A1872)</f>
      </c>
      <c r="O1872" s="34">
        <f>IFERROR(VLOOKUP(기온및공급량[[#This Row], [날짜]],표2[],2,0), "")</f>
      </c>
    </row>
    <row x14ac:dyDescent="0.25" r="1873" customHeight="1" ht="18.75">
      <c r="A1873" s="29">
        <v>43146</v>
      </c>
      <c r="B1873" s="33">
        <v>5</v>
      </c>
      <c r="C1873" s="30">
        <v>10.5</v>
      </c>
      <c r="D1873" s="31">
        <v>1.623009259259259</v>
      </c>
      <c r="E1873" s="30">
        <v>-0.2</v>
      </c>
      <c r="F1873" s="31">
        <v>1.998009259259259</v>
      </c>
      <c r="G1873" s="30">
        <v>10.7</v>
      </c>
      <c r="H1873" s="32">
        <f>TEXT(일별기온공급량!$A1873, "AAA")</f>
      </c>
      <c r="I1873" s="33">
        <v>200092831</v>
      </c>
      <c r="J1873" s="33">
        <v>4688425</v>
      </c>
      <c r="K1873" s="32">
        <f>TEXT(A1873, "MM-DD")</f>
      </c>
      <c r="L1873" s="33">
        <f>YEAR(일별기온공급량!$A1873)</f>
      </c>
      <c r="M1873" s="33">
        <f>MONTH(일별기온공급량!$A1873)</f>
      </c>
      <c r="N1873" s="33">
        <f>DAY(일별기온공급량!$A1873)</f>
      </c>
      <c r="O1873" s="34">
        <f>IFERROR(VLOOKUP(기온및공급량[[#This Row], [날짜]],표2[],2,0), "")</f>
      </c>
    </row>
    <row x14ac:dyDescent="0.25" r="1874" customHeight="1" ht="18.75">
      <c r="A1874" s="29">
        <v>43147</v>
      </c>
      <c r="B1874" s="33">
        <v>3</v>
      </c>
      <c r="C1874" s="30">
        <v>9.8</v>
      </c>
      <c r="D1874" s="31">
        <v>1.654259259259259</v>
      </c>
      <c r="E1874" s="30">
        <v>-3.6</v>
      </c>
      <c r="F1874" s="31">
        <v>1.208425925925926</v>
      </c>
      <c r="G1874" s="30">
        <v>13.4</v>
      </c>
      <c r="H1874" s="32">
        <f>TEXT(일별기온공급량!$A1874, "AAA")</f>
      </c>
      <c r="I1874" s="33">
        <v>177104409</v>
      </c>
      <c r="J1874" s="33">
        <v>4138087</v>
      </c>
      <c r="K1874" s="32">
        <f>TEXT(A1874, "MM-DD")</f>
      </c>
      <c r="L1874" s="33">
        <f>YEAR(일별기온공급량!$A1874)</f>
      </c>
      <c r="M1874" s="33">
        <f>MONTH(일별기온공급량!$A1874)</f>
      </c>
      <c r="N1874" s="33">
        <f>DAY(일별기온공급량!$A1874)</f>
      </c>
      <c r="O1874" s="34">
        <f>IFERROR(VLOOKUP(기온및공급량[[#This Row], [날짜]],표2[],2,0), "")</f>
      </c>
    </row>
    <row x14ac:dyDescent="0.25" r="1875" customHeight="1" ht="18.75">
      <c r="A1875" s="29">
        <v>43148</v>
      </c>
      <c r="B1875" s="30">
        <v>1.3</v>
      </c>
      <c r="C1875" s="33">
        <v>6</v>
      </c>
      <c r="D1875" s="31">
        <v>1.6549537037037036</v>
      </c>
      <c r="E1875" s="30">
        <v>-2.4</v>
      </c>
      <c r="F1875" s="31">
        <v>1.2980092592592594</v>
      </c>
      <c r="G1875" s="30">
        <v>8.4</v>
      </c>
      <c r="H1875" s="32">
        <f>TEXT(일별기온공급량!$A1875, "AAA")</f>
      </c>
      <c r="I1875" s="33">
        <v>188611738</v>
      </c>
      <c r="J1875" s="33">
        <v>4406839</v>
      </c>
      <c r="K1875" s="32">
        <f>TEXT(A1875, "MM-DD")</f>
      </c>
      <c r="L1875" s="33">
        <f>YEAR(일별기온공급량!$A1875)</f>
      </c>
      <c r="M1875" s="33">
        <f>MONTH(일별기온공급량!$A1875)</f>
      </c>
      <c r="N1875" s="33">
        <f>DAY(일별기온공급량!$A1875)</f>
      </c>
      <c r="O1875" s="34">
        <f>IFERROR(VLOOKUP(기온및공급량[[#This Row], [날짜]],표2[],2,0), "")</f>
      </c>
    </row>
    <row x14ac:dyDescent="0.25" r="1876" customHeight="1" ht="18.75">
      <c r="A1876" s="29">
        <v>43149</v>
      </c>
      <c r="B1876" s="30">
        <v>2.1</v>
      </c>
      <c r="C1876" s="30">
        <v>7.2</v>
      </c>
      <c r="D1876" s="31">
        <v>1.6368981481481482</v>
      </c>
      <c r="E1876" s="30">
        <v>-1.2</v>
      </c>
      <c r="F1876" s="31">
        <v>1.252175925925926</v>
      </c>
      <c r="G1876" s="30">
        <v>8.4</v>
      </c>
      <c r="H1876" s="32">
        <f>TEXT(일별기온공급량!$A1876, "AAA")</f>
      </c>
      <c r="I1876" s="33">
        <v>198949859</v>
      </c>
      <c r="J1876" s="33">
        <v>4655984</v>
      </c>
      <c r="K1876" s="32">
        <f>TEXT(A1876, "MM-DD")</f>
      </c>
      <c r="L1876" s="33">
        <f>YEAR(일별기온공급량!$A1876)</f>
      </c>
      <c r="M1876" s="33">
        <f>MONTH(일별기온공급량!$A1876)</f>
      </c>
      <c r="N1876" s="33">
        <f>DAY(일별기온공급량!$A1876)</f>
      </c>
      <c r="O1876" s="34">
        <f>IFERROR(VLOOKUP(기온및공급량[[#This Row], [날짜]],표2[],2,0), "")</f>
      </c>
    </row>
    <row x14ac:dyDescent="0.25" r="1877" customHeight="1" ht="18.75">
      <c r="A1877" s="29">
        <v>43150</v>
      </c>
      <c r="B1877" s="30">
        <v>4.8</v>
      </c>
      <c r="C1877" s="30">
        <v>11.5</v>
      </c>
      <c r="D1877" s="31">
        <v>1.5667592592592592</v>
      </c>
      <c r="E1877" s="30">
        <v>-1.5</v>
      </c>
      <c r="F1877" s="31">
        <v>1.3014814814814815</v>
      </c>
      <c r="G1877" s="33">
        <v>13</v>
      </c>
      <c r="H1877" s="32">
        <f>TEXT(일별기온공급량!$A1877, "AAA")</f>
      </c>
      <c r="I1877" s="33">
        <v>211994962</v>
      </c>
      <c r="J1877" s="33">
        <v>4951566</v>
      </c>
      <c r="K1877" s="32">
        <f>TEXT(A1877, "MM-DD")</f>
      </c>
      <c r="L1877" s="33">
        <f>YEAR(일별기온공급량!$A1877)</f>
      </c>
      <c r="M1877" s="33">
        <f>MONTH(일별기온공급량!$A1877)</f>
      </c>
      <c r="N1877" s="33">
        <f>DAY(일별기온공급량!$A1877)</f>
      </c>
      <c r="O1877" s="34">
        <f>IFERROR(VLOOKUP(기온및공급량[[#This Row], [날짜]],표2[],2,0), "")</f>
      </c>
    </row>
    <row x14ac:dyDescent="0.25" r="1878" customHeight="1" ht="18.75">
      <c r="A1878" s="29">
        <v>43151</v>
      </c>
      <c r="B1878" s="30">
        <v>4.3</v>
      </c>
      <c r="C1878" s="30">
        <v>10.7</v>
      </c>
      <c r="D1878" s="31">
        <v>1.6112037037037037</v>
      </c>
      <c r="E1878" s="30">
        <v>-2.7</v>
      </c>
      <c r="F1878" s="31">
        <v>1.295925925925926</v>
      </c>
      <c r="G1878" s="30">
        <v>13.4</v>
      </c>
      <c r="H1878" s="32">
        <f>TEXT(일별기온공급량!$A1878, "AAA")</f>
      </c>
      <c r="I1878" s="33">
        <v>211075749</v>
      </c>
      <c r="J1878" s="33">
        <v>4919114</v>
      </c>
      <c r="K1878" s="32">
        <f>TEXT(A1878, "MM-DD")</f>
      </c>
      <c r="L1878" s="33">
        <f>YEAR(일별기온공급량!$A1878)</f>
      </c>
      <c r="M1878" s="33">
        <f>MONTH(일별기온공급량!$A1878)</f>
      </c>
      <c r="N1878" s="33">
        <f>DAY(일별기온공급량!$A1878)</f>
      </c>
      <c r="O1878" s="34">
        <f>IFERROR(VLOOKUP(기온및공급량[[#This Row], [날짜]],표2[],2,0), "")</f>
      </c>
    </row>
    <row x14ac:dyDescent="0.25" r="1879" customHeight="1" ht="18.75">
      <c r="A1879" s="29">
        <v>43152</v>
      </c>
      <c r="B1879" s="30">
        <v>2.8</v>
      </c>
      <c r="C1879" s="30">
        <v>6.9</v>
      </c>
      <c r="D1879" s="31">
        <v>1.6771759259259258</v>
      </c>
      <c r="E1879" s="30">
        <v>0.5</v>
      </c>
      <c r="F1879" s="31">
        <v>1.3230092592592593</v>
      </c>
      <c r="G1879" s="30">
        <v>6.4</v>
      </c>
      <c r="H1879" s="32">
        <f>TEXT(일별기온공급량!$A1879, "AAA")</f>
      </c>
      <c r="I1879" s="33">
        <v>219109569</v>
      </c>
      <c r="J1879" s="33">
        <v>5110721</v>
      </c>
      <c r="K1879" s="32">
        <f>TEXT(A1879, "MM-DD")</f>
      </c>
      <c r="L1879" s="33">
        <f>YEAR(일별기온공급량!$A1879)</f>
      </c>
      <c r="M1879" s="33">
        <f>MONTH(일별기온공급량!$A1879)</f>
      </c>
      <c r="N1879" s="33">
        <f>DAY(일별기온공급량!$A1879)</f>
      </c>
      <c r="O1879" s="34">
        <f>IFERROR(VLOOKUP(기온및공급량[[#This Row], [날짜]],표2[],2,0), "")</f>
      </c>
    </row>
    <row x14ac:dyDescent="0.25" r="1880" customHeight="1" ht="18.75">
      <c r="A1880" s="29">
        <v>43153</v>
      </c>
      <c r="B1880" s="30">
        <v>2.2</v>
      </c>
      <c r="C1880" s="30">
        <v>8.2</v>
      </c>
      <c r="D1880" s="31">
        <v>1.6598148148148149</v>
      </c>
      <c r="E1880" s="30">
        <v>-4.8</v>
      </c>
      <c r="F1880" s="31">
        <v>1.294537037037037</v>
      </c>
      <c r="G1880" s="33">
        <v>13</v>
      </c>
      <c r="H1880" s="32">
        <f>TEXT(일별기온공급량!$A1880, "AAA")</f>
      </c>
      <c r="I1880" s="33">
        <v>217447994</v>
      </c>
      <c r="J1880" s="33">
        <v>5074348</v>
      </c>
      <c r="K1880" s="32">
        <f>TEXT(A1880, "MM-DD")</f>
      </c>
      <c r="L1880" s="33">
        <f>YEAR(일별기온공급량!$A1880)</f>
      </c>
      <c r="M1880" s="33">
        <f>MONTH(일별기온공급량!$A1880)</f>
      </c>
      <c r="N1880" s="33">
        <f>DAY(일별기온공급량!$A1880)</f>
      </c>
      <c r="O1880" s="34">
        <f>IFERROR(VLOOKUP(기온및공급량[[#This Row], [날짜]],표2[],2,0), "")</f>
      </c>
    </row>
    <row x14ac:dyDescent="0.25" r="1881" customHeight="1" ht="18.75">
      <c r="A1881" s="29">
        <v>43154</v>
      </c>
      <c r="B1881" s="30">
        <v>4.3</v>
      </c>
      <c r="C1881" s="30">
        <v>11.5</v>
      </c>
      <c r="D1881" s="31">
        <v>1.6806481481481481</v>
      </c>
      <c r="E1881" s="30">
        <v>-4.2</v>
      </c>
      <c r="F1881" s="31">
        <v>1.282037037037037</v>
      </c>
      <c r="G1881" s="30">
        <v>15.7</v>
      </c>
      <c r="H1881" s="32">
        <f>TEXT(일별기온공급량!$A1881, "AAA")</f>
      </c>
      <c r="I1881" s="33">
        <v>215600901</v>
      </c>
      <c r="J1881" s="33">
        <v>5063855</v>
      </c>
      <c r="K1881" s="32">
        <f>TEXT(A1881, "MM-DD")</f>
      </c>
      <c r="L1881" s="33">
        <f>YEAR(일별기온공급량!$A1881)</f>
      </c>
      <c r="M1881" s="33">
        <f>MONTH(일별기온공급량!$A1881)</f>
      </c>
      <c r="N1881" s="33">
        <f>DAY(일별기온공급량!$A1881)</f>
      </c>
      <c r="O1881" s="34">
        <f>IFERROR(VLOOKUP(기온및공급량[[#This Row], [날짜]],표2[],2,0), "")</f>
      </c>
    </row>
    <row x14ac:dyDescent="0.25" r="1882" customHeight="1" ht="18.75">
      <c r="A1882" s="29">
        <v>43155</v>
      </c>
      <c r="B1882" s="30">
        <v>6.4</v>
      </c>
      <c r="C1882" s="30">
        <v>12.2</v>
      </c>
      <c r="D1882" s="31">
        <v>1.6493981481481481</v>
      </c>
      <c r="E1882" s="30">
        <v>1.4</v>
      </c>
      <c r="F1882" s="31">
        <v>1.3077314814814816</v>
      </c>
      <c r="G1882" s="30">
        <v>10.8</v>
      </c>
      <c r="H1882" s="32">
        <f>TEXT(일별기온공급량!$A1882, "AAA")</f>
      </c>
      <c r="I1882" s="33">
        <v>190413809</v>
      </c>
      <c r="J1882" s="33">
        <v>4474335</v>
      </c>
      <c r="K1882" s="32">
        <f>TEXT(A1882, "MM-DD")</f>
      </c>
      <c r="L1882" s="33">
        <f>YEAR(일별기온공급량!$A1882)</f>
      </c>
      <c r="M1882" s="33">
        <f>MONTH(일별기온공급량!$A1882)</f>
      </c>
      <c r="N1882" s="33">
        <f>DAY(일별기온공급량!$A1882)</f>
      </c>
      <c r="O1882" s="34">
        <f>IFERROR(VLOOKUP(기온및공급량[[#This Row], [날짜]],표2[],2,0), "")</f>
      </c>
    </row>
    <row x14ac:dyDescent="0.25" r="1883" customHeight="1" ht="18.75">
      <c r="A1883" s="29">
        <v>43156</v>
      </c>
      <c r="B1883" s="30">
        <v>6.3</v>
      </c>
      <c r="C1883" s="30">
        <v>12.2</v>
      </c>
      <c r="D1883" s="31">
        <v>1.594537037037037</v>
      </c>
      <c r="E1883" s="30">
        <v>2.5</v>
      </c>
      <c r="F1883" s="31">
        <v>1.9681481481481482</v>
      </c>
      <c r="G1883" s="30">
        <v>9.7</v>
      </c>
      <c r="H1883" s="32">
        <f>TEXT(일별기온공급량!$A1883, "AAA")</f>
      </c>
      <c r="I1883" s="33">
        <v>173983346</v>
      </c>
      <c r="J1883" s="33">
        <v>4074501</v>
      </c>
      <c r="K1883" s="32">
        <f>TEXT(A1883, "MM-DD")</f>
      </c>
      <c r="L1883" s="33">
        <f>YEAR(일별기온공급량!$A1883)</f>
      </c>
      <c r="M1883" s="33">
        <f>MONTH(일별기온공급량!$A1883)</f>
      </c>
      <c r="N1883" s="33">
        <f>DAY(일별기온공급량!$A1883)</f>
      </c>
      <c r="O1883" s="34">
        <f>IFERROR(VLOOKUP(기온및공급량[[#This Row], [날짜]],표2[],2,0), "")</f>
      </c>
    </row>
    <row x14ac:dyDescent="0.25" r="1884" customHeight="1" ht="18.75">
      <c r="A1884" s="29">
        <v>43157</v>
      </c>
      <c r="B1884" s="30">
        <v>4.9</v>
      </c>
      <c r="C1884" s="30">
        <v>13.4</v>
      </c>
      <c r="D1884" s="31">
        <v>1.6521759259259259</v>
      </c>
      <c r="E1884" s="30">
        <v>-3.1</v>
      </c>
      <c r="F1884" s="31">
        <v>1.289675925925926</v>
      </c>
      <c r="G1884" s="30">
        <v>16.5</v>
      </c>
      <c r="H1884" s="32">
        <f>TEXT(일별기온공급량!$A1884, "AAA")</f>
      </c>
      <c r="I1884" s="33">
        <v>191765078</v>
      </c>
      <c r="J1884" s="33">
        <v>4484406</v>
      </c>
      <c r="K1884" s="32">
        <f>TEXT(A1884, "MM-DD")</f>
      </c>
      <c r="L1884" s="33">
        <f>YEAR(일별기온공급량!$A1884)</f>
      </c>
      <c r="M1884" s="33">
        <f>MONTH(일별기온공급량!$A1884)</f>
      </c>
      <c r="N1884" s="33">
        <f>DAY(일별기온공급량!$A1884)</f>
      </c>
      <c r="O1884" s="34">
        <f>IFERROR(VLOOKUP(기온및공급량[[#This Row], [날짜]],표2[],2,0), "")</f>
      </c>
    </row>
    <row x14ac:dyDescent="0.25" r="1885" customHeight="1" ht="18.75">
      <c r="A1885" s="29">
        <v>43158</v>
      </c>
      <c r="B1885" s="33">
        <v>7</v>
      </c>
      <c r="C1885" s="30">
        <v>14.7</v>
      </c>
      <c r="D1885" s="31">
        <v>1.6105092592592594</v>
      </c>
      <c r="E1885" s="30">
        <v>-1.8</v>
      </c>
      <c r="F1885" s="31">
        <v>1.252175925925926</v>
      </c>
      <c r="G1885" s="30">
        <v>16.5</v>
      </c>
      <c r="H1885" s="32">
        <f>TEXT(일별기온공급량!$A1885, "AAA")</f>
      </c>
      <c r="I1885" s="33">
        <v>191291751</v>
      </c>
      <c r="J1885" s="33">
        <v>4476986</v>
      </c>
      <c r="K1885" s="32">
        <f>TEXT(A1885, "MM-DD")</f>
      </c>
      <c r="L1885" s="33">
        <f>YEAR(일별기온공급량!$A1885)</f>
      </c>
      <c r="M1885" s="33">
        <f>MONTH(일별기온공급량!$A1885)</f>
      </c>
      <c r="N1885" s="33">
        <f>DAY(일별기온공급량!$A1885)</f>
      </c>
      <c r="O1885" s="34">
        <f>IFERROR(VLOOKUP(기온및공급량[[#This Row], [날짜]],표2[],2,0), "")</f>
      </c>
    </row>
    <row x14ac:dyDescent="0.25" r="1886" customHeight="1" ht="18.75">
      <c r="A1886" s="29">
        <v>43159</v>
      </c>
      <c r="B1886" s="30">
        <v>7.4</v>
      </c>
      <c r="C1886" s="30">
        <v>10.9</v>
      </c>
      <c r="D1886" s="31">
        <v>1.5466203703703703</v>
      </c>
      <c r="E1886" s="30">
        <v>4.3</v>
      </c>
      <c r="F1886" s="31">
        <v>1.0841203703703703</v>
      </c>
      <c r="G1886" s="30">
        <v>6.6</v>
      </c>
      <c r="H1886" s="32">
        <f>TEXT(일별기온공급량!$A1886, "AAA")</f>
      </c>
      <c r="I1886" s="33">
        <v>195387076</v>
      </c>
      <c r="J1886" s="33">
        <v>4591379</v>
      </c>
      <c r="K1886" s="32">
        <f>TEXT(A1886, "MM-DD")</f>
      </c>
      <c r="L1886" s="33">
        <f>YEAR(일별기온공급량!$A1886)</f>
      </c>
      <c r="M1886" s="33">
        <f>MONTH(일별기온공급량!$A1886)</f>
      </c>
      <c r="N1886" s="33">
        <f>DAY(일별기온공급량!$A1886)</f>
      </c>
      <c r="O1886" s="34">
        <f>IFERROR(VLOOKUP(기온및공급량[[#This Row], [날짜]],표2[],2,0), "")</f>
      </c>
    </row>
    <row x14ac:dyDescent="0.25" r="1887" customHeight="1" ht="18.75">
      <c r="A1887" s="29">
        <v>43160</v>
      </c>
      <c r="B1887" s="30">
        <v>5.1</v>
      </c>
      <c r="C1887" s="30">
        <v>9.3</v>
      </c>
      <c r="D1887" s="31">
        <v>1.4827314814814816</v>
      </c>
      <c r="E1887" s="30">
        <v>-0.2</v>
      </c>
      <c r="F1887" s="31">
        <v>1.9959259259259259</v>
      </c>
      <c r="G1887" s="30">
        <v>9.5</v>
      </c>
      <c r="H1887" s="32">
        <f>TEXT(일별기온공급량!$A1887, "AAA")</f>
      </c>
      <c r="I1887" s="33">
        <v>190628547</v>
      </c>
      <c r="J1887" s="33">
        <v>4484000</v>
      </c>
      <c r="K1887" s="32">
        <f>TEXT(A1887, "MM-DD")</f>
      </c>
      <c r="L1887" s="33">
        <f>YEAR(일별기온공급량!$A1887)</f>
      </c>
      <c r="M1887" s="33">
        <f>MONTH(일별기온공급량!$A1887)</f>
      </c>
      <c r="N1887" s="33">
        <f>DAY(일별기온공급량!$A1887)</f>
      </c>
      <c r="O1887" s="34">
        <f>IFERROR(VLOOKUP(기온및공급량[[#This Row], [날짜]],표2[],2,0), "")</f>
      </c>
    </row>
    <row x14ac:dyDescent="0.25" r="1888" customHeight="1" ht="18.75">
      <c r="A1888" s="29">
        <v>43161</v>
      </c>
      <c r="B1888" s="30">
        <v>3.5</v>
      </c>
      <c r="C1888" s="30">
        <v>11.6</v>
      </c>
      <c r="D1888" s="31">
        <v>1.669537037037037</v>
      </c>
      <c r="E1888" s="30">
        <v>-2.8</v>
      </c>
      <c r="F1888" s="31">
        <v>1.282037037037037</v>
      </c>
      <c r="G1888" s="30">
        <v>14.4</v>
      </c>
      <c r="H1888" s="32">
        <f>TEXT(일별기온공급량!$A1888, "AAA")</f>
      </c>
      <c r="I1888" s="33">
        <v>198592941</v>
      </c>
      <c r="J1888" s="33">
        <v>4649720</v>
      </c>
      <c r="K1888" s="32">
        <f>TEXT(A1888, "MM-DD")</f>
      </c>
      <c r="L1888" s="33">
        <f>YEAR(일별기온공급량!$A1888)</f>
      </c>
      <c r="M1888" s="33">
        <f>MONTH(일별기온공급량!$A1888)</f>
      </c>
      <c r="N1888" s="33">
        <f>DAY(일별기온공급량!$A1888)</f>
      </c>
      <c r="O1888" s="34">
        <f>IFERROR(VLOOKUP(기온및공급량[[#This Row], [날짜]],표2[],2,0), "")</f>
      </c>
    </row>
    <row x14ac:dyDescent="0.25" r="1889" customHeight="1" ht="18.75">
      <c r="A1889" s="29">
        <v>43162</v>
      </c>
      <c r="B1889" s="30">
        <v>8.2</v>
      </c>
      <c r="C1889" s="30">
        <v>17.7</v>
      </c>
      <c r="D1889" s="31">
        <v>1.6618981481481483</v>
      </c>
      <c r="E1889" s="30">
        <v>-0.3</v>
      </c>
      <c r="F1889" s="31">
        <v>1.2792592592592593</v>
      </c>
      <c r="G1889" s="33">
        <v>18</v>
      </c>
      <c r="H1889" s="32">
        <f>TEXT(일별기온공급량!$A1889, "AAA")</f>
      </c>
      <c r="I1889" s="33">
        <v>167924913</v>
      </c>
      <c r="J1889" s="33">
        <v>3913531</v>
      </c>
      <c r="K1889" s="32">
        <f>TEXT(A1889, "MM-DD")</f>
      </c>
      <c r="L1889" s="33">
        <f>YEAR(일별기온공급량!$A1889)</f>
      </c>
      <c r="M1889" s="33">
        <f>MONTH(일별기온공급량!$A1889)</f>
      </c>
      <c r="N1889" s="33">
        <f>DAY(일별기온공급량!$A1889)</f>
      </c>
      <c r="O1889" s="34">
        <f>IFERROR(VLOOKUP(기온및공급량[[#This Row], [날짜]],표2[],2,0), "")</f>
      </c>
    </row>
    <row x14ac:dyDescent="0.25" r="1890" customHeight="1" ht="18.75">
      <c r="A1890" s="29">
        <v>43163</v>
      </c>
      <c r="B1890" s="30">
        <v>12.7</v>
      </c>
      <c r="C1890" s="33">
        <v>19</v>
      </c>
      <c r="D1890" s="31">
        <v>1.6862037037037036</v>
      </c>
      <c r="E1890" s="30">
        <v>5.8</v>
      </c>
      <c r="F1890" s="31">
        <v>1.1118981481481482</v>
      </c>
      <c r="G1890" s="30">
        <v>13.2</v>
      </c>
      <c r="H1890" s="32">
        <f>TEXT(일별기온공급량!$A1890, "AAA")</f>
      </c>
      <c r="I1890" s="33">
        <v>143012234</v>
      </c>
      <c r="J1890" s="33">
        <v>3329733</v>
      </c>
      <c r="K1890" s="32">
        <f>TEXT(A1890, "MM-DD")</f>
      </c>
      <c r="L1890" s="33">
        <f>YEAR(일별기온공급량!$A1890)</f>
      </c>
      <c r="M1890" s="33">
        <f>MONTH(일별기온공급량!$A1890)</f>
      </c>
      <c r="N1890" s="33">
        <f>DAY(일별기온공급량!$A1890)</f>
      </c>
      <c r="O1890" s="34">
        <f>IFERROR(VLOOKUP(기온및공급량[[#This Row], [날짜]],표2[],2,0), "")</f>
      </c>
    </row>
    <row x14ac:dyDescent="0.25" r="1891" customHeight="1" ht="18.75">
      <c r="A1891" s="29">
        <v>43164</v>
      </c>
      <c r="B1891" s="30">
        <v>5.3</v>
      </c>
      <c r="C1891" s="30">
        <v>12.9</v>
      </c>
      <c r="D1891" s="31">
        <v>1.0271759259259259</v>
      </c>
      <c r="E1891" s="30">
        <v>2.6</v>
      </c>
      <c r="F1891" s="31">
        <v>1.939675925925926</v>
      </c>
      <c r="G1891" s="30">
        <v>10.3</v>
      </c>
      <c r="H1891" s="32">
        <f>TEXT(일별기온공급량!$A1891, "AAA")</f>
      </c>
      <c r="I1891" s="33">
        <v>188399484</v>
      </c>
      <c r="J1891" s="33">
        <v>4392131</v>
      </c>
      <c r="K1891" s="32">
        <f>TEXT(A1891, "MM-DD")</f>
      </c>
      <c r="L1891" s="33">
        <f>YEAR(일별기온공급량!$A1891)</f>
      </c>
      <c r="M1891" s="33">
        <f>MONTH(일별기온공급량!$A1891)</f>
      </c>
      <c r="N1891" s="33">
        <f>DAY(일별기온공급량!$A1891)</f>
      </c>
      <c r="O1891" s="34">
        <f>IFERROR(VLOOKUP(기온및공급량[[#This Row], [날짜]],표2[],2,0), "")</f>
      </c>
    </row>
    <row x14ac:dyDescent="0.25" r="1892" customHeight="1" ht="18.75">
      <c r="A1892" s="29">
        <v>43165</v>
      </c>
      <c r="B1892" s="30">
        <v>5.2</v>
      </c>
      <c r="C1892" s="30">
        <v>10.7</v>
      </c>
      <c r="D1892" s="31">
        <v>1.6341203703703704</v>
      </c>
      <c r="E1892" s="30">
        <v>0.3</v>
      </c>
      <c r="F1892" s="31">
        <v>1.2743981481481481</v>
      </c>
      <c r="G1892" s="30">
        <v>10.4</v>
      </c>
      <c r="H1892" s="32">
        <f>TEXT(일별기온공급량!$A1892, "AAA")</f>
      </c>
      <c r="I1892" s="33">
        <v>191061970</v>
      </c>
      <c r="J1892" s="33">
        <v>4451243</v>
      </c>
      <c r="K1892" s="32">
        <f>TEXT(A1892, "MM-DD")</f>
      </c>
      <c r="L1892" s="33">
        <f>YEAR(일별기온공급량!$A1892)</f>
      </c>
      <c r="M1892" s="33">
        <f>MONTH(일별기온공급량!$A1892)</f>
      </c>
      <c r="N1892" s="33">
        <f>DAY(일별기온공급량!$A1892)</f>
      </c>
      <c r="O1892" s="34">
        <f>IFERROR(VLOOKUP(기온및공급량[[#This Row], [날짜]],표2[],2,0), "")</f>
      </c>
    </row>
    <row x14ac:dyDescent="0.25" r="1893" customHeight="1" ht="18.75">
      <c r="A1893" s="29">
        <v>43166</v>
      </c>
      <c r="B1893" s="30">
        <v>4.7</v>
      </c>
      <c r="C1893" s="30">
        <v>7.9</v>
      </c>
      <c r="D1893" s="31">
        <v>1.469537037037037</v>
      </c>
      <c r="E1893" s="30">
        <v>2.4</v>
      </c>
      <c r="F1893" s="31">
        <v>1.0952314814814814</v>
      </c>
      <c r="G1893" s="30">
        <v>5.5</v>
      </c>
      <c r="H1893" s="32">
        <f>TEXT(일별기온공급량!$A1893, "AAA")</f>
      </c>
      <c r="I1893" s="33">
        <v>202933671</v>
      </c>
      <c r="J1893" s="33">
        <v>4717905</v>
      </c>
      <c r="K1893" s="32">
        <f>TEXT(A1893, "MM-DD")</f>
      </c>
      <c r="L1893" s="33">
        <f>YEAR(일별기온공급량!$A1893)</f>
      </c>
      <c r="M1893" s="33">
        <f>MONTH(일별기온공급량!$A1893)</f>
      </c>
      <c r="N1893" s="33">
        <f>DAY(일별기온공급량!$A1893)</f>
      </c>
      <c r="O1893" s="34">
        <f>IFERROR(VLOOKUP(기온및공급량[[#This Row], [날짜]],표2[],2,0), "")</f>
      </c>
    </row>
    <row x14ac:dyDescent="0.25" r="1894" customHeight="1" ht="18.75">
      <c r="A1894" s="29">
        <v>43167</v>
      </c>
      <c r="B1894" s="33">
        <v>2</v>
      </c>
      <c r="C1894" s="30">
        <v>4.4</v>
      </c>
      <c r="D1894" s="31">
        <v>1.7528703703703705</v>
      </c>
      <c r="E1894" s="33">
        <v>0</v>
      </c>
      <c r="F1894" s="31">
        <v>1.2146759259259259</v>
      </c>
      <c r="G1894" s="30">
        <v>4.4</v>
      </c>
      <c r="H1894" s="32">
        <f>TEXT(일별기온공급량!$A1894, "AAA")</f>
      </c>
      <c r="I1894" s="33">
        <v>219330361</v>
      </c>
      <c r="J1894" s="33">
        <v>5100900</v>
      </c>
      <c r="K1894" s="32">
        <f>TEXT(A1894, "MM-DD")</f>
      </c>
      <c r="L1894" s="33">
        <f>YEAR(일별기온공급량!$A1894)</f>
      </c>
      <c r="M1894" s="33">
        <f>MONTH(일별기온공급량!$A1894)</f>
      </c>
      <c r="N1894" s="33">
        <f>DAY(일별기온공급량!$A1894)</f>
      </c>
      <c r="O1894" s="34">
        <f>IFERROR(VLOOKUP(기온및공급량[[#This Row], [날짜]],표2[],2,0), "")</f>
      </c>
    </row>
    <row x14ac:dyDescent="0.25" r="1895" customHeight="1" ht="18.75">
      <c r="A1895" s="29">
        <v>43168</v>
      </c>
      <c r="B1895" s="30">
        <v>2.9</v>
      </c>
      <c r="C1895" s="30">
        <v>6.3</v>
      </c>
      <c r="D1895" s="31">
        <v>1.594537037037037</v>
      </c>
      <c r="E1895" s="30">
        <v>-0.1</v>
      </c>
      <c r="F1895" s="31">
        <v>1.236898148148148</v>
      </c>
      <c r="G1895" s="30">
        <v>6.4</v>
      </c>
      <c r="H1895" s="32">
        <f>TEXT(일별기온공급량!$A1895, "AAA")</f>
      </c>
      <c r="I1895" s="33">
        <v>212816864</v>
      </c>
      <c r="J1895" s="33">
        <v>4953584</v>
      </c>
      <c r="K1895" s="32">
        <f>TEXT(A1895, "MM-DD")</f>
      </c>
      <c r="L1895" s="33">
        <f>YEAR(일별기온공급량!$A1895)</f>
      </c>
      <c r="M1895" s="33">
        <f>MONTH(일별기온공급량!$A1895)</f>
      </c>
      <c r="N1895" s="33">
        <f>DAY(일별기온공급량!$A1895)</f>
      </c>
      <c r="O1895" s="34">
        <f>IFERROR(VLOOKUP(기온및공급량[[#This Row], [날짜]],표2[],2,0), "")</f>
      </c>
    </row>
    <row x14ac:dyDescent="0.25" r="1896" customHeight="1" ht="18.75">
      <c r="A1896" s="29">
        <v>43169</v>
      </c>
      <c r="B1896" s="30">
        <v>6.9</v>
      </c>
      <c r="C1896" s="30">
        <v>13.8</v>
      </c>
      <c r="D1896" s="31">
        <v>1.6966203703703704</v>
      </c>
      <c r="E1896" s="30">
        <v>-0.3</v>
      </c>
      <c r="F1896" s="31">
        <v>1.2778703703703704</v>
      </c>
      <c r="G1896" s="30">
        <v>14.1</v>
      </c>
      <c r="H1896" s="32">
        <f>TEXT(일별기온공급량!$A1896, "AAA")</f>
      </c>
      <c r="I1896" s="33">
        <v>182813434</v>
      </c>
      <c r="J1896" s="33">
        <v>4261063</v>
      </c>
      <c r="K1896" s="32">
        <f>TEXT(A1896, "MM-DD")</f>
      </c>
      <c r="L1896" s="33">
        <f>YEAR(일별기온공급량!$A1896)</f>
      </c>
      <c r="M1896" s="33">
        <f>MONTH(일별기온공급량!$A1896)</f>
      </c>
      <c r="N1896" s="33">
        <f>DAY(일별기온공급량!$A1896)</f>
      </c>
      <c r="O1896" s="34">
        <f>IFERROR(VLOOKUP(기온및공급량[[#This Row], [날짜]],표2[],2,0), "")</f>
      </c>
    </row>
    <row x14ac:dyDescent="0.25" r="1897" customHeight="1" ht="18.75">
      <c r="A1897" s="29">
        <v>43170</v>
      </c>
      <c r="B1897" s="30">
        <v>8.6</v>
      </c>
      <c r="C1897" s="30">
        <v>15.7</v>
      </c>
      <c r="D1897" s="31">
        <v>1.7035648148148148</v>
      </c>
      <c r="E1897" s="30">
        <v>2.2</v>
      </c>
      <c r="F1897" s="31">
        <v>1.2952314814814816</v>
      </c>
      <c r="G1897" s="30">
        <v>13.5</v>
      </c>
      <c r="H1897" s="32">
        <f>TEXT(일별기온공급량!$A1897, "AAA")</f>
      </c>
      <c r="I1897" s="33">
        <v>156299811</v>
      </c>
      <c r="J1897" s="33">
        <v>3642410</v>
      </c>
      <c r="K1897" s="32">
        <f>TEXT(A1897, "MM-DD")</f>
      </c>
      <c r="L1897" s="33">
        <f>YEAR(일별기온공급량!$A1897)</f>
      </c>
      <c r="M1897" s="33">
        <f>MONTH(일별기온공급량!$A1897)</f>
      </c>
      <c r="N1897" s="33">
        <f>DAY(일별기온공급량!$A1897)</f>
      </c>
      <c r="O1897" s="34">
        <f>IFERROR(VLOOKUP(기온및공급량[[#This Row], [날짜]],표2[],2,0), "")</f>
      </c>
    </row>
    <row x14ac:dyDescent="0.25" r="1898" customHeight="1" ht="18.75">
      <c r="A1898" s="29">
        <v>43171</v>
      </c>
      <c r="B1898" s="30">
        <v>9.8</v>
      </c>
      <c r="C1898" s="30">
        <v>20.1</v>
      </c>
      <c r="D1898" s="31">
        <v>1.6875925925925928</v>
      </c>
      <c r="E1898" s="30">
        <v>0.7</v>
      </c>
      <c r="F1898" s="31">
        <v>1.289675925925926</v>
      </c>
      <c r="G1898" s="30">
        <v>19.4</v>
      </c>
      <c r="H1898" s="32">
        <f>TEXT(일별기온공급량!$A1898, "AAA")</f>
      </c>
      <c r="I1898" s="33">
        <v>165550379</v>
      </c>
      <c r="J1898" s="33">
        <v>3863740</v>
      </c>
      <c r="K1898" s="32">
        <f>TEXT(A1898, "MM-DD")</f>
      </c>
      <c r="L1898" s="33">
        <f>YEAR(일별기온공급량!$A1898)</f>
      </c>
      <c r="M1898" s="33">
        <f>MONTH(일별기온공급량!$A1898)</f>
      </c>
      <c r="N1898" s="33">
        <f>DAY(일별기온공급량!$A1898)</f>
      </c>
      <c r="O1898" s="34">
        <f>IFERROR(VLOOKUP(기온및공급량[[#This Row], [날짜]],표2[],2,0), "")</f>
      </c>
    </row>
    <row x14ac:dyDescent="0.25" r="1899" customHeight="1" ht="18.75">
      <c r="A1899" s="29">
        <v>43172</v>
      </c>
      <c r="B1899" s="30">
        <v>13.3</v>
      </c>
      <c r="C1899" s="33">
        <v>23</v>
      </c>
      <c r="D1899" s="31">
        <v>1.6480092592592592</v>
      </c>
      <c r="E1899" s="33">
        <v>4</v>
      </c>
      <c r="F1899" s="31">
        <v>1.2855092592592592</v>
      </c>
      <c r="G1899" s="33">
        <v>19</v>
      </c>
      <c r="H1899" s="32">
        <f>TEXT(일별기온공급량!$A1899, "AAA")</f>
      </c>
      <c r="I1899" s="33">
        <v>152184465</v>
      </c>
      <c r="J1899" s="33">
        <v>3539693</v>
      </c>
      <c r="K1899" s="32">
        <f>TEXT(A1899, "MM-DD")</f>
      </c>
      <c r="L1899" s="33">
        <f>YEAR(일별기온공급량!$A1899)</f>
      </c>
      <c r="M1899" s="33">
        <f>MONTH(일별기온공급량!$A1899)</f>
      </c>
      <c r="N1899" s="33">
        <f>DAY(일별기온공급량!$A1899)</f>
      </c>
      <c r="O1899" s="34">
        <f>IFERROR(VLOOKUP(기온및공급량[[#This Row], [날짜]],표2[],2,0), "")</f>
      </c>
    </row>
    <row x14ac:dyDescent="0.25" r="1900" customHeight="1" ht="18.75">
      <c r="A1900" s="29">
        <v>43173</v>
      </c>
      <c r="B1900" s="33">
        <v>16</v>
      </c>
      <c r="C1900" s="30">
        <v>24.4</v>
      </c>
      <c r="D1900" s="31">
        <v>1.647314814814815</v>
      </c>
      <c r="E1900" s="30">
        <v>8.2</v>
      </c>
      <c r="F1900" s="31">
        <v>1.286898148148148</v>
      </c>
      <c r="G1900" s="30">
        <v>16.2</v>
      </c>
      <c r="H1900" s="32">
        <f>TEXT(일별기온공급량!$A1900, "AAA")</f>
      </c>
      <c r="I1900" s="33">
        <v>135513928</v>
      </c>
      <c r="J1900" s="33">
        <v>3156752</v>
      </c>
      <c r="K1900" s="32">
        <f>TEXT(A1900, "MM-DD")</f>
      </c>
      <c r="L1900" s="33">
        <f>YEAR(일별기온공급량!$A1900)</f>
      </c>
      <c r="M1900" s="33">
        <f>MONTH(일별기온공급량!$A1900)</f>
      </c>
      <c r="N1900" s="33">
        <f>DAY(일별기온공급량!$A1900)</f>
      </c>
      <c r="O1900" s="34">
        <f>IFERROR(VLOOKUP(기온및공급량[[#This Row], [날짜]],표2[],2,0), "")</f>
      </c>
    </row>
    <row x14ac:dyDescent="0.25" r="1901" customHeight="1" ht="18.75">
      <c r="A1901" s="29">
        <v>43174</v>
      </c>
      <c r="B1901" s="30">
        <v>14.8</v>
      </c>
      <c r="C1901" s="30">
        <v>16.5</v>
      </c>
      <c r="D1901" s="31">
        <v>1.6827314814814813</v>
      </c>
      <c r="E1901" s="30">
        <v>11.9</v>
      </c>
      <c r="F1901" s="35">
        <v>1.9993981481481482</v>
      </c>
      <c r="G1901" s="30">
        <v>4.6</v>
      </c>
      <c r="H1901" s="32">
        <f>TEXT(일별기온공급량!$A1901, "AAA")</f>
      </c>
      <c r="I1901" s="33">
        <v>132601683</v>
      </c>
      <c r="J1901" s="33">
        <v>3117046</v>
      </c>
      <c r="K1901" s="32">
        <f>TEXT(A1901, "MM-DD")</f>
      </c>
      <c r="L1901" s="33">
        <f>YEAR(일별기온공급량!$A1901)</f>
      </c>
      <c r="M1901" s="33">
        <f>MONTH(일별기온공급량!$A1901)</f>
      </c>
      <c r="N1901" s="33">
        <f>DAY(일별기온공급량!$A1901)</f>
      </c>
      <c r="O1901" s="34">
        <f>IFERROR(VLOOKUP(기온및공급량[[#This Row], [날짜]],표2[],2,0), "")</f>
      </c>
    </row>
    <row x14ac:dyDescent="0.25" r="1902" customHeight="1" ht="18.75">
      <c r="A1902" s="29">
        <v>43175</v>
      </c>
      <c r="B1902" s="33">
        <v>4</v>
      </c>
      <c r="C1902" s="30">
        <v>11.8</v>
      </c>
      <c r="D1902" s="31">
        <v>1.0000925925925925</v>
      </c>
      <c r="E1902" s="30">
        <v>0.8</v>
      </c>
      <c r="F1902" s="31">
        <v>1.9931481481481481</v>
      </c>
      <c r="G1902" s="33">
        <v>11</v>
      </c>
      <c r="H1902" s="32">
        <f>TEXT(일별기온공급량!$A1902, "AAA")</f>
      </c>
      <c r="I1902" s="33">
        <v>169561343</v>
      </c>
      <c r="J1902" s="33">
        <v>4001521</v>
      </c>
      <c r="K1902" s="32">
        <f>TEXT(A1902, "MM-DD")</f>
      </c>
      <c r="L1902" s="33">
        <f>YEAR(일별기온공급량!$A1902)</f>
      </c>
      <c r="M1902" s="33">
        <f>MONTH(일별기온공급량!$A1902)</f>
      </c>
      <c r="N1902" s="33">
        <f>DAY(일별기온공급량!$A1902)</f>
      </c>
      <c r="O1902" s="34">
        <f>IFERROR(VLOOKUP(기온및공급량[[#This Row], [날짜]],표2[],2,0), "")</f>
      </c>
    </row>
    <row x14ac:dyDescent="0.25" r="1903" customHeight="1" ht="18.75">
      <c r="A1903" s="29">
        <v>43176</v>
      </c>
      <c r="B1903" s="30">
        <v>5.5</v>
      </c>
      <c r="C1903" s="30">
        <v>13.6</v>
      </c>
      <c r="D1903" s="31">
        <v>1.7223148148148149</v>
      </c>
      <c r="E1903" s="30">
        <v>-1.9</v>
      </c>
      <c r="F1903" s="31">
        <v>1.244537037037037</v>
      </c>
      <c r="G1903" s="30">
        <v>15.5</v>
      </c>
      <c r="H1903" s="32">
        <f>TEXT(일별기온공급량!$A1903, "AAA")</f>
      </c>
      <c r="I1903" s="33">
        <v>157449595</v>
      </c>
      <c r="J1903" s="33">
        <v>3703163</v>
      </c>
      <c r="K1903" s="32">
        <f>TEXT(A1903, "MM-DD")</f>
      </c>
      <c r="L1903" s="33">
        <f>YEAR(일별기온공급량!$A1903)</f>
      </c>
      <c r="M1903" s="33">
        <f>MONTH(일별기온공급량!$A1903)</f>
      </c>
      <c r="N1903" s="33">
        <f>DAY(일별기온공급량!$A1903)</f>
      </c>
      <c r="O1903" s="34">
        <f>IFERROR(VLOOKUP(기온및공급량[[#This Row], [날짜]],표2[],2,0), "")</f>
      </c>
    </row>
    <row x14ac:dyDescent="0.25" r="1904" customHeight="1" ht="18.75">
      <c r="A1904" s="29">
        <v>43177</v>
      </c>
      <c r="B1904" s="30">
        <v>9.1</v>
      </c>
      <c r="C1904" s="30">
        <v>14.8</v>
      </c>
      <c r="D1904" s="31">
        <v>1.7049537037037037</v>
      </c>
      <c r="E1904" s="30">
        <v>1.3</v>
      </c>
      <c r="F1904" s="31">
        <v>1.3007870370370371</v>
      </c>
      <c r="G1904" s="30">
        <v>13.5</v>
      </c>
      <c r="H1904" s="32">
        <f>TEXT(일별기온공급량!$A1904, "AAA")</f>
      </c>
      <c r="I1904" s="33">
        <v>144277069</v>
      </c>
      <c r="J1904" s="33">
        <v>3390612</v>
      </c>
      <c r="K1904" s="32">
        <f>TEXT(A1904, "MM-DD")</f>
      </c>
      <c r="L1904" s="33">
        <f>YEAR(일별기온공급량!$A1904)</f>
      </c>
      <c r="M1904" s="33">
        <f>MONTH(일별기온공급량!$A1904)</f>
      </c>
      <c r="N1904" s="33">
        <f>DAY(일별기온공급량!$A1904)</f>
      </c>
      <c r="O1904" s="34">
        <f>IFERROR(VLOOKUP(기온및공급량[[#This Row], [날짜]],표2[],2,0), "")</f>
      </c>
    </row>
    <row x14ac:dyDescent="0.25" r="1905" customHeight="1" ht="18.75">
      <c r="A1905" s="29">
        <v>43178</v>
      </c>
      <c r="B1905" s="30">
        <v>8.1</v>
      </c>
      <c r="C1905" s="30">
        <v>11.3</v>
      </c>
      <c r="D1905" s="31">
        <v>1.3813425925925926</v>
      </c>
      <c r="E1905" s="33">
        <v>4</v>
      </c>
      <c r="F1905" s="31">
        <v>1.994537037037037</v>
      </c>
      <c r="G1905" s="30">
        <v>7.3</v>
      </c>
      <c r="H1905" s="32">
        <f>TEXT(일별기온공급량!$A1905, "AAA")</f>
      </c>
      <c r="I1905" s="33">
        <v>175025958</v>
      </c>
      <c r="J1905" s="33">
        <v>4122025</v>
      </c>
      <c r="K1905" s="32">
        <f>TEXT(A1905, "MM-DD")</f>
      </c>
      <c r="L1905" s="33">
        <f>YEAR(일별기온공급량!$A1905)</f>
      </c>
      <c r="M1905" s="33">
        <f>MONTH(일별기온공급량!$A1905)</f>
      </c>
      <c r="N1905" s="33">
        <f>DAY(일별기온공급량!$A1905)</f>
      </c>
      <c r="O1905" s="34">
        <f>IFERROR(VLOOKUP(기온및공급량[[#This Row], [날짜]],표2[],2,0), "")</f>
      </c>
    </row>
    <row x14ac:dyDescent="0.25" r="1906" customHeight="1" ht="18.75">
      <c r="A1906" s="29">
        <v>43179</v>
      </c>
      <c r="B1906" s="30">
        <v>5.2</v>
      </c>
      <c r="C1906" s="30">
        <v>7.9</v>
      </c>
      <c r="D1906" s="31">
        <v>1.4473148148148147</v>
      </c>
      <c r="E1906" s="30">
        <v>3.1</v>
      </c>
      <c r="F1906" s="31">
        <v>1.9924537037037036</v>
      </c>
      <c r="G1906" s="30">
        <v>4.8</v>
      </c>
      <c r="H1906" s="32">
        <f>TEXT(일별기온공급량!$A1906, "AAA")</f>
      </c>
      <c r="I1906" s="33">
        <v>194487739</v>
      </c>
      <c r="J1906" s="33">
        <v>4584270</v>
      </c>
      <c r="K1906" s="32">
        <f>TEXT(A1906, "MM-DD")</f>
      </c>
      <c r="L1906" s="33">
        <f>YEAR(일별기온공급량!$A1906)</f>
      </c>
      <c r="M1906" s="33">
        <f>MONTH(일별기온공급량!$A1906)</f>
      </c>
      <c r="N1906" s="33">
        <f>DAY(일별기온공급량!$A1906)</f>
      </c>
      <c r="O1906" s="34">
        <f>IFERROR(VLOOKUP(기온및공급량[[#This Row], [날짜]],표2[],2,0), "")</f>
      </c>
    </row>
    <row x14ac:dyDescent="0.25" r="1907" customHeight="1" ht="18.75">
      <c r="A1907" s="29">
        <v>43180</v>
      </c>
      <c r="B1907" s="30">
        <v>1.7</v>
      </c>
      <c r="C1907" s="30">
        <v>3.3</v>
      </c>
      <c r="D1907" s="31">
        <v>1.0077314814814815</v>
      </c>
      <c r="E1907" s="33">
        <v>0</v>
      </c>
      <c r="F1907" s="31">
        <v>1.127175925925926</v>
      </c>
      <c r="G1907" s="30">
        <v>3.3</v>
      </c>
      <c r="H1907" s="32">
        <f>TEXT(일별기온공급량!$A1907, "AAA")</f>
      </c>
      <c r="I1907" s="33">
        <v>213264395</v>
      </c>
      <c r="J1907" s="33">
        <v>5028275</v>
      </c>
      <c r="K1907" s="32">
        <f>TEXT(A1907, "MM-DD")</f>
      </c>
      <c r="L1907" s="33">
        <f>YEAR(일별기온공급량!$A1907)</f>
      </c>
      <c r="M1907" s="33">
        <f>MONTH(일별기온공급량!$A1907)</f>
      </c>
      <c r="N1907" s="33">
        <f>DAY(일별기온공급량!$A1907)</f>
      </c>
      <c r="O1907" s="34">
        <f>IFERROR(VLOOKUP(기온및공급량[[#This Row], [날짜]],표2[],2,0), "")</f>
      </c>
    </row>
    <row x14ac:dyDescent="0.25" r="1908" customHeight="1" ht="18.75">
      <c r="A1908" s="29">
        <v>43181</v>
      </c>
      <c r="B1908" s="33">
        <v>6</v>
      </c>
      <c r="C1908" s="30">
        <v>11.7</v>
      </c>
      <c r="D1908" s="31">
        <v>1.588287037037037</v>
      </c>
      <c r="E1908" s="30">
        <v>1.8</v>
      </c>
      <c r="F1908" s="31">
        <v>1.0049537037037037</v>
      </c>
      <c r="G1908" s="30">
        <v>9.9</v>
      </c>
      <c r="H1908" s="32">
        <f>TEXT(일별기온공급량!$A1908, "AAA")</f>
      </c>
      <c r="I1908" s="33">
        <v>191520428</v>
      </c>
      <c r="J1908" s="33">
        <v>4514767</v>
      </c>
      <c r="K1908" s="32">
        <f>TEXT(A1908, "MM-DD")</f>
      </c>
      <c r="L1908" s="33">
        <f>YEAR(일별기온공급량!$A1908)</f>
      </c>
      <c r="M1908" s="33">
        <f>MONTH(일별기온공급량!$A1908)</f>
      </c>
      <c r="N1908" s="33">
        <f>DAY(일별기온공급량!$A1908)</f>
      </c>
      <c r="O1908" s="34">
        <f>IFERROR(VLOOKUP(기온및공급량[[#This Row], [날짜]],표2[],2,0), "")</f>
      </c>
    </row>
    <row x14ac:dyDescent="0.25" r="1909" customHeight="1" ht="18.75">
      <c r="A1909" s="29">
        <v>43182</v>
      </c>
      <c r="B1909" s="30">
        <v>7.9</v>
      </c>
      <c r="C1909" s="30">
        <v>15.6</v>
      </c>
      <c r="D1909" s="31">
        <v>1.664675925925926</v>
      </c>
      <c r="E1909" s="33">
        <v>0</v>
      </c>
      <c r="F1909" s="31">
        <v>1.2618981481481482</v>
      </c>
      <c r="G1909" s="30">
        <v>15.6</v>
      </c>
      <c r="H1909" s="32">
        <f>TEXT(일별기온공급량!$A1909, "AAA")</f>
      </c>
      <c r="I1909" s="33">
        <v>176732320</v>
      </c>
      <c r="J1909" s="33">
        <v>4166235</v>
      </c>
      <c r="K1909" s="32">
        <f>TEXT(A1909, "MM-DD")</f>
      </c>
      <c r="L1909" s="33">
        <f>YEAR(일별기온공급량!$A1909)</f>
      </c>
      <c r="M1909" s="33">
        <f>MONTH(일별기온공급량!$A1909)</f>
      </c>
      <c r="N1909" s="33">
        <f>DAY(일별기온공급량!$A1909)</f>
      </c>
      <c r="O1909" s="34">
        <f>IFERROR(VLOOKUP(기온및공급량[[#This Row], [날짜]],표2[],2,0), "")</f>
      </c>
    </row>
    <row x14ac:dyDescent="0.25" r="1910" customHeight="1" ht="18.75">
      <c r="A1910" s="29">
        <v>43183</v>
      </c>
      <c r="B1910" s="30">
        <v>11.7</v>
      </c>
      <c r="C1910" s="30">
        <v>18.5</v>
      </c>
      <c r="D1910" s="31">
        <v>1.6341203703703704</v>
      </c>
      <c r="E1910" s="30">
        <v>4.6</v>
      </c>
      <c r="F1910" s="31">
        <v>1.2889814814814815</v>
      </c>
      <c r="G1910" s="30">
        <v>13.9</v>
      </c>
      <c r="H1910" s="32">
        <f>TEXT(일별기온공급량!$A1910, "AAA")</f>
      </c>
      <c r="I1910" s="33">
        <v>152640162</v>
      </c>
      <c r="J1910" s="33">
        <v>3598370</v>
      </c>
      <c r="K1910" s="32">
        <f>TEXT(A1910, "MM-DD")</f>
      </c>
      <c r="L1910" s="33">
        <f>YEAR(일별기온공급량!$A1910)</f>
      </c>
      <c r="M1910" s="33">
        <f>MONTH(일별기온공급량!$A1910)</f>
      </c>
      <c r="N1910" s="33">
        <f>DAY(일별기온공급량!$A1910)</f>
      </c>
      <c r="O1910" s="34">
        <f>IFERROR(VLOOKUP(기온및공급량[[#This Row], [날짜]],표2[],2,0), "")</f>
      </c>
    </row>
    <row x14ac:dyDescent="0.25" r="1911" customHeight="1" ht="18.75">
      <c r="A1911" s="29">
        <v>43184</v>
      </c>
      <c r="B1911" s="30">
        <v>13.9</v>
      </c>
      <c r="C1911" s="30">
        <v>21.8</v>
      </c>
      <c r="D1911" s="31">
        <v>1.6174537037037036</v>
      </c>
      <c r="E1911" s="30">
        <v>4.9</v>
      </c>
      <c r="F1911" s="31">
        <v>1.2855092592592592</v>
      </c>
      <c r="G1911" s="30">
        <v>16.9</v>
      </c>
      <c r="H1911" s="32">
        <f>TEXT(일별기온공급량!$A1911, "AAA")</f>
      </c>
      <c r="I1911" s="33">
        <v>126572575</v>
      </c>
      <c r="J1911" s="33">
        <v>2978005</v>
      </c>
      <c r="K1911" s="32">
        <f>TEXT(A1911, "MM-DD")</f>
      </c>
      <c r="L1911" s="33">
        <f>YEAR(일별기온공급량!$A1911)</f>
      </c>
      <c r="M1911" s="33">
        <f>MONTH(일별기온공급량!$A1911)</f>
      </c>
      <c r="N1911" s="33">
        <f>DAY(일별기온공급량!$A1911)</f>
      </c>
      <c r="O1911" s="34">
        <f>IFERROR(VLOOKUP(기온및공급량[[#This Row], [날짜]],표2[],2,0), "")</f>
      </c>
    </row>
    <row x14ac:dyDescent="0.25" r="1912" customHeight="1" ht="18.75">
      <c r="A1912" s="29">
        <v>43185</v>
      </c>
      <c r="B1912" s="30">
        <v>15.3</v>
      </c>
      <c r="C1912" s="30">
        <v>22.6</v>
      </c>
      <c r="D1912" s="31">
        <v>1.6466203703703703</v>
      </c>
      <c r="E1912" s="30">
        <v>6.2</v>
      </c>
      <c r="F1912" s="31">
        <v>1.2737037037037038</v>
      </c>
      <c r="G1912" s="30">
        <v>16.4</v>
      </c>
      <c r="H1912" s="32">
        <f>TEXT(일별기온공급량!$A1912, "AAA")</f>
      </c>
      <c r="I1912" s="33">
        <v>132768637</v>
      </c>
      <c r="J1912" s="33">
        <v>3118562</v>
      </c>
      <c r="K1912" s="32">
        <f>TEXT(A1912, "MM-DD")</f>
      </c>
      <c r="L1912" s="33">
        <f>YEAR(일별기온공급량!$A1912)</f>
      </c>
      <c r="M1912" s="33">
        <f>MONTH(일별기온공급량!$A1912)</f>
      </c>
      <c r="N1912" s="33">
        <f>DAY(일별기온공급량!$A1912)</f>
      </c>
      <c r="O1912" s="34">
        <f>IFERROR(VLOOKUP(기온및공급량[[#This Row], [날짜]],표2[],2,0), "")</f>
      </c>
    </row>
    <row x14ac:dyDescent="0.25" r="1913" customHeight="1" ht="18.75">
      <c r="A1913" s="29">
        <v>43186</v>
      </c>
      <c r="B1913" s="30">
        <v>16.3</v>
      </c>
      <c r="C1913" s="30">
        <v>24.1</v>
      </c>
      <c r="D1913" s="31">
        <v>1.6639814814814815</v>
      </c>
      <c r="E1913" s="30">
        <v>7.9</v>
      </c>
      <c r="F1913" s="31">
        <v>1.268148148148148</v>
      </c>
      <c r="G1913" s="30">
        <v>16.2</v>
      </c>
      <c r="H1913" s="32">
        <f>TEXT(일별기온공급량!$A1913, "AAA")</f>
      </c>
      <c r="I1913" s="33">
        <v>125960277</v>
      </c>
      <c r="J1913" s="33">
        <v>2963821</v>
      </c>
      <c r="K1913" s="32">
        <f>TEXT(A1913, "MM-DD")</f>
      </c>
      <c r="L1913" s="33">
        <f>YEAR(일별기온공급량!$A1913)</f>
      </c>
      <c r="M1913" s="33">
        <f>MONTH(일별기온공급량!$A1913)</f>
      </c>
      <c r="N1913" s="33">
        <f>DAY(일별기온공급량!$A1913)</f>
      </c>
      <c r="O1913" s="34">
        <f>IFERROR(VLOOKUP(기온및공급량[[#This Row], [날짜]],표2[],2,0), "")</f>
      </c>
    </row>
    <row x14ac:dyDescent="0.25" r="1914" customHeight="1" ht="18.75">
      <c r="A1914" s="29">
        <v>43187</v>
      </c>
      <c r="B1914" s="30">
        <v>18.2</v>
      </c>
      <c r="C1914" s="30">
        <v>25.9</v>
      </c>
      <c r="D1914" s="31">
        <v>1.6681481481481482</v>
      </c>
      <c r="E1914" s="30">
        <v>9.8</v>
      </c>
      <c r="F1914" s="31">
        <v>1.268148148148148</v>
      </c>
      <c r="G1914" s="30">
        <v>16.1</v>
      </c>
      <c r="H1914" s="32">
        <f>TEXT(일별기온공급량!$A1914, "AAA")</f>
      </c>
      <c r="I1914" s="33">
        <v>116794872</v>
      </c>
      <c r="J1914" s="33">
        <v>2752345</v>
      </c>
      <c r="K1914" s="32">
        <f>TEXT(A1914, "MM-DD")</f>
      </c>
      <c r="L1914" s="33">
        <f>YEAR(일별기온공급량!$A1914)</f>
      </c>
      <c r="M1914" s="33">
        <f>MONTH(일별기온공급량!$A1914)</f>
      </c>
      <c r="N1914" s="33">
        <f>DAY(일별기온공급량!$A1914)</f>
      </c>
      <c r="O1914" s="34">
        <f>IFERROR(VLOOKUP(기온및공급량[[#This Row], [날짜]],표2[],2,0), "")</f>
      </c>
    </row>
    <row x14ac:dyDescent="0.25" r="1915" customHeight="1" ht="18.75">
      <c r="A1915" s="29">
        <v>43188</v>
      </c>
      <c r="B1915" s="30">
        <v>15.1</v>
      </c>
      <c r="C1915" s="30">
        <v>23.9</v>
      </c>
      <c r="D1915" s="31">
        <v>1.6139814814814815</v>
      </c>
      <c r="E1915" s="30">
        <v>10.3</v>
      </c>
      <c r="F1915" s="31">
        <v>1.9827314814814816</v>
      </c>
      <c r="G1915" s="30">
        <v>13.6</v>
      </c>
      <c r="H1915" s="32">
        <f>TEXT(일별기온공급량!$A1915, "AAA")</f>
      </c>
      <c r="I1915" s="33">
        <v>113723975</v>
      </c>
      <c r="J1915" s="33">
        <v>2679553</v>
      </c>
      <c r="K1915" s="32">
        <f>TEXT(A1915, "MM-DD")</f>
      </c>
      <c r="L1915" s="33">
        <f>YEAR(일별기온공급량!$A1915)</f>
      </c>
      <c r="M1915" s="33">
        <f>MONTH(일별기온공급량!$A1915)</f>
      </c>
      <c r="N1915" s="33">
        <f>DAY(일별기온공급량!$A1915)</f>
      </c>
      <c r="O1915" s="34">
        <f>IFERROR(VLOOKUP(기온및공급량[[#This Row], [날짜]],표2[],2,0), "")</f>
      </c>
    </row>
    <row x14ac:dyDescent="0.25" r="1916" customHeight="1" ht="18.75">
      <c r="A1916" s="29">
        <v>43189</v>
      </c>
      <c r="B1916" s="30">
        <v>12.9</v>
      </c>
      <c r="C1916" s="30">
        <v>18.5</v>
      </c>
      <c r="D1916" s="31">
        <v>1.6445370370370371</v>
      </c>
      <c r="E1916" s="30">
        <v>9.5</v>
      </c>
      <c r="F1916" s="31">
        <v>1.983425925925926</v>
      </c>
      <c r="G1916" s="33">
        <v>9</v>
      </c>
      <c r="H1916" s="32">
        <f>TEXT(일별기온공급량!$A1916, "AAA")</f>
      </c>
      <c r="I1916" s="33">
        <v>117757372</v>
      </c>
      <c r="J1916" s="33">
        <v>2780757</v>
      </c>
      <c r="K1916" s="32">
        <f>TEXT(A1916, "MM-DD")</f>
      </c>
      <c r="L1916" s="33">
        <f>YEAR(일별기온공급량!$A1916)</f>
      </c>
      <c r="M1916" s="33">
        <f>MONTH(일별기온공급량!$A1916)</f>
      </c>
      <c r="N1916" s="33">
        <f>DAY(일별기온공급량!$A1916)</f>
      </c>
      <c r="O1916" s="34">
        <f>IFERROR(VLOOKUP(기온및공급량[[#This Row], [날짜]],표2[],2,0), "")</f>
      </c>
    </row>
    <row x14ac:dyDescent="0.25" r="1917" customHeight="1" ht="18.75">
      <c r="A1917" s="29">
        <v>43190</v>
      </c>
      <c r="B1917" s="30">
        <v>15.2</v>
      </c>
      <c r="C1917" s="33">
        <v>24</v>
      </c>
      <c r="D1917" s="31">
        <v>1.6875925925925928</v>
      </c>
      <c r="E1917" s="33">
        <v>6</v>
      </c>
      <c r="F1917" s="31">
        <v>1.2549537037037037</v>
      </c>
      <c r="G1917" s="33">
        <v>18</v>
      </c>
      <c r="H1917" s="32">
        <f>TEXT(일별기온공급량!$A1917, "AAA")</f>
      </c>
      <c r="I1917" s="33">
        <v>104515466</v>
      </c>
      <c r="J1917" s="33">
        <v>2464132</v>
      </c>
      <c r="K1917" s="32">
        <f>TEXT(A1917, "MM-DD")</f>
      </c>
      <c r="L1917" s="33">
        <f>YEAR(일별기온공급량!$A1917)</f>
      </c>
      <c r="M1917" s="33">
        <f>MONTH(일별기온공급량!$A1917)</f>
      </c>
      <c r="N1917" s="33">
        <f>DAY(일별기온공급량!$A1917)</f>
      </c>
      <c r="O1917" s="34">
        <f>IFERROR(VLOOKUP(기온및공급량[[#This Row], [날짜]],표2[],2,0), "")</f>
      </c>
    </row>
    <row x14ac:dyDescent="0.25" r="1918" customHeight="1" ht="18.75">
      <c r="A1918" s="29">
        <v>43191</v>
      </c>
      <c r="B1918" s="30">
        <v>17.5</v>
      </c>
      <c r="C1918" s="30">
        <v>23.7</v>
      </c>
      <c r="D1918" s="31">
        <v>1.5375925925925926</v>
      </c>
      <c r="E1918" s="30">
        <v>10.2</v>
      </c>
      <c r="F1918" s="31">
        <v>1.2750925925925927</v>
      </c>
      <c r="G1918" s="30">
        <v>13.5</v>
      </c>
      <c r="H1918" s="32">
        <f>TEXT(일별기온공급량!$A1918, "AAA")</f>
      </c>
      <c r="I1918" s="33">
        <v>86305033</v>
      </c>
      <c r="J1918" s="33">
        <v>2031708</v>
      </c>
      <c r="K1918" s="32">
        <f>TEXT(A1918, "MM-DD")</f>
      </c>
      <c r="L1918" s="33">
        <f>YEAR(일별기온공급량!$A1918)</f>
      </c>
      <c r="M1918" s="33">
        <f>MONTH(일별기온공급량!$A1918)</f>
      </c>
      <c r="N1918" s="33">
        <f>DAY(일별기온공급량!$A1918)</f>
      </c>
      <c r="O1918" s="34">
        <f>IFERROR(VLOOKUP(기온및공급량[[#This Row], [날짜]],표2[],2,0), "")</f>
      </c>
    </row>
    <row x14ac:dyDescent="0.25" r="1919" customHeight="1" ht="18.75">
      <c r="A1919" s="29">
        <v>43192</v>
      </c>
      <c r="B1919" s="30">
        <v>19.7</v>
      </c>
      <c r="C1919" s="30">
        <v>26.5</v>
      </c>
      <c r="D1919" s="31">
        <v>1.670925925925926</v>
      </c>
      <c r="E1919" s="30">
        <v>12.9</v>
      </c>
      <c r="F1919" s="31">
        <v>1.2438425925925927</v>
      </c>
      <c r="G1919" s="30">
        <v>13.6</v>
      </c>
      <c r="H1919" s="32">
        <f>TEXT(일별기온공급량!$A1919, "AAA")</f>
      </c>
      <c r="I1919" s="33">
        <v>97138922</v>
      </c>
      <c r="J1919" s="33">
        <v>2294389</v>
      </c>
      <c r="K1919" s="32">
        <f>TEXT(A1919, "MM-DD")</f>
      </c>
      <c r="L1919" s="33">
        <f>YEAR(일별기온공급량!$A1919)</f>
      </c>
      <c r="M1919" s="33">
        <f>MONTH(일별기온공급량!$A1919)</f>
      </c>
      <c r="N1919" s="33">
        <f>DAY(일별기온공급량!$A1919)</f>
      </c>
      <c r="O1919" s="34">
        <f>IFERROR(VLOOKUP(기온및공급량[[#This Row], [날짜]],표2[],2,0), "")</f>
      </c>
    </row>
    <row x14ac:dyDescent="0.25" r="1920" customHeight="1" ht="18.75">
      <c r="A1920" s="29">
        <v>43193</v>
      </c>
      <c r="B1920" s="30">
        <v>20.2</v>
      </c>
      <c r="C1920" s="30">
        <v>27.2</v>
      </c>
      <c r="D1920" s="31">
        <v>1.6299537037037037</v>
      </c>
      <c r="E1920" s="30">
        <v>13.6</v>
      </c>
      <c r="F1920" s="31">
        <v>1.252175925925926</v>
      </c>
      <c r="G1920" s="30">
        <v>13.6</v>
      </c>
      <c r="H1920" s="32">
        <f>TEXT(일별기온공급량!$A1920, "AAA")</f>
      </c>
      <c r="I1920" s="33">
        <v>97558622</v>
      </c>
      <c r="J1920" s="33">
        <v>2306970</v>
      </c>
      <c r="K1920" s="32">
        <f>TEXT(A1920, "MM-DD")</f>
      </c>
      <c r="L1920" s="33">
        <f>YEAR(일별기온공급량!$A1920)</f>
      </c>
      <c r="M1920" s="33">
        <f>MONTH(일별기온공급량!$A1920)</f>
      </c>
      <c r="N1920" s="33">
        <f>DAY(일별기온공급량!$A1920)</f>
      </c>
      <c r="O1920" s="34">
        <f>IFERROR(VLOOKUP(기온및공급량[[#This Row], [날짜]],표2[],2,0), "")</f>
      </c>
    </row>
    <row x14ac:dyDescent="0.25" r="1921" customHeight="1" ht="18.75">
      <c r="A1921" s="29">
        <v>43194</v>
      </c>
      <c r="B1921" s="30">
        <v>10.5</v>
      </c>
      <c r="C1921" s="30">
        <v>18.6</v>
      </c>
      <c r="D1921" s="31">
        <v>1.068148148148148</v>
      </c>
      <c r="E1921" s="30">
        <v>7.6</v>
      </c>
      <c r="F1921" s="31">
        <v>1.9549537037037037</v>
      </c>
      <c r="G1921" s="33">
        <v>11</v>
      </c>
      <c r="H1921" s="32">
        <f>TEXT(일별기온공급량!$A1921, "AAA")</f>
      </c>
      <c r="I1921" s="33">
        <v>117981996</v>
      </c>
      <c r="J1921" s="33">
        <v>2784895</v>
      </c>
      <c r="K1921" s="32">
        <f>TEXT(A1921, "MM-DD")</f>
      </c>
      <c r="L1921" s="33">
        <f>YEAR(일별기온공급량!$A1921)</f>
      </c>
      <c r="M1921" s="33">
        <f>MONTH(일별기온공급량!$A1921)</f>
      </c>
      <c r="N1921" s="33">
        <f>DAY(일별기온공급량!$A1921)</f>
      </c>
      <c r="O1921" s="34">
        <f>IFERROR(VLOOKUP(기온및공급량[[#This Row], [날짜]],표2[],2,0), "")</f>
      </c>
    </row>
    <row x14ac:dyDescent="0.25" r="1922" customHeight="1" ht="18.75">
      <c r="A1922" s="29">
        <v>43195</v>
      </c>
      <c r="B1922" s="30">
        <v>8.2</v>
      </c>
      <c r="C1922" s="30">
        <v>9.6</v>
      </c>
      <c r="D1922" s="31">
        <v>1.591759259259259</v>
      </c>
      <c r="E1922" s="30">
        <v>7.2</v>
      </c>
      <c r="F1922" s="31">
        <v>1.9153703703703704</v>
      </c>
      <c r="G1922" s="30">
        <v>2.4</v>
      </c>
      <c r="H1922" s="32">
        <f>TEXT(일별기온공급량!$A1922, "AAA")</f>
      </c>
      <c r="I1922" s="33">
        <v>136365137</v>
      </c>
      <c r="J1922" s="33">
        <v>3217762</v>
      </c>
      <c r="K1922" s="32">
        <f>TEXT(A1922, "MM-DD")</f>
      </c>
      <c r="L1922" s="33">
        <f>YEAR(일별기온공급량!$A1922)</f>
      </c>
      <c r="M1922" s="33">
        <f>MONTH(일별기온공급량!$A1922)</f>
      </c>
      <c r="N1922" s="33">
        <f>DAY(일별기온공급량!$A1922)</f>
      </c>
      <c r="O1922" s="34">
        <f>IFERROR(VLOOKUP(기온및공급량[[#This Row], [날짜]],표2[],2,0), "")</f>
      </c>
    </row>
    <row x14ac:dyDescent="0.25" r="1923" customHeight="1" ht="18.75">
      <c r="A1923" s="29">
        <v>43196</v>
      </c>
      <c r="B1923" s="30">
        <v>9.5</v>
      </c>
      <c r="C1923" s="30">
        <v>16.2</v>
      </c>
      <c r="D1923" s="31">
        <v>1.6445370370370371</v>
      </c>
      <c r="E1923" s="30">
        <v>5.8</v>
      </c>
      <c r="F1923" s="31">
        <v>1.9875925925925926</v>
      </c>
      <c r="G1923" s="30">
        <v>10.4</v>
      </c>
      <c r="H1923" s="32">
        <f>TEXT(일별기온공급량!$A1923, "AAA")</f>
      </c>
      <c r="I1923" s="33">
        <v>141610583</v>
      </c>
      <c r="J1923" s="33">
        <v>3334681</v>
      </c>
      <c r="K1923" s="32">
        <f>TEXT(A1923, "MM-DD")</f>
      </c>
      <c r="L1923" s="33">
        <f>YEAR(일별기온공급량!$A1923)</f>
      </c>
      <c r="M1923" s="33">
        <f>MONTH(일별기온공급량!$A1923)</f>
      </c>
      <c r="N1923" s="33">
        <f>DAY(일별기온공급량!$A1923)</f>
      </c>
      <c r="O1923" s="34">
        <f>IFERROR(VLOOKUP(기온및공급량[[#This Row], [날짜]],표2[],2,0), "")</f>
      </c>
    </row>
    <row x14ac:dyDescent="0.25" r="1924" customHeight="1" ht="18.75">
      <c r="A1924" s="29">
        <v>43197</v>
      </c>
      <c r="B1924" s="30">
        <v>6.2</v>
      </c>
      <c r="C1924" s="30">
        <v>10.2</v>
      </c>
      <c r="D1924" s="31">
        <v>1.6403703703703703</v>
      </c>
      <c r="E1924" s="30">
        <v>3.5</v>
      </c>
      <c r="F1924" s="31">
        <v>1.2542592592592592</v>
      </c>
      <c r="G1924" s="30">
        <v>6.7</v>
      </c>
      <c r="H1924" s="32">
        <f>TEXT(일별기온공급량!$A1924, "AAA")</f>
      </c>
      <c r="I1924" s="33">
        <v>149277999</v>
      </c>
      <c r="J1924" s="33">
        <v>3515308</v>
      </c>
      <c r="K1924" s="32">
        <f>TEXT(A1924, "MM-DD")</f>
      </c>
      <c r="L1924" s="33">
        <f>YEAR(일별기온공급량!$A1924)</f>
      </c>
      <c r="M1924" s="33">
        <f>MONTH(일별기온공급량!$A1924)</f>
      </c>
      <c r="N1924" s="33">
        <f>DAY(일별기온공급량!$A1924)</f>
      </c>
      <c r="O1924" s="34">
        <f>IFERROR(VLOOKUP(기온및공급량[[#This Row], [날짜]],표2[],2,0), "")</f>
      </c>
    </row>
    <row x14ac:dyDescent="0.25" r="1925" customHeight="1" ht="18.75">
      <c r="A1925" s="29">
        <v>43198</v>
      </c>
      <c r="B1925" s="30">
        <v>8.9</v>
      </c>
      <c r="C1925" s="30">
        <v>14.2</v>
      </c>
      <c r="D1925" s="31">
        <v>1.6264814814814814</v>
      </c>
      <c r="E1925" s="30">
        <v>0.5</v>
      </c>
      <c r="F1925" s="31">
        <v>1.2605092592592593</v>
      </c>
      <c r="G1925" s="30">
        <v>13.7</v>
      </c>
      <c r="H1925" s="32">
        <f>TEXT(일별기온공급량!$A1925, "AAA")</f>
      </c>
      <c r="I1925" s="33">
        <v>134375010</v>
      </c>
      <c r="J1925" s="33">
        <v>3171870</v>
      </c>
      <c r="K1925" s="32">
        <f>TEXT(A1925, "MM-DD")</f>
      </c>
      <c r="L1925" s="33">
        <f>YEAR(일별기온공급량!$A1925)</f>
      </c>
      <c r="M1925" s="33">
        <f>MONTH(일별기온공급량!$A1925)</f>
      </c>
      <c r="N1925" s="33">
        <f>DAY(일별기온공급량!$A1925)</f>
      </c>
      <c r="O1925" s="34">
        <f>IFERROR(VLOOKUP(기온및공급량[[#This Row], [날짜]],표2[],2,0), "")</f>
      </c>
    </row>
    <row x14ac:dyDescent="0.25" r="1926" customHeight="1" ht="18.75">
      <c r="A1926" s="29">
        <v>43199</v>
      </c>
      <c r="B1926" s="30">
        <v>13.5</v>
      </c>
      <c r="C1926" s="30">
        <v>19.4</v>
      </c>
      <c r="D1926" s="31">
        <v>1.6424537037037037</v>
      </c>
      <c r="E1926" s="30">
        <v>8.3</v>
      </c>
      <c r="F1926" s="31">
        <v>1.2639814814814816</v>
      </c>
      <c r="G1926" s="30">
        <v>11.1</v>
      </c>
      <c r="H1926" s="32">
        <f>TEXT(일별기온공급량!$A1926, "AAA")</f>
      </c>
      <c r="I1926" s="33">
        <v>131098533</v>
      </c>
      <c r="J1926" s="33">
        <v>3099603</v>
      </c>
      <c r="K1926" s="32">
        <f>TEXT(A1926, "MM-DD")</f>
      </c>
      <c r="L1926" s="33">
        <f>YEAR(일별기온공급량!$A1926)</f>
      </c>
      <c r="M1926" s="33">
        <f>MONTH(일별기온공급량!$A1926)</f>
      </c>
      <c r="N1926" s="33">
        <f>DAY(일별기온공급량!$A1926)</f>
      </c>
      <c r="O1926" s="34">
        <f>IFERROR(VLOOKUP(기온및공급량[[#This Row], [날짜]],표2[],2,0), "")</f>
      </c>
    </row>
    <row x14ac:dyDescent="0.25" r="1927" customHeight="1" ht="18.75">
      <c r="A1927" s="29">
        <v>43200</v>
      </c>
      <c r="B1927" s="30">
        <v>15.5</v>
      </c>
      <c r="C1927" s="30">
        <v>22.5</v>
      </c>
      <c r="D1927" s="31">
        <v>1.5910648148148148</v>
      </c>
      <c r="E1927" s="30">
        <v>5.3</v>
      </c>
      <c r="F1927" s="31">
        <v>1.2618981481481482</v>
      </c>
      <c r="G1927" s="30">
        <v>17.2</v>
      </c>
      <c r="H1927" s="32">
        <f>TEXT(일별기온공급량!$A1927, "AAA")</f>
      </c>
      <c r="I1927" s="33">
        <v>125488390</v>
      </c>
      <c r="J1927" s="33">
        <v>2964681</v>
      </c>
      <c r="K1927" s="32">
        <f>TEXT(A1927, "MM-DD")</f>
      </c>
      <c r="L1927" s="33">
        <f>YEAR(일별기온공급량!$A1927)</f>
      </c>
      <c r="M1927" s="33">
        <f>MONTH(일별기온공급량!$A1927)</f>
      </c>
      <c r="N1927" s="33">
        <f>DAY(일별기온공급량!$A1927)</f>
      </c>
      <c r="O1927" s="34">
        <f>IFERROR(VLOOKUP(기온및공급량[[#This Row], [날짜]],표2[],2,0), "")</f>
      </c>
    </row>
    <row x14ac:dyDescent="0.25" r="1928" customHeight="1" ht="18.75">
      <c r="A1928" s="29">
        <v>43201</v>
      </c>
      <c r="B1928" s="33">
        <v>19</v>
      </c>
      <c r="C1928" s="30">
        <v>24.1</v>
      </c>
      <c r="D1928" s="31">
        <v>1.6223148148148148</v>
      </c>
      <c r="E1928" s="30">
        <v>14.5</v>
      </c>
      <c r="F1928" s="35">
        <v>1.9993981481481482</v>
      </c>
      <c r="G1928" s="30">
        <v>9.6</v>
      </c>
      <c r="H1928" s="32">
        <f>TEXT(일별기온공급량!$A1928, "AAA")</f>
      </c>
      <c r="I1928" s="33">
        <v>111292698</v>
      </c>
      <c r="J1928" s="33">
        <v>2620617</v>
      </c>
      <c r="K1928" s="32">
        <f>TEXT(A1928, "MM-DD")</f>
      </c>
      <c r="L1928" s="33">
        <f>YEAR(일별기온공급량!$A1928)</f>
      </c>
      <c r="M1928" s="33">
        <f>MONTH(일별기온공급량!$A1928)</f>
      </c>
      <c r="N1928" s="33">
        <f>DAY(일별기온공급량!$A1928)</f>
      </c>
      <c r="O1928" s="34">
        <f>IFERROR(VLOOKUP(기온및공급량[[#This Row], [날짜]],표2[],2,0), "")</f>
      </c>
    </row>
    <row x14ac:dyDescent="0.25" r="1929" customHeight="1" ht="18.75">
      <c r="A1929" s="29">
        <v>43202</v>
      </c>
      <c r="B1929" s="30">
        <v>16.4</v>
      </c>
      <c r="C1929" s="30">
        <v>23.7</v>
      </c>
      <c r="D1929" s="31">
        <v>1.5938425925925928</v>
      </c>
      <c r="E1929" s="33">
        <v>8</v>
      </c>
      <c r="F1929" s="31">
        <v>1.2612037037037038</v>
      </c>
      <c r="G1929" s="30">
        <v>15.7</v>
      </c>
      <c r="H1929" s="32">
        <f>TEXT(일별기온공급량!$A1929, "AAA")</f>
      </c>
      <c r="I1929" s="33">
        <v>109643240</v>
      </c>
      <c r="J1929" s="33">
        <v>2580445</v>
      </c>
      <c r="K1929" s="32">
        <f>TEXT(A1929, "MM-DD")</f>
      </c>
      <c r="L1929" s="33">
        <f>YEAR(일별기온공급량!$A1929)</f>
      </c>
      <c r="M1929" s="33">
        <f>MONTH(일별기온공급량!$A1929)</f>
      </c>
      <c r="N1929" s="33">
        <f>DAY(일별기온공급량!$A1929)</f>
      </c>
      <c r="O1929" s="34">
        <f>IFERROR(VLOOKUP(기온및공급량[[#This Row], [날짜]],표2[],2,0), "")</f>
      </c>
    </row>
    <row x14ac:dyDescent="0.25" r="1930" customHeight="1" ht="18.75">
      <c r="A1930" s="29">
        <v>43203</v>
      </c>
      <c r="B1930" s="30">
        <v>12.8</v>
      </c>
      <c r="C1930" s="33">
        <v>18</v>
      </c>
      <c r="D1930" s="31">
        <v>1.5403703703703704</v>
      </c>
      <c r="E1930" s="30">
        <v>7.1</v>
      </c>
      <c r="F1930" s="31">
        <v>1.2417592592592592</v>
      </c>
      <c r="G1930" s="30">
        <v>10.9</v>
      </c>
      <c r="H1930" s="32">
        <f>TEXT(일별기온공급량!$A1930, "AAA")</f>
      </c>
      <c r="I1930" s="33">
        <v>114081933</v>
      </c>
      <c r="J1930" s="33">
        <v>2683205</v>
      </c>
      <c r="K1930" s="32">
        <f>TEXT(A1930, "MM-DD")</f>
      </c>
      <c r="L1930" s="33">
        <f>YEAR(일별기온공급량!$A1930)</f>
      </c>
      <c r="M1930" s="33">
        <f>MONTH(일별기온공급량!$A1930)</f>
      </c>
      <c r="N1930" s="33">
        <f>DAY(일별기온공급량!$A1930)</f>
      </c>
      <c r="O1930" s="34">
        <f>IFERROR(VLOOKUP(기온및공급량[[#This Row], [날짜]],표2[],2,0), "")</f>
      </c>
    </row>
    <row x14ac:dyDescent="0.25" r="1931" customHeight="1" ht="18.75">
      <c r="A1931" s="29">
        <v>43204</v>
      </c>
      <c r="B1931" s="30">
        <v>10.5</v>
      </c>
      <c r="C1931" s="30">
        <v>12.1</v>
      </c>
      <c r="D1931" s="31">
        <v>1.014675925925926</v>
      </c>
      <c r="E1931" s="33">
        <v>9</v>
      </c>
      <c r="F1931" s="31">
        <v>1.3653703703703703</v>
      </c>
      <c r="G1931" s="30">
        <v>3.1</v>
      </c>
      <c r="H1931" s="32">
        <f>TEXT(일별기온공급량!$A1931, "AAA")</f>
      </c>
      <c r="I1931" s="33">
        <v>118953925</v>
      </c>
      <c r="J1931" s="33">
        <v>2797210</v>
      </c>
      <c r="K1931" s="32">
        <f>TEXT(A1931, "MM-DD")</f>
      </c>
      <c r="L1931" s="33">
        <f>YEAR(일별기온공급량!$A1931)</f>
      </c>
      <c r="M1931" s="33">
        <f>MONTH(일별기온공급량!$A1931)</f>
      </c>
      <c r="N1931" s="33">
        <f>DAY(일별기온공급량!$A1931)</f>
      </c>
      <c r="O1931" s="34">
        <f>IFERROR(VLOOKUP(기온및공급량[[#This Row], [날짜]],표2[],2,0), "")</f>
      </c>
    </row>
    <row x14ac:dyDescent="0.25" r="1932" customHeight="1" ht="18.75">
      <c r="A1932" s="29">
        <v>43205</v>
      </c>
      <c r="B1932" s="30">
        <v>12.8</v>
      </c>
      <c r="C1932" s="30">
        <v>17.9</v>
      </c>
      <c r="D1932" s="31">
        <v>1.5723148148148147</v>
      </c>
      <c r="E1932" s="33">
        <v>9</v>
      </c>
      <c r="F1932" s="31">
        <v>1.2563425925925926</v>
      </c>
      <c r="G1932" s="30">
        <v>8.9</v>
      </c>
      <c r="H1932" s="32">
        <f>TEXT(일별기온공급량!$A1932, "AAA")</f>
      </c>
      <c r="I1932" s="33">
        <v>100953505</v>
      </c>
      <c r="J1932" s="33">
        <v>2373363</v>
      </c>
      <c r="K1932" s="32">
        <f>TEXT(A1932, "MM-DD")</f>
      </c>
      <c r="L1932" s="33">
        <f>YEAR(일별기온공급량!$A1932)</f>
      </c>
      <c r="M1932" s="33">
        <f>MONTH(일별기온공급량!$A1932)</f>
      </c>
      <c r="N1932" s="33">
        <f>DAY(일별기온공급량!$A1932)</f>
      </c>
      <c r="O1932" s="34">
        <f>IFERROR(VLOOKUP(기온및공급량[[#This Row], [날짜]],표2[],2,0), "")</f>
      </c>
    </row>
    <row x14ac:dyDescent="0.25" r="1933" customHeight="1" ht="18.75">
      <c r="A1933" s="29">
        <v>43206</v>
      </c>
      <c r="B1933" s="30">
        <v>12.2</v>
      </c>
      <c r="C1933" s="30">
        <v>19.2</v>
      </c>
      <c r="D1933" s="31">
        <v>1.6292592592592592</v>
      </c>
      <c r="E1933" s="30">
        <v>6.4</v>
      </c>
      <c r="F1933" s="31">
        <v>1.239675925925926</v>
      </c>
      <c r="G1933" s="30">
        <v>12.8</v>
      </c>
      <c r="H1933" s="32">
        <f>TEXT(일별기온공급량!$A1933, "AAA")</f>
      </c>
      <c r="I1933" s="33">
        <v>116643078</v>
      </c>
      <c r="J1933" s="33">
        <v>2744645</v>
      </c>
      <c r="K1933" s="32">
        <f>TEXT(A1933, "MM-DD")</f>
      </c>
      <c r="L1933" s="33">
        <f>YEAR(일별기온공급량!$A1933)</f>
      </c>
      <c r="M1933" s="33">
        <f>MONTH(일별기온공급량!$A1933)</f>
      </c>
      <c r="N1933" s="33">
        <f>DAY(일별기온공급량!$A1933)</f>
      </c>
      <c r="O1933" s="34">
        <f>IFERROR(VLOOKUP(기온및공급량[[#This Row], [날짜]],표2[],2,0), "")</f>
      </c>
    </row>
    <row x14ac:dyDescent="0.25" r="1934" customHeight="1" ht="18.75">
      <c r="A1934" s="29">
        <v>43207</v>
      </c>
      <c r="B1934" s="30">
        <v>14.6</v>
      </c>
      <c r="C1934" s="30">
        <v>21.8</v>
      </c>
      <c r="D1934" s="31">
        <v>1.6757870370370371</v>
      </c>
      <c r="E1934" s="30">
        <v>8.3</v>
      </c>
      <c r="F1934" s="31">
        <v>1.2473148148148148</v>
      </c>
      <c r="G1934" s="30">
        <v>13.5</v>
      </c>
      <c r="H1934" s="32">
        <f>TEXT(일별기온공급량!$A1934, "AAA")</f>
      </c>
      <c r="I1934" s="33">
        <v>113758276</v>
      </c>
      <c r="J1934" s="33">
        <v>2674490</v>
      </c>
      <c r="K1934" s="32">
        <f>TEXT(A1934, "MM-DD")</f>
      </c>
      <c r="L1934" s="33">
        <f>YEAR(일별기온공급량!$A1934)</f>
      </c>
      <c r="M1934" s="33">
        <f>MONTH(일별기온공급량!$A1934)</f>
      </c>
      <c r="N1934" s="33">
        <f>DAY(일별기온공급량!$A1934)</f>
      </c>
      <c r="O1934" s="34">
        <f>IFERROR(VLOOKUP(기온및공급량[[#This Row], [날짜]],표2[],2,0), "")</f>
      </c>
    </row>
    <row x14ac:dyDescent="0.25" r="1935" customHeight="1" ht="18.75">
      <c r="A1935" s="29">
        <v>43208</v>
      </c>
      <c r="B1935" s="30">
        <v>16.9</v>
      </c>
      <c r="C1935" s="30">
        <v>24.9</v>
      </c>
      <c r="D1935" s="31">
        <v>1.6931481481481483</v>
      </c>
      <c r="E1935" s="30">
        <v>8.5</v>
      </c>
      <c r="F1935" s="31">
        <v>1.2271759259259258</v>
      </c>
      <c r="G1935" s="30">
        <v>16.4</v>
      </c>
      <c r="H1935" s="32">
        <f>TEXT(일별기온공급량!$A1935, "AAA")</f>
      </c>
      <c r="I1935" s="33">
        <v>108655858</v>
      </c>
      <c r="J1935" s="33">
        <v>2554386</v>
      </c>
      <c r="K1935" s="32">
        <f>TEXT(A1935, "MM-DD")</f>
      </c>
      <c r="L1935" s="33">
        <f>YEAR(일별기온공급량!$A1935)</f>
      </c>
      <c r="M1935" s="33">
        <f>MONTH(일별기온공급량!$A1935)</f>
      </c>
      <c r="N1935" s="33">
        <f>DAY(일별기온공급량!$A1935)</f>
      </c>
      <c r="O1935" s="34">
        <f>IFERROR(VLOOKUP(기온및공급량[[#This Row], [날짜]],표2[],2,0), "")</f>
      </c>
    </row>
    <row x14ac:dyDescent="0.25" r="1936" customHeight="1" ht="18.75">
      <c r="A1936" s="29">
        <v>43209</v>
      </c>
      <c r="B1936" s="30">
        <v>19.2</v>
      </c>
      <c r="C1936" s="33">
        <v>28</v>
      </c>
      <c r="D1936" s="31">
        <v>1.6764814814814815</v>
      </c>
      <c r="E1936" s="30">
        <v>9.5</v>
      </c>
      <c r="F1936" s="31">
        <v>1.2487037037037036</v>
      </c>
      <c r="G1936" s="30">
        <v>18.5</v>
      </c>
      <c r="H1936" s="32">
        <f>TEXT(일별기온공급량!$A1936, "AAA")</f>
      </c>
      <c r="I1936" s="33">
        <v>104563114</v>
      </c>
      <c r="J1936" s="33">
        <v>2458323</v>
      </c>
      <c r="K1936" s="32">
        <f>TEXT(A1936, "MM-DD")</f>
      </c>
      <c r="L1936" s="33">
        <f>YEAR(일별기온공급량!$A1936)</f>
      </c>
      <c r="M1936" s="33">
        <f>MONTH(일별기온공급량!$A1936)</f>
      </c>
      <c r="N1936" s="33">
        <f>DAY(일별기온공급량!$A1936)</f>
      </c>
      <c r="O1936" s="34">
        <f>IFERROR(VLOOKUP(기온및공급량[[#This Row], [날짜]],표2[],2,0), "")</f>
      </c>
    </row>
    <row x14ac:dyDescent="0.25" r="1937" customHeight="1" ht="18.75">
      <c r="A1937" s="29">
        <v>43210</v>
      </c>
      <c r="B1937" s="30">
        <v>21.5</v>
      </c>
      <c r="C1937" s="30">
        <v>30.5</v>
      </c>
      <c r="D1937" s="31">
        <v>1.6813425925925927</v>
      </c>
      <c r="E1937" s="30">
        <v>11.1</v>
      </c>
      <c r="F1937" s="31">
        <v>1.252175925925926</v>
      </c>
      <c r="G1937" s="30">
        <v>19.4</v>
      </c>
      <c r="H1937" s="32">
        <f>TEXT(일별기온공급량!$A1937, "AAA")</f>
      </c>
      <c r="I1937" s="33">
        <v>96500977</v>
      </c>
      <c r="J1937" s="33">
        <v>2269221</v>
      </c>
      <c r="K1937" s="32">
        <f>TEXT(A1937, "MM-DD")</f>
      </c>
      <c r="L1937" s="33">
        <f>YEAR(일별기온공급량!$A1937)</f>
      </c>
      <c r="M1937" s="33">
        <f>MONTH(일별기온공급량!$A1937)</f>
      </c>
      <c r="N1937" s="33">
        <f>DAY(일별기온공급량!$A1937)</f>
      </c>
      <c r="O1937" s="34">
        <f>IFERROR(VLOOKUP(기온및공급량[[#This Row], [날짜]],표2[],2,0), "")</f>
      </c>
    </row>
    <row x14ac:dyDescent="0.25" r="1938" customHeight="1" ht="18.75">
      <c r="A1938" s="29">
        <v>43211</v>
      </c>
      <c r="B1938" s="30">
        <v>21.8</v>
      </c>
      <c r="C1938" s="33">
        <v>32</v>
      </c>
      <c r="D1938" s="31">
        <v>1.6077314814814816</v>
      </c>
      <c r="E1938" s="33">
        <v>13</v>
      </c>
      <c r="F1938" s="31">
        <v>1.2417592592592592</v>
      </c>
      <c r="G1938" s="33">
        <v>19</v>
      </c>
      <c r="H1938" s="32">
        <f>TEXT(일별기온공급량!$A1938, "AAA")</f>
      </c>
      <c r="I1938" s="33">
        <v>80441544</v>
      </c>
      <c r="J1938" s="33">
        <v>1896057</v>
      </c>
      <c r="K1938" s="32">
        <f>TEXT(A1938, "MM-DD")</f>
      </c>
      <c r="L1938" s="33">
        <f>YEAR(일별기온공급량!$A1938)</f>
      </c>
      <c r="M1938" s="33">
        <f>MONTH(일별기온공급량!$A1938)</f>
      </c>
      <c r="N1938" s="33">
        <f>DAY(일별기온공급량!$A1938)</f>
      </c>
      <c r="O1938" s="34">
        <f>IFERROR(VLOOKUP(기온및공급량[[#This Row], [날짜]],표2[],2,0), "")</f>
      </c>
    </row>
    <row x14ac:dyDescent="0.25" r="1939" customHeight="1" ht="18.75">
      <c r="A1939" s="29">
        <v>43212</v>
      </c>
      <c r="B1939" s="30">
        <v>16.1</v>
      </c>
      <c r="C1939" s="30">
        <v>21.5</v>
      </c>
      <c r="D1939" s="31">
        <v>1.5841203703703703</v>
      </c>
      <c r="E1939" s="30">
        <v>12.2</v>
      </c>
      <c r="F1939" s="31">
        <v>1.966759259259259</v>
      </c>
      <c r="G1939" s="30">
        <v>9.3</v>
      </c>
      <c r="H1939" s="32">
        <f>TEXT(일별기온공급량!$A1939, "AAA")</f>
      </c>
      <c r="I1939" s="33">
        <v>72075821</v>
      </c>
      <c r="J1939" s="33">
        <v>1697467</v>
      </c>
      <c r="K1939" s="32">
        <f>TEXT(A1939, "MM-DD")</f>
      </c>
      <c r="L1939" s="33">
        <f>YEAR(일별기온공급량!$A1939)</f>
      </c>
      <c r="M1939" s="33">
        <f>MONTH(일별기온공급량!$A1939)</f>
      </c>
      <c r="N1939" s="33">
        <f>DAY(일별기온공급량!$A1939)</f>
      </c>
      <c r="O1939" s="34">
        <f>IFERROR(VLOOKUP(기온및공급량[[#This Row], [날짜]],표2[],2,0), "")</f>
      </c>
    </row>
    <row x14ac:dyDescent="0.25" r="1940" customHeight="1" ht="18.75">
      <c r="A1940" s="29">
        <v>43213</v>
      </c>
      <c r="B1940" s="30">
        <v>10.4</v>
      </c>
      <c r="C1940" s="30">
        <v>12.8</v>
      </c>
      <c r="D1940" s="31">
        <v>1.0049537037037037</v>
      </c>
      <c r="E1940" s="30">
        <v>9.5</v>
      </c>
      <c r="F1940" s="31">
        <v>1.282037037037037</v>
      </c>
      <c r="G1940" s="30">
        <v>3.3</v>
      </c>
      <c r="H1940" s="32">
        <f>TEXT(일별기온공급량!$A1940, "AAA")</f>
      </c>
      <c r="I1940" s="33">
        <v>110086935</v>
      </c>
      <c r="J1940" s="33">
        <v>2593187</v>
      </c>
      <c r="K1940" s="32">
        <f>TEXT(A1940, "MM-DD")</f>
      </c>
      <c r="L1940" s="33">
        <f>YEAR(일별기온공급량!$A1940)</f>
      </c>
      <c r="M1940" s="33">
        <f>MONTH(일별기온공급량!$A1940)</f>
      </c>
      <c r="N1940" s="33">
        <f>DAY(일별기온공급량!$A1940)</f>
      </c>
      <c r="O1940" s="34">
        <f>IFERROR(VLOOKUP(기온및공급량[[#This Row], [날짜]],표2[],2,0), "")</f>
      </c>
    </row>
    <row x14ac:dyDescent="0.25" r="1941" customHeight="1" ht="18.75">
      <c r="A1941" s="29">
        <v>43214</v>
      </c>
      <c r="B1941" s="30">
        <v>11.2</v>
      </c>
      <c r="C1941" s="30">
        <v>12.9</v>
      </c>
      <c r="D1941" s="31">
        <v>1.674398148148148</v>
      </c>
      <c r="E1941" s="30">
        <v>9.7</v>
      </c>
      <c r="F1941" s="31">
        <v>1.0000925925925925</v>
      </c>
      <c r="G1941" s="30">
        <v>3.2</v>
      </c>
      <c r="H1941" s="32">
        <f>TEXT(일별기온공급량!$A1941, "AAA")</f>
      </c>
      <c r="I1941" s="33">
        <v>120176598</v>
      </c>
      <c r="J1941" s="33">
        <v>2816915</v>
      </c>
      <c r="K1941" s="32">
        <f>TEXT(A1941, "MM-DD")</f>
      </c>
      <c r="L1941" s="33">
        <f>YEAR(일별기온공급량!$A1941)</f>
      </c>
      <c r="M1941" s="33">
        <f>MONTH(일별기온공급량!$A1941)</f>
      </c>
      <c r="N1941" s="33">
        <f>DAY(일별기온공급량!$A1941)</f>
      </c>
      <c r="O1941" s="34">
        <f>IFERROR(VLOOKUP(기온및공급량[[#This Row], [날짜]],표2[],2,0), "")</f>
      </c>
    </row>
    <row x14ac:dyDescent="0.25" r="1942" customHeight="1" ht="18.75">
      <c r="A1942" s="29">
        <v>43215</v>
      </c>
      <c r="B1942" s="30">
        <v>13.2</v>
      </c>
      <c r="C1942" s="30">
        <v>21.8</v>
      </c>
      <c r="D1942" s="31">
        <v>1.6410648148148148</v>
      </c>
      <c r="E1942" s="30">
        <v>5.1</v>
      </c>
      <c r="F1942" s="31">
        <v>1.2424537037037038</v>
      </c>
      <c r="G1942" s="30">
        <v>16.7</v>
      </c>
      <c r="H1942" s="32">
        <f>TEXT(일별기온공급량!$A1942, "AAA")</f>
      </c>
      <c r="I1942" s="33">
        <v>112816145</v>
      </c>
      <c r="J1942" s="33">
        <v>2642758</v>
      </c>
      <c r="K1942" s="32">
        <f>TEXT(A1942, "MM-DD")</f>
      </c>
      <c r="L1942" s="33">
        <f>YEAR(일별기온공급량!$A1942)</f>
      </c>
      <c r="M1942" s="33">
        <f>MONTH(일별기온공급량!$A1942)</f>
      </c>
      <c r="N1942" s="33">
        <f>DAY(일별기온공급량!$A1942)</f>
      </c>
      <c r="O1942" s="34">
        <f>IFERROR(VLOOKUP(기온및공급량[[#This Row], [날짜]],표2[],2,0), "")</f>
      </c>
    </row>
    <row x14ac:dyDescent="0.25" r="1943" customHeight="1" ht="18.75">
      <c r="A1943" s="29">
        <v>43216</v>
      </c>
      <c r="B1943" s="30">
        <v>16.4</v>
      </c>
      <c r="C1943" s="30">
        <v>25.9</v>
      </c>
      <c r="D1943" s="31">
        <v>1.6535648148148148</v>
      </c>
      <c r="E1943" s="30">
        <v>5.5</v>
      </c>
      <c r="F1943" s="31">
        <v>1.2382870370370371</v>
      </c>
      <c r="G1943" s="30">
        <v>20.4</v>
      </c>
      <c r="H1943" s="32">
        <f>TEXT(일별기온공급량!$A1943, "AAA")</f>
      </c>
      <c r="I1943" s="33">
        <v>104800287</v>
      </c>
      <c r="J1943" s="33">
        <v>2454759</v>
      </c>
      <c r="K1943" s="32">
        <f>TEXT(A1943, "MM-DD")</f>
      </c>
      <c r="L1943" s="33">
        <f>YEAR(일별기온공급량!$A1943)</f>
      </c>
      <c r="M1943" s="33">
        <f>MONTH(일별기온공급량!$A1943)</f>
      </c>
      <c r="N1943" s="33">
        <f>DAY(일별기온공급량!$A1943)</f>
      </c>
      <c r="O1943" s="34">
        <f>IFERROR(VLOOKUP(기온및공급량[[#This Row], [날짜]],표2[],2,0), "")</f>
      </c>
    </row>
    <row x14ac:dyDescent="0.25" r="1944" customHeight="1" ht="18.75">
      <c r="A1944" s="29">
        <v>43217</v>
      </c>
      <c r="B1944" s="30">
        <v>17.4</v>
      </c>
      <c r="C1944" s="33">
        <v>24</v>
      </c>
      <c r="D1944" s="31">
        <v>1.616064814814815</v>
      </c>
      <c r="E1944" s="30">
        <v>12.1</v>
      </c>
      <c r="F1944" s="31">
        <v>1.9889814814814815</v>
      </c>
      <c r="G1944" s="30">
        <v>11.9</v>
      </c>
      <c r="H1944" s="32">
        <f>TEXT(일별기온공급량!$A1944, "AAA")</f>
      </c>
      <c r="I1944" s="33">
        <v>100856357</v>
      </c>
      <c r="J1944" s="33">
        <v>2358835</v>
      </c>
      <c r="K1944" s="32">
        <f>TEXT(A1944, "MM-DD")</f>
      </c>
      <c r="L1944" s="33">
        <f>YEAR(일별기온공급량!$A1944)</f>
      </c>
      <c r="M1944" s="33">
        <f>MONTH(일별기온공급량!$A1944)</f>
      </c>
      <c r="N1944" s="33">
        <f>DAY(일별기온공급량!$A1944)</f>
      </c>
      <c r="O1944" s="34">
        <f>IFERROR(VLOOKUP(기온및공급량[[#This Row], [날짜]],표2[],2,0), "")</f>
      </c>
    </row>
    <row x14ac:dyDescent="0.25" r="1945" customHeight="1" ht="18.75">
      <c r="A1945" s="29">
        <v>43218</v>
      </c>
      <c r="B1945" s="30">
        <v>17.8</v>
      </c>
      <c r="C1945" s="33">
        <v>27</v>
      </c>
      <c r="D1945" s="31">
        <v>1.6980092592592593</v>
      </c>
      <c r="E1945" s="30">
        <v>8.2</v>
      </c>
      <c r="F1945" s="31">
        <v>1.2174537037037036</v>
      </c>
      <c r="G1945" s="30">
        <v>18.8</v>
      </c>
      <c r="H1945" s="32">
        <f>TEXT(일별기온공급량!$A1945, "AAA")</f>
      </c>
      <c r="I1945" s="33">
        <v>87727160</v>
      </c>
      <c r="J1945" s="33">
        <v>2056038</v>
      </c>
      <c r="K1945" s="32">
        <f>TEXT(A1945, "MM-DD")</f>
      </c>
      <c r="L1945" s="33">
        <f>YEAR(일별기온공급량!$A1945)</f>
      </c>
      <c r="M1945" s="33">
        <f>MONTH(일별기온공급량!$A1945)</f>
      </c>
      <c r="N1945" s="33">
        <f>DAY(일별기온공급량!$A1945)</f>
      </c>
      <c r="O1945" s="34">
        <f>IFERROR(VLOOKUP(기온및공급량[[#This Row], [날짜]],표2[],2,0), "")</f>
      </c>
    </row>
    <row x14ac:dyDescent="0.25" r="1946" customHeight="1" ht="18.75">
      <c r="A1946" s="29">
        <v>43219</v>
      </c>
      <c r="B1946" s="33">
        <v>19</v>
      </c>
      <c r="C1946" s="30">
        <v>27.8</v>
      </c>
      <c r="D1946" s="31">
        <v>1.6355092592592593</v>
      </c>
      <c r="E1946" s="30">
        <v>9.7</v>
      </c>
      <c r="F1946" s="31">
        <v>1.2480092592592593</v>
      </c>
      <c r="G1946" s="30">
        <v>18.1</v>
      </c>
      <c r="H1946" s="32">
        <f>TEXT(일별기온공급량!$A1946, "AAA")</f>
      </c>
      <c r="I1946" s="33">
        <v>71404947</v>
      </c>
      <c r="J1946" s="33">
        <v>1678792</v>
      </c>
      <c r="K1946" s="32">
        <f>TEXT(A1946, "MM-DD")</f>
      </c>
      <c r="L1946" s="33">
        <f>YEAR(일별기온공급량!$A1946)</f>
      </c>
      <c r="M1946" s="33">
        <f>MONTH(일별기온공급량!$A1946)</f>
      </c>
      <c r="N1946" s="33">
        <f>DAY(일별기온공급량!$A1946)</f>
      </c>
      <c r="O1946" s="34">
        <f>IFERROR(VLOOKUP(기온및공급량[[#This Row], [날짜]],표2[],2,0), "")</f>
      </c>
    </row>
    <row x14ac:dyDescent="0.25" r="1947" customHeight="1" ht="18.75">
      <c r="A1947" s="29">
        <v>43220</v>
      </c>
      <c r="B1947" s="33">
        <v>21</v>
      </c>
      <c r="C1947" s="30">
        <v>28.3</v>
      </c>
      <c r="D1947" s="31">
        <v>1.6521759259259259</v>
      </c>
      <c r="E1947" s="30">
        <v>14.9</v>
      </c>
      <c r="F1947" s="31">
        <v>1.1987037037037038</v>
      </c>
      <c r="G1947" s="30">
        <v>13.4</v>
      </c>
      <c r="H1947" s="32">
        <f>TEXT(일별기온공급량!$A1947, "AAA")</f>
      </c>
      <c r="I1947" s="33">
        <v>82896273</v>
      </c>
      <c r="J1947" s="33">
        <v>1945757</v>
      </c>
      <c r="K1947" s="32">
        <f>TEXT(A1947, "MM-DD")</f>
      </c>
      <c r="L1947" s="33">
        <f>YEAR(일별기온공급량!$A1947)</f>
      </c>
      <c r="M1947" s="33">
        <f>MONTH(일별기온공급량!$A1947)</f>
      </c>
      <c r="N1947" s="33">
        <f>DAY(일별기온공급량!$A1947)</f>
      </c>
      <c r="O1947" s="34">
        <f>IFERROR(VLOOKUP(기온및공급량[[#This Row], [날짜]],표2[],2,0), "")</f>
      </c>
    </row>
    <row x14ac:dyDescent="0.25" r="1948" customHeight="1" ht="18.75">
      <c r="A1948" s="29">
        <v>43221</v>
      </c>
      <c r="B1948" s="30">
        <v>20.1</v>
      </c>
      <c r="C1948" s="30">
        <v>24.6</v>
      </c>
      <c r="D1948" s="31">
        <v>1.5903703703703704</v>
      </c>
      <c r="E1948" s="30">
        <v>14.9</v>
      </c>
      <c r="F1948" s="31">
        <v>1.2598148148148147</v>
      </c>
      <c r="G1948" s="30">
        <v>9.7</v>
      </c>
      <c r="H1948" s="32">
        <f>TEXT(일별기온공급량!$A1948, "AAA")</f>
      </c>
      <c r="I1948" s="33">
        <v>79519697</v>
      </c>
      <c r="J1948" s="33">
        <v>1870693</v>
      </c>
      <c r="K1948" s="32">
        <f>TEXT(A1948, "MM-DD")</f>
      </c>
      <c r="L1948" s="33">
        <f>YEAR(일별기온공급량!$A1948)</f>
      </c>
      <c r="M1948" s="33">
        <f>MONTH(일별기온공급량!$A1948)</f>
      </c>
      <c r="N1948" s="33">
        <f>DAY(일별기온공급량!$A1948)</f>
      </c>
      <c r="O1948" s="34">
        <f>IFERROR(VLOOKUP(기온및공급량[[#This Row], [날짜]],표2[],2,0), "")</f>
      </c>
    </row>
    <row x14ac:dyDescent="0.25" r="1949" customHeight="1" ht="18.75">
      <c r="A1949" s="29">
        <v>43222</v>
      </c>
      <c r="B1949" s="30">
        <v>15.1</v>
      </c>
      <c r="C1949" s="30">
        <v>19.5</v>
      </c>
      <c r="D1949" s="31">
        <v>1.025787037037037</v>
      </c>
      <c r="E1949" s="30">
        <v>13.4</v>
      </c>
      <c r="F1949" s="31">
        <v>1.998009259259259</v>
      </c>
      <c r="G1949" s="30">
        <v>6.1</v>
      </c>
      <c r="H1949" s="32">
        <f>TEXT(일별기온공급량!$A1949, "AAA")</f>
      </c>
      <c r="I1949" s="33">
        <v>91869587</v>
      </c>
      <c r="J1949" s="33">
        <v>2162924</v>
      </c>
      <c r="K1949" s="32">
        <f>TEXT(A1949, "MM-DD")</f>
      </c>
      <c r="L1949" s="33">
        <f>YEAR(일별기온공급량!$A1949)</f>
      </c>
      <c r="M1949" s="33">
        <f>MONTH(일별기온공급량!$A1949)</f>
      </c>
      <c r="N1949" s="33">
        <f>DAY(일별기온공급량!$A1949)</f>
      </c>
      <c r="O1949" s="34">
        <f>IFERROR(VLOOKUP(기온및공급량[[#This Row], [날짜]],표2[],2,0), "")</f>
      </c>
    </row>
    <row x14ac:dyDescent="0.25" r="1950" customHeight="1" ht="18.75">
      <c r="A1950" s="29">
        <v>43223</v>
      </c>
      <c r="B1950" s="30">
        <v>14.1</v>
      </c>
      <c r="C1950" s="30">
        <v>19.3</v>
      </c>
      <c r="D1950" s="31">
        <v>1.5160648148148148</v>
      </c>
      <c r="E1950" s="30">
        <v>9.5</v>
      </c>
      <c r="F1950" s="31">
        <v>1.975787037037037</v>
      </c>
      <c r="G1950" s="30">
        <v>9.8</v>
      </c>
      <c r="H1950" s="32">
        <f>TEXT(일별기온공급량!$A1950, "AAA")</f>
      </c>
      <c r="I1950" s="33">
        <v>99317299</v>
      </c>
      <c r="J1950" s="33">
        <v>2337917</v>
      </c>
      <c r="K1950" s="32">
        <f>TEXT(A1950, "MM-DD")</f>
      </c>
      <c r="L1950" s="33">
        <f>YEAR(일별기온공급량!$A1950)</f>
      </c>
      <c r="M1950" s="33">
        <f>MONTH(일별기온공급량!$A1950)</f>
      </c>
      <c r="N1950" s="33">
        <f>DAY(일별기온공급량!$A1950)</f>
      </c>
      <c r="O1950" s="34">
        <f>IFERROR(VLOOKUP(기온및공급량[[#This Row], [날짜]],표2[],2,0), "")</f>
      </c>
    </row>
    <row x14ac:dyDescent="0.25" r="1951" customHeight="1" ht="18.75">
      <c r="A1951" s="29">
        <v>43224</v>
      </c>
      <c r="B1951" s="30">
        <v>16.1</v>
      </c>
      <c r="C1951" s="33">
        <v>23</v>
      </c>
      <c r="D1951" s="31">
        <v>1.6035648148148147</v>
      </c>
      <c r="E1951" s="30">
        <v>7.2</v>
      </c>
      <c r="F1951" s="31">
        <v>1.1403703703703703</v>
      </c>
      <c r="G1951" s="30">
        <v>15.8</v>
      </c>
      <c r="H1951" s="32">
        <f>TEXT(일별기온공급량!$A1951, "AAA")</f>
      </c>
      <c r="I1951" s="33">
        <v>98763328</v>
      </c>
      <c r="J1951" s="33">
        <v>2326656</v>
      </c>
      <c r="K1951" s="32">
        <f>TEXT(A1951, "MM-DD")</f>
      </c>
      <c r="L1951" s="33">
        <f>YEAR(일별기온공급량!$A1951)</f>
      </c>
      <c r="M1951" s="33">
        <f>MONTH(일별기온공급량!$A1951)</f>
      </c>
      <c r="N1951" s="33">
        <f>DAY(일별기온공급량!$A1951)</f>
      </c>
      <c r="O1951" s="34">
        <f>IFERROR(VLOOKUP(기온및공급량[[#This Row], [날짜]],표2[],2,0), "")</f>
      </c>
    </row>
    <row x14ac:dyDescent="0.25" r="1952" customHeight="1" ht="18.75">
      <c r="A1952" s="29">
        <v>43225</v>
      </c>
      <c r="B1952" s="30">
        <v>19.9</v>
      </c>
      <c r="C1952" s="30">
        <v>27.9</v>
      </c>
      <c r="D1952" s="31">
        <v>1.6355092592592593</v>
      </c>
      <c r="E1952" s="30">
        <v>10.9</v>
      </c>
      <c r="F1952" s="31">
        <v>1.258425925925926</v>
      </c>
      <c r="G1952" s="33">
        <v>17</v>
      </c>
      <c r="H1952" s="32">
        <f>TEXT(일별기온공급량!$A1952, "AAA")</f>
      </c>
      <c r="I1952" s="33">
        <v>79123872</v>
      </c>
      <c r="J1952" s="33">
        <v>1865245</v>
      </c>
      <c r="K1952" s="32">
        <f>TEXT(A1952, "MM-DD")</f>
      </c>
      <c r="L1952" s="33">
        <f>YEAR(일별기온공급량!$A1952)</f>
      </c>
      <c r="M1952" s="33">
        <f>MONTH(일별기온공급량!$A1952)</f>
      </c>
      <c r="N1952" s="33">
        <f>DAY(일별기온공급량!$A1952)</f>
      </c>
      <c r="O1952" s="34">
        <f>IFERROR(VLOOKUP(기온및공급량[[#This Row], [날짜]],표2[],2,0), "")</f>
      </c>
    </row>
    <row x14ac:dyDescent="0.25" r="1953" customHeight="1" ht="18.75">
      <c r="A1953" s="29">
        <v>43226</v>
      </c>
      <c r="B1953" s="30">
        <v>16.2</v>
      </c>
      <c r="C1953" s="30">
        <v>18.7</v>
      </c>
      <c r="D1953" s="31">
        <v>1.0084259259259258</v>
      </c>
      <c r="E1953" s="30">
        <v>14.9</v>
      </c>
      <c r="F1953" s="31">
        <v>1.2146759259259259</v>
      </c>
      <c r="G1953" s="30">
        <v>3.8</v>
      </c>
      <c r="H1953" s="32">
        <f>TEXT(일별기온공급량!$A1953, "AAA")</f>
      </c>
      <c r="I1953" s="33">
        <v>70502249</v>
      </c>
      <c r="J1953" s="33">
        <v>1660201</v>
      </c>
      <c r="K1953" s="32">
        <f>TEXT(A1953, "MM-DD")</f>
      </c>
      <c r="L1953" s="33">
        <f>YEAR(일별기온공급량!$A1953)</f>
      </c>
      <c r="M1953" s="33">
        <f>MONTH(일별기온공급량!$A1953)</f>
      </c>
      <c r="N1953" s="33">
        <f>DAY(일별기온공급량!$A1953)</f>
      </c>
      <c r="O1953" s="34">
        <f>IFERROR(VLOOKUP(기온및공급량[[#This Row], [날짜]],표2[],2,0), "")</f>
      </c>
    </row>
    <row x14ac:dyDescent="0.25" r="1954" customHeight="1" ht="18.75">
      <c r="A1954" s="29">
        <v>43227</v>
      </c>
      <c r="B1954" s="30">
        <v>15.5</v>
      </c>
      <c r="C1954" s="30">
        <v>18.9</v>
      </c>
      <c r="D1954" s="31">
        <v>1.6556481481481482</v>
      </c>
      <c r="E1954" s="30">
        <v>13.4</v>
      </c>
      <c r="F1954" s="31">
        <v>1.2653703703703703</v>
      </c>
      <c r="G1954" s="30">
        <v>5.5</v>
      </c>
      <c r="H1954" s="32">
        <f>TEXT(일별기온공급량!$A1954, "AAA")</f>
      </c>
      <c r="I1954" s="33">
        <v>87404234</v>
      </c>
      <c r="J1954" s="33">
        <v>2047066</v>
      </c>
      <c r="K1954" s="32">
        <f>TEXT(A1954, "MM-DD")</f>
      </c>
      <c r="L1954" s="33">
        <f>YEAR(일별기온공급량!$A1954)</f>
      </c>
      <c r="M1954" s="33">
        <f>MONTH(일별기온공급량!$A1954)</f>
      </c>
      <c r="N1954" s="33">
        <f>DAY(일별기온공급량!$A1954)</f>
      </c>
      <c r="O1954" s="34">
        <f>IFERROR(VLOOKUP(기온및공급량[[#This Row], [날짜]],표2[],2,0), "")</f>
      </c>
    </row>
    <row x14ac:dyDescent="0.25" r="1955" customHeight="1" ht="18.75">
      <c r="A1955" s="29">
        <v>43228</v>
      </c>
      <c r="B1955" s="30">
        <v>14.3</v>
      </c>
      <c r="C1955" s="30">
        <v>16.7</v>
      </c>
      <c r="D1955" s="31">
        <v>1.5355092592592592</v>
      </c>
      <c r="E1955" s="30">
        <v>12.9</v>
      </c>
      <c r="F1955" s="31">
        <v>1.8396759259259259</v>
      </c>
      <c r="G1955" s="30">
        <v>3.8</v>
      </c>
      <c r="H1955" s="32">
        <f>TEXT(일별기온공급량!$A1955, "AAA")</f>
      </c>
      <c r="I1955" s="33">
        <v>102147943</v>
      </c>
      <c r="J1955" s="33">
        <v>2397860</v>
      </c>
      <c r="K1955" s="32">
        <f>TEXT(A1955, "MM-DD")</f>
      </c>
      <c r="L1955" s="33">
        <f>YEAR(일별기온공급량!$A1955)</f>
      </c>
      <c r="M1955" s="33">
        <f>MONTH(일별기온공급량!$A1955)</f>
      </c>
      <c r="N1955" s="33">
        <f>DAY(일별기온공급량!$A1955)</f>
      </c>
      <c r="O1955" s="34">
        <f>IFERROR(VLOOKUP(기온및공급량[[#This Row], [날짜]],표2[],2,0), "")</f>
      </c>
    </row>
    <row x14ac:dyDescent="0.25" r="1956" customHeight="1" ht="18.75">
      <c r="A1956" s="29">
        <v>43229</v>
      </c>
      <c r="B1956" s="30">
        <v>12.9</v>
      </c>
      <c r="C1956" s="30">
        <v>17.1</v>
      </c>
      <c r="D1956" s="31">
        <v>1.6625925925925926</v>
      </c>
      <c r="E1956" s="30">
        <v>11.1</v>
      </c>
      <c r="F1956" s="31">
        <v>1.9021759259259259</v>
      </c>
      <c r="G1956" s="33">
        <v>6</v>
      </c>
      <c r="H1956" s="32">
        <f>TEXT(일별기온공급량!$A1956, "AAA")</f>
      </c>
      <c r="I1956" s="33">
        <v>106971671</v>
      </c>
      <c r="J1956" s="33">
        <v>2514242</v>
      </c>
      <c r="K1956" s="32">
        <f>TEXT(A1956, "MM-DD")</f>
      </c>
      <c r="L1956" s="33">
        <f>YEAR(일별기온공급량!$A1956)</f>
      </c>
      <c r="M1956" s="33">
        <f>MONTH(일별기온공급량!$A1956)</f>
      </c>
      <c r="N1956" s="33">
        <f>DAY(일별기온공급량!$A1956)</f>
      </c>
      <c r="O1956" s="34">
        <f>IFERROR(VLOOKUP(기온및공급량[[#This Row], [날짜]],표2[],2,0), "")</f>
      </c>
    </row>
    <row x14ac:dyDescent="0.25" r="1957" customHeight="1" ht="18.75">
      <c r="A1957" s="29">
        <v>43230</v>
      </c>
      <c r="B1957" s="30">
        <v>17.6</v>
      </c>
      <c r="C1957" s="33">
        <v>25</v>
      </c>
      <c r="D1957" s="31">
        <v>1.658425925925926</v>
      </c>
      <c r="E1957" s="33">
        <v>11</v>
      </c>
      <c r="F1957" s="31">
        <v>1.099398148148148</v>
      </c>
      <c r="G1957" s="33">
        <v>14</v>
      </c>
      <c r="H1957" s="32">
        <f>TEXT(일별기온공급량!$A1957, "AAA")</f>
      </c>
      <c r="I1957" s="33">
        <v>99334058</v>
      </c>
      <c r="J1957" s="33">
        <v>2334387</v>
      </c>
      <c r="K1957" s="32">
        <f>TEXT(A1957, "MM-DD")</f>
      </c>
      <c r="L1957" s="33">
        <f>YEAR(일별기온공급량!$A1957)</f>
      </c>
      <c r="M1957" s="33">
        <f>MONTH(일별기온공급량!$A1957)</f>
      </c>
      <c r="N1957" s="33">
        <f>DAY(일별기온공급량!$A1957)</f>
      </c>
      <c r="O1957" s="34">
        <f>IFERROR(VLOOKUP(기온및공급량[[#This Row], [날짜]],표2[],2,0), "")</f>
      </c>
    </row>
    <row x14ac:dyDescent="0.25" r="1958" customHeight="1" ht="18.75">
      <c r="A1958" s="29">
        <v>43231</v>
      </c>
      <c r="B1958" s="30">
        <v>19.7</v>
      </c>
      <c r="C1958" s="30">
        <v>26.9</v>
      </c>
      <c r="D1958" s="31">
        <v>1.6667592592592593</v>
      </c>
      <c r="E1958" s="30">
        <v>11.3</v>
      </c>
      <c r="F1958" s="31">
        <v>1.2230092592592592</v>
      </c>
      <c r="G1958" s="30">
        <v>15.6</v>
      </c>
      <c r="H1958" s="32">
        <f>TEXT(일별기온공급량!$A1958, "AAA")</f>
      </c>
      <c r="I1958" s="33">
        <v>92620986</v>
      </c>
      <c r="J1958" s="33">
        <v>2178473</v>
      </c>
      <c r="K1958" s="32">
        <f>TEXT(A1958, "MM-DD")</f>
      </c>
      <c r="L1958" s="33">
        <f>YEAR(일별기온공급량!$A1958)</f>
      </c>
      <c r="M1958" s="33">
        <f>MONTH(일별기온공급량!$A1958)</f>
      </c>
      <c r="N1958" s="33">
        <f>DAY(일별기온공급량!$A1958)</f>
      </c>
      <c r="O1958" s="34">
        <f>IFERROR(VLOOKUP(기온및공급량[[#This Row], [날짜]],표2[],2,0), "")</f>
      </c>
    </row>
    <row x14ac:dyDescent="0.25" r="1959" customHeight="1" ht="18.75">
      <c r="A1959" s="29">
        <v>43232</v>
      </c>
      <c r="B1959" s="30">
        <v>17.7</v>
      </c>
      <c r="C1959" s="30">
        <v>19.9</v>
      </c>
      <c r="D1959" s="31">
        <v>1.9098148148148149</v>
      </c>
      <c r="E1959" s="30">
        <v>15.4</v>
      </c>
      <c r="F1959" s="31">
        <v>1.2417592592592592</v>
      </c>
      <c r="G1959" s="30">
        <v>4.5</v>
      </c>
      <c r="H1959" s="32">
        <f>TEXT(일별기온공급량!$A1959, "AAA")</f>
      </c>
      <c r="I1959" s="33">
        <v>81246906</v>
      </c>
      <c r="J1959" s="33">
        <v>1912630</v>
      </c>
      <c r="K1959" s="32">
        <f>TEXT(A1959, "MM-DD")</f>
      </c>
      <c r="L1959" s="33">
        <f>YEAR(일별기온공급량!$A1959)</f>
      </c>
      <c r="M1959" s="33">
        <f>MONTH(일별기온공급량!$A1959)</f>
      </c>
      <c r="N1959" s="33">
        <f>DAY(일별기온공급량!$A1959)</f>
      </c>
      <c r="O1959" s="34">
        <f>IFERROR(VLOOKUP(기온및공급량[[#This Row], [날짜]],표2[],2,0), "")</f>
      </c>
    </row>
    <row x14ac:dyDescent="0.25" r="1960" customHeight="1" ht="18.75">
      <c r="A1960" s="29">
        <v>43233</v>
      </c>
      <c r="B1960" s="30">
        <v>20.6</v>
      </c>
      <c r="C1960" s="30">
        <v>25.9</v>
      </c>
      <c r="D1960" s="31">
        <v>1.6327314814814815</v>
      </c>
      <c r="E1960" s="30">
        <v>16.3</v>
      </c>
      <c r="F1960" s="31">
        <v>1.0278703703703704</v>
      </c>
      <c r="G1960" s="30">
        <v>9.6</v>
      </c>
      <c r="H1960" s="32">
        <f>TEXT(일별기온공급량!$A1960, "AAA")</f>
      </c>
      <c r="I1960" s="33">
        <v>66314367</v>
      </c>
      <c r="J1960" s="33">
        <v>1561340</v>
      </c>
      <c r="K1960" s="32">
        <f>TEXT(A1960, "MM-DD")</f>
      </c>
      <c r="L1960" s="33">
        <f>YEAR(일별기온공급량!$A1960)</f>
      </c>
      <c r="M1960" s="33">
        <f>MONTH(일별기온공급량!$A1960)</f>
      </c>
      <c r="N1960" s="33">
        <f>DAY(일별기온공급량!$A1960)</f>
      </c>
      <c r="O1960" s="34">
        <f>IFERROR(VLOOKUP(기온및공급량[[#This Row], [날짜]],표2[],2,0), "")</f>
      </c>
    </row>
    <row x14ac:dyDescent="0.25" r="1961" customHeight="1" ht="18.75">
      <c r="A1961" s="29">
        <v>43234</v>
      </c>
      <c r="B1961" s="30">
        <v>22.2</v>
      </c>
      <c r="C1961" s="30">
        <v>29.6</v>
      </c>
      <c r="D1961" s="31">
        <v>1.6931481481481483</v>
      </c>
      <c r="E1961" s="30">
        <v>14.2</v>
      </c>
      <c r="F1961" s="31">
        <v>1.2237037037037037</v>
      </c>
      <c r="G1961" s="30">
        <v>15.4</v>
      </c>
      <c r="H1961" s="32">
        <f>TEXT(일별기온공급량!$A1961, "AAA")</f>
      </c>
      <c r="I1961" s="33">
        <v>85220445</v>
      </c>
      <c r="J1961" s="33">
        <v>2005550</v>
      </c>
      <c r="K1961" s="32">
        <f>TEXT(A1961, "MM-DD")</f>
      </c>
      <c r="L1961" s="33">
        <f>YEAR(일별기온공급량!$A1961)</f>
      </c>
      <c r="M1961" s="33">
        <f>MONTH(일별기온공급량!$A1961)</f>
      </c>
      <c r="N1961" s="33">
        <f>DAY(일별기온공급량!$A1961)</f>
      </c>
      <c r="O1961" s="34">
        <f>IFERROR(VLOOKUP(기온및공급량[[#This Row], [날짜]],표2[],2,0), "")</f>
      </c>
    </row>
    <row x14ac:dyDescent="0.25" r="1962" customHeight="1" ht="18.75">
      <c r="A1962" s="29">
        <v>43235</v>
      </c>
      <c r="B1962" s="30">
        <v>24.6</v>
      </c>
      <c r="C1962" s="33">
        <v>32</v>
      </c>
      <c r="D1962" s="31">
        <v>1.625787037037037</v>
      </c>
      <c r="E1962" s="30">
        <v>17.2</v>
      </c>
      <c r="F1962" s="31">
        <v>1.2202314814814814</v>
      </c>
      <c r="G1962" s="30">
        <v>14.8</v>
      </c>
      <c r="H1962" s="32">
        <f>TEXT(일별기온공급량!$A1962, "AAA")</f>
      </c>
      <c r="I1962" s="33">
        <v>85811264</v>
      </c>
      <c r="J1962" s="33">
        <v>2021705</v>
      </c>
      <c r="K1962" s="32">
        <f>TEXT(A1962, "MM-DD")</f>
      </c>
      <c r="L1962" s="33">
        <f>YEAR(일별기온공급량!$A1962)</f>
      </c>
      <c r="M1962" s="33">
        <f>MONTH(일별기온공급량!$A1962)</f>
      </c>
      <c r="N1962" s="33">
        <f>DAY(일별기온공급량!$A1962)</f>
      </c>
      <c r="O1962" s="34">
        <f>IFERROR(VLOOKUP(기온및공급량[[#This Row], [날짜]],표2[],2,0), "")</f>
      </c>
    </row>
    <row x14ac:dyDescent="0.25" r="1963" customHeight="1" ht="18.75">
      <c r="A1963" s="29">
        <v>43236</v>
      </c>
      <c r="B1963" s="30">
        <v>24.8</v>
      </c>
      <c r="C1963" s="33">
        <v>27</v>
      </c>
      <c r="D1963" s="31">
        <v>1.4500925925925925</v>
      </c>
      <c r="E1963" s="30">
        <v>22.6</v>
      </c>
      <c r="F1963" s="31">
        <v>1.1181481481481481</v>
      </c>
      <c r="G1963" s="30">
        <v>4.4</v>
      </c>
      <c r="H1963" s="32">
        <f>TEXT(일별기온공급량!$A1963, "AAA")</f>
      </c>
      <c r="I1963" s="33">
        <v>86256815</v>
      </c>
      <c r="J1963" s="33">
        <v>2031375</v>
      </c>
      <c r="K1963" s="32">
        <f>TEXT(A1963, "MM-DD")</f>
      </c>
      <c r="L1963" s="33">
        <f>YEAR(일별기온공급량!$A1963)</f>
      </c>
      <c r="M1963" s="33">
        <f>MONTH(일별기온공급량!$A1963)</f>
      </c>
      <c r="N1963" s="33">
        <f>DAY(일별기온공급량!$A1963)</f>
      </c>
      <c r="O1963" s="34">
        <f>IFERROR(VLOOKUP(기온및공급량[[#This Row], [날짜]],표2[],2,0), "")</f>
      </c>
    </row>
    <row x14ac:dyDescent="0.25" r="1964" customHeight="1" ht="18.75">
      <c r="A1964" s="29">
        <v>43237</v>
      </c>
      <c r="B1964" s="30">
        <v>26.5</v>
      </c>
      <c r="C1964" s="30">
        <v>30.6</v>
      </c>
      <c r="D1964" s="31">
        <v>1.5556481481481481</v>
      </c>
      <c r="E1964" s="30">
        <v>23.6</v>
      </c>
      <c r="F1964" s="31">
        <v>1.200787037037037</v>
      </c>
      <c r="G1964" s="33">
        <v>7</v>
      </c>
      <c r="H1964" s="32">
        <f>TEXT(일별기온공급량!$A1964, "AAA")</f>
      </c>
      <c r="I1964" s="33">
        <v>84844916</v>
      </c>
      <c r="J1964" s="33">
        <v>1995502</v>
      </c>
      <c r="K1964" s="32">
        <f>TEXT(A1964, "MM-DD")</f>
      </c>
      <c r="L1964" s="33">
        <f>YEAR(일별기온공급량!$A1964)</f>
      </c>
      <c r="M1964" s="33">
        <f>MONTH(일별기온공급량!$A1964)</f>
      </c>
      <c r="N1964" s="33">
        <f>DAY(일별기온공급량!$A1964)</f>
      </c>
      <c r="O1964" s="34">
        <f>IFERROR(VLOOKUP(기온및공급량[[#This Row], [날짜]],표2[],2,0), "")</f>
      </c>
    </row>
    <row x14ac:dyDescent="0.25" r="1965" customHeight="1" ht="18.75">
      <c r="A1965" s="29">
        <v>43238</v>
      </c>
      <c r="B1965" s="30">
        <v>16.9</v>
      </c>
      <c r="C1965" s="33">
        <v>25</v>
      </c>
      <c r="D1965" s="31">
        <v>1.0202314814814815</v>
      </c>
      <c r="E1965" s="30">
        <v>12.6</v>
      </c>
      <c r="F1965" s="31">
        <v>1.9959259259259259</v>
      </c>
      <c r="G1965" s="30">
        <v>12.4</v>
      </c>
      <c r="H1965" s="32">
        <f>TEXT(일별기온공급량!$A1965, "AAA")</f>
      </c>
      <c r="I1965" s="33">
        <v>85443585</v>
      </c>
      <c r="J1965" s="33">
        <v>2012971</v>
      </c>
      <c r="K1965" s="32">
        <f>TEXT(A1965, "MM-DD")</f>
      </c>
      <c r="L1965" s="33">
        <f>YEAR(일별기온공급량!$A1965)</f>
      </c>
      <c r="M1965" s="33">
        <f>MONTH(일별기온공급량!$A1965)</f>
      </c>
      <c r="N1965" s="33">
        <f>DAY(일별기온공급량!$A1965)</f>
      </c>
      <c r="O1965" s="34">
        <f>IFERROR(VLOOKUP(기온및공급량[[#This Row], [날짜]],표2[],2,0), "")</f>
      </c>
    </row>
    <row x14ac:dyDescent="0.25" r="1966" customHeight="1" ht="18.75">
      <c r="A1966" s="29">
        <v>43239</v>
      </c>
      <c r="B1966" s="30">
        <v>14.4</v>
      </c>
      <c r="C1966" s="30">
        <v>18.3</v>
      </c>
      <c r="D1966" s="31">
        <v>1.6368981481481482</v>
      </c>
      <c r="E1966" s="30">
        <v>11.2</v>
      </c>
      <c r="F1966" s="35">
        <v>1.9993981481481482</v>
      </c>
      <c r="G1966" s="30">
        <v>7.1</v>
      </c>
      <c r="H1966" s="32">
        <f>TEXT(일별기온공급량!$A1966, "AAA")</f>
      </c>
      <c r="I1966" s="33">
        <v>74626022</v>
      </c>
      <c r="J1966" s="33">
        <v>1757136</v>
      </c>
      <c r="K1966" s="32">
        <f>TEXT(A1966, "MM-DD")</f>
      </c>
      <c r="L1966" s="33">
        <f>YEAR(일별기온공급량!$A1966)</f>
      </c>
      <c r="M1966" s="33">
        <f>MONTH(일별기온공급량!$A1966)</f>
      </c>
      <c r="N1966" s="33">
        <f>DAY(일별기온공급량!$A1966)</f>
      </c>
      <c r="O1966" s="34">
        <f>IFERROR(VLOOKUP(기온및공급량[[#This Row], [날짜]],표2[],2,0), "")</f>
      </c>
    </row>
    <row x14ac:dyDescent="0.25" r="1967" customHeight="1" ht="18.75">
      <c r="A1967" s="29">
        <v>43240</v>
      </c>
      <c r="B1967" s="30">
        <v>14.4</v>
      </c>
      <c r="C1967" s="30">
        <v>19.2</v>
      </c>
      <c r="D1967" s="31">
        <v>1.5077314814814815</v>
      </c>
      <c r="E1967" s="30">
        <v>8.9</v>
      </c>
      <c r="F1967" s="31">
        <v>1.1993981481481482</v>
      </c>
      <c r="G1967" s="30">
        <v>10.3</v>
      </c>
      <c r="H1967" s="32">
        <f>TEXT(일별기온공급량!$A1967, "AAA")</f>
      </c>
      <c r="I1967" s="33">
        <v>66519174</v>
      </c>
      <c r="J1967" s="33">
        <v>1560985</v>
      </c>
      <c r="K1967" s="32">
        <f>TEXT(A1967, "MM-DD")</f>
      </c>
      <c r="L1967" s="33">
        <f>YEAR(일별기온공급량!$A1967)</f>
      </c>
      <c r="M1967" s="33">
        <f>MONTH(일별기온공급량!$A1967)</f>
      </c>
      <c r="N1967" s="33">
        <f>DAY(일별기온공급량!$A1967)</f>
      </c>
      <c r="O1967" s="34">
        <f>IFERROR(VLOOKUP(기온및공급량[[#This Row], [날짜]],표2[],2,0), "")</f>
      </c>
    </row>
    <row x14ac:dyDescent="0.25" r="1968" customHeight="1" ht="18.75">
      <c r="A1968" s="29">
        <v>43241</v>
      </c>
      <c r="B1968" s="30">
        <v>15.2</v>
      </c>
      <c r="C1968" s="30">
        <v>19.2</v>
      </c>
      <c r="D1968" s="31">
        <v>1.6250925925925928</v>
      </c>
      <c r="E1968" s="30">
        <v>13.4</v>
      </c>
      <c r="F1968" s="31">
        <v>1.998009259259259</v>
      </c>
      <c r="G1968" s="30">
        <v>5.8</v>
      </c>
      <c r="H1968" s="32">
        <f>TEXT(일별기온공급량!$A1968, "AAA")</f>
      </c>
      <c r="I1968" s="33">
        <v>86634848</v>
      </c>
      <c r="J1968" s="33">
        <v>2026203</v>
      </c>
      <c r="K1968" s="32">
        <f>TEXT(A1968, "MM-DD")</f>
      </c>
      <c r="L1968" s="33">
        <f>YEAR(일별기온공급량!$A1968)</f>
      </c>
      <c r="M1968" s="33">
        <f>MONTH(일별기온공급량!$A1968)</f>
      </c>
      <c r="N1968" s="33">
        <f>DAY(일별기온공급량!$A1968)</f>
      </c>
      <c r="O1968" s="34">
        <f>IFERROR(VLOOKUP(기온및공급량[[#This Row], [날짜]],표2[],2,0), "")</f>
      </c>
    </row>
    <row x14ac:dyDescent="0.25" r="1969" customHeight="1" ht="18.75">
      <c r="A1969" s="29">
        <v>43242</v>
      </c>
      <c r="B1969" s="30">
        <v>18.5</v>
      </c>
      <c r="C1969" s="30">
        <v>25.6</v>
      </c>
      <c r="D1969" s="31">
        <v>1.6181481481481481</v>
      </c>
      <c r="E1969" s="30">
        <v>10.8</v>
      </c>
      <c r="F1969" s="31">
        <v>1.1973148148148147</v>
      </c>
      <c r="G1969" s="30">
        <v>14.8</v>
      </c>
      <c r="H1969" s="32">
        <f>TEXT(일별기온공급량!$A1969, "AAA")</f>
      </c>
      <c r="I1969" s="33">
        <v>83494994</v>
      </c>
      <c r="J1969" s="33">
        <v>1961712</v>
      </c>
      <c r="K1969" s="32">
        <f>TEXT(A1969, "MM-DD")</f>
      </c>
      <c r="L1969" s="33">
        <f>YEAR(일별기온공급량!$A1969)</f>
      </c>
      <c r="M1969" s="33">
        <f>MONTH(일별기온공급량!$A1969)</f>
      </c>
      <c r="N1969" s="33">
        <f>DAY(일별기온공급량!$A1969)</f>
      </c>
      <c r="O1969" s="34">
        <f>IFERROR(VLOOKUP(기온및공급량[[#This Row], [날짜]],표2[],2,0), "")</f>
      </c>
    </row>
    <row x14ac:dyDescent="0.25" r="1970" customHeight="1" ht="18.75">
      <c r="A1970" s="29">
        <v>43243</v>
      </c>
      <c r="B1970" s="30">
        <v>20.1</v>
      </c>
      <c r="C1970" s="30">
        <v>26.6</v>
      </c>
      <c r="D1970" s="31">
        <v>1.6730092592592594</v>
      </c>
      <c r="E1970" s="30">
        <v>14.9</v>
      </c>
      <c r="F1970" s="31">
        <v>1.9959259259259259</v>
      </c>
      <c r="G1970" s="30">
        <v>11.7</v>
      </c>
      <c r="H1970" s="32">
        <f>TEXT(일별기온공급량!$A1970, "AAA")</f>
      </c>
      <c r="I1970" s="33">
        <v>87452530</v>
      </c>
      <c r="J1970" s="33">
        <v>2056215</v>
      </c>
      <c r="K1970" s="32">
        <f>TEXT(A1970, "MM-DD")</f>
      </c>
      <c r="L1970" s="33">
        <f>YEAR(일별기온공급량!$A1970)</f>
      </c>
      <c r="M1970" s="33">
        <f>MONTH(일별기온공급량!$A1970)</f>
      </c>
      <c r="N1970" s="33">
        <f>DAY(일별기온공급량!$A1970)</f>
      </c>
      <c r="O1970" s="34">
        <f>IFERROR(VLOOKUP(기온및공급량[[#This Row], [날짜]],표2[],2,0), "")</f>
      </c>
    </row>
    <row x14ac:dyDescent="0.25" r="1971" customHeight="1" ht="18.75">
      <c r="A1971" s="29">
        <v>43244</v>
      </c>
      <c r="B1971" s="30">
        <v>21.2</v>
      </c>
      <c r="C1971" s="30">
        <v>30.2</v>
      </c>
      <c r="D1971" s="31">
        <v>1.6771759259259258</v>
      </c>
      <c r="E1971" s="30">
        <v>11.3</v>
      </c>
      <c r="F1971" s="31">
        <v>1.2125925925925927</v>
      </c>
      <c r="G1971" s="30">
        <v>18.9</v>
      </c>
      <c r="H1971" s="32">
        <f>TEXT(일별기온공급량!$A1971, "AAA")</f>
      </c>
      <c r="I1971" s="33">
        <v>86315731</v>
      </c>
      <c r="J1971" s="33">
        <v>2034706</v>
      </c>
      <c r="K1971" s="32">
        <f>TEXT(A1971, "MM-DD")</f>
      </c>
      <c r="L1971" s="33">
        <f>YEAR(일별기온공급량!$A1971)</f>
      </c>
      <c r="M1971" s="33">
        <f>MONTH(일별기온공급량!$A1971)</f>
      </c>
      <c r="N1971" s="33">
        <f>DAY(일별기온공급량!$A1971)</f>
      </c>
      <c r="O1971" s="34">
        <f>IFERROR(VLOOKUP(기온및공급량[[#This Row], [날짜]],표2[],2,0), "")</f>
      </c>
    </row>
    <row x14ac:dyDescent="0.25" r="1972" customHeight="1" ht="18.75">
      <c r="A1972" s="29">
        <v>43245</v>
      </c>
      <c r="B1972" s="30">
        <v>22.8</v>
      </c>
      <c r="C1972" s="30">
        <v>29.4</v>
      </c>
      <c r="D1972" s="31">
        <v>1.6591203703703705</v>
      </c>
      <c r="E1972" s="30">
        <v>15.4</v>
      </c>
      <c r="F1972" s="31">
        <v>1.2285648148148147</v>
      </c>
      <c r="G1972" s="33">
        <v>14</v>
      </c>
      <c r="H1972" s="32">
        <f>TEXT(일별기온공급량!$A1972, "AAA")</f>
      </c>
      <c r="I1972" s="33">
        <v>83891710</v>
      </c>
      <c r="J1972" s="33">
        <v>1978323</v>
      </c>
      <c r="K1972" s="32">
        <f>TEXT(A1972, "MM-DD")</f>
      </c>
      <c r="L1972" s="33">
        <f>YEAR(일별기온공급량!$A1972)</f>
      </c>
      <c r="M1972" s="33">
        <f>MONTH(일별기온공급량!$A1972)</f>
      </c>
      <c r="N1972" s="33">
        <f>DAY(일별기온공급량!$A1972)</f>
      </c>
      <c r="O1972" s="34">
        <f>IFERROR(VLOOKUP(기온및공급량[[#This Row], [날짜]],표2[],2,0), "")</f>
      </c>
    </row>
    <row x14ac:dyDescent="0.25" r="1973" customHeight="1" ht="18.75">
      <c r="A1973" s="29">
        <v>43246</v>
      </c>
      <c r="B1973" s="30">
        <v>22.5</v>
      </c>
      <c r="C1973" s="30">
        <v>30.6</v>
      </c>
      <c r="D1973" s="31">
        <v>1.7118981481481481</v>
      </c>
      <c r="E1973" s="30">
        <v>14.8</v>
      </c>
      <c r="F1973" s="31">
        <v>1.2355092592592594</v>
      </c>
      <c r="G1973" s="30">
        <v>15.8</v>
      </c>
      <c r="H1973" s="32">
        <f>TEXT(일별기온공급량!$A1973, "AAA")</f>
      </c>
      <c r="I1973" s="33">
        <v>69819680</v>
      </c>
      <c r="J1973" s="33">
        <v>1645480</v>
      </c>
      <c r="K1973" s="32">
        <f>TEXT(A1973, "MM-DD")</f>
      </c>
      <c r="L1973" s="33">
        <f>YEAR(일별기온공급량!$A1973)</f>
      </c>
      <c r="M1973" s="33">
        <f>MONTH(일별기온공급량!$A1973)</f>
      </c>
      <c r="N1973" s="33">
        <f>DAY(일별기온공급량!$A1973)</f>
      </c>
      <c r="O1973" s="34">
        <f>IFERROR(VLOOKUP(기온및공급량[[#This Row], [날짜]],표2[],2,0), "")</f>
      </c>
    </row>
    <row x14ac:dyDescent="0.25" r="1974" customHeight="1" ht="18.75">
      <c r="A1974" s="29">
        <v>43247</v>
      </c>
      <c r="B1974" s="30">
        <v>22.2</v>
      </c>
      <c r="C1974" s="30">
        <v>28.2</v>
      </c>
      <c r="D1974" s="31">
        <v>1.5612037037037036</v>
      </c>
      <c r="E1974" s="30">
        <v>15.4</v>
      </c>
      <c r="F1974" s="31">
        <v>1.2000925925925925</v>
      </c>
      <c r="G1974" s="30">
        <v>12.8</v>
      </c>
      <c r="H1974" s="32">
        <f>TEXT(일별기온공급량!$A1974, "AAA")</f>
      </c>
      <c r="I1974" s="33">
        <v>55775198</v>
      </c>
      <c r="J1974" s="33">
        <v>1315091</v>
      </c>
      <c r="K1974" s="32">
        <f>TEXT(A1974, "MM-DD")</f>
      </c>
      <c r="L1974" s="33">
        <f>YEAR(일별기온공급량!$A1974)</f>
      </c>
      <c r="M1974" s="33">
        <f>MONTH(일별기온공급량!$A1974)</f>
      </c>
      <c r="N1974" s="33">
        <f>DAY(일별기온공급량!$A1974)</f>
      </c>
      <c r="O1974" s="34">
        <f>IFERROR(VLOOKUP(기온및공급량[[#This Row], [날짜]],표2[],2,0), "")</f>
      </c>
    </row>
    <row x14ac:dyDescent="0.25" r="1975" customHeight="1" ht="18.75">
      <c r="A1975" s="29">
        <v>43248</v>
      </c>
      <c r="B1975" s="30">
        <v>22.8</v>
      </c>
      <c r="C1975" s="30">
        <v>27.7</v>
      </c>
      <c r="D1975" s="31">
        <v>1.5438425925925925</v>
      </c>
      <c r="E1975" s="30">
        <v>18.2</v>
      </c>
      <c r="F1975" s="31">
        <v>1.2285648148148147</v>
      </c>
      <c r="G1975" s="30">
        <v>9.5</v>
      </c>
      <c r="H1975" s="32">
        <f>TEXT(일별기온공급량!$A1975, "AAA")</f>
      </c>
      <c r="I1975" s="33">
        <v>77889828</v>
      </c>
      <c r="J1975" s="33">
        <v>1835733</v>
      </c>
      <c r="K1975" s="32">
        <f>TEXT(A1975, "MM-DD")</f>
      </c>
      <c r="L1975" s="33">
        <f>YEAR(일별기온공급량!$A1975)</f>
      </c>
      <c r="M1975" s="33">
        <f>MONTH(일별기온공급량!$A1975)</f>
      </c>
      <c r="N1975" s="33">
        <f>DAY(일별기온공급량!$A1975)</f>
      </c>
      <c r="O1975" s="34">
        <f>IFERROR(VLOOKUP(기온및공급량[[#This Row], [날짜]],표2[],2,0), "")</f>
      </c>
    </row>
    <row x14ac:dyDescent="0.25" r="1976" customHeight="1" ht="18.75">
      <c r="A1976" s="29">
        <v>43249</v>
      </c>
      <c r="B1976" s="30">
        <v>23.9</v>
      </c>
      <c r="C1976" s="30">
        <v>29.9</v>
      </c>
      <c r="D1976" s="31">
        <v>1.682037037037037</v>
      </c>
      <c r="E1976" s="30">
        <v>17.4</v>
      </c>
      <c r="F1976" s="31">
        <v>1.205648148148148</v>
      </c>
      <c r="G1976" s="30">
        <v>12.5</v>
      </c>
      <c r="H1976" s="32">
        <f>TEXT(일별기온공급량!$A1976, "AAA")</f>
      </c>
      <c r="I1976" s="33">
        <v>80833814</v>
      </c>
      <c r="J1976" s="33">
        <v>1907101</v>
      </c>
      <c r="K1976" s="32">
        <f>TEXT(A1976, "MM-DD")</f>
      </c>
      <c r="L1976" s="33">
        <f>YEAR(일별기온공급량!$A1976)</f>
      </c>
      <c r="M1976" s="33">
        <f>MONTH(일별기온공급량!$A1976)</f>
      </c>
      <c r="N1976" s="33">
        <f>DAY(일별기온공급량!$A1976)</f>
      </c>
      <c r="O1976" s="34">
        <f>IFERROR(VLOOKUP(기온및공급량[[#This Row], [날짜]],표2[],2,0), "")</f>
      </c>
    </row>
    <row x14ac:dyDescent="0.25" r="1977" customHeight="1" ht="18.75">
      <c r="A1977" s="29">
        <v>43250</v>
      </c>
      <c r="B1977" s="30">
        <v>21.9</v>
      </c>
      <c r="C1977" s="30">
        <v>29.1</v>
      </c>
      <c r="D1977" s="31">
        <v>1.5514814814814815</v>
      </c>
      <c r="E1977" s="30">
        <v>17.8</v>
      </c>
      <c r="F1977" s="31">
        <v>1.633425925925926</v>
      </c>
      <c r="G1977" s="30">
        <v>11.3</v>
      </c>
      <c r="H1977" s="32">
        <f>TEXT(일별기온공급량!$A1977, "AAA")</f>
      </c>
      <c r="I1977" s="33">
        <v>79672211</v>
      </c>
      <c r="J1977" s="33">
        <v>1883806</v>
      </c>
      <c r="K1977" s="32">
        <f>TEXT(A1977, "MM-DD")</f>
      </c>
      <c r="L1977" s="33">
        <f>YEAR(일별기온공급량!$A1977)</f>
      </c>
      <c r="M1977" s="33">
        <f>MONTH(일별기온공급량!$A1977)</f>
      </c>
      <c r="N1977" s="33">
        <f>DAY(일별기온공급량!$A1977)</f>
      </c>
      <c r="O1977" s="34">
        <f>IFERROR(VLOOKUP(기온및공급량[[#This Row], [날짜]],표2[],2,0), "")</f>
      </c>
    </row>
    <row x14ac:dyDescent="0.25" r="1978" customHeight="1" ht="18.75">
      <c r="A1978" s="29">
        <v>43251</v>
      </c>
      <c r="B1978" s="30">
        <v>21.8</v>
      </c>
      <c r="C1978" s="30">
        <v>27.6</v>
      </c>
      <c r="D1978" s="31">
        <v>1.688287037037037</v>
      </c>
      <c r="E1978" s="30">
        <v>17.9</v>
      </c>
      <c r="F1978" s="31">
        <v>1.2139814814814816</v>
      </c>
      <c r="G1978" s="30">
        <v>9.7</v>
      </c>
      <c r="H1978" s="32">
        <f>TEXT(일별기온공급량!$A1978, "AAA")</f>
      </c>
      <c r="I1978" s="33">
        <v>78595898</v>
      </c>
      <c r="J1978" s="33">
        <v>1858981</v>
      </c>
      <c r="K1978" s="32">
        <f>TEXT(A1978, "MM-DD")</f>
      </c>
      <c r="L1978" s="33">
        <f>YEAR(일별기온공급량!$A1978)</f>
      </c>
      <c r="M1978" s="33">
        <f>MONTH(일별기온공급량!$A1978)</f>
      </c>
      <c r="N1978" s="33">
        <f>DAY(일별기온공급량!$A1978)</f>
      </c>
      <c r="O1978" s="34">
        <f>IFERROR(VLOOKUP(기온및공급량[[#This Row], [날짜]],표2[],2,0), "")</f>
      </c>
    </row>
    <row x14ac:dyDescent="0.25" r="1979" customHeight="1" ht="18.75">
      <c r="A1979" s="29">
        <v>43252</v>
      </c>
      <c r="B1979" s="30">
        <v>24.3</v>
      </c>
      <c r="C1979" s="30">
        <v>32.2</v>
      </c>
      <c r="D1979" s="31">
        <v>1.638287037037037</v>
      </c>
      <c r="E1979" s="30">
        <v>15.5</v>
      </c>
      <c r="F1979" s="31">
        <v>1.209814814814815</v>
      </c>
      <c r="G1979" s="30">
        <v>16.7</v>
      </c>
      <c r="H1979" s="32">
        <f>TEXT(일별기온공급량!$A1979, "AAA")</f>
      </c>
      <c r="I1979" s="33">
        <v>79096500</v>
      </c>
      <c r="J1979" s="33">
        <v>1869757</v>
      </c>
      <c r="K1979" s="32">
        <f>TEXT(A1979, "MM-DD")</f>
      </c>
      <c r="L1979" s="33">
        <f>YEAR(일별기온공급량!$A1979)</f>
      </c>
      <c r="M1979" s="33">
        <f>MONTH(일별기온공급량!$A1979)</f>
      </c>
      <c r="N1979" s="33">
        <f>DAY(일별기온공급량!$A1979)</f>
      </c>
      <c r="O1979" s="34">
        <f>IFERROR(VLOOKUP(기온및공급량[[#This Row], [날짜]],표2[],2,0), "")</f>
      </c>
    </row>
    <row x14ac:dyDescent="0.25" r="1980" customHeight="1" ht="18.75">
      <c r="A1980" s="29">
        <v>43253</v>
      </c>
      <c r="B1980" s="30">
        <v>26.8</v>
      </c>
      <c r="C1980" s="30">
        <v>33.9</v>
      </c>
      <c r="D1980" s="31">
        <v>1.6667592592592593</v>
      </c>
      <c r="E1980" s="30">
        <v>18.8</v>
      </c>
      <c r="F1980" s="31">
        <v>1.1973148148148147</v>
      </c>
      <c r="G1980" s="30">
        <v>15.1</v>
      </c>
      <c r="H1980" s="32">
        <f>TEXT(일별기온공급량!$A1980, "AAA")</f>
      </c>
      <c r="I1980" s="33">
        <v>65423959</v>
      </c>
      <c r="J1980" s="33">
        <v>1548822</v>
      </c>
      <c r="K1980" s="32">
        <f>TEXT(A1980, "MM-DD")</f>
      </c>
      <c r="L1980" s="33">
        <f>YEAR(일별기온공급량!$A1980)</f>
      </c>
      <c r="M1980" s="33">
        <f>MONTH(일별기온공급량!$A1980)</f>
      </c>
      <c r="N1980" s="33">
        <f>DAY(일별기온공급량!$A1980)</f>
      </c>
      <c r="O1980" s="34">
        <f>IFERROR(VLOOKUP(기온및공급량[[#This Row], [날짜]],표2[],2,0), "")</f>
      </c>
    </row>
    <row x14ac:dyDescent="0.25" r="1981" customHeight="1" ht="18.75">
      <c r="A1981" s="29">
        <v>43254</v>
      </c>
      <c r="B1981" s="30">
        <v>25.2</v>
      </c>
      <c r="C1981" s="30">
        <v>32.1</v>
      </c>
      <c r="D1981" s="31">
        <v>1.6889814814814814</v>
      </c>
      <c r="E1981" s="30">
        <v>18.4</v>
      </c>
      <c r="F1981" s="31">
        <v>1.2091203703703703</v>
      </c>
      <c r="G1981" s="30">
        <v>13.7</v>
      </c>
      <c r="H1981" s="32">
        <f>TEXT(일별기온공급량!$A1981, "AAA")</f>
      </c>
      <c r="I1981" s="33">
        <v>51188285</v>
      </c>
      <c r="J1981" s="33">
        <v>1209921</v>
      </c>
      <c r="K1981" s="32">
        <f>TEXT(A1981, "MM-DD")</f>
      </c>
      <c r="L1981" s="33">
        <f>YEAR(일별기온공급량!$A1981)</f>
      </c>
      <c r="M1981" s="33">
        <f>MONTH(일별기온공급량!$A1981)</f>
      </c>
      <c r="N1981" s="33">
        <f>DAY(일별기온공급량!$A1981)</f>
      </c>
      <c r="O1981" s="34">
        <f>IFERROR(VLOOKUP(기온및공급량[[#This Row], [날짜]],표2[],2,0), "")</f>
      </c>
    </row>
    <row x14ac:dyDescent="0.25" r="1982" customHeight="1" ht="18.75">
      <c r="A1982" s="29">
        <v>43255</v>
      </c>
      <c r="B1982" s="30">
        <v>25.3</v>
      </c>
      <c r="C1982" s="30">
        <v>30.8</v>
      </c>
      <c r="D1982" s="31">
        <v>1.6875925925925928</v>
      </c>
      <c r="E1982" s="30">
        <v>19.2</v>
      </c>
      <c r="F1982" s="31">
        <v>1.219537037037037</v>
      </c>
      <c r="G1982" s="30">
        <v>11.6</v>
      </c>
      <c r="H1982" s="32">
        <f>TEXT(일별기온공급량!$A1982, "AAA")</f>
      </c>
      <c r="I1982" s="33">
        <v>73076796</v>
      </c>
      <c r="J1982" s="33">
        <v>1728901</v>
      </c>
      <c r="K1982" s="32">
        <f>TEXT(A1982, "MM-DD")</f>
      </c>
      <c r="L1982" s="33">
        <f>YEAR(일별기온공급량!$A1982)</f>
      </c>
      <c r="M1982" s="33">
        <f>MONTH(일별기온공급량!$A1982)</f>
      </c>
      <c r="N1982" s="33">
        <f>DAY(일별기온공급량!$A1982)</f>
      </c>
      <c r="O1982" s="34">
        <f>IFERROR(VLOOKUP(기온및공급량[[#This Row], [날짜]],표2[],2,0), "")</f>
      </c>
    </row>
    <row x14ac:dyDescent="0.25" r="1983" customHeight="1" ht="18.75">
      <c r="A1983" s="29">
        <v>43256</v>
      </c>
      <c r="B1983" s="30">
        <v>22.6</v>
      </c>
      <c r="C1983" s="33">
        <v>26</v>
      </c>
      <c r="D1983" s="31">
        <v>1.6799537037037036</v>
      </c>
      <c r="E1983" s="30">
        <v>20.4</v>
      </c>
      <c r="F1983" s="31">
        <v>1.9966203703703704</v>
      </c>
      <c r="G1983" s="30">
        <v>5.6</v>
      </c>
      <c r="H1983" s="32">
        <f>TEXT(일별기온공급량!$A1983, "AAA")</f>
      </c>
      <c r="I1983" s="33">
        <v>78271036</v>
      </c>
      <c r="J1983" s="33">
        <v>1842214</v>
      </c>
      <c r="K1983" s="32">
        <f>TEXT(A1983, "MM-DD")</f>
      </c>
      <c r="L1983" s="33">
        <f>YEAR(일별기온공급량!$A1983)</f>
      </c>
      <c r="M1983" s="33">
        <f>MONTH(일별기온공급량!$A1983)</f>
      </c>
      <c r="N1983" s="33">
        <f>DAY(일별기온공급량!$A1983)</f>
      </c>
      <c r="O1983" s="34">
        <f>IFERROR(VLOOKUP(기온및공급량[[#This Row], [날짜]],표2[],2,0), "")</f>
      </c>
    </row>
    <row x14ac:dyDescent="0.25" r="1984" customHeight="1" ht="18.75">
      <c r="A1984" s="29">
        <v>43257</v>
      </c>
      <c r="B1984" s="30">
        <v>24.6</v>
      </c>
      <c r="C1984" s="30">
        <v>31.5</v>
      </c>
      <c r="D1984" s="31">
        <v>1.6716203703703703</v>
      </c>
      <c r="E1984" s="30">
        <v>17.6</v>
      </c>
      <c r="F1984" s="31">
        <v>1.2160648148148148</v>
      </c>
      <c r="G1984" s="30">
        <v>13.9</v>
      </c>
      <c r="H1984" s="32">
        <f>TEXT(일별기온공급량!$A1984, "AAA")</f>
      </c>
      <c r="I1984" s="33">
        <v>68933671</v>
      </c>
      <c r="J1984" s="33">
        <v>1622148</v>
      </c>
      <c r="K1984" s="32">
        <f>TEXT(A1984, "MM-DD")</f>
      </c>
      <c r="L1984" s="33">
        <f>YEAR(일별기온공급량!$A1984)</f>
      </c>
      <c r="M1984" s="33">
        <f>MONTH(일별기온공급량!$A1984)</f>
      </c>
      <c r="N1984" s="33">
        <f>DAY(일별기온공급량!$A1984)</f>
      </c>
      <c r="O1984" s="34">
        <f>IFERROR(VLOOKUP(기온및공급량[[#This Row], [날짜]],표2[],2,0), "")</f>
      </c>
    </row>
    <row x14ac:dyDescent="0.25" r="1985" customHeight="1" ht="18.75">
      <c r="A1985" s="29">
        <v>43258</v>
      </c>
      <c r="B1985" s="33">
        <v>27</v>
      </c>
      <c r="C1985" s="30">
        <v>33.8</v>
      </c>
      <c r="D1985" s="31">
        <v>1.7028703703703703</v>
      </c>
      <c r="E1985" s="30">
        <v>19.6</v>
      </c>
      <c r="F1985" s="31">
        <v>1.2160648148148148</v>
      </c>
      <c r="G1985" s="30">
        <v>14.2</v>
      </c>
      <c r="H1985" s="32">
        <f>TEXT(일별기온공급량!$A1985, "AAA")</f>
      </c>
      <c r="I1985" s="33">
        <v>76975614</v>
      </c>
      <c r="J1985" s="33">
        <v>1815742</v>
      </c>
      <c r="K1985" s="32">
        <f>TEXT(A1985, "MM-DD")</f>
      </c>
      <c r="L1985" s="33">
        <f>YEAR(일별기온공급량!$A1985)</f>
      </c>
      <c r="M1985" s="33">
        <f>MONTH(일별기온공급량!$A1985)</f>
      </c>
      <c r="N1985" s="33">
        <f>DAY(일별기온공급량!$A1985)</f>
      </c>
      <c r="O1985" s="34">
        <f>IFERROR(VLOOKUP(기온및공급량[[#This Row], [날짜]],표2[],2,0), "")</f>
      </c>
    </row>
    <row x14ac:dyDescent="0.25" r="1986" customHeight="1" ht="18.75">
      <c r="A1986" s="29">
        <v>43259</v>
      </c>
      <c r="B1986" s="30">
        <v>25.6</v>
      </c>
      <c r="C1986" s="30">
        <v>31.7</v>
      </c>
      <c r="D1986" s="31">
        <v>1.6723148148148148</v>
      </c>
      <c r="E1986" s="30">
        <v>21.2</v>
      </c>
      <c r="F1986" s="31">
        <v>1.2299537037037038</v>
      </c>
      <c r="G1986" s="30">
        <v>10.5</v>
      </c>
      <c r="H1986" s="32">
        <f>TEXT(일별기온공급량!$A1986, "AAA")</f>
      </c>
      <c r="I1986" s="33">
        <v>76933037</v>
      </c>
      <c r="J1986" s="33">
        <v>1816368</v>
      </c>
      <c r="K1986" s="32">
        <f>TEXT(A1986, "MM-DD")</f>
      </c>
      <c r="L1986" s="33">
        <f>YEAR(일별기온공급량!$A1986)</f>
      </c>
      <c r="M1986" s="33">
        <f>MONTH(일별기온공급량!$A1986)</f>
      </c>
      <c r="N1986" s="33">
        <f>DAY(일별기온공급량!$A1986)</f>
      </c>
      <c r="O1986" s="34">
        <f>IFERROR(VLOOKUP(기온및공급량[[#This Row], [날짜]],표2[],2,0), "")</f>
      </c>
    </row>
    <row x14ac:dyDescent="0.25" r="1987" customHeight="1" ht="18.75">
      <c r="A1987" s="29">
        <v>43260</v>
      </c>
      <c r="B1987" s="30">
        <v>20.2</v>
      </c>
      <c r="C1987" s="30">
        <v>23.3</v>
      </c>
      <c r="D1987" s="31">
        <v>1.6549537037037036</v>
      </c>
      <c r="E1987" s="33">
        <v>18</v>
      </c>
      <c r="F1987" s="31">
        <v>1.9952314814814813</v>
      </c>
      <c r="G1987" s="30">
        <v>5.3</v>
      </c>
      <c r="H1987" s="32">
        <f>TEXT(일별기온공급량!$A1987, "AAA")</f>
      </c>
      <c r="I1987" s="33">
        <v>62135338</v>
      </c>
      <c r="J1987" s="33">
        <v>1466912</v>
      </c>
      <c r="K1987" s="32">
        <f>TEXT(A1987, "MM-DD")</f>
      </c>
      <c r="L1987" s="33">
        <f>YEAR(일별기온공급량!$A1987)</f>
      </c>
      <c r="M1987" s="33">
        <f>MONTH(일별기온공급량!$A1987)</f>
      </c>
      <c r="N1987" s="33">
        <f>DAY(일별기온공급량!$A1987)</f>
      </c>
      <c r="O1987" s="34">
        <f>IFERROR(VLOOKUP(기온및공급량[[#This Row], [날짜]],표2[],2,0), "")</f>
      </c>
    </row>
    <row x14ac:dyDescent="0.25" r="1988" customHeight="1" ht="18.75">
      <c r="A1988" s="29">
        <v>43261</v>
      </c>
      <c r="B1988" s="30">
        <v>18.7</v>
      </c>
      <c r="C1988" s="30">
        <v>22.4</v>
      </c>
      <c r="D1988" s="31">
        <v>1.6000925925925926</v>
      </c>
      <c r="E1988" s="30">
        <v>15.8</v>
      </c>
      <c r="F1988" s="31">
        <v>1.9917592592592592</v>
      </c>
      <c r="G1988" s="30">
        <v>6.6</v>
      </c>
      <c r="H1988" s="32">
        <f>TEXT(일별기온공급량!$A1988, "AAA")</f>
      </c>
      <c r="I1988" s="33">
        <v>50510145</v>
      </c>
      <c r="J1988" s="33">
        <v>1193483</v>
      </c>
      <c r="K1988" s="32">
        <f>TEXT(A1988, "MM-DD")</f>
      </c>
      <c r="L1988" s="33">
        <f>YEAR(일별기온공급량!$A1988)</f>
      </c>
      <c r="M1988" s="33">
        <f>MONTH(일별기온공급량!$A1988)</f>
      </c>
      <c r="N1988" s="33">
        <f>DAY(일별기온공급량!$A1988)</f>
      </c>
      <c r="O1988" s="34">
        <f>IFERROR(VLOOKUP(기온및공급량[[#This Row], [날짜]],표2[],2,0), "")</f>
      </c>
    </row>
    <row x14ac:dyDescent="0.25" r="1989" customHeight="1" ht="18.75">
      <c r="A1989" s="29">
        <v>43262</v>
      </c>
      <c r="B1989" s="33">
        <v>17</v>
      </c>
      <c r="C1989" s="30">
        <v>19.6</v>
      </c>
      <c r="D1989" s="31">
        <v>1.650787037037037</v>
      </c>
      <c r="E1989" s="30">
        <v>15.3</v>
      </c>
      <c r="F1989" s="31">
        <v>1.2362037037037037</v>
      </c>
      <c r="G1989" s="30">
        <v>4.3</v>
      </c>
      <c r="H1989" s="32">
        <f>TEXT(일별기온공급량!$A1989, "AAA")</f>
      </c>
      <c r="I1989" s="33">
        <v>76120305</v>
      </c>
      <c r="J1989" s="33">
        <v>1800173</v>
      </c>
      <c r="K1989" s="32">
        <f>TEXT(A1989, "MM-DD")</f>
      </c>
      <c r="L1989" s="33">
        <f>YEAR(일별기온공급량!$A1989)</f>
      </c>
      <c r="M1989" s="33">
        <f>MONTH(일별기온공급량!$A1989)</f>
      </c>
      <c r="N1989" s="33">
        <f>DAY(일별기온공급량!$A1989)</f>
      </c>
      <c r="O1989" s="34">
        <f>IFERROR(VLOOKUP(기온및공급량[[#This Row], [날짜]],표2[],2,0), "")</f>
      </c>
    </row>
    <row x14ac:dyDescent="0.25" r="1990" customHeight="1" ht="18.75">
      <c r="A1990" s="29">
        <v>43263</v>
      </c>
      <c r="B1990" s="30">
        <v>19.1</v>
      </c>
      <c r="C1990" s="30">
        <v>25.6</v>
      </c>
      <c r="D1990" s="31">
        <v>1.647314814814815</v>
      </c>
      <c r="E1990" s="30">
        <v>15.2</v>
      </c>
      <c r="F1990" s="31">
        <v>1.1556481481481482</v>
      </c>
      <c r="G1990" s="30">
        <v>10.4</v>
      </c>
      <c r="H1990" s="32">
        <f>TEXT(일별기온공급량!$A1990, "AAA")</f>
      </c>
      <c r="I1990" s="33">
        <v>79924549</v>
      </c>
      <c r="J1990" s="33">
        <v>1890124</v>
      </c>
      <c r="K1990" s="32">
        <f>TEXT(A1990, "MM-DD")</f>
      </c>
      <c r="L1990" s="33">
        <f>YEAR(일별기온공급량!$A1990)</f>
      </c>
      <c r="M1990" s="33">
        <f>MONTH(일별기온공급량!$A1990)</f>
      </c>
      <c r="N1990" s="33">
        <f>DAY(일별기온공급량!$A1990)</f>
      </c>
      <c r="O1990" s="34">
        <f>IFERROR(VLOOKUP(기온및공급량[[#This Row], [날짜]],표2[],2,0), "")</f>
      </c>
    </row>
    <row x14ac:dyDescent="0.25" r="1991" customHeight="1" ht="18.75">
      <c r="A1991" s="29">
        <v>43264</v>
      </c>
      <c r="B1991" s="30">
        <v>20.3</v>
      </c>
      <c r="C1991" s="30">
        <v>25.2</v>
      </c>
      <c r="D1991" s="31">
        <v>1.6264814814814814</v>
      </c>
      <c r="E1991" s="30">
        <v>17.3</v>
      </c>
      <c r="F1991" s="31">
        <v>1.2292592592592593</v>
      </c>
      <c r="G1991" s="30">
        <v>7.9</v>
      </c>
      <c r="H1991" s="32">
        <f>TEXT(일별기온공급량!$A1991, "AAA")</f>
      </c>
      <c r="I1991" s="33">
        <v>73925844</v>
      </c>
      <c r="J1991" s="33">
        <v>1746408</v>
      </c>
      <c r="K1991" s="32">
        <f>TEXT(A1991, "MM-DD")</f>
      </c>
      <c r="L1991" s="33">
        <f>YEAR(일별기온공급량!$A1991)</f>
      </c>
      <c r="M1991" s="33">
        <f>MONTH(일별기온공급량!$A1991)</f>
      </c>
      <c r="N1991" s="33">
        <f>DAY(일별기온공급량!$A1991)</f>
      </c>
      <c r="O1991" s="34">
        <f>IFERROR(VLOOKUP(기온및공급량[[#This Row], [날짜]],표2[],2,0), "")</f>
      </c>
    </row>
    <row x14ac:dyDescent="0.25" r="1992" customHeight="1" ht="18.75">
      <c r="A1992" s="29">
        <v>43265</v>
      </c>
      <c r="B1992" s="30">
        <v>20.1</v>
      </c>
      <c r="C1992" s="30">
        <v>24.2</v>
      </c>
      <c r="D1992" s="31">
        <v>1.643148148148148</v>
      </c>
      <c r="E1992" s="30">
        <v>17.3</v>
      </c>
      <c r="F1992" s="31">
        <v>1.213287037037037</v>
      </c>
      <c r="G1992" s="30">
        <v>6.9</v>
      </c>
      <c r="H1992" s="32">
        <f>TEXT(일별기온공급량!$A1992, "AAA")</f>
      </c>
      <c r="I1992" s="33">
        <v>78389656</v>
      </c>
      <c r="J1992" s="33">
        <v>1852629</v>
      </c>
      <c r="K1992" s="32">
        <f>TEXT(A1992, "MM-DD")</f>
      </c>
      <c r="L1992" s="33">
        <f>YEAR(일별기온공급량!$A1992)</f>
      </c>
      <c r="M1992" s="33">
        <f>MONTH(일별기온공급량!$A1992)</f>
      </c>
      <c r="N1992" s="33">
        <f>DAY(일별기온공급량!$A1992)</f>
      </c>
      <c r="O1992" s="34">
        <f>IFERROR(VLOOKUP(기온및공급량[[#This Row], [날짜]],표2[],2,0), "")</f>
      </c>
    </row>
    <row x14ac:dyDescent="0.25" r="1993" customHeight="1" ht="18.75">
      <c r="A1993" s="29">
        <v>43266</v>
      </c>
      <c r="B1993" s="30">
        <v>19.1</v>
      </c>
      <c r="C1993" s="30">
        <v>23.1</v>
      </c>
      <c r="D1993" s="31">
        <v>1.5549537037037036</v>
      </c>
      <c r="E1993" s="30">
        <v>17.2</v>
      </c>
      <c r="F1993" s="31">
        <v>1.9903703703703703</v>
      </c>
      <c r="G1993" s="30">
        <v>5.9</v>
      </c>
      <c r="H1993" s="32">
        <f>TEXT(일별기온공급량!$A1993, "AAA")</f>
      </c>
      <c r="I1993" s="33">
        <v>77943213</v>
      </c>
      <c r="J1993" s="33">
        <v>1843054</v>
      </c>
      <c r="K1993" s="32">
        <f>TEXT(A1993, "MM-DD")</f>
      </c>
      <c r="L1993" s="33">
        <f>YEAR(일별기온공급량!$A1993)</f>
      </c>
      <c r="M1993" s="33">
        <f>MONTH(일별기온공급량!$A1993)</f>
      </c>
      <c r="N1993" s="33">
        <f>DAY(일별기온공급량!$A1993)</f>
      </c>
      <c r="O1993" s="34">
        <f>IFERROR(VLOOKUP(기온및공급량[[#This Row], [날짜]],표2[],2,0), "")</f>
      </c>
    </row>
    <row x14ac:dyDescent="0.25" r="1994" customHeight="1" ht="18.75">
      <c r="A1994" s="29">
        <v>43267</v>
      </c>
      <c r="B1994" s="30">
        <v>18.7</v>
      </c>
      <c r="C1994" s="30">
        <v>22.6</v>
      </c>
      <c r="D1994" s="31">
        <v>1.6750925925925926</v>
      </c>
      <c r="E1994" s="33">
        <v>16</v>
      </c>
      <c r="F1994" s="31">
        <v>1.9862037037037037</v>
      </c>
      <c r="G1994" s="30">
        <v>6.6</v>
      </c>
      <c r="H1994" s="32">
        <f>TEXT(일별기온공급량!$A1994, "AAA")</f>
      </c>
      <c r="I1994" s="33">
        <v>64818342</v>
      </c>
      <c r="J1994" s="33">
        <v>1533236</v>
      </c>
      <c r="K1994" s="32">
        <f>TEXT(A1994, "MM-DD")</f>
      </c>
      <c r="L1994" s="33">
        <f>YEAR(일별기온공급량!$A1994)</f>
      </c>
      <c r="M1994" s="33">
        <f>MONTH(일별기온공급량!$A1994)</f>
      </c>
      <c r="N1994" s="33">
        <f>DAY(일별기온공급량!$A1994)</f>
      </c>
      <c r="O1994" s="34">
        <f>IFERROR(VLOOKUP(기온및공급량[[#This Row], [날짜]],표2[],2,0), "")</f>
      </c>
    </row>
    <row x14ac:dyDescent="0.25" r="1995" customHeight="1" ht="18.75">
      <c r="A1995" s="29">
        <v>43268</v>
      </c>
      <c r="B1995" s="30">
        <v>21.9</v>
      </c>
      <c r="C1995" s="33">
        <v>29</v>
      </c>
      <c r="D1995" s="31">
        <v>1.625787037037037</v>
      </c>
      <c r="E1995" s="30">
        <v>13.7</v>
      </c>
      <c r="F1995" s="31">
        <v>1.224398148148148</v>
      </c>
      <c r="G1995" s="30">
        <v>15.3</v>
      </c>
      <c r="H1995" s="32">
        <f>TEXT(일별기온공급량!$A1995, "AAA")</f>
      </c>
      <c r="I1995" s="33">
        <v>54333591</v>
      </c>
      <c r="J1995" s="33">
        <v>1285081</v>
      </c>
      <c r="K1995" s="32">
        <f>TEXT(A1995, "MM-DD")</f>
      </c>
      <c r="L1995" s="33">
        <f>YEAR(일별기온공급량!$A1995)</f>
      </c>
      <c r="M1995" s="33">
        <f>MONTH(일별기온공급량!$A1995)</f>
      </c>
      <c r="N1995" s="33">
        <f>DAY(일별기온공급량!$A1995)</f>
      </c>
      <c r="O1995" s="34">
        <f>IFERROR(VLOOKUP(기온및공급량[[#This Row], [날짜]],표2[],2,0), "")</f>
      </c>
    </row>
    <row x14ac:dyDescent="0.25" r="1996" customHeight="1" ht="18.75">
      <c r="A1996" s="29">
        <v>43269</v>
      </c>
      <c r="B1996" s="30">
        <v>25.4</v>
      </c>
      <c r="C1996" s="30">
        <v>32.4</v>
      </c>
      <c r="D1996" s="31">
        <v>1.6202314814814813</v>
      </c>
      <c r="E1996" s="30">
        <v>18.9</v>
      </c>
      <c r="F1996" s="31">
        <v>1.2049537037037037</v>
      </c>
      <c r="G1996" s="30">
        <v>13.5</v>
      </c>
      <c r="H1996" s="32">
        <f>TEXT(일별기온공급량!$A1996, "AAA")</f>
      </c>
      <c r="I1996" s="33">
        <v>72663393</v>
      </c>
      <c r="J1996" s="33">
        <v>1718446</v>
      </c>
      <c r="K1996" s="32">
        <f>TEXT(A1996, "MM-DD")</f>
      </c>
      <c r="L1996" s="33">
        <f>YEAR(일별기온공급량!$A1996)</f>
      </c>
      <c r="M1996" s="33">
        <f>MONTH(일별기온공급량!$A1996)</f>
      </c>
      <c r="N1996" s="33">
        <f>DAY(일별기온공급량!$A1996)</f>
      </c>
      <c r="O1996" s="34">
        <f>IFERROR(VLOOKUP(기온및공급량[[#This Row], [날짜]],표2[],2,0), "")</f>
      </c>
    </row>
    <row x14ac:dyDescent="0.25" r="1997" customHeight="1" ht="18.75">
      <c r="A1997" s="29">
        <v>43270</v>
      </c>
      <c r="B1997" s="30">
        <v>22.4</v>
      </c>
      <c r="C1997" s="33">
        <v>25</v>
      </c>
      <c r="D1997" s="31">
        <v>1.6500925925925927</v>
      </c>
      <c r="E1997" s="30">
        <v>20.3</v>
      </c>
      <c r="F1997" s="31">
        <v>1.8952314814814815</v>
      </c>
      <c r="G1997" s="30">
        <v>4.7</v>
      </c>
      <c r="H1997" s="32">
        <f>TEXT(일별기온공급량!$A1997, "AAA")</f>
      </c>
      <c r="I1997" s="33">
        <v>77586545</v>
      </c>
      <c r="J1997" s="33">
        <v>1835059</v>
      </c>
      <c r="K1997" s="32">
        <f>TEXT(A1997, "MM-DD")</f>
      </c>
      <c r="L1997" s="33">
        <f>YEAR(일별기온공급량!$A1997)</f>
      </c>
      <c r="M1997" s="33">
        <f>MONTH(일별기온공급량!$A1997)</f>
      </c>
      <c r="N1997" s="33">
        <f>DAY(일별기온공급량!$A1997)</f>
      </c>
      <c r="O1997" s="34">
        <f>IFERROR(VLOOKUP(기온및공급량[[#This Row], [날짜]],표2[],2,0), "")</f>
      </c>
    </row>
    <row x14ac:dyDescent="0.25" r="1998" customHeight="1" ht="18.75">
      <c r="A1998" s="29">
        <v>43271</v>
      </c>
      <c r="B1998" s="30">
        <v>24.7</v>
      </c>
      <c r="C1998" s="30">
        <v>29.5</v>
      </c>
      <c r="D1998" s="31">
        <v>1.6910648148148149</v>
      </c>
      <c r="E1998" s="30">
        <v>18.7</v>
      </c>
      <c r="F1998" s="31">
        <v>1.2313425925925925</v>
      </c>
      <c r="G1998" s="30">
        <v>10.8</v>
      </c>
      <c r="H1998" s="32">
        <f>TEXT(일별기온공급량!$A1998, "AAA")</f>
      </c>
      <c r="I1998" s="33">
        <v>76477944</v>
      </c>
      <c r="J1998" s="33">
        <v>1808293</v>
      </c>
      <c r="K1998" s="32">
        <f>TEXT(A1998, "MM-DD")</f>
      </c>
      <c r="L1998" s="33">
        <f>YEAR(일별기온공급량!$A1998)</f>
      </c>
      <c r="M1998" s="33">
        <f>MONTH(일별기온공급량!$A1998)</f>
      </c>
      <c r="N1998" s="33">
        <f>DAY(일별기온공급량!$A1998)</f>
      </c>
      <c r="O1998" s="34">
        <f>IFERROR(VLOOKUP(기온및공급량[[#This Row], [날짜]],표2[],2,0), "")</f>
      </c>
    </row>
    <row x14ac:dyDescent="0.25" r="1999" customHeight="1" ht="18.75">
      <c r="A1999" s="29">
        <v>43272</v>
      </c>
      <c r="B1999" s="30">
        <v>25.4</v>
      </c>
      <c r="C1999" s="30">
        <v>31.8</v>
      </c>
      <c r="D1999" s="31">
        <v>1.6500925925925927</v>
      </c>
      <c r="E1999" s="30">
        <v>19.1</v>
      </c>
      <c r="F1999" s="31">
        <v>1.2271759259259258</v>
      </c>
      <c r="G1999" s="30">
        <v>12.7</v>
      </c>
      <c r="H1999" s="32">
        <f>TEXT(일별기온공급량!$A1999, "AAA")</f>
      </c>
      <c r="I1999" s="33">
        <v>76360286</v>
      </c>
      <c r="J1999" s="33">
        <v>1805004</v>
      </c>
      <c r="K1999" s="32">
        <f>TEXT(A1999, "MM-DD")</f>
      </c>
      <c r="L1999" s="33">
        <f>YEAR(일별기온공급량!$A1999)</f>
      </c>
      <c r="M1999" s="33">
        <f>MONTH(일별기온공급량!$A1999)</f>
      </c>
      <c r="N1999" s="33">
        <f>DAY(일별기온공급량!$A1999)</f>
      </c>
      <c r="O1999" s="34">
        <f>IFERROR(VLOOKUP(기온및공급량[[#This Row], [날짜]],표2[],2,0), "")</f>
      </c>
    </row>
    <row x14ac:dyDescent="0.25" r="2000" customHeight="1" ht="18.75">
      <c r="A2000" s="29">
        <v>43273</v>
      </c>
      <c r="B2000" s="30">
        <v>25.6</v>
      </c>
      <c r="C2000" s="33">
        <v>32</v>
      </c>
      <c r="D2000" s="31">
        <v>1.6028703703703704</v>
      </c>
      <c r="E2000" s="30">
        <v>17.7</v>
      </c>
      <c r="F2000" s="31">
        <v>1.2167592592592593</v>
      </c>
      <c r="G2000" s="30">
        <v>14.3</v>
      </c>
      <c r="H2000" s="32">
        <f>TEXT(일별기온공급량!$A2000, "AAA")</f>
      </c>
      <c r="I2000" s="33">
        <v>76128883</v>
      </c>
      <c r="J2000" s="33">
        <v>1799226</v>
      </c>
      <c r="K2000" s="32">
        <f>TEXT(A2000, "MM-DD")</f>
      </c>
      <c r="L2000" s="33">
        <f>YEAR(일별기온공급량!$A2000)</f>
      </c>
      <c r="M2000" s="33">
        <f>MONTH(일별기온공급량!$A2000)</f>
      </c>
      <c r="N2000" s="33">
        <f>DAY(일별기온공급량!$A2000)</f>
      </c>
      <c r="O2000" s="34">
        <f>IFERROR(VLOOKUP(기온및공급량[[#This Row], [날짜]],표2[],2,0), "")</f>
      </c>
    </row>
    <row x14ac:dyDescent="0.25" r="2001" customHeight="1" ht="18.75">
      <c r="A2001" s="29">
        <v>43274</v>
      </c>
      <c r="B2001" s="30">
        <v>26.4</v>
      </c>
      <c r="C2001" s="30">
        <v>32.3</v>
      </c>
      <c r="D2001" s="31">
        <v>1.647314814814815</v>
      </c>
      <c r="E2001" s="30">
        <v>20.9</v>
      </c>
      <c r="F2001" s="31">
        <v>1.258425925925926</v>
      </c>
      <c r="G2001" s="30">
        <v>11.4</v>
      </c>
      <c r="H2001" s="32">
        <f>TEXT(일별기온공급량!$A2001, "AAA")</f>
      </c>
      <c r="I2001" s="33">
        <v>61713538</v>
      </c>
      <c r="J2001" s="33">
        <v>1458395</v>
      </c>
      <c r="K2001" s="32">
        <f>TEXT(A2001, "MM-DD")</f>
      </c>
      <c r="L2001" s="33">
        <f>YEAR(일별기온공급량!$A2001)</f>
      </c>
      <c r="M2001" s="33">
        <f>MONTH(일별기온공급량!$A2001)</f>
      </c>
      <c r="N2001" s="33">
        <f>DAY(일별기온공급량!$A2001)</f>
      </c>
      <c r="O2001" s="34">
        <f>IFERROR(VLOOKUP(기온및공급량[[#This Row], [날짜]],표2[],2,0), "")</f>
      </c>
    </row>
    <row x14ac:dyDescent="0.25" r="2002" customHeight="1" ht="18.75">
      <c r="A2002" s="29">
        <v>43275</v>
      </c>
      <c r="B2002" s="30">
        <v>28.6</v>
      </c>
      <c r="C2002" s="33">
        <v>35</v>
      </c>
      <c r="D2002" s="31">
        <v>1.5987037037037037</v>
      </c>
      <c r="E2002" s="30">
        <v>22.6</v>
      </c>
      <c r="F2002" s="31">
        <v>1.1209259259259259</v>
      </c>
      <c r="G2002" s="30">
        <v>12.4</v>
      </c>
      <c r="H2002" s="32">
        <f>TEXT(일별기온공급량!$A2002, "AAA")</f>
      </c>
      <c r="I2002" s="33">
        <v>50999132</v>
      </c>
      <c r="J2002" s="33">
        <v>1205031</v>
      </c>
      <c r="K2002" s="32">
        <f>TEXT(A2002, "MM-DD")</f>
      </c>
      <c r="L2002" s="33">
        <f>YEAR(일별기온공급량!$A2002)</f>
      </c>
      <c r="M2002" s="33">
        <f>MONTH(일별기온공급량!$A2002)</f>
      </c>
      <c r="N2002" s="33">
        <f>DAY(일별기온공급량!$A2002)</f>
      </c>
      <c r="O2002" s="34">
        <f>IFERROR(VLOOKUP(기온및공급량[[#This Row], [날짜]],표2[],2,0), "")</f>
      </c>
    </row>
    <row x14ac:dyDescent="0.25" r="2003" customHeight="1" ht="18.75">
      <c r="A2003" s="29">
        <v>43276</v>
      </c>
      <c r="B2003" s="30">
        <v>28.2</v>
      </c>
      <c r="C2003" s="30">
        <v>35.3</v>
      </c>
      <c r="D2003" s="31">
        <v>1.6973148148148147</v>
      </c>
      <c r="E2003" s="30">
        <v>20.9</v>
      </c>
      <c r="F2003" s="31">
        <v>1.2487037037037036</v>
      </c>
      <c r="G2003" s="30">
        <v>14.4</v>
      </c>
      <c r="H2003" s="32">
        <f>TEXT(일별기온공급량!$A2003, "AAA")</f>
      </c>
      <c r="I2003" s="33">
        <v>71974817</v>
      </c>
      <c r="J2003" s="33">
        <v>1701073</v>
      </c>
      <c r="K2003" s="32">
        <f>TEXT(A2003, "MM-DD")</f>
      </c>
      <c r="L2003" s="33">
        <f>YEAR(일별기온공급량!$A2003)</f>
      </c>
      <c r="M2003" s="33">
        <f>MONTH(일별기온공급량!$A2003)</f>
      </c>
      <c r="N2003" s="33">
        <f>DAY(일별기온공급량!$A2003)</f>
      </c>
      <c r="O2003" s="34">
        <f>IFERROR(VLOOKUP(기온및공급량[[#This Row], [날짜]],표2[],2,0), "")</f>
      </c>
    </row>
    <row x14ac:dyDescent="0.25" r="2004" customHeight="1" ht="18.75">
      <c r="A2004" s="29">
        <v>43277</v>
      </c>
      <c r="B2004" s="33">
        <v>26</v>
      </c>
      <c r="C2004" s="30">
        <v>28.6</v>
      </c>
      <c r="D2004" s="31">
        <v>1.6563425925925928</v>
      </c>
      <c r="E2004" s="30">
        <v>22.3</v>
      </c>
      <c r="F2004" s="31">
        <v>1.219537037037037</v>
      </c>
      <c r="G2004" s="30">
        <v>6.3</v>
      </c>
      <c r="H2004" s="32">
        <f>TEXT(일별기온공급량!$A2004, "AAA")</f>
      </c>
      <c r="I2004" s="33">
        <v>75973833</v>
      </c>
      <c r="J2004" s="33">
        <v>1795066</v>
      </c>
      <c r="K2004" s="32">
        <f>TEXT(A2004, "MM-DD")</f>
      </c>
      <c r="L2004" s="33">
        <f>YEAR(일별기온공급량!$A2004)</f>
      </c>
      <c r="M2004" s="33">
        <f>MONTH(일별기온공급량!$A2004)</f>
      </c>
      <c r="N2004" s="33">
        <f>DAY(일별기온공급량!$A2004)</f>
      </c>
      <c r="O2004" s="34">
        <f>IFERROR(VLOOKUP(기온및공급량[[#This Row], [날짜]],표2[],2,0), "")</f>
      </c>
    </row>
    <row x14ac:dyDescent="0.25" r="2005" customHeight="1" ht="18.75">
      <c r="A2005" s="29">
        <v>43278</v>
      </c>
      <c r="B2005" s="30">
        <v>25.8</v>
      </c>
      <c r="C2005" s="30">
        <v>32.1</v>
      </c>
      <c r="D2005" s="31">
        <v>1.6625925925925926</v>
      </c>
      <c r="E2005" s="33">
        <v>20</v>
      </c>
      <c r="F2005" s="31">
        <v>1.3702314814814816</v>
      </c>
      <c r="G2005" s="30">
        <v>12.1</v>
      </c>
      <c r="H2005" s="32">
        <f>TEXT(일별기온공급량!$A2005, "AAA")</f>
      </c>
      <c r="I2005" s="33">
        <v>75803992</v>
      </c>
      <c r="J2005" s="33">
        <v>1792253</v>
      </c>
      <c r="K2005" s="32">
        <f>TEXT(A2005, "MM-DD")</f>
      </c>
      <c r="L2005" s="33">
        <f>YEAR(일별기온공급량!$A2005)</f>
      </c>
      <c r="M2005" s="33">
        <f>MONTH(일별기온공급량!$A2005)</f>
      </c>
      <c r="N2005" s="33">
        <f>DAY(일별기온공급량!$A2005)</f>
      </c>
      <c r="O2005" s="34">
        <f>IFERROR(VLOOKUP(기온및공급량[[#This Row], [날짜]],표2[],2,0), "")</f>
      </c>
    </row>
    <row x14ac:dyDescent="0.25" r="2006" customHeight="1" ht="18.75">
      <c r="A2006" s="29">
        <v>43279</v>
      </c>
      <c r="B2006" s="30">
        <v>23.3</v>
      </c>
      <c r="C2006" s="30">
        <v>25.4</v>
      </c>
      <c r="D2006" s="31">
        <v>1.6750925925925926</v>
      </c>
      <c r="E2006" s="30">
        <v>20.9</v>
      </c>
      <c r="F2006" s="31">
        <v>1.382037037037037</v>
      </c>
      <c r="G2006" s="30">
        <v>4.5</v>
      </c>
      <c r="H2006" s="32">
        <f>TEXT(일별기온공급량!$A2006, "AAA")</f>
      </c>
      <c r="I2006" s="33">
        <v>75657524</v>
      </c>
      <c r="J2006" s="33">
        <v>1789717</v>
      </c>
      <c r="K2006" s="32">
        <f>TEXT(A2006, "MM-DD")</f>
      </c>
      <c r="L2006" s="33">
        <f>YEAR(일별기온공급량!$A2006)</f>
      </c>
      <c r="M2006" s="33">
        <f>MONTH(일별기온공급량!$A2006)</f>
      </c>
      <c r="N2006" s="33">
        <f>DAY(일별기온공급량!$A2006)</f>
      </c>
      <c r="O2006" s="34">
        <f>IFERROR(VLOOKUP(기온및공급량[[#This Row], [날짜]],표2[],2,0), "")</f>
      </c>
    </row>
    <row x14ac:dyDescent="0.25" r="2007" customHeight="1" ht="18.75">
      <c r="A2007" s="29">
        <v>43280</v>
      </c>
      <c r="B2007" s="30">
        <v>25.7</v>
      </c>
      <c r="C2007" s="30">
        <v>29.8</v>
      </c>
      <c r="D2007" s="31">
        <v>1.6327314814814815</v>
      </c>
      <c r="E2007" s="30">
        <v>21.5</v>
      </c>
      <c r="F2007" s="31">
        <v>1.0820370370370371</v>
      </c>
      <c r="G2007" s="30">
        <v>8.3</v>
      </c>
      <c r="H2007" s="32">
        <f>TEXT(일별기온공급량!$A2007, "AAA")</f>
      </c>
      <c r="I2007" s="33">
        <v>72652478</v>
      </c>
      <c r="J2007" s="33">
        <v>1719226</v>
      </c>
      <c r="K2007" s="32">
        <f>TEXT(A2007, "MM-DD")</f>
      </c>
      <c r="L2007" s="33">
        <f>YEAR(일별기온공급량!$A2007)</f>
      </c>
      <c r="M2007" s="33">
        <f>MONTH(일별기온공급량!$A2007)</f>
      </c>
      <c r="N2007" s="33">
        <f>DAY(일별기온공급량!$A2007)</f>
      </c>
      <c r="O2007" s="34">
        <f>IFERROR(VLOOKUP(기온및공급량[[#This Row], [날짜]],표2[],2,0), "")</f>
      </c>
    </row>
    <row x14ac:dyDescent="0.25" r="2008" customHeight="1" ht="18.75">
      <c r="A2008" s="29">
        <v>43281</v>
      </c>
      <c r="B2008" s="30">
        <v>22.7</v>
      </c>
      <c r="C2008" s="30">
        <v>25.6</v>
      </c>
      <c r="D2008" s="31">
        <v>1.0000925925925925</v>
      </c>
      <c r="E2008" s="30">
        <v>20.4</v>
      </c>
      <c r="F2008" s="31">
        <v>1.998009259259259</v>
      </c>
      <c r="G2008" s="30">
        <v>5.2</v>
      </c>
      <c r="H2008" s="32">
        <f>TEXT(일별기온공급량!$A2008, "AAA")</f>
      </c>
      <c r="I2008" s="33">
        <v>59691027</v>
      </c>
      <c r="J2008" s="33">
        <v>1412683</v>
      </c>
      <c r="K2008" s="32">
        <f>TEXT(A2008, "MM-DD")</f>
      </c>
      <c r="L2008" s="33">
        <f>YEAR(일별기온공급량!$A2008)</f>
      </c>
      <c r="M2008" s="33">
        <f>MONTH(일별기온공급량!$A2008)</f>
      </c>
      <c r="N2008" s="33">
        <f>DAY(일별기온공급량!$A2008)</f>
      </c>
      <c r="O2008" s="34">
        <f>IFERROR(VLOOKUP(기온및공급량[[#This Row], [날짜]],표2[],2,0), "")</f>
      </c>
    </row>
    <row x14ac:dyDescent="0.25" r="2009" customHeight="1" ht="18.75">
      <c r="A2009" s="29">
        <v>43282</v>
      </c>
      <c r="B2009" s="30">
        <v>24.7</v>
      </c>
      <c r="C2009" s="30">
        <v>30.2</v>
      </c>
      <c r="D2009" s="31">
        <v>1.6049537037037038</v>
      </c>
      <c r="E2009" s="30">
        <v>19.7</v>
      </c>
      <c r="F2009" s="31">
        <v>1.194537037037037</v>
      </c>
      <c r="G2009" s="30">
        <v>10.5</v>
      </c>
      <c r="H2009" s="32">
        <f>TEXT(일별기온공급량!$A2009, "AAA")</f>
      </c>
      <c r="I2009" s="33">
        <v>50472987</v>
      </c>
      <c r="J2009" s="33">
        <v>1194254</v>
      </c>
      <c r="K2009" s="32">
        <f>TEXT(A2009, "MM-DD")</f>
      </c>
      <c r="L2009" s="33">
        <f>YEAR(일별기온공급량!$A2009)</f>
      </c>
      <c r="M2009" s="33">
        <f>MONTH(일별기온공급량!$A2009)</f>
      </c>
      <c r="N2009" s="33">
        <f>DAY(일별기온공급량!$A2009)</f>
      </c>
      <c r="O2009" s="34">
        <f>IFERROR(VLOOKUP(기온및공급량[[#This Row], [날짜]],표2[],2,0), "")</f>
      </c>
    </row>
    <row x14ac:dyDescent="0.25" r="2010" customHeight="1" ht="18.75">
      <c r="A2010" s="29">
        <v>43283</v>
      </c>
      <c r="B2010" s="30">
        <v>24.5</v>
      </c>
      <c r="C2010" s="33">
        <v>29</v>
      </c>
      <c r="D2010" s="31">
        <v>1.6591203703703705</v>
      </c>
      <c r="E2010" s="30">
        <v>21.6</v>
      </c>
      <c r="F2010" s="31">
        <v>1.318148148148148</v>
      </c>
      <c r="G2010" s="30">
        <v>7.4</v>
      </c>
      <c r="H2010" s="32">
        <f>TEXT(일별기온공급량!$A2010, "AAA")</f>
      </c>
      <c r="I2010" s="33">
        <v>72562452</v>
      </c>
      <c r="J2010" s="33">
        <v>1717768</v>
      </c>
      <c r="K2010" s="32">
        <f>TEXT(A2010, "MM-DD")</f>
      </c>
      <c r="L2010" s="33">
        <f>YEAR(일별기온공급량!$A2010)</f>
      </c>
      <c r="M2010" s="33">
        <f>MONTH(일별기온공급량!$A2010)</f>
      </c>
      <c r="N2010" s="33">
        <f>DAY(일별기온공급량!$A2010)</f>
      </c>
      <c r="O2010" s="34">
        <f>IFERROR(VLOOKUP(기온및공급량[[#This Row], [날짜]],표2[],2,0), "")</f>
      </c>
    </row>
    <row x14ac:dyDescent="0.25" r="2011" customHeight="1" ht="18.75">
      <c r="A2011" s="29">
        <v>43284</v>
      </c>
      <c r="B2011" s="30">
        <v>23.9</v>
      </c>
      <c r="C2011" s="30">
        <v>27.3</v>
      </c>
      <c r="D2011" s="31">
        <v>1.3862037037037038</v>
      </c>
      <c r="E2011" s="30">
        <v>22.3</v>
      </c>
      <c r="F2011" s="31">
        <v>1.768148148148148</v>
      </c>
      <c r="G2011" s="33">
        <v>5</v>
      </c>
      <c r="H2011" s="32">
        <f>TEXT(일별기온공급량!$A2011, "AAA")</f>
      </c>
      <c r="I2011" s="33">
        <v>76934167</v>
      </c>
      <c r="J2011" s="33">
        <v>1818715</v>
      </c>
      <c r="K2011" s="32">
        <f>TEXT(A2011, "MM-DD")</f>
      </c>
      <c r="L2011" s="33">
        <f>YEAR(일별기온공급량!$A2011)</f>
      </c>
      <c r="M2011" s="33">
        <f>MONTH(일별기온공급량!$A2011)</f>
      </c>
      <c r="N2011" s="33">
        <f>DAY(일별기온공급량!$A2011)</f>
      </c>
      <c r="O2011" s="34">
        <f>IFERROR(VLOOKUP(기온및공급량[[#This Row], [날짜]],표2[],2,0), "")</f>
      </c>
    </row>
    <row x14ac:dyDescent="0.25" r="2012" customHeight="1" ht="18.75">
      <c r="A2012" s="29">
        <v>43285</v>
      </c>
      <c r="B2012" s="30">
        <v>26.2</v>
      </c>
      <c r="C2012" s="30">
        <v>33.4</v>
      </c>
      <c r="D2012" s="31">
        <v>1.633425925925926</v>
      </c>
      <c r="E2012" s="30">
        <v>22.2</v>
      </c>
      <c r="F2012" s="31">
        <v>1.0098148148148147</v>
      </c>
      <c r="G2012" s="30">
        <v>11.2</v>
      </c>
      <c r="H2012" s="32">
        <f>TEXT(일별기온공급량!$A2012, "AAA")</f>
      </c>
      <c r="I2012" s="33">
        <v>76473222</v>
      </c>
      <c r="J2012" s="33">
        <v>1806744</v>
      </c>
      <c r="K2012" s="32">
        <f>TEXT(A2012, "MM-DD")</f>
      </c>
      <c r="L2012" s="33">
        <f>YEAR(일별기온공급량!$A2012)</f>
      </c>
      <c r="M2012" s="33">
        <f>MONTH(일별기온공급량!$A2012)</f>
      </c>
      <c r="N2012" s="33">
        <f>DAY(일별기온공급량!$A2012)</f>
      </c>
      <c r="O2012" s="34">
        <f>IFERROR(VLOOKUP(기온및공급량[[#This Row], [날짜]],표2[],2,0), "")</f>
      </c>
    </row>
    <row x14ac:dyDescent="0.25" r="2013" customHeight="1" ht="18.75">
      <c r="A2013" s="29">
        <v>43286</v>
      </c>
      <c r="B2013" s="30">
        <v>22.4</v>
      </c>
      <c r="C2013" s="33">
        <v>25</v>
      </c>
      <c r="D2013" s="31">
        <v>1.6327314814814815</v>
      </c>
      <c r="E2013" s="30">
        <v>21.4</v>
      </c>
      <c r="F2013" s="31">
        <v>1.983425925925926</v>
      </c>
      <c r="G2013" s="30">
        <v>3.6</v>
      </c>
      <c r="H2013" s="32">
        <f>TEXT(일별기온공급량!$A2013, "AAA")</f>
      </c>
      <c r="I2013" s="33">
        <v>76311941</v>
      </c>
      <c r="J2013" s="33">
        <v>1801946</v>
      </c>
      <c r="K2013" s="32">
        <f>TEXT(A2013, "MM-DD")</f>
      </c>
      <c r="L2013" s="33">
        <f>YEAR(일별기온공급량!$A2013)</f>
      </c>
      <c r="M2013" s="33">
        <f>MONTH(일별기온공급량!$A2013)</f>
      </c>
      <c r="N2013" s="33">
        <f>DAY(일별기온공급량!$A2013)</f>
      </c>
      <c r="O2013" s="34">
        <f>IFERROR(VLOOKUP(기온및공급량[[#This Row], [날짜]],표2[],2,0), "")</f>
      </c>
    </row>
    <row x14ac:dyDescent="0.25" r="2014" customHeight="1" ht="18.75">
      <c r="A2014" s="29">
        <v>43287</v>
      </c>
      <c r="B2014" s="30">
        <v>20.8</v>
      </c>
      <c r="C2014" s="30">
        <v>22.5</v>
      </c>
      <c r="D2014" s="31">
        <v>1.4299537037037038</v>
      </c>
      <c r="E2014" s="30">
        <v>18.9</v>
      </c>
      <c r="F2014" s="31">
        <v>1.9952314814814813</v>
      </c>
      <c r="G2014" s="30">
        <v>3.6</v>
      </c>
      <c r="H2014" s="32">
        <f>TEXT(일별기온공급량!$A2014, "AAA")</f>
      </c>
      <c r="I2014" s="33">
        <v>74833519</v>
      </c>
      <c r="J2014" s="33">
        <v>1754243</v>
      </c>
      <c r="K2014" s="32">
        <f>TEXT(A2014, "MM-DD")</f>
      </c>
      <c r="L2014" s="33">
        <f>YEAR(일별기온공급량!$A2014)</f>
      </c>
      <c r="M2014" s="33">
        <f>MONTH(일별기온공급량!$A2014)</f>
      </c>
      <c r="N2014" s="33">
        <f>DAY(일별기온공급량!$A2014)</f>
      </c>
      <c r="O2014" s="34">
        <f>IFERROR(VLOOKUP(기온및공급량[[#This Row], [날짜]],표2[],2,0), "")</f>
      </c>
    </row>
    <row x14ac:dyDescent="0.25" r="2015" customHeight="1" ht="18.75">
      <c r="A2015" s="29">
        <v>43288</v>
      </c>
      <c r="B2015" s="30">
        <v>20.2</v>
      </c>
      <c r="C2015" s="30">
        <v>24.3</v>
      </c>
      <c r="D2015" s="31">
        <v>1.595925925925926</v>
      </c>
      <c r="E2015" s="33">
        <v>18</v>
      </c>
      <c r="F2015" s="31">
        <v>1.9987037037037036</v>
      </c>
      <c r="G2015" s="30">
        <v>6.3</v>
      </c>
      <c r="H2015" s="32">
        <f>TEXT(일별기온공급량!$A2015, "AAA")</f>
      </c>
      <c r="I2015" s="33">
        <v>61344289</v>
      </c>
      <c r="J2015" s="33">
        <v>1428400</v>
      </c>
      <c r="K2015" s="32">
        <f>TEXT(A2015, "MM-DD")</f>
      </c>
      <c r="L2015" s="33">
        <f>YEAR(일별기온공급량!$A2015)</f>
      </c>
      <c r="M2015" s="33">
        <f>MONTH(일별기온공급량!$A2015)</f>
      </c>
      <c r="N2015" s="33">
        <f>DAY(일별기온공급량!$A2015)</f>
      </c>
      <c r="O2015" s="34">
        <f>IFERROR(VLOOKUP(기온및공급량[[#This Row], [날짜]],표2[],2,0), "")</f>
      </c>
    </row>
    <row x14ac:dyDescent="0.25" r="2016" customHeight="1" ht="18.75">
      <c r="A2016" s="29">
        <v>43289</v>
      </c>
      <c r="B2016" s="30">
        <v>19.4</v>
      </c>
      <c r="C2016" s="30">
        <v>22.3</v>
      </c>
      <c r="D2016" s="31">
        <v>1.5264814814814813</v>
      </c>
      <c r="E2016" s="30">
        <v>17.6</v>
      </c>
      <c r="F2016" s="31">
        <v>1.0493981481481482</v>
      </c>
      <c r="G2016" s="30">
        <v>4.7</v>
      </c>
      <c r="H2016" s="32">
        <f>TEXT(일별기온공급량!$A2016, "AAA")</f>
      </c>
      <c r="I2016" s="33">
        <v>51220584</v>
      </c>
      <c r="J2016" s="33">
        <v>1196780</v>
      </c>
      <c r="K2016" s="32">
        <f>TEXT(A2016, "MM-DD")</f>
      </c>
      <c r="L2016" s="33">
        <f>YEAR(일별기온공급량!$A2016)</f>
      </c>
      <c r="M2016" s="33">
        <f>MONTH(일별기온공급량!$A2016)</f>
      </c>
      <c r="N2016" s="33">
        <f>DAY(일별기온공급량!$A2016)</f>
      </c>
      <c r="O2016" s="34">
        <f>IFERROR(VLOOKUP(기온및공급량[[#This Row], [날짜]],표2[],2,0), "")</f>
      </c>
    </row>
    <row x14ac:dyDescent="0.25" r="2017" customHeight="1" ht="18.75">
      <c r="A2017" s="29">
        <v>43290</v>
      </c>
      <c r="B2017" s="30">
        <v>19.2</v>
      </c>
      <c r="C2017" s="30">
        <v>20.7</v>
      </c>
      <c r="D2017" s="31">
        <v>1.6105092592592594</v>
      </c>
      <c r="E2017" s="30">
        <v>17.9</v>
      </c>
      <c r="F2017" s="31">
        <v>1.3118981481481482</v>
      </c>
      <c r="G2017" s="30">
        <v>2.8</v>
      </c>
      <c r="H2017" s="32">
        <f>TEXT(일별기온공급량!$A2017, "AAA")</f>
      </c>
      <c r="I2017" s="33">
        <v>76190109</v>
      </c>
      <c r="J2017" s="33">
        <v>1784361</v>
      </c>
      <c r="K2017" s="32">
        <f>TEXT(A2017, "MM-DD")</f>
      </c>
      <c r="L2017" s="33">
        <f>YEAR(일별기온공급량!$A2017)</f>
      </c>
      <c r="M2017" s="33">
        <f>MONTH(일별기온공급량!$A2017)</f>
      </c>
      <c r="N2017" s="33">
        <f>DAY(일별기온공급량!$A2017)</f>
      </c>
      <c r="O2017" s="34">
        <f>IFERROR(VLOOKUP(기온및공급량[[#This Row], [날짜]],표2[],2,0), "")</f>
      </c>
    </row>
    <row x14ac:dyDescent="0.25" r="2018" customHeight="1" ht="18.75">
      <c r="A2018" s="29">
        <v>43291</v>
      </c>
      <c r="B2018" s="30">
        <v>24.6</v>
      </c>
      <c r="C2018" s="30">
        <v>30.9</v>
      </c>
      <c r="D2018" s="31">
        <v>1.6577314814814814</v>
      </c>
      <c r="E2018" s="30">
        <v>18.6</v>
      </c>
      <c r="F2018" s="31">
        <v>1.0778703703703703</v>
      </c>
      <c r="G2018" s="30">
        <v>12.3</v>
      </c>
      <c r="H2018" s="32">
        <f>TEXT(일별기온공급량!$A2018, "AAA")</f>
      </c>
      <c r="I2018" s="33">
        <v>78343185</v>
      </c>
      <c r="J2018" s="33">
        <v>1847166</v>
      </c>
      <c r="K2018" s="32">
        <f>TEXT(A2018, "MM-DD")</f>
      </c>
      <c r="L2018" s="33">
        <f>YEAR(일별기온공급량!$A2018)</f>
      </c>
      <c r="M2018" s="33">
        <f>MONTH(일별기온공급량!$A2018)</f>
      </c>
      <c r="N2018" s="33">
        <f>DAY(일별기온공급량!$A2018)</f>
      </c>
      <c r="O2018" s="34">
        <f>IFERROR(VLOOKUP(기온및공급량[[#This Row], [날짜]],표2[],2,0), "")</f>
      </c>
    </row>
    <row x14ac:dyDescent="0.25" r="2019" customHeight="1" ht="18.75">
      <c r="A2019" s="29">
        <v>43292</v>
      </c>
      <c r="B2019" s="30">
        <v>28.2</v>
      </c>
      <c r="C2019" s="30">
        <v>32.9</v>
      </c>
      <c r="D2019" s="31">
        <v>1.611898148148148</v>
      </c>
      <c r="E2019" s="33">
        <v>23</v>
      </c>
      <c r="F2019" s="31">
        <v>1.2271759259259258</v>
      </c>
      <c r="G2019" s="30">
        <v>9.9</v>
      </c>
      <c r="H2019" s="32">
        <f>TEXT(일별기온공급량!$A2019, "AAA")</f>
      </c>
      <c r="I2019" s="33">
        <v>78491146</v>
      </c>
      <c r="J2019" s="33">
        <v>1847024</v>
      </c>
      <c r="K2019" s="32">
        <f>TEXT(A2019, "MM-DD")</f>
      </c>
      <c r="L2019" s="33">
        <f>YEAR(일별기온공급량!$A2019)</f>
      </c>
      <c r="M2019" s="33">
        <f>MONTH(일별기온공급량!$A2019)</f>
      </c>
      <c r="N2019" s="33">
        <f>DAY(일별기온공급량!$A2019)</f>
      </c>
      <c r="O2019" s="34">
        <f>IFERROR(VLOOKUP(기온및공급량[[#This Row], [날짜]],표2[],2,0), "")</f>
      </c>
    </row>
    <row x14ac:dyDescent="0.25" r="2020" customHeight="1" ht="18.75">
      <c r="A2020" s="29">
        <v>43293</v>
      </c>
      <c r="B2020" s="30">
        <v>29.6</v>
      </c>
      <c r="C2020" s="30">
        <v>34.4</v>
      </c>
      <c r="D2020" s="31">
        <v>1.5924537037037036</v>
      </c>
      <c r="E2020" s="30">
        <v>24.8</v>
      </c>
      <c r="F2020" s="31">
        <v>1.220925925925926</v>
      </c>
      <c r="G2020" s="30">
        <v>9.6</v>
      </c>
      <c r="H2020" s="32">
        <f>TEXT(일별기온공급량!$A2020, "AAA")</f>
      </c>
      <c r="I2020" s="33">
        <v>76915078</v>
      </c>
      <c r="J2020" s="33">
        <v>1804865</v>
      </c>
      <c r="K2020" s="32">
        <f>TEXT(A2020, "MM-DD")</f>
      </c>
      <c r="L2020" s="33">
        <f>YEAR(일별기온공급량!$A2020)</f>
      </c>
      <c r="M2020" s="33">
        <f>MONTH(일별기온공급량!$A2020)</f>
      </c>
      <c r="N2020" s="33">
        <f>DAY(일별기온공급량!$A2020)</f>
      </c>
      <c r="O2020" s="34">
        <f>IFERROR(VLOOKUP(기온및공급량[[#This Row], [날짜]],표2[],2,0), "")</f>
      </c>
    </row>
    <row x14ac:dyDescent="0.25" r="2021" customHeight="1" ht="18.75">
      <c r="A2021" s="29">
        <v>43294</v>
      </c>
      <c r="B2021" s="30">
        <v>30.6</v>
      </c>
      <c r="C2021" s="30">
        <v>35.1</v>
      </c>
      <c r="D2021" s="31">
        <v>1.6362037037037038</v>
      </c>
      <c r="E2021" s="30">
        <v>26.6</v>
      </c>
      <c r="F2021" s="31">
        <v>1.170925925925926</v>
      </c>
      <c r="G2021" s="30">
        <v>8.5</v>
      </c>
      <c r="H2021" s="32">
        <f>TEXT(일별기온공급량!$A2021, "AAA")</f>
      </c>
      <c r="I2021" s="33">
        <v>75754032</v>
      </c>
      <c r="J2021" s="33">
        <v>1777863</v>
      </c>
      <c r="K2021" s="32">
        <f>TEXT(A2021, "MM-DD")</f>
      </c>
      <c r="L2021" s="33">
        <f>YEAR(일별기온공급량!$A2021)</f>
      </c>
      <c r="M2021" s="33">
        <f>MONTH(일별기온공급량!$A2021)</f>
      </c>
      <c r="N2021" s="33">
        <f>DAY(일별기온공급량!$A2021)</f>
      </c>
      <c r="O2021" s="34">
        <f>IFERROR(VLOOKUP(기온및공급량[[#This Row], [날짜]],표2[],2,0), "")</f>
      </c>
    </row>
    <row x14ac:dyDescent="0.25" r="2022" customHeight="1" ht="18.75">
      <c r="A2022" s="29">
        <v>43295</v>
      </c>
      <c r="B2022" s="30">
        <v>30.7</v>
      </c>
      <c r="C2022" s="30">
        <v>36.4</v>
      </c>
      <c r="D2022" s="31">
        <v>1.6938425925925926</v>
      </c>
      <c r="E2022" s="33">
        <v>26</v>
      </c>
      <c r="F2022" s="31">
        <v>1.2292592592592593</v>
      </c>
      <c r="G2022" s="30">
        <v>10.4</v>
      </c>
      <c r="H2022" s="32">
        <f>TEXT(일별기온공급량!$A2022, "AAA")</f>
      </c>
      <c r="I2022" s="33">
        <v>58978790</v>
      </c>
      <c r="J2022" s="33">
        <v>1387506</v>
      </c>
      <c r="K2022" s="32">
        <f>TEXT(A2022, "MM-DD")</f>
      </c>
      <c r="L2022" s="33">
        <f>YEAR(일별기온공급량!$A2022)</f>
      </c>
      <c r="M2022" s="33">
        <f>MONTH(일별기온공급량!$A2022)</f>
      </c>
      <c r="N2022" s="33">
        <f>DAY(일별기온공급량!$A2022)</f>
      </c>
      <c r="O2022" s="34">
        <f>IFERROR(VLOOKUP(기온및공급량[[#This Row], [날짜]],표2[],2,0), "")</f>
      </c>
    </row>
    <row x14ac:dyDescent="0.25" r="2023" customHeight="1" ht="18.75">
      <c r="A2023" s="29">
        <v>43296</v>
      </c>
      <c r="B2023" s="30">
        <v>31.3</v>
      </c>
      <c r="C2023" s="30">
        <v>36.5</v>
      </c>
      <c r="D2023" s="31">
        <v>1.6237037037037036</v>
      </c>
      <c r="E2023" s="30">
        <v>26.5</v>
      </c>
      <c r="F2023" s="31">
        <v>1.1542592592592593</v>
      </c>
      <c r="G2023" s="33">
        <v>10</v>
      </c>
      <c r="H2023" s="32">
        <f>TEXT(일별기온공급량!$A2023, "AAA")</f>
      </c>
      <c r="I2023" s="33">
        <v>49145180</v>
      </c>
      <c r="J2023" s="33">
        <v>1158245</v>
      </c>
      <c r="K2023" s="32">
        <f>TEXT(A2023, "MM-DD")</f>
      </c>
      <c r="L2023" s="33">
        <f>YEAR(일별기온공급량!$A2023)</f>
      </c>
      <c r="M2023" s="33">
        <f>MONTH(일별기온공급량!$A2023)</f>
      </c>
      <c r="N2023" s="33">
        <f>DAY(일별기온공급량!$A2023)</f>
      </c>
      <c r="O2023" s="34">
        <f>IFERROR(VLOOKUP(기온및공급량[[#This Row], [날짜]],표2[],2,0), "")</f>
      </c>
    </row>
    <row x14ac:dyDescent="0.25" r="2024" customHeight="1" ht="18.75">
      <c r="A2024" s="29">
        <v>43297</v>
      </c>
      <c r="B2024" s="30">
        <v>31.3</v>
      </c>
      <c r="C2024" s="30">
        <v>37.2</v>
      </c>
      <c r="D2024" s="31">
        <v>1.5813425925925926</v>
      </c>
      <c r="E2024" s="30">
        <v>25.9</v>
      </c>
      <c r="F2024" s="31">
        <v>1.2167592592592593</v>
      </c>
      <c r="G2024" s="30">
        <v>11.3</v>
      </c>
      <c r="H2024" s="32">
        <f>TEXT(일별기온공급량!$A2024, "AAA")</f>
      </c>
      <c r="I2024" s="33">
        <v>71604915</v>
      </c>
      <c r="J2024" s="33">
        <v>1689676</v>
      </c>
      <c r="K2024" s="32">
        <f>TEXT(A2024, "MM-DD")</f>
      </c>
      <c r="L2024" s="33">
        <f>YEAR(일별기온공급량!$A2024)</f>
      </c>
      <c r="M2024" s="33">
        <f>MONTH(일별기온공급량!$A2024)</f>
      </c>
      <c r="N2024" s="33">
        <f>DAY(일별기온공급량!$A2024)</f>
      </c>
      <c r="O2024" s="34">
        <f>IFERROR(VLOOKUP(기온및공급량[[#This Row], [날짜]],표2[],2,0), "")</f>
      </c>
    </row>
    <row x14ac:dyDescent="0.25" r="2025" customHeight="1" ht="18.75">
      <c r="A2025" s="29">
        <v>43298</v>
      </c>
      <c r="B2025" s="30">
        <v>30.9</v>
      </c>
      <c r="C2025" s="30">
        <v>36.6</v>
      </c>
      <c r="D2025" s="31">
        <v>1.5931481481481482</v>
      </c>
      <c r="E2025" s="30">
        <v>26.1</v>
      </c>
      <c r="F2025" s="31">
        <v>1.2160648148148148</v>
      </c>
      <c r="G2025" s="30">
        <v>10.5</v>
      </c>
      <c r="H2025" s="32">
        <f>TEXT(일별기온공급량!$A2025, "AAA")</f>
      </c>
      <c r="I2025" s="33">
        <v>75481935</v>
      </c>
      <c r="J2025" s="33">
        <v>1777682</v>
      </c>
      <c r="K2025" s="32">
        <f>TEXT(A2025, "MM-DD")</f>
      </c>
      <c r="L2025" s="33">
        <f>YEAR(일별기온공급량!$A2025)</f>
      </c>
      <c r="M2025" s="33">
        <f>MONTH(일별기온공급량!$A2025)</f>
      </c>
      <c r="N2025" s="33">
        <f>DAY(일별기온공급량!$A2025)</f>
      </c>
      <c r="O2025" s="34">
        <f>IFERROR(VLOOKUP(기온및공급량[[#This Row], [날짜]],표2[],2,0), "")</f>
      </c>
    </row>
    <row x14ac:dyDescent="0.25" r="2026" customHeight="1" ht="18.75">
      <c r="A2026" s="29">
        <v>43299</v>
      </c>
      <c r="B2026" s="30">
        <v>30.7</v>
      </c>
      <c r="C2026" s="30">
        <v>35.6</v>
      </c>
      <c r="D2026" s="31">
        <v>1.5813425925925926</v>
      </c>
      <c r="E2026" s="30">
        <v>25.4</v>
      </c>
      <c r="F2026" s="31">
        <v>1.232037037037037</v>
      </c>
      <c r="G2026" s="30">
        <v>10.2</v>
      </c>
      <c r="H2026" s="32">
        <f>TEXT(일별기온공급량!$A2026, "AAA")</f>
      </c>
      <c r="I2026" s="33">
        <v>74382017</v>
      </c>
      <c r="J2026" s="33">
        <v>1751798</v>
      </c>
      <c r="K2026" s="32">
        <f>TEXT(A2026, "MM-DD")</f>
      </c>
      <c r="L2026" s="33">
        <f>YEAR(일별기온공급량!$A2026)</f>
      </c>
      <c r="M2026" s="33">
        <f>MONTH(일별기온공급량!$A2026)</f>
      </c>
      <c r="N2026" s="33">
        <f>DAY(일별기온공급량!$A2026)</f>
      </c>
      <c r="O2026" s="34">
        <f>IFERROR(VLOOKUP(기온및공급량[[#This Row], [날짜]],표2[],2,0), "")</f>
      </c>
    </row>
    <row x14ac:dyDescent="0.25" r="2027" customHeight="1" ht="18.75">
      <c r="A2027" s="29">
        <v>43300</v>
      </c>
      <c r="B2027" s="33">
        <v>31</v>
      </c>
      <c r="C2027" s="30">
        <v>36.6</v>
      </c>
      <c r="D2027" s="31">
        <v>1.5681481481481483</v>
      </c>
      <c r="E2027" s="33">
        <v>26</v>
      </c>
      <c r="F2027" s="31">
        <v>1.2313425925925925</v>
      </c>
      <c r="G2027" s="30">
        <v>10.6</v>
      </c>
      <c r="H2027" s="32">
        <f>TEXT(일별기온공급량!$A2027, "AAA")</f>
      </c>
      <c r="I2027" s="33">
        <v>74549500</v>
      </c>
      <c r="J2027" s="33">
        <v>1754837</v>
      </c>
      <c r="K2027" s="32">
        <f>TEXT(A2027, "MM-DD")</f>
      </c>
      <c r="L2027" s="33">
        <f>YEAR(일별기온공급량!$A2027)</f>
      </c>
      <c r="M2027" s="33">
        <f>MONTH(일별기온공급량!$A2027)</f>
      </c>
      <c r="N2027" s="33">
        <f>DAY(일별기온공급량!$A2027)</f>
      </c>
      <c r="O2027" s="34">
        <f>IFERROR(VLOOKUP(기온및공급량[[#This Row], [날짜]],표2[],2,0), "")</f>
      </c>
    </row>
    <row x14ac:dyDescent="0.25" r="2028" customHeight="1" ht="18.75">
      <c r="A2028" s="29">
        <v>43301</v>
      </c>
      <c r="B2028" s="30">
        <v>31.5</v>
      </c>
      <c r="C2028" s="30">
        <v>38.5</v>
      </c>
      <c r="D2028" s="31">
        <v>1.5924537037037036</v>
      </c>
      <c r="E2028" s="30">
        <v>25.4</v>
      </c>
      <c r="F2028" s="31">
        <v>1.257037037037037</v>
      </c>
      <c r="G2028" s="30">
        <v>13.1</v>
      </c>
      <c r="H2028" s="32">
        <f>TEXT(일별기온공급량!$A2028, "AAA")</f>
      </c>
      <c r="I2028" s="33">
        <v>73340106</v>
      </c>
      <c r="J2028" s="33">
        <v>1727458</v>
      </c>
      <c r="K2028" s="32">
        <f>TEXT(A2028, "MM-DD")</f>
      </c>
      <c r="L2028" s="33">
        <f>YEAR(일별기온공급량!$A2028)</f>
      </c>
      <c r="M2028" s="33">
        <f>MONTH(일별기온공급량!$A2028)</f>
      </c>
      <c r="N2028" s="33">
        <f>DAY(일별기온공급량!$A2028)</f>
      </c>
      <c r="O2028" s="34">
        <f>IFERROR(VLOOKUP(기온및공급량[[#This Row], [날짜]],표2[],2,0), "")</f>
      </c>
    </row>
    <row x14ac:dyDescent="0.25" r="2029" customHeight="1" ht="18.75">
      <c r="A2029" s="29">
        <v>43302</v>
      </c>
      <c r="B2029" s="30">
        <v>31.1</v>
      </c>
      <c r="C2029" s="30">
        <v>36.8</v>
      </c>
      <c r="D2029" s="31">
        <v>1.6674537037037038</v>
      </c>
      <c r="E2029" s="30">
        <v>25.7</v>
      </c>
      <c r="F2029" s="31">
        <v>1.2278703703703704</v>
      </c>
      <c r="G2029" s="30">
        <v>11.1</v>
      </c>
      <c r="H2029" s="32">
        <f>TEXT(일별기온공급량!$A2029, "AAA")</f>
      </c>
      <c r="I2029" s="33">
        <v>58462986</v>
      </c>
      <c r="J2029" s="33">
        <v>1377842</v>
      </c>
      <c r="K2029" s="32">
        <f>TEXT(A2029, "MM-DD")</f>
      </c>
      <c r="L2029" s="33">
        <f>YEAR(일별기온공급량!$A2029)</f>
      </c>
      <c r="M2029" s="33">
        <f>MONTH(일별기온공급량!$A2029)</f>
      </c>
      <c r="N2029" s="33">
        <f>DAY(일별기온공급량!$A2029)</f>
      </c>
      <c r="O2029" s="34">
        <f>IFERROR(VLOOKUP(기온및공급량[[#This Row], [날짜]],표2[],2,0), "")</f>
      </c>
    </row>
    <row x14ac:dyDescent="0.25" r="2030" customHeight="1" ht="18.75">
      <c r="A2030" s="29">
        <v>43303</v>
      </c>
      <c r="B2030" s="30">
        <v>31.1</v>
      </c>
      <c r="C2030" s="30">
        <v>35.8</v>
      </c>
      <c r="D2030" s="31">
        <v>1.611898148148148</v>
      </c>
      <c r="E2030" s="30">
        <v>26.3</v>
      </c>
      <c r="F2030" s="31">
        <v>1.2362037037037037</v>
      </c>
      <c r="G2030" s="30">
        <v>9.5</v>
      </c>
      <c r="H2030" s="32">
        <f>TEXT(일별기온공급량!$A2030, "AAA")</f>
      </c>
      <c r="I2030" s="33">
        <v>47248817</v>
      </c>
      <c r="J2030" s="33">
        <v>1113351</v>
      </c>
      <c r="K2030" s="32">
        <f>TEXT(A2030, "MM-DD")</f>
      </c>
      <c r="L2030" s="33">
        <f>YEAR(일별기온공급량!$A2030)</f>
      </c>
      <c r="M2030" s="33">
        <f>MONTH(일별기온공급량!$A2030)</f>
      </c>
      <c r="N2030" s="33">
        <f>DAY(일별기온공급량!$A2030)</f>
      </c>
      <c r="O2030" s="34">
        <f>IFERROR(VLOOKUP(기온및공급량[[#This Row], [날짜]],표2[],2,0), "")</f>
      </c>
    </row>
    <row x14ac:dyDescent="0.25" r="2031" customHeight="1" ht="18.75">
      <c r="A2031" s="29">
        <v>43304</v>
      </c>
      <c r="B2031" s="30">
        <v>32.2</v>
      </c>
      <c r="C2031" s="33">
        <v>38</v>
      </c>
      <c r="D2031" s="31">
        <v>1.6778703703703703</v>
      </c>
      <c r="E2031" s="30">
        <v>27.4</v>
      </c>
      <c r="F2031" s="31">
        <v>1.213287037037037</v>
      </c>
      <c r="G2031" s="30">
        <v>10.6</v>
      </c>
      <c r="H2031" s="32">
        <f>TEXT(일별기온공급량!$A2031, "AAA")</f>
      </c>
      <c r="I2031" s="33">
        <v>69103976</v>
      </c>
      <c r="J2031" s="33">
        <v>1630529</v>
      </c>
      <c r="K2031" s="32">
        <f>TEXT(A2031, "MM-DD")</f>
      </c>
      <c r="L2031" s="33">
        <f>YEAR(일별기온공급량!$A2031)</f>
      </c>
      <c r="M2031" s="33">
        <f>MONTH(일별기온공급량!$A2031)</f>
      </c>
      <c r="N2031" s="33">
        <f>DAY(일별기온공급량!$A2031)</f>
      </c>
      <c r="O2031" s="34">
        <f>IFERROR(VLOOKUP(기온및공급량[[#This Row], [날짜]],표2[],2,0), "")</f>
      </c>
    </row>
    <row x14ac:dyDescent="0.25" r="2032" customHeight="1" ht="18.75">
      <c r="A2032" s="29">
        <v>43305</v>
      </c>
      <c r="B2032" s="30">
        <v>32.2</v>
      </c>
      <c r="C2032" s="30">
        <v>38.6</v>
      </c>
      <c r="D2032" s="31">
        <v>1.6299537037037037</v>
      </c>
      <c r="E2032" s="30">
        <v>26.7</v>
      </c>
      <c r="F2032" s="31">
        <v>1.2403703703703703</v>
      </c>
      <c r="G2032" s="30">
        <v>11.9</v>
      </c>
      <c r="H2032" s="32">
        <f>TEXT(일별기온공급량!$A2032, "AAA")</f>
      </c>
      <c r="I2032" s="33">
        <v>71890817</v>
      </c>
      <c r="J2032" s="33">
        <v>1698086</v>
      </c>
      <c r="K2032" s="32">
        <f>TEXT(A2032, "MM-DD")</f>
      </c>
      <c r="L2032" s="33">
        <f>YEAR(일별기온공급량!$A2032)</f>
      </c>
      <c r="M2032" s="33">
        <f>MONTH(일별기온공급량!$A2032)</f>
      </c>
      <c r="N2032" s="33">
        <f>DAY(일별기온공급량!$A2032)</f>
      </c>
      <c r="O2032" s="34">
        <f>IFERROR(VLOOKUP(기온및공급량[[#This Row], [날짜]],표2[],2,0), "")</f>
      </c>
    </row>
    <row x14ac:dyDescent="0.25" r="2033" customHeight="1" ht="18.75">
      <c r="A2033" s="29">
        <v>43306</v>
      </c>
      <c r="B2033" s="30">
        <v>32.3</v>
      </c>
      <c r="C2033" s="30">
        <v>37.1</v>
      </c>
      <c r="D2033" s="31">
        <v>1.584814814814815</v>
      </c>
      <c r="E2033" s="30">
        <v>27.2</v>
      </c>
      <c r="F2033" s="31">
        <v>1.2223148148148149</v>
      </c>
      <c r="G2033" s="30">
        <v>9.9</v>
      </c>
      <c r="H2033" s="32">
        <f>TEXT(일별기온공급량!$A2033, "AAA")</f>
      </c>
      <c r="I2033" s="33">
        <v>71239248</v>
      </c>
      <c r="J2033" s="33">
        <v>1683970</v>
      </c>
      <c r="K2033" s="32">
        <f>TEXT(A2033, "MM-DD")</f>
      </c>
      <c r="L2033" s="33">
        <f>YEAR(일별기온공급량!$A2033)</f>
      </c>
      <c r="M2033" s="33">
        <f>MONTH(일별기온공급량!$A2033)</f>
      </c>
      <c r="N2033" s="33">
        <f>DAY(일별기온공급량!$A2033)</f>
      </c>
      <c r="O2033" s="34">
        <f>IFERROR(VLOOKUP(기온및공급량[[#This Row], [날짜]],표2[],2,0), "")</f>
      </c>
    </row>
    <row x14ac:dyDescent="0.25" r="2034" customHeight="1" ht="18.75">
      <c r="A2034" s="29">
        <v>43307</v>
      </c>
      <c r="B2034" s="30">
        <v>33.1</v>
      </c>
      <c r="C2034" s="33">
        <v>38</v>
      </c>
      <c r="D2034" s="31">
        <v>1.5778703703703703</v>
      </c>
      <c r="E2034" s="30">
        <v>27.9</v>
      </c>
      <c r="F2034" s="31">
        <v>1.236898148148148</v>
      </c>
      <c r="G2034" s="30">
        <v>10.1</v>
      </c>
      <c r="H2034" s="32">
        <f>TEXT(일별기온공급량!$A2034, "AAA")</f>
      </c>
      <c r="I2034" s="33">
        <v>70970835</v>
      </c>
      <c r="J2034" s="33">
        <v>1676819</v>
      </c>
      <c r="K2034" s="32">
        <f>TEXT(A2034, "MM-DD")</f>
      </c>
      <c r="L2034" s="33">
        <f>YEAR(일별기온공급량!$A2034)</f>
      </c>
      <c r="M2034" s="33">
        <f>MONTH(일별기온공급량!$A2034)</f>
      </c>
      <c r="N2034" s="33">
        <f>DAY(일별기온공급량!$A2034)</f>
      </c>
      <c r="O2034" s="34">
        <f>IFERROR(VLOOKUP(기온및공급량[[#This Row], [날짜]],표2[],2,0), "")</f>
      </c>
    </row>
    <row x14ac:dyDescent="0.25" r="2035" customHeight="1" ht="18.75">
      <c r="A2035" s="29">
        <v>43308</v>
      </c>
      <c r="B2035" s="30">
        <v>32.4</v>
      </c>
      <c r="C2035" s="30">
        <v>39.2</v>
      </c>
      <c r="D2035" s="31">
        <v>1.6556481481481482</v>
      </c>
      <c r="E2035" s="30">
        <v>28.6</v>
      </c>
      <c r="F2035" s="31">
        <v>1.232037037037037</v>
      </c>
      <c r="G2035" s="30">
        <v>10.6</v>
      </c>
      <c r="H2035" s="32">
        <f>TEXT(일별기온공급량!$A2035, "AAA")</f>
      </c>
      <c r="I2035" s="33">
        <v>67212546</v>
      </c>
      <c r="J2035" s="33">
        <v>1588995</v>
      </c>
      <c r="K2035" s="32">
        <f>TEXT(A2035, "MM-DD")</f>
      </c>
      <c r="L2035" s="33">
        <f>YEAR(일별기온공급량!$A2035)</f>
      </c>
      <c r="M2035" s="33">
        <f>MONTH(일별기온공급량!$A2035)</f>
      </c>
      <c r="N2035" s="33">
        <f>DAY(일별기온공급량!$A2035)</f>
      </c>
      <c r="O2035" s="34">
        <f>IFERROR(VLOOKUP(기온및공급량[[#This Row], [날짜]],표2[],2,0), "")</f>
      </c>
    </row>
    <row x14ac:dyDescent="0.25" r="2036" customHeight="1" ht="18.75">
      <c r="A2036" s="29">
        <v>43309</v>
      </c>
      <c r="B2036" s="30">
        <v>29.3</v>
      </c>
      <c r="C2036" s="30">
        <v>33.9</v>
      </c>
      <c r="D2036" s="31">
        <v>1.4764814814814815</v>
      </c>
      <c r="E2036" s="30">
        <v>26.7</v>
      </c>
      <c r="F2036" s="35">
        <v>1.9993981481481482</v>
      </c>
      <c r="G2036" s="30">
        <v>7.2</v>
      </c>
      <c r="H2036" s="32">
        <f>TEXT(일별기온공급량!$A2036, "AAA")</f>
      </c>
      <c r="I2036" s="33">
        <v>53039322</v>
      </c>
      <c r="J2036" s="33">
        <v>1253530</v>
      </c>
      <c r="K2036" s="32">
        <f>TEXT(A2036, "MM-DD")</f>
      </c>
      <c r="L2036" s="33">
        <f>YEAR(일별기온공급량!$A2036)</f>
      </c>
      <c r="M2036" s="33">
        <f>MONTH(일별기온공급량!$A2036)</f>
      </c>
      <c r="N2036" s="33">
        <f>DAY(일별기온공급량!$A2036)</f>
      </c>
      <c r="O2036" s="34">
        <f>IFERROR(VLOOKUP(기온및공급량[[#This Row], [날짜]],표2[],2,0), "")</f>
      </c>
    </row>
    <row x14ac:dyDescent="0.25" r="2037" customHeight="1" ht="18.75">
      <c r="A2037" s="29">
        <v>43310</v>
      </c>
      <c r="B2037" s="30">
        <v>30.3</v>
      </c>
      <c r="C2037" s="30">
        <v>36.9</v>
      </c>
      <c r="D2037" s="31">
        <v>1.5980092592592592</v>
      </c>
      <c r="E2037" s="30">
        <v>24.4</v>
      </c>
      <c r="F2037" s="31">
        <v>1.236898148148148</v>
      </c>
      <c r="G2037" s="30">
        <v>12.5</v>
      </c>
      <c r="H2037" s="32">
        <f>TEXT(일별기온공급량!$A2037, "AAA")</f>
      </c>
      <c r="I2037" s="33">
        <v>40507772</v>
      </c>
      <c r="J2037" s="33">
        <v>957632</v>
      </c>
      <c r="K2037" s="32">
        <f>TEXT(A2037, "MM-DD")</f>
      </c>
      <c r="L2037" s="33">
        <f>YEAR(일별기온공급량!$A2037)</f>
      </c>
      <c r="M2037" s="33">
        <f>MONTH(일별기온공급량!$A2037)</f>
      </c>
      <c r="N2037" s="33">
        <f>DAY(일별기온공급량!$A2037)</f>
      </c>
      <c r="O2037" s="34">
        <f>IFERROR(VLOOKUP(기온및공급량[[#This Row], [날짜]],표2[],2,0), "")</f>
      </c>
    </row>
    <row x14ac:dyDescent="0.25" r="2038" customHeight="1" ht="18.75">
      <c r="A2038" s="29">
        <v>43311</v>
      </c>
      <c r="B2038" s="30">
        <v>28.5</v>
      </c>
      <c r="C2038" s="33">
        <v>33</v>
      </c>
      <c r="D2038" s="31">
        <v>1.5118981481481482</v>
      </c>
      <c r="E2038" s="30">
        <v>25.4</v>
      </c>
      <c r="F2038" s="31">
        <v>1.1389814814814816</v>
      </c>
      <c r="G2038" s="30">
        <v>7.6</v>
      </c>
      <c r="H2038" s="32">
        <f>TEXT(일별기온공급량!$A2038, "AAA")</f>
      </c>
      <c r="I2038" s="33">
        <v>59821054</v>
      </c>
      <c r="J2038" s="33">
        <v>1413574</v>
      </c>
      <c r="K2038" s="32">
        <f>TEXT(A2038, "MM-DD")</f>
      </c>
      <c r="L2038" s="33">
        <f>YEAR(일별기온공급량!$A2038)</f>
      </c>
      <c r="M2038" s="33">
        <f>MONTH(일별기온공급량!$A2038)</f>
      </c>
      <c r="N2038" s="33">
        <f>DAY(일별기온공급량!$A2038)</f>
      </c>
      <c r="O2038" s="34">
        <f>IFERROR(VLOOKUP(기온및공급량[[#This Row], [날짜]],표2[],2,0), "")</f>
      </c>
    </row>
    <row x14ac:dyDescent="0.25" r="2039" customHeight="1" ht="18.75">
      <c r="A2039" s="29">
        <v>43312</v>
      </c>
      <c r="B2039" s="30">
        <v>29.2</v>
      </c>
      <c r="C2039" s="30">
        <v>34.3</v>
      </c>
      <c r="D2039" s="31">
        <v>1.6848148148148148</v>
      </c>
      <c r="E2039" s="30">
        <v>24.3</v>
      </c>
      <c r="F2039" s="31">
        <v>1.225787037037037</v>
      </c>
      <c r="G2039" s="33">
        <v>10</v>
      </c>
      <c r="H2039" s="32">
        <f>TEXT(일별기온공급량!$A2039, "AAA")</f>
      </c>
      <c r="I2039" s="33">
        <v>61800656</v>
      </c>
      <c r="J2039" s="33">
        <v>1462523</v>
      </c>
      <c r="K2039" s="32">
        <f>TEXT(A2039, "MM-DD")</f>
      </c>
      <c r="L2039" s="33">
        <f>YEAR(일별기온공급량!$A2039)</f>
      </c>
      <c r="M2039" s="33">
        <f>MONTH(일별기온공급량!$A2039)</f>
      </c>
      <c r="N2039" s="33">
        <f>DAY(일별기온공급량!$A2039)</f>
      </c>
      <c r="O2039" s="34">
        <f>IFERROR(VLOOKUP(기온및공급량[[#This Row], [날짜]],표2[],2,0), "")</f>
      </c>
    </row>
    <row x14ac:dyDescent="0.25" r="2040" customHeight="1" ht="18.75">
      <c r="A2040" s="29">
        <v>43313</v>
      </c>
      <c r="B2040" s="30">
        <v>30.4</v>
      </c>
      <c r="C2040" s="30">
        <v>37.5</v>
      </c>
      <c r="D2040" s="31">
        <v>1.6563425925925928</v>
      </c>
      <c r="E2040" s="33">
        <v>24</v>
      </c>
      <c r="F2040" s="31">
        <v>1.2452314814814816</v>
      </c>
      <c r="G2040" s="30">
        <v>13.5</v>
      </c>
      <c r="H2040" s="32">
        <f>TEXT(일별기온공급량!$A2040, "AAA")</f>
      </c>
      <c r="I2040" s="33">
        <v>57967147</v>
      </c>
      <c r="J2040" s="33">
        <v>1371496</v>
      </c>
      <c r="K2040" s="32">
        <f>TEXT(A2040, "MM-DD")</f>
      </c>
      <c r="L2040" s="33">
        <f>YEAR(일별기온공급량!$A2040)</f>
      </c>
      <c r="M2040" s="33">
        <f>MONTH(일별기온공급량!$A2040)</f>
      </c>
      <c r="N2040" s="33">
        <f>DAY(일별기온공급량!$A2040)</f>
      </c>
      <c r="O2040" s="34">
        <f>IFERROR(VLOOKUP(기온및공급량[[#This Row], [날짜]],표2[],2,0), "")</f>
      </c>
    </row>
    <row x14ac:dyDescent="0.25" r="2041" customHeight="1" ht="18.75">
      <c r="A2041" s="29">
        <v>43314</v>
      </c>
      <c r="B2041" s="30">
        <v>30.8</v>
      </c>
      <c r="C2041" s="30">
        <v>37.2</v>
      </c>
      <c r="D2041" s="31">
        <v>1.6243981481481482</v>
      </c>
      <c r="E2041" s="30">
        <v>25.2</v>
      </c>
      <c r="F2041" s="31">
        <v>1.236898148148148</v>
      </c>
      <c r="G2041" s="33">
        <v>12</v>
      </c>
      <c r="H2041" s="32">
        <f>TEXT(일별기온공급량!$A2041, "AAA")</f>
      </c>
      <c r="I2041" s="33">
        <v>52779735</v>
      </c>
      <c r="J2041" s="33">
        <v>1248844</v>
      </c>
      <c r="K2041" s="32">
        <f>TEXT(A2041, "MM-DD")</f>
      </c>
      <c r="L2041" s="33">
        <f>YEAR(일별기온공급량!$A2041)</f>
      </c>
      <c r="M2041" s="33">
        <f>MONTH(일별기온공급량!$A2041)</f>
      </c>
      <c r="N2041" s="33">
        <f>DAY(일별기온공급량!$A2041)</f>
      </c>
      <c r="O2041" s="34">
        <f>IFERROR(VLOOKUP(기온및공급량[[#This Row], [날짜]],표2[],2,0), "")</f>
      </c>
    </row>
    <row x14ac:dyDescent="0.25" r="2042" customHeight="1" ht="18.75">
      <c r="A2042" s="29">
        <v>43315</v>
      </c>
      <c r="B2042" s="33">
        <v>31</v>
      </c>
      <c r="C2042" s="30">
        <v>37.8</v>
      </c>
      <c r="D2042" s="31">
        <v>1.600787037037037</v>
      </c>
      <c r="E2042" s="30">
        <v>25.3</v>
      </c>
      <c r="F2042" s="31">
        <v>1.2375925925925926</v>
      </c>
      <c r="G2042" s="30">
        <v>12.5</v>
      </c>
      <c r="H2042" s="32">
        <f>TEXT(일별기온공급량!$A2042, "AAA")</f>
      </c>
      <c r="I2042" s="33">
        <v>53062393</v>
      </c>
      <c r="J2042" s="33">
        <v>1255910</v>
      </c>
      <c r="K2042" s="32">
        <f>TEXT(A2042, "MM-DD")</f>
      </c>
      <c r="L2042" s="33">
        <f>YEAR(일별기온공급량!$A2042)</f>
      </c>
      <c r="M2042" s="33">
        <f>MONTH(일별기온공급량!$A2042)</f>
      </c>
      <c r="N2042" s="33">
        <f>DAY(일별기온공급량!$A2042)</f>
      </c>
      <c r="O2042" s="34">
        <f>IFERROR(VLOOKUP(기온및공급량[[#This Row], [날짜]],표2[],2,0), "")</f>
      </c>
    </row>
    <row x14ac:dyDescent="0.25" r="2043" customHeight="1" ht="18.75">
      <c r="A2043" s="29">
        <v>43316</v>
      </c>
      <c r="B2043" s="30">
        <v>32.3</v>
      </c>
      <c r="C2043" s="30">
        <v>38.7</v>
      </c>
      <c r="D2043" s="31">
        <v>1.6924537037037037</v>
      </c>
      <c r="E2043" s="30">
        <v>27.2</v>
      </c>
      <c r="F2043" s="31">
        <v>1.2278703703703704</v>
      </c>
      <c r="G2043" s="30">
        <v>11.5</v>
      </c>
      <c r="H2043" s="32">
        <f>TEXT(일별기온공급량!$A2043, "AAA")</f>
      </c>
      <c r="I2043" s="33">
        <v>46285137</v>
      </c>
      <c r="J2043" s="33">
        <v>1095054</v>
      </c>
      <c r="K2043" s="32">
        <f>TEXT(A2043, "MM-DD")</f>
      </c>
      <c r="L2043" s="33">
        <f>YEAR(일별기온공급량!$A2043)</f>
      </c>
      <c r="M2043" s="33">
        <f>MONTH(일별기온공급량!$A2043)</f>
      </c>
      <c r="N2043" s="33">
        <f>DAY(일별기온공급량!$A2043)</f>
      </c>
      <c r="O2043" s="34">
        <f>IFERROR(VLOOKUP(기온및공급량[[#This Row], [날짜]],표2[],2,0), "")</f>
      </c>
    </row>
    <row x14ac:dyDescent="0.25" r="2044" customHeight="1" ht="18.75">
      <c r="A2044" s="29">
        <v>43317</v>
      </c>
      <c r="B2044" s="30">
        <v>32.2</v>
      </c>
      <c r="C2044" s="30">
        <v>36.9</v>
      </c>
      <c r="D2044" s="31">
        <v>1.6167592592592592</v>
      </c>
      <c r="E2044" s="30">
        <v>28.6</v>
      </c>
      <c r="F2044" s="31">
        <v>1.2375925925925926</v>
      </c>
      <c r="G2044" s="30">
        <v>8.3</v>
      </c>
      <c r="H2044" s="32">
        <f>TEXT(일별기온공급량!$A2044, "AAA")</f>
      </c>
      <c r="I2044" s="33">
        <v>42892638</v>
      </c>
      <c r="J2044" s="33">
        <v>1013743</v>
      </c>
      <c r="K2044" s="32">
        <f>TEXT(A2044, "MM-DD")</f>
      </c>
      <c r="L2044" s="33">
        <f>YEAR(일별기온공급량!$A2044)</f>
      </c>
      <c r="M2044" s="33">
        <f>MONTH(일별기온공급량!$A2044)</f>
      </c>
      <c r="N2044" s="33">
        <f>DAY(일별기온공급량!$A2044)</f>
      </c>
      <c r="O2044" s="34">
        <f>IFERROR(VLOOKUP(기온및공급량[[#This Row], [날짜]],표2[],2,0), "")</f>
      </c>
    </row>
    <row x14ac:dyDescent="0.25" r="2045" customHeight="1" ht="18.75">
      <c r="A2045" s="29">
        <v>43318</v>
      </c>
      <c r="B2045" s="30">
        <v>30.4</v>
      </c>
      <c r="C2045" s="30">
        <v>36.1</v>
      </c>
      <c r="D2045" s="31">
        <v>1.6146759259259258</v>
      </c>
      <c r="E2045" s="30">
        <v>26.9</v>
      </c>
      <c r="F2045" s="31">
        <v>1.998009259259259</v>
      </c>
      <c r="G2045" s="30">
        <v>9.2</v>
      </c>
      <c r="H2045" s="32">
        <f>TEXT(일별기온공급량!$A2045, "AAA")</f>
      </c>
      <c r="I2045" s="33">
        <v>61036243</v>
      </c>
      <c r="J2045" s="33">
        <v>1443597</v>
      </c>
      <c r="K2045" s="32">
        <f>TEXT(A2045, "MM-DD")</f>
      </c>
      <c r="L2045" s="33">
        <f>YEAR(일별기온공급량!$A2045)</f>
      </c>
      <c r="M2045" s="33">
        <f>MONTH(일별기온공급량!$A2045)</f>
      </c>
      <c r="N2045" s="33">
        <f>DAY(일별기온공급량!$A2045)</f>
      </c>
      <c r="O2045" s="34">
        <f>IFERROR(VLOOKUP(기온및공급량[[#This Row], [날짜]],표2[],2,0), "")</f>
      </c>
    </row>
    <row x14ac:dyDescent="0.25" r="2046" customHeight="1" ht="18.75">
      <c r="A2046" s="29">
        <v>43319</v>
      </c>
      <c r="B2046" s="30">
        <v>28.4</v>
      </c>
      <c r="C2046" s="30">
        <v>32.2</v>
      </c>
      <c r="D2046" s="31">
        <v>1.5973148148148149</v>
      </c>
      <c r="E2046" s="30">
        <v>25.9</v>
      </c>
      <c r="F2046" s="31">
        <v>1.998009259259259</v>
      </c>
      <c r="G2046" s="30">
        <v>6.3</v>
      </c>
      <c r="H2046" s="32">
        <f>TEXT(일별기온공급량!$A2046, "AAA")</f>
      </c>
      <c r="I2046" s="33">
        <v>67173437</v>
      </c>
      <c r="J2046" s="33">
        <v>1586907</v>
      </c>
      <c r="K2046" s="32">
        <f>TEXT(A2046, "MM-DD")</f>
      </c>
      <c r="L2046" s="33">
        <f>YEAR(일별기온공급량!$A2046)</f>
      </c>
      <c r="M2046" s="33">
        <f>MONTH(일별기온공급량!$A2046)</f>
      </c>
      <c r="N2046" s="33">
        <f>DAY(일별기온공급량!$A2046)</f>
      </c>
      <c r="O2046" s="34">
        <f>IFERROR(VLOOKUP(기온및공급량[[#This Row], [날짜]],표2[],2,0), "")</f>
      </c>
    </row>
    <row x14ac:dyDescent="0.25" r="2047" customHeight="1" ht="18.75">
      <c r="A2047" s="29">
        <v>43320</v>
      </c>
      <c r="B2047" s="30">
        <v>29.1</v>
      </c>
      <c r="C2047" s="30">
        <v>37.1</v>
      </c>
      <c r="D2047" s="31">
        <v>1.6049537037037038</v>
      </c>
      <c r="E2047" s="30">
        <v>24.1</v>
      </c>
      <c r="F2047" s="31">
        <v>1.194537037037037</v>
      </c>
      <c r="G2047" s="33">
        <v>13</v>
      </c>
      <c r="H2047" s="32">
        <f>TEXT(일별기온공급량!$A2047, "AAA")</f>
      </c>
      <c r="I2047" s="33">
        <v>68404845</v>
      </c>
      <c r="J2047" s="33">
        <v>1616719</v>
      </c>
      <c r="K2047" s="32">
        <f>TEXT(A2047, "MM-DD")</f>
      </c>
      <c r="L2047" s="33">
        <f>YEAR(일별기온공급량!$A2047)</f>
      </c>
      <c r="M2047" s="33">
        <f>MONTH(일별기온공급량!$A2047)</f>
      </c>
      <c r="N2047" s="33">
        <f>DAY(일별기온공급량!$A2047)</f>
      </c>
      <c r="O2047" s="34">
        <f>IFERROR(VLOOKUP(기온및공급량[[#This Row], [날짜]],표2[],2,0), "")</f>
      </c>
    </row>
    <row x14ac:dyDescent="0.25" r="2048" customHeight="1" ht="18.75">
      <c r="A2048" s="29">
        <v>43321</v>
      </c>
      <c r="B2048" s="30">
        <v>29.3</v>
      </c>
      <c r="C2048" s="33">
        <v>37</v>
      </c>
      <c r="D2048" s="31">
        <v>1.6306481481481483</v>
      </c>
      <c r="E2048" s="30">
        <v>24.9</v>
      </c>
      <c r="F2048" s="31">
        <v>1.2598148148148147</v>
      </c>
      <c r="G2048" s="30">
        <v>12.1</v>
      </c>
      <c r="H2048" s="32">
        <f>TEXT(일별기온공급량!$A2048, "AAA")</f>
      </c>
      <c r="I2048" s="33">
        <v>69175052</v>
      </c>
      <c r="J2048" s="33">
        <v>1634890</v>
      </c>
      <c r="K2048" s="32">
        <f>TEXT(A2048, "MM-DD")</f>
      </c>
      <c r="L2048" s="33">
        <f>YEAR(일별기온공급량!$A2048)</f>
      </c>
      <c r="M2048" s="33">
        <f>MONTH(일별기온공급량!$A2048)</f>
      </c>
      <c r="N2048" s="33">
        <f>DAY(일별기온공급량!$A2048)</f>
      </c>
      <c r="O2048" s="34">
        <f>IFERROR(VLOOKUP(기온및공급량[[#This Row], [날짜]],표2[],2,0), "")</f>
      </c>
    </row>
    <row x14ac:dyDescent="0.25" r="2049" customHeight="1" ht="18.75">
      <c r="A2049" s="29">
        <v>43322</v>
      </c>
      <c r="B2049" s="30">
        <v>25.9</v>
      </c>
      <c r="C2049" s="30">
        <v>28.8</v>
      </c>
      <c r="D2049" s="31">
        <v>1.5271759259259259</v>
      </c>
      <c r="E2049" s="30">
        <v>23.7</v>
      </c>
      <c r="F2049" s="31">
        <v>1.3334259259259258</v>
      </c>
      <c r="G2049" s="30">
        <v>5.1</v>
      </c>
      <c r="H2049" s="32">
        <f>TEXT(일별기온공급량!$A2049, "AAA")</f>
      </c>
      <c r="I2049" s="33">
        <v>70934369</v>
      </c>
      <c r="J2049" s="33">
        <v>1672632</v>
      </c>
      <c r="K2049" s="32">
        <f>TEXT(A2049, "MM-DD")</f>
      </c>
      <c r="L2049" s="33">
        <f>YEAR(일별기온공급량!$A2049)</f>
      </c>
      <c r="M2049" s="33">
        <f>MONTH(일별기온공급량!$A2049)</f>
      </c>
      <c r="N2049" s="33">
        <f>DAY(일별기온공급량!$A2049)</f>
      </c>
      <c r="O2049" s="34">
        <f>IFERROR(VLOOKUP(기온및공급량[[#This Row], [날짜]],표2[],2,0), "")</f>
      </c>
    </row>
    <row x14ac:dyDescent="0.25" r="2050" customHeight="1" ht="18.75">
      <c r="A2050" s="29">
        <v>43323</v>
      </c>
      <c r="B2050" s="30">
        <v>26.5</v>
      </c>
      <c r="C2050" s="30">
        <v>29.5</v>
      </c>
      <c r="D2050" s="31">
        <v>1.4841203703703703</v>
      </c>
      <c r="E2050" s="30">
        <v>24.8</v>
      </c>
      <c r="F2050" s="31">
        <v>1.244537037037037</v>
      </c>
      <c r="G2050" s="30">
        <v>4.7</v>
      </c>
      <c r="H2050" s="32">
        <f>TEXT(일별기온공급량!$A2050, "AAA")</f>
      </c>
      <c r="I2050" s="33">
        <v>56126820</v>
      </c>
      <c r="J2050" s="33">
        <v>1323873</v>
      </c>
      <c r="K2050" s="32">
        <f>TEXT(A2050, "MM-DD")</f>
      </c>
      <c r="L2050" s="33">
        <f>YEAR(일별기온공급량!$A2050)</f>
      </c>
      <c r="M2050" s="33">
        <f>MONTH(일별기온공급량!$A2050)</f>
      </c>
      <c r="N2050" s="33">
        <f>DAY(일별기온공급량!$A2050)</f>
      </c>
      <c r="O2050" s="34">
        <f>IFERROR(VLOOKUP(기온및공급량[[#This Row], [날짜]],표2[],2,0), "")</f>
      </c>
    </row>
    <row x14ac:dyDescent="0.25" r="2051" customHeight="1" ht="18.75">
      <c r="A2051" s="29">
        <v>43324</v>
      </c>
      <c r="B2051" s="30">
        <v>27.7</v>
      </c>
      <c r="C2051" s="33">
        <v>32</v>
      </c>
      <c r="D2051" s="31">
        <v>1.5924537037037036</v>
      </c>
      <c r="E2051" s="30">
        <v>24.2</v>
      </c>
      <c r="F2051" s="31">
        <v>1.3007870370370371</v>
      </c>
      <c r="G2051" s="30">
        <v>7.8</v>
      </c>
      <c r="H2051" s="32">
        <f>TEXT(일별기온공급량!$A2051, "AAA")</f>
      </c>
      <c r="I2051" s="33">
        <v>44840104</v>
      </c>
      <c r="J2051" s="33">
        <v>1058345</v>
      </c>
      <c r="K2051" s="32">
        <f>TEXT(A2051, "MM-DD")</f>
      </c>
      <c r="L2051" s="33">
        <f>YEAR(일별기온공급량!$A2051)</f>
      </c>
      <c r="M2051" s="33">
        <f>MONTH(일별기온공급량!$A2051)</f>
      </c>
      <c r="N2051" s="33">
        <f>DAY(일별기온공급량!$A2051)</f>
      </c>
      <c r="O2051" s="34">
        <f>IFERROR(VLOOKUP(기온및공급량[[#This Row], [날짜]],표2[],2,0), "")</f>
      </c>
    </row>
    <row x14ac:dyDescent="0.25" r="2052" customHeight="1" ht="18.75">
      <c r="A2052" s="29">
        <v>43325</v>
      </c>
      <c r="B2052" s="30">
        <v>30.6</v>
      </c>
      <c r="C2052" s="30">
        <v>36.2</v>
      </c>
      <c r="D2052" s="31">
        <v>1.6674537037037038</v>
      </c>
      <c r="E2052" s="30">
        <v>25.4</v>
      </c>
      <c r="F2052" s="31">
        <v>1.2403703703703703</v>
      </c>
      <c r="G2052" s="30">
        <v>10.8</v>
      </c>
      <c r="H2052" s="32">
        <f>TEXT(일별기온공급량!$A2052, "AAA")</f>
      </c>
      <c r="I2052" s="33">
        <v>67762978</v>
      </c>
      <c r="J2052" s="33">
        <v>1601470</v>
      </c>
      <c r="K2052" s="32">
        <f>TEXT(A2052, "MM-DD")</f>
      </c>
      <c r="L2052" s="33">
        <f>YEAR(일별기온공급량!$A2052)</f>
      </c>
      <c r="M2052" s="33">
        <f>MONTH(일별기온공급량!$A2052)</f>
      </c>
      <c r="N2052" s="33">
        <f>DAY(일별기온공급량!$A2052)</f>
      </c>
      <c r="O2052" s="34">
        <f>IFERROR(VLOOKUP(기온및공급량[[#This Row], [날짜]],표2[],2,0), "")</f>
      </c>
    </row>
    <row x14ac:dyDescent="0.25" r="2053" customHeight="1" ht="18.75">
      <c r="A2053" s="29">
        <v>43326</v>
      </c>
      <c r="B2053" s="30">
        <v>30.7</v>
      </c>
      <c r="C2053" s="30">
        <v>36.8</v>
      </c>
      <c r="D2053" s="31">
        <v>1.6306481481481483</v>
      </c>
      <c r="E2053" s="30">
        <v>24.6</v>
      </c>
      <c r="F2053" s="31">
        <v>1.2466203703703704</v>
      </c>
      <c r="G2053" s="30">
        <v>12.2</v>
      </c>
      <c r="H2053" s="32">
        <f>TEXT(일별기온공급량!$A2053, "AAA")</f>
      </c>
      <c r="I2053" s="33">
        <v>70857420</v>
      </c>
      <c r="J2053" s="33">
        <v>1673615</v>
      </c>
      <c r="K2053" s="32">
        <f>TEXT(A2053, "MM-DD")</f>
      </c>
      <c r="L2053" s="33">
        <f>YEAR(일별기온공급량!$A2053)</f>
      </c>
      <c r="M2053" s="33">
        <f>MONTH(일별기온공급량!$A2053)</f>
      </c>
      <c r="N2053" s="33">
        <f>DAY(일별기온공급량!$A2053)</f>
      </c>
      <c r="O2053" s="34">
        <f>IFERROR(VLOOKUP(기온및공급량[[#This Row], [날짜]],표2[],2,0), "")</f>
      </c>
    </row>
    <row x14ac:dyDescent="0.25" r="2054" customHeight="1" ht="18.75">
      <c r="A2054" s="29">
        <v>43327</v>
      </c>
      <c r="B2054" s="30">
        <v>28.7</v>
      </c>
      <c r="C2054" s="30">
        <v>34.9</v>
      </c>
      <c r="D2054" s="31">
        <v>1.5098148148148147</v>
      </c>
      <c r="E2054" s="30">
        <v>24.7</v>
      </c>
      <c r="F2054" s="31">
        <v>1.241064814814815</v>
      </c>
      <c r="G2054" s="30">
        <v>10.2</v>
      </c>
      <c r="H2054" s="32">
        <f>TEXT(일별기온공급량!$A2054, "AAA")</f>
      </c>
      <c r="I2054" s="33">
        <v>61987833</v>
      </c>
      <c r="J2054" s="33">
        <v>1458679</v>
      </c>
      <c r="K2054" s="32">
        <f>TEXT(A2054, "MM-DD")</f>
      </c>
      <c r="L2054" s="33">
        <f>YEAR(일별기온공급량!$A2054)</f>
      </c>
      <c r="M2054" s="33">
        <f>MONTH(일별기온공급량!$A2054)</f>
      </c>
      <c r="N2054" s="33">
        <f>DAY(일별기온공급량!$A2054)</f>
      </c>
      <c r="O2054" s="34">
        <f>IFERROR(VLOOKUP(기온및공급량[[#This Row], [날짜]],표2[],2,0), "")</f>
      </c>
    </row>
    <row x14ac:dyDescent="0.25" r="2055" customHeight="1" ht="18.75">
      <c r="A2055" s="29">
        <v>43328</v>
      </c>
      <c r="B2055" s="30">
        <v>26.2</v>
      </c>
      <c r="C2055" s="30">
        <v>31.9</v>
      </c>
      <c r="D2055" s="31">
        <v>1.5105092592592593</v>
      </c>
      <c r="E2055" s="30">
        <v>23.9</v>
      </c>
      <c r="F2055" s="31">
        <v>1.9952314814814813</v>
      </c>
      <c r="G2055" s="33">
        <v>8</v>
      </c>
      <c r="H2055" s="32">
        <f>TEXT(일별기온공급량!$A2055, "AAA")</f>
      </c>
      <c r="I2055" s="33">
        <v>73193674</v>
      </c>
      <c r="J2055" s="33">
        <v>1720908</v>
      </c>
      <c r="K2055" s="32">
        <f>TEXT(A2055, "MM-DD")</f>
      </c>
      <c r="L2055" s="33">
        <f>YEAR(일별기온공급량!$A2055)</f>
      </c>
      <c r="M2055" s="33">
        <f>MONTH(일별기온공급량!$A2055)</f>
      </c>
      <c r="N2055" s="33">
        <f>DAY(일별기온공급량!$A2055)</f>
      </c>
      <c r="O2055" s="34">
        <f>IFERROR(VLOOKUP(기온및공급량[[#This Row], [날짜]],표2[],2,0), "")</f>
      </c>
    </row>
    <row x14ac:dyDescent="0.25" r="2056" customHeight="1" ht="18.75">
      <c r="A2056" s="29">
        <v>43329</v>
      </c>
      <c r="B2056" s="30">
        <v>24.5</v>
      </c>
      <c r="C2056" s="30">
        <v>28.2</v>
      </c>
      <c r="D2056" s="31">
        <v>1.5077314814814815</v>
      </c>
      <c r="E2056" s="30">
        <v>21.6</v>
      </c>
      <c r="F2056" s="31">
        <v>1.9917592592592592</v>
      </c>
      <c r="G2056" s="30">
        <v>6.6</v>
      </c>
      <c r="H2056" s="32">
        <f>TEXT(일별기온공급량!$A2056, "AAA")</f>
      </c>
      <c r="I2056" s="33">
        <v>70310086</v>
      </c>
      <c r="J2056" s="33">
        <v>1652616</v>
      </c>
      <c r="K2056" s="32">
        <f>TEXT(A2056, "MM-DD")</f>
      </c>
      <c r="L2056" s="33">
        <f>YEAR(일별기온공급량!$A2056)</f>
      </c>
      <c r="M2056" s="33">
        <f>MONTH(일별기온공급량!$A2056)</f>
      </c>
      <c r="N2056" s="33">
        <f>DAY(일별기온공급량!$A2056)</f>
      </c>
      <c r="O2056" s="34">
        <f>IFERROR(VLOOKUP(기온및공급량[[#This Row], [날짜]],표2[],2,0), "")</f>
      </c>
    </row>
    <row x14ac:dyDescent="0.25" r="2057" customHeight="1" ht="18.75">
      <c r="A2057" s="29">
        <v>43330</v>
      </c>
      <c r="B2057" s="30">
        <v>23.8</v>
      </c>
      <c r="C2057" s="30">
        <v>28.6</v>
      </c>
      <c r="D2057" s="31">
        <v>1.5730092592592593</v>
      </c>
      <c r="E2057" s="30">
        <v>18.7</v>
      </c>
      <c r="F2057" s="31">
        <v>1.2459259259259259</v>
      </c>
      <c r="G2057" s="30">
        <v>9.9</v>
      </c>
      <c r="H2057" s="32">
        <f>TEXT(일별기온공급량!$A2057, "AAA")</f>
      </c>
      <c r="I2057" s="33">
        <v>59510486</v>
      </c>
      <c r="J2057" s="33">
        <v>1398075</v>
      </c>
      <c r="K2057" s="32">
        <f>TEXT(A2057, "MM-DD")</f>
      </c>
      <c r="L2057" s="33">
        <f>YEAR(일별기온공급량!$A2057)</f>
      </c>
      <c r="M2057" s="33">
        <f>MONTH(일별기온공급량!$A2057)</f>
      </c>
      <c r="N2057" s="33">
        <f>DAY(일별기온공급량!$A2057)</f>
      </c>
      <c r="O2057" s="34">
        <f>IFERROR(VLOOKUP(기온및공급량[[#This Row], [날짜]],표2[],2,0), "")</f>
      </c>
    </row>
    <row x14ac:dyDescent="0.25" r="2058" customHeight="1" ht="18.75">
      <c r="A2058" s="29">
        <v>43331</v>
      </c>
      <c r="B2058" s="30">
        <v>24.9</v>
      </c>
      <c r="C2058" s="30">
        <v>31.3</v>
      </c>
      <c r="D2058" s="31">
        <v>1.6445370370370371</v>
      </c>
      <c r="E2058" s="30">
        <v>18.4</v>
      </c>
      <c r="F2058" s="31">
        <v>1.2535648148148149</v>
      </c>
      <c r="G2058" s="30">
        <v>12.9</v>
      </c>
      <c r="H2058" s="32">
        <f>TEXT(일별기온공급량!$A2058, "AAA")</f>
      </c>
      <c r="I2058" s="33">
        <v>46808945</v>
      </c>
      <c r="J2058" s="33">
        <v>1101402</v>
      </c>
      <c r="K2058" s="32">
        <f>TEXT(A2058, "MM-DD")</f>
      </c>
      <c r="L2058" s="33">
        <f>YEAR(일별기온공급량!$A2058)</f>
      </c>
      <c r="M2058" s="33">
        <f>MONTH(일별기온공급량!$A2058)</f>
      </c>
      <c r="N2058" s="33">
        <f>DAY(일별기온공급량!$A2058)</f>
      </c>
      <c r="O2058" s="34">
        <f>IFERROR(VLOOKUP(기온및공급량[[#This Row], [날짜]],표2[],2,0), "")</f>
      </c>
    </row>
    <row x14ac:dyDescent="0.25" r="2059" customHeight="1" ht="18.75">
      <c r="A2059" s="29">
        <v>43332</v>
      </c>
      <c r="B2059" s="30">
        <v>26.3</v>
      </c>
      <c r="C2059" s="30">
        <v>32.4</v>
      </c>
      <c r="D2059" s="31">
        <v>1.6139814814814815</v>
      </c>
      <c r="E2059" s="33">
        <v>20</v>
      </c>
      <c r="F2059" s="31">
        <v>1.2292592592592593</v>
      </c>
      <c r="G2059" s="30">
        <v>12.4</v>
      </c>
      <c r="H2059" s="32">
        <f>TEXT(일별기온공급량!$A2059, "AAA")</f>
      </c>
      <c r="I2059" s="33">
        <v>69477952</v>
      </c>
      <c r="J2059" s="33">
        <v>1636944</v>
      </c>
      <c r="K2059" s="32">
        <f>TEXT(A2059, "MM-DD")</f>
      </c>
      <c r="L2059" s="33">
        <f>YEAR(일별기온공급량!$A2059)</f>
      </c>
      <c r="M2059" s="33">
        <f>MONTH(일별기온공급량!$A2059)</f>
      </c>
      <c r="N2059" s="33">
        <f>DAY(일별기온공급량!$A2059)</f>
      </c>
      <c r="O2059" s="34">
        <f>IFERROR(VLOOKUP(기온및공급량[[#This Row], [날짜]],표2[],2,0), "")</f>
      </c>
    </row>
    <row x14ac:dyDescent="0.25" r="2060" customHeight="1" ht="18.75">
      <c r="A2060" s="29">
        <v>43333</v>
      </c>
      <c r="B2060" s="30">
        <v>29.3</v>
      </c>
      <c r="C2060" s="30">
        <v>36.9</v>
      </c>
      <c r="D2060" s="31">
        <v>1.6521759259259259</v>
      </c>
      <c r="E2060" s="33">
        <v>21</v>
      </c>
      <c r="F2060" s="31">
        <v>1.213287037037037</v>
      </c>
      <c r="G2060" s="30">
        <v>15.9</v>
      </c>
      <c r="H2060" s="32">
        <f>TEXT(일별기온공급량!$A2060, "AAA")</f>
      </c>
      <c r="I2060" s="33">
        <v>75788323</v>
      </c>
      <c r="J2060" s="33">
        <v>1788595</v>
      </c>
      <c r="K2060" s="32">
        <f>TEXT(A2060, "MM-DD")</f>
      </c>
      <c r="L2060" s="33">
        <f>YEAR(일별기온공급량!$A2060)</f>
      </c>
      <c r="M2060" s="33">
        <f>MONTH(일별기온공급량!$A2060)</f>
      </c>
      <c r="N2060" s="33">
        <f>DAY(일별기온공급량!$A2060)</f>
      </c>
      <c r="O2060" s="34">
        <f>IFERROR(VLOOKUP(기온및공급량[[#This Row], [날짜]],표2[],2,0), "")</f>
      </c>
    </row>
    <row x14ac:dyDescent="0.25" r="2061" customHeight="1" ht="18.75">
      <c r="A2061" s="29">
        <v>43334</v>
      </c>
      <c r="B2061" s="30">
        <v>29.4</v>
      </c>
      <c r="C2061" s="30">
        <v>33.7</v>
      </c>
      <c r="D2061" s="31">
        <v>1.539675925925926</v>
      </c>
      <c r="E2061" s="33">
        <v>25</v>
      </c>
      <c r="F2061" s="31">
        <v>1.1993981481481482</v>
      </c>
      <c r="G2061" s="30">
        <v>8.7</v>
      </c>
      <c r="H2061" s="32">
        <f>TEXT(일별기온공급량!$A2061, "AAA")</f>
      </c>
      <c r="I2061" s="33">
        <v>75081331</v>
      </c>
      <c r="J2061" s="33">
        <v>1769050</v>
      </c>
      <c r="K2061" s="32">
        <f>TEXT(A2061, "MM-DD")</f>
      </c>
      <c r="L2061" s="33">
        <f>YEAR(일별기온공급량!$A2061)</f>
      </c>
      <c r="M2061" s="33">
        <f>MONTH(일별기온공급량!$A2061)</f>
      </c>
      <c r="N2061" s="33">
        <f>DAY(일별기온공급량!$A2061)</f>
      </c>
      <c r="O2061" s="34">
        <f>IFERROR(VLOOKUP(기온및공급량[[#This Row], [날짜]],표2[],2,0), "")</f>
      </c>
    </row>
    <row x14ac:dyDescent="0.25" r="2062" customHeight="1" ht="18.75">
      <c r="A2062" s="29">
        <v>43335</v>
      </c>
      <c r="B2062" s="30">
        <v>27.6</v>
      </c>
      <c r="C2062" s="30">
        <v>29.7</v>
      </c>
      <c r="D2062" s="31">
        <v>1.0855092592592592</v>
      </c>
      <c r="E2062" s="30">
        <v>25.3</v>
      </c>
      <c r="F2062" s="31">
        <v>1.8889814814814816</v>
      </c>
      <c r="G2062" s="30">
        <v>4.4</v>
      </c>
      <c r="H2062" s="32">
        <f>TEXT(일별기온공급량!$A2062, "AAA")</f>
      </c>
      <c r="I2062" s="33">
        <v>74795712</v>
      </c>
      <c r="J2062" s="33">
        <v>1762125</v>
      </c>
      <c r="K2062" s="32">
        <f>TEXT(A2062, "MM-DD")</f>
      </c>
      <c r="L2062" s="33">
        <f>YEAR(일별기온공급량!$A2062)</f>
      </c>
      <c r="M2062" s="33">
        <f>MONTH(일별기온공급량!$A2062)</f>
      </c>
      <c r="N2062" s="33">
        <f>DAY(일별기온공급량!$A2062)</f>
      </c>
      <c r="O2062" s="34">
        <f>IFERROR(VLOOKUP(기온및공급량[[#This Row], [날짜]],표2[],2,0), "")</f>
      </c>
    </row>
    <row x14ac:dyDescent="0.25" r="2063" customHeight="1" ht="18.75">
      <c r="A2063" s="29">
        <v>43336</v>
      </c>
      <c r="B2063" s="30">
        <v>29.2</v>
      </c>
      <c r="C2063" s="30">
        <v>33.5</v>
      </c>
      <c r="D2063" s="31">
        <v>1.6702314814814816</v>
      </c>
      <c r="E2063" s="30">
        <v>24.8</v>
      </c>
      <c r="F2063" s="31">
        <v>1.2139814814814816</v>
      </c>
      <c r="G2063" s="30">
        <v>8.7</v>
      </c>
      <c r="H2063" s="32">
        <f>TEXT(일별기온공급량!$A2063, "AAA")</f>
      </c>
      <c r="I2063" s="33">
        <v>73159295</v>
      </c>
      <c r="J2063" s="33">
        <v>1723574</v>
      </c>
      <c r="K2063" s="32">
        <f>TEXT(A2063, "MM-DD")</f>
      </c>
      <c r="L2063" s="33">
        <f>YEAR(일별기온공급량!$A2063)</f>
      </c>
      <c r="M2063" s="33">
        <f>MONTH(일별기온공급량!$A2063)</f>
      </c>
      <c r="N2063" s="33">
        <f>DAY(일별기온공급량!$A2063)</f>
      </c>
      <c r="O2063" s="34">
        <f>IFERROR(VLOOKUP(기온및공급량[[#This Row], [날짜]],표2[],2,0), "")</f>
      </c>
    </row>
    <row x14ac:dyDescent="0.25" r="2064" customHeight="1" ht="18.75">
      <c r="A2064" s="29">
        <v>43337</v>
      </c>
      <c r="B2064" s="30">
        <v>25.4</v>
      </c>
      <c r="C2064" s="30">
        <v>31.9</v>
      </c>
      <c r="D2064" s="31">
        <v>1.549398148148148</v>
      </c>
      <c r="E2064" s="30">
        <v>23.4</v>
      </c>
      <c r="F2064" s="31">
        <v>1.194537037037037</v>
      </c>
      <c r="G2064" s="30">
        <v>8.5</v>
      </c>
      <c r="H2064" s="32">
        <f>TEXT(일별기온공급량!$A2064, "AAA")</f>
      </c>
      <c r="I2064" s="33">
        <v>60268716</v>
      </c>
      <c r="J2064" s="33">
        <v>1421636</v>
      </c>
      <c r="K2064" s="32">
        <f>TEXT(A2064, "MM-DD")</f>
      </c>
      <c r="L2064" s="33">
        <f>YEAR(일별기온공급량!$A2064)</f>
      </c>
      <c r="M2064" s="33">
        <f>MONTH(일별기온공급량!$A2064)</f>
      </c>
      <c r="N2064" s="33">
        <f>DAY(일별기온공급량!$A2064)</f>
      </c>
      <c r="O2064" s="34">
        <f>IFERROR(VLOOKUP(기온및공급량[[#This Row], [날짜]],표2[],2,0), "")</f>
      </c>
    </row>
    <row x14ac:dyDescent="0.25" r="2065" customHeight="1" ht="18.75">
      <c r="A2065" s="29">
        <v>43338</v>
      </c>
      <c r="B2065" s="30">
        <v>20.8</v>
      </c>
      <c r="C2065" s="30">
        <v>23.9</v>
      </c>
      <c r="D2065" s="31">
        <v>1.0000925925925925</v>
      </c>
      <c r="E2065" s="30">
        <v>19.3</v>
      </c>
      <c r="F2065" s="31">
        <v>1.3556481481481482</v>
      </c>
      <c r="G2065" s="30">
        <v>4.6</v>
      </c>
      <c r="H2065" s="32">
        <f>TEXT(일별기온공급량!$A2065, "AAA")</f>
      </c>
      <c r="I2065" s="33">
        <v>48110491</v>
      </c>
      <c r="J2065" s="33">
        <v>1135826</v>
      </c>
      <c r="K2065" s="32">
        <f>TEXT(A2065, "MM-DD")</f>
      </c>
      <c r="L2065" s="33">
        <f>YEAR(일별기온공급량!$A2065)</f>
      </c>
      <c r="M2065" s="33">
        <f>MONTH(일별기온공급량!$A2065)</f>
      </c>
      <c r="N2065" s="33">
        <f>DAY(일별기온공급량!$A2065)</f>
      </c>
      <c r="O2065" s="34">
        <f>IFERROR(VLOOKUP(기온및공급량[[#This Row], [날짜]],표2[],2,0), "")</f>
      </c>
    </row>
    <row x14ac:dyDescent="0.25" r="2066" customHeight="1" ht="18.75">
      <c r="A2066" s="29">
        <v>43339</v>
      </c>
      <c r="B2066" s="30">
        <v>22.9</v>
      </c>
      <c r="C2066" s="30">
        <v>24.9</v>
      </c>
      <c r="D2066" s="31">
        <v>1.736898148148148</v>
      </c>
      <c r="E2066" s="30">
        <v>20.4</v>
      </c>
      <c r="F2066" s="31">
        <v>1.1223148148148148</v>
      </c>
      <c r="G2066" s="30">
        <v>4.5</v>
      </c>
      <c r="H2066" s="32">
        <f>TEXT(일별기온공급량!$A2066, "AAA")</f>
      </c>
      <c r="I2066" s="33">
        <v>71711715</v>
      </c>
      <c r="J2066" s="33">
        <v>1696097</v>
      </c>
      <c r="K2066" s="32">
        <f>TEXT(A2066, "MM-DD")</f>
      </c>
      <c r="L2066" s="33">
        <f>YEAR(일별기온공급량!$A2066)</f>
      </c>
      <c r="M2066" s="33">
        <f>MONTH(일별기온공급량!$A2066)</f>
      </c>
      <c r="N2066" s="33">
        <f>DAY(일별기온공급량!$A2066)</f>
      </c>
      <c r="O2066" s="34">
        <f>IFERROR(VLOOKUP(기온및공급량[[#This Row], [날짜]],표2[],2,0), "")</f>
      </c>
    </row>
    <row x14ac:dyDescent="0.25" r="2067" customHeight="1" ht="18.75">
      <c r="A2067" s="29">
        <v>43340</v>
      </c>
      <c r="B2067" s="30">
        <v>25.7</v>
      </c>
      <c r="C2067" s="30">
        <v>31.7</v>
      </c>
      <c r="D2067" s="31">
        <v>1.682037037037037</v>
      </c>
      <c r="E2067" s="33">
        <v>23</v>
      </c>
      <c r="F2067" s="31">
        <v>1.9896759259259258</v>
      </c>
      <c r="G2067" s="30">
        <v>8.7</v>
      </c>
      <c r="H2067" s="32">
        <f>TEXT(일별기온공급량!$A2067, "AAA")</f>
      </c>
      <c r="I2067" s="33">
        <v>76230557</v>
      </c>
      <c r="J2067" s="33">
        <v>1796229</v>
      </c>
      <c r="K2067" s="32">
        <f>TEXT(A2067, "MM-DD")</f>
      </c>
      <c r="L2067" s="33">
        <f>YEAR(일별기온공급량!$A2067)</f>
      </c>
      <c r="M2067" s="33">
        <f>MONTH(일별기온공급량!$A2067)</f>
      </c>
      <c r="N2067" s="33">
        <f>DAY(일별기온공급량!$A2067)</f>
      </c>
      <c r="O2067" s="34">
        <f>IFERROR(VLOOKUP(기온및공급량[[#This Row], [날짜]],표2[],2,0), "")</f>
      </c>
    </row>
    <row x14ac:dyDescent="0.25" r="2068" customHeight="1" ht="18.75">
      <c r="A2068" s="29">
        <v>43341</v>
      </c>
      <c r="B2068" s="30">
        <v>27.6</v>
      </c>
      <c r="C2068" s="33">
        <v>33</v>
      </c>
      <c r="D2068" s="31">
        <v>1.6757870370370371</v>
      </c>
      <c r="E2068" s="30">
        <v>22.4</v>
      </c>
      <c r="F2068" s="31">
        <v>1.1605092592592592</v>
      </c>
      <c r="G2068" s="30">
        <v>10.6</v>
      </c>
      <c r="H2068" s="32">
        <f>TEXT(일별기온공급량!$A2068, "AAA")</f>
      </c>
      <c r="I2068" s="33">
        <v>75826434</v>
      </c>
      <c r="J2068" s="33">
        <v>1784216</v>
      </c>
      <c r="K2068" s="32">
        <f>TEXT(A2068, "MM-DD")</f>
      </c>
      <c r="L2068" s="33">
        <f>YEAR(일별기온공급량!$A2068)</f>
      </c>
      <c r="M2068" s="33">
        <f>MONTH(일별기온공급량!$A2068)</f>
      </c>
      <c r="N2068" s="33">
        <f>DAY(일별기온공급량!$A2068)</f>
      </c>
      <c r="O2068" s="34">
        <f>IFERROR(VLOOKUP(기온및공급량[[#This Row], [날짜]],표2[],2,0), "")</f>
      </c>
    </row>
    <row x14ac:dyDescent="0.25" r="2069" customHeight="1" ht="18.75">
      <c r="A2069" s="29">
        <v>43342</v>
      </c>
      <c r="B2069" s="30">
        <v>27.7</v>
      </c>
      <c r="C2069" s="30">
        <v>32.4</v>
      </c>
      <c r="D2069" s="31">
        <v>1.5584259259259259</v>
      </c>
      <c r="E2069" s="30">
        <v>24.9</v>
      </c>
      <c r="F2069" s="31">
        <v>1.2500925925925925</v>
      </c>
      <c r="G2069" s="30">
        <v>7.5</v>
      </c>
      <c r="H2069" s="32">
        <f>TEXT(일별기온공급량!$A2069, "AAA")</f>
      </c>
      <c r="I2069" s="33">
        <v>77504880</v>
      </c>
      <c r="J2069" s="33">
        <v>1824777</v>
      </c>
      <c r="K2069" s="32">
        <f>TEXT(A2069, "MM-DD")</f>
      </c>
      <c r="L2069" s="33">
        <f>YEAR(일별기온공급량!$A2069)</f>
      </c>
      <c r="M2069" s="33">
        <f>MONTH(일별기온공급량!$A2069)</f>
      </c>
      <c r="N2069" s="33">
        <f>DAY(일별기온공급량!$A2069)</f>
      </c>
      <c r="O2069" s="34">
        <f>IFERROR(VLOOKUP(기온및공급량[[#This Row], [날짜]],표2[],2,0), "")</f>
      </c>
    </row>
    <row x14ac:dyDescent="0.25" r="2070" customHeight="1" ht="18.75">
      <c r="A2070" s="29">
        <v>43343</v>
      </c>
      <c r="B2070" s="30">
        <v>23.7</v>
      </c>
      <c r="C2070" s="30">
        <v>26.3</v>
      </c>
      <c r="D2070" s="31">
        <v>1.0375925925925926</v>
      </c>
      <c r="E2070" s="30">
        <v>21.7</v>
      </c>
      <c r="F2070" s="31">
        <v>1.539675925925926</v>
      </c>
      <c r="G2070" s="30">
        <v>4.6</v>
      </c>
      <c r="H2070" s="32">
        <f>TEXT(일별기온공급량!$A2070, "AAA")</f>
      </c>
      <c r="I2070" s="33">
        <v>75282787</v>
      </c>
      <c r="J2070" s="33">
        <v>1772555</v>
      </c>
      <c r="K2070" s="32">
        <f>TEXT(A2070, "MM-DD")</f>
      </c>
      <c r="L2070" s="33">
        <f>YEAR(일별기온공급량!$A2070)</f>
      </c>
      <c r="M2070" s="33">
        <f>MONTH(일별기온공급량!$A2070)</f>
      </c>
      <c r="N2070" s="33">
        <f>DAY(일별기온공급량!$A2070)</f>
      </c>
      <c r="O2070" s="34">
        <f>IFERROR(VLOOKUP(기온및공급량[[#This Row], [날짜]],표2[],2,0), "")</f>
      </c>
    </row>
    <row x14ac:dyDescent="0.25" r="2071" customHeight="1" ht="18.75">
      <c r="A2071" s="29">
        <v>43344</v>
      </c>
      <c r="B2071" s="30">
        <v>23.2</v>
      </c>
      <c r="C2071" s="30">
        <v>27.4</v>
      </c>
      <c r="D2071" s="31">
        <v>1.564675925925926</v>
      </c>
      <c r="E2071" s="30">
        <v>20.5</v>
      </c>
      <c r="F2071" s="35">
        <v>1.9993981481481482</v>
      </c>
      <c r="G2071" s="30">
        <v>6.9</v>
      </c>
      <c r="H2071" s="32">
        <f>TEXT(일별기온공급량!$A2071, "AAA")</f>
      </c>
      <c r="I2071" s="33">
        <v>61186633</v>
      </c>
      <c r="J2071" s="33">
        <v>1441325</v>
      </c>
      <c r="K2071" s="32">
        <f>TEXT(A2071, "MM-DD")</f>
      </c>
      <c r="L2071" s="33">
        <f>YEAR(일별기온공급량!$A2071)</f>
      </c>
      <c r="M2071" s="33">
        <f>MONTH(일별기온공급량!$A2071)</f>
      </c>
      <c r="N2071" s="33">
        <f>DAY(일별기온공급량!$A2071)</f>
      </c>
      <c r="O2071" s="34">
        <f>IFERROR(VLOOKUP(기온및공급량[[#This Row], [날짜]],표2[],2,0), "")</f>
      </c>
    </row>
    <row x14ac:dyDescent="0.25" r="2072" customHeight="1" ht="18.75">
      <c r="A2072" s="29">
        <v>43345</v>
      </c>
      <c r="B2072" s="30">
        <v>22.2</v>
      </c>
      <c r="C2072" s="30">
        <v>25.3</v>
      </c>
      <c r="D2072" s="31">
        <v>1.518148148148148</v>
      </c>
      <c r="E2072" s="30">
        <v>18.9</v>
      </c>
      <c r="F2072" s="31">
        <v>1.258425925925926</v>
      </c>
      <c r="G2072" s="30">
        <v>6.4</v>
      </c>
      <c r="H2072" s="32">
        <f>TEXT(일별기온공급량!$A2072, "AAA")</f>
      </c>
      <c r="I2072" s="33">
        <v>51654361</v>
      </c>
      <c r="J2072" s="33">
        <v>1214029</v>
      </c>
      <c r="K2072" s="32">
        <f>TEXT(A2072, "MM-DD")</f>
      </c>
      <c r="L2072" s="33">
        <f>YEAR(일별기온공급량!$A2072)</f>
      </c>
      <c r="M2072" s="33">
        <f>MONTH(일별기온공급량!$A2072)</f>
      </c>
      <c r="N2072" s="33">
        <f>DAY(일별기온공급량!$A2072)</f>
      </c>
      <c r="O2072" s="34">
        <f>IFERROR(VLOOKUP(기온및공급량[[#This Row], [날짜]],표2[],2,0), "")</f>
      </c>
    </row>
    <row x14ac:dyDescent="0.25" r="2073" customHeight="1" ht="18.75">
      <c r="A2073" s="29">
        <v>43346</v>
      </c>
      <c r="B2073" s="30">
        <v>23.4</v>
      </c>
      <c r="C2073" s="30">
        <v>26.6</v>
      </c>
      <c r="D2073" s="31">
        <v>1.5521759259259258</v>
      </c>
      <c r="E2073" s="30">
        <v>20.3</v>
      </c>
      <c r="F2073" s="31">
        <v>1.0000925925925925</v>
      </c>
      <c r="G2073" s="30">
        <v>6.3</v>
      </c>
      <c r="H2073" s="32">
        <f>TEXT(일별기온공급량!$A2073, "AAA")</f>
      </c>
      <c r="I2073" s="33">
        <v>73991200</v>
      </c>
      <c r="J2073" s="33">
        <v>1742072</v>
      </c>
      <c r="K2073" s="32">
        <f>TEXT(A2073, "MM-DD")</f>
      </c>
      <c r="L2073" s="33">
        <f>YEAR(일별기온공급량!$A2073)</f>
      </c>
      <c r="M2073" s="33">
        <f>MONTH(일별기온공급량!$A2073)</f>
      </c>
      <c r="N2073" s="33">
        <f>DAY(일별기온공급량!$A2073)</f>
      </c>
      <c r="O2073" s="34">
        <f>IFERROR(VLOOKUP(기온및공급량[[#This Row], [날짜]],표2[],2,0), "")</f>
      </c>
    </row>
    <row x14ac:dyDescent="0.25" r="2074" customHeight="1" ht="18.75">
      <c r="A2074" s="29">
        <v>43347</v>
      </c>
      <c r="B2074" s="30">
        <v>24.7</v>
      </c>
      <c r="C2074" s="30">
        <v>30.2</v>
      </c>
      <c r="D2074" s="31">
        <v>1.6035648148148147</v>
      </c>
      <c r="E2074" s="30">
        <v>19.1</v>
      </c>
      <c r="F2074" s="31">
        <v>1.3125925925925925</v>
      </c>
      <c r="G2074" s="30">
        <v>11.1</v>
      </c>
      <c r="H2074" s="32">
        <f>TEXT(일별기온공급량!$A2074, "AAA")</f>
      </c>
      <c r="I2074" s="33">
        <v>78727506</v>
      </c>
      <c r="J2074" s="33">
        <v>1856495</v>
      </c>
      <c r="K2074" s="32">
        <f>TEXT(A2074, "MM-DD")</f>
      </c>
      <c r="L2074" s="33">
        <f>YEAR(일별기온공급량!$A2074)</f>
      </c>
      <c r="M2074" s="33">
        <f>MONTH(일별기온공급량!$A2074)</f>
      </c>
      <c r="N2074" s="33">
        <f>DAY(일별기온공급량!$A2074)</f>
      </c>
      <c r="O2074" s="34">
        <f>IFERROR(VLOOKUP(기온및공급량[[#This Row], [날짜]],표2[],2,0), "")</f>
      </c>
    </row>
    <row x14ac:dyDescent="0.25" r="2075" customHeight="1" ht="18.75">
      <c r="A2075" s="29">
        <v>43348</v>
      </c>
      <c r="B2075" s="33">
        <v>25</v>
      </c>
      <c r="C2075" s="30">
        <v>30.4</v>
      </c>
      <c r="D2075" s="31">
        <v>1.5987037037037037</v>
      </c>
      <c r="E2075" s="30">
        <v>19.5</v>
      </c>
      <c r="F2075" s="31">
        <v>1.275787037037037</v>
      </c>
      <c r="G2075" s="30">
        <v>10.9</v>
      </c>
      <c r="H2075" s="32">
        <f>TEXT(일별기온공급량!$A2075, "AAA")</f>
      </c>
      <c r="I2075" s="33">
        <v>78406750</v>
      </c>
      <c r="J2075" s="33">
        <v>1848641</v>
      </c>
      <c r="K2075" s="32">
        <f>TEXT(A2075, "MM-DD")</f>
      </c>
      <c r="L2075" s="33">
        <f>YEAR(일별기온공급량!$A2075)</f>
      </c>
      <c r="M2075" s="33">
        <f>MONTH(일별기온공급량!$A2075)</f>
      </c>
      <c r="N2075" s="33">
        <f>DAY(일별기온공급량!$A2075)</f>
      </c>
      <c r="O2075" s="34">
        <f>IFERROR(VLOOKUP(기온및공급량[[#This Row], [날짜]],표2[],2,0), "")</f>
      </c>
    </row>
    <row x14ac:dyDescent="0.25" r="2076" customHeight="1" ht="18.75">
      <c r="A2076" s="29">
        <v>43349</v>
      </c>
      <c r="B2076" s="30">
        <v>22.5</v>
      </c>
      <c r="C2076" s="30">
        <v>27.1</v>
      </c>
      <c r="D2076" s="31">
        <v>1.5688425925925926</v>
      </c>
      <c r="E2076" s="30">
        <v>17.9</v>
      </c>
      <c r="F2076" s="31">
        <v>1.2466203703703704</v>
      </c>
      <c r="G2076" s="30">
        <v>9.2</v>
      </c>
      <c r="H2076" s="32">
        <f>TEXT(일별기온공급량!$A2076, "AAA")</f>
      </c>
      <c r="I2076" s="33">
        <v>78299179</v>
      </c>
      <c r="J2076" s="33">
        <v>1847302</v>
      </c>
      <c r="K2076" s="32">
        <f>TEXT(A2076, "MM-DD")</f>
      </c>
      <c r="L2076" s="33">
        <f>YEAR(일별기온공급량!$A2076)</f>
      </c>
      <c r="M2076" s="33">
        <f>MONTH(일별기온공급량!$A2076)</f>
      </c>
      <c r="N2076" s="33">
        <f>DAY(일별기온공급량!$A2076)</f>
      </c>
      <c r="O2076" s="34">
        <f>IFERROR(VLOOKUP(기온및공급량[[#This Row], [날짜]],표2[],2,0), "")</f>
      </c>
    </row>
    <row x14ac:dyDescent="0.25" r="2077" customHeight="1" ht="18.75">
      <c r="A2077" s="29">
        <v>43350</v>
      </c>
      <c r="B2077" s="30">
        <v>22.8</v>
      </c>
      <c r="C2077" s="30">
        <v>27.4</v>
      </c>
      <c r="D2077" s="31">
        <v>1.591759259259259</v>
      </c>
      <c r="E2077" s="30">
        <v>20.7</v>
      </c>
      <c r="F2077" s="31">
        <v>1.344537037037037</v>
      </c>
      <c r="G2077" s="30">
        <v>6.7</v>
      </c>
      <c r="H2077" s="32">
        <f>TEXT(일별기온공급량!$A2077, "AAA")</f>
      </c>
      <c r="I2077" s="33">
        <v>77357052</v>
      </c>
      <c r="J2077" s="33">
        <v>1822933</v>
      </c>
      <c r="K2077" s="32">
        <f>TEXT(A2077, "MM-DD")</f>
      </c>
      <c r="L2077" s="33">
        <f>YEAR(일별기온공급량!$A2077)</f>
      </c>
      <c r="M2077" s="33">
        <f>MONTH(일별기온공급량!$A2077)</f>
      </c>
      <c r="N2077" s="33">
        <f>DAY(일별기온공급량!$A2077)</f>
      </c>
      <c r="O2077" s="34">
        <f>IFERROR(VLOOKUP(기온및공급량[[#This Row], [날짜]],표2[],2,0), "")</f>
      </c>
    </row>
    <row x14ac:dyDescent="0.25" r="2078" customHeight="1" ht="18.75">
      <c r="A2078" s="29">
        <v>43351</v>
      </c>
      <c r="B2078" s="33">
        <v>20</v>
      </c>
      <c r="C2078" s="30">
        <v>24.4</v>
      </c>
      <c r="D2078" s="31">
        <v>1.6000925925925926</v>
      </c>
      <c r="E2078" s="30">
        <v>17.1</v>
      </c>
      <c r="F2078" s="31">
        <v>1.2105092592592592</v>
      </c>
      <c r="G2078" s="30">
        <v>7.3</v>
      </c>
      <c r="H2078" s="32">
        <f>TEXT(일별기온공급량!$A2078, "AAA")</f>
      </c>
      <c r="I2078" s="33">
        <v>65755154</v>
      </c>
      <c r="J2078" s="33">
        <v>1548512</v>
      </c>
      <c r="K2078" s="32">
        <f>TEXT(A2078, "MM-DD")</f>
      </c>
      <c r="L2078" s="33">
        <f>YEAR(일별기온공급량!$A2078)</f>
      </c>
      <c r="M2078" s="33">
        <f>MONTH(일별기온공급량!$A2078)</f>
      </c>
      <c r="N2078" s="33">
        <f>DAY(일별기온공급량!$A2078)</f>
      </c>
      <c r="O2078" s="34">
        <f>IFERROR(VLOOKUP(기온및공급량[[#This Row], [날짜]],표2[],2,0), "")</f>
      </c>
    </row>
    <row x14ac:dyDescent="0.25" r="2079" customHeight="1" ht="18.75">
      <c r="A2079" s="29">
        <v>43352</v>
      </c>
      <c r="B2079" s="30">
        <v>20.5</v>
      </c>
      <c r="C2079" s="30">
        <v>27.2</v>
      </c>
      <c r="D2079" s="31">
        <v>1.6125925925925926</v>
      </c>
      <c r="E2079" s="30">
        <v>15.2</v>
      </c>
      <c r="F2079" s="31">
        <v>1.2493981481481482</v>
      </c>
      <c r="G2079" s="33">
        <v>12</v>
      </c>
      <c r="H2079" s="32">
        <f>TEXT(일별기온공급량!$A2079, "AAA")</f>
      </c>
      <c r="I2079" s="33">
        <v>52789890</v>
      </c>
      <c r="J2079" s="33">
        <v>1244058</v>
      </c>
      <c r="K2079" s="32">
        <f>TEXT(A2079, "MM-DD")</f>
      </c>
      <c r="L2079" s="33">
        <f>YEAR(일별기온공급량!$A2079)</f>
      </c>
      <c r="M2079" s="33">
        <f>MONTH(일별기온공급량!$A2079)</f>
      </c>
      <c r="N2079" s="33">
        <f>DAY(일별기온공급량!$A2079)</f>
      </c>
      <c r="O2079" s="34">
        <f>IFERROR(VLOOKUP(기온및공급량[[#This Row], [날짜]],표2[],2,0), "")</f>
      </c>
    </row>
    <row x14ac:dyDescent="0.25" r="2080" customHeight="1" ht="18.75">
      <c r="A2080" s="29">
        <v>43353</v>
      </c>
      <c r="B2080" s="30">
        <v>20.6</v>
      </c>
      <c r="C2080" s="30">
        <v>24.9</v>
      </c>
      <c r="D2080" s="31">
        <v>1.5792592592592594</v>
      </c>
      <c r="E2080" s="30">
        <v>16.5</v>
      </c>
      <c r="F2080" s="31">
        <v>1.9938425925925927</v>
      </c>
      <c r="G2080" s="30">
        <v>8.4</v>
      </c>
      <c r="H2080" s="32">
        <f>TEXT(일별기온공급량!$A2080, "AAA")</f>
      </c>
      <c r="I2080" s="33">
        <v>76904043</v>
      </c>
      <c r="J2080" s="33">
        <v>1810534</v>
      </c>
      <c r="K2080" s="32">
        <f>TEXT(A2080, "MM-DD")</f>
      </c>
      <c r="L2080" s="33">
        <f>YEAR(일별기온공급량!$A2080)</f>
      </c>
      <c r="M2080" s="33">
        <f>MONTH(일별기온공급량!$A2080)</f>
      </c>
      <c r="N2080" s="33">
        <f>DAY(일별기온공급량!$A2080)</f>
      </c>
      <c r="O2080" s="34">
        <f>IFERROR(VLOOKUP(기온및공급량[[#This Row], [날짜]],표2[],2,0), "")</f>
      </c>
    </row>
    <row x14ac:dyDescent="0.25" r="2081" customHeight="1" ht="18.75">
      <c r="A2081" s="29">
        <v>43354</v>
      </c>
      <c r="B2081" s="30">
        <v>19.6</v>
      </c>
      <c r="C2081" s="30">
        <v>23.8</v>
      </c>
      <c r="D2081" s="31">
        <v>1.4993981481481482</v>
      </c>
      <c r="E2081" s="30">
        <v>14.6</v>
      </c>
      <c r="F2081" s="31">
        <v>1.1993981481481482</v>
      </c>
      <c r="G2081" s="30">
        <v>9.2</v>
      </c>
      <c r="H2081" s="32">
        <f>TEXT(일별기온공급량!$A2081, "AAA")</f>
      </c>
      <c r="I2081" s="33">
        <v>79893946</v>
      </c>
      <c r="J2081" s="33">
        <v>1882298</v>
      </c>
      <c r="K2081" s="32">
        <f>TEXT(A2081, "MM-DD")</f>
      </c>
      <c r="L2081" s="33">
        <f>YEAR(일별기온공급량!$A2081)</f>
      </c>
      <c r="M2081" s="33">
        <f>MONTH(일별기온공급량!$A2081)</f>
      </c>
      <c r="N2081" s="33">
        <f>DAY(일별기온공급량!$A2081)</f>
      </c>
      <c r="O2081" s="34">
        <f>IFERROR(VLOOKUP(기온및공급량[[#This Row], [날짜]],표2[],2,0), "")</f>
      </c>
    </row>
    <row x14ac:dyDescent="0.25" r="2082" customHeight="1" ht="18.75">
      <c r="A2082" s="29">
        <v>43355</v>
      </c>
      <c r="B2082" s="30">
        <v>21.1</v>
      </c>
      <c r="C2082" s="30">
        <v>25.6</v>
      </c>
      <c r="D2082" s="31">
        <v>1.5862037037037036</v>
      </c>
      <c r="E2082" s="30">
        <v>17.1</v>
      </c>
      <c r="F2082" s="31">
        <v>1.255648148148148</v>
      </c>
      <c r="G2082" s="30">
        <v>8.5</v>
      </c>
      <c r="H2082" s="32">
        <f>TEXT(일별기온공급량!$A2082, "AAA")</f>
      </c>
      <c r="I2082" s="33">
        <v>80896126</v>
      </c>
      <c r="J2082" s="33">
        <v>1905069</v>
      </c>
      <c r="K2082" s="32">
        <f>TEXT(A2082, "MM-DD")</f>
      </c>
      <c r="L2082" s="33">
        <f>YEAR(일별기온공급량!$A2082)</f>
      </c>
      <c r="M2082" s="33">
        <f>MONTH(일별기온공급량!$A2082)</f>
      </c>
      <c r="N2082" s="33">
        <f>DAY(일별기온공급량!$A2082)</f>
      </c>
      <c r="O2082" s="34">
        <f>IFERROR(VLOOKUP(기온및공급량[[#This Row], [날짜]],표2[],2,0), "")</f>
      </c>
    </row>
    <row x14ac:dyDescent="0.25" r="2083" customHeight="1" ht="18.75">
      <c r="A2083" s="29">
        <v>43356</v>
      </c>
      <c r="B2083" s="30">
        <v>21.3</v>
      </c>
      <c r="C2083" s="30">
        <v>23.9</v>
      </c>
      <c r="D2083" s="31">
        <v>1.5417592592592593</v>
      </c>
      <c r="E2083" s="30">
        <v>19.1</v>
      </c>
      <c r="F2083" s="31">
        <v>1.2493981481481482</v>
      </c>
      <c r="G2083" s="30">
        <v>4.8</v>
      </c>
      <c r="H2083" s="32">
        <f>TEXT(일별기온공급량!$A2083, "AAA")</f>
      </c>
      <c r="I2083" s="33">
        <v>80308496</v>
      </c>
      <c r="J2083" s="33">
        <v>1893553</v>
      </c>
      <c r="K2083" s="32">
        <f>TEXT(A2083, "MM-DD")</f>
      </c>
      <c r="L2083" s="33">
        <f>YEAR(일별기온공급량!$A2083)</f>
      </c>
      <c r="M2083" s="33">
        <f>MONTH(일별기온공급량!$A2083)</f>
      </c>
      <c r="N2083" s="33">
        <f>DAY(일별기온공급량!$A2083)</f>
      </c>
      <c r="O2083" s="34">
        <f>IFERROR(VLOOKUP(기온및공급량[[#This Row], [날짜]],표2[],2,0), "")</f>
      </c>
    </row>
    <row x14ac:dyDescent="0.25" r="2084" customHeight="1" ht="18.75">
      <c r="A2084" s="29">
        <v>43357</v>
      </c>
      <c r="B2084" s="30">
        <v>21.8</v>
      </c>
      <c r="C2084" s="30">
        <v>23.3</v>
      </c>
      <c r="D2084" s="31">
        <v>1.514675925925926</v>
      </c>
      <c r="E2084" s="30">
        <v>20.2</v>
      </c>
      <c r="F2084" s="31">
        <v>1.1500925925925927</v>
      </c>
      <c r="G2084" s="30">
        <v>3.1</v>
      </c>
      <c r="H2084" s="32">
        <f>TEXT(일별기온공급량!$A2084, "AAA")</f>
      </c>
      <c r="I2084" s="33">
        <v>81792502</v>
      </c>
      <c r="J2084" s="33">
        <v>1926663</v>
      </c>
      <c r="K2084" s="32">
        <f>TEXT(A2084, "MM-DD")</f>
      </c>
      <c r="L2084" s="33">
        <f>YEAR(일별기온공급량!$A2084)</f>
      </c>
      <c r="M2084" s="33">
        <f>MONTH(일별기온공급량!$A2084)</f>
      </c>
      <c r="N2084" s="33">
        <f>DAY(일별기온공급량!$A2084)</f>
      </c>
      <c r="O2084" s="34">
        <f>IFERROR(VLOOKUP(기온및공급량[[#This Row], [날짜]],표2[],2,0), "")</f>
      </c>
    </row>
    <row x14ac:dyDescent="0.25" r="2085" customHeight="1" ht="18.75">
      <c r="A2085" s="29">
        <v>43358</v>
      </c>
      <c r="B2085" s="30">
        <v>22.1</v>
      </c>
      <c r="C2085" s="30">
        <v>24.2</v>
      </c>
      <c r="D2085" s="31">
        <v>1.627175925925926</v>
      </c>
      <c r="E2085" s="30">
        <v>20.3</v>
      </c>
      <c r="F2085" s="31">
        <v>1.200787037037037</v>
      </c>
      <c r="G2085" s="30">
        <v>3.9</v>
      </c>
      <c r="H2085" s="32">
        <f>TEXT(일별기온공급량!$A2085, "AAA")</f>
      </c>
      <c r="I2085" s="33">
        <v>69132463</v>
      </c>
      <c r="J2085" s="33">
        <v>1627377</v>
      </c>
      <c r="K2085" s="32">
        <f>TEXT(A2085, "MM-DD")</f>
      </c>
      <c r="L2085" s="33">
        <f>YEAR(일별기온공급량!$A2085)</f>
      </c>
      <c r="M2085" s="33">
        <f>MONTH(일별기온공급량!$A2085)</f>
      </c>
      <c r="N2085" s="33">
        <f>DAY(일별기온공급량!$A2085)</f>
      </c>
      <c r="O2085" s="34">
        <f>IFERROR(VLOOKUP(기온및공급량[[#This Row], [날짜]],표2[],2,0), "")</f>
      </c>
    </row>
    <row x14ac:dyDescent="0.25" r="2086" customHeight="1" ht="18.75">
      <c r="A2086" s="29">
        <v>43359</v>
      </c>
      <c r="B2086" s="30">
        <v>24.3</v>
      </c>
      <c r="C2086" s="30">
        <v>28.9</v>
      </c>
      <c r="D2086" s="31">
        <v>1.5237037037037036</v>
      </c>
      <c r="E2086" s="30">
        <v>21.6</v>
      </c>
      <c r="F2086" s="31">
        <v>1.0299537037037036</v>
      </c>
      <c r="G2086" s="30">
        <v>7.3</v>
      </c>
      <c r="H2086" s="32">
        <f>TEXT(일별기온공급량!$A2086, "AAA")</f>
      </c>
      <c r="I2086" s="33">
        <v>57386047</v>
      </c>
      <c r="J2086" s="33">
        <v>1350702</v>
      </c>
      <c r="K2086" s="32">
        <f>TEXT(A2086, "MM-DD")</f>
      </c>
      <c r="L2086" s="33">
        <f>YEAR(일별기온공급량!$A2086)</f>
      </c>
      <c r="M2086" s="33">
        <f>MONTH(일별기온공급량!$A2086)</f>
      </c>
      <c r="N2086" s="33">
        <f>DAY(일별기온공급량!$A2086)</f>
      </c>
      <c r="O2086" s="34">
        <f>IFERROR(VLOOKUP(기온및공급량[[#This Row], [날짜]],표2[],2,0), "")</f>
      </c>
    </row>
    <row x14ac:dyDescent="0.25" r="2087" customHeight="1" ht="18.75">
      <c r="A2087" s="29">
        <v>43360</v>
      </c>
      <c r="B2087" s="30">
        <v>23.6</v>
      </c>
      <c r="C2087" s="30">
        <v>28.8</v>
      </c>
      <c r="D2087" s="31">
        <v>1.6521759259259259</v>
      </c>
      <c r="E2087" s="30">
        <v>19.8</v>
      </c>
      <c r="F2087" s="31">
        <v>1.9889814814814815</v>
      </c>
      <c r="G2087" s="33">
        <v>9</v>
      </c>
      <c r="H2087" s="32">
        <f>TEXT(일별기온공급량!$A2087, "AAA")</f>
      </c>
      <c r="I2087" s="33">
        <v>76009474</v>
      </c>
      <c r="J2087" s="33">
        <v>1786605</v>
      </c>
      <c r="K2087" s="32">
        <f>TEXT(A2087, "MM-DD")</f>
      </c>
      <c r="L2087" s="33">
        <f>YEAR(일별기온공급량!$A2087)</f>
      </c>
      <c r="M2087" s="33">
        <f>MONTH(일별기온공급량!$A2087)</f>
      </c>
      <c r="N2087" s="33">
        <f>DAY(일별기온공급량!$A2087)</f>
      </c>
      <c r="O2087" s="34">
        <f>IFERROR(VLOOKUP(기온및공급량[[#This Row], [날짜]],표2[],2,0), "")</f>
      </c>
    </row>
    <row x14ac:dyDescent="0.25" r="2088" customHeight="1" ht="18.75">
      <c r="A2088" s="29">
        <v>43361</v>
      </c>
      <c r="B2088" s="30">
        <v>22.9</v>
      </c>
      <c r="C2088" s="30">
        <v>29.2</v>
      </c>
      <c r="D2088" s="31">
        <v>1.6500925925925927</v>
      </c>
      <c r="E2088" s="33">
        <v>18</v>
      </c>
      <c r="F2088" s="31">
        <v>1.2417592592592592</v>
      </c>
      <c r="G2088" s="30">
        <v>11.2</v>
      </c>
      <c r="H2088" s="32">
        <f>TEXT(일별기온공급량!$A2088, "AAA")</f>
      </c>
      <c r="I2088" s="33">
        <v>81202261</v>
      </c>
      <c r="J2088" s="33">
        <v>1909738</v>
      </c>
      <c r="K2088" s="32">
        <f>TEXT(A2088, "MM-DD")</f>
      </c>
      <c r="L2088" s="33">
        <f>YEAR(일별기온공급량!$A2088)</f>
      </c>
      <c r="M2088" s="33">
        <f>MONTH(일별기온공급량!$A2088)</f>
      </c>
      <c r="N2088" s="33">
        <f>DAY(일별기온공급량!$A2088)</f>
      </c>
      <c r="O2088" s="34">
        <f>IFERROR(VLOOKUP(기온및공급량[[#This Row], [날짜]],표2[],2,0), "")</f>
      </c>
    </row>
    <row x14ac:dyDescent="0.25" r="2089" customHeight="1" ht="18.75">
      <c r="A2089" s="29">
        <v>43362</v>
      </c>
      <c r="B2089" s="33">
        <v>22</v>
      </c>
      <c r="C2089" s="30">
        <v>26.2</v>
      </c>
      <c r="D2089" s="31">
        <v>1.6667592592592593</v>
      </c>
      <c r="E2089" s="30">
        <v>18.5</v>
      </c>
      <c r="F2089" s="31">
        <v>1.2278703703703704</v>
      </c>
      <c r="G2089" s="30">
        <v>7.7</v>
      </c>
      <c r="H2089" s="32">
        <f>TEXT(일별기온공급량!$A2089, "AAA")</f>
      </c>
      <c r="I2089" s="33">
        <v>79606304</v>
      </c>
      <c r="J2089" s="33">
        <v>1878166</v>
      </c>
      <c r="K2089" s="32">
        <f>TEXT(A2089, "MM-DD")</f>
      </c>
      <c r="L2089" s="33">
        <f>YEAR(일별기온공급량!$A2089)</f>
      </c>
      <c r="M2089" s="33">
        <f>MONTH(일별기온공급량!$A2089)</f>
      </c>
      <c r="N2089" s="33">
        <f>DAY(일별기온공급량!$A2089)</f>
      </c>
      <c r="O2089" s="34">
        <f>IFERROR(VLOOKUP(기온및공급량[[#This Row], [날짜]],표2[],2,0), "")</f>
      </c>
    </row>
    <row x14ac:dyDescent="0.25" r="2090" customHeight="1" ht="18.75">
      <c r="A2090" s="29">
        <v>43363</v>
      </c>
      <c r="B2090" s="30">
        <v>20.5</v>
      </c>
      <c r="C2090" s="30">
        <v>21.6</v>
      </c>
      <c r="D2090" s="31">
        <v>1.4653703703703704</v>
      </c>
      <c r="E2090" s="30">
        <v>19.7</v>
      </c>
      <c r="F2090" s="31">
        <v>1.275787037037037</v>
      </c>
      <c r="G2090" s="30">
        <v>1.9</v>
      </c>
      <c r="H2090" s="32">
        <f>TEXT(일별기온공급량!$A2090, "AAA")</f>
      </c>
      <c r="I2090" s="33">
        <v>81294634</v>
      </c>
      <c r="J2090" s="33">
        <v>1917301</v>
      </c>
      <c r="K2090" s="32">
        <f>TEXT(A2090, "MM-DD")</f>
      </c>
      <c r="L2090" s="33">
        <f>YEAR(일별기온공급량!$A2090)</f>
      </c>
      <c r="M2090" s="33">
        <f>MONTH(일별기온공급량!$A2090)</f>
      </c>
      <c r="N2090" s="33">
        <f>DAY(일별기온공급량!$A2090)</f>
      </c>
      <c r="O2090" s="34">
        <f>IFERROR(VLOOKUP(기온및공급량[[#This Row], [날짜]],표2[],2,0), "")</f>
      </c>
    </row>
    <row x14ac:dyDescent="0.25" r="2091" customHeight="1" ht="18.75">
      <c r="A2091" s="29">
        <v>43364</v>
      </c>
      <c r="B2091" s="30">
        <v>19.7</v>
      </c>
      <c r="C2091" s="30">
        <v>20.3</v>
      </c>
      <c r="D2091" s="31">
        <v>1.5209259259259258</v>
      </c>
      <c r="E2091" s="30">
        <v>19.1</v>
      </c>
      <c r="F2091" s="31">
        <v>1.8743981481481482</v>
      </c>
      <c r="G2091" s="30">
        <v>1.2</v>
      </c>
      <c r="H2091" s="32">
        <f>TEXT(일별기온공급량!$A2091, "AAA")</f>
      </c>
      <c r="I2091" s="33">
        <v>79059242</v>
      </c>
      <c r="J2091" s="33">
        <v>1866498</v>
      </c>
      <c r="K2091" s="32">
        <f>TEXT(A2091, "MM-DD")</f>
      </c>
      <c r="L2091" s="33">
        <f>YEAR(일별기온공급량!$A2091)</f>
      </c>
      <c r="M2091" s="33">
        <f>MONTH(일별기온공급량!$A2091)</f>
      </c>
      <c r="N2091" s="33">
        <f>DAY(일별기온공급량!$A2091)</f>
      </c>
      <c r="O2091" s="34">
        <f>IFERROR(VLOOKUP(기온및공급량[[#This Row], [날짜]],표2[],2,0), "")</f>
      </c>
    </row>
    <row x14ac:dyDescent="0.25" r="2092" customHeight="1" ht="18.75">
      <c r="A2092" s="29">
        <v>43365</v>
      </c>
      <c r="B2092" s="30">
        <v>21.2</v>
      </c>
      <c r="C2092" s="30">
        <v>27.4</v>
      </c>
      <c r="D2092" s="31">
        <v>1.647314814814815</v>
      </c>
      <c r="E2092" s="30">
        <v>17.4</v>
      </c>
      <c r="F2092" s="31">
        <v>1.9862037037037037</v>
      </c>
      <c r="G2092" s="33">
        <v>10</v>
      </c>
      <c r="H2092" s="32">
        <f>TEXT(일별기온공급량!$A2092, "AAA")</f>
      </c>
      <c r="I2092" s="33">
        <v>66554048</v>
      </c>
      <c r="J2092" s="33">
        <v>1571703</v>
      </c>
      <c r="K2092" s="32">
        <f>TEXT(A2092, "MM-DD")</f>
      </c>
      <c r="L2092" s="33">
        <f>YEAR(일별기온공급량!$A2092)</f>
      </c>
      <c r="M2092" s="33">
        <f>MONTH(일별기온공급량!$A2092)</f>
      </c>
      <c r="N2092" s="33">
        <f>DAY(일별기온공급량!$A2092)</f>
      </c>
      <c r="O2092" s="34">
        <f>IFERROR(VLOOKUP(기온및공급량[[#This Row], [날짜]],표2[],2,0), "")</f>
      </c>
    </row>
    <row x14ac:dyDescent="0.25" r="2093" customHeight="1" ht="18.75">
      <c r="A2093" s="29">
        <v>43366</v>
      </c>
      <c r="B2093" s="30">
        <v>20.8</v>
      </c>
      <c r="C2093" s="30">
        <v>27.4</v>
      </c>
      <c r="D2093" s="31">
        <v>1.6466203703703703</v>
      </c>
      <c r="E2093" s="30">
        <v>14.3</v>
      </c>
      <c r="F2093" s="31">
        <v>1.263287037037037</v>
      </c>
      <c r="G2093" s="30">
        <v>13.1</v>
      </c>
      <c r="H2093" s="32">
        <f>TEXT(일별기온공급량!$A2093, "AAA")</f>
      </c>
      <c r="I2093" s="33">
        <v>52802450</v>
      </c>
      <c r="J2093" s="33">
        <v>1247191</v>
      </c>
      <c r="K2093" s="32">
        <f>TEXT(A2093, "MM-DD")</f>
      </c>
      <c r="L2093" s="33">
        <f>YEAR(일별기온공급량!$A2093)</f>
      </c>
      <c r="M2093" s="33">
        <f>MONTH(일별기온공급량!$A2093)</f>
      </c>
      <c r="N2093" s="33">
        <f>DAY(일별기온공급량!$A2093)</f>
      </c>
      <c r="O2093" s="34">
        <f>IFERROR(VLOOKUP(기온및공급량[[#This Row], [날짜]],표2[],2,0), "")</f>
      </c>
    </row>
    <row x14ac:dyDescent="0.25" r="2094" customHeight="1" ht="18.75">
      <c r="A2094" s="29">
        <v>43367</v>
      </c>
      <c r="B2094" s="30">
        <v>17.8</v>
      </c>
      <c r="C2094" s="30">
        <v>21.5</v>
      </c>
      <c r="D2094" s="31">
        <v>1.5827314814814815</v>
      </c>
      <c r="E2094" s="30">
        <v>13.1</v>
      </c>
      <c r="F2094" s="35">
        <v>1.9993981481481482</v>
      </c>
      <c r="G2094" s="30">
        <v>8.4</v>
      </c>
      <c r="H2094" s="32">
        <f>TEXT(일별기온공급량!$A2094, "AAA")</f>
      </c>
      <c r="I2094" s="33">
        <v>43653038</v>
      </c>
      <c r="J2094" s="33">
        <v>1031030</v>
      </c>
      <c r="K2094" s="32">
        <f>TEXT(A2094, "MM-DD")</f>
      </c>
      <c r="L2094" s="33">
        <f>YEAR(일별기온공급량!$A2094)</f>
      </c>
      <c r="M2094" s="33">
        <f>MONTH(일별기온공급량!$A2094)</f>
      </c>
      <c r="N2094" s="33">
        <f>DAY(일별기온공급량!$A2094)</f>
      </c>
      <c r="O2094" s="34">
        <f>IFERROR(VLOOKUP(기온및공급량[[#This Row], [날짜]],표2[],2,0), "")</f>
      </c>
    </row>
    <row x14ac:dyDescent="0.25" r="2095" customHeight="1" ht="18.75">
      <c r="A2095" s="29">
        <v>43368</v>
      </c>
      <c r="B2095" s="30">
        <v>16.8</v>
      </c>
      <c r="C2095" s="30">
        <v>23.7</v>
      </c>
      <c r="D2095" s="31">
        <v>1.5737037037037038</v>
      </c>
      <c r="E2095" s="30">
        <v>10.4</v>
      </c>
      <c r="F2095" s="31">
        <v>1.268148148148148</v>
      </c>
      <c r="G2095" s="30">
        <v>13.3</v>
      </c>
      <c r="H2095" s="32">
        <f>TEXT(일별기온공급량!$A2095, "AAA")</f>
      </c>
      <c r="I2095" s="33">
        <v>48955766</v>
      </c>
      <c r="J2095" s="33">
        <v>1155709</v>
      </c>
      <c r="K2095" s="32">
        <f>TEXT(A2095, "MM-DD")</f>
      </c>
      <c r="L2095" s="33">
        <f>YEAR(일별기온공급량!$A2095)</f>
      </c>
      <c r="M2095" s="33">
        <f>MONTH(일별기온공급량!$A2095)</f>
      </c>
      <c r="N2095" s="33">
        <f>DAY(일별기온공급량!$A2095)</f>
      </c>
      <c r="O2095" s="34">
        <f>IFERROR(VLOOKUP(기온및공급량[[#This Row], [날짜]],표2[],2,0), "")</f>
      </c>
    </row>
    <row x14ac:dyDescent="0.25" r="2096" customHeight="1" ht="18.75">
      <c r="A2096" s="29">
        <v>43369</v>
      </c>
      <c r="B2096" s="30">
        <v>17.7</v>
      </c>
      <c r="C2096" s="33">
        <v>22</v>
      </c>
      <c r="D2096" s="31">
        <v>1.5507870370370371</v>
      </c>
      <c r="E2096" s="30">
        <v>13.9</v>
      </c>
      <c r="F2096" s="31">
        <v>1.9952314814814813</v>
      </c>
      <c r="G2096" s="30">
        <v>8.1</v>
      </c>
      <c r="H2096" s="32">
        <f>TEXT(일별기온공급량!$A2096, "AAA")</f>
      </c>
      <c r="I2096" s="33">
        <v>57210454</v>
      </c>
      <c r="J2096" s="33">
        <v>1350002</v>
      </c>
      <c r="K2096" s="32">
        <f>TEXT(A2096, "MM-DD")</f>
      </c>
      <c r="L2096" s="33">
        <f>YEAR(일별기온공급량!$A2096)</f>
      </c>
      <c r="M2096" s="33">
        <f>MONTH(일별기온공급량!$A2096)</f>
      </c>
      <c r="N2096" s="33">
        <f>DAY(일별기온공급량!$A2096)</f>
      </c>
      <c r="O2096" s="34">
        <f>IFERROR(VLOOKUP(기온및공급량[[#This Row], [날짜]],표2[],2,0), "")</f>
      </c>
    </row>
    <row x14ac:dyDescent="0.25" r="2097" customHeight="1" ht="18.75">
      <c r="A2097" s="29">
        <v>43370</v>
      </c>
      <c r="B2097" s="30">
        <v>16.8</v>
      </c>
      <c r="C2097" s="30">
        <v>23.2</v>
      </c>
      <c r="D2097" s="31">
        <v>1.5355092592592592</v>
      </c>
      <c r="E2097" s="30">
        <v>11.1</v>
      </c>
      <c r="F2097" s="31">
        <v>1.264675925925926</v>
      </c>
      <c r="G2097" s="30">
        <v>12.1</v>
      </c>
      <c r="H2097" s="32">
        <f>TEXT(일별기온공급량!$A2097, "AAA")</f>
      </c>
      <c r="I2097" s="33">
        <v>81719877</v>
      </c>
      <c r="J2097" s="33">
        <v>1929762</v>
      </c>
      <c r="K2097" s="32">
        <f>TEXT(A2097, "MM-DD")</f>
      </c>
      <c r="L2097" s="33">
        <f>YEAR(일별기온공급량!$A2097)</f>
      </c>
      <c r="M2097" s="33">
        <f>MONTH(일별기온공급량!$A2097)</f>
      </c>
      <c r="N2097" s="33">
        <f>DAY(일별기온공급량!$A2097)</f>
      </c>
      <c r="O2097" s="34">
        <f>IFERROR(VLOOKUP(기온및공급량[[#This Row], [날짜]],표2[],2,0), "")</f>
      </c>
    </row>
    <row x14ac:dyDescent="0.25" r="2098" customHeight="1" ht="18.75">
      <c r="A2098" s="29">
        <v>43371</v>
      </c>
      <c r="B2098" s="30">
        <v>16.8</v>
      </c>
      <c r="C2098" s="30">
        <v>21.9</v>
      </c>
      <c r="D2098" s="31">
        <v>1.6014814814814815</v>
      </c>
      <c r="E2098" s="33">
        <v>11</v>
      </c>
      <c r="F2098" s="31">
        <v>1.244537037037037</v>
      </c>
      <c r="G2098" s="30">
        <v>10.9</v>
      </c>
      <c r="H2098" s="32">
        <f>TEXT(일별기온공급량!$A2098, "AAA")</f>
      </c>
      <c r="I2098" s="33">
        <v>86833855</v>
      </c>
      <c r="J2098" s="33">
        <v>2046604</v>
      </c>
      <c r="K2098" s="32">
        <f>TEXT(A2098, "MM-DD")</f>
      </c>
      <c r="L2098" s="33">
        <f>YEAR(일별기온공급량!$A2098)</f>
      </c>
      <c r="M2098" s="33">
        <f>MONTH(일별기온공급량!$A2098)</f>
      </c>
      <c r="N2098" s="33">
        <f>DAY(일별기온공급량!$A2098)</f>
      </c>
      <c r="O2098" s="34">
        <f>IFERROR(VLOOKUP(기온및공급량[[#This Row], [날짜]],표2[],2,0), "")</f>
      </c>
    </row>
    <row x14ac:dyDescent="0.25" r="2099" customHeight="1" ht="18.75">
      <c r="A2099" s="29">
        <v>43372</v>
      </c>
      <c r="B2099" s="30">
        <v>18.2</v>
      </c>
      <c r="C2099" s="33">
        <v>21</v>
      </c>
      <c r="D2099" s="31">
        <v>1.5785648148148148</v>
      </c>
      <c r="E2099" s="30">
        <v>15.6</v>
      </c>
      <c r="F2099" s="31">
        <v>1.2764814814814816</v>
      </c>
      <c r="G2099" s="30">
        <v>5.4</v>
      </c>
      <c r="H2099" s="32">
        <f>TEXT(일별기온공급량!$A2099, "AAA")</f>
      </c>
      <c r="I2099" s="33">
        <v>75431866</v>
      </c>
      <c r="J2099" s="33">
        <v>1778728</v>
      </c>
      <c r="K2099" s="32">
        <f>TEXT(A2099, "MM-DD")</f>
      </c>
      <c r="L2099" s="33">
        <f>YEAR(일별기온공급량!$A2099)</f>
      </c>
      <c r="M2099" s="33">
        <f>MONTH(일별기온공급량!$A2099)</f>
      </c>
      <c r="N2099" s="33">
        <f>DAY(일별기온공급량!$A2099)</f>
      </c>
      <c r="O2099" s="34">
        <f>IFERROR(VLOOKUP(기온및공급량[[#This Row], [날짜]],표2[],2,0), "")</f>
      </c>
    </row>
    <row x14ac:dyDescent="0.25" r="2100" customHeight="1" ht="18.75">
      <c r="A2100" s="29">
        <v>43373</v>
      </c>
      <c r="B2100" s="30">
        <v>20.4</v>
      </c>
      <c r="C2100" s="33">
        <v>27</v>
      </c>
      <c r="D2100" s="31">
        <v>1.5743981481481482</v>
      </c>
      <c r="E2100" s="30">
        <v>16.3</v>
      </c>
      <c r="F2100" s="31">
        <v>1.9966203703703704</v>
      </c>
      <c r="G2100" s="30">
        <v>10.7</v>
      </c>
      <c r="H2100" s="32">
        <f>TEXT(일별기온공급량!$A2100, "AAA")</f>
      </c>
      <c r="I2100" s="33">
        <v>63343669</v>
      </c>
      <c r="J2100" s="33">
        <v>1495240</v>
      </c>
      <c r="K2100" s="32">
        <f>TEXT(A2100, "MM-DD")</f>
      </c>
      <c r="L2100" s="33">
        <f>YEAR(일별기온공급량!$A2100)</f>
      </c>
      <c r="M2100" s="33">
        <f>MONTH(일별기온공급량!$A2100)</f>
      </c>
      <c r="N2100" s="33">
        <f>DAY(일별기온공급량!$A2100)</f>
      </c>
      <c r="O2100" s="34">
        <f>IFERROR(VLOOKUP(기온및공급량[[#This Row], [날짜]],표2[],2,0), "")</f>
      </c>
    </row>
    <row x14ac:dyDescent="0.25" r="2101" customHeight="1" ht="18.75">
      <c r="A2101" s="29">
        <v>43374</v>
      </c>
      <c r="B2101" s="30">
        <v>17.5</v>
      </c>
      <c r="C2101" s="30">
        <v>20.6</v>
      </c>
      <c r="D2101" s="31">
        <v>1.5063425925925926</v>
      </c>
      <c r="E2101" s="33">
        <v>14</v>
      </c>
      <c r="F2101" s="31">
        <v>1.2278703703703704</v>
      </c>
      <c r="G2101" s="30">
        <v>6.6</v>
      </c>
      <c r="H2101" s="32">
        <f>TEXT(일별기온공급량!$A2101, "AAA")</f>
      </c>
      <c r="I2101" s="33">
        <v>86324774</v>
      </c>
      <c r="J2101" s="33">
        <v>2039186</v>
      </c>
      <c r="K2101" s="32">
        <f>TEXT(A2101, "MM-DD")</f>
      </c>
      <c r="L2101" s="33">
        <f>YEAR(일별기온공급량!$A2101)</f>
      </c>
      <c r="M2101" s="33">
        <f>MONTH(일별기온공급량!$A2101)</f>
      </c>
      <c r="N2101" s="33">
        <f>DAY(일별기온공급량!$A2101)</f>
      </c>
      <c r="O2101" s="34">
        <f>IFERROR(VLOOKUP(기온및공급량[[#This Row], [날짜]],표2[],2,0), "")</f>
      </c>
    </row>
    <row x14ac:dyDescent="0.25" r="2102" customHeight="1" ht="18.75">
      <c r="A2102" s="29">
        <v>43375</v>
      </c>
      <c r="B2102" s="30">
        <v>17.2</v>
      </c>
      <c r="C2102" s="30">
        <v>23.5</v>
      </c>
      <c r="D2102" s="31">
        <v>1.623009259259259</v>
      </c>
      <c r="E2102" s="30">
        <v>12.1</v>
      </c>
      <c r="F2102" s="31">
        <v>1.2660648148148148</v>
      </c>
      <c r="G2102" s="30">
        <v>11.4</v>
      </c>
      <c r="H2102" s="32">
        <f>TEXT(일별기온공급량!$A2102, "AAA")</f>
      </c>
      <c r="I2102" s="33">
        <v>88469031</v>
      </c>
      <c r="J2102" s="33">
        <v>2092092</v>
      </c>
      <c r="K2102" s="32">
        <f>TEXT(A2102, "MM-DD")</f>
      </c>
      <c r="L2102" s="33">
        <f>YEAR(일별기온공급량!$A2102)</f>
      </c>
      <c r="M2102" s="33">
        <f>MONTH(일별기온공급량!$A2102)</f>
      </c>
      <c r="N2102" s="33">
        <f>DAY(일별기온공급량!$A2102)</f>
      </c>
      <c r="O2102" s="34">
        <f>IFERROR(VLOOKUP(기온및공급량[[#This Row], [날짜]],표2[],2,0), "")</f>
      </c>
    </row>
    <row x14ac:dyDescent="0.25" r="2103" customHeight="1" ht="18.75">
      <c r="A2103" s="29">
        <v>43376</v>
      </c>
      <c r="B2103" s="30">
        <v>16.8</v>
      </c>
      <c r="C2103" s="30">
        <v>23.8</v>
      </c>
      <c r="D2103" s="31">
        <v>1.6014814814814815</v>
      </c>
      <c r="E2103" s="30">
        <v>10.2</v>
      </c>
      <c r="F2103" s="31">
        <v>1.2237037037037037</v>
      </c>
      <c r="G2103" s="30">
        <v>13.6</v>
      </c>
      <c r="H2103" s="32">
        <f>TEXT(일별기온공급량!$A2103, "AAA")</f>
      </c>
      <c r="I2103" s="33">
        <v>84623184</v>
      </c>
      <c r="J2103" s="33">
        <v>2001784</v>
      </c>
      <c r="K2103" s="32">
        <f>TEXT(A2103, "MM-DD")</f>
      </c>
      <c r="L2103" s="33">
        <f>YEAR(일별기온공급량!$A2103)</f>
      </c>
      <c r="M2103" s="33">
        <f>MONTH(일별기온공급량!$A2103)</f>
      </c>
      <c r="N2103" s="33">
        <f>DAY(일별기온공급량!$A2103)</f>
      </c>
      <c r="O2103" s="34">
        <f>IFERROR(VLOOKUP(기온및공급량[[#This Row], [날짜]],표2[],2,0), "")</f>
      </c>
    </row>
    <row x14ac:dyDescent="0.25" r="2104" customHeight="1" ht="18.75">
      <c r="A2104" s="29">
        <v>43377</v>
      </c>
      <c r="B2104" s="30">
        <v>18.3</v>
      </c>
      <c r="C2104" s="30">
        <v>23.7</v>
      </c>
      <c r="D2104" s="31">
        <v>1.5341203703703705</v>
      </c>
      <c r="E2104" s="30">
        <v>11.5</v>
      </c>
      <c r="F2104" s="31">
        <v>1.2563425925925926</v>
      </c>
      <c r="G2104" s="30">
        <v>12.2</v>
      </c>
      <c r="H2104" s="32">
        <f>TEXT(일별기온공급량!$A2104, "AAA")</f>
      </c>
      <c r="I2104" s="33">
        <v>87969547</v>
      </c>
      <c r="J2104" s="33">
        <v>2083698</v>
      </c>
      <c r="K2104" s="32">
        <f>TEXT(A2104, "MM-DD")</f>
      </c>
      <c r="L2104" s="33">
        <f>YEAR(일별기온공급량!$A2104)</f>
      </c>
      <c r="M2104" s="33">
        <f>MONTH(일별기온공급량!$A2104)</f>
      </c>
      <c r="N2104" s="33">
        <f>DAY(일별기온공급량!$A2104)</f>
      </c>
      <c r="O2104" s="34">
        <f>IFERROR(VLOOKUP(기온및공급량[[#This Row], [날짜]],표2[],2,0), "")</f>
      </c>
    </row>
    <row x14ac:dyDescent="0.25" r="2105" customHeight="1" ht="18.75">
      <c r="A2105" s="29">
        <v>43378</v>
      </c>
      <c r="B2105" s="30">
        <v>18.3</v>
      </c>
      <c r="C2105" s="30">
        <v>19.1</v>
      </c>
      <c r="D2105" s="31">
        <v>1.688287037037037</v>
      </c>
      <c r="E2105" s="30">
        <v>17.1</v>
      </c>
      <c r="F2105" s="31">
        <v>1.2660648148148148</v>
      </c>
      <c r="G2105" s="33">
        <v>2</v>
      </c>
      <c r="H2105" s="32">
        <f>TEXT(일별기온공급량!$A2105, "AAA")</f>
      </c>
      <c r="I2105" s="33">
        <v>91489266</v>
      </c>
      <c r="J2105" s="33">
        <v>2164932</v>
      </c>
      <c r="K2105" s="32">
        <f>TEXT(A2105, "MM-DD")</f>
      </c>
      <c r="L2105" s="33">
        <f>YEAR(일별기온공급량!$A2105)</f>
      </c>
      <c r="M2105" s="33">
        <f>MONTH(일별기온공급량!$A2105)</f>
      </c>
      <c r="N2105" s="33">
        <f>DAY(일별기온공급량!$A2105)</f>
      </c>
      <c r="O2105" s="34">
        <f>IFERROR(VLOOKUP(기온및공급량[[#This Row], [날짜]],표2[],2,0), "")</f>
      </c>
    </row>
    <row x14ac:dyDescent="0.25" r="2106" customHeight="1" ht="18.75">
      <c r="A2106" s="29">
        <v>43379</v>
      </c>
      <c r="B2106" s="30">
        <v>20.3</v>
      </c>
      <c r="C2106" s="30">
        <v>23.6</v>
      </c>
      <c r="D2106" s="31">
        <v>1.4653703703703704</v>
      </c>
      <c r="E2106" s="30">
        <v>18.4</v>
      </c>
      <c r="F2106" s="31">
        <v>1.0438425925925925</v>
      </c>
      <c r="G2106" s="30">
        <v>5.2</v>
      </c>
      <c r="H2106" s="32">
        <f>TEXT(일별기온공급량!$A2106, "AAA")</f>
      </c>
      <c r="I2106" s="33">
        <v>77918359</v>
      </c>
      <c r="J2106" s="33">
        <v>1840561</v>
      </c>
      <c r="K2106" s="32">
        <f>TEXT(A2106, "MM-DD")</f>
      </c>
      <c r="L2106" s="33">
        <f>YEAR(일별기온공급량!$A2106)</f>
      </c>
      <c r="M2106" s="33">
        <f>MONTH(일별기온공급량!$A2106)</f>
      </c>
      <c r="N2106" s="33">
        <f>DAY(일별기온공급량!$A2106)</f>
      </c>
      <c r="O2106" s="34">
        <f>IFERROR(VLOOKUP(기온및공급량[[#This Row], [날짜]],표2[],2,0), "")</f>
      </c>
    </row>
    <row x14ac:dyDescent="0.25" r="2107" customHeight="1" ht="18.75">
      <c r="A2107" s="29">
        <v>43380</v>
      </c>
      <c r="B2107" s="30">
        <v>19.9</v>
      </c>
      <c r="C2107" s="30">
        <v>25.8</v>
      </c>
      <c r="D2107" s="31">
        <v>1.5827314814814815</v>
      </c>
      <c r="E2107" s="30">
        <v>14.7</v>
      </c>
      <c r="F2107" s="31">
        <v>1.2716203703703703</v>
      </c>
      <c r="G2107" s="30">
        <v>11.1</v>
      </c>
      <c r="H2107" s="32">
        <f>TEXT(일별기온공급량!$A2107, "AAA")</f>
      </c>
      <c r="I2107" s="33">
        <v>62555234</v>
      </c>
      <c r="J2107" s="33">
        <v>1477342</v>
      </c>
      <c r="K2107" s="32">
        <f>TEXT(A2107, "MM-DD")</f>
      </c>
      <c r="L2107" s="33">
        <f>YEAR(일별기온공급량!$A2107)</f>
      </c>
      <c r="M2107" s="33">
        <f>MONTH(일별기온공급량!$A2107)</f>
      </c>
      <c r="N2107" s="33">
        <f>DAY(일별기온공급량!$A2107)</f>
      </c>
      <c r="O2107" s="34">
        <f>IFERROR(VLOOKUP(기온및공급량[[#This Row], [날짜]],표2[],2,0), "")</f>
      </c>
    </row>
    <row x14ac:dyDescent="0.25" r="2108" customHeight="1" ht="18.75">
      <c r="A2108" s="29">
        <v>43381</v>
      </c>
      <c r="B2108" s="30">
        <v>16.5</v>
      </c>
      <c r="C2108" s="30">
        <v>22.1</v>
      </c>
      <c r="D2108" s="31">
        <v>1.6341203703703704</v>
      </c>
      <c r="E2108" s="30">
        <v>12.8</v>
      </c>
      <c r="F2108" s="31">
        <v>1.9639814814814813</v>
      </c>
      <c r="G2108" s="30">
        <v>9.3</v>
      </c>
      <c r="H2108" s="32">
        <f>TEXT(일별기온공급량!$A2108, "AAA")</f>
      </c>
      <c r="I2108" s="33">
        <v>85345165</v>
      </c>
      <c r="J2108" s="33">
        <v>2018524</v>
      </c>
      <c r="K2108" s="32">
        <f>TEXT(A2108, "MM-DD")</f>
      </c>
      <c r="L2108" s="33">
        <f>YEAR(일별기온공급량!$A2108)</f>
      </c>
      <c r="M2108" s="33">
        <f>MONTH(일별기온공급량!$A2108)</f>
      </c>
      <c r="N2108" s="33">
        <f>DAY(일별기온공급량!$A2108)</f>
      </c>
      <c r="O2108" s="34">
        <f>IFERROR(VLOOKUP(기온및공급량[[#This Row], [날짜]],표2[],2,0), "")</f>
      </c>
    </row>
    <row x14ac:dyDescent="0.25" r="2109" customHeight="1" ht="18.75">
      <c r="A2109" s="29">
        <v>43382</v>
      </c>
      <c r="B2109" s="30">
        <v>15.3</v>
      </c>
      <c r="C2109" s="30">
        <v>19.6</v>
      </c>
      <c r="D2109" s="31">
        <v>1.6237037037037036</v>
      </c>
      <c r="E2109" s="30">
        <v>11.5</v>
      </c>
      <c r="F2109" s="31">
        <v>1.2695370370370371</v>
      </c>
      <c r="G2109" s="30">
        <v>8.1</v>
      </c>
      <c r="H2109" s="32">
        <f>TEXT(일별기온공급량!$A2109, "AAA")</f>
      </c>
      <c r="I2109" s="33">
        <v>89120606</v>
      </c>
      <c r="J2109" s="33">
        <v>2107334</v>
      </c>
      <c r="K2109" s="32">
        <f>TEXT(A2109, "MM-DD")</f>
      </c>
      <c r="L2109" s="33">
        <f>YEAR(일별기온공급량!$A2109)</f>
      </c>
      <c r="M2109" s="33">
        <f>MONTH(일별기온공급량!$A2109)</f>
      </c>
      <c r="N2109" s="33">
        <f>DAY(일별기온공급량!$A2109)</f>
      </c>
      <c r="O2109" s="34">
        <f>IFERROR(VLOOKUP(기온및공급량[[#This Row], [날짜]],표2[],2,0), "")</f>
      </c>
    </row>
    <row x14ac:dyDescent="0.25" r="2110" customHeight="1" ht="18.75">
      <c r="A2110" s="29">
        <v>43383</v>
      </c>
      <c r="B2110" s="30">
        <v>15.3</v>
      </c>
      <c r="C2110" s="30">
        <v>19.2</v>
      </c>
      <c r="D2110" s="31">
        <v>1.6445370370370371</v>
      </c>
      <c r="E2110" s="30">
        <v>11.9</v>
      </c>
      <c r="F2110" s="31">
        <v>1.9737037037037037</v>
      </c>
      <c r="G2110" s="30">
        <v>7.3</v>
      </c>
      <c r="H2110" s="32">
        <f>TEXT(일별기온공급량!$A2110, "AAA")</f>
      </c>
      <c r="I2110" s="33">
        <v>98883733</v>
      </c>
      <c r="J2110" s="33">
        <v>2336391</v>
      </c>
      <c r="K2110" s="32">
        <f>TEXT(A2110, "MM-DD")</f>
      </c>
      <c r="L2110" s="33">
        <f>YEAR(일별기온공급량!$A2110)</f>
      </c>
      <c r="M2110" s="33">
        <f>MONTH(일별기온공급량!$A2110)</f>
      </c>
      <c r="N2110" s="33">
        <f>DAY(일별기온공급량!$A2110)</f>
      </c>
      <c r="O2110" s="34">
        <f>IFERROR(VLOOKUP(기온및공급량[[#This Row], [날짜]],표2[],2,0), "")</f>
      </c>
    </row>
    <row x14ac:dyDescent="0.25" r="2111" customHeight="1" ht="18.75">
      <c r="A2111" s="29">
        <v>43384</v>
      </c>
      <c r="B2111" s="30">
        <v>12.3</v>
      </c>
      <c r="C2111" s="30">
        <v>16.4</v>
      </c>
      <c r="D2111" s="31">
        <v>1.5723148148148147</v>
      </c>
      <c r="E2111" s="30">
        <v>8.3</v>
      </c>
      <c r="F2111" s="31">
        <v>1.9924537037037036</v>
      </c>
      <c r="G2111" s="30">
        <v>8.1</v>
      </c>
      <c r="H2111" s="32">
        <f>TEXT(일별기온공급량!$A2111, "AAA")</f>
      </c>
      <c r="I2111" s="33">
        <v>110091801</v>
      </c>
      <c r="J2111" s="33">
        <v>2599888</v>
      </c>
      <c r="K2111" s="32">
        <f>TEXT(A2111, "MM-DD")</f>
      </c>
      <c r="L2111" s="33">
        <f>YEAR(일별기온공급량!$A2111)</f>
      </c>
      <c r="M2111" s="33">
        <f>MONTH(일별기온공급량!$A2111)</f>
      </c>
      <c r="N2111" s="33">
        <f>DAY(일별기온공급량!$A2111)</f>
      </c>
      <c r="O2111" s="34">
        <f>IFERROR(VLOOKUP(기온및공급량[[#This Row], [날짜]],표2[],2,0), "")</f>
      </c>
    </row>
    <row x14ac:dyDescent="0.25" r="2112" customHeight="1" ht="18.75">
      <c r="A2112" s="29">
        <v>43385</v>
      </c>
      <c r="B2112" s="30">
        <v>11.6</v>
      </c>
      <c r="C2112" s="30">
        <v>18.1</v>
      </c>
      <c r="D2112" s="31">
        <v>1.663287037037037</v>
      </c>
      <c r="E2112" s="30">
        <v>5.3</v>
      </c>
      <c r="F2112" s="31">
        <v>1.2743981481481481</v>
      </c>
      <c r="G2112" s="30">
        <v>12.8</v>
      </c>
      <c r="H2112" s="32">
        <f>TEXT(일별기온공급량!$A2112, "AAA")</f>
      </c>
      <c r="I2112" s="33">
        <v>114854498</v>
      </c>
      <c r="J2112" s="33">
        <v>2711343</v>
      </c>
      <c r="K2112" s="32">
        <f>TEXT(A2112, "MM-DD")</f>
      </c>
      <c r="L2112" s="33">
        <f>YEAR(일별기온공급량!$A2112)</f>
      </c>
      <c r="M2112" s="33">
        <f>MONTH(일별기온공급량!$A2112)</f>
      </c>
      <c r="N2112" s="33">
        <f>DAY(일별기온공급량!$A2112)</f>
      </c>
      <c r="O2112" s="34">
        <f>IFERROR(VLOOKUP(기온및공급량[[#This Row], [날짜]],표2[],2,0), "")</f>
      </c>
    </row>
    <row x14ac:dyDescent="0.25" r="2113" customHeight="1" ht="18.75">
      <c r="A2113" s="29">
        <v>43386</v>
      </c>
      <c r="B2113" s="30">
        <v>13.5</v>
      </c>
      <c r="C2113" s="30">
        <v>20.9</v>
      </c>
      <c r="D2113" s="31">
        <v>1.608425925925926</v>
      </c>
      <c r="E2113" s="33">
        <v>8</v>
      </c>
      <c r="F2113" s="31">
        <v>1.1056481481481482</v>
      </c>
      <c r="G2113" s="30">
        <v>12.9</v>
      </c>
      <c r="H2113" s="32">
        <f>TEXT(일별기온공급량!$A2113, "AAA")</f>
      </c>
      <c r="I2113" s="33">
        <v>96846273</v>
      </c>
      <c r="J2113" s="33">
        <v>2278289</v>
      </c>
      <c r="K2113" s="32">
        <f>TEXT(A2113, "MM-DD")</f>
      </c>
      <c r="L2113" s="33">
        <f>YEAR(일별기온공급량!$A2113)</f>
      </c>
      <c r="M2113" s="33">
        <f>MONTH(일별기온공급량!$A2113)</f>
      </c>
      <c r="N2113" s="33">
        <f>DAY(일별기온공급량!$A2113)</f>
      </c>
      <c r="O2113" s="34">
        <f>IFERROR(VLOOKUP(기온및공급량[[#This Row], [날짜]],표2[],2,0), "")</f>
      </c>
    </row>
    <row x14ac:dyDescent="0.25" r="2114" customHeight="1" ht="18.75">
      <c r="A2114" s="29">
        <v>43387</v>
      </c>
      <c r="B2114" s="30">
        <v>14.5</v>
      </c>
      <c r="C2114" s="30">
        <v>21.2</v>
      </c>
      <c r="D2114" s="31">
        <v>1.6250925925925928</v>
      </c>
      <c r="E2114" s="33">
        <v>8</v>
      </c>
      <c r="F2114" s="31">
        <v>1.2750925925925927</v>
      </c>
      <c r="G2114" s="30">
        <v>13.2</v>
      </c>
      <c r="H2114" s="32">
        <f>TEXT(일별기온공급량!$A2114, "AAA")</f>
      </c>
      <c r="I2114" s="33">
        <v>83049384</v>
      </c>
      <c r="J2114" s="33">
        <v>1953132</v>
      </c>
      <c r="K2114" s="32">
        <f>TEXT(A2114, "MM-DD")</f>
      </c>
      <c r="L2114" s="33">
        <f>YEAR(일별기온공급량!$A2114)</f>
      </c>
      <c r="M2114" s="33">
        <f>MONTH(일별기온공급량!$A2114)</f>
      </c>
      <c r="N2114" s="33">
        <f>DAY(일별기온공급량!$A2114)</f>
      </c>
      <c r="O2114" s="34">
        <f>IFERROR(VLOOKUP(기온및공급량[[#This Row], [날짜]],표2[],2,0), "")</f>
      </c>
    </row>
    <row x14ac:dyDescent="0.25" r="2115" customHeight="1" ht="18.75">
      <c r="A2115" s="29">
        <v>43388</v>
      </c>
      <c r="B2115" s="30">
        <v>15.8</v>
      </c>
      <c r="C2115" s="30">
        <v>21.7</v>
      </c>
      <c r="D2115" s="31">
        <v>1.5834259259259258</v>
      </c>
      <c r="E2115" s="30">
        <v>10.5</v>
      </c>
      <c r="F2115" s="31">
        <v>1.286898148148148</v>
      </c>
      <c r="G2115" s="30">
        <v>11.2</v>
      </c>
      <c r="H2115" s="32">
        <f>TEXT(일별기온공급량!$A2115, "AAA")</f>
      </c>
      <c r="I2115" s="33">
        <v>100718368</v>
      </c>
      <c r="J2115" s="33">
        <v>2374169</v>
      </c>
      <c r="K2115" s="32">
        <f>TEXT(A2115, "MM-DD")</f>
      </c>
      <c r="L2115" s="33">
        <f>YEAR(일별기온공급량!$A2115)</f>
      </c>
      <c r="M2115" s="33">
        <f>MONTH(일별기온공급량!$A2115)</f>
      </c>
      <c r="N2115" s="33">
        <f>DAY(일별기온공급량!$A2115)</f>
      </c>
      <c r="O2115" s="34">
        <f>IFERROR(VLOOKUP(기온및공급량[[#This Row], [날짜]],표2[],2,0), "")</f>
      </c>
    </row>
    <row x14ac:dyDescent="0.25" r="2116" customHeight="1" ht="18.75">
      <c r="A2116" s="29">
        <v>43389</v>
      </c>
      <c r="B2116" s="30">
        <v>13.8</v>
      </c>
      <c r="C2116" s="30">
        <v>17.5</v>
      </c>
      <c r="D2116" s="31">
        <v>1.591759259259259</v>
      </c>
      <c r="E2116" s="30">
        <v>10.3</v>
      </c>
      <c r="F2116" s="31">
        <v>1.263287037037037</v>
      </c>
      <c r="G2116" s="30">
        <v>7.2</v>
      </c>
      <c r="H2116" s="32">
        <f>TEXT(일별기온공급량!$A2116, "AAA")</f>
      </c>
      <c r="I2116" s="33">
        <v>110369870</v>
      </c>
      <c r="J2116" s="33">
        <v>2604371</v>
      </c>
      <c r="K2116" s="32">
        <f>TEXT(A2116, "MM-DD")</f>
      </c>
      <c r="L2116" s="33">
        <f>YEAR(일별기온공급량!$A2116)</f>
      </c>
      <c r="M2116" s="33">
        <f>MONTH(일별기온공급량!$A2116)</f>
      </c>
      <c r="N2116" s="33">
        <f>DAY(일별기온공급량!$A2116)</f>
      </c>
      <c r="O2116" s="34">
        <f>IFERROR(VLOOKUP(기온및공급량[[#This Row], [날짜]],표2[],2,0), "")</f>
      </c>
    </row>
    <row x14ac:dyDescent="0.25" r="2117" customHeight="1" ht="18.75">
      <c r="A2117" s="29">
        <v>43390</v>
      </c>
      <c r="B2117" s="30">
        <v>13.7</v>
      </c>
      <c r="C2117" s="30">
        <v>20.6</v>
      </c>
      <c r="D2117" s="31">
        <v>1.5841203703703703</v>
      </c>
      <c r="E2117" s="30">
        <v>8.3</v>
      </c>
      <c r="F2117" s="31">
        <v>1.268148148148148</v>
      </c>
      <c r="G2117" s="30">
        <v>12.3</v>
      </c>
      <c r="H2117" s="32">
        <f>TEXT(일별기온공급량!$A2117, "AAA")</f>
      </c>
      <c r="I2117" s="33">
        <v>109766697</v>
      </c>
      <c r="J2117" s="33">
        <v>2590901</v>
      </c>
      <c r="K2117" s="32">
        <f>TEXT(A2117, "MM-DD")</f>
      </c>
      <c r="L2117" s="33">
        <f>YEAR(일별기온공급량!$A2117)</f>
      </c>
      <c r="M2117" s="33">
        <f>MONTH(일별기온공급량!$A2117)</f>
      </c>
      <c r="N2117" s="33">
        <f>DAY(일별기온공급량!$A2117)</f>
      </c>
      <c r="O2117" s="34">
        <f>IFERROR(VLOOKUP(기온및공급량[[#This Row], [날짜]],표2[],2,0), "")</f>
      </c>
    </row>
    <row x14ac:dyDescent="0.25" r="2118" customHeight="1" ht="18.75">
      <c r="A2118" s="29">
        <v>43391</v>
      </c>
      <c r="B2118" s="33">
        <v>13</v>
      </c>
      <c r="C2118" s="30">
        <v>19.5</v>
      </c>
      <c r="D2118" s="31">
        <v>1.5431481481481482</v>
      </c>
      <c r="E2118" s="30">
        <v>6.5</v>
      </c>
      <c r="F2118" s="31">
        <v>1.268148148148148</v>
      </c>
      <c r="G2118" s="33">
        <v>13</v>
      </c>
      <c r="H2118" s="32">
        <f>TEXT(일별기온공급량!$A2118, "AAA")</f>
      </c>
      <c r="I2118" s="33">
        <v>114028749</v>
      </c>
      <c r="J2118" s="33">
        <v>2685470</v>
      </c>
      <c r="K2118" s="32">
        <f>TEXT(A2118, "MM-DD")</f>
      </c>
      <c r="L2118" s="33">
        <f>YEAR(일별기온공급량!$A2118)</f>
      </c>
      <c r="M2118" s="33">
        <f>MONTH(일별기온공급량!$A2118)</f>
      </c>
      <c r="N2118" s="33">
        <f>DAY(일별기온공급량!$A2118)</f>
      </c>
      <c r="O2118" s="34">
        <f>IFERROR(VLOOKUP(기온및공급량[[#This Row], [날짜]],표2[],2,0), "")</f>
      </c>
    </row>
    <row x14ac:dyDescent="0.25" r="2119" customHeight="1" ht="18.75">
      <c r="A2119" s="29">
        <v>43392</v>
      </c>
      <c r="B2119" s="30">
        <v>13.9</v>
      </c>
      <c r="C2119" s="30">
        <v>20.1</v>
      </c>
      <c r="D2119" s="31">
        <v>1.5952314814814814</v>
      </c>
      <c r="E2119" s="30">
        <v>8.6</v>
      </c>
      <c r="F2119" s="31">
        <v>1.2660648148148148</v>
      </c>
      <c r="G2119" s="30">
        <v>11.5</v>
      </c>
      <c r="H2119" s="32">
        <f>TEXT(일별기온공급량!$A2119, "AAA")</f>
      </c>
      <c r="I2119" s="33">
        <v>111817823</v>
      </c>
      <c r="J2119" s="33">
        <v>2633479</v>
      </c>
      <c r="K2119" s="32">
        <f>TEXT(A2119, "MM-DD")</f>
      </c>
      <c r="L2119" s="33">
        <f>YEAR(일별기온공급량!$A2119)</f>
      </c>
      <c r="M2119" s="33">
        <f>MONTH(일별기온공급량!$A2119)</f>
      </c>
      <c r="N2119" s="33">
        <f>DAY(일별기온공급량!$A2119)</f>
      </c>
      <c r="O2119" s="34">
        <f>IFERROR(VLOOKUP(기온및공급량[[#This Row], [날짜]],표2[],2,0), "")</f>
      </c>
    </row>
    <row x14ac:dyDescent="0.25" r="2120" customHeight="1" ht="18.75">
      <c r="A2120" s="29">
        <v>43393</v>
      </c>
      <c r="B2120" s="30">
        <v>12.4</v>
      </c>
      <c r="C2120" s="30">
        <v>20.2</v>
      </c>
      <c r="D2120" s="31">
        <v>1.6132870370370371</v>
      </c>
      <c r="E2120" s="30">
        <v>6.6</v>
      </c>
      <c r="F2120" s="31">
        <v>1.2466203703703704</v>
      </c>
      <c r="G2120" s="30">
        <v>13.6</v>
      </c>
      <c r="H2120" s="32">
        <f>TEXT(일별기온공급량!$A2120, "AAA")</f>
      </c>
      <c r="I2120" s="33">
        <v>102070340</v>
      </c>
      <c r="J2120" s="33">
        <v>2405122</v>
      </c>
      <c r="K2120" s="32">
        <f>TEXT(A2120, "MM-DD")</f>
      </c>
      <c r="L2120" s="33">
        <f>YEAR(일별기온공급량!$A2120)</f>
      </c>
      <c r="M2120" s="33">
        <f>MONTH(일별기온공급량!$A2120)</f>
      </c>
      <c r="N2120" s="33">
        <f>DAY(일별기온공급량!$A2120)</f>
      </c>
      <c r="O2120" s="34">
        <f>IFERROR(VLOOKUP(기온및공급량[[#This Row], [날짜]],표2[],2,0), "")</f>
      </c>
    </row>
    <row x14ac:dyDescent="0.25" r="2121" customHeight="1" ht="18.75">
      <c r="A2121" s="29">
        <v>43394</v>
      </c>
      <c r="B2121" s="30">
        <v>12.2</v>
      </c>
      <c r="C2121" s="30">
        <v>22.1</v>
      </c>
      <c r="D2121" s="31">
        <v>1.5764814814814816</v>
      </c>
      <c r="E2121" s="30">
        <v>4.9</v>
      </c>
      <c r="F2121" s="31">
        <v>1.268148148148148</v>
      </c>
      <c r="G2121" s="30">
        <v>17.2</v>
      </c>
      <c r="H2121" s="32">
        <f>TEXT(일별기온공급량!$A2121, "AAA")</f>
      </c>
      <c r="I2121" s="33">
        <v>93060991</v>
      </c>
      <c r="J2121" s="33">
        <v>2195192</v>
      </c>
      <c r="K2121" s="32">
        <f>TEXT(A2121, "MM-DD")</f>
      </c>
      <c r="L2121" s="33">
        <f>YEAR(일별기온공급량!$A2121)</f>
      </c>
      <c r="M2121" s="33">
        <f>MONTH(일별기온공급량!$A2121)</f>
      </c>
      <c r="N2121" s="33">
        <f>DAY(일별기온공급량!$A2121)</f>
      </c>
      <c r="O2121" s="34">
        <f>IFERROR(VLOOKUP(기온및공급량[[#This Row], [날짜]],표2[],2,0), "")</f>
      </c>
    </row>
    <row x14ac:dyDescent="0.25" r="2122" customHeight="1" ht="18.75">
      <c r="A2122" s="29">
        <v>43395</v>
      </c>
      <c r="B2122" s="30">
        <v>13.3</v>
      </c>
      <c r="C2122" s="30">
        <v>19.8</v>
      </c>
      <c r="D2122" s="31">
        <v>1.5598148148148148</v>
      </c>
      <c r="E2122" s="30">
        <v>6.3</v>
      </c>
      <c r="F2122" s="31">
        <v>1.2598148148148147</v>
      </c>
      <c r="G2122" s="30">
        <v>13.5</v>
      </c>
      <c r="H2122" s="32">
        <f>TEXT(일별기온공급량!$A2122, "AAA")</f>
      </c>
      <c r="I2122" s="33">
        <v>112987124</v>
      </c>
      <c r="J2122" s="33">
        <v>2660899</v>
      </c>
      <c r="K2122" s="32">
        <f>TEXT(A2122, "MM-DD")</f>
      </c>
      <c r="L2122" s="33">
        <f>YEAR(일별기온공급량!$A2122)</f>
      </c>
      <c r="M2122" s="33">
        <f>MONTH(일별기온공급량!$A2122)</f>
      </c>
      <c r="N2122" s="33">
        <f>DAY(일별기온공급량!$A2122)</f>
      </c>
      <c r="O2122" s="34">
        <f>IFERROR(VLOOKUP(기온및공급량[[#This Row], [날짜]],표2[],2,0), "")</f>
      </c>
    </row>
    <row x14ac:dyDescent="0.25" r="2123" customHeight="1" ht="18.75">
      <c r="A2123" s="29">
        <v>43396</v>
      </c>
      <c r="B2123" s="30">
        <v>15.5</v>
      </c>
      <c r="C2123" s="30">
        <v>22.1</v>
      </c>
      <c r="D2123" s="31">
        <v>1.5993981481481483</v>
      </c>
      <c r="E2123" s="30">
        <v>11.4</v>
      </c>
      <c r="F2123" s="31">
        <v>1.9917592592592592</v>
      </c>
      <c r="G2123" s="30">
        <v>10.7</v>
      </c>
      <c r="H2123" s="32">
        <f>TEXT(일별기온공급량!$A2123, "AAA")</f>
      </c>
      <c r="I2123" s="33">
        <v>109631498</v>
      </c>
      <c r="J2123" s="33">
        <v>2584416</v>
      </c>
      <c r="K2123" s="32">
        <f>TEXT(A2123, "MM-DD")</f>
      </c>
      <c r="L2123" s="33">
        <f>YEAR(일별기온공급량!$A2123)</f>
      </c>
      <c r="M2123" s="33">
        <f>MONTH(일별기온공급량!$A2123)</f>
      </c>
      <c r="N2123" s="33">
        <f>DAY(일별기온공급량!$A2123)</f>
      </c>
      <c r="O2123" s="34">
        <f>IFERROR(VLOOKUP(기온및공급량[[#This Row], [날짜]],표2[],2,0), "")</f>
      </c>
    </row>
    <row x14ac:dyDescent="0.25" r="2124" customHeight="1" ht="18.75">
      <c r="A2124" s="29">
        <v>43397</v>
      </c>
      <c r="B2124" s="30">
        <v>14.5</v>
      </c>
      <c r="C2124" s="30">
        <v>21.1</v>
      </c>
      <c r="D2124" s="31">
        <v>1.6577314814814814</v>
      </c>
      <c r="E2124" s="33">
        <v>9</v>
      </c>
      <c r="F2124" s="31">
        <v>1.2855092592592592</v>
      </c>
      <c r="G2124" s="30">
        <v>12.1</v>
      </c>
      <c r="H2124" s="32">
        <f>TEXT(일별기온공급량!$A2124, "AAA")</f>
      </c>
      <c r="I2124" s="33">
        <v>111397469</v>
      </c>
      <c r="J2124" s="33">
        <v>2624536</v>
      </c>
      <c r="K2124" s="32">
        <f>TEXT(A2124, "MM-DD")</f>
      </c>
      <c r="L2124" s="33">
        <f>YEAR(일별기온공급량!$A2124)</f>
      </c>
      <c r="M2124" s="33">
        <f>MONTH(일별기온공급량!$A2124)</f>
      </c>
      <c r="N2124" s="33">
        <f>DAY(일별기온공급량!$A2124)</f>
      </c>
      <c r="O2124" s="34">
        <f>IFERROR(VLOOKUP(기온및공급량[[#This Row], [날짜]],표2[],2,0), "")</f>
      </c>
    </row>
    <row x14ac:dyDescent="0.25" r="2125" customHeight="1" ht="18.75">
      <c r="A2125" s="29">
        <v>43398</v>
      </c>
      <c r="B2125" s="30">
        <v>12.5</v>
      </c>
      <c r="C2125" s="30">
        <v>20.7</v>
      </c>
      <c r="D2125" s="31">
        <v>1.6112037037037037</v>
      </c>
      <c r="E2125" s="30">
        <v>5.9</v>
      </c>
      <c r="F2125" s="31">
        <v>1.2771759259259259</v>
      </c>
      <c r="G2125" s="30">
        <v>14.8</v>
      </c>
      <c r="H2125" s="32">
        <f>TEXT(일별기온공급량!$A2125, "AAA")</f>
      </c>
      <c r="I2125" s="33">
        <v>114510516</v>
      </c>
      <c r="J2125" s="33">
        <v>2697833</v>
      </c>
      <c r="K2125" s="32">
        <f>TEXT(A2125, "MM-DD")</f>
      </c>
      <c r="L2125" s="33">
        <f>YEAR(일별기온공급량!$A2125)</f>
      </c>
      <c r="M2125" s="33">
        <f>MONTH(일별기온공급량!$A2125)</f>
      </c>
      <c r="N2125" s="33">
        <f>DAY(일별기온공급량!$A2125)</f>
      </c>
      <c r="O2125" s="34">
        <f>IFERROR(VLOOKUP(기온및공급량[[#This Row], [날짜]],표2[],2,0), "")</f>
      </c>
    </row>
    <row x14ac:dyDescent="0.25" r="2126" customHeight="1" ht="18.75">
      <c r="A2126" s="29">
        <v>43399</v>
      </c>
      <c r="B2126" s="30">
        <v>12.5</v>
      </c>
      <c r="C2126" s="30">
        <v>14.9</v>
      </c>
      <c r="D2126" s="31">
        <v>1.5820370370370371</v>
      </c>
      <c r="E2126" s="30">
        <v>9.5</v>
      </c>
      <c r="F2126" s="31">
        <v>1.1021759259259258</v>
      </c>
      <c r="G2126" s="30">
        <v>5.4</v>
      </c>
      <c r="H2126" s="32">
        <f>TEXT(일별기온공급량!$A2126, "AAA")</f>
      </c>
      <c r="I2126" s="33">
        <v>121779878</v>
      </c>
      <c r="J2126" s="33">
        <v>2867147</v>
      </c>
      <c r="K2126" s="32">
        <f>TEXT(A2126, "MM-DD")</f>
      </c>
      <c r="L2126" s="33">
        <f>YEAR(일별기온공급량!$A2126)</f>
      </c>
      <c r="M2126" s="33">
        <f>MONTH(일별기온공급량!$A2126)</f>
      </c>
      <c r="N2126" s="33">
        <f>DAY(일별기온공급량!$A2126)</f>
      </c>
      <c r="O2126" s="34">
        <f>IFERROR(VLOOKUP(기온및공급량[[#This Row], [날짜]],표2[],2,0), "")</f>
      </c>
    </row>
    <row x14ac:dyDescent="0.25" r="2127" customHeight="1" ht="18.75">
      <c r="A2127" s="29">
        <v>43400</v>
      </c>
      <c r="B2127" s="33">
        <v>12</v>
      </c>
      <c r="C2127" s="30">
        <v>16.3</v>
      </c>
      <c r="D2127" s="31">
        <v>1.5980092592592592</v>
      </c>
      <c r="E2127" s="33">
        <v>9</v>
      </c>
      <c r="F2127" s="31">
        <v>1.9917592592592592</v>
      </c>
      <c r="G2127" s="30">
        <v>7.3</v>
      </c>
      <c r="H2127" s="32">
        <f>TEXT(일별기온공급량!$A2127, "AAA")</f>
      </c>
      <c r="I2127" s="33">
        <v>116492913</v>
      </c>
      <c r="J2127" s="33">
        <v>2749102</v>
      </c>
      <c r="K2127" s="32">
        <f>TEXT(A2127, "MM-DD")</f>
      </c>
      <c r="L2127" s="33">
        <f>YEAR(일별기온공급량!$A2127)</f>
      </c>
      <c r="M2127" s="33">
        <f>MONTH(일별기온공급량!$A2127)</f>
      </c>
      <c r="N2127" s="33">
        <f>DAY(일별기온공급량!$A2127)</f>
      </c>
      <c r="O2127" s="34">
        <f>IFERROR(VLOOKUP(기온및공급량[[#This Row], [날짜]],표2[],2,0), "")</f>
      </c>
    </row>
    <row x14ac:dyDescent="0.25" r="2128" customHeight="1" ht="18.75">
      <c r="A2128" s="29">
        <v>43401</v>
      </c>
      <c r="B2128" s="30">
        <v>11.7</v>
      </c>
      <c r="C2128" s="30">
        <v>18.9</v>
      </c>
      <c r="D2128" s="31">
        <v>1.632037037037037</v>
      </c>
      <c r="E2128" s="30">
        <v>4.2</v>
      </c>
      <c r="F2128" s="31">
        <v>1.250787037037037</v>
      </c>
      <c r="G2128" s="30">
        <v>14.7</v>
      </c>
      <c r="H2128" s="32">
        <f>TEXT(일별기온공급량!$A2128, "AAA")</f>
      </c>
      <c r="I2128" s="33">
        <v>107507809</v>
      </c>
      <c r="J2128" s="33">
        <v>2538446</v>
      </c>
      <c r="K2128" s="32">
        <f>TEXT(A2128, "MM-DD")</f>
      </c>
      <c r="L2128" s="33">
        <f>YEAR(일별기온공급량!$A2128)</f>
      </c>
      <c r="M2128" s="33">
        <f>MONTH(일별기온공급량!$A2128)</f>
      </c>
      <c r="N2128" s="33">
        <f>DAY(일별기온공급량!$A2128)</f>
      </c>
      <c r="O2128" s="34">
        <f>IFERROR(VLOOKUP(기온및공급량[[#This Row], [날짜]],표2[],2,0), "")</f>
      </c>
    </row>
    <row x14ac:dyDescent="0.25" r="2129" customHeight="1" ht="18.75">
      <c r="A2129" s="29">
        <v>43402</v>
      </c>
      <c r="B2129" s="33">
        <v>11</v>
      </c>
      <c r="C2129" s="30">
        <v>17.5</v>
      </c>
      <c r="D2129" s="31">
        <v>1.522314814814815</v>
      </c>
      <c r="E2129" s="30">
        <v>5.9</v>
      </c>
      <c r="F2129" s="31">
        <v>1.2855092592592592</v>
      </c>
      <c r="G2129" s="30">
        <v>11.6</v>
      </c>
      <c r="H2129" s="32">
        <f>TEXT(일별기온공급량!$A2129, "AAA")</f>
      </c>
      <c r="I2129" s="33">
        <v>129589183</v>
      </c>
      <c r="J2129" s="33">
        <v>3054138</v>
      </c>
      <c r="K2129" s="32">
        <f>TEXT(A2129, "MM-DD")</f>
      </c>
      <c r="L2129" s="33">
        <f>YEAR(일별기온공급량!$A2129)</f>
      </c>
      <c r="M2129" s="33">
        <f>MONTH(일별기온공급량!$A2129)</f>
      </c>
      <c r="N2129" s="33">
        <f>DAY(일별기온공급량!$A2129)</f>
      </c>
      <c r="O2129" s="34">
        <f>IFERROR(VLOOKUP(기온및공급량[[#This Row], [날짜]],표2[],2,0), "")</f>
      </c>
    </row>
    <row x14ac:dyDescent="0.25" r="2130" customHeight="1" ht="18.75">
      <c r="A2130" s="29">
        <v>43403</v>
      </c>
      <c r="B2130" s="33">
        <v>9</v>
      </c>
      <c r="C2130" s="30">
        <v>13.7</v>
      </c>
      <c r="D2130" s="31">
        <v>1.6091203703703703</v>
      </c>
      <c r="E2130" s="30">
        <v>5.7</v>
      </c>
      <c r="F2130" s="31">
        <v>1.2695370370370371</v>
      </c>
      <c r="G2130" s="33">
        <v>8</v>
      </c>
      <c r="H2130" s="32">
        <f>TEXT(일별기온공급량!$A2130, "AAA")</f>
      </c>
      <c r="I2130" s="33">
        <v>142216010</v>
      </c>
      <c r="J2130" s="33">
        <v>3354564</v>
      </c>
      <c r="K2130" s="32">
        <f>TEXT(A2130, "MM-DD")</f>
      </c>
      <c r="L2130" s="33">
        <f>YEAR(일별기온공급량!$A2130)</f>
      </c>
      <c r="M2130" s="33">
        <f>MONTH(일별기온공급량!$A2130)</f>
      </c>
      <c r="N2130" s="33">
        <f>DAY(일별기온공급량!$A2130)</f>
      </c>
      <c r="O2130" s="34">
        <f>IFERROR(VLOOKUP(기온및공급량[[#This Row], [날짜]],표2[],2,0), "")</f>
      </c>
    </row>
    <row x14ac:dyDescent="0.25" r="2131" customHeight="1" ht="18.75">
      <c r="A2131" s="29">
        <v>43404</v>
      </c>
      <c r="B2131" s="30">
        <v>9.2</v>
      </c>
      <c r="C2131" s="30">
        <v>15.8</v>
      </c>
      <c r="D2131" s="31">
        <v>1.6299537037037037</v>
      </c>
      <c r="E2131" s="30">
        <v>2.8</v>
      </c>
      <c r="F2131" s="31">
        <v>1.2473148148148148</v>
      </c>
      <c r="G2131" s="33">
        <v>13</v>
      </c>
      <c r="H2131" s="32">
        <f>TEXT(일별기온공급량!$A2131, "AAA")</f>
      </c>
      <c r="I2131" s="33">
        <v>143288858</v>
      </c>
      <c r="J2131" s="33">
        <v>3380479</v>
      </c>
      <c r="K2131" s="32">
        <f>TEXT(A2131, "MM-DD")</f>
      </c>
      <c r="L2131" s="33">
        <f>YEAR(일별기온공급량!$A2131)</f>
      </c>
      <c r="M2131" s="33">
        <f>MONTH(일별기온공급량!$A2131)</f>
      </c>
      <c r="N2131" s="33">
        <f>DAY(일별기온공급량!$A2131)</f>
      </c>
      <c r="O2131" s="34">
        <f>IFERROR(VLOOKUP(기온및공급량[[#This Row], [날짜]],표2[],2,0), "")</f>
      </c>
    </row>
    <row x14ac:dyDescent="0.25" r="2132" customHeight="1" ht="18.75">
      <c r="A2132" s="29">
        <v>43405</v>
      </c>
      <c r="B2132" s="30">
        <v>8.9</v>
      </c>
      <c r="C2132" s="30">
        <v>17.2</v>
      </c>
      <c r="D2132" s="31">
        <v>1.6264814814814814</v>
      </c>
      <c r="E2132" s="30">
        <v>1.9</v>
      </c>
      <c r="F2132" s="31">
        <v>1.286898148148148</v>
      </c>
      <c r="G2132" s="30">
        <v>15.3</v>
      </c>
      <c r="H2132" s="32">
        <f>TEXT(일별기온공급량!$A2132, "AAA")</f>
      </c>
      <c r="I2132" s="33">
        <v>144928963</v>
      </c>
      <c r="J2132" s="33">
        <v>3418840</v>
      </c>
      <c r="K2132" s="32">
        <f>TEXT(A2132, "MM-DD")</f>
      </c>
      <c r="L2132" s="33">
        <f>YEAR(일별기온공급량!$A2132)</f>
      </c>
      <c r="M2132" s="33">
        <f>MONTH(일별기온공급량!$A2132)</f>
      </c>
      <c r="N2132" s="33">
        <f>DAY(일별기온공급량!$A2132)</f>
      </c>
      <c r="O2132" s="34">
        <f>IFERROR(VLOOKUP(기온및공급량[[#This Row], [날짜]],표2[],2,0), "")</f>
      </c>
    </row>
    <row x14ac:dyDescent="0.25" r="2133" customHeight="1" ht="18.75">
      <c r="A2133" s="29">
        <v>43406</v>
      </c>
      <c r="B2133" s="33">
        <v>9</v>
      </c>
      <c r="C2133" s="30">
        <v>18.6</v>
      </c>
      <c r="D2133" s="31">
        <v>1.5993981481481483</v>
      </c>
      <c r="E2133" s="30">
        <v>1.8</v>
      </c>
      <c r="F2133" s="31">
        <v>1.2688425925925926</v>
      </c>
      <c r="G2133" s="30">
        <v>16.8</v>
      </c>
      <c r="H2133" s="32">
        <f>TEXT(일별기온공급량!$A2133, "AAA")</f>
      </c>
      <c r="I2133" s="33">
        <v>144092849</v>
      </c>
      <c r="J2133" s="33">
        <v>3398005</v>
      </c>
      <c r="K2133" s="32">
        <f>TEXT(A2133, "MM-DD")</f>
      </c>
      <c r="L2133" s="33">
        <f>YEAR(일별기온공급량!$A2133)</f>
      </c>
      <c r="M2133" s="33">
        <f>MONTH(일별기온공급량!$A2133)</f>
      </c>
      <c r="N2133" s="33">
        <f>DAY(일별기온공급량!$A2133)</f>
      </c>
      <c r="O2133" s="34">
        <f>IFERROR(VLOOKUP(기온및공급량[[#This Row], [날짜]],표2[],2,0), "")</f>
      </c>
    </row>
    <row x14ac:dyDescent="0.25" r="2134" customHeight="1" ht="18.75">
      <c r="A2134" s="29">
        <v>43407</v>
      </c>
      <c r="B2134" s="30">
        <v>10.1</v>
      </c>
      <c r="C2134" s="30">
        <v>20.1</v>
      </c>
      <c r="D2134" s="31">
        <v>1.607037037037037</v>
      </c>
      <c r="E2134" s="30">
        <v>2.2</v>
      </c>
      <c r="F2134" s="31">
        <v>1.2841203703703703</v>
      </c>
      <c r="G2134" s="30">
        <v>17.9</v>
      </c>
      <c r="H2134" s="32">
        <f>TEXT(일별기온공급량!$A2134, "AAA")</f>
      </c>
      <c r="I2134" s="33">
        <v>130373374</v>
      </c>
      <c r="J2134" s="33">
        <v>3077400</v>
      </c>
      <c r="K2134" s="32">
        <f>TEXT(A2134, "MM-DD")</f>
      </c>
      <c r="L2134" s="33">
        <f>YEAR(일별기온공급량!$A2134)</f>
      </c>
      <c r="M2134" s="33">
        <f>MONTH(일별기온공급량!$A2134)</f>
      </c>
      <c r="N2134" s="33">
        <f>DAY(일별기온공급량!$A2134)</f>
      </c>
      <c r="O2134" s="34">
        <f>IFERROR(VLOOKUP(기온및공급량[[#This Row], [날짜]],표2[],2,0), "")</f>
      </c>
    </row>
    <row x14ac:dyDescent="0.25" r="2135" customHeight="1" ht="18.75">
      <c r="A2135" s="29">
        <v>43408</v>
      </c>
      <c r="B2135" s="33">
        <v>11</v>
      </c>
      <c r="C2135" s="30">
        <v>21.2</v>
      </c>
      <c r="D2135" s="31">
        <v>1.6493981481481481</v>
      </c>
      <c r="E2135" s="30">
        <v>3.4</v>
      </c>
      <c r="F2135" s="31">
        <v>1.2653703703703703</v>
      </c>
      <c r="G2135" s="30">
        <v>17.8</v>
      </c>
      <c r="H2135" s="32">
        <f>TEXT(일별기온공급량!$A2135, "AAA")</f>
      </c>
      <c r="I2135" s="33">
        <v>115752115</v>
      </c>
      <c r="J2135" s="33">
        <v>2734379</v>
      </c>
      <c r="K2135" s="32">
        <f>TEXT(A2135, "MM-DD")</f>
      </c>
      <c r="L2135" s="33">
        <f>YEAR(일별기온공급량!$A2135)</f>
      </c>
      <c r="M2135" s="33">
        <f>MONTH(일별기온공급량!$A2135)</f>
      </c>
      <c r="N2135" s="33">
        <f>DAY(일별기온공급량!$A2135)</f>
      </c>
      <c r="O2135" s="34">
        <f>IFERROR(VLOOKUP(기온및공급량[[#This Row], [날짜]],표2[],2,0), "")</f>
      </c>
    </row>
    <row x14ac:dyDescent="0.25" r="2136" customHeight="1" ht="18.75">
      <c r="A2136" s="29">
        <v>43409</v>
      </c>
      <c r="B2136" s="30">
        <v>10.8</v>
      </c>
      <c r="C2136" s="33">
        <v>20</v>
      </c>
      <c r="D2136" s="31">
        <v>1.6181481481481481</v>
      </c>
      <c r="E2136" s="30">
        <v>3.1</v>
      </c>
      <c r="F2136" s="31">
        <v>1.2931481481481482</v>
      </c>
      <c r="G2136" s="30">
        <v>16.9</v>
      </c>
      <c r="H2136" s="32">
        <f>TEXT(일별기온공급량!$A2136, "AAA")</f>
      </c>
      <c r="I2136" s="33">
        <v>133060931</v>
      </c>
      <c r="J2136" s="33">
        <v>3147524</v>
      </c>
      <c r="K2136" s="32">
        <f>TEXT(A2136, "MM-DD")</f>
      </c>
      <c r="L2136" s="33">
        <f>YEAR(일별기온공급량!$A2136)</f>
      </c>
      <c r="M2136" s="33">
        <f>MONTH(일별기온공급량!$A2136)</f>
      </c>
      <c r="N2136" s="33">
        <f>DAY(일별기온공급량!$A2136)</f>
      </c>
      <c r="O2136" s="34">
        <f>IFERROR(VLOOKUP(기온및공급량[[#This Row], [날짜]],표2[],2,0), "")</f>
      </c>
    </row>
    <row x14ac:dyDescent="0.25" r="2137" customHeight="1" ht="18.75">
      <c r="A2137" s="29">
        <v>43410</v>
      </c>
      <c r="B2137" s="33">
        <v>13</v>
      </c>
      <c r="C2137" s="30">
        <v>20.9</v>
      </c>
      <c r="D2137" s="31">
        <v>1.6264814814814814</v>
      </c>
      <c r="E2137" s="30">
        <v>6.4</v>
      </c>
      <c r="F2137" s="31">
        <v>1.2938425925925925</v>
      </c>
      <c r="G2137" s="30">
        <v>14.5</v>
      </c>
      <c r="H2137" s="32">
        <f>TEXT(일별기온공급량!$A2137, "AAA")</f>
      </c>
      <c r="I2137" s="33">
        <v>132198764</v>
      </c>
      <c r="J2137" s="33">
        <v>3131330</v>
      </c>
      <c r="K2137" s="32">
        <f>TEXT(A2137, "MM-DD")</f>
      </c>
      <c r="L2137" s="33">
        <f>YEAR(일별기온공급량!$A2137)</f>
      </c>
      <c r="M2137" s="33">
        <f>MONTH(일별기온공급량!$A2137)</f>
      </c>
      <c r="N2137" s="33">
        <f>DAY(일별기온공급량!$A2137)</f>
      </c>
      <c r="O2137" s="34">
        <f>IFERROR(VLOOKUP(기온및공급량[[#This Row], [날짜]],표2[],2,0), "")</f>
      </c>
    </row>
    <row x14ac:dyDescent="0.25" r="2138" customHeight="1" ht="18.75">
      <c r="A2138" s="29">
        <v>43411</v>
      </c>
      <c r="B2138" s="30">
        <v>13.8</v>
      </c>
      <c r="C2138" s="33">
        <v>17</v>
      </c>
      <c r="D2138" s="31">
        <v>1.6139814814814815</v>
      </c>
      <c r="E2138" s="30">
        <v>10.9</v>
      </c>
      <c r="F2138" s="31">
        <v>1.1862037037037036</v>
      </c>
      <c r="G2138" s="30">
        <v>6.1</v>
      </c>
      <c r="H2138" s="32">
        <f>TEXT(일별기온공급량!$A2138, "AAA")</f>
      </c>
      <c r="I2138" s="33">
        <v>130489426</v>
      </c>
      <c r="J2138" s="33">
        <v>3088086</v>
      </c>
      <c r="K2138" s="32">
        <f>TEXT(A2138, "MM-DD")</f>
      </c>
      <c r="L2138" s="33">
        <f>YEAR(일별기온공급량!$A2138)</f>
      </c>
      <c r="M2138" s="33">
        <f>MONTH(일별기온공급량!$A2138)</f>
      </c>
      <c r="N2138" s="33">
        <f>DAY(일별기온공급량!$A2138)</f>
      </c>
      <c r="O2138" s="34">
        <f>IFERROR(VLOOKUP(기온및공급량[[#This Row], [날짜]],표2[],2,0), "")</f>
      </c>
    </row>
    <row x14ac:dyDescent="0.25" r="2139" customHeight="1" ht="18.75">
      <c r="A2139" s="29">
        <v>43412</v>
      </c>
      <c r="B2139" s="33">
        <v>15</v>
      </c>
      <c r="C2139" s="30">
        <v>17.6</v>
      </c>
      <c r="D2139" s="31">
        <v>1.8500925925925926</v>
      </c>
      <c r="E2139" s="30">
        <v>12.9</v>
      </c>
      <c r="F2139" s="31">
        <v>1.1938425925925926</v>
      </c>
      <c r="G2139" s="30">
        <v>4.7</v>
      </c>
      <c r="H2139" s="32">
        <f>TEXT(일별기온공급량!$A2139, "AAA")</f>
      </c>
      <c r="I2139" s="33">
        <v>130772957</v>
      </c>
      <c r="J2139" s="33">
        <v>3093272</v>
      </c>
      <c r="K2139" s="32">
        <f>TEXT(A2139, "MM-DD")</f>
      </c>
      <c r="L2139" s="33">
        <f>YEAR(일별기온공급량!$A2139)</f>
      </c>
      <c r="M2139" s="33">
        <f>MONTH(일별기온공급량!$A2139)</f>
      </c>
      <c r="N2139" s="33">
        <f>DAY(일별기온공급량!$A2139)</f>
      </c>
      <c r="O2139" s="34">
        <f>IFERROR(VLOOKUP(기온및공급량[[#This Row], [날짜]],표2[],2,0), "")</f>
      </c>
    </row>
    <row x14ac:dyDescent="0.25" r="2140" customHeight="1" ht="18.75">
      <c r="A2140" s="29">
        <v>43413</v>
      </c>
      <c r="B2140" s="30">
        <v>13.8</v>
      </c>
      <c r="C2140" s="30">
        <v>16.5</v>
      </c>
      <c r="D2140" s="31">
        <v>1.0271759259259259</v>
      </c>
      <c r="E2140" s="30">
        <v>8.3</v>
      </c>
      <c r="F2140" s="31">
        <v>1.9848148148148148</v>
      </c>
      <c r="G2140" s="30">
        <v>8.2</v>
      </c>
      <c r="H2140" s="32">
        <f>TEXT(일별기온공급량!$A2140, "AAA")</f>
      </c>
      <c r="I2140" s="33">
        <v>129027760</v>
      </c>
      <c r="J2140" s="33">
        <v>3041851</v>
      </c>
      <c r="K2140" s="32">
        <f>TEXT(A2140, "MM-DD")</f>
      </c>
      <c r="L2140" s="33">
        <f>YEAR(일별기온공급량!$A2140)</f>
      </c>
      <c r="M2140" s="33">
        <f>MONTH(일별기온공급량!$A2140)</f>
      </c>
      <c r="N2140" s="33">
        <f>DAY(일별기온공급량!$A2140)</f>
      </c>
      <c r="O2140" s="34">
        <f>IFERROR(VLOOKUP(기온및공급량[[#This Row], [날짜]],표2[],2,0), "")</f>
      </c>
    </row>
    <row x14ac:dyDescent="0.25" r="2141" customHeight="1" ht="18.75">
      <c r="A2141" s="29">
        <v>43414</v>
      </c>
      <c r="B2141" s="30">
        <v>11.1</v>
      </c>
      <c r="C2141" s="33">
        <v>19</v>
      </c>
      <c r="D2141" s="31">
        <v>1.6125925925925926</v>
      </c>
      <c r="E2141" s="30">
        <v>4.6</v>
      </c>
      <c r="F2141" s="31">
        <v>1.2889814814814815</v>
      </c>
      <c r="G2141" s="30">
        <v>14.4</v>
      </c>
      <c r="H2141" s="32">
        <f>TEXT(일별기온공급량!$A2141, "AAA")</f>
      </c>
      <c r="I2141" s="33">
        <v>118586143</v>
      </c>
      <c r="J2141" s="33">
        <v>2794191</v>
      </c>
      <c r="K2141" s="32">
        <f>TEXT(A2141, "MM-DD")</f>
      </c>
      <c r="L2141" s="33">
        <f>YEAR(일별기온공급량!$A2141)</f>
      </c>
      <c r="M2141" s="33">
        <f>MONTH(일별기온공급량!$A2141)</f>
      </c>
      <c r="N2141" s="33">
        <f>DAY(일별기온공급량!$A2141)</f>
      </c>
      <c r="O2141" s="34">
        <f>IFERROR(VLOOKUP(기온및공급량[[#This Row], [날짜]],표2[],2,0), "")</f>
      </c>
    </row>
    <row x14ac:dyDescent="0.25" r="2142" customHeight="1" ht="18.75">
      <c r="A2142" s="29">
        <v>43415</v>
      </c>
      <c r="B2142" s="30">
        <v>10.7</v>
      </c>
      <c r="C2142" s="30">
        <v>17.1</v>
      </c>
      <c r="D2142" s="31">
        <v>1.5764814814814816</v>
      </c>
      <c r="E2142" s="30">
        <v>4.8</v>
      </c>
      <c r="F2142" s="31">
        <v>1.2799537037037036</v>
      </c>
      <c r="G2142" s="30">
        <v>12.3</v>
      </c>
      <c r="H2142" s="32">
        <f>TEXT(일별기온공급량!$A2142, "AAA")</f>
      </c>
      <c r="I2142" s="33">
        <v>114190696</v>
      </c>
      <c r="J2142" s="33">
        <v>2686372</v>
      </c>
      <c r="K2142" s="32">
        <f>TEXT(A2142, "MM-DD")</f>
      </c>
      <c r="L2142" s="33">
        <f>YEAR(일별기온공급량!$A2142)</f>
      </c>
      <c r="M2142" s="33">
        <f>MONTH(일별기온공급량!$A2142)</f>
      </c>
      <c r="N2142" s="33">
        <f>DAY(일별기온공급량!$A2142)</f>
      </c>
      <c r="O2142" s="34">
        <f>IFERROR(VLOOKUP(기온및공급량[[#This Row], [날짜]],표2[],2,0), "")</f>
      </c>
    </row>
    <row x14ac:dyDescent="0.25" r="2143" customHeight="1" ht="18.75">
      <c r="A2143" s="29">
        <v>43416</v>
      </c>
      <c r="B2143" s="30">
        <v>11.4</v>
      </c>
      <c r="C2143" s="30">
        <v>16.5</v>
      </c>
      <c r="D2143" s="31">
        <v>1.6105092592592594</v>
      </c>
      <c r="E2143" s="30">
        <v>7.3</v>
      </c>
      <c r="F2143" s="35">
        <v>1.9993981481481482</v>
      </c>
      <c r="G2143" s="30">
        <v>9.2</v>
      </c>
      <c r="H2143" s="32">
        <f>TEXT(일별기온공급량!$A2143, "AAA")</f>
      </c>
      <c r="I2143" s="33">
        <v>131809261</v>
      </c>
      <c r="J2143" s="33">
        <v>3106538</v>
      </c>
      <c r="K2143" s="32">
        <f>TEXT(A2143, "MM-DD")</f>
      </c>
      <c r="L2143" s="33">
        <f>YEAR(일별기온공급량!$A2143)</f>
      </c>
      <c r="M2143" s="33">
        <f>MONTH(일별기온공급량!$A2143)</f>
      </c>
      <c r="N2143" s="33">
        <f>DAY(일별기온공급량!$A2143)</f>
      </c>
      <c r="O2143" s="34">
        <f>IFERROR(VLOOKUP(기온및공급량[[#This Row], [날짜]],표2[],2,0), "")</f>
      </c>
    </row>
    <row x14ac:dyDescent="0.25" r="2144" customHeight="1" ht="18.75">
      <c r="A2144" s="29">
        <v>43417</v>
      </c>
      <c r="B2144" s="30">
        <v>10.5</v>
      </c>
      <c r="C2144" s="30">
        <v>15.4</v>
      </c>
      <c r="D2144" s="31">
        <v>1.5931481481481482</v>
      </c>
      <c r="E2144" s="30">
        <v>6.4</v>
      </c>
      <c r="F2144" s="31">
        <v>1.0917592592592593</v>
      </c>
      <c r="G2144" s="33">
        <v>9</v>
      </c>
      <c r="H2144" s="32">
        <f>TEXT(일별기온공급량!$A2144, "AAA")</f>
      </c>
      <c r="I2144" s="33">
        <v>140560213</v>
      </c>
      <c r="J2144" s="33">
        <v>3309217</v>
      </c>
      <c r="K2144" s="32">
        <f>TEXT(A2144, "MM-DD")</f>
      </c>
      <c r="L2144" s="33">
        <f>YEAR(일별기온공급량!$A2144)</f>
      </c>
      <c r="M2144" s="33">
        <f>MONTH(일별기온공급량!$A2144)</f>
      </c>
      <c r="N2144" s="33">
        <f>DAY(일별기온공급량!$A2144)</f>
      </c>
      <c r="O2144" s="34">
        <f>IFERROR(VLOOKUP(기온및공급량[[#This Row], [날짜]],표2[],2,0), "")</f>
      </c>
    </row>
    <row x14ac:dyDescent="0.25" r="2145" customHeight="1" ht="18.75">
      <c r="A2145" s="29">
        <v>43418</v>
      </c>
      <c r="B2145" s="30">
        <v>9.9</v>
      </c>
      <c r="C2145" s="30">
        <v>17.6</v>
      </c>
      <c r="D2145" s="31">
        <v>1.6341203703703704</v>
      </c>
      <c r="E2145" s="30">
        <v>3.9</v>
      </c>
      <c r="F2145" s="31">
        <v>1.2987037037037037</v>
      </c>
      <c r="G2145" s="30">
        <v>13.7</v>
      </c>
      <c r="H2145" s="32">
        <f>TEXT(일별기온공급량!$A2145, "AAA")</f>
      </c>
      <c r="I2145" s="33">
        <v>143105121</v>
      </c>
      <c r="J2145" s="33">
        <v>3369954</v>
      </c>
      <c r="K2145" s="32">
        <f>TEXT(A2145, "MM-DD")</f>
      </c>
      <c r="L2145" s="33">
        <f>YEAR(일별기온공급량!$A2145)</f>
      </c>
      <c r="M2145" s="33">
        <f>MONTH(일별기온공급량!$A2145)</f>
      </c>
      <c r="N2145" s="33">
        <f>DAY(일별기온공급량!$A2145)</f>
      </c>
      <c r="O2145" s="34">
        <f>IFERROR(VLOOKUP(기온및공급량[[#This Row], [날짜]],표2[],2,0), "")</f>
      </c>
    </row>
    <row x14ac:dyDescent="0.25" r="2146" customHeight="1" ht="18.75">
      <c r="A2146" s="29">
        <v>43419</v>
      </c>
      <c r="B2146" s="30">
        <v>9.2</v>
      </c>
      <c r="C2146" s="30">
        <v>16.7</v>
      </c>
      <c r="D2146" s="31">
        <v>1.6264814814814814</v>
      </c>
      <c r="E2146" s="30">
        <v>3.5</v>
      </c>
      <c r="F2146" s="31">
        <v>1.3160648148148149</v>
      </c>
      <c r="G2146" s="30">
        <v>13.2</v>
      </c>
      <c r="H2146" s="32">
        <f>TEXT(일별기온공급량!$A2146, "AAA")</f>
      </c>
      <c r="I2146" s="33">
        <v>144054711</v>
      </c>
      <c r="J2146" s="33">
        <v>3393654</v>
      </c>
      <c r="K2146" s="32">
        <f>TEXT(A2146, "MM-DD")</f>
      </c>
      <c r="L2146" s="33">
        <f>YEAR(일별기온공급량!$A2146)</f>
      </c>
      <c r="M2146" s="33">
        <f>MONTH(일별기온공급량!$A2146)</f>
      </c>
      <c r="N2146" s="33">
        <f>DAY(일별기온공급량!$A2146)</f>
      </c>
      <c r="O2146" s="34">
        <f>IFERROR(VLOOKUP(기온및공급량[[#This Row], [날짜]],표2[],2,0), "")</f>
      </c>
    </row>
    <row x14ac:dyDescent="0.25" r="2147" customHeight="1" ht="18.75">
      <c r="A2147" s="29">
        <v>43420</v>
      </c>
      <c r="B2147" s="30">
        <v>8.8</v>
      </c>
      <c r="C2147" s="30">
        <v>13.4</v>
      </c>
      <c r="D2147" s="31">
        <v>1.6292592592592592</v>
      </c>
      <c r="E2147" s="30">
        <v>4.7</v>
      </c>
      <c r="F2147" s="31">
        <v>1.2264814814814815</v>
      </c>
      <c r="G2147" s="30">
        <v>8.7</v>
      </c>
      <c r="H2147" s="32">
        <f>TEXT(일별기온공급량!$A2147, "AAA")</f>
      </c>
      <c r="I2147" s="33">
        <v>151985915</v>
      </c>
      <c r="J2147" s="33">
        <v>3577800</v>
      </c>
      <c r="K2147" s="32">
        <f>TEXT(A2147, "MM-DD")</f>
      </c>
      <c r="L2147" s="33">
        <f>YEAR(일별기온공급량!$A2147)</f>
      </c>
      <c r="M2147" s="33">
        <f>MONTH(일별기온공급량!$A2147)</f>
      </c>
      <c r="N2147" s="33">
        <f>DAY(일별기온공급량!$A2147)</f>
      </c>
      <c r="O2147" s="34">
        <f>IFERROR(VLOOKUP(기온및공급량[[#This Row], [날짜]],표2[],2,0), "")</f>
      </c>
    </row>
    <row x14ac:dyDescent="0.25" r="2148" customHeight="1" ht="18.75">
      <c r="A2148" s="29">
        <v>43421</v>
      </c>
      <c r="B2148" s="33">
        <v>9</v>
      </c>
      <c r="C2148" s="30">
        <v>15.3</v>
      </c>
      <c r="D2148" s="31">
        <v>1.6167592592592592</v>
      </c>
      <c r="E2148" s="30">
        <v>4.2</v>
      </c>
      <c r="F2148" s="31">
        <v>1.3049537037037038</v>
      </c>
      <c r="G2148" s="30">
        <v>11.1</v>
      </c>
      <c r="H2148" s="32">
        <f>TEXT(일별기온공급량!$A2148, "AAA")</f>
      </c>
      <c r="I2148" s="33">
        <v>140552927</v>
      </c>
      <c r="J2148" s="33">
        <v>3309161</v>
      </c>
      <c r="K2148" s="32">
        <f>TEXT(A2148, "MM-DD")</f>
      </c>
      <c r="L2148" s="33">
        <f>YEAR(일별기온공급량!$A2148)</f>
      </c>
      <c r="M2148" s="33">
        <f>MONTH(일별기온공급량!$A2148)</f>
      </c>
      <c r="N2148" s="33">
        <f>DAY(일별기온공급량!$A2148)</f>
      </c>
      <c r="O2148" s="34">
        <f>IFERROR(VLOOKUP(기온및공급량[[#This Row], [날짜]],표2[],2,0), "")</f>
      </c>
    </row>
    <row x14ac:dyDescent="0.25" r="2149" customHeight="1" ht="18.75">
      <c r="A2149" s="29">
        <v>43422</v>
      </c>
      <c r="B2149" s="30">
        <v>8.2</v>
      </c>
      <c r="C2149" s="30">
        <v>11.6</v>
      </c>
      <c r="D2149" s="31">
        <v>1.650787037037037</v>
      </c>
      <c r="E2149" s="30">
        <v>3.9</v>
      </c>
      <c r="F2149" s="31">
        <v>1.1000925925925926</v>
      </c>
      <c r="G2149" s="30">
        <v>7.7</v>
      </c>
      <c r="H2149" s="32">
        <f>TEXT(일별기온공급량!$A2149, "AAA")</f>
      </c>
      <c r="I2149" s="33">
        <v>142539752</v>
      </c>
      <c r="J2149" s="33">
        <v>3359109</v>
      </c>
      <c r="K2149" s="32">
        <f>TEXT(A2149, "MM-DD")</f>
      </c>
      <c r="L2149" s="33">
        <f>YEAR(일별기온공급량!$A2149)</f>
      </c>
      <c r="M2149" s="33">
        <f>MONTH(일별기온공급량!$A2149)</f>
      </c>
      <c r="N2149" s="33">
        <f>DAY(일별기온공급량!$A2149)</f>
      </c>
      <c r="O2149" s="34">
        <f>IFERROR(VLOOKUP(기온및공급량[[#This Row], [날짜]],표2[],2,0), "")</f>
      </c>
    </row>
    <row x14ac:dyDescent="0.25" r="2150" customHeight="1" ht="18.75">
      <c r="A2150" s="29">
        <v>43423</v>
      </c>
      <c r="B2150" s="30">
        <v>8.2</v>
      </c>
      <c r="C2150" s="30">
        <v>14.5</v>
      </c>
      <c r="D2150" s="31">
        <v>1.5577314814814813</v>
      </c>
      <c r="E2150" s="30">
        <v>2.8</v>
      </c>
      <c r="F2150" s="31">
        <v>1.2966203703703703</v>
      </c>
      <c r="G2150" s="30">
        <v>11.7</v>
      </c>
      <c r="H2150" s="32">
        <f>TEXT(일별기온공급량!$A2150, "AAA")</f>
      </c>
      <c r="I2150" s="33">
        <v>159438802</v>
      </c>
      <c r="J2150" s="33">
        <v>3753156</v>
      </c>
      <c r="K2150" s="32">
        <f>TEXT(A2150, "MM-DD")</f>
      </c>
      <c r="L2150" s="33">
        <f>YEAR(일별기온공급량!$A2150)</f>
      </c>
      <c r="M2150" s="33">
        <f>MONTH(일별기온공급량!$A2150)</f>
      </c>
      <c r="N2150" s="33">
        <f>DAY(일별기온공급량!$A2150)</f>
      </c>
      <c r="O2150" s="34">
        <f>IFERROR(VLOOKUP(기온및공급량[[#This Row], [날짜]],표2[],2,0), "")</f>
      </c>
    </row>
    <row x14ac:dyDescent="0.25" r="2151" customHeight="1" ht="18.75">
      <c r="A2151" s="29">
        <v>43424</v>
      </c>
      <c r="B2151" s="30">
        <v>7.7</v>
      </c>
      <c r="C2151" s="30">
        <v>14.5</v>
      </c>
      <c r="D2151" s="31">
        <v>1.5875925925925927</v>
      </c>
      <c r="E2151" s="33">
        <v>3</v>
      </c>
      <c r="F2151" s="31">
        <v>1.294537037037037</v>
      </c>
      <c r="G2151" s="30">
        <v>11.5</v>
      </c>
      <c r="H2151" s="32">
        <f>TEXT(일별기온공급량!$A2151, "AAA")</f>
      </c>
      <c r="I2151" s="33">
        <v>166091313</v>
      </c>
      <c r="J2151" s="33">
        <v>3907582</v>
      </c>
      <c r="K2151" s="32">
        <f>TEXT(A2151, "MM-DD")</f>
      </c>
      <c r="L2151" s="33">
        <f>YEAR(일별기온공급량!$A2151)</f>
      </c>
      <c r="M2151" s="33">
        <f>MONTH(일별기온공급량!$A2151)</f>
      </c>
      <c r="N2151" s="33">
        <f>DAY(일별기온공급량!$A2151)</f>
      </c>
      <c r="O2151" s="34">
        <f>IFERROR(VLOOKUP(기온및공급량[[#This Row], [날짜]],표2[],2,0), "")</f>
      </c>
    </row>
    <row x14ac:dyDescent="0.25" r="2152" customHeight="1" ht="18.75">
      <c r="A2152" s="29">
        <v>43425</v>
      </c>
      <c r="B2152" s="30">
        <v>6.4</v>
      </c>
      <c r="C2152" s="30">
        <v>11.3</v>
      </c>
      <c r="D2152" s="31">
        <v>1.6313425925925926</v>
      </c>
      <c r="E2152" s="30">
        <v>-0.2</v>
      </c>
      <c r="F2152" s="31">
        <v>1.2480092592592593</v>
      </c>
      <c r="G2152" s="30">
        <v>11.5</v>
      </c>
      <c r="H2152" s="32">
        <f>TEXT(일별기온공급량!$A2152, "AAA")</f>
      </c>
      <c r="I2152" s="33">
        <v>177425386</v>
      </c>
      <c r="J2152" s="33">
        <v>4182847</v>
      </c>
      <c r="K2152" s="32">
        <f>TEXT(A2152, "MM-DD")</f>
      </c>
      <c r="L2152" s="33">
        <f>YEAR(일별기온공급량!$A2152)</f>
      </c>
      <c r="M2152" s="33">
        <f>MONTH(일별기온공급량!$A2152)</f>
      </c>
      <c r="N2152" s="33">
        <f>DAY(일별기온공급량!$A2152)</f>
      </c>
      <c r="O2152" s="34">
        <f>IFERROR(VLOOKUP(기온및공급량[[#This Row], [날짜]],표2[],2,0), "")</f>
      </c>
    </row>
    <row x14ac:dyDescent="0.25" r="2153" customHeight="1" ht="18.75">
      <c r="A2153" s="29">
        <v>43426</v>
      </c>
      <c r="B2153" s="30">
        <v>5.6</v>
      </c>
      <c r="C2153" s="33">
        <v>9</v>
      </c>
      <c r="D2153" s="31">
        <v>1.6000925925925926</v>
      </c>
      <c r="E2153" s="30">
        <v>1.5</v>
      </c>
      <c r="F2153" s="31">
        <v>1.9952314814814813</v>
      </c>
      <c r="G2153" s="30">
        <v>7.5</v>
      </c>
      <c r="H2153" s="32">
        <f>TEXT(일별기온공급량!$A2153, "AAA")</f>
      </c>
      <c r="I2153" s="33">
        <v>184972150</v>
      </c>
      <c r="J2153" s="33">
        <v>4354664</v>
      </c>
      <c r="K2153" s="32">
        <f>TEXT(A2153, "MM-DD")</f>
      </c>
      <c r="L2153" s="33">
        <f>YEAR(일별기온공급량!$A2153)</f>
      </c>
      <c r="M2153" s="33">
        <f>MONTH(일별기온공급량!$A2153)</f>
      </c>
      <c r="N2153" s="33">
        <f>DAY(일별기온공급량!$A2153)</f>
      </c>
      <c r="O2153" s="34">
        <f>IFERROR(VLOOKUP(기온및공급량[[#This Row], [날짜]],표2[],2,0), "")</f>
      </c>
    </row>
    <row x14ac:dyDescent="0.25" r="2154" customHeight="1" ht="18.75">
      <c r="A2154" s="29">
        <v>43427</v>
      </c>
      <c r="B2154" s="33">
        <v>3</v>
      </c>
      <c r="C2154" s="30">
        <v>8.8</v>
      </c>
      <c r="D2154" s="31">
        <v>1.6417592592592594</v>
      </c>
      <c r="E2154" s="30">
        <v>-1.8</v>
      </c>
      <c r="F2154" s="31">
        <v>1.2688425925925926</v>
      </c>
      <c r="G2154" s="30">
        <v>10.6</v>
      </c>
      <c r="H2154" s="32">
        <f>TEXT(일별기온공급량!$A2154, "AAA")</f>
      </c>
      <c r="I2154" s="33">
        <v>194203805</v>
      </c>
      <c r="J2154" s="33">
        <v>4567255</v>
      </c>
      <c r="K2154" s="32">
        <f>TEXT(A2154, "MM-DD")</f>
      </c>
      <c r="L2154" s="33">
        <f>YEAR(일별기온공급량!$A2154)</f>
      </c>
      <c r="M2154" s="33">
        <f>MONTH(일별기온공급량!$A2154)</f>
      </c>
      <c r="N2154" s="33">
        <f>DAY(일별기온공급량!$A2154)</f>
      </c>
      <c r="O2154" s="34">
        <f>IFERROR(VLOOKUP(기온및공급량[[#This Row], [날짜]],표2[],2,0), "")</f>
      </c>
    </row>
    <row x14ac:dyDescent="0.25" r="2155" customHeight="1" ht="18.75">
      <c r="A2155" s="29">
        <v>43428</v>
      </c>
      <c r="B2155" s="30">
        <v>1.4</v>
      </c>
      <c r="C2155" s="30">
        <v>5.3</v>
      </c>
      <c r="D2155" s="31">
        <v>1.6362037037037038</v>
      </c>
      <c r="E2155" s="30">
        <v>-2.7</v>
      </c>
      <c r="F2155" s="31">
        <v>1.2014814814814816</v>
      </c>
      <c r="G2155" s="33">
        <v>8</v>
      </c>
      <c r="H2155" s="32">
        <f>TEXT(일별기온공급량!$A2155, "AAA")</f>
      </c>
      <c r="I2155" s="33">
        <v>199160520</v>
      </c>
      <c r="J2155" s="33">
        <v>4692087</v>
      </c>
      <c r="K2155" s="32">
        <f>TEXT(A2155, "MM-DD")</f>
      </c>
      <c r="L2155" s="33">
        <f>YEAR(일별기온공급량!$A2155)</f>
      </c>
      <c r="M2155" s="33">
        <f>MONTH(일별기온공급량!$A2155)</f>
      </c>
      <c r="N2155" s="33">
        <f>DAY(일별기온공급량!$A2155)</f>
      </c>
      <c r="O2155" s="34">
        <f>IFERROR(VLOOKUP(기온및공급량[[#This Row], [날짜]],표2[],2,0), "")</f>
      </c>
    </row>
    <row x14ac:dyDescent="0.25" r="2156" customHeight="1" ht="18.75">
      <c r="A2156" s="29">
        <v>43429</v>
      </c>
      <c r="B2156" s="30">
        <v>4.5</v>
      </c>
      <c r="C2156" s="30">
        <v>10.5</v>
      </c>
      <c r="D2156" s="31">
        <v>1.639675925925926</v>
      </c>
      <c r="E2156" s="33">
        <v>1</v>
      </c>
      <c r="F2156" s="31">
        <v>1.299398148148148</v>
      </c>
      <c r="G2156" s="30">
        <v>9.5</v>
      </c>
      <c r="H2156" s="32">
        <f>TEXT(일별기온공급량!$A2156, "AAA")</f>
      </c>
      <c r="I2156" s="33">
        <v>181373959</v>
      </c>
      <c r="J2156" s="33">
        <v>4273932</v>
      </c>
      <c r="K2156" s="32">
        <f>TEXT(A2156, "MM-DD")</f>
      </c>
      <c r="L2156" s="33">
        <f>YEAR(일별기온공급량!$A2156)</f>
      </c>
      <c r="M2156" s="33">
        <f>MONTH(일별기온공급량!$A2156)</f>
      </c>
      <c r="N2156" s="33">
        <f>DAY(일별기온공급량!$A2156)</f>
      </c>
      <c r="O2156" s="34">
        <f>IFERROR(VLOOKUP(기온및공급량[[#This Row], [날짜]],표2[],2,0), "")</f>
      </c>
    </row>
    <row x14ac:dyDescent="0.25" r="2157" customHeight="1" ht="18.75">
      <c r="A2157" s="29">
        <v>43430</v>
      </c>
      <c r="B2157" s="30">
        <v>5.8</v>
      </c>
      <c r="C2157" s="30">
        <v>13.9</v>
      </c>
      <c r="D2157" s="31">
        <v>1.6466203703703703</v>
      </c>
      <c r="E2157" s="30">
        <v>-0.6</v>
      </c>
      <c r="F2157" s="31">
        <v>1.3118981481481482</v>
      </c>
      <c r="G2157" s="30">
        <v>14.5</v>
      </c>
      <c r="H2157" s="32">
        <f>TEXT(일별기온공급량!$A2157, "AAA")</f>
      </c>
      <c r="I2157" s="33">
        <v>192319397</v>
      </c>
      <c r="J2157" s="33">
        <v>4537082</v>
      </c>
      <c r="K2157" s="32">
        <f>TEXT(A2157, "MM-DD")</f>
      </c>
      <c r="L2157" s="33">
        <f>YEAR(일별기온공급량!$A2157)</f>
      </c>
      <c r="M2157" s="33">
        <f>MONTH(일별기온공급량!$A2157)</f>
      </c>
      <c r="N2157" s="33">
        <f>DAY(일별기온공급량!$A2157)</f>
      </c>
      <c r="O2157" s="34">
        <f>IFERROR(VLOOKUP(기온및공급량[[#This Row], [날짜]],표2[],2,0), "")</f>
      </c>
    </row>
    <row x14ac:dyDescent="0.25" r="2158" customHeight="1" ht="18.75">
      <c r="A2158" s="29">
        <v>43431</v>
      </c>
      <c r="B2158" s="30">
        <v>8.2</v>
      </c>
      <c r="C2158" s="30">
        <v>16.8</v>
      </c>
      <c r="D2158" s="31">
        <v>1.625787037037037</v>
      </c>
      <c r="E2158" s="30">
        <v>0.8</v>
      </c>
      <c r="F2158" s="31">
        <v>1.3021759259259258</v>
      </c>
      <c r="G2158" s="33">
        <v>16</v>
      </c>
      <c r="H2158" s="32">
        <f>TEXT(일별기온공급량!$A2158, "AAA")</f>
      </c>
      <c r="I2158" s="33">
        <v>186843831</v>
      </c>
      <c r="J2158" s="33">
        <v>4425589</v>
      </c>
      <c r="K2158" s="32">
        <f>TEXT(A2158, "MM-DD")</f>
      </c>
      <c r="L2158" s="33">
        <f>YEAR(일별기온공급량!$A2158)</f>
      </c>
      <c r="M2158" s="33">
        <f>MONTH(일별기온공급량!$A2158)</f>
      </c>
      <c r="N2158" s="33">
        <f>DAY(일별기온공급량!$A2158)</f>
      </c>
      <c r="O2158" s="34">
        <f>IFERROR(VLOOKUP(기온및공급량[[#This Row], [날짜]],표2[],2,0), "")</f>
      </c>
    </row>
    <row x14ac:dyDescent="0.25" r="2159" customHeight="1" ht="18.75">
      <c r="A2159" s="29">
        <v>43432</v>
      </c>
      <c r="B2159" s="30">
        <v>7.1</v>
      </c>
      <c r="C2159" s="30">
        <v>13.1</v>
      </c>
      <c r="D2159" s="31">
        <v>1.513287037037037</v>
      </c>
      <c r="E2159" s="30">
        <v>2.2</v>
      </c>
      <c r="F2159" s="31">
        <v>1.9931481481481481</v>
      </c>
      <c r="G2159" s="30">
        <v>10.9</v>
      </c>
      <c r="H2159" s="32">
        <f>TEXT(일별기온공급량!$A2159, "AAA")</f>
      </c>
      <c r="I2159" s="33">
        <v>184461765</v>
      </c>
      <c r="J2159" s="33">
        <v>4367404</v>
      </c>
      <c r="K2159" s="32">
        <f>TEXT(A2159, "MM-DD")</f>
      </c>
      <c r="L2159" s="33">
        <f>YEAR(일별기온공급량!$A2159)</f>
      </c>
      <c r="M2159" s="33">
        <f>MONTH(일별기온공급량!$A2159)</f>
      </c>
      <c r="N2159" s="33">
        <f>DAY(일별기온공급량!$A2159)</f>
      </c>
      <c r="O2159" s="34">
        <f>IFERROR(VLOOKUP(기온및공급량[[#This Row], [날짜]],표2[],2,0), "")</f>
      </c>
    </row>
    <row x14ac:dyDescent="0.25" r="2160" customHeight="1" ht="18.75">
      <c r="A2160" s="29">
        <v>43433</v>
      </c>
      <c r="B2160" s="30">
        <v>5.8</v>
      </c>
      <c r="C2160" s="33">
        <v>12</v>
      </c>
      <c r="D2160" s="31">
        <v>1.658425925925926</v>
      </c>
      <c r="E2160" s="30">
        <v>-1.2</v>
      </c>
      <c r="F2160" s="31">
        <v>1.2785648148148148</v>
      </c>
      <c r="G2160" s="30">
        <v>13.2</v>
      </c>
      <c r="H2160" s="32">
        <f>TEXT(일별기온공급량!$A2160, "AAA")</f>
      </c>
      <c r="I2160" s="33">
        <v>193429693</v>
      </c>
      <c r="J2160" s="33">
        <v>4570338</v>
      </c>
      <c r="K2160" s="32">
        <f>TEXT(A2160, "MM-DD")</f>
      </c>
      <c r="L2160" s="33">
        <f>YEAR(일별기온공급량!$A2160)</f>
      </c>
      <c r="M2160" s="33">
        <f>MONTH(일별기온공급량!$A2160)</f>
      </c>
      <c r="N2160" s="33">
        <f>DAY(일별기온공급량!$A2160)</f>
      </c>
      <c r="O2160" s="34">
        <f>IFERROR(VLOOKUP(기온및공급량[[#This Row], [날짜]],표2[],2,0), "")</f>
      </c>
    </row>
    <row x14ac:dyDescent="0.25" r="2161" customHeight="1" ht="18.75">
      <c r="A2161" s="29">
        <v>43434</v>
      </c>
      <c r="B2161" s="30">
        <v>7.2</v>
      </c>
      <c r="C2161" s="33">
        <v>14</v>
      </c>
      <c r="D2161" s="31">
        <v>1.607037037037037</v>
      </c>
      <c r="E2161" s="30">
        <v>0.9</v>
      </c>
      <c r="F2161" s="31">
        <v>1.3174537037037037</v>
      </c>
      <c r="G2161" s="30">
        <v>13.1</v>
      </c>
      <c r="H2161" s="32">
        <f>TEXT(일별기온공급량!$A2161, "AAA")</f>
      </c>
      <c r="I2161" s="33">
        <v>183676756</v>
      </c>
      <c r="J2161" s="33">
        <v>4335426</v>
      </c>
      <c r="K2161" s="32">
        <f>TEXT(A2161, "MM-DD")</f>
      </c>
      <c r="L2161" s="33">
        <f>YEAR(일별기온공급량!$A2161)</f>
      </c>
      <c r="M2161" s="33">
        <f>MONTH(일별기온공급량!$A2161)</f>
      </c>
      <c r="N2161" s="33">
        <f>DAY(일별기온공급량!$A2161)</f>
      </c>
      <c r="O2161" s="34">
        <f>IFERROR(VLOOKUP(기온및공급량[[#This Row], [날짜]],표2[],2,0), "")</f>
      </c>
    </row>
    <row x14ac:dyDescent="0.25" r="2162" customHeight="1" ht="18.75">
      <c r="A2162" s="29">
        <v>43435</v>
      </c>
      <c r="B2162" s="30">
        <v>6.4</v>
      </c>
      <c r="C2162" s="30">
        <v>11.4</v>
      </c>
      <c r="D2162" s="31">
        <v>1.5653703703703705</v>
      </c>
      <c r="E2162" s="30">
        <v>2.8</v>
      </c>
      <c r="F2162" s="31">
        <v>1.1049537037037036</v>
      </c>
      <c r="G2162" s="30">
        <v>8.6</v>
      </c>
      <c r="H2162" s="32">
        <f>TEXT(일별기온공급량!$A2162, "AAA")</f>
      </c>
      <c r="I2162" s="33">
        <v>172644409</v>
      </c>
      <c r="J2162" s="33">
        <v>4079440</v>
      </c>
      <c r="K2162" s="32">
        <f>TEXT(A2162, "MM-DD")</f>
      </c>
      <c r="L2162" s="33">
        <f>YEAR(일별기온공급량!$A2162)</f>
      </c>
      <c r="M2162" s="33">
        <f>MONTH(일별기온공급량!$A2162)</f>
      </c>
      <c r="N2162" s="33">
        <f>DAY(일별기온공급량!$A2162)</f>
      </c>
      <c r="O2162" s="34">
        <f>IFERROR(VLOOKUP(기온및공급량[[#This Row], [날짜]],표2[],2,0), "")</f>
      </c>
    </row>
    <row x14ac:dyDescent="0.25" r="2163" customHeight="1" ht="18.75">
      <c r="A2163" s="29">
        <v>43436</v>
      </c>
      <c r="B2163" s="30">
        <v>7.7</v>
      </c>
      <c r="C2163" s="30">
        <v>14.7</v>
      </c>
      <c r="D2163" s="31">
        <v>1.6757870370370371</v>
      </c>
      <c r="E2163" s="30">
        <v>0.7</v>
      </c>
      <c r="F2163" s="31">
        <v>1.2535648148148149</v>
      </c>
      <c r="G2163" s="33">
        <v>14</v>
      </c>
      <c r="H2163" s="32">
        <f>TEXT(일별기온공급량!$A2163, "AAA")</f>
      </c>
      <c r="I2163" s="33">
        <v>156889774</v>
      </c>
      <c r="J2163" s="33">
        <v>3705061</v>
      </c>
      <c r="K2163" s="32">
        <f>TEXT(A2163, "MM-DD")</f>
      </c>
      <c r="L2163" s="33">
        <f>YEAR(일별기온공급량!$A2163)</f>
      </c>
      <c r="M2163" s="33">
        <f>MONTH(일별기온공급량!$A2163)</f>
      </c>
      <c r="N2163" s="33">
        <f>DAY(일별기온공급량!$A2163)</f>
      </c>
      <c r="O2163" s="34">
        <f>IFERROR(VLOOKUP(기온및공급량[[#This Row], [날짜]],표2[],2,0), "")</f>
      </c>
    </row>
    <row x14ac:dyDescent="0.25" r="2164" customHeight="1" ht="18.75">
      <c r="A2164" s="29">
        <v>43437</v>
      </c>
      <c r="B2164" s="30">
        <v>12.1</v>
      </c>
      <c r="C2164" s="30">
        <v>15.5</v>
      </c>
      <c r="D2164" s="31">
        <v>1.6716203703703703</v>
      </c>
      <c r="E2164" s="30">
        <v>8.9</v>
      </c>
      <c r="F2164" s="31">
        <v>1.2362037037037037</v>
      </c>
      <c r="G2164" s="30">
        <v>6.6</v>
      </c>
      <c r="H2164" s="32">
        <f>TEXT(일별기온공급량!$A2164, "AAA")</f>
      </c>
      <c r="I2164" s="33">
        <v>163300629</v>
      </c>
      <c r="J2164" s="33">
        <v>3849324</v>
      </c>
      <c r="K2164" s="32">
        <f>TEXT(A2164, "MM-DD")</f>
      </c>
      <c r="L2164" s="33">
        <f>YEAR(일별기온공급량!$A2164)</f>
      </c>
      <c r="M2164" s="33">
        <f>MONTH(일별기온공급량!$A2164)</f>
      </c>
      <c r="N2164" s="33">
        <f>DAY(일별기온공급량!$A2164)</f>
      </c>
      <c r="O2164" s="34">
        <f>IFERROR(VLOOKUP(기온및공급량[[#This Row], [날짜]],표2[],2,0), "")</f>
      </c>
    </row>
    <row x14ac:dyDescent="0.25" r="2165" customHeight="1" ht="18.75">
      <c r="A2165" s="29">
        <v>43438</v>
      </c>
      <c r="B2165" s="30">
        <v>12.1</v>
      </c>
      <c r="C2165" s="30">
        <v>16.1</v>
      </c>
      <c r="D2165" s="31">
        <v>1.584814814814815</v>
      </c>
      <c r="E2165" s="33">
        <v>8</v>
      </c>
      <c r="F2165" s="31">
        <v>1.9882870370370371</v>
      </c>
      <c r="G2165" s="30">
        <v>8.1</v>
      </c>
      <c r="H2165" s="32">
        <f>TEXT(일별기온공급량!$A2165, "AAA")</f>
      </c>
      <c r="I2165" s="33">
        <v>164116800</v>
      </c>
      <c r="J2165" s="33">
        <v>3864148</v>
      </c>
      <c r="K2165" s="32">
        <f>TEXT(A2165, "MM-DD")</f>
      </c>
      <c r="L2165" s="33">
        <f>YEAR(일별기온공급량!$A2165)</f>
      </c>
      <c r="M2165" s="33">
        <f>MONTH(일별기온공급량!$A2165)</f>
      </c>
      <c r="N2165" s="33">
        <f>DAY(일별기온공급량!$A2165)</f>
      </c>
      <c r="O2165" s="34">
        <f>IFERROR(VLOOKUP(기온및공급량[[#This Row], [날짜]],표2[],2,0), "")</f>
      </c>
    </row>
    <row x14ac:dyDescent="0.25" r="2166" customHeight="1" ht="18.75">
      <c r="A2166" s="29">
        <v>43439</v>
      </c>
      <c r="B2166" s="30">
        <v>6.5</v>
      </c>
      <c r="C2166" s="30">
        <v>10.4</v>
      </c>
      <c r="D2166" s="31">
        <v>1.5987037037037037</v>
      </c>
      <c r="E2166" s="30">
        <v>2.2</v>
      </c>
      <c r="F2166" s="31">
        <v>1.3237037037037038</v>
      </c>
      <c r="G2166" s="30">
        <v>8.2</v>
      </c>
      <c r="H2166" s="32">
        <f>TEXT(일별기온공급량!$A2166, "AAA")</f>
      </c>
      <c r="I2166" s="33">
        <v>181417620</v>
      </c>
      <c r="J2166" s="33">
        <v>4275070</v>
      </c>
      <c r="K2166" s="32">
        <f>TEXT(A2166, "MM-DD")</f>
      </c>
      <c r="L2166" s="33">
        <f>YEAR(일별기온공급량!$A2166)</f>
      </c>
      <c r="M2166" s="33">
        <f>MONTH(일별기온공급량!$A2166)</f>
      </c>
      <c r="N2166" s="33">
        <f>DAY(일별기온공급량!$A2166)</f>
      </c>
      <c r="O2166" s="34">
        <f>IFERROR(VLOOKUP(기온및공급량[[#This Row], [날짜]],표2[],2,0), "")</f>
      </c>
    </row>
    <row x14ac:dyDescent="0.25" r="2167" customHeight="1" ht="18.75">
      <c r="A2167" s="29">
        <v>43440</v>
      </c>
      <c r="B2167" s="30">
        <v>5.6</v>
      </c>
      <c r="C2167" s="30">
        <v>7.8</v>
      </c>
      <c r="D2167" s="31">
        <v>1.0549537037037038</v>
      </c>
      <c r="E2167" s="30">
        <v>4.1</v>
      </c>
      <c r="F2167" s="31">
        <v>1.3702314814814816</v>
      </c>
      <c r="G2167" s="30">
        <v>3.7</v>
      </c>
      <c r="H2167" s="32">
        <f>TEXT(일별기온공급량!$A2167, "AAA")</f>
      </c>
      <c r="I2167" s="33">
        <v>194289732</v>
      </c>
      <c r="J2167" s="33">
        <v>4581031</v>
      </c>
      <c r="K2167" s="32">
        <f>TEXT(A2167, "MM-DD")</f>
      </c>
      <c r="L2167" s="33">
        <f>YEAR(일별기온공급량!$A2167)</f>
      </c>
      <c r="M2167" s="33">
        <f>MONTH(일별기온공급량!$A2167)</f>
      </c>
      <c r="N2167" s="33">
        <f>DAY(일별기온공급량!$A2167)</f>
      </c>
      <c r="O2167" s="34">
        <f>IFERROR(VLOOKUP(기온및공급량[[#This Row], [날짜]],표2[],2,0), "")</f>
      </c>
    </row>
    <row x14ac:dyDescent="0.25" r="2168" customHeight="1" ht="18.75">
      <c r="A2168" s="29">
        <v>43441</v>
      </c>
      <c r="B2168" s="30">
        <v>-1.9</v>
      </c>
      <c r="C2168" s="30">
        <v>4.8</v>
      </c>
      <c r="D2168" s="31">
        <v>1.0000925925925925</v>
      </c>
      <c r="E2168" s="30">
        <v>-5.2</v>
      </c>
      <c r="F2168" s="31">
        <v>1.9987037037037036</v>
      </c>
      <c r="G2168" s="33">
        <v>10</v>
      </c>
      <c r="H2168" s="32">
        <f>TEXT(일별기온공급량!$A2168, "AAA")</f>
      </c>
      <c r="I2168" s="33">
        <v>243816844</v>
      </c>
      <c r="J2168" s="33">
        <v>5718931</v>
      </c>
      <c r="K2168" s="32">
        <f>TEXT(A2168, "MM-DD")</f>
      </c>
      <c r="L2168" s="33">
        <f>YEAR(일별기온공급량!$A2168)</f>
      </c>
      <c r="M2168" s="33">
        <f>MONTH(일별기온공급량!$A2168)</f>
      </c>
      <c r="N2168" s="33">
        <f>DAY(일별기온공급량!$A2168)</f>
      </c>
      <c r="O2168" s="34">
        <f>IFERROR(VLOOKUP(기온및공급량[[#This Row], [날짜]],표2[],2,0), "")</f>
      </c>
    </row>
    <row x14ac:dyDescent="0.25" r="2169" customHeight="1" ht="18.75">
      <c r="A2169" s="29">
        <v>43442</v>
      </c>
      <c r="B2169" s="30">
        <v>-4.2</v>
      </c>
      <c r="C2169" s="30">
        <v>-0.3</v>
      </c>
      <c r="D2169" s="31">
        <v>1.6514814814814813</v>
      </c>
      <c r="E2169" s="30">
        <v>-6.5</v>
      </c>
      <c r="F2169" s="31">
        <v>1.2764814814814816</v>
      </c>
      <c r="G2169" s="30">
        <v>6.2</v>
      </c>
      <c r="H2169" s="32">
        <f>TEXT(일별기온공급량!$A2169, "AAA")</f>
      </c>
      <c r="I2169" s="33">
        <v>248440582</v>
      </c>
      <c r="J2169" s="33">
        <v>5829247</v>
      </c>
      <c r="K2169" s="32">
        <f>TEXT(A2169, "MM-DD")</f>
      </c>
      <c r="L2169" s="33">
        <f>YEAR(일별기온공급량!$A2169)</f>
      </c>
      <c r="M2169" s="33">
        <f>MONTH(일별기온공급량!$A2169)</f>
      </c>
      <c r="N2169" s="33">
        <f>DAY(일별기온공급량!$A2169)</f>
      </c>
      <c r="O2169" s="34">
        <f>IFERROR(VLOOKUP(기온및공급량[[#This Row], [날짜]],표2[],2,0), "")</f>
      </c>
    </row>
    <row x14ac:dyDescent="0.25" r="2170" customHeight="1" ht="18.75">
      <c r="A2170" s="29">
        <v>43443</v>
      </c>
      <c r="B2170" s="33">
        <v>-3</v>
      </c>
      <c r="C2170" s="30">
        <v>1.6</v>
      </c>
      <c r="D2170" s="31">
        <v>1.6181481481481481</v>
      </c>
      <c r="E2170" s="30">
        <v>-6.2</v>
      </c>
      <c r="F2170" s="31">
        <v>1.350787037037037</v>
      </c>
      <c r="G2170" s="30">
        <v>7.8</v>
      </c>
      <c r="H2170" s="32">
        <f>TEXT(일별기온공급량!$A2170, "AAA")</f>
      </c>
      <c r="I2170" s="33">
        <v>240881698</v>
      </c>
      <c r="J2170" s="33">
        <v>5662110</v>
      </c>
      <c r="K2170" s="32">
        <f>TEXT(A2170, "MM-DD")</f>
      </c>
      <c r="L2170" s="33">
        <f>YEAR(일별기온공급량!$A2170)</f>
      </c>
      <c r="M2170" s="33">
        <f>MONTH(일별기온공급량!$A2170)</f>
      </c>
      <c r="N2170" s="33">
        <f>DAY(일별기온공급량!$A2170)</f>
      </c>
      <c r="O2170" s="34">
        <f>IFERROR(VLOOKUP(기온및공급량[[#This Row], [날짜]],표2[],2,0), "")</f>
      </c>
    </row>
    <row x14ac:dyDescent="0.25" r="2171" customHeight="1" ht="18.75">
      <c r="A2171" s="29">
        <v>43444</v>
      </c>
      <c r="B2171" s="30">
        <v>-1.6</v>
      </c>
      <c r="C2171" s="30">
        <v>6.3</v>
      </c>
      <c r="D2171" s="31">
        <v>1.6348148148148147</v>
      </c>
      <c r="E2171" s="30">
        <v>-8.3</v>
      </c>
      <c r="F2171" s="31">
        <v>1.2702314814814815</v>
      </c>
      <c r="G2171" s="30">
        <v>14.6</v>
      </c>
      <c r="H2171" s="32">
        <f>TEXT(일별기온공급량!$A2171, "AAA")</f>
      </c>
      <c r="I2171" s="33">
        <v>255501748</v>
      </c>
      <c r="J2171" s="33">
        <v>5998706</v>
      </c>
      <c r="K2171" s="32">
        <f>TEXT(A2171, "MM-DD")</f>
      </c>
      <c r="L2171" s="33">
        <f>YEAR(일별기온공급량!$A2171)</f>
      </c>
      <c r="M2171" s="33">
        <f>MONTH(일별기온공급량!$A2171)</f>
      </c>
      <c r="N2171" s="33">
        <f>DAY(일별기온공급량!$A2171)</f>
      </c>
      <c r="O2171" s="34">
        <f>IFERROR(VLOOKUP(기온및공급량[[#This Row], [날짜]],표2[],2,0), "")</f>
      </c>
    </row>
    <row x14ac:dyDescent="0.25" r="2172" customHeight="1" ht="18.75">
      <c r="A2172" s="29">
        <v>43445</v>
      </c>
      <c r="B2172" s="30">
        <v>0.4</v>
      </c>
      <c r="C2172" s="30">
        <v>1.8</v>
      </c>
      <c r="D2172" s="31">
        <v>1.998009259259259</v>
      </c>
      <c r="E2172" s="30">
        <v>-3.3</v>
      </c>
      <c r="F2172" s="31">
        <v>1.0473148148148148</v>
      </c>
      <c r="G2172" s="30">
        <v>5.1</v>
      </c>
      <c r="H2172" s="32">
        <f>TEXT(일별기온공급량!$A2172, "AAA")</f>
      </c>
      <c r="I2172" s="33">
        <v>261224913</v>
      </c>
      <c r="J2172" s="33">
        <v>6132516</v>
      </c>
      <c r="K2172" s="32">
        <f>TEXT(A2172, "MM-DD")</f>
      </c>
      <c r="L2172" s="33">
        <f>YEAR(일별기온공급량!$A2172)</f>
      </c>
      <c r="M2172" s="33">
        <f>MONTH(일별기온공급량!$A2172)</f>
      </c>
      <c r="N2172" s="33">
        <f>DAY(일별기온공급량!$A2172)</f>
      </c>
      <c r="O2172" s="34">
        <f>IFERROR(VLOOKUP(기온및공급량[[#This Row], [날짜]],표2[],2,0), "")</f>
      </c>
    </row>
    <row x14ac:dyDescent="0.25" r="2173" customHeight="1" ht="18.75">
      <c r="A2173" s="29">
        <v>43446</v>
      </c>
      <c r="B2173" s="30">
        <v>0.8</v>
      </c>
      <c r="C2173" s="30">
        <v>3.5</v>
      </c>
      <c r="D2173" s="31">
        <v>1.5952314814814814</v>
      </c>
      <c r="E2173" s="30">
        <v>-1.8</v>
      </c>
      <c r="F2173" s="31">
        <v>1.9473148148148147</v>
      </c>
      <c r="G2173" s="30">
        <v>5.3</v>
      </c>
      <c r="H2173" s="32">
        <f>TEXT(일별기온공급량!$A2173, "AAA")</f>
      </c>
      <c r="I2173" s="33">
        <v>253865665</v>
      </c>
      <c r="J2173" s="33">
        <v>5951437</v>
      </c>
      <c r="K2173" s="32">
        <f>TEXT(A2173, "MM-DD")</f>
      </c>
      <c r="L2173" s="33">
        <f>YEAR(일별기온공급량!$A2173)</f>
      </c>
      <c r="M2173" s="33">
        <f>MONTH(일별기온공급량!$A2173)</f>
      </c>
      <c r="N2173" s="33">
        <f>DAY(일별기온공급량!$A2173)</f>
      </c>
      <c r="O2173" s="34">
        <f>IFERROR(VLOOKUP(기온및공급량[[#This Row], [날짜]],표2[],2,0), "")</f>
      </c>
    </row>
    <row x14ac:dyDescent="0.25" r="2174" customHeight="1" ht="18.75">
      <c r="A2174" s="29">
        <v>43447</v>
      </c>
      <c r="B2174" s="30">
        <v>1.1</v>
      </c>
      <c r="C2174" s="30">
        <v>6.8</v>
      </c>
      <c r="D2174" s="31">
        <v>1.6139814814814815</v>
      </c>
      <c r="E2174" s="33">
        <v>-4</v>
      </c>
      <c r="F2174" s="31">
        <v>1.3105092592592593</v>
      </c>
      <c r="G2174" s="30">
        <v>10.8</v>
      </c>
      <c r="H2174" s="32">
        <f>TEXT(일별기온공급량!$A2174, "AAA")</f>
      </c>
      <c r="I2174" s="33">
        <v>255710520</v>
      </c>
      <c r="J2174" s="33">
        <v>6004199</v>
      </c>
      <c r="K2174" s="32">
        <f>TEXT(A2174, "MM-DD")</f>
      </c>
      <c r="L2174" s="33">
        <f>YEAR(일별기온공급량!$A2174)</f>
      </c>
      <c r="M2174" s="33">
        <f>MONTH(일별기온공급량!$A2174)</f>
      </c>
      <c r="N2174" s="33">
        <f>DAY(일별기온공급량!$A2174)</f>
      </c>
      <c r="O2174" s="34">
        <f>IFERROR(VLOOKUP(기온및공급량[[#This Row], [날짜]],표2[],2,0), "")</f>
      </c>
    </row>
    <row x14ac:dyDescent="0.25" r="2175" customHeight="1" ht="18.75">
      <c r="A2175" s="29">
        <v>43448</v>
      </c>
      <c r="B2175" s="30">
        <v>-0.8</v>
      </c>
      <c r="C2175" s="30">
        <v>3.9</v>
      </c>
      <c r="D2175" s="31">
        <v>1.6132870370370371</v>
      </c>
      <c r="E2175" s="30">
        <v>-3.7</v>
      </c>
      <c r="F2175" s="31">
        <v>1.3160648148148149</v>
      </c>
      <c r="G2175" s="30">
        <v>7.6</v>
      </c>
      <c r="H2175" s="32">
        <f>TEXT(일별기온공급량!$A2175, "AAA")</f>
      </c>
      <c r="I2175" s="33">
        <v>259070798</v>
      </c>
      <c r="J2175" s="33">
        <v>6081582</v>
      </c>
      <c r="K2175" s="32">
        <f>TEXT(A2175, "MM-DD")</f>
      </c>
      <c r="L2175" s="33">
        <f>YEAR(일별기온공급량!$A2175)</f>
      </c>
      <c r="M2175" s="33">
        <f>MONTH(일별기온공급량!$A2175)</f>
      </c>
      <c r="N2175" s="33">
        <f>DAY(일별기온공급량!$A2175)</f>
      </c>
      <c r="O2175" s="34">
        <f>IFERROR(VLOOKUP(기온및공급량[[#This Row], [날짜]],표2[],2,0), "")</f>
      </c>
    </row>
    <row x14ac:dyDescent="0.25" r="2176" customHeight="1" ht="18.75">
      <c r="A2176" s="29">
        <v>43449</v>
      </c>
      <c r="B2176" s="30">
        <v>-1.2</v>
      </c>
      <c r="C2176" s="30">
        <v>6.5</v>
      </c>
      <c r="D2176" s="31">
        <v>1.6480092592592592</v>
      </c>
      <c r="E2176" s="30">
        <v>-7.9</v>
      </c>
      <c r="F2176" s="31">
        <v>1.313287037037037</v>
      </c>
      <c r="G2176" s="30">
        <v>14.4</v>
      </c>
      <c r="H2176" s="32">
        <f>TEXT(일별기온공급량!$A2176, "AAA")</f>
      </c>
      <c r="I2176" s="33">
        <v>242257945</v>
      </c>
      <c r="J2176" s="33">
        <v>5681774</v>
      </c>
      <c r="K2176" s="32">
        <f>TEXT(A2176, "MM-DD")</f>
      </c>
      <c r="L2176" s="33">
        <f>YEAR(일별기온공급량!$A2176)</f>
      </c>
      <c r="M2176" s="33">
        <f>MONTH(일별기온공급량!$A2176)</f>
      </c>
      <c r="N2176" s="33">
        <f>DAY(일별기온공급량!$A2176)</f>
      </c>
      <c r="O2176" s="34">
        <f>IFERROR(VLOOKUP(기온및공급량[[#This Row], [날짜]],표2[],2,0), "")</f>
      </c>
    </row>
    <row x14ac:dyDescent="0.25" r="2177" customHeight="1" ht="18.75">
      <c r="A2177" s="29">
        <v>43450</v>
      </c>
      <c r="B2177" s="30">
        <v>-0.8</v>
      </c>
      <c r="C2177" s="30">
        <v>1.8</v>
      </c>
      <c r="D2177" s="31">
        <v>1.6612037037037037</v>
      </c>
      <c r="E2177" s="30">
        <v>-3.2</v>
      </c>
      <c r="F2177" s="31">
        <v>1.0674537037037037</v>
      </c>
      <c r="G2177" s="33">
        <v>5</v>
      </c>
      <c r="H2177" s="32">
        <f>TEXT(일별기온공급량!$A2177, "AAA")</f>
      </c>
      <c r="I2177" s="33">
        <v>233725409</v>
      </c>
      <c r="J2177" s="33">
        <v>5492180</v>
      </c>
      <c r="K2177" s="32">
        <f>TEXT(A2177, "MM-DD")</f>
      </c>
      <c r="L2177" s="33">
        <f>YEAR(일별기온공급량!$A2177)</f>
      </c>
      <c r="M2177" s="33">
        <f>MONTH(일별기온공급량!$A2177)</f>
      </c>
      <c r="N2177" s="33">
        <f>DAY(일별기온공급량!$A2177)</f>
      </c>
      <c r="O2177" s="34">
        <f>IFERROR(VLOOKUP(기온및공급량[[#This Row], [날짜]],표2[],2,0), "")</f>
      </c>
    </row>
    <row x14ac:dyDescent="0.25" r="2178" customHeight="1" ht="18.75">
      <c r="A2178" s="29">
        <v>43451</v>
      </c>
      <c r="B2178" s="30">
        <v>2.8</v>
      </c>
      <c r="C2178" s="30">
        <v>7.6</v>
      </c>
      <c r="D2178" s="31">
        <v>1.5674537037037037</v>
      </c>
      <c r="E2178" s="30">
        <v>-2.5</v>
      </c>
      <c r="F2178" s="31">
        <v>1.2230092592592592</v>
      </c>
      <c r="G2178" s="30">
        <v>10.1</v>
      </c>
      <c r="H2178" s="32">
        <f>TEXT(일별기온공급량!$A2178, "AAA")</f>
      </c>
      <c r="I2178" s="33">
        <v>250450716</v>
      </c>
      <c r="J2178" s="33">
        <v>5893007</v>
      </c>
      <c r="K2178" s="32">
        <f>TEXT(A2178, "MM-DD")</f>
      </c>
      <c r="L2178" s="33">
        <f>YEAR(일별기온공급량!$A2178)</f>
      </c>
      <c r="M2178" s="33">
        <f>MONTH(일별기온공급량!$A2178)</f>
      </c>
      <c r="N2178" s="33">
        <f>DAY(일별기온공급량!$A2178)</f>
      </c>
      <c r="O2178" s="34">
        <f>IFERROR(VLOOKUP(기온및공급량[[#This Row], [날짜]],표2[],2,0), "")</f>
      </c>
    </row>
    <row x14ac:dyDescent="0.25" r="2179" customHeight="1" ht="18.75">
      <c r="A2179" s="29">
        <v>43452</v>
      </c>
      <c r="B2179" s="30">
        <v>3.6</v>
      </c>
      <c r="C2179" s="30">
        <v>8.7</v>
      </c>
      <c r="D2179" s="31">
        <v>1.6389814814814816</v>
      </c>
      <c r="E2179" s="30">
        <v>-1.1</v>
      </c>
      <c r="F2179" s="31">
        <v>1.3438425925925925</v>
      </c>
      <c r="G2179" s="30">
        <v>9.8</v>
      </c>
      <c r="H2179" s="32">
        <f>TEXT(일별기온공급량!$A2179, "AAA")</f>
      </c>
      <c r="I2179" s="33">
        <v>239588600</v>
      </c>
      <c r="J2179" s="33">
        <v>5637134</v>
      </c>
      <c r="K2179" s="32">
        <f>TEXT(A2179, "MM-DD")</f>
      </c>
      <c r="L2179" s="33">
        <f>YEAR(일별기온공급량!$A2179)</f>
      </c>
      <c r="M2179" s="33">
        <f>MONTH(일별기온공급량!$A2179)</f>
      </c>
      <c r="N2179" s="33">
        <f>DAY(일별기온공급량!$A2179)</f>
      </c>
      <c r="O2179" s="34">
        <f>IFERROR(VLOOKUP(기온및공급량[[#This Row], [날짜]],표2[],2,0), "")</f>
      </c>
    </row>
    <row x14ac:dyDescent="0.25" r="2180" customHeight="1" ht="18.75">
      <c r="A2180" s="29">
        <v>43453</v>
      </c>
      <c r="B2180" s="30">
        <v>5.1</v>
      </c>
      <c r="C2180" s="30">
        <v>13.1</v>
      </c>
      <c r="D2180" s="31">
        <v>1.5980092592592592</v>
      </c>
      <c r="E2180" s="30">
        <v>-1.6</v>
      </c>
      <c r="F2180" s="31">
        <v>1.1646759259259258</v>
      </c>
      <c r="G2180" s="30">
        <v>14.7</v>
      </c>
      <c r="H2180" s="32">
        <f>TEXT(일별기온공급량!$A2180, "AAA")</f>
      </c>
      <c r="I2180" s="33">
        <v>226850183</v>
      </c>
      <c r="J2180" s="33">
        <v>5338511</v>
      </c>
      <c r="K2180" s="32">
        <f>TEXT(A2180, "MM-DD")</f>
      </c>
      <c r="L2180" s="33">
        <f>YEAR(일별기온공급량!$A2180)</f>
      </c>
      <c r="M2180" s="33">
        <f>MONTH(일별기온공급량!$A2180)</f>
      </c>
      <c r="N2180" s="33">
        <f>DAY(일별기온공급량!$A2180)</f>
      </c>
      <c r="O2180" s="34">
        <f>IFERROR(VLOOKUP(기온및공급량[[#This Row], [날짜]],표2[],2,0), "")</f>
      </c>
    </row>
    <row x14ac:dyDescent="0.25" r="2181" customHeight="1" ht="18.75">
      <c r="A2181" s="29">
        <v>43454</v>
      </c>
      <c r="B2181" s="30">
        <v>4.1</v>
      </c>
      <c r="C2181" s="30">
        <v>9.5</v>
      </c>
      <c r="D2181" s="31">
        <v>1.6348148148148147</v>
      </c>
      <c r="E2181" s="33">
        <v>0</v>
      </c>
      <c r="F2181" s="31">
        <v>1.9924537037037036</v>
      </c>
      <c r="G2181" s="30">
        <v>9.5</v>
      </c>
      <c r="H2181" s="32">
        <f>TEXT(일별기온공급량!$A2181, "AAA")</f>
      </c>
      <c r="I2181" s="33">
        <v>224320870</v>
      </c>
      <c r="J2181" s="33">
        <v>5278115</v>
      </c>
      <c r="K2181" s="32">
        <f>TEXT(A2181, "MM-DD")</f>
      </c>
      <c r="L2181" s="33">
        <f>YEAR(일별기온공급량!$A2181)</f>
      </c>
      <c r="M2181" s="33">
        <f>MONTH(일별기온공급량!$A2181)</f>
      </c>
      <c r="N2181" s="33">
        <f>DAY(일별기온공급량!$A2181)</f>
      </c>
      <c r="O2181" s="34">
        <f>IFERROR(VLOOKUP(기온및공급량[[#This Row], [날짜]],표2[],2,0), "")</f>
      </c>
    </row>
    <row x14ac:dyDescent="0.25" r="2182" customHeight="1" ht="18.75">
      <c r="A2182" s="29">
        <v>43455</v>
      </c>
      <c r="B2182" s="30">
        <v>4.8</v>
      </c>
      <c r="C2182" s="30">
        <v>12.4</v>
      </c>
      <c r="D2182" s="31">
        <v>1.639675925925926</v>
      </c>
      <c r="E2182" s="30">
        <v>-2.6</v>
      </c>
      <c r="F2182" s="31">
        <v>1.2799537037037036</v>
      </c>
      <c r="G2182" s="33">
        <v>15</v>
      </c>
      <c r="H2182" s="32">
        <f>TEXT(일별기온공급량!$A2182, "AAA")</f>
      </c>
      <c r="I2182" s="33">
        <v>219701093</v>
      </c>
      <c r="J2182" s="33">
        <v>5173097</v>
      </c>
      <c r="K2182" s="32">
        <f>TEXT(A2182, "MM-DD")</f>
      </c>
      <c r="L2182" s="33">
        <f>YEAR(일별기온공급량!$A2182)</f>
      </c>
      <c r="M2182" s="33">
        <f>MONTH(일별기온공급량!$A2182)</f>
      </c>
      <c r="N2182" s="33">
        <f>DAY(일별기온공급량!$A2182)</f>
      </c>
      <c r="O2182" s="34">
        <f>IFERROR(VLOOKUP(기온및공급량[[#This Row], [날짜]],표2[],2,0), "")</f>
      </c>
    </row>
    <row x14ac:dyDescent="0.25" r="2183" customHeight="1" ht="18.75">
      <c r="A2183" s="29">
        <v>43456</v>
      </c>
      <c r="B2183" s="30">
        <v>6.9</v>
      </c>
      <c r="C2183" s="30">
        <v>14.5</v>
      </c>
      <c r="D2183" s="31">
        <v>1.5855092592592592</v>
      </c>
      <c r="E2183" s="33">
        <v>0</v>
      </c>
      <c r="F2183" s="31">
        <v>1.299398148148148</v>
      </c>
      <c r="G2183" s="30">
        <v>14.5</v>
      </c>
      <c r="H2183" s="32">
        <f>TEXT(일별기온공급량!$A2183, "AAA")</f>
      </c>
      <c r="I2183" s="33">
        <v>191334889</v>
      </c>
      <c r="J2183" s="33">
        <v>4485897</v>
      </c>
      <c r="K2183" s="32">
        <f>TEXT(A2183, "MM-DD")</f>
      </c>
      <c r="L2183" s="33">
        <f>YEAR(일별기온공급량!$A2183)</f>
      </c>
      <c r="M2183" s="33">
        <f>MONTH(일별기온공급량!$A2183)</f>
      </c>
      <c r="N2183" s="33">
        <f>DAY(일별기온공급량!$A2183)</f>
      </c>
      <c r="O2183" s="34">
        <f>IFERROR(VLOOKUP(기온및공급량[[#This Row], [날짜]],표2[],2,0), "")</f>
      </c>
    </row>
    <row x14ac:dyDescent="0.25" r="2184" customHeight="1" ht="18.75">
      <c r="A2184" s="29">
        <v>43457</v>
      </c>
      <c r="B2184" s="30">
        <v>7.2</v>
      </c>
      <c r="C2184" s="30">
        <v>11.6</v>
      </c>
      <c r="D2184" s="31">
        <v>1.5473148148148148</v>
      </c>
      <c r="E2184" s="30">
        <v>2.7</v>
      </c>
      <c r="F2184" s="35">
        <v>1.9993981481481482</v>
      </c>
      <c r="G2184" s="30">
        <v>8.9</v>
      </c>
      <c r="H2184" s="32">
        <f>TEXT(일별기온공급량!$A2184, "AAA")</f>
      </c>
      <c r="I2184" s="33">
        <v>175878727</v>
      </c>
      <c r="J2184" s="33">
        <v>4141226</v>
      </c>
      <c r="K2184" s="32">
        <f>TEXT(A2184, "MM-DD")</f>
      </c>
      <c r="L2184" s="33">
        <f>YEAR(일별기온공급량!$A2184)</f>
      </c>
      <c r="M2184" s="33">
        <f>MONTH(일별기온공급량!$A2184)</f>
      </c>
      <c r="N2184" s="33">
        <f>DAY(일별기온공급량!$A2184)</f>
      </c>
      <c r="O2184" s="34">
        <f>IFERROR(VLOOKUP(기온및공급량[[#This Row], [날짜]],표2[],2,0), "")</f>
      </c>
    </row>
    <row x14ac:dyDescent="0.25" r="2185" customHeight="1" ht="18.75">
      <c r="A2185" s="29">
        <v>43458</v>
      </c>
      <c r="B2185" s="30">
        <v>1.5</v>
      </c>
      <c r="C2185" s="30">
        <v>5.5</v>
      </c>
      <c r="D2185" s="31">
        <v>1.616064814814815</v>
      </c>
      <c r="E2185" s="30">
        <v>-1.3</v>
      </c>
      <c r="F2185" s="31">
        <v>1.2709259259259258</v>
      </c>
      <c r="G2185" s="30">
        <v>6.8</v>
      </c>
      <c r="H2185" s="32">
        <f>TEXT(일별기온공급량!$A2185, "AAA")</f>
      </c>
      <c r="I2185" s="33">
        <v>214481494</v>
      </c>
      <c r="J2185" s="33">
        <v>5047679</v>
      </c>
      <c r="K2185" s="32">
        <f>TEXT(A2185, "MM-DD")</f>
      </c>
      <c r="L2185" s="33">
        <f>YEAR(일별기온공급량!$A2185)</f>
      </c>
      <c r="M2185" s="33">
        <f>MONTH(일별기온공급량!$A2185)</f>
      </c>
      <c r="N2185" s="33">
        <f>DAY(일별기온공급량!$A2185)</f>
      </c>
      <c r="O2185" s="34">
        <f>IFERROR(VLOOKUP(기온및공급량[[#This Row], [날짜]],표2[],2,0), "")</f>
      </c>
    </row>
    <row x14ac:dyDescent="0.25" r="2186" customHeight="1" ht="18.75">
      <c r="A2186" s="29">
        <v>43459</v>
      </c>
      <c r="B2186" s="30">
        <v>0.4</v>
      </c>
      <c r="C2186" s="30">
        <v>5.6</v>
      </c>
      <c r="D2186" s="31">
        <v>1.650787037037037</v>
      </c>
      <c r="E2186" s="30">
        <v>-4.6</v>
      </c>
      <c r="F2186" s="31">
        <v>1.1841203703703704</v>
      </c>
      <c r="G2186" s="30">
        <v>10.2</v>
      </c>
      <c r="H2186" s="32">
        <f>TEXT(일별기온공급량!$A2186, "AAA")</f>
      </c>
      <c r="I2186" s="33">
        <v>223273539</v>
      </c>
      <c r="J2186" s="33">
        <v>5260183</v>
      </c>
      <c r="K2186" s="32">
        <f>TEXT(A2186, "MM-DD")</f>
      </c>
      <c r="L2186" s="33">
        <f>YEAR(일별기온공급량!$A2186)</f>
      </c>
      <c r="M2186" s="33">
        <f>MONTH(일별기온공급량!$A2186)</f>
      </c>
      <c r="N2186" s="33">
        <f>DAY(일별기온공급량!$A2186)</f>
      </c>
      <c r="O2186" s="34">
        <f>IFERROR(VLOOKUP(기온및공급량[[#This Row], [날짜]],표2[],2,0), "")</f>
      </c>
    </row>
    <row x14ac:dyDescent="0.25" r="2187" customHeight="1" ht="18.75">
      <c r="A2187" s="29">
        <v>43460</v>
      </c>
      <c r="B2187" s="30">
        <v>4.2</v>
      </c>
      <c r="C2187" s="30">
        <v>8.9</v>
      </c>
      <c r="D2187" s="31">
        <v>1.545925925925926</v>
      </c>
      <c r="E2187" s="30">
        <v>1.3</v>
      </c>
      <c r="F2187" s="31">
        <v>1.2938425925925925</v>
      </c>
      <c r="G2187" s="30">
        <v>7.6</v>
      </c>
      <c r="H2187" s="32">
        <f>TEXT(일별기온공급량!$A2187, "AAA")</f>
      </c>
      <c r="I2187" s="33">
        <v>222271553</v>
      </c>
      <c r="J2187" s="33">
        <v>5235783</v>
      </c>
      <c r="K2187" s="32">
        <f>TEXT(A2187, "MM-DD")</f>
      </c>
      <c r="L2187" s="33">
        <f>YEAR(일별기온공급량!$A2187)</f>
      </c>
      <c r="M2187" s="33">
        <f>MONTH(일별기온공급량!$A2187)</f>
      </c>
      <c r="N2187" s="33">
        <f>DAY(일별기온공급량!$A2187)</f>
      </c>
      <c r="O2187" s="34">
        <f>IFERROR(VLOOKUP(기온및공급량[[#This Row], [날짜]],표2[],2,0), "")</f>
      </c>
    </row>
    <row x14ac:dyDescent="0.25" r="2188" customHeight="1" ht="18.75">
      <c r="A2188" s="29">
        <v>43461</v>
      </c>
      <c r="B2188" s="30">
        <v>-3.3</v>
      </c>
      <c r="C2188" s="30">
        <v>1.6</v>
      </c>
      <c r="D2188" s="31">
        <v>1.0000925925925925</v>
      </c>
      <c r="E2188" s="30">
        <v>-7.4</v>
      </c>
      <c r="F2188" s="31">
        <v>1.9966203703703704</v>
      </c>
      <c r="G2188" s="33">
        <v>9</v>
      </c>
      <c r="H2188" s="32">
        <f>TEXT(일별기온공급량!$A2188, "AAA")</f>
      </c>
      <c r="I2188" s="33">
        <v>260723474</v>
      </c>
      <c r="J2188" s="33">
        <v>6142482</v>
      </c>
      <c r="K2188" s="32">
        <f>TEXT(A2188, "MM-DD")</f>
      </c>
      <c r="L2188" s="33">
        <f>YEAR(일별기온공급량!$A2188)</f>
      </c>
      <c r="M2188" s="33">
        <f>MONTH(일별기온공급량!$A2188)</f>
      </c>
      <c r="N2188" s="33">
        <f>DAY(일별기온공급량!$A2188)</f>
      </c>
      <c r="O2188" s="34">
        <f>IFERROR(VLOOKUP(기온및공급량[[#This Row], [날짜]],표2[],2,0), "")</f>
      </c>
    </row>
    <row x14ac:dyDescent="0.25" r="2189" customHeight="1" ht="18.75">
      <c r="A2189" s="29">
        <v>43462</v>
      </c>
      <c r="B2189" s="30">
        <v>-5.7</v>
      </c>
      <c r="C2189" s="30">
        <v>-2.2</v>
      </c>
      <c r="D2189" s="31">
        <v>1.6112037037037037</v>
      </c>
      <c r="E2189" s="30">
        <v>-8.8</v>
      </c>
      <c r="F2189" s="31">
        <v>1.3084259259259259</v>
      </c>
      <c r="G2189" s="30">
        <v>6.6</v>
      </c>
      <c r="H2189" s="32">
        <f>TEXT(일별기온공급량!$A2189, "AAA")</f>
      </c>
      <c r="I2189" s="33">
        <v>282524155</v>
      </c>
      <c r="J2189" s="33">
        <v>6636278</v>
      </c>
      <c r="K2189" s="32">
        <f>TEXT(A2189, "MM-DD")</f>
      </c>
      <c r="L2189" s="33">
        <f>YEAR(일별기온공급량!$A2189)</f>
      </c>
      <c r="M2189" s="33">
        <f>MONTH(일별기온공급량!$A2189)</f>
      </c>
      <c r="N2189" s="33">
        <f>DAY(일별기온공급량!$A2189)</f>
      </c>
      <c r="O2189" s="34">
        <f>IFERROR(VLOOKUP(기온및공급량[[#This Row], [날짜]],표2[],2,0), "")</f>
      </c>
    </row>
    <row x14ac:dyDescent="0.25" r="2190" customHeight="1" ht="18.75">
      <c r="A2190" s="29">
        <v>43463</v>
      </c>
      <c r="B2190" s="30">
        <v>-4.2</v>
      </c>
      <c r="C2190" s="30">
        <v>-0.7</v>
      </c>
      <c r="D2190" s="31">
        <v>1.5952314814814814</v>
      </c>
      <c r="E2190" s="30">
        <v>-7.3</v>
      </c>
      <c r="F2190" s="31">
        <v>1.3091203703703704</v>
      </c>
      <c r="G2190" s="30">
        <v>6.6</v>
      </c>
      <c r="H2190" s="32">
        <f>TEXT(일별기온공급량!$A2190, "AAA")</f>
      </c>
      <c r="I2190" s="33">
        <v>271958555</v>
      </c>
      <c r="J2190" s="33">
        <v>6386552</v>
      </c>
      <c r="K2190" s="32">
        <f>TEXT(A2190, "MM-DD")</f>
      </c>
      <c r="L2190" s="33">
        <f>YEAR(일별기온공급량!$A2190)</f>
      </c>
      <c r="M2190" s="33">
        <f>MONTH(일별기온공급량!$A2190)</f>
      </c>
      <c r="N2190" s="33">
        <f>DAY(일별기온공급량!$A2190)</f>
      </c>
      <c r="O2190" s="34">
        <f>IFERROR(VLOOKUP(기온및공급량[[#This Row], [날짜]],표2[],2,0), "")</f>
      </c>
    </row>
    <row x14ac:dyDescent="0.25" r="2191" customHeight="1" ht="18.75">
      <c r="A2191" s="29">
        <v>43464</v>
      </c>
      <c r="B2191" s="30">
        <v>-3.6</v>
      </c>
      <c r="C2191" s="30">
        <v>1.6</v>
      </c>
      <c r="D2191" s="31">
        <v>1.627175925925926</v>
      </c>
      <c r="E2191" s="30">
        <v>-6.8</v>
      </c>
      <c r="F2191" s="31">
        <v>1.2737037037037038</v>
      </c>
      <c r="G2191" s="30">
        <v>8.4</v>
      </c>
      <c r="H2191" s="32">
        <f>TEXT(일별기온공급량!$A2191, "AAA")</f>
      </c>
      <c r="I2191" s="33">
        <v>254495675</v>
      </c>
      <c r="J2191" s="33">
        <v>5981199</v>
      </c>
      <c r="K2191" s="32">
        <f>TEXT(A2191, "MM-DD")</f>
      </c>
      <c r="L2191" s="33">
        <f>YEAR(일별기온공급량!$A2191)</f>
      </c>
      <c r="M2191" s="33">
        <f>MONTH(일별기온공급량!$A2191)</f>
      </c>
      <c r="N2191" s="33">
        <f>DAY(일별기온공급량!$A2191)</f>
      </c>
      <c r="O2191" s="34">
        <f>IFERROR(VLOOKUP(기온및공급량[[#This Row], [날짜]],표2[],2,0), "")</f>
      </c>
    </row>
    <row x14ac:dyDescent="0.25" r="2192" customHeight="1" ht="18.75">
      <c r="A2192" s="29">
        <v>43465</v>
      </c>
      <c r="B2192" s="30">
        <v>-1.3</v>
      </c>
      <c r="C2192" s="30">
        <v>5.6</v>
      </c>
      <c r="D2192" s="31">
        <v>1.6313425925925926</v>
      </c>
      <c r="E2192" s="30">
        <v>-8.3</v>
      </c>
      <c r="F2192" s="31">
        <v>1.3007870370370371</v>
      </c>
      <c r="G2192" s="30">
        <v>13.9</v>
      </c>
      <c r="H2192" s="32">
        <f>TEXT(일별기온공급량!$A2192, "AAA")</f>
      </c>
      <c r="I2192" s="33">
        <v>250921972</v>
      </c>
      <c r="J2192" s="33">
        <v>5923251</v>
      </c>
      <c r="K2192" s="32">
        <f>TEXT(A2192, "MM-DD")</f>
      </c>
      <c r="L2192" s="33">
        <f>YEAR(일별기온공급량!$A2192)</f>
      </c>
      <c r="M2192" s="33">
        <f>MONTH(일별기온공급량!$A2192)</f>
      </c>
      <c r="N2192" s="33">
        <f>DAY(일별기온공급량!$A2192)</f>
      </c>
      <c r="O2192" s="34">
        <f>IFERROR(VLOOKUP(기온및공급량[[#This Row], [날짜]],표2[],2,0), "")</f>
      </c>
    </row>
    <row x14ac:dyDescent="0.25" r="2193" customHeight="1" ht="18.75">
      <c r="A2193" s="29">
        <v>43466</v>
      </c>
      <c r="B2193" s="30">
        <v>-0.6</v>
      </c>
      <c r="C2193" s="30">
        <v>3.4</v>
      </c>
      <c r="D2193" s="31">
        <v>1.5667592592592592</v>
      </c>
      <c r="E2193" s="33">
        <v>-3</v>
      </c>
      <c r="F2193" s="31">
        <v>1.1778703703703703</v>
      </c>
      <c r="G2193" s="30">
        <v>6.4</v>
      </c>
      <c r="H2193" s="32">
        <f>TEXT(일별기온공급량!$A2193, "AAA")</f>
      </c>
      <c r="I2193" s="33">
        <v>239474113</v>
      </c>
      <c r="J2193" s="33">
        <v>5625037</v>
      </c>
      <c r="K2193" s="32">
        <f>TEXT(A2193, "MM-DD")</f>
      </c>
      <c r="L2193" s="33">
        <f>YEAR(일별기온공급량!$A2193)</f>
      </c>
      <c r="M2193" s="33">
        <f>MONTH(일별기온공급량!$A2193)</f>
      </c>
      <c r="N2193" s="33">
        <f>DAY(일별기온공급량!$A2193)</f>
      </c>
      <c r="O2193" s="34">
        <f>IFERROR(VLOOKUP(기온및공급량[[#This Row], [날짜]],표2[],2,0), "")</f>
      </c>
    </row>
    <row x14ac:dyDescent="0.25" r="2194" customHeight="1" ht="18.75">
      <c r="A2194" s="29">
        <v>43467</v>
      </c>
      <c r="B2194" s="30">
        <v>-0.5</v>
      </c>
      <c r="C2194" s="30">
        <v>4.2</v>
      </c>
      <c r="D2194" s="31">
        <v>1.6063425925925925</v>
      </c>
      <c r="E2194" s="30">
        <v>-4.2</v>
      </c>
      <c r="F2194" s="31">
        <v>1.2653703703703703</v>
      </c>
      <c r="G2194" s="30">
        <v>8.4</v>
      </c>
      <c r="H2194" s="32">
        <f>TEXT(일별기온공급량!$A2194, "AAA")</f>
      </c>
      <c r="I2194" s="33">
        <v>261714107</v>
      </c>
      <c r="J2194" s="33">
        <v>6143275</v>
      </c>
      <c r="K2194" s="32">
        <f>TEXT(A2194, "MM-DD")</f>
      </c>
      <c r="L2194" s="33">
        <f>YEAR(일별기온공급량!$A2194)</f>
      </c>
      <c r="M2194" s="33">
        <f>MONTH(일별기온공급량!$A2194)</f>
      </c>
      <c r="N2194" s="33">
        <f>DAY(일별기온공급량!$A2194)</f>
      </c>
      <c r="O2194" s="34">
        <f>IFERROR(VLOOKUP(기온및공급량[[#This Row], [날짜]],표2[],2,0), "")</f>
      </c>
    </row>
    <row x14ac:dyDescent="0.25" r="2195" customHeight="1" ht="18.75">
      <c r="A2195" s="29">
        <v>43468</v>
      </c>
      <c r="B2195" s="33">
        <v>0</v>
      </c>
      <c r="C2195" s="30">
        <v>6.1</v>
      </c>
      <c r="D2195" s="31">
        <v>1.650787037037037</v>
      </c>
      <c r="E2195" s="30">
        <v>-3.6</v>
      </c>
      <c r="F2195" s="35">
        <v>1.9993981481481482</v>
      </c>
      <c r="G2195" s="30">
        <v>9.7</v>
      </c>
      <c r="H2195" s="32">
        <f>TEXT(일별기온공급량!$A2195, "AAA")</f>
      </c>
      <c r="I2195" s="33">
        <v>260309791</v>
      </c>
      <c r="J2195" s="33">
        <v>6111021</v>
      </c>
      <c r="K2195" s="32">
        <f>TEXT(A2195, "MM-DD")</f>
      </c>
      <c r="L2195" s="33">
        <f>YEAR(일별기온공급량!$A2195)</f>
      </c>
      <c r="M2195" s="33">
        <f>MONTH(일별기온공급량!$A2195)</f>
      </c>
      <c r="N2195" s="33">
        <f>DAY(일별기온공급량!$A2195)</f>
      </c>
      <c r="O2195" s="34">
        <f>IFERROR(VLOOKUP(기온및공급량[[#This Row], [날짜]],표2[],2,0), "")</f>
      </c>
    </row>
    <row x14ac:dyDescent="0.25" r="2196" customHeight="1" ht="18.75">
      <c r="A2196" s="29">
        <v>43469</v>
      </c>
      <c r="B2196" s="30">
        <v>0.9</v>
      </c>
      <c r="C2196" s="30">
        <v>7.2</v>
      </c>
      <c r="D2196" s="31">
        <v>1.674398148148148</v>
      </c>
      <c r="E2196" s="30">
        <v>-6.8</v>
      </c>
      <c r="F2196" s="31">
        <v>1.3091203703703704</v>
      </c>
      <c r="G2196" s="33">
        <v>14</v>
      </c>
      <c r="H2196" s="32">
        <f>TEXT(일별기온공급량!$A2196, "AAA")</f>
      </c>
      <c r="I2196" s="33">
        <v>254700471</v>
      </c>
      <c r="J2196" s="33">
        <v>5978573</v>
      </c>
      <c r="K2196" s="32">
        <f>TEXT(A2196, "MM-DD")</f>
      </c>
      <c r="L2196" s="33">
        <f>YEAR(일별기온공급량!$A2196)</f>
      </c>
      <c r="M2196" s="33">
        <f>MONTH(일별기온공급량!$A2196)</f>
      </c>
      <c r="N2196" s="33">
        <f>DAY(일별기온공급량!$A2196)</f>
      </c>
      <c r="O2196" s="34">
        <f>IFERROR(VLOOKUP(기온및공급량[[#This Row], [날짜]],표2[],2,0), "")</f>
      </c>
    </row>
    <row x14ac:dyDescent="0.25" r="2197" customHeight="1" ht="18.75">
      <c r="A2197" s="29">
        <v>43470</v>
      </c>
      <c r="B2197" s="30">
        <v>2.4</v>
      </c>
      <c r="C2197" s="30">
        <v>7.5</v>
      </c>
      <c r="D2197" s="31">
        <v>1.5556481481481481</v>
      </c>
      <c r="E2197" s="30">
        <v>-3.8</v>
      </c>
      <c r="F2197" s="31">
        <v>1.9875925925925926</v>
      </c>
      <c r="G2197" s="30">
        <v>11.3</v>
      </c>
      <c r="H2197" s="32">
        <f>TEXT(일별기온공급량!$A2197, "AAA")</f>
      </c>
      <c r="I2197" s="33">
        <v>229728761</v>
      </c>
      <c r="J2197" s="33">
        <v>5397114</v>
      </c>
      <c r="K2197" s="32">
        <f>TEXT(A2197, "MM-DD")</f>
      </c>
      <c r="L2197" s="33">
        <f>YEAR(일별기온공급량!$A2197)</f>
      </c>
      <c r="M2197" s="33">
        <f>MONTH(일별기온공급량!$A2197)</f>
      </c>
      <c r="N2197" s="33">
        <f>DAY(일별기온공급량!$A2197)</f>
      </c>
      <c r="O2197" s="34">
        <f>IFERROR(VLOOKUP(기온및공급량[[#This Row], [날짜]],표2[],2,0), "")</f>
      </c>
    </row>
    <row x14ac:dyDescent="0.25" r="2198" customHeight="1" ht="18.75">
      <c r="A2198" s="29">
        <v>43471</v>
      </c>
      <c r="B2198" s="30">
        <v>0.6</v>
      </c>
      <c r="C2198" s="30">
        <v>7.3</v>
      </c>
      <c r="D2198" s="31">
        <v>1.6389814814814816</v>
      </c>
      <c r="E2198" s="33">
        <v>-5</v>
      </c>
      <c r="F2198" s="31">
        <v>1.3028703703703703</v>
      </c>
      <c r="G2198" s="30">
        <v>12.3</v>
      </c>
      <c r="H2198" s="32">
        <f>TEXT(일별기온공급량!$A2198, "AAA")</f>
      </c>
      <c r="I2198" s="33">
        <v>221346382</v>
      </c>
      <c r="J2198" s="33">
        <v>5205881</v>
      </c>
      <c r="K2198" s="32">
        <f>TEXT(A2198, "MM-DD")</f>
      </c>
      <c r="L2198" s="33">
        <f>YEAR(일별기온공급량!$A2198)</f>
      </c>
      <c r="M2198" s="33">
        <f>MONTH(일별기온공급량!$A2198)</f>
      </c>
      <c r="N2198" s="33">
        <f>DAY(일별기온공급량!$A2198)</f>
      </c>
      <c r="O2198" s="34">
        <f>IFERROR(VLOOKUP(기온및공급량[[#This Row], [날짜]],표2[],2,0), "")</f>
      </c>
    </row>
    <row x14ac:dyDescent="0.25" r="2199" customHeight="1" ht="18.75">
      <c r="A2199" s="29">
        <v>43472</v>
      </c>
      <c r="B2199" s="30">
        <v>1.2</v>
      </c>
      <c r="C2199" s="30">
        <v>6.1</v>
      </c>
      <c r="D2199" s="31">
        <v>1.591759259259259</v>
      </c>
      <c r="E2199" s="30">
        <v>-5.6</v>
      </c>
      <c r="F2199" s="31">
        <v>1.2605092592592593</v>
      </c>
      <c r="G2199" s="30">
        <v>11.7</v>
      </c>
      <c r="H2199" s="32">
        <f>TEXT(일별기온공급량!$A2199, "AAA")</f>
      </c>
      <c r="I2199" s="33">
        <v>244269537</v>
      </c>
      <c r="J2199" s="33">
        <v>5740194</v>
      </c>
      <c r="K2199" s="32">
        <f>TEXT(A2199, "MM-DD")</f>
      </c>
      <c r="L2199" s="33">
        <f>YEAR(일별기온공급량!$A2199)</f>
      </c>
      <c r="M2199" s="33">
        <f>MONTH(일별기온공급량!$A2199)</f>
      </c>
      <c r="N2199" s="33">
        <f>DAY(일별기온공급량!$A2199)</f>
      </c>
      <c r="O2199" s="34">
        <f>IFERROR(VLOOKUP(기온및공급량[[#This Row], [날짜]],표2[],2,0), "")</f>
      </c>
    </row>
    <row x14ac:dyDescent="0.25" r="2200" customHeight="1" ht="18.75">
      <c r="A2200" s="29">
        <v>43473</v>
      </c>
      <c r="B2200" s="30">
        <v>1.2</v>
      </c>
      <c r="C2200" s="30">
        <v>5.1</v>
      </c>
      <c r="D2200" s="31">
        <v>1.6098148148148148</v>
      </c>
      <c r="E2200" s="33">
        <v>-2</v>
      </c>
      <c r="F2200" s="35">
        <v>1.9993981481481482</v>
      </c>
      <c r="G2200" s="30">
        <v>7.1</v>
      </c>
      <c r="H2200" s="32">
        <f>TEXT(일별기온공급량!$A2200, "AAA")</f>
      </c>
      <c r="I2200" s="33">
        <v>248434001</v>
      </c>
      <c r="J2200" s="33">
        <v>5833707</v>
      </c>
      <c r="K2200" s="32">
        <f>TEXT(A2200, "MM-DD")</f>
      </c>
      <c r="L2200" s="33">
        <f>YEAR(일별기온공급량!$A2200)</f>
      </c>
      <c r="M2200" s="33">
        <f>MONTH(일별기온공급량!$A2200)</f>
      </c>
      <c r="N2200" s="33">
        <f>DAY(일별기온공급량!$A2200)</f>
      </c>
      <c r="O2200" s="34">
        <f>IFERROR(VLOOKUP(기온및공급량[[#This Row], [날짜]],표2[],2,0), "")</f>
      </c>
    </row>
    <row x14ac:dyDescent="0.25" r="2201" customHeight="1" ht="18.75">
      <c r="A2201" s="29">
        <v>43474</v>
      </c>
      <c r="B2201" s="30">
        <v>-1.3</v>
      </c>
      <c r="C2201" s="30">
        <v>4.3</v>
      </c>
      <c r="D2201" s="31">
        <v>1.6806481481481481</v>
      </c>
      <c r="E2201" s="30">
        <v>-5.6</v>
      </c>
      <c r="F2201" s="31">
        <v>1.3202314814814815</v>
      </c>
      <c r="G2201" s="30">
        <v>9.9</v>
      </c>
      <c r="H2201" s="32">
        <f>TEXT(일별기온공급량!$A2201, "AAA")</f>
      </c>
      <c r="I2201" s="33">
        <v>259305585</v>
      </c>
      <c r="J2201" s="33">
        <v>6088689</v>
      </c>
      <c r="K2201" s="32">
        <f>TEXT(A2201, "MM-DD")</f>
      </c>
      <c r="L2201" s="33">
        <f>YEAR(일별기온공급량!$A2201)</f>
      </c>
      <c r="M2201" s="33">
        <f>MONTH(일별기온공급량!$A2201)</f>
      </c>
      <c r="N2201" s="33">
        <f>DAY(일별기온공급량!$A2201)</f>
      </c>
      <c r="O2201" s="34">
        <f>IFERROR(VLOOKUP(기온및공급량[[#This Row], [날짜]],표2[],2,0), "")</f>
      </c>
    </row>
    <row x14ac:dyDescent="0.25" r="2202" customHeight="1" ht="18.75">
      <c r="A2202" s="29">
        <v>43475</v>
      </c>
      <c r="B2202" s="30">
        <v>1.7</v>
      </c>
      <c r="C2202" s="30">
        <v>5.7</v>
      </c>
      <c r="D2202" s="31">
        <v>1.6091203703703703</v>
      </c>
      <c r="E2202" s="30">
        <v>-2.8</v>
      </c>
      <c r="F2202" s="31">
        <v>1.0820370370370371</v>
      </c>
      <c r="G2202" s="30">
        <v>8.5</v>
      </c>
      <c r="H2202" s="32">
        <f>TEXT(일별기온공급량!$A2202, "AAA")</f>
      </c>
      <c r="I2202" s="33">
        <v>249149342</v>
      </c>
      <c r="J2202" s="33">
        <v>5846373</v>
      </c>
      <c r="K2202" s="32">
        <f>TEXT(A2202, "MM-DD")</f>
      </c>
      <c r="L2202" s="33">
        <f>YEAR(일별기온공급량!$A2202)</f>
      </c>
      <c r="M2202" s="33">
        <f>MONTH(일별기온공급량!$A2202)</f>
      </c>
      <c r="N2202" s="33">
        <f>DAY(일별기온공급량!$A2202)</f>
      </c>
      <c r="O2202" s="34">
        <f>IFERROR(VLOOKUP(기온및공급량[[#This Row], [날짜]],표2[],2,0), "")</f>
      </c>
    </row>
    <row x14ac:dyDescent="0.25" r="2203" customHeight="1" ht="18.75">
      <c r="A2203" s="29">
        <v>43476</v>
      </c>
      <c r="B2203" s="33">
        <v>3</v>
      </c>
      <c r="C2203" s="30">
        <v>8.3</v>
      </c>
      <c r="D2203" s="31">
        <v>1.657037037037037</v>
      </c>
      <c r="E2203" s="30">
        <v>-3.3</v>
      </c>
      <c r="F2203" s="31">
        <v>1.3118981481481482</v>
      </c>
      <c r="G2203" s="30">
        <v>11.6</v>
      </c>
      <c r="H2203" s="32">
        <f>TEXT(일별기온공급량!$A2203, "AAA")</f>
      </c>
      <c r="I2203" s="33">
        <v>235389521</v>
      </c>
      <c r="J2203" s="33">
        <v>5549443</v>
      </c>
      <c r="K2203" s="32">
        <f>TEXT(A2203, "MM-DD")</f>
      </c>
      <c r="L2203" s="33">
        <f>YEAR(일별기온공급량!$A2203)</f>
      </c>
      <c r="M2203" s="33">
        <f>MONTH(일별기온공급량!$A2203)</f>
      </c>
      <c r="N2203" s="33">
        <f>DAY(일별기온공급량!$A2203)</f>
      </c>
      <c r="O2203" s="34">
        <f>IFERROR(VLOOKUP(기온및공급량[[#This Row], [날짜]],표2[],2,0), "")</f>
      </c>
    </row>
    <row x14ac:dyDescent="0.25" r="2204" customHeight="1" ht="18.75">
      <c r="A2204" s="29">
        <v>43477</v>
      </c>
      <c r="B2204" s="30">
        <v>3.1</v>
      </c>
      <c r="C2204" s="33">
        <v>6</v>
      </c>
      <c r="D2204" s="31">
        <v>1.6591203703703705</v>
      </c>
      <c r="E2204" s="30">
        <v>-0.9</v>
      </c>
      <c r="F2204" s="31">
        <v>1.9737037037037037</v>
      </c>
      <c r="G2204" s="30">
        <v>6.9</v>
      </c>
      <c r="H2204" s="32">
        <f>TEXT(일별기온공급량!$A2204, "AAA")</f>
      </c>
      <c r="I2204" s="33">
        <v>216274610</v>
      </c>
      <c r="J2204" s="33">
        <v>5104039</v>
      </c>
      <c r="K2204" s="32">
        <f>TEXT(A2204, "MM-DD")</f>
      </c>
      <c r="L2204" s="33">
        <f>YEAR(일별기온공급량!$A2204)</f>
      </c>
      <c r="M2204" s="33">
        <f>MONTH(일별기온공급량!$A2204)</f>
      </c>
      <c r="N2204" s="33">
        <f>DAY(일별기온공급량!$A2204)</f>
      </c>
      <c r="O2204" s="34">
        <f>IFERROR(VLOOKUP(기온및공급량[[#This Row], [날짜]],표2[],2,0), "")</f>
      </c>
    </row>
    <row x14ac:dyDescent="0.25" r="2205" customHeight="1" ht="18.75">
      <c r="A2205" s="29">
        <v>43478</v>
      </c>
      <c r="B2205" s="30">
        <v>1.8</v>
      </c>
      <c r="C2205" s="30">
        <v>9.4</v>
      </c>
      <c r="D2205" s="31">
        <v>1.6514814814814813</v>
      </c>
      <c r="E2205" s="30">
        <v>-2.9</v>
      </c>
      <c r="F2205" s="31">
        <v>1.3230092592592593</v>
      </c>
      <c r="G2205" s="30">
        <v>12.3</v>
      </c>
      <c r="H2205" s="32">
        <f>TEXT(일별기온공급량!$A2205, "AAA")</f>
      </c>
      <c r="I2205" s="33">
        <v>202052413</v>
      </c>
      <c r="J2205" s="33">
        <v>4780215</v>
      </c>
      <c r="K2205" s="32">
        <f>TEXT(A2205, "MM-DD")</f>
      </c>
      <c r="L2205" s="33">
        <f>YEAR(일별기온공급량!$A2205)</f>
      </c>
      <c r="M2205" s="33">
        <f>MONTH(일별기온공급량!$A2205)</f>
      </c>
      <c r="N2205" s="33">
        <f>DAY(일별기온공급량!$A2205)</f>
      </c>
      <c r="O2205" s="34">
        <f>IFERROR(VLOOKUP(기온및공급량[[#This Row], [날짜]],표2[],2,0), "")</f>
      </c>
    </row>
    <row x14ac:dyDescent="0.25" r="2206" customHeight="1" ht="18.75">
      <c r="A2206" s="29">
        <v>43479</v>
      </c>
      <c r="B2206" s="33">
        <v>2</v>
      </c>
      <c r="C2206" s="30">
        <v>9.2</v>
      </c>
      <c r="D2206" s="31">
        <v>1.6049537037037038</v>
      </c>
      <c r="E2206" s="30">
        <v>-3.9</v>
      </c>
      <c r="F2206" s="31">
        <v>1.2938425925925925</v>
      </c>
      <c r="G2206" s="30">
        <v>13.1</v>
      </c>
      <c r="H2206" s="32">
        <f>TEXT(일별기온공급량!$A2206, "AAA")</f>
      </c>
      <c r="I2206" s="33">
        <v>227778799</v>
      </c>
      <c r="J2206" s="33">
        <v>5375746</v>
      </c>
      <c r="K2206" s="32">
        <f>TEXT(A2206, "MM-DD")</f>
      </c>
      <c r="L2206" s="33">
        <f>YEAR(일별기온공급량!$A2206)</f>
      </c>
      <c r="M2206" s="33">
        <f>MONTH(일별기온공급량!$A2206)</f>
      </c>
      <c r="N2206" s="33">
        <f>DAY(일별기온공급량!$A2206)</f>
      </c>
      <c r="O2206" s="34">
        <f>IFERROR(VLOOKUP(기온및공급량[[#This Row], [날짜]],표2[],2,0), "")</f>
      </c>
    </row>
    <row x14ac:dyDescent="0.25" r="2207" customHeight="1" ht="18.75">
      <c r="A2207" s="29">
        <v>43480</v>
      </c>
      <c r="B2207" s="30">
        <v>2.6</v>
      </c>
      <c r="C2207" s="30">
        <v>7.7</v>
      </c>
      <c r="D2207" s="31">
        <v>1.5938425925925928</v>
      </c>
      <c r="E2207" s="30">
        <v>-2.5</v>
      </c>
      <c r="F2207" s="31">
        <v>1.998009259259259</v>
      </c>
      <c r="G2207" s="30">
        <v>10.2</v>
      </c>
      <c r="H2207" s="32">
        <f>TEXT(일별기온공급량!$A2207, "AAA")</f>
      </c>
      <c r="I2207" s="33">
        <v>234051347</v>
      </c>
      <c r="J2207" s="33">
        <v>5509845</v>
      </c>
      <c r="K2207" s="32">
        <f>TEXT(A2207, "MM-DD")</f>
      </c>
      <c r="L2207" s="33">
        <f>YEAR(일별기온공급량!$A2207)</f>
      </c>
      <c r="M2207" s="33">
        <f>MONTH(일별기온공급량!$A2207)</f>
      </c>
      <c r="N2207" s="33">
        <f>DAY(일별기온공급량!$A2207)</f>
      </c>
      <c r="O2207" s="34">
        <f>IFERROR(VLOOKUP(기온및공급량[[#This Row], [날짜]],표2[],2,0), "")</f>
      </c>
    </row>
    <row x14ac:dyDescent="0.25" r="2208" customHeight="1" ht="18.75">
      <c r="A2208" s="29">
        <v>43481</v>
      </c>
      <c r="B2208" s="30">
        <v>-1.9</v>
      </c>
      <c r="C2208" s="30">
        <v>2.6</v>
      </c>
      <c r="D2208" s="31">
        <v>1.6063425925925925</v>
      </c>
      <c r="E2208" s="30">
        <v>-5.5</v>
      </c>
      <c r="F2208" s="31">
        <v>1.268148148148148</v>
      </c>
      <c r="G2208" s="30">
        <v>8.1</v>
      </c>
      <c r="H2208" s="32">
        <f>TEXT(일별기온공급량!$A2208, "AAA")</f>
      </c>
      <c r="I2208" s="33">
        <v>257118022</v>
      </c>
      <c r="J2208" s="33">
        <v>6051830</v>
      </c>
      <c r="K2208" s="32">
        <f>TEXT(A2208, "MM-DD")</f>
      </c>
      <c r="L2208" s="33">
        <f>YEAR(일별기온공급량!$A2208)</f>
      </c>
      <c r="M2208" s="33">
        <f>MONTH(일별기온공급량!$A2208)</f>
      </c>
      <c r="N2208" s="33">
        <f>DAY(일별기온공급량!$A2208)</f>
      </c>
      <c r="O2208" s="34">
        <f>IFERROR(VLOOKUP(기온및공급량[[#This Row], [날짜]],표2[],2,0), "")</f>
      </c>
    </row>
    <row x14ac:dyDescent="0.25" r="2209" customHeight="1" ht="18.75">
      <c r="A2209" s="29">
        <v>43482</v>
      </c>
      <c r="B2209" s="30">
        <v>1.5</v>
      </c>
      <c r="C2209" s="30">
        <v>5.7</v>
      </c>
      <c r="D2209" s="31">
        <v>1.5716203703703704</v>
      </c>
      <c r="E2209" s="30">
        <v>-2.7</v>
      </c>
      <c r="F2209" s="31">
        <v>1.0868981481481481</v>
      </c>
      <c r="G2209" s="30">
        <v>8.4</v>
      </c>
      <c r="H2209" s="32">
        <f>TEXT(일별기온공급량!$A2209, "AAA")</f>
      </c>
      <c r="I2209" s="33">
        <v>253083427</v>
      </c>
      <c r="J2209" s="33">
        <v>5958871</v>
      </c>
      <c r="K2209" s="32">
        <f>TEXT(A2209, "MM-DD")</f>
      </c>
      <c r="L2209" s="33">
        <f>YEAR(일별기온공급량!$A2209)</f>
      </c>
      <c r="M2209" s="33">
        <f>MONTH(일별기온공급량!$A2209)</f>
      </c>
      <c r="N2209" s="33">
        <f>DAY(일별기온공급량!$A2209)</f>
      </c>
      <c r="O2209" s="34">
        <f>IFERROR(VLOOKUP(기온및공급량[[#This Row], [날짜]],표2[],2,0), "")</f>
      </c>
    </row>
    <row x14ac:dyDescent="0.25" r="2210" customHeight="1" ht="18.75">
      <c r="A2210" s="29">
        <v>43483</v>
      </c>
      <c r="B2210" s="30">
        <v>2.5</v>
      </c>
      <c r="C2210" s="30">
        <v>8.9</v>
      </c>
      <c r="D2210" s="31">
        <v>1.6368981481481482</v>
      </c>
      <c r="E2210" s="30">
        <v>-2.9</v>
      </c>
      <c r="F2210" s="31">
        <v>1.2542592592592592</v>
      </c>
      <c r="G2210" s="30">
        <v>11.8</v>
      </c>
      <c r="H2210" s="32">
        <f>TEXT(일별기온공급량!$A2210, "AAA")</f>
      </c>
      <c r="I2210" s="33">
        <v>238054144</v>
      </c>
      <c r="J2210" s="33">
        <v>5602261</v>
      </c>
      <c r="K2210" s="32">
        <f>TEXT(A2210, "MM-DD")</f>
      </c>
      <c r="L2210" s="33">
        <f>YEAR(일별기온공급량!$A2210)</f>
      </c>
      <c r="M2210" s="33">
        <f>MONTH(일별기온공급량!$A2210)</f>
      </c>
      <c r="N2210" s="33">
        <f>DAY(일별기온공급량!$A2210)</f>
      </c>
      <c r="O2210" s="34">
        <f>IFERROR(VLOOKUP(기온및공급량[[#This Row], [날짜]],표2[],2,0), "")</f>
      </c>
    </row>
    <row x14ac:dyDescent="0.25" r="2211" customHeight="1" ht="18.75">
      <c r="A2211" s="29">
        <v>43484</v>
      </c>
      <c r="B2211" s="30">
        <v>4.5</v>
      </c>
      <c r="C2211" s="30">
        <v>10.2</v>
      </c>
      <c r="D2211" s="31">
        <v>1.577175925925926</v>
      </c>
      <c r="E2211" s="30">
        <v>-1.3</v>
      </c>
      <c r="F2211" s="31">
        <v>1.232037037037037</v>
      </c>
      <c r="G2211" s="30">
        <v>11.5</v>
      </c>
      <c r="H2211" s="32">
        <f>TEXT(일별기온공급량!$A2211, "AAA")</f>
      </c>
      <c r="I2211" s="33">
        <v>211656465</v>
      </c>
      <c r="J2211" s="33">
        <v>4982368</v>
      </c>
      <c r="K2211" s="32">
        <f>TEXT(A2211, "MM-DD")</f>
      </c>
      <c r="L2211" s="33">
        <f>YEAR(일별기온공급량!$A2211)</f>
      </c>
      <c r="M2211" s="33">
        <f>MONTH(일별기온공급량!$A2211)</f>
      </c>
      <c r="N2211" s="33">
        <f>DAY(일별기온공급량!$A2211)</f>
      </c>
      <c r="O2211" s="34">
        <f>IFERROR(VLOOKUP(기온및공급량[[#This Row], [날짜]],표2[],2,0), "")</f>
      </c>
    </row>
    <row x14ac:dyDescent="0.25" r="2212" customHeight="1" ht="18.75">
      <c r="A2212" s="29">
        <v>43485</v>
      </c>
      <c r="B2212" s="30">
        <v>3.4</v>
      </c>
      <c r="C2212" s="30">
        <v>6.9</v>
      </c>
      <c r="D2212" s="31">
        <v>1.5952314814814814</v>
      </c>
      <c r="E2212" s="30">
        <v>-1.4</v>
      </c>
      <c r="F2212" s="31">
        <v>1.9848148148148148</v>
      </c>
      <c r="G2212" s="30">
        <v>8.3</v>
      </c>
      <c r="H2212" s="32">
        <f>TEXT(일별기온공급량!$A2212, "AAA")</f>
      </c>
      <c r="I2212" s="33">
        <v>201355153</v>
      </c>
      <c r="J2212" s="33">
        <v>4742726</v>
      </c>
      <c r="K2212" s="32">
        <f>TEXT(A2212, "MM-DD")</f>
      </c>
      <c r="L2212" s="33">
        <f>YEAR(일별기온공급량!$A2212)</f>
      </c>
      <c r="M2212" s="33">
        <f>MONTH(일별기온공급량!$A2212)</f>
      </c>
      <c r="N2212" s="33">
        <f>DAY(일별기온공급량!$A2212)</f>
      </c>
      <c r="O2212" s="34">
        <f>IFERROR(VLOOKUP(기온및공급량[[#This Row], [날짜]],표2[],2,0), "")</f>
      </c>
    </row>
    <row x14ac:dyDescent="0.25" r="2213" customHeight="1" ht="18.75">
      <c r="A2213" s="29">
        <v>43486</v>
      </c>
      <c r="B2213" s="30">
        <v>1.9</v>
      </c>
      <c r="C2213" s="30">
        <v>8.2</v>
      </c>
      <c r="D2213" s="31">
        <v>1.6667592592592593</v>
      </c>
      <c r="E2213" s="30">
        <v>-3.4</v>
      </c>
      <c r="F2213" s="31">
        <v>1.224398148148148</v>
      </c>
      <c r="G2213" s="30">
        <v>11.6</v>
      </c>
      <c r="H2213" s="32">
        <f>TEXT(일별기온공급량!$A2213, "AAA")</f>
      </c>
      <c r="I2213" s="33">
        <v>232800677</v>
      </c>
      <c r="J2213" s="33">
        <v>5481191</v>
      </c>
      <c r="K2213" s="32">
        <f>TEXT(A2213, "MM-DD")</f>
      </c>
      <c r="L2213" s="33">
        <f>YEAR(일별기온공급량!$A2213)</f>
      </c>
      <c r="M2213" s="33">
        <f>MONTH(일별기온공급량!$A2213)</f>
      </c>
      <c r="N2213" s="33">
        <f>DAY(일별기온공급량!$A2213)</f>
      </c>
      <c r="O2213" s="34">
        <f>IFERROR(VLOOKUP(기온및공급량[[#This Row], [날짜]],표2[],2,0), "")</f>
      </c>
    </row>
    <row x14ac:dyDescent="0.25" r="2214" customHeight="1" ht="18.75">
      <c r="A2214" s="29">
        <v>43487</v>
      </c>
      <c r="B2214" s="30">
        <v>3.9</v>
      </c>
      <c r="C2214" s="30">
        <v>9.7</v>
      </c>
      <c r="D2214" s="31">
        <v>1.6153703703703703</v>
      </c>
      <c r="E2214" s="30">
        <v>-2.4</v>
      </c>
      <c r="F2214" s="31">
        <v>1.2813425925925925</v>
      </c>
      <c r="G2214" s="30">
        <v>12.1</v>
      </c>
      <c r="H2214" s="32">
        <f>TEXT(일별기온공급량!$A2214, "AAA")</f>
      </c>
      <c r="I2214" s="33">
        <v>227195500</v>
      </c>
      <c r="J2214" s="33">
        <v>5346572</v>
      </c>
      <c r="K2214" s="32">
        <f>TEXT(A2214, "MM-DD")</f>
      </c>
      <c r="L2214" s="33">
        <f>YEAR(일별기온공급량!$A2214)</f>
      </c>
      <c r="M2214" s="33">
        <f>MONTH(일별기온공급량!$A2214)</f>
      </c>
      <c r="N2214" s="33">
        <f>DAY(일별기온공급량!$A2214)</f>
      </c>
      <c r="O2214" s="34">
        <f>IFERROR(VLOOKUP(기온및공급량[[#This Row], [날짜]],표2[],2,0), "")</f>
      </c>
    </row>
    <row x14ac:dyDescent="0.25" r="2215" customHeight="1" ht="18.75">
      <c r="A2215" s="29">
        <v>43488</v>
      </c>
      <c r="B2215" s="30">
        <v>4.2</v>
      </c>
      <c r="C2215" s="30">
        <v>11.1</v>
      </c>
      <c r="D2215" s="31">
        <v>1.632037037037037</v>
      </c>
      <c r="E2215" s="33">
        <v>-3</v>
      </c>
      <c r="F2215" s="31">
        <v>1.3153703703703703</v>
      </c>
      <c r="G2215" s="30">
        <v>14.1</v>
      </c>
      <c r="H2215" s="32">
        <f>TEXT(일별기온공급량!$A2215, "AAA")</f>
      </c>
      <c r="I2215" s="33">
        <v>226475645</v>
      </c>
      <c r="J2215" s="33">
        <v>5329451</v>
      </c>
      <c r="K2215" s="32">
        <f>TEXT(A2215, "MM-DD")</f>
      </c>
      <c r="L2215" s="33">
        <f>YEAR(일별기온공급량!$A2215)</f>
      </c>
      <c r="M2215" s="33">
        <f>MONTH(일별기온공급량!$A2215)</f>
      </c>
      <c r="N2215" s="33">
        <f>DAY(일별기온공급량!$A2215)</f>
      </c>
      <c r="O2215" s="34">
        <f>IFERROR(VLOOKUP(기온및공급량[[#This Row], [날짜]],표2[],2,0), "")</f>
      </c>
    </row>
    <row x14ac:dyDescent="0.25" r="2216" customHeight="1" ht="18.75">
      <c r="A2216" s="29">
        <v>43489</v>
      </c>
      <c r="B2216" s="30">
        <v>2.8</v>
      </c>
      <c r="C2216" s="30">
        <v>9.7</v>
      </c>
      <c r="D2216" s="31">
        <v>1.6487037037037036</v>
      </c>
      <c r="E2216" s="30">
        <v>-3.3</v>
      </c>
      <c r="F2216" s="31">
        <v>1.3167592592592592</v>
      </c>
      <c r="G2216" s="33">
        <v>13</v>
      </c>
      <c r="H2216" s="32">
        <f>TEXT(일별기온공급량!$A2216, "AAA")</f>
      </c>
      <c r="I2216" s="33">
        <v>224938658</v>
      </c>
      <c r="J2216" s="33">
        <v>5293810</v>
      </c>
      <c r="K2216" s="32">
        <f>TEXT(A2216, "MM-DD")</f>
      </c>
      <c r="L2216" s="33">
        <f>YEAR(일별기온공급량!$A2216)</f>
      </c>
      <c r="M2216" s="33">
        <f>MONTH(일별기온공급량!$A2216)</f>
      </c>
      <c r="N2216" s="33">
        <f>DAY(일별기온공급량!$A2216)</f>
      </c>
      <c r="O2216" s="34">
        <f>IFERROR(VLOOKUP(기온및공급량[[#This Row], [날짜]],표2[],2,0), "")</f>
      </c>
    </row>
    <row x14ac:dyDescent="0.25" r="2217" customHeight="1" ht="18.75">
      <c r="A2217" s="29">
        <v>43490</v>
      </c>
      <c r="B2217" s="30">
        <v>1.1</v>
      </c>
      <c r="C2217" s="30">
        <v>6.7</v>
      </c>
      <c r="D2217" s="31">
        <v>1.5549537037037036</v>
      </c>
      <c r="E2217" s="30">
        <v>-3.2</v>
      </c>
      <c r="F2217" s="31">
        <v>1.1424537037037037</v>
      </c>
      <c r="G2217" s="30">
        <v>9.9</v>
      </c>
      <c r="H2217" s="32">
        <f>TEXT(일별기온공급량!$A2217, "AAA")</f>
      </c>
      <c r="I2217" s="33">
        <v>234859784</v>
      </c>
      <c r="J2217" s="33">
        <v>5537495</v>
      </c>
      <c r="K2217" s="32">
        <f>TEXT(A2217, "MM-DD")</f>
      </c>
      <c r="L2217" s="33">
        <f>YEAR(일별기온공급량!$A2217)</f>
      </c>
      <c r="M2217" s="33">
        <f>MONTH(일별기온공급량!$A2217)</f>
      </c>
      <c r="N2217" s="33">
        <f>DAY(일별기온공급량!$A2217)</f>
      </c>
      <c r="O2217" s="34">
        <f>IFERROR(VLOOKUP(기온및공급량[[#This Row], [날짜]],표2[],2,0), "")</f>
      </c>
    </row>
    <row x14ac:dyDescent="0.25" r="2218" customHeight="1" ht="18.75">
      <c r="A2218" s="29">
        <v>43491</v>
      </c>
      <c r="B2218" s="30">
        <v>-0.3</v>
      </c>
      <c r="C2218" s="30">
        <v>4.6</v>
      </c>
      <c r="D2218" s="31">
        <v>1.6362037037037038</v>
      </c>
      <c r="E2218" s="30">
        <v>-3.5</v>
      </c>
      <c r="F2218" s="31">
        <v>1.313287037037037</v>
      </c>
      <c r="G2218" s="30">
        <v>8.1</v>
      </c>
      <c r="H2218" s="32">
        <f>TEXT(일별기온공급량!$A2218, "AAA")</f>
      </c>
      <c r="I2218" s="33">
        <v>229189371</v>
      </c>
      <c r="J2218" s="33">
        <v>5411182</v>
      </c>
      <c r="K2218" s="32">
        <f>TEXT(A2218, "MM-DD")</f>
      </c>
      <c r="L2218" s="33">
        <f>YEAR(일별기온공급량!$A2218)</f>
      </c>
      <c r="M2218" s="33">
        <f>MONTH(일별기온공급량!$A2218)</f>
      </c>
      <c r="N2218" s="33">
        <f>DAY(일별기온공급량!$A2218)</f>
      </c>
      <c r="O2218" s="34">
        <f>IFERROR(VLOOKUP(기온및공급량[[#This Row], [날짜]],표2[],2,0), "")</f>
      </c>
    </row>
    <row x14ac:dyDescent="0.25" r="2219" customHeight="1" ht="18.75">
      <c r="A2219" s="29">
        <v>43492</v>
      </c>
      <c r="B2219" s="30">
        <v>0.7</v>
      </c>
      <c r="C2219" s="33">
        <v>8</v>
      </c>
      <c r="D2219" s="31">
        <v>1.6202314814814813</v>
      </c>
      <c r="E2219" s="30">
        <v>-7.2</v>
      </c>
      <c r="F2219" s="31">
        <v>1.2931481481481482</v>
      </c>
      <c r="G2219" s="30">
        <v>15.2</v>
      </c>
      <c r="H2219" s="32">
        <f>TEXT(일별기온공급량!$A2219, "AAA")</f>
      </c>
      <c r="I2219" s="33">
        <v>213422243</v>
      </c>
      <c r="J2219" s="33">
        <v>5038242</v>
      </c>
      <c r="K2219" s="32">
        <f>TEXT(A2219, "MM-DD")</f>
      </c>
      <c r="L2219" s="33">
        <f>YEAR(일별기온공급량!$A2219)</f>
      </c>
      <c r="M2219" s="33">
        <f>MONTH(일별기온공급량!$A2219)</f>
      </c>
      <c r="N2219" s="33">
        <f>DAY(일별기온공급량!$A2219)</f>
      </c>
      <c r="O2219" s="34">
        <f>IFERROR(VLOOKUP(기온및공급량[[#This Row], [날짜]],표2[],2,0), "")</f>
      </c>
    </row>
    <row x14ac:dyDescent="0.25" r="2220" customHeight="1" ht="18.75">
      <c r="A2220" s="29">
        <v>43493</v>
      </c>
      <c r="B2220" s="30">
        <v>3.1</v>
      </c>
      <c r="C2220" s="30">
        <v>8.7</v>
      </c>
      <c r="D2220" s="31">
        <v>1.5174537037037037</v>
      </c>
      <c r="E2220" s="30">
        <v>-1.9</v>
      </c>
      <c r="F2220" s="31">
        <v>1.189675925925926</v>
      </c>
      <c r="G2220" s="30">
        <v>10.6</v>
      </c>
      <c r="H2220" s="32">
        <f>TEXT(일별기온공급량!$A2220, "AAA")</f>
      </c>
      <c r="I2220" s="33">
        <v>232927317</v>
      </c>
      <c r="J2220" s="33">
        <v>5496784</v>
      </c>
      <c r="K2220" s="32">
        <f>TEXT(A2220, "MM-DD")</f>
      </c>
      <c r="L2220" s="33">
        <f>YEAR(일별기온공급량!$A2220)</f>
      </c>
      <c r="M2220" s="33">
        <f>MONTH(일별기온공급량!$A2220)</f>
      </c>
      <c r="N2220" s="33">
        <f>DAY(일별기온공급량!$A2220)</f>
      </c>
      <c r="O2220" s="34">
        <f>IFERROR(VLOOKUP(기온및공급량[[#This Row], [날짜]],표2[],2,0), "")</f>
      </c>
    </row>
    <row x14ac:dyDescent="0.25" r="2221" customHeight="1" ht="18.75">
      <c r="A2221" s="29">
        <v>43494</v>
      </c>
      <c r="B2221" s="30">
        <v>1.6</v>
      </c>
      <c r="C2221" s="30">
        <v>9.2</v>
      </c>
      <c r="D2221" s="31">
        <v>1.6355092592592593</v>
      </c>
      <c r="E2221" s="30">
        <v>-5.4</v>
      </c>
      <c r="F2221" s="31">
        <v>1.303564814814815</v>
      </c>
      <c r="G2221" s="30">
        <v>14.6</v>
      </c>
      <c r="H2221" s="32">
        <f>TEXT(일별기온공급량!$A2221, "AAA")</f>
      </c>
      <c r="I2221" s="33">
        <v>232999037</v>
      </c>
      <c r="J2221" s="33">
        <v>5507833</v>
      </c>
      <c r="K2221" s="32">
        <f>TEXT(A2221, "MM-DD")</f>
      </c>
      <c r="L2221" s="33">
        <f>YEAR(일별기온공급량!$A2221)</f>
      </c>
      <c r="M2221" s="33">
        <f>MONTH(일별기온공급량!$A2221)</f>
      </c>
      <c r="N2221" s="33">
        <f>DAY(일별기온공급량!$A2221)</f>
      </c>
      <c r="O2221" s="34">
        <f>IFERROR(VLOOKUP(기온및공급량[[#This Row], [날짜]],표2[],2,0), "")</f>
      </c>
    </row>
    <row x14ac:dyDescent="0.25" r="2222" customHeight="1" ht="18.75">
      <c r="A2222" s="29">
        <v>43495</v>
      </c>
      <c r="B2222" s="30">
        <v>5.2</v>
      </c>
      <c r="C2222" s="30">
        <v>12.5</v>
      </c>
      <c r="D2222" s="31">
        <v>1.633425925925926</v>
      </c>
      <c r="E2222" s="33">
        <v>-2</v>
      </c>
      <c r="F2222" s="31">
        <v>1.3084259259259259</v>
      </c>
      <c r="G2222" s="30">
        <v>14.5</v>
      </c>
      <c r="H2222" s="32">
        <f>TEXT(일별기온공급량!$A2222, "AAA")</f>
      </c>
      <c r="I2222" s="33">
        <v>222219797</v>
      </c>
      <c r="J2222" s="33">
        <v>5244478</v>
      </c>
      <c r="K2222" s="32">
        <f>TEXT(A2222, "MM-DD")</f>
      </c>
      <c r="L2222" s="33">
        <f>YEAR(일별기온공급량!$A2222)</f>
      </c>
      <c r="M2222" s="33">
        <f>MONTH(일별기온공급량!$A2222)</f>
      </c>
      <c r="N2222" s="33">
        <f>DAY(일별기온공급량!$A2222)</f>
      </c>
      <c r="O2222" s="34">
        <f>IFERROR(VLOOKUP(기온및공급량[[#This Row], [날짜]],표2[],2,0), "")</f>
      </c>
    </row>
    <row x14ac:dyDescent="0.25" r="2223" customHeight="1" ht="18.75">
      <c r="A2223" s="29">
        <v>43496</v>
      </c>
      <c r="B2223" s="30">
        <v>1.4</v>
      </c>
      <c r="C2223" s="30">
        <v>6.8</v>
      </c>
      <c r="D2223" s="31">
        <v>1.0000925925925925</v>
      </c>
      <c r="E2223" s="30">
        <v>-2.3</v>
      </c>
      <c r="F2223" s="35">
        <v>1.9993981481481482</v>
      </c>
      <c r="G2223" s="30">
        <v>9.1</v>
      </c>
      <c r="H2223" s="32">
        <f>TEXT(일별기온공급량!$A2223, "AAA")</f>
      </c>
      <c r="I2223" s="33">
        <v>237799761</v>
      </c>
      <c r="J2223" s="33">
        <v>5552073</v>
      </c>
      <c r="K2223" s="32">
        <f>TEXT(A2223, "MM-DD")</f>
      </c>
      <c r="L2223" s="33">
        <f>YEAR(일별기온공급량!$A2223)</f>
      </c>
      <c r="M2223" s="33">
        <f>MONTH(일별기온공급량!$A2223)</f>
      </c>
      <c r="N2223" s="33">
        <f>DAY(일별기온공급량!$A2223)</f>
      </c>
      <c r="O2223" s="34">
        <f>IFERROR(VLOOKUP(기온및공급량[[#This Row], [날짜]],표2[],2,0), "")</f>
      </c>
    </row>
    <row x14ac:dyDescent="0.25" r="2224" customHeight="1" ht="18.75">
      <c r="A2224" s="29">
        <v>43497</v>
      </c>
      <c r="B2224" s="33">
        <v>0</v>
      </c>
      <c r="C2224" s="30">
        <v>4.9</v>
      </c>
      <c r="D2224" s="31">
        <v>1.6799537037037036</v>
      </c>
      <c r="E2224" s="30">
        <v>-4.4</v>
      </c>
      <c r="F2224" s="31">
        <v>1.257037037037037</v>
      </c>
      <c r="G2224" s="30">
        <v>9.3</v>
      </c>
      <c r="H2224" s="32">
        <f>TEXT(일별기온공급량!$A2224, "AAA")</f>
      </c>
      <c r="I2224" s="33">
        <v>244071730</v>
      </c>
      <c r="J2224" s="33">
        <v>5688569</v>
      </c>
      <c r="K2224" s="32">
        <f>TEXT(A2224, "MM-DD")</f>
      </c>
      <c r="L2224" s="33">
        <f>YEAR(일별기온공급량!$A2224)</f>
      </c>
      <c r="M2224" s="33">
        <f>MONTH(일별기온공급량!$A2224)</f>
      </c>
      <c r="N2224" s="33">
        <f>DAY(일별기온공급량!$A2224)</f>
      </c>
      <c r="O2224" s="34">
        <f>IFERROR(VLOOKUP(기온및공급량[[#This Row], [날짜]],표2[],2,0), "")</f>
      </c>
    </row>
    <row x14ac:dyDescent="0.25" r="2225" customHeight="1" ht="18.75">
      <c r="A2225" s="29">
        <v>43498</v>
      </c>
      <c r="B2225" s="33">
        <v>3</v>
      </c>
      <c r="C2225" s="30">
        <v>8.8</v>
      </c>
      <c r="D2225" s="31">
        <v>1.694537037037037</v>
      </c>
      <c r="E2225" s="30">
        <v>-3.3</v>
      </c>
      <c r="F2225" s="31">
        <v>1.3021759259259258</v>
      </c>
      <c r="G2225" s="30">
        <v>12.1</v>
      </c>
      <c r="H2225" s="32">
        <f>TEXT(일별기온공급량!$A2225, "AAA")</f>
      </c>
      <c r="I2225" s="33">
        <v>219350237</v>
      </c>
      <c r="J2225" s="33">
        <v>5117110</v>
      </c>
      <c r="K2225" s="32">
        <f>TEXT(A2225, "MM-DD")</f>
      </c>
      <c r="L2225" s="33">
        <f>YEAR(일별기온공급량!$A2225)</f>
      </c>
      <c r="M2225" s="33">
        <f>MONTH(일별기온공급량!$A2225)</f>
      </c>
      <c r="N2225" s="33">
        <f>DAY(일별기온공급량!$A2225)</f>
      </c>
      <c r="O2225" s="34">
        <f>IFERROR(VLOOKUP(기온및공급량[[#This Row], [날짜]],표2[],2,0), "")</f>
      </c>
    </row>
    <row x14ac:dyDescent="0.25" r="2226" customHeight="1" ht="18.75">
      <c r="A2226" s="29">
        <v>43499</v>
      </c>
      <c r="B2226" s="33">
        <v>5</v>
      </c>
      <c r="C2226" s="30">
        <v>8.5</v>
      </c>
      <c r="D2226" s="31">
        <v>1.9487037037037038</v>
      </c>
      <c r="E2226" s="30">
        <v>1.7</v>
      </c>
      <c r="F2226" s="31">
        <v>1.2278703703703704</v>
      </c>
      <c r="G2226" s="30">
        <v>6.8</v>
      </c>
      <c r="H2226" s="32">
        <f>TEXT(일별기온공급량!$A2226, "AAA")</f>
      </c>
      <c r="I2226" s="33">
        <v>197810514</v>
      </c>
      <c r="J2226" s="33">
        <v>4625437</v>
      </c>
      <c r="K2226" s="32">
        <f>TEXT(A2226, "MM-DD")</f>
      </c>
      <c r="L2226" s="33">
        <f>YEAR(일별기온공급량!$A2226)</f>
      </c>
      <c r="M2226" s="33">
        <f>MONTH(일별기온공급량!$A2226)</f>
      </c>
      <c r="N2226" s="33">
        <f>DAY(일별기온공급량!$A2226)</f>
      </c>
      <c r="O2226" s="34">
        <f>IFERROR(VLOOKUP(기온및공급량[[#This Row], [날짜]],표2[],2,0), "")</f>
      </c>
    </row>
    <row x14ac:dyDescent="0.25" r="2227" customHeight="1" ht="18.75">
      <c r="A2227" s="29">
        <v>43500</v>
      </c>
      <c r="B2227" s="30">
        <v>4.1</v>
      </c>
      <c r="C2227" s="30">
        <v>7.9</v>
      </c>
      <c r="D2227" s="31">
        <v>1.633425925925926</v>
      </c>
      <c r="E2227" s="30">
        <v>0.2</v>
      </c>
      <c r="F2227" s="31">
        <v>1.9952314814814813</v>
      </c>
      <c r="G2227" s="30">
        <v>7.7</v>
      </c>
      <c r="H2227" s="32">
        <f>TEXT(일별기온공급량!$A2227, "AAA")</f>
      </c>
      <c r="I2227" s="33">
        <v>194867736</v>
      </c>
      <c r="J2227" s="33">
        <v>4584314</v>
      </c>
      <c r="K2227" s="32">
        <f>TEXT(A2227, "MM-DD")</f>
      </c>
      <c r="L2227" s="33">
        <f>YEAR(일별기온공급량!$A2227)</f>
      </c>
      <c r="M2227" s="33">
        <f>MONTH(일별기온공급량!$A2227)</f>
      </c>
      <c r="N2227" s="33">
        <f>DAY(일별기온공급량!$A2227)</f>
      </c>
      <c r="O2227" s="34">
        <f>IFERROR(VLOOKUP(기온및공급량[[#This Row], [날짜]],표2[],2,0), "")</f>
      </c>
    </row>
    <row x14ac:dyDescent="0.25" r="2228" customHeight="1" ht="18.75">
      <c r="A2228" s="29">
        <v>43501</v>
      </c>
      <c r="B2228" s="30">
        <v>3.3</v>
      </c>
      <c r="C2228" s="30">
        <v>11.2</v>
      </c>
      <c r="D2228" s="31">
        <v>1.6771759259259258</v>
      </c>
      <c r="E2228" s="30">
        <v>-4.2</v>
      </c>
      <c r="F2228" s="31">
        <v>1.2966203703703703</v>
      </c>
      <c r="G2228" s="30">
        <v>15.4</v>
      </c>
      <c r="H2228" s="32">
        <f>TEXT(일별기온공급량!$A2228, "AAA")</f>
      </c>
      <c r="I2228" s="33">
        <v>178704775</v>
      </c>
      <c r="J2228" s="33">
        <v>4213270</v>
      </c>
      <c r="K2228" s="32">
        <f>TEXT(A2228, "MM-DD")</f>
      </c>
      <c r="L2228" s="33">
        <f>YEAR(일별기온공급량!$A2228)</f>
      </c>
      <c r="M2228" s="33">
        <f>MONTH(일별기온공급량!$A2228)</f>
      </c>
      <c r="N2228" s="33">
        <f>DAY(일별기온공급량!$A2228)</f>
      </c>
      <c r="O2228" s="34">
        <f>IFERROR(VLOOKUP(기온및공급량[[#This Row], [날짜]],표2[],2,0), "")</f>
      </c>
    </row>
    <row x14ac:dyDescent="0.25" r="2229" customHeight="1" ht="18.75">
      <c r="A2229" s="29">
        <v>43502</v>
      </c>
      <c r="B2229" s="30">
        <v>6.6</v>
      </c>
      <c r="C2229" s="33">
        <v>15</v>
      </c>
      <c r="D2229" s="31">
        <v>1.6459259259259258</v>
      </c>
      <c r="E2229" s="33">
        <v>-1</v>
      </c>
      <c r="F2229" s="31">
        <v>1.3250925925925925</v>
      </c>
      <c r="G2229" s="33">
        <v>16</v>
      </c>
      <c r="H2229" s="32">
        <f>TEXT(일별기온공급량!$A2229, "AAA")</f>
      </c>
      <c r="I2229" s="33">
        <v>171477784</v>
      </c>
      <c r="J2229" s="33">
        <v>4047904</v>
      </c>
      <c r="K2229" s="32">
        <f>TEXT(A2229, "MM-DD")</f>
      </c>
      <c r="L2229" s="33">
        <f>YEAR(일별기온공급량!$A2229)</f>
      </c>
      <c r="M2229" s="33">
        <f>MONTH(일별기온공급량!$A2229)</f>
      </c>
      <c r="N2229" s="33">
        <f>DAY(일별기온공급량!$A2229)</f>
      </c>
      <c r="O2229" s="34">
        <f>IFERROR(VLOOKUP(기온및공급량[[#This Row], [날짜]],표2[],2,0), "")</f>
      </c>
    </row>
    <row x14ac:dyDescent="0.25" r="2230" customHeight="1" ht="18.75">
      <c r="A2230" s="29">
        <v>43503</v>
      </c>
      <c r="B2230" s="30">
        <v>3.9</v>
      </c>
      <c r="C2230" s="30">
        <v>8.7</v>
      </c>
      <c r="D2230" s="31">
        <v>1.4042592592592593</v>
      </c>
      <c r="E2230" s="30">
        <v>-1.7</v>
      </c>
      <c r="F2230" s="31">
        <v>1.9966203703703704</v>
      </c>
      <c r="G2230" s="30">
        <v>10.4</v>
      </c>
      <c r="H2230" s="32">
        <f>TEXT(일별기온공급량!$A2230, "AAA")</f>
      </c>
      <c r="I2230" s="33">
        <v>203562862</v>
      </c>
      <c r="J2230" s="33">
        <v>4804440</v>
      </c>
      <c r="K2230" s="32">
        <f>TEXT(A2230, "MM-DD")</f>
      </c>
      <c r="L2230" s="33">
        <f>YEAR(일별기온공급량!$A2230)</f>
      </c>
      <c r="M2230" s="33">
        <f>MONTH(일별기온공급량!$A2230)</f>
      </c>
      <c r="N2230" s="33">
        <f>DAY(일별기온공급량!$A2230)</f>
      </c>
      <c r="O2230" s="34">
        <f>IFERROR(VLOOKUP(기온및공급량[[#This Row], [날짜]],표2[],2,0), "")</f>
      </c>
    </row>
    <row x14ac:dyDescent="0.25" r="2231" customHeight="1" ht="18.75">
      <c r="A2231" s="29">
        <v>43504</v>
      </c>
      <c r="B2231" s="30">
        <v>-0.1</v>
      </c>
      <c r="C2231" s="30">
        <v>5.3</v>
      </c>
      <c r="D2231" s="31">
        <v>1.657037037037037</v>
      </c>
      <c r="E2231" s="33">
        <v>-4</v>
      </c>
      <c r="F2231" s="31">
        <v>1.1750925925925926</v>
      </c>
      <c r="G2231" s="30">
        <v>9.3</v>
      </c>
      <c r="H2231" s="32">
        <f>TEXT(일별기온공급량!$A2231, "AAA")</f>
      </c>
      <c r="I2231" s="33">
        <v>230951450</v>
      </c>
      <c r="J2231" s="33">
        <v>5445712</v>
      </c>
      <c r="K2231" s="32">
        <f>TEXT(A2231, "MM-DD")</f>
      </c>
      <c r="L2231" s="33">
        <f>YEAR(일별기온공급량!$A2231)</f>
      </c>
      <c r="M2231" s="33">
        <f>MONTH(일별기온공급량!$A2231)</f>
      </c>
      <c r="N2231" s="33">
        <f>DAY(일별기온공급량!$A2231)</f>
      </c>
      <c r="O2231" s="34">
        <f>IFERROR(VLOOKUP(기온및공급량[[#This Row], [날짜]],표2[],2,0), "")</f>
      </c>
    </row>
    <row x14ac:dyDescent="0.25" r="2232" customHeight="1" ht="18.75">
      <c r="A2232" s="29">
        <v>43505</v>
      </c>
      <c r="B2232" s="30">
        <v>0.2</v>
      </c>
      <c r="C2232" s="33">
        <v>3</v>
      </c>
      <c r="D2232" s="31">
        <v>1.639675925925926</v>
      </c>
      <c r="E2232" s="30">
        <v>-1.5</v>
      </c>
      <c r="F2232" s="31">
        <v>1.375787037037037</v>
      </c>
      <c r="G2232" s="30">
        <v>4.5</v>
      </c>
      <c r="H2232" s="32">
        <f>TEXT(일별기온공급량!$A2232, "AAA")</f>
      </c>
      <c r="I2232" s="33">
        <v>223768335</v>
      </c>
      <c r="J2232" s="33">
        <v>5269785</v>
      </c>
      <c r="K2232" s="32">
        <f>TEXT(A2232, "MM-DD")</f>
      </c>
      <c r="L2232" s="33">
        <f>YEAR(일별기온공급량!$A2232)</f>
      </c>
      <c r="M2232" s="33">
        <f>MONTH(일별기온공급량!$A2232)</f>
      </c>
      <c r="N2232" s="33">
        <f>DAY(일별기온공급량!$A2232)</f>
      </c>
      <c r="O2232" s="34">
        <f>IFERROR(VLOOKUP(기온및공급량[[#This Row], [날짜]],표2[],2,0), "")</f>
      </c>
    </row>
    <row x14ac:dyDescent="0.25" r="2233" customHeight="1" ht="18.75">
      <c r="A2233" s="29">
        <v>43506</v>
      </c>
      <c r="B2233" s="33">
        <v>1</v>
      </c>
      <c r="C2233" s="30">
        <v>4.5</v>
      </c>
      <c r="D2233" s="31">
        <v>1.6243981481481482</v>
      </c>
      <c r="E2233" s="30">
        <v>-4.5</v>
      </c>
      <c r="F2233" s="31">
        <v>1.3021759259259258</v>
      </c>
      <c r="G2233" s="33">
        <v>9</v>
      </c>
      <c r="H2233" s="32">
        <f>TEXT(일별기온공급량!$A2233, "AAA")</f>
      </c>
      <c r="I2233" s="33">
        <v>216491643</v>
      </c>
      <c r="J2233" s="33">
        <v>5102724</v>
      </c>
      <c r="K2233" s="32">
        <f>TEXT(A2233, "MM-DD")</f>
      </c>
      <c r="L2233" s="33">
        <f>YEAR(일별기온공급량!$A2233)</f>
      </c>
      <c r="M2233" s="33">
        <f>MONTH(일별기온공급량!$A2233)</f>
      </c>
      <c r="N2233" s="33">
        <f>DAY(일별기온공급량!$A2233)</f>
      </c>
      <c r="O2233" s="34">
        <f>IFERROR(VLOOKUP(기온및공급량[[#This Row], [날짜]],표2[],2,0), "")</f>
      </c>
    </row>
    <row x14ac:dyDescent="0.25" r="2234" customHeight="1" ht="18.75">
      <c r="A2234" s="29">
        <v>43507</v>
      </c>
      <c r="B2234" s="30">
        <v>0.6</v>
      </c>
      <c r="C2234" s="30">
        <v>4.7</v>
      </c>
      <c r="D2234" s="31">
        <v>1.6639814814814815</v>
      </c>
      <c r="E2234" s="30">
        <v>-2.9</v>
      </c>
      <c r="F2234" s="31">
        <v>1.3118981481481482</v>
      </c>
      <c r="G2234" s="30">
        <v>7.6</v>
      </c>
      <c r="H2234" s="32">
        <f>TEXT(일별기온공급량!$A2234, "AAA")</f>
      </c>
      <c r="I2234" s="33">
        <v>236535641</v>
      </c>
      <c r="J2234" s="33">
        <v>5579995</v>
      </c>
      <c r="K2234" s="32">
        <f>TEXT(A2234, "MM-DD")</f>
      </c>
      <c r="L2234" s="33">
        <f>YEAR(일별기온공급량!$A2234)</f>
      </c>
      <c r="M2234" s="33">
        <f>MONTH(일별기온공급량!$A2234)</f>
      </c>
      <c r="N2234" s="33">
        <f>DAY(일별기온공급량!$A2234)</f>
      </c>
      <c r="O2234" s="34">
        <f>IFERROR(VLOOKUP(기온및공급량[[#This Row], [날짜]],표2[],2,0), "")</f>
      </c>
    </row>
    <row x14ac:dyDescent="0.25" r="2235" customHeight="1" ht="18.75">
      <c r="A2235" s="29">
        <v>43508</v>
      </c>
      <c r="B2235" s="30">
        <v>1.5</v>
      </c>
      <c r="C2235" s="30">
        <v>6.5</v>
      </c>
      <c r="D2235" s="31">
        <v>1.6445370370370371</v>
      </c>
      <c r="E2235" s="30">
        <v>-4.7</v>
      </c>
      <c r="F2235" s="31">
        <v>1.3063425925925927</v>
      </c>
      <c r="G2235" s="30">
        <v>11.2</v>
      </c>
      <c r="H2235" s="32">
        <f>TEXT(일별기온공급량!$A2235, "AAA")</f>
      </c>
      <c r="I2235" s="33">
        <v>237195712</v>
      </c>
      <c r="J2235" s="33">
        <v>5596210</v>
      </c>
      <c r="K2235" s="32">
        <f>TEXT(A2235, "MM-DD")</f>
      </c>
      <c r="L2235" s="33">
        <f>YEAR(일별기온공급량!$A2235)</f>
      </c>
      <c r="M2235" s="33">
        <f>MONTH(일별기온공급량!$A2235)</f>
      </c>
      <c r="N2235" s="33">
        <f>DAY(일별기온공급량!$A2235)</f>
      </c>
      <c r="O2235" s="34">
        <f>IFERROR(VLOOKUP(기온및공급량[[#This Row], [날짜]],표2[],2,0), "")</f>
      </c>
    </row>
    <row x14ac:dyDescent="0.25" r="2236" customHeight="1" ht="18.75">
      <c r="A2236" s="29">
        <v>43509</v>
      </c>
      <c r="B2236" s="30">
        <v>2.6</v>
      </c>
      <c r="C2236" s="30">
        <v>6.2</v>
      </c>
      <c r="D2236" s="31">
        <v>1.591759259259259</v>
      </c>
      <c r="E2236" s="30">
        <v>-1.2</v>
      </c>
      <c r="F2236" s="31">
        <v>1.2924537037037038</v>
      </c>
      <c r="G2236" s="30">
        <v>7.4</v>
      </c>
      <c r="H2236" s="32">
        <f>TEXT(일별기온공급량!$A2236, "AAA")</f>
      </c>
      <c r="I2236" s="33">
        <v>232479601</v>
      </c>
      <c r="J2236" s="33">
        <v>5489876</v>
      </c>
      <c r="K2236" s="32">
        <f>TEXT(A2236, "MM-DD")</f>
      </c>
      <c r="L2236" s="33">
        <f>YEAR(일별기온공급량!$A2236)</f>
      </c>
      <c r="M2236" s="33">
        <f>MONTH(일별기온공급량!$A2236)</f>
      </c>
      <c r="N2236" s="33">
        <f>DAY(일별기온공급량!$A2236)</f>
      </c>
      <c r="O2236" s="34">
        <f>IFERROR(VLOOKUP(기온및공급량[[#This Row], [날짜]],표2[],2,0), "")</f>
      </c>
    </row>
    <row x14ac:dyDescent="0.25" r="2237" customHeight="1" ht="18.75">
      <c r="A2237" s="29">
        <v>43510</v>
      </c>
      <c r="B2237" s="30">
        <v>2.1</v>
      </c>
      <c r="C2237" s="30">
        <v>6.5</v>
      </c>
      <c r="D2237" s="31">
        <v>1.6042592592592593</v>
      </c>
      <c r="E2237" s="30">
        <v>-1.3</v>
      </c>
      <c r="F2237" s="31">
        <v>1.2952314814814816</v>
      </c>
      <c r="G2237" s="30">
        <v>7.8</v>
      </c>
      <c r="H2237" s="32">
        <f>TEXT(일별기온공급량!$A2237, "AAA")</f>
      </c>
      <c r="I2237" s="33">
        <v>234175420</v>
      </c>
      <c r="J2237" s="33">
        <v>5530021</v>
      </c>
      <c r="K2237" s="32">
        <f>TEXT(A2237, "MM-DD")</f>
      </c>
      <c r="L2237" s="33">
        <f>YEAR(일별기온공급량!$A2237)</f>
      </c>
      <c r="M2237" s="33">
        <f>MONTH(일별기온공급량!$A2237)</f>
      </c>
      <c r="N2237" s="33">
        <f>DAY(일별기온공급량!$A2237)</f>
      </c>
      <c r="O2237" s="34">
        <f>IFERROR(VLOOKUP(기온및공급량[[#This Row], [날짜]],표2[],2,0), "")</f>
      </c>
    </row>
    <row x14ac:dyDescent="0.25" r="2238" customHeight="1" ht="18.75">
      <c r="A2238" s="29">
        <v>43511</v>
      </c>
      <c r="B2238" s="30">
        <v>4.1</v>
      </c>
      <c r="C2238" s="30">
        <v>9.9</v>
      </c>
      <c r="D2238" s="31">
        <v>1.5841203703703703</v>
      </c>
      <c r="E2238" s="30">
        <v>0.7</v>
      </c>
      <c r="F2238" s="31">
        <v>1.0785648148148148</v>
      </c>
      <c r="G2238" s="30">
        <v>9.2</v>
      </c>
      <c r="H2238" s="32">
        <f>TEXT(일별기온공급량!$A2238, "AAA")</f>
      </c>
      <c r="I2238" s="33">
        <v>222680274</v>
      </c>
      <c r="J2238" s="33">
        <v>5252626</v>
      </c>
      <c r="K2238" s="32">
        <f>TEXT(A2238, "MM-DD")</f>
      </c>
      <c r="L2238" s="33">
        <f>YEAR(일별기온공급량!$A2238)</f>
      </c>
      <c r="M2238" s="33">
        <f>MONTH(일별기온공급량!$A2238)</f>
      </c>
      <c r="N2238" s="33">
        <f>DAY(일별기온공급량!$A2238)</f>
      </c>
      <c r="O2238" s="34">
        <f>IFERROR(VLOOKUP(기온및공급량[[#This Row], [날짜]],표2[],2,0), "")</f>
      </c>
    </row>
    <row x14ac:dyDescent="0.25" r="2239" customHeight="1" ht="18.75">
      <c r="A2239" s="29">
        <v>43512</v>
      </c>
      <c r="B2239" s="33">
        <v>1</v>
      </c>
      <c r="C2239" s="30">
        <v>3.4</v>
      </c>
      <c r="D2239" s="31">
        <v>1.6278703703703705</v>
      </c>
      <c r="E2239" s="30">
        <v>-1.4</v>
      </c>
      <c r="F2239" s="31">
        <v>1.9875925925925926</v>
      </c>
      <c r="G2239" s="30">
        <v>4.8</v>
      </c>
      <c r="H2239" s="32">
        <f>TEXT(일별기온공급량!$A2239, "AAA")</f>
      </c>
      <c r="I2239" s="33">
        <v>219884272</v>
      </c>
      <c r="J2239" s="33">
        <v>5188820</v>
      </c>
      <c r="K2239" s="32">
        <f>TEXT(A2239, "MM-DD")</f>
      </c>
      <c r="L2239" s="33">
        <f>YEAR(일별기온공급량!$A2239)</f>
      </c>
      <c r="M2239" s="33">
        <f>MONTH(일별기온공급량!$A2239)</f>
      </c>
      <c r="N2239" s="33">
        <f>DAY(일별기온공급량!$A2239)</f>
      </c>
      <c r="O2239" s="34">
        <f>IFERROR(VLOOKUP(기온및공급량[[#This Row], [날짜]],표2[],2,0), "")</f>
      </c>
    </row>
    <row x14ac:dyDescent="0.25" r="2240" customHeight="1" ht="18.75">
      <c r="A2240" s="29">
        <v>43513</v>
      </c>
      <c r="B2240" s="30">
        <v>1.8</v>
      </c>
      <c r="C2240" s="30">
        <v>7.6</v>
      </c>
      <c r="D2240" s="31">
        <v>1.6612037037037037</v>
      </c>
      <c r="E2240" s="30">
        <v>-3.2</v>
      </c>
      <c r="F2240" s="31">
        <v>1.233425925925926</v>
      </c>
      <c r="G2240" s="30">
        <v>10.8</v>
      </c>
      <c r="H2240" s="32">
        <f>TEXT(일별기온공급량!$A2240, "AAA")</f>
      </c>
      <c r="I2240" s="33">
        <v>207872264</v>
      </c>
      <c r="J2240" s="33">
        <v>4909709</v>
      </c>
      <c r="K2240" s="32">
        <f>TEXT(A2240, "MM-DD")</f>
      </c>
      <c r="L2240" s="33">
        <f>YEAR(일별기온공급량!$A2240)</f>
      </c>
      <c r="M2240" s="33">
        <f>MONTH(일별기온공급량!$A2240)</f>
      </c>
      <c r="N2240" s="33">
        <f>DAY(일별기온공급량!$A2240)</f>
      </c>
      <c r="O2240" s="34">
        <f>IFERROR(VLOOKUP(기온및공급량[[#This Row], [날짜]],표2[],2,0), "")</f>
      </c>
    </row>
    <row x14ac:dyDescent="0.25" r="2241" customHeight="1" ht="18.75">
      <c r="A2241" s="29">
        <v>43514</v>
      </c>
      <c r="B2241" s="30">
        <v>4.9</v>
      </c>
      <c r="C2241" s="30">
        <v>9.2</v>
      </c>
      <c r="D2241" s="31">
        <v>1.650787037037037</v>
      </c>
      <c r="E2241" s="30">
        <v>-1.8</v>
      </c>
      <c r="F2241" s="31">
        <v>1.3243981481481482</v>
      </c>
      <c r="G2241" s="33">
        <v>11</v>
      </c>
      <c r="H2241" s="32">
        <f>TEXT(일별기온공급량!$A2241, "AAA")</f>
      </c>
      <c r="I2241" s="33">
        <v>229300296</v>
      </c>
      <c r="J2241" s="33">
        <v>5416181</v>
      </c>
      <c r="K2241" s="32">
        <f>TEXT(A2241, "MM-DD")</f>
      </c>
      <c r="L2241" s="33">
        <f>YEAR(일별기온공급량!$A2241)</f>
      </c>
      <c r="M2241" s="33">
        <f>MONTH(일별기온공급량!$A2241)</f>
      </c>
      <c r="N2241" s="33">
        <f>DAY(일별기온공급량!$A2241)</f>
      </c>
      <c r="O2241" s="34">
        <f>IFERROR(VLOOKUP(기온및공급량[[#This Row], [날짜]],표2[],2,0), "")</f>
      </c>
    </row>
    <row x14ac:dyDescent="0.25" r="2242" customHeight="1" ht="18.75">
      <c r="A2242" s="29">
        <v>43515</v>
      </c>
      <c r="B2242" s="30">
        <v>3.6</v>
      </c>
      <c r="C2242" s="30">
        <v>6.3</v>
      </c>
      <c r="D2242" s="31">
        <v>1.0000925925925925</v>
      </c>
      <c r="E2242" s="30">
        <v>1.6</v>
      </c>
      <c r="F2242" s="31">
        <v>1.2695370370370371</v>
      </c>
      <c r="G2242" s="30">
        <v>4.7</v>
      </c>
      <c r="H2242" s="32">
        <f>TEXT(일별기온공급량!$A2242, "AAA")</f>
      </c>
      <c r="I2242" s="33">
        <v>226636524</v>
      </c>
      <c r="J2242" s="33">
        <v>5356049</v>
      </c>
      <c r="K2242" s="32">
        <f>TEXT(A2242, "MM-DD")</f>
      </c>
      <c r="L2242" s="33">
        <f>YEAR(일별기온공급량!$A2242)</f>
      </c>
      <c r="M2242" s="33">
        <f>MONTH(일별기온공급량!$A2242)</f>
      </c>
      <c r="N2242" s="33">
        <f>DAY(일별기온공급량!$A2242)</f>
      </c>
      <c r="O2242" s="34">
        <f>IFERROR(VLOOKUP(기온및공급량[[#This Row], [날짜]],표2[],2,0), "")</f>
      </c>
    </row>
    <row x14ac:dyDescent="0.25" r="2243" customHeight="1" ht="18.75">
      <c r="A2243" s="29">
        <v>43516</v>
      </c>
      <c r="B2243" s="30">
        <v>3.8</v>
      </c>
      <c r="C2243" s="30">
        <v>7.4</v>
      </c>
      <c r="D2243" s="31">
        <v>1.6181481481481481</v>
      </c>
      <c r="E2243" s="30">
        <v>1.3</v>
      </c>
      <c r="F2243" s="31">
        <v>1.9799537037037038</v>
      </c>
      <c r="G2243" s="30">
        <v>6.1</v>
      </c>
      <c r="H2243" s="32">
        <f>TEXT(일별기온공급량!$A2243, "AAA")</f>
      </c>
      <c r="I2243" s="33">
        <v>222386980</v>
      </c>
      <c r="J2243" s="33">
        <v>5253479</v>
      </c>
      <c r="K2243" s="32">
        <f>TEXT(A2243, "MM-DD")</f>
      </c>
      <c r="L2243" s="33">
        <f>YEAR(일별기온공급량!$A2243)</f>
      </c>
      <c r="M2243" s="33">
        <f>MONTH(일별기온공급량!$A2243)</f>
      </c>
      <c r="N2243" s="33">
        <f>DAY(일별기온공급량!$A2243)</f>
      </c>
      <c r="O2243" s="34">
        <f>IFERROR(VLOOKUP(기온및공급량[[#This Row], [날짜]],표2[],2,0), "")</f>
      </c>
    </row>
    <row x14ac:dyDescent="0.25" r="2244" customHeight="1" ht="18.75">
      <c r="A2244" s="29">
        <v>43517</v>
      </c>
      <c r="B2244" s="30">
        <v>3.7</v>
      </c>
      <c r="C2244" s="30">
        <v>10.2</v>
      </c>
      <c r="D2244" s="31">
        <v>1.6625925925925926</v>
      </c>
      <c r="E2244" s="30">
        <v>-2.4</v>
      </c>
      <c r="F2244" s="31">
        <v>1.2987037037037037</v>
      </c>
      <c r="G2244" s="30">
        <v>12.6</v>
      </c>
      <c r="H2244" s="32">
        <f>TEXT(일별기온공급량!$A2244, "AAA")</f>
      </c>
      <c r="I2244" s="33">
        <v>214797542</v>
      </c>
      <c r="J2244" s="33">
        <v>5073235</v>
      </c>
      <c r="K2244" s="32">
        <f>TEXT(A2244, "MM-DD")</f>
      </c>
      <c r="L2244" s="33">
        <f>YEAR(일별기온공급량!$A2244)</f>
      </c>
      <c r="M2244" s="33">
        <f>MONTH(일별기온공급량!$A2244)</f>
      </c>
      <c r="N2244" s="33">
        <f>DAY(일별기온공급량!$A2244)</f>
      </c>
      <c r="O2244" s="34">
        <f>IFERROR(VLOOKUP(기온및공급량[[#This Row], [날짜]],표2[],2,0), "")</f>
      </c>
    </row>
    <row x14ac:dyDescent="0.25" r="2245" customHeight="1" ht="18.75">
      <c r="A2245" s="29">
        <v>43518</v>
      </c>
      <c r="B2245" s="33">
        <v>6</v>
      </c>
      <c r="C2245" s="30">
        <v>12.4</v>
      </c>
      <c r="D2245" s="31">
        <v>1.6125925925925926</v>
      </c>
      <c r="E2245" s="30">
        <v>-0.3</v>
      </c>
      <c r="F2245" s="31">
        <v>1.2855092592592592</v>
      </c>
      <c r="G2245" s="30">
        <v>12.7</v>
      </c>
      <c r="H2245" s="32">
        <f>TEXT(일별기온공급량!$A2245, "AAA")</f>
      </c>
      <c r="I2245" s="33">
        <v>203458762</v>
      </c>
      <c r="J2245" s="33">
        <v>4807534</v>
      </c>
      <c r="K2245" s="32">
        <f>TEXT(A2245, "MM-DD")</f>
      </c>
      <c r="L2245" s="33">
        <f>YEAR(일별기온공급량!$A2245)</f>
      </c>
      <c r="M2245" s="33">
        <f>MONTH(일별기온공급량!$A2245)</f>
      </c>
      <c r="N2245" s="33">
        <f>DAY(일별기온공급량!$A2245)</f>
      </c>
      <c r="O2245" s="34">
        <f>IFERROR(VLOOKUP(기온및공급량[[#This Row], [날짜]],표2[],2,0), "")</f>
      </c>
    </row>
    <row x14ac:dyDescent="0.25" r="2246" customHeight="1" ht="18.75">
      <c r="A2246" s="29">
        <v>43519</v>
      </c>
      <c r="B2246" s="30">
        <v>5.6</v>
      </c>
      <c r="C2246" s="30">
        <v>12.6</v>
      </c>
      <c r="D2246" s="31">
        <v>1.5591203703703704</v>
      </c>
      <c r="E2246" s="30">
        <v>-0.7</v>
      </c>
      <c r="F2246" s="31">
        <v>1.2778703703703704</v>
      </c>
      <c r="G2246" s="30">
        <v>13.3</v>
      </c>
      <c r="H2246" s="32">
        <f>TEXT(일별기온공급량!$A2246, "AAA")</f>
      </c>
      <c r="I2246" s="33">
        <v>186520344</v>
      </c>
      <c r="J2246" s="33">
        <v>4398157</v>
      </c>
      <c r="K2246" s="32">
        <f>TEXT(A2246, "MM-DD")</f>
      </c>
      <c r="L2246" s="33">
        <f>YEAR(일별기온공급량!$A2246)</f>
      </c>
      <c r="M2246" s="33">
        <f>MONTH(일별기온공급량!$A2246)</f>
      </c>
      <c r="N2246" s="33">
        <f>DAY(일별기온공급량!$A2246)</f>
      </c>
      <c r="O2246" s="34">
        <f>IFERROR(VLOOKUP(기온및공급량[[#This Row], [날짜]],표2[],2,0), "")</f>
      </c>
    </row>
    <row x14ac:dyDescent="0.25" r="2247" customHeight="1" ht="18.75">
      <c r="A2247" s="29">
        <v>43520</v>
      </c>
      <c r="B2247" s="30">
        <v>6.9</v>
      </c>
      <c r="C2247" s="30">
        <v>15.7</v>
      </c>
      <c r="D2247" s="31">
        <v>1.6681481481481482</v>
      </c>
      <c r="E2247" s="30">
        <v>-1.2</v>
      </c>
      <c r="F2247" s="31">
        <v>1.3021759259259258</v>
      </c>
      <c r="G2247" s="30">
        <v>16.9</v>
      </c>
      <c r="H2247" s="32">
        <f>TEXT(일별기온공급량!$A2247, "AAA")</f>
      </c>
      <c r="I2247" s="33">
        <v>165340205</v>
      </c>
      <c r="J2247" s="33">
        <v>3893669</v>
      </c>
      <c r="K2247" s="32">
        <f>TEXT(A2247, "MM-DD")</f>
      </c>
      <c r="L2247" s="33">
        <f>YEAR(일별기온공급량!$A2247)</f>
      </c>
      <c r="M2247" s="33">
        <f>MONTH(일별기온공급량!$A2247)</f>
      </c>
      <c r="N2247" s="33">
        <f>DAY(일별기온공급량!$A2247)</f>
      </c>
      <c r="O2247" s="34">
        <f>IFERROR(VLOOKUP(기온및공급량[[#This Row], [날짜]],표2[],2,0), "")</f>
      </c>
    </row>
    <row x14ac:dyDescent="0.25" r="2248" customHeight="1" ht="18.75">
      <c r="A2248" s="29">
        <v>43521</v>
      </c>
      <c r="B2248" s="30">
        <v>9.2</v>
      </c>
      <c r="C2248" s="30">
        <v>15.2</v>
      </c>
      <c r="D2248" s="31">
        <v>1.5987037037037037</v>
      </c>
      <c r="E2248" s="30">
        <v>3.6</v>
      </c>
      <c r="F2248" s="31">
        <v>1.2813425925925925</v>
      </c>
      <c r="G2248" s="30">
        <v>11.6</v>
      </c>
      <c r="H2248" s="32">
        <f>TEXT(일별기온공급량!$A2248, "AAA")</f>
      </c>
      <c r="I2248" s="33">
        <v>176149250</v>
      </c>
      <c r="J2248" s="33">
        <v>4148953</v>
      </c>
      <c r="K2248" s="32">
        <f>TEXT(A2248, "MM-DD")</f>
      </c>
      <c r="L2248" s="33">
        <f>YEAR(일별기온공급량!$A2248)</f>
      </c>
      <c r="M2248" s="33">
        <f>MONTH(일별기온공급량!$A2248)</f>
      </c>
      <c r="N2248" s="33">
        <f>DAY(일별기온공급량!$A2248)</f>
      </c>
      <c r="O2248" s="34">
        <f>IFERROR(VLOOKUP(기온및공급량[[#This Row], [날짜]],표2[],2,0), "")</f>
      </c>
    </row>
    <row x14ac:dyDescent="0.25" r="2249" customHeight="1" ht="18.75">
      <c r="A2249" s="29">
        <v>43522</v>
      </c>
      <c r="B2249" s="30">
        <v>8.1</v>
      </c>
      <c r="C2249" s="30">
        <v>14.5</v>
      </c>
      <c r="D2249" s="31">
        <v>1.6417592592592594</v>
      </c>
      <c r="E2249" s="30">
        <v>1.2</v>
      </c>
      <c r="F2249" s="31">
        <v>1.2903703703703704</v>
      </c>
      <c r="G2249" s="30">
        <v>13.3</v>
      </c>
      <c r="H2249" s="32">
        <f>TEXT(일별기온공급량!$A2249, "AAA")</f>
      </c>
      <c r="I2249" s="33">
        <v>179934917</v>
      </c>
      <c r="J2249" s="33">
        <v>4209916</v>
      </c>
      <c r="K2249" s="32">
        <f>TEXT(A2249, "MM-DD")</f>
      </c>
      <c r="L2249" s="33">
        <f>YEAR(일별기온공급량!$A2249)</f>
      </c>
      <c r="M2249" s="33">
        <f>MONTH(일별기온공급량!$A2249)</f>
      </c>
      <c r="N2249" s="33">
        <f>DAY(일별기온공급량!$A2249)</f>
      </c>
      <c r="O2249" s="34">
        <f>IFERROR(VLOOKUP(기온및공급량[[#This Row], [날짜]],표2[],2,0), "")</f>
      </c>
    </row>
    <row x14ac:dyDescent="0.25" r="2250" customHeight="1" ht="18.75">
      <c r="A2250" s="29">
        <v>43523</v>
      </c>
      <c r="B2250" s="30">
        <v>9.1</v>
      </c>
      <c r="C2250" s="30">
        <v>13.3</v>
      </c>
      <c r="D2250" s="31">
        <v>1.5716203703703704</v>
      </c>
      <c r="E2250" s="30">
        <v>6.3</v>
      </c>
      <c r="F2250" s="31">
        <v>1.3243981481481482</v>
      </c>
      <c r="G2250" s="33">
        <v>7</v>
      </c>
      <c r="H2250" s="32">
        <f>TEXT(일별기온공급량!$A2250, "AAA")</f>
      </c>
      <c r="I2250" s="33">
        <v>176953938</v>
      </c>
      <c r="J2250" s="33">
        <v>4129072</v>
      </c>
      <c r="K2250" s="32">
        <f>TEXT(A2250, "MM-DD")</f>
      </c>
      <c r="L2250" s="33">
        <f>YEAR(일별기온공급량!$A2250)</f>
      </c>
      <c r="M2250" s="33">
        <f>MONTH(일별기온공급량!$A2250)</f>
      </c>
      <c r="N2250" s="33">
        <f>DAY(일별기온공급량!$A2250)</f>
      </c>
      <c r="O2250" s="34">
        <f>IFERROR(VLOOKUP(기온및공급량[[#This Row], [날짜]],표2[],2,0), "")</f>
      </c>
    </row>
    <row x14ac:dyDescent="0.25" r="2251" customHeight="1" ht="18.75">
      <c r="A2251" s="29">
        <v>43524</v>
      </c>
      <c r="B2251" s="33">
        <v>9</v>
      </c>
      <c r="C2251" s="30">
        <v>15.4</v>
      </c>
      <c r="D2251" s="31">
        <v>1.6480092592592592</v>
      </c>
      <c r="E2251" s="30">
        <v>3.9</v>
      </c>
      <c r="F2251" s="31">
        <v>1.286898148148148</v>
      </c>
      <c r="G2251" s="30">
        <v>11.5</v>
      </c>
      <c r="H2251" s="32">
        <f>TEXT(일별기온공급량!$A2251, "AAA")</f>
      </c>
      <c r="I2251" s="33">
        <v>165247845</v>
      </c>
      <c r="J2251" s="33">
        <v>3853405</v>
      </c>
      <c r="K2251" s="32">
        <f>TEXT(A2251, "MM-DD")</f>
      </c>
      <c r="L2251" s="33">
        <f>YEAR(일별기온공급량!$A2251)</f>
      </c>
      <c r="M2251" s="33">
        <f>MONTH(일별기온공급량!$A2251)</f>
      </c>
      <c r="N2251" s="33">
        <f>DAY(일별기온공급량!$A2251)</f>
      </c>
      <c r="O2251" s="34">
        <f>IFERROR(VLOOKUP(기온및공급량[[#This Row], [날짜]],표2[],2,0), "")</f>
      </c>
    </row>
    <row x14ac:dyDescent="0.25" r="2252" customHeight="1" ht="18.75">
      <c r="A2252" s="29">
        <v>43525</v>
      </c>
      <c r="B2252" s="30">
        <v>8.4</v>
      </c>
      <c r="C2252" s="30">
        <v>15.3</v>
      </c>
      <c r="D2252" s="31">
        <v>1.6480092592592592</v>
      </c>
      <c r="E2252" s="30">
        <v>2.2</v>
      </c>
      <c r="F2252" s="31">
        <v>1.2730092592592592</v>
      </c>
      <c r="G2252" s="30">
        <v>13.1</v>
      </c>
      <c r="H2252" s="32">
        <f>TEXT(일별기온공급량!$A2252, "AAA")</f>
      </c>
      <c r="I2252" s="33">
        <v>151804920</v>
      </c>
      <c r="J2252" s="33">
        <v>3545583</v>
      </c>
      <c r="K2252" s="32">
        <f>TEXT(A2252, "MM-DD")</f>
      </c>
      <c r="L2252" s="33">
        <f>YEAR(일별기온공급량!$A2252)</f>
      </c>
      <c r="M2252" s="33">
        <f>MONTH(일별기온공급량!$A2252)</f>
      </c>
      <c r="N2252" s="33">
        <f>DAY(일별기온공급량!$A2252)</f>
      </c>
      <c r="O2252" s="34">
        <f>IFERROR(VLOOKUP(기온및공급량[[#This Row], [날짜]],표2[],2,0), "")</f>
      </c>
    </row>
    <row x14ac:dyDescent="0.25" r="2253" customHeight="1" ht="18.75">
      <c r="A2253" s="29">
        <v>43526</v>
      </c>
      <c r="B2253" s="33">
        <v>8</v>
      </c>
      <c r="C2253" s="33">
        <v>15</v>
      </c>
      <c r="D2253" s="31">
        <v>1.5938425925925928</v>
      </c>
      <c r="E2253" s="30">
        <v>0.4</v>
      </c>
      <c r="F2253" s="31">
        <v>1.252175925925926</v>
      </c>
      <c r="G2253" s="30">
        <v>14.6</v>
      </c>
      <c r="H2253" s="32">
        <f>TEXT(일별기온공급량!$A2253, "AAA")</f>
      </c>
      <c r="I2253" s="33">
        <v>146582933</v>
      </c>
      <c r="J2253" s="33">
        <v>3420567</v>
      </c>
      <c r="K2253" s="32">
        <f>TEXT(A2253, "MM-DD")</f>
      </c>
      <c r="L2253" s="33">
        <f>YEAR(일별기온공급량!$A2253)</f>
      </c>
      <c r="M2253" s="33">
        <f>MONTH(일별기온공급량!$A2253)</f>
      </c>
      <c r="N2253" s="33">
        <f>DAY(일별기온공급량!$A2253)</f>
      </c>
      <c r="O2253" s="34">
        <f>IFERROR(VLOOKUP(기온및공급량[[#This Row], [날짜]],표2[],2,0), "")</f>
      </c>
    </row>
    <row x14ac:dyDescent="0.25" r="2254" customHeight="1" ht="18.75">
      <c r="A2254" s="29">
        <v>43527</v>
      </c>
      <c r="B2254" s="33">
        <v>10</v>
      </c>
      <c r="C2254" s="30">
        <v>15.2</v>
      </c>
      <c r="D2254" s="31">
        <v>1.611898148148148</v>
      </c>
      <c r="E2254" s="30">
        <v>4.4</v>
      </c>
      <c r="F2254" s="31">
        <v>1.303564814814815</v>
      </c>
      <c r="G2254" s="30">
        <v>10.8</v>
      </c>
      <c r="H2254" s="32">
        <f>TEXT(일별기온공급량!$A2254, "AAA")</f>
      </c>
      <c r="I2254" s="33">
        <v>136833657</v>
      </c>
      <c r="J2254" s="33">
        <v>3188729</v>
      </c>
      <c r="K2254" s="32">
        <f>TEXT(A2254, "MM-DD")</f>
      </c>
      <c r="L2254" s="33">
        <f>YEAR(일별기온공급량!$A2254)</f>
      </c>
      <c r="M2254" s="33">
        <f>MONTH(일별기온공급량!$A2254)</f>
      </c>
      <c r="N2254" s="33">
        <f>DAY(일별기온공급량!$A2254)</f>
      </c>
      <c r="O2254" s="34">
        <f>IFERROR(VLOOKUP(기온및공급량[[#This Row], [날짜]],표2[],2,0), "")</f>
      </c>
    </row>
    <row x14ac:dyDescent="0.25" r="2255" customHeight="1" ht="18.75">
      <c r="A2255" s="29">
        <v>43528</v>
      </c>
      <c r="B2255" s="30">
        <v>10.9</v>
      </c>
      <c r="C2255" s="30">
        <v>16.9</v>
      </c>
      <c r="D2255" s="31">
        <v>1.6098148148148148</v>
      </c>
      <c r="E2255" s="30">
        <v>5.9</v>
      </c>
      <c r="F2255" s="31">
        <v>1.2827314814814814</v>
      </c>
      <c r="G2255" s="33">
        <v>11</v>
      </c>
      <c r="H2255" s="32">
        <f>TEXT(일별기온공급량!$A2255, "AAA")</f>
      </c>
      <c r="I2255" s="33">
        <v>151087898</v>
      </c>
      <c r="J2255" s="33">
        <v>3522030</v>
      </c>
      <c r="K2255" s="32">
        <f>TEXT(A2255, "MM-DD")</f>
      </c>
      <c r="L2255" s="33">
        <f>YEAR(일별기온공급량!$A2255)</f>
      </c>
      <c r="M2255" s="33">
        <f>MONTH(일별기온공급량!$A2255)</f>
      </c>
      <c r="N2255" s="33">
        <f>DAY(일별기온공급량!$A2255)</f>
      </c>
      <c r="O2255" s="34">
        <f>IFERROR(VLOOKUP(기온및공급량[[#This Row], [날짜]],표2[],2,0), "")</f>
      </c>
    </row>
    <row x14ac:dyDescent="0.25" r="2256" customHeight="1" ht="18.75">
      <c r="A2256" s="29">
        <v>43529</v>
      </c>
      <c r="B2256" s="30">
        <v>10.1</v>
      </c>
      <c r="C2256" s="30">
        <v>16.2</v>
      </c>
      <c r="D2256" s="31">
        <v>1.6000925925925926</v>
      </c>
      <c r="E2256" s="30">
        <v>2.3</v>
      </c>
      <c r="F2256" s="31">
        <v>1.2799537037037036</v>
      </c>
      <c r="G2256" s="30">
        <v>13.9</v>
      </c>
      <c r="H2256" s="32">
        <f>TEXT(일별기온공급량!$A2256, "AAA")</f>
      </c>
      <c r="I2256" s="33">
        <v>156079225</v>
      </c>
      <c r="J2256" s="33">
        <v>3639162</v>
      </c>
      <c r="K2256" s="32">
        <f>TEXT(A2256, "MM-DD")</f>
      </c>
      <c r="L2256" s="33">
        <f>YEAR(일별기온공급량!$A2256)</f>
      </c>
      <c r="M2256" s="33">
        <f>MONTH(일별기온공급량!$A2256)</f>
      </c>
      <c r="N2256" s="33">
        <f>DAY(일별기온공급량!$A2256)</f>
      </c>
      <c r="O2256" s="34">
        <f>IFERROR(VLOOKUP(기온및공급량[[#This Row], [날짜]],표2[],2,0), "")</f>
      </c>
    </row>
    <row x14ac:dyDescent="0.25" r="2257" customHeight="1" ht="18.75">
      <c r="A2257" s="29">
        <v>43530</v>
      </c>
      <c r="B2257" s="30">
        <v>11.2</v>
      </c>
      <c r="C2257" s="30">
        <v>14.8</v>
      </c>
      <c r="D2257" s="31">
        <v>1.705648148148148</v>
      </c>
      <c r="E2257" s="30">
        <v>8.8</v>
      </c>
      <c r="F2257" s="31">
        <v>1.2952314814814816</v>
      </c>
      <c r="G2257" s="33">
        <v>6</v>
      </c>
      <c r="H2257" s="32">
        <f>TEXT(일별기온공급량!$A2257, "AAA")</f>
      </c>
      <c r="I2257" s="33">
        <v>150896251</v>
      </c>
      <c r="J2257" s="33">
        <v>3514130</v>
      </c>
      <c r="K2257" s="32">
        <f>TEXT(A2257, "MM-DD")</f>
      </c>
      <c r="L2257" s="33">
        <f>YEAR(일별기온공급량!$A2257)</f>
      </c>
      <c r="M2257" s="33">
        <f>MONTH(일별기온공급량!$A2257)</f>
      </c>
      <c r="N2257" s="33">
        <f>DAY(일별기온공급량!$A2257)</f>
      </c>
      <c r="O2257" s="34">
        <f>IFERROR(VLOOKUP(기온및공급량[[#This Row], [날짜]],표2[],2,0), "")</f>
      </c>
    </row>
    <row x14ac:dyDescent="0.25" r="2258" customHeight="1" ht="18.75">
      <c r="A2258" s="29">
        <v>43531</v>
      </c>
      <c r="B2258" s="30">
        <v>8.7</v>
      </c>
      <c r="C2258" s="30">
        <v>12.5</v>
      </c>
      <c r="D2258" s="31">
        <v>1.633425925925926</v>
      </c>
      <c r="E2258" s="30">
        <v>5.3</v>
      </c>
      <c r="F2258" s="31">
        <v>1.982037037037037</v>
      </c>
      <c r="G2258" s="30">
        <v>7.2</v>
      </c>
      <c r="H2258" s="32">
        <f>TEXT(일별기온공급량!$A2258, "AAA")</f>
      </c>
      <c r="I2258" s="33">
        <v>156191437</v>
      </c>
      <c r="J2258" s="33">
        <v>3638246</v>
      </c>
      <c r="K2258" s="32">
        <f>TEXT(A2258, "MM-DD")</f>
      </c>
      <c r="L2258" s="33">
        <f>YEAR(일별기온공급량!$A2258)</f>
      </c>
      <c r="M2258" s="33">
        <f>MONTH(일별기온공급량!$A2258)</f>
      </c>
      <c r="N2258" s="33">
        <f>DAY(일별기온공급량!$A2258)</f>
      </c>
      <c r="O2258" s="34">
        <f>IFERROR(VLOOKUP(기온및공급량[[#This Row], [날짜]],표2[],2,0), "")</f>
      </c>
    </row>
    <row x14ac:dyDescent="0.25" r="2259" customHeight="1" ht="18.75">
      <c r="A2259" s="29">
        <v>43532</v>
      </c>
      <c r="B2259" s="30">
        <v>8.5</v>
      </c>
      <c r="C2259" s="30">
        <v>16.2</v>
      </c>
      <c r="D2259" s="31">
        <v>1.7028703703703703</v>
      </c>
      <c r="E2259" s="30">
        <v>0.5</v>
      </c>
      <c r="F2259" s="31">
        <v>1.2618981481481482</v>
      </c>
      <c r="G2259" s="30">
        <v>15.7</v>
      </c>
      <c r="H2259" s="32">
        <f>TEXT(일별기온공급량!$A2259, "AAA")</f>
      </c>
      <c r="I2259" s="33">
        <v>155820017</v>
      </c>
      <c r="J2259" s="33">
        <v>3629941</v>
      </c>
      <c r="K2259" s="32">
        <f>TEXT(A2259, "MM-DD")</f>
      </c>
      <c r="L2259" s="33">
        <f>YEAR(일별기온공급량!$A2259)</f>
      </c>
      <c r="M2259" s="33">
        <f>MONTH(일별기온공급량!$A2259)</f>
      </c>
      <c r="N2259" s="33">
        <f>DAY(일별기온공급량!$A2259)</f>
      </c>
      <c r="O2259" s="34">
        <f>IFERROR(VLOOKUP(기온및공급량[[#This Row], [날짜]],표2[],2,0), "")</f>
      </c>
    </row>
    <row x14ac:dyDescent="0.25" r="2260" customHeight="1" ht="18.75">
      <c r="A2260" s="29">
        <v>43533</v>
      </c>
      <c r="B2260" s="30">
        <v>10.9</v>
      </c>
      <c r="C2260" s="30">
        <v>18.1</v>
      </c>
      <c r="D2260" s="31">
        <v>1.6174537037037036</v>
      </c>
      <c r="E2260" s="30">
        <v>1.9</v>
      </c>
      <c r="F2260" s="31">
        <v>1.2903703703703704</v>
      </c>
      <c r="G2260" s="30">
        <v>16.2</v>
      </c>
      <c r="H2260" s="32">
        <f>TEXT(일별기온공급량!$A2260, "AAA")</f>
      </c>
      <c r="I2260" s="33">
        <v>136541606</v>
      </c>
      <c r="J2260" s="33">
        <v>3192689</v>
      </c>
      <c r="K2260" s="32">
        <f>TEXT(A2260, "MM-DD")</f>
      </c>
      <c r="L2260" s="33">
        <f>YEAR(일별기온공급량!$A2260)</f>
      </c>
      <c r="M2260" s="33">
        <f>MONTH(일별기온공급량!$A2260)</f>
      </c>
      <c r="N2260" s="33">
        <f>DAY(일별기온공급량!$A2260)</f>
      </c>
      <c r="O2260" s="34">
        <f>IFERROR(VLOOKUP(기온및공급량[[#This Row], [날짜]],표2[],2,0), "")</f>
      </c>
    </row>
    <row x14ac:dyDescent="0.25" r="2261" customHeight="1" ht="18.75">
      <c r="A2261" s="29">
        <v>43534</v>
      </c>
      <c r="B2261" s="30">
        <v>8.5</v>
      </c>
      <c r="C2261" s="30">
        <v>11.9</v>
      </c>
      <c r="D2261" s="31">
        <v>1.0000925925925925</v>
      </c>
      <c r="E2261" s="30">
        <v>6.3</v>
      </c>
      <c r="F2261" s="31">
        <v>1.9959259259259259</v>
      </c>
      <c r="G2261" s="30">
        <v>5.6</v>
      </c>
      <c r="H2261" s="32">
        <f>TEXT(일별기온공급량!$A2261, "AAA")</f>
      </c>
      <c r="I2261" s="33">
        <v>139471169</v>
      </c>
      <c r="J2261" s="33">
        <v>3281691</v>
      </c>
      <c r="K2261" s="32">
        <f>TEXT(A2261, "MM-DD")</f>
      </c>
      <c r="L2261" s="33">
        <f>YEAR(일별기온공급량!$A2261)</f>
      </c>
      <c r="M2261" s="33">
        <f>MONTH(일별기온공급량!$A2261)</f>
      </c>
      <c r="N2261" s="33">
        <f>DAY(일별기온공급량!$A2261)</f>
      </c>
      <c r="O2261" s="34">
        <f>IFERROR(VLOOKUP(기온및공급량[[#This Row], [날짜]],표2[],2,0), "")</f>
      </c>
    </row>
    <row x14ac:dyDescent="0.25" r="2262" customHeight="1" ht="18.75">
      <c r="A2262" s="29">
        <v>43535</v>
      </c>
      <c r="B2262" s="30">
        <v>8.2</v>
      </c>
      <c r="C2262" s="30">
        <v>14.4</v>
      </c>
      <c r="D2262" s="31">
        <v>1.6299537037037037</v>
      </c>
      <c r="E2262" s="30">
        <v>2.1</v>
      </c>
      <c r="F2262" s="31">
        <v>1.2605092592592593</v>
      </c>
      <c r="G2262" s="30">
        <v>12.3</v>
      </c>
      <c r="H2262" s="32">
        <f>TEXT(일별기온공급량!$A2262, "AAA")</f>
      </c>
      <c r="I2262" s="33">
        <v>162595149</v>
      </c>
      <c r="J2262" s="33">
        <v>3836535</v>
      </c>
      <c r="K2262" s="32">
        <f>TEXT(A2262, "MM-DD")</f>
      </c>
      <c r="L2262" s="33">
        <f>YEAR(일별기온공급량!$A2262)</f>
      </c>
      <c r="M2262" s="33">
        <f>MONTH(일별기온공급량!$A2262)</f>
      </c>
      <c r="N2262" s="33">
        <f>DAY(일별기온공급량!$A2262)</f>
      </c>
      <c r="O2262" s="34">
        <f>IFERROR(VLOOKUP(기온및공급량[[#This Row], [날짜]],표2[],2,0), "")</f>
      </c>
    </row>
    <row x14ac:dyDescent="0.25" r="2263" customHeight="1" ht="18.75">
      <c r="A2263" s="29">
        <v>43536</v>
      </c>
      <c r="B2263" s="30">
        <v>8.4</v>
      </c>
      <c r="C2263" s="33">
        <v>16</v>
      </c>
      <c r="D2263" s="31">
        <v>1.607037037037037</v>
      </c>
      <c r="E2263" s="30">
        <v>1.7</v>
      </c>
      <c r="F2263" s="31">
        <v>1.9987037037037036</v>
      </c>
      <c r="G2263" s="30">
        <v>14.3</v>
      </c>
      <c r="H2263" s="32">
        <f>TEXT(일별기온공급량!$A2263, "AAA")</f>
      </c>
      <c r="I2263" s="33">
        <v>168777668</v>
      </c>
      <c r="J2263" s="33">
        <v>3985962</v>
      </c>
      <c r="K2263" s="32">
        <f>TEXT(A2263, "MM-DD")</f>
      </c>
      <c r="L2263" s="33">
        <f>YEAR(일별기온공급량!$A2263)</f>
      </c>
      <c r="M2263" s="33">
        <f>MONTH(일별기온공급량!$A2263)</f>
      </c>
      <c r="N2263" s="33">
        <f>DAY(일별기온공급량!$A2263)</f>
      </c>
      <c r="O2263" s="34">
        <f>IFERROR(VLOOKUP(기온및공급량[[#This Row], [날짜]],표2[],2,0), "")</f>
      </c>
    </row>
    <row x14ac:dyDescent="0.25" r="2264" customHeight="1" ht="18.75">
      <c r="A2264" s="29">
        <v>43537</v>
      </c>
      <c r="B2264" s="30">
        <v>5.3</v>
      </c>
      <c r="C2264" s="33">
        <v>10</v>
      </c>
      <c r="D2264" s="31">
        <v>1.6285648148148149</v>
      </c>
      <c r="E2264" s="33">
        <v>1</v>
      </c>
      <c r="F2264" s="31">
        <v>1.0855092592592592</v>
      </c>
      <c r="G2264" s="33">
        <v>9</v>
      </c>
      <c r="H2264" s="32">
        <f>TEXT(일별기온공급량!$A2264, "AAA")</f>
      </c>
      <c r="I2264" s="33">
        <v>191703621</v>
      </c>
      <c r="J2264" s="33">
        <v>4523169</v>
      </c>
      <c r="K2264" s="32">
        <f>TEXT(A2264, "MM-DD")</f>
      </c>
      <c r="L2264" s="33">
        <f>YEAR(일별기온공급량!$A2264)</f>
      </c>
      <c r="M2264" s="33">
        <f>MONTH(일별기온공급량!$A2264)</f>
      </c>
      <c r="N2264" s="33">
        <f>DAY(일별기온공급량!$A2264)</f>
      </c>
      <c r="O2264" s="34">
        <f>IFERROR(VLOOKUP(기온및공급량[[#This Row], [날짜]],표2[],2,0), "")</f>
      </c>
    </row>
    <row x14ac:dyDescent="0.25" r="2265" customHeight="1" ht="18.75">
      <c r="A2265" s="29">
        <v>43538</v>
      </c>
      <c r="B2265" s="30">
        <v>6.8</v>
      </c>
      <c r="C2265" s="30">
        <v>13.2</v>
      </c>
      <c r="D2265" s="31">
        <v>1.682037037037037</v>
      </c>
      <c r="E2265" s="30">
        <v>-1.5</v>
      </c>
      <c r="F2265" s="31">
        <v>1.2709259259259258</v>
      </c>
      <c r="G2265" s="30">
        <v>14.7</v>
      </c>
      <c r="H2265" s="32">
        <f>TEXT(일별기온공급량!$A2265, "AAA")</f>
      </c>
      <c r="I2265" s="33">
        <v>183075127</v>
      </c>
      <c r="J2265" s="33">
        <v>4315654</v>
      </c>
      <c r="K2265" s="32">
        <f>TEXT(A2265, "MM-DD")</f>
      </c>
      <c r="L2265" s="33">
        <f>YEAR(일별기온공급량!$A2265)</f>
      </c>
      <c r="M2265" s="33">
        <f>MONTH(일별기온공급량!$A2265)</f>
      </c>
      <c r="N2265" s="33">
        <f>DAY(일별기온공급량!$A2265)</f>
      </c>
      <c r="O2265" s="34">
        <f>IFERROR(VLOOKUP(기온및공급량[[#This Row], [날짜]],표2[],2,0), "")</f>
      </c>
    </row>
    <row x14ac:dyDescent="0.25" r="2266" customHeight="1" ht="18.75">
      <c r="A2266" s="29">
        <v>43539</v>
      </c>
      <c r="B2266" s="30">
        <v>6.8</v>
      </c>
      <c r="C2266" s="30">
        <v>13.3</v>
      </c>
      <c r="D2266" s="31">
        <v>1.5764814814814816</v>
      </c>
      <c r="E2266" s="33">
        <v>4</v>
      </c>
      <c r="F2266" s="31">
        <v>1.935509259259259</v>
      </c>
      <c r="G2266" s="30">
        <v>9.3</v>
      </c>
      <c r="H2266" s="32">
        <f>TEXT(일별기온공급량!$A2266, "AAA")</f>
      </c>
      <c r="I2266" s="33">
        <v>181065030</v>
      </c>
      <c r="J2266" s="33">
        <v>4271658</v>
      </c>
      <c r="K2266" s="32">
        <f>TEXT(A2266, "MM-DD")</f>
      </c>
      <c r="L2266" s="33">
        <f>YEAR(일별기온공급량!$A2266)</f>
      </c>
      <c r="M2266" s="33">
        <f>MONTH(일별기온공급량!$A2266)</f>
      </c>
      <c r="N2266" s="33">
        <f>DAY(일별기온공급량!$A2266)</f>
      </c>
      <c r="O2266" s="34">
        <f>IFERROR(VLOOKUP(기온및공급량[[#This Row], [날짜]],표2[],2,0), "")</f>
      </c>
    </row>
    <row x14ac:dyDescent="0.25" r="2267" customHeight="1" ht="18.75">
      <c r="A2267" s="29">
        <v>43540</v>
      </c>
      <c r="B2267" s="30">
        <v>7.6</v>
      </c>
      <c r="C2267" s="30">
        <v>13.2</v>
      </c>
      <c r="D2267" s="31">
        <v>1.6799537037037036</v>
      </c>
      <c r="E2267" s="33">
        <v>3</v>
      </c>
      <c r="F2267" s="31">
        <v>1.2660648148148148</v>
      </c>
      <c r="G2267" s="30">
        <v>10.2</v>
      </c>
      <c r="H2267" s="32">
        <f>TEXT(일별기온공급량!$A2267, "AAA")</f>
      </c>
      <c r="I2267" s="33">
        <v>160890882</v>
      </c>
      <c r="J2267" s="33">
        <v>3788790</v>
      </c>
      <c r="K2267" s="32">
        <f>TEXT(A2267, "MM-DD")</f>
      </c>
      <c r="L2267" s="33">
        <f>YEAR(일별기온공급량!$A2267)</f>
      </c>
      <c r="M2267" s="33">
        <f>MONTH(일별기온공급량!$A2267)</f>
      </c>
      <c r="N2267" s="33">
        <f>DAY(일별기온공급량!$A2267)</f>
      </c>
      <c r="O2267" s="34">
        <f>IFERROR(VLOOKUP(기온및공급량[[#This Row], [날짜]],표2[],2,0), "")</f>
      </c>
    </row>
    <row x14ac:dyDescent="0.25" r="2268" customHeight="1" ht="18.75">
      <c r="A2268" s="29">
        <v>43541</v>
      </c>
      <c r="B2268" s="30">
        <v>8.5</v>
      </c>
      <c r="C2268" s="30">
        <v>14.1</v>
      </c>
      <c r="D2268" s="31">
        <v>1.6577314814814814</v>
      </c>
      <c r="E2268" s="30">
        <v>4.3</v>
      </c>
      <c r="F2268" s="31">
        <v>1.2452314814814816</v>
      </c>
      <c r="G2268" s="30">
        <v>9.8</v>
      </c>
      <c r="H2268" s="32">
        <f>TEXT(일별기온공급량!$A2268, "AAA")</f>
      </c>
      <c r="I2268" s="33">
        <v>144095672</v>
      </c>
      <c r="J2268" s="33">
        <v>3394136</v>
      </c>
      <c r="K2268" s="32">
        <f>TEXT(A2268, "MM-DD")</f>
      </c>
      <c r="L2268" s="33">
        <f>YEAR(일별기온공급량!$A2268)</f>
      </c>
      <c r="M2268" s="33">
        <f>MONTH(일별기온공급량!$A2268)</f>
      </c>
      <c r="N2268" s="33">
        <f>DAY(일별기온공급량!$A2268)</f>
      </c>
      <c r="O2268" s="34">
        <f>IFERROR(VLOOKUP(기온및공급량[[#This Row], [날짜]],표2[],2,0), "")</f>
      </c>
    </row>
    <row x14ac:dyDescent="0.25" r="2269" customHeight="1" ht="18.75">
      <c r="A2269" s="29">
        <v>43542</v>
      </c>
      <c r="B2269" s="33">
        <v>9</v>
      </c>
      <c r="C2269" s="30">
        <v>16.9</v>
      </c>
      <c r="D2269" s="31">
        <v>1.5785648148148148</v>
      </c>
      <c r="E2269" s="30">
        <v>0.6</v>
      </c>
      <c r="F2269" s="31">
        <v>1.250787037037037</v>
      </c>
      <c r="G2269" s="30">
        <v>16.3</v>
      </c>
      <c r="H2269" s="32">
        <f>TEXT(일별기온공급량!$A2269, "AAA")</f>
      </c>
      <c r="I2269" s="33">
        <v>161786444</v>
      </c>
      <c r="J2269" s="33">
        <v>3815080</v>
      </c>
      <c r="K2269" s="32">
        <f>TEXT(A2269, "MM-DD")</f>
      </c>
      <c r="L2269" s="33">
        <f>YEAR(일별기온공급량!$A2269)</f>
      </c>
      <c r="M2269" s="33">
        <f>MONTH(일별기온공급량!$A2269)</f>
      </c>
      <c r="N2269" s="33">
        <f>DAY(일별기온공급량!$A2269)</f>
      </c>
      <c r="O2269" s="34">
        <f>IFERROR(VLOOKUP(기온및공급량[[#This Row], [날짜]],표2[],2,0), "")</f>
      </c>
    </row>
    <row x14ac:dyDescent="0.25" r="2270" customHeight="1" ht="18.75">
      <c r="A2270" s="29">
        <v>43543</v>
      </c>
      <c r="B2270" s="30">
        <v>13.5</v>
      </c>
      <c r="C2270" s="30">
        <v>21.2</v>
      </c>
      <c r="D2270" s="31">
        <v>1.6612037037037037</v>
      </c>
      <c r="E2270" s="30">
        <v>4.3</v>
      </c>
      <c r="F2270" s="31">
        <v>1.2771759259259259</v>
      </c>
      <c r="G2270" s="30">
        <v>16.9</v>
      </c>
      <c r="H2270" s="32">
        <f>TEXT(일별기온공급량!$A2270, "AAA")</f>
      </c>
      <c r="I2270" s="33">
        <v>149235479</v>
      </c>
      <c r="J2270" s="33">
        <v>3518073</v>
      </c>
      <c r="K2270" s="32">
        <f>TEXT(A2270, "MM-DD")</f>
      </c>
      <c r="L2270" s="33">
        <f>YEAR(일별기온공급량!$A2270)</f>
      </c>
      <c r="M2270" s="33">
        <f>MONTH(일별기온공급량!$A2270)</f>
      </c>
      <c r="N2270" s="33">
        <f>DAY(일별기온공급량!$A2270)</f>
      </c>
      <c r="O2270" s="34">
        <f>IFERROR(VLOOKUP(기온및공급량[[#This Row], [날짜]],표2[],2,0), "")</f>
      </c>
    </row>
    <row x14ac:dyDescent="0.25" r="2271" customHeight="1" ht="18.75">
      <c r="A2271" s="29">
        <v>43544</v>
      </c>
      <c r="B2271" s="30">
        <v>12.6</v>
      </c>
      <c r="C2271" s="30">
        <v>18.1</v>
      </c>
      <c r="D2271" s="31">
        <v>1.6514814814814813</v>
      </c>
      <c r="E2271" s="33">
        <v>7</v>
      </c>
      <c r="F2271" s="31">
        <v>1.2695370370370371</v>
      </c>
      <c r="G2271" s="30">
        <v>11.1</v>
      </c>
      <c r="H2271" s="32">
        <f>TEXT(일별기온공급량!$A2271, "AAA")</f>
      </c>
      <c r="I2271" s="33">
        <v>152053183</v>
      </c>
      <c r="J2271" s="33">
        <v>3583083</v>
      </c>
      <c r="K2271" s="32">
        <f>TEXT(A2271, "MM-DD")</f>
      </c>
      <c r="L2271" s="33">
        <f>YEAR(일별기온공급량!$A2271)</f>
      </c>
      <c r="M2271" s="33">
        <f>MONTH(일별기온공급량!$A2271)</f>
      </c>
      <c r="N2271" s="33">
        <f>DAY(일별기온공급량!$A2271)</f>
      </c>
      <c r="O2271" s="34">
        <f>IFERROR(VLOOKUP(기온및공급량[[#This Row], [날짜]],표2[],2,0), "")</f>
      </c>
    </row>
    <row x14ac:dyDescent="0.25" r="2272" customHeight="1" ht="18.75">
      <c r="A2272" s="29">
        <v>43545</v>
      </c>
      <c r="B2272" s="30">
        <v>13.5</v>
      </c>
      <c r="C2272" s="30">
        <v>18.2</v>
      </c>
      <c r="D2272" s="31">
        <v>1.205648148148148</v>
      </c>
      <c r="E2272" s="30">
        <v>6.4</v>
      </c>
      <c r="F2272" s="31">
        <v>1.9973148148148148</v>
      </c>
      <c r="G2272" s="30">
        <v>11.8</v>
      </c>
      <c r="H2272" s="32">
        <f>TEXT(일별기온공급량!$A2272, "AAA")</f>
      </c>
      <c r="I2272" s="33">
        <v>141731060</v>
      </c>
      <c r="J2272" s="33">
        <v>3339086</v>
      </c>
      <c r="K2272" s="32">
        <f>TEXT(A2272, "MM-DD")</f>
      </c>
      <c r="L2272" s="33">
        <f>YEAR(일별기온공급량!$A2272)</f>
      </c>
      <c r="M2272" s="33">
        <f>MONTH(일별기온공급량!$A2272)</f>
      </c>
      <c r="N2272" s="33">
        <f>DAY(일별기온공급량!$A2272)</f>
      </c>
      <c r="O2272" s="34">
        <f>IFERROR(VLOOKUP(기온및공급량[[#This Row], [날짜]],표2[],2,0), "")</f>
      </c>
    </row>
    <row x14ac:dyDescent="0.25" r="2273" customHeight="1" ht="18.75">
      <c r="A2273" s="29">
        <v>43546</v>
      </c>
      <c r="B2273" s="30">
        <v>7.2</v>
      </c>
      <c r="C2273" s="30">
        <v>12.9</v>
      </c>
      <c r="D2273" s="31">
        <v>1.669537037037037</v>
      </c>
      <c r="E2273" s="30">
        <v>3.7</v>
      </c>
      <c r="F2273" s="31">
        <v>1.2660648148148148</v>
      </c>
      <c r="G2273" s="30">
        <v>9.2</v>
      </c>
      <c r="H2273" s="32">
        <f>TEXT(일별기온공급량!$A2273, "AAA")</f>
      </c>
      <c r="I2273" s="33">
        <v>155954305</v>
      </c>
      <c r="J2273" s="33">
        <v>3672617</v>
      </c>
      <c r="K2273" s="32">
        <f>TEXT(A2273, "MM-DD")</f>
      </c>
      <c r="L2273" s="33">
        <f>YEAR(일별기온공급량!$A2273)</f>
      </c>
      <c r="M2273" s="33">
        <f>MONTH(일별기온공급량!$A2273)</f>
      </c>
      <c r="N2273" s="33">
        <f>DAY(일별기온공급량!$A2273)</f>
      </c>
      <c r="O2273" s="34">
        <f>IFERROR(VLOOKUP(기온및공급량[[#This Row], [날짜]],표2[],2,0), "")</f>
      </c>
    </row>
    <row x14ac:dyDescent="0.25" r="2274" customHeight="1" ht="18.75">
      <c r="A2274" s="29">
        <v>43547</v>
      </c>
      <c r="B2274" s="33">
        <v>6</v>
      </c>
      <c r="C2274" s="30">
        <v>13.1</v>
      </c>
      <c r="D2274" s="31">
        <v>1.5730092592592593</v>
      </c>
      <c r="E2274" s="30">
        <v>3.1</v>
      </c>
      <c r="F2274" s="31">
        <v>1.2716203703703703</v>
      </c>
      <c r="G2274" s="33">
        <v>10</v>
      </c>
      <c r="H2274" s="32">
        <f>TEXT(일별기온공급량!$A2274, "AAA")</f>
      </c>
      <c r="I2274" s="33">
        <v>153852170</v>
      </c>
      <c r="J2274" s="33">
        <v>3623361</v>
      </c>
      <c r="K2274" s="32">
        <f>TEXT(A2274, "MM-DD")</f>
      </c>
      <c r="L2274" s="33">
        <f>YEAR(일별기온공급량!$A2274)</f>
      </c>
      <c r="M2274" s="33">
        <f>MONTH(일별기온공급량!$A2274)</f>
      </c>
      <c r="N2274" s="33">
        <f>DAY(일별기온공급량!$A2274)</f>
      </c>
      <c r="O2274" s="34">
        <f>IFERROR(VLOOKUP(기온및공급량[[#This Row], [날짜]],표2[],2,0), "")</f>
      </c>
    </row>
    <row x14ac:dyDescent="0.25" r="2275" customHeight="1" ht="18.75">
      <c r="A2275" s="29">
        <v>43548</v>
      </c>
      <c r="B2275" s="30">
        <v>6.6</v>
      </c>
      <c r="C2275" s="30">
        <v>13.7</v>
      </c>
      <c r="D2275" s="31">
        <v>1.6931481481481483</v>
      </c>
      <c r="E2275" s="30">
        <v>-0.3</v>
      </c>
      <c r="F2275" s="31">
        <v>1.2514814814814814</v>
      </c>
      <c r="G2275" s="33">
        <v>14</v>
      </c>
      <c r="H2275" s="32">
        <f>TEXT(일별기온공급량!$A2275, "AAA")</f>
      </c>
      <c r="I2275" s="33">
        <v>144800689</v>
      </c>
      <c r="J2275" s="33">
        <v>3407408</v>
      </c>
      <c r="K2275" s="32">
        <f>TEXT(A2275, "MM-DD")</f>
      </c>
      <c r="L2275" s="33">
        <f>YEAR(일별기온공급량!$A2275)</f>
      </c>
      <c r="M2275" s="33">
        <f>MONTH(일별기온공급량!$A2275)</f>
      </c>
      <c r="N2275" s="33">
        <f>DAY(일별기온공급량!$A2275)</f>
      </c>
      <c r="O2275" s="34">
        <f>IFERROR(VLOOKUP(기온및공급량[[#This Row], [날짜]],표2[],2,0), "")</f>
      </c>
    </row>
    <row x14ac:dyDescent="0.25" r="2276" customHeight="1" ht="18.75">
      <c r="A2276" s="29">
        <v>43549</v>
      </c>
      <c r="B2276" s="30">
        <v>9.3</v>
      </c>
      <c r="C2276" s="30">
        <v>15.6</v>
      </c>
      <c r="D2276" s="31">
        <v>1.6480092592592592</v>
      </c>
      <c r="E2276" s="30">
        <v>1.1</v>
      </c>
      <c r="F2276" s="31">
        <v>1.289675925925926</v>
      </c>
      <c r="G2276" s="30">
        <v>14.5</v>
      </c>
      <c r="H2276" s="32">
        <f>TEXT(일별기온공급량!$A2276, "AAA")</f>
      </c>
      <c r="I2276" s="33">
        <v>159613375</v>
      </c>
      <c r="J2276" s="33">
        <v>3750815</v>
      </c>
      <c r="K2276" s="32">
        <f>TEXT(A2276, "MM-DD")</f>
      </c>
      <c r="L2276" s="33">
        <f>YEAR(일별기온공급량!$A2276)</f>
      </c>
      <c r="M2276" s="33">
        <f>MONTH(일별기온공급량!$A2276)</f>
      </c>
      <c r="N2276" s="33">
        <f>DAY(일별기온공급량!$A2276)</f>
      </c>
      <c r="O2276" s="34">
        <f>IFERROR(VLOOKUP(기온및공급량[[#This Row], [날짜]],표2[],2,0), "")</f>
      </c>
    </row>
    <row x14ac:dyDescent="0.25" r="2277" customHeight="1" ht="18.75">
      <c r="A2277" s="29">
        <v>43550</v>
      </c>
      <c r="B2277" s="30">
        <v>11.7</v>
      </c>
      <c r="C2277" s="30">
        <v>19.9</v>
      </c>
      <c r="D2277" s="31">
        <v>1.6598148148148149</v>
      </c>
      <c r="E2277" s="30">
        <v>3.6</v>
      </c>
      <c r="F2277" s="31">
        <v>1.2216203703703703</v>
      </c>
      <c r="G2277" s="30">
        <v>16.3</v>
      </c>
      <c r="H2277" s="32">
        <f>TEXT(일별기온공급량!$A2277, "AAA")</f>
      </c>
      <c r="I2277" s="33">
        <v>152566058</v>
      </c>
      <c r="J2277" s="33">
        <v>3585458</v>
      </c>
      <c r="K2277" s="32">
        <f>TEXT(A2277, "MM-DD")</f>
      </c>
      <c r="L2277" s="33">
        <f>YEAR(일별기온공급량!$A2277)</f>
      </c>
      <c r="M2277" s="33">
        <f>MONTH(일별기온공급량!$A2277)</f>
      </c>
      <c r="N2277" s="33">
        <f>DAY(일별기온공급량!$A2277)</f>
      </c>
      <c r="O2277" s="34">
        <f>IFERROR(VLOOKUP(기온및공급량[[#This Row], [날짜]],표2[],2,0), "")</f>
      </c>
    </row>
    <row x14ac:dyDescent="0.25" r="2278" customHeight="1" ht="18.75">
      <c r="A2278" s="29">
        <v>43551</v>
      </c>
      <c r="B2278" s="33">
        <v>15</v>
      </c>
      <c r="C2278" s="30">
        <v>24.2</v>
      </c>
      <c r="D2278" s="31">
        <v>1.6410648148148148</v>
      </c>
      <c r="E2278" s="30">
        <v>4.6</v>
      </c>
      <c r="F2278" s="31">
        <v>1.2785648148148148</v>
      </c>
      <c r="G2278" s="30">
        <v>19.6</v>
      </c>
      <c r="H2278" s="32">
        <f>TEXT(일별기온공급량!$A2278, "AAA")</f>
      </c>
      <c r="I2278" s="33">
        <v>141332094</v>
      </c>
      <c r="J2278" s="33">
        <v>3331491</v>
      </c>
      <c r="K2278" s="32">
        <f>TEXT(A2278, "MM-DD")</f>
      </c>
      <c r="L2278" s="33">
        <f>YEAR(일별기온공급량!$A2278)</f>
      </c>
      <c r="M2278" s="33">
        <f>MONTH(일별기온공급량!$A2278)</f>
      </c>
      <c r="N2278" s="33">
        <f>DAY(일별기온공급량!$A2278)</f>
      </c>
      <c r="O2278" s="34">
        <f>IFERROR(VLOOKUP(기온및공급량[[#This Row], [날짜]],표2[],2,0), "")</f>
      </c>
    </row>
    <row x14ac:dyDescent="0.25" r="2279" customHeight="1" ht="18.75">
      <c r="A2279" s="29">
        <v>43552</v>
      </c>
      <c r="B2279" s="30">
        <v>12.1</v>
      </c>
      <c r="C2279" s="30">
        <v>16.2</v>
      </c>
      <c r="D2279" s="31">
        <v>1.6306481481481483</v>
      </c>
      <c r="E2279" s="30">
        <v>8.3</v>
      </c>
      <c r="F2279" s="31">
        <v>1.9730092592592592</v>
      </c>
      <c r="G2279" s="30">
        <v>7.9</v>
      </c>
      <c r="H2279" s="32">
        <f>TEXT(일별기온공급량!$A2279, "AAA")</f>
      </c>
      <c r="I2279" s="33">
        <v>132579229</v>
      </c>
      <c r="J2279" s="33">
        <v>3126632</v>
      </c>
      <c r="K2279" s="32">
        <f>TEXT(A2279, "MM-DD")</f>
      </c>
      <c r="L2279" s="33">
        <f>YEAR(일별기온공급량!$A2279)</f>
      </c>
      <c r="M2279" s="33">
        <f>MONTH(일별기온공급량!$A2279)</f>
      </c>
      <c r="N2279" s="33">
        <f>DAY(일별기온공급량!$A2279)</f>
      </c>
      <c r="O2279" s="34">
        <f>IFERROR(VLOOKUP(기온및공급량[[#This Row], [날짜]],표2[],2,0), "")</f>
      </c>
    </row>
    <row x14ac:dyDescent="0.25" r="2280" customHeight="1" ht="18.75">
      <c r="A2280" s="29">
        <v>43553</v>
      </c>
      <c r="B2280" s="30">
        <v>12.5</v>
      </c>
      <c r="C2280" s="30">
        <v>19.4</v>
      </c>
      <c r="D2280" s="31">
        <v>1.6702314814814816</v>
      </c>
      <c r="E2280" s="30">
        <v>6.3</v>
      </c>
      <c r="F2280" s="31">
        <v>1.2618981481481482</v>
      </c>
      <c r="G2280" s="30">
        <v>13.1</v>
      </c>
      <c r="H2280" s="32">
        <f>TEXT(일별기온공급량!$A2280, "AAA")</f>
      </c>
      <c r="I2280" s="33">
        <v>131216359</v>
      </c>
      <c r="J2280" s="33">
        <v>3093666</v>
      </c>
      <c r="K2280" s="32">
        <f>TEXT(A2280, "MM-DD")</f>
      </c>
      <c r="L2280" s="33">
        <f>YEAR(일별기온공급량!$A2280)</f>
      </c>
      <c r="M2280" s="33">
        <f>MONTH(일별기온공급량!$A2280)</f>
      </c>
      <c r="N2280" s="33">
        <f>DAY(일별기온공급량!$A2280)</f>
      </c>
      <c r="O2280" s="34">
        <f>IFERROR(VLOOKUP(기온및공급량[[#This Row], [날짜]],표2[],2,0), "")</f>
      </c>
    </row>
    <row x14ac:dyDescent="0.25" r="2281" customHeight="1" ht="18.75">
      <c r="A2281" s="29">
        <v>43554</v>
      </c>
      <c r="B2281" s="30">
        <v>9.2</v>
      </c>
      <c r="C2281" s="30">
        <v>14.3</v>
      </c>
      <c r="D2281" s="31">
        <v>1.638287037037037</v>
      </c>
      <c r="E2281" s="30">
        <v>5.1</v>
      </c>
      <c r="F2281" s="31">
        <v>1.9987037037037036</v>
      </c>
      <c r="G2281" s="30">
        <v>9.2</v>
      </c>
      <c r="H2281" s="32">
        <f>TEXT(일별기온공급량!$A2281, "AAA")</f>
      </c>
      <c r="I2281" s="33">
        <v>129177391</v>
      </c>
      <c r="J2281" s="33">
        <v>3044925</v>
      </c>
      <c r="K2281" s="32">
        <f>TEXT(A2281, "MM-DD")</f>
      </c>
      <c r="L2281" s="33">
        <f>YEAR(일별기온공급량!$A2281)</f>
      </c>
      <c r="M2281" s="33">
        <f>MONTH(일별기온공급량!$A2281)</f>
      </c>
      <c r="N2281" s="33">
        <f>DAY(일별기온공급량!$A2281)</f>
      </c>
      <c r="O2281" s="34">
        <f>IFERROR(VLOOKUP(기온및공급량[[#This Row], [날짜]],표2[],2,0), "")</f>
      </c>
    </row>
    <row x14ac:dyDescent="0.25" r="2282" customHeight="1" ht="18.75">
      <c r="A2282" s="29">
        <v>43555</v>
      </c>
      <c r="B2282" s="30">
        <v>6.7</v>
      </c>
      <c r="C2282" s="30">
        <v>11.1</v>
      </c>
      <c r="D2282" s="31">
        <v>1.5834259259259258</v>
      </c>
      <c r="E2282" s="30">
        <v>4.5</v>
      </c>
      <c r="F2282" s="31">
        <v>1.9896759259259258</v>
      </c>
      <c r="G2282" s="30">
        <v>6.6</v>
      </c>
      <c r="H2282" s="32">
        <f>TEXT(일별기온공급량!$A2282, "AAA")</f>
      </c>
      <c r="I2282" s="33">
        <v>137647010</v>
      </c>
      <c r="J2282" s="33">
        <v>3242636</v>
      </c>
      <c r="K2282" s="32">
        <f>TEXT(A2282, "MM-DD")</f>
      </c>
      <c r="L2282" s="33">
        <f>YEAR(일별기온공급량!$A2282)</f>
      </c>
      <c r="M2282" s="33">
        <f>MONTH(일별기온공급량!$A2282)</f>
      </c>
      <c r="N2282" s="33">
        <f>DAY(일별기온공급량!$A2282)</f>
      </c>
      <c r="O2282" s="34">
        <f>IFERROR(VLOOKUP(기온및공급량[[#This Row], [날짜]],표2[],2,0), "")</f>
      </c>
    </row>
    <row x14ac:dyDescent="0.25" r="2283" customHeight="1" ht="18.75">
      <c r="A2283" s="29">
        <v>43556</v>
      </c>
      <c r="B2283" s="30">
        <v>7.1</v>
      </c>
      <c r="C2283" s="30">
        <v>11.8</v>
      </c>
      <c r="D2283" s="31">
        <v>1.6355092592592593</v>
      </c>
      <c r="E2283" s="30">
        <v>2.4</v>
      </c>
      <c r="F2283" s="31">
        <v>1.2424537037037038</v>
      </c>
      <c r="G2283" s="30">
        <v>9.4</v>
      </c>
      <c r="H2283" s="32">
        <f>TEXT(일별기온공급량!$A2283, "AAA")</f>
      </c>
      <c r="I2283" s="33">
        <v>164321207</v>
      </c>
      <c r="J2283" s="33">
        <v>3867333</v>
      </c>
      <c r="K2283" s="32">
        <f>TEXT(A2283, "MM-DD")</f>
      </c>
      <c r="L2283" s="33">
        <f>YEAR(일별기온공급량!$A2283)</f>
      </c>
      <c r="M2283" s="33">
        <f>MONTH(일별기온공급량!$A2283)</f>
      </c>
      <c r="N2283" s="33">
        <f>DAY(일별기온공급량!$A2283)</f>
      </c>
      <c r="O2283" s="34">
        <f>IFERROR(VLOOKUP(기온및공급량[[#This Row], [날짜]],표2[],2,0), "")</f>
      </c>
    </row>
    <row x14ac:dyDescent="0.25" r="2284" customHeight="1" ht="18.75">
      <c r="A2284" s="29">
        <v>43557</v>
      </c>
      <c r="B2284" s="30">
        <v>8.1</v>
      </c>
      <c r="C2284" s="30">
        <v>14.8</v>
      </c>
      <c r="D2284" s="31">
        <v>1.6730092592592594</v>
      </c>
      <c r="E2284" s="30">
        <v>0.2</v>
      </c>
      <c r="F2284" s="31">
        <v>1.272314814814815</v>
      </c>
      <c r="G2284" s="30">
        <v>14.6</v>
      </c>
      <c r="H2284" s="32">
        <f>TEXT(일별기온공급량!$A2284, "AAA")</f>
      </c>
      <c r="I2284" s="33">
        <v>162936706</v>
      </c>
      <c r="J2284" s="33">
        <v>3833458</v>
      </c>
      <c r="K2284" s="32">
        <f>TEXT(A2284, "MM-DD")</f>
      </c>
      <c r="L2284" s="33">
        <f>YEAR(일별기온공급량!$A2284)</f>
      </c>
      <c r="M2284" s="33">
        <f>MONTH(일별기온공급량!$A2284)</f>
      </c>
      <c r="N2284" s="33">
        <f>DAY(일별기온공급량!$A2284)</f>
      </c>
      <c r="O2284" s="34">
        <f>IFERROR(VLOOKUP(기온및공급량[[#This Row], [날짜]],표2[],2,0), "")</f>
      </c>
    </row>
    <row x14ac:dyDescent="0.25" r="2285" customHeight="1" ht="18.75">
      <c r="A2285" s="29">
        <v>43558</v>
      </c>
      <c r="B2285" s="30">
        <v>9.8</v>
      </c>
      <c r="C2285" s="30">
        <v>16.3</v>
      </c>
      <c r="D2285" s="31">
        <v>1.6806481481481481</v>
      </c>
      <c r="E2285" s="30">
        <v>1.8</v>
      </c>
      <c r="F2285" s="31">
        <v>1.2674537037037037</v>
      </c>
      <c r="G2285" s="30">
        <v>14.5</v>
      </c>
      <c r="H2285" s="32">
        <f>TEXT(일별기온공급량!$A2285, "AAA")</f>
      </c>
      <c r="I2285" s="33">
        <v>156793351</v>
      </c>
      <c r="J2285" s="33">
        <v>3690695</v>
      </c>
      <c r="K2285" s="32">
        <f>TEXT(A2285, "MM-DD")</f>
      </c>
      <c r="L2285" s="33">
        <f>YEAR(일별기온공급량!$A2285)</f>
      </c>
      <c r="M2285" s="33">
        <f>MONTH(일별기온공급량!$A2285)</f>
      </c>
      <c r="N2285" s="33">
        <f>DAY(일별기온공급량!$A2285)</f>
      </c>
      <c r="O2285" s="34">
        <f>IFERROR(VLOOKUP(기온및공급량[[#This Row], [날짜]],표2[],2,0), "")</f>
      </c>
    </row>
    <row x14ac:dyDescent="0.25" r="2286" customHeight="1" ht="18.75">
      <c r="A2286" s="29">
        <v>43559</v>
      </c>
      <c r="B2286" s="30">
        <v>13.1</v>
      </c>
      <c r="C2286" s="30">
        <v>21.5</v>
      </c>
      <c r="D2286" s="31">
        <v>1.6493981481481481</v>
      </c>
      <c r="E2286" s="30">
        <v>5.9</v>
      </c>
      <c r="F2286" s="31">
        <v>1.1730092592592594</v>
      </c>
      <c r="G2286" s="30">
        <v>15.6</v>
      </c>
      <c r="H2286" s="32">
        <f>TEXT(일별기온공급량!$A2286, "AAA")</f>
      </c>
      <c r="I2286" s="33">
        <v>148297515</v>
      </c>
      <c r="J2286" s="33">
        <v>3495264</v>
      </c>
      <c r="K2286" s="32">
        <f>TEXT(A2286, "MM-DD")</f>
      </c>
      <c r="L2286" s="33">
        <f>YEAR(일별기온공급량!$A2286)</f>
      </c>
      <c r="M2286" s="33">
        <f>MONTH(일별기온공급량!$A2286)</f>
      </c>
      <c r="N2286" s="33">
        <f>DAY(일별기온공급량!$A2286)</f>
      </c>
      <c r="O2286" s="34">
        <f>IFERROR(VLOOKUP(기온및공급량[[#This Row], [날짜]],표2[],2,0), "")</f>
      </c>
    </row>
    <row x14ac:dyDescent="0.25" r="2287" customHeight="1" ht="18.75">
      <c r="A2287" s="29">
        <v>43560</v>
      </c>
      <c r="B2287" s="30">
        <v>15.2</v>
      </c>
      <c r="C2287" s="33">
        <v>22</v>
      </c>
      <c r="D2287" s="31">
        <v>1.6841203703703704</v>
      </c>
      <c r="E2287" s="30">
        <v>7.6</v>
      </c>
      <c r="F2287" s="31">
        <v>1.2375925925925926</v>
      </c>
      <c r="G2287" s="30">
        <v>14.4</v>
      </c>
      <c r="H2287" s="32">
        <f>TEXT(일별기온공급량!$A2287, "AAA")</f>
      </c>
      <c r="I2287" s="33">
        <v>132269587</v>
      </c>
      <c r="J2287" s="33">
        <v>3118313</v>
      </c>
      <c r="K2287" s="32">
        <f>TEXT(A2287, "MM-DD")</f>
      </c>
      <c r="L2287" s="33">
        <f>YEAR(일별기온공급량!$A2287)</f>
      </c>
      <c r="M2287" s="33">
        <f>MONTH(일별기온공급량!$A2287)</f>
      </c>
      <c r="N2287" s="33">
        <f>DAY(일별기온공급량!$A2287)</f>
      </c>
      <c r="O2287" s="34">
        <f>IFERROR(VLOOKUP(기온및공급량[[#This Row], [날짜]],표2[],2,0), "")</f>
      </c>
    </row>
    <row x14ac:dyDescent="0.25" r="2288" customHeight="1" ht="18.75">
      <c r="A2288" s="29">
        <v>43561</v>
      </c>
      <c r="B2288" s="30">
        <v>15.6</v>
      </c>
      <c r="C2288" s="30">
        <v>23.8</v>
      </c>
      <c r="D2288" s="31">
        <v>1.643148148148148</v>
      </c>
      <c r="E2288" s="30">
        <v>7.4</v>
      </c>
      <c r="F2288" s="31">
        <v>1.2709259259259258</v>
      </c>
      <c r="G2288" s="30">
        <v>16.4</v>
      </c>
      <c r="H2288" s="32">
        <f>TEXT(일별기온공급량!$A2288, "AAA")</f>
      </c>
      <c r="I2288" s="33">
        <v>114036341</v>
      </c>
      <c r="J2288" s="33">
        <v>2688855</v>
      </c>
      <c r="K2288" s="32">
        <f>TEXT(A2288, "MM-DD")</f>
      </c>
      <c r="L2288" s="33">
        <f>YEAR(일별기온공급량!$A2288)</f>
      </c>
      <c r="M2288" s="33">
        <f>MONTH(일별기온공급량!$A2288)</f>
      </c>
      <c r="N2288" s="33">
        <f>DAY(일별기온공급량!$A2288)</f>
      </c>
      <c r="O2288" s="34">
        <f>IFERROR(VLOOKUP(기온및공급량[[#This Row], [날짜]],표2[],2,0), "")</f>
      </c>
    </row>
    <row x14ac:dyDescent="0.25" r="2289" customHeight="1" ht="18.75">
      <c r="A2289" s="29">
        <v>43562</v>
      </c>
      <c r="B2289" s="30">
        <v>13.1</v>
      </c>
      <c r="C2289" s="30">
        <v>18.5</v>
      </c>
      <c r="D2289" s="31">
        <v>1.5931481481481482</v>
      </c>
      <c r="E2289" s="30">
        <v>9.6</v>
      </c>
      <c r="F2289" s="31">
        <v>1.2403703703703703</v>
      </c>
      <c r="G2289" s="30">
        <v>8.9</v>
      </c>
      <c r="H2289" s="32">
        <f>TEXT(일별기온공급량!$A2289, "AAA")</f>
      </c>
      <c r="I2289" s="33">
        <v>101337848</v>
      </c>
      <c r="J2289" s="33">
        <v>2388987</v>
      </c>
      <c r="K2289" s="32">
        <f>TEXT(A2289, "MM-DD")</f>
      </c>
      <c r="L2289" s="33">
        <f>YEAR(일별기온공급량!$A2289)</f>
      </c>
      <c r="M2289" s="33">
        <f>MONTH(일별기온공급량!$A2289)</f>
      </c>
      <c r="N2289" s="33">
        <f>DAY(일별기온공급량!$A2289)</f>
      </c>
      <c r="O2289" s="34">
        <f>IFERROR(VLOOKUP(기온및공급량[[#This Row], [날짜]],표2[],2,0), "")</f>
      </c>
    </row>
    <row x14ac:dyDescent="0.25" r="2290" customHeight="1" ht="18.75">
      <c r="A2290" s="29">
        <v>43563</v>
      </c>
      <c r="B2290" s="30">
        <v>13.1</v>
      </c>
      <c r="C2290" s="30">
        <v>21.4</v>
      </c>
      <c r="D2290" s="31">
        <v>1.643148148148148</v>
      </c>
      <c r="E2290" s="30">
        <v>6.5</v>
      </c>
      <c r="F2290" s="31">
        <v>1.2174537037037036</v>
      </c>
      <c r="G2290" s="30">
        <v>14.9</v>
      </c>
      <c r="H2290" s="32">
        <f>TEXT(일별기온공급량!$A2290, "AAA")</f>
      </c>
      <c r="I2290" s="33">
        <v>122685666</v>
      </c>
      <c r="J2290" s="33">
        <v>2894044</v>
      </c>
      <c r="K2290" s="32">
        <f>TEXT(A2290, "MM-DD")</f>
      </c>
      <c r="L2290" s="33">
        <f>YEAR(일별기온공급량!$A2290)</f>
      </c>
      <c r="M2290" s="33">
        <f>MONTH(일별기온공급량!$A2290)</f>
      </c>
      <c r="N2290" s="33">
        <f>DAY(일별기온공급량!$A2290)</f>
      </c>
      <c r="O2290" s="34">
        <f>IFERROR(VLOOKUP(기온및공급량[[#This Row], [날짜]],표2[],2,0), "")</f>
      </c>
    </row>
    <row x14ac:dyDescent="0.25" r="2291" customHeight="1" ht="18.75">
      <c r="A2291" s="29">
        <v>43564</v>
      </c>
      <c r="B2291" s="30">
        <v>9.1</v>
      </c>
      <c r="C2291" s="30">
        <v>15.7</v>
      </c>
      <c r="D2291" s="31">
        <v>1.4681481481481482</v>
      </c>
      <c r="E2291" s="30">
        <v>5.2</v>
      </c>
      <c r="F2291" s="31">
        <v>1.9785648148148147</v>
      </c>
      <c r="G2291" s="30">
        <v>10.5</v>
      </c>
      <c r="H2291" s="32">
        <f>TEXT(일별기온공급량!$A2291, "AAA")</f>
      </c>
      <c r="I2291" s="33">
        <v>147016450</v>
      </c>
      <c r="J2291" s="33">
        <v>3466757</v>
      </c>
      <c r="K2291" s="32">
        <f>TEXT(A2291, "MM-DD")</f>
      </c>
      <c r="L2291" s="33">
        <f>YEAR(일별기온공급량!$A2291)</f>
      </c>
      <c r="M2291" s="33">
        <f>MONTH(일별기온공급량!$A2291)</f>
      </c>
      <c r="N2291" s="33">
        <f>DAY(일별기온공급량!$A2291)</f>
      </c>
      <c r="O2291" s="34">
        <f>IFERROR(VLOOKUP(기온및공급량[[#This Row], [날짜]],표2[],2,0), "")</f>
      </c>
    </row>
    <row x14ac:dyDescent="0.25" r="2292" customHeight="1" ht="18.75">
      <c r="A2292" s="29">
        <v>43565</v>
      </c>
      <c r="B2292" s="30">
        <v>7.9</v>
      </c>
      <c r="C2292" s="33">
        <v>10</v>
      </c>
      <c r="D2292" s="31">
        <v>1.6292592592592592</v>
      </c>
      <c r="E2292" s="30">
        <v>5.1</v>
      </c>
      <c r="F2292" s="31">
        <v>1.2202314814814814</v>
      </c>
      <c r="G2292" s="30">
        <v>4.9</v>
      </c>
      <c r="H2292" s="32">
        <f>TEXT(일별기온공급량!$A2292, "AAA")</f>
      </c>
      <c r="I2292" s="33">
        <v>159573601</v>
      </c>
      <c r="J2292" s="33">
        <v>3760259</v>
      </c>
      <c r="K2292" s="32">
        <f>TEXT(A2292, "MM-DD")</f>
      </c>
      <c r="L2292" s="33">
        <f>YEAR(일별기온공급량!$A2292)</f>
      </c>
      <c r="M2292" s="33">
        <f>MONTH(일별기온공급량!$A2292)</f>
      </c>
      <c r="N2292" s="33">
        <f>DAY(일별기온공급량!$A2292)</f>
      </c>
      <c r="O2292" s="34">
        <f>IFERROR(VLOOKUP(기온및공급량[[#This Row], [날짜]],표2[],2,0), "")</f>
      </c>
    </row>
    <row x14ac:dyDescent="0.25" r="2293" customHeight="1" ht="18.75">
      <c r="A2293" s="29">
        <v>43566</v>
      </c>
      <c r="B2293" s="30">
        <v>10.5</v>
      </c>
      <c r="C2293" s="30">
        <v>15.1</v>
      </c>
      <c r="D2293" s="31">
        <v>1.664675925925926</v>
      </c>
      <c r="E2293" s="30">
        <v>5.9</v>
      </c>
      <c r="F2293" s="31">
        <v>1.2438425925925927</v>
      </c>
      <c r="G2293" s="30">
        <v>9.2</v>
      </c>
      <c r="H2293" s="32">
        <f>TEXT(일별기온공급량!$A2293, "AAA")</f>
      </c>
      <c r="I2293" s="33">
        <v>149485790</v>
      </c>
      <c r="J2293" s="33">
        <v>3520170</v>
      </c>
      <c r="K2293" s="32">
        <f>TEXT(A2293, "MM-DD")</f>
      </c>
      <c r="L2293" s="33">
        <f>YEAR(일별기온공급량!$A2293)</f>
      </c>
      <c r="M2293" s="33">
        <f>MONTH(일별기온공급량!$A2293)</f>
      </c>
      <c r="N2293" s="33">
        <f>DAY(일별기온공급량!$A2293)</f>
      </c>
      <c r="O2293" s="34">
        <f>IFERROR(VLOOKUP(기온및공급량[[#This Row], [날짜]],표2[],2,0), "")</f>
      </c>
    </row>
    <row x14ac:dyDescent="0.25" r="2294" customHeight="1" ht="18.75">
      <c r="A2294" s="29">
        <v>43567</v>
      </c>
      <c r="B2294" s="30">
        <v>12.8</v>
      </c>
      <c r="C2294" s="30">
        <v>19.6</v>
      </c>
      <c r="D2294" s="31">
        <v>1.6174537037037036</v>
      </c>
      <c r="E2294" s="30">
        <v>6.9</v>
      </c>
      <c r="F2294" s="31">
        <v>1.2542592592592592</v>
      </c>
      <c r="G2294" s="30">
        <v>12.7</v>
      </c>
      <c r="H2294" s="32">
        <f>TEXT(일별기온공급량!$A2294, "AAA")</f>
      </c>
      <c r="I2294" s="33">
        <v>134474885</v>
      </c>
      <c r="J2294" s="33">
        <v>3167115</v>
      </c>
      <c r="K2294" s="32">
        <f>TEXT(A2294, "MM-DD")</f>
      </c>
      <c r="L2294" s="33">
        <f>YEAR(일별기온공급량!$A2294)</f>
      </c>
      <c r="M2294" s="33">
        <f>MONTH(일별기온공급량!$A2294)</f>
      </c>
      <c r="N2294" s="33">
        <f>DAY(일별기온공급량!$A2294)</f>
      </c>
      <c r="O2294" s="34">
        <f>IFERROR(VLOOKUP(기온및공급량[[#This Row], [날짜]],표2[],2,0), "")</f>
      </c>
    </row>
    <row x14ac:dyDescent="0.25" r="2295" customHeight="1" ht="18.75">
      <c r="A2295" s="29">
        <v>43568</v>
      </c>
      <c r="B2295" s="30">
        <v>13.3</v>
      </c>
      <c r="C2295" s="30">
        <v>20.5</v>
      </c>
      <c r="D2295" s="31">
        <v>1.6139814814814815</v>
      </c>
      <c r="E2295" s="30">
        <v>5.5</v>
      </c>
      <c r="F2295" s="31">
        <v>1.2563425925925926</v>
      </c>
      <c r="G2295" s="33">
        <v>15</v>
      </c>
      <c r="H2295" s="32">
        <f>TEXT(일별기온공급량!$A2295, "AAA")</f>
      </c>
      <c r="I2295" s="33">
        <v>118805574</v>
      </c>
      <c r="J2295" s="33">
        <v>2800995</v>
      </c>
      <c r="K2295" s="32">
        <f>TEXT(A2295, "MM-DD")</f>
      </c>
      <c r="L2295" s="33">
        <f>YEAR(일별기온공급량!$A2295)</f>
      </c>
      <c r="M2295" s="33">
        <f>MONTH(일별기온공급량!$A2295)</f>
      </c>
      <c r="N2295" s="33">
        <f>DAY(일별기온공급량!$A2295)</f>
      </c>
      <c r="O2295" s="34">
        <f>IFERROR(VLOOKUP(기온및공급량[[#This Row], [날짜]],표2[],2,0), "")</f>
      </c>
    </row>
    <row x14ac:dyDescent="0.25" r="2296" customHeight="1" ht="18.75">
      <c r="A2296" s="29">
        <v>43569</v>
      </c>
      <c r="B2296" s="30">
        <v>12.5</v>
      </c>
      <c r="C2296" s="30">
        <v>16.6</v>
      </c>
      <c r="D2296" s="31">
        <v>1.6500925925925927</v>
      </c>
      <c r="E2296" s="30">
        <v>9.3</v>
      </c>
      <c r="F2296" s="31">
        <v>1.1598148148148149</v>
      </c>
      <c r="G2296" s="30">
        <v>7.3</v>
      </c>
      <c r="H2296" s="32">
        <f>TEXT(일별기온공급량!$A2296, "AAA")</f>
      </c>
      <c r="I2296" s="33">
        <v>113630854</v>
      </c>
      <c r="J2296" s="33">
        <v>2682276</v>
      </c>
      <c r="K2296" s="32">
        <f>TEXT(A2296, "MM-DD")</f>
      </c>
      <c r="L2296" s="33">
        <f>YEAR(일별기온공급량!$A2296)</f>
      </c>
      <c r="M2296" s="33">
        <f>MONTH(일별기온공급량!$A2296)</f>
      </c>
      <c r="N2296" s="33">
        <f>DAY(일별기온공급량!$A2296)</f>
      </c>
      <c r="O2296" s="34">
        <f>IFERROR(VLOOKUP(기온및공급량[[#This Row], [날짜]],표2[],2,0), "")</f>
      </c>
    </row>
    <row x14ac:dyDescent="0.25" r="2297" customHeight="1" ht="18.75">
      <c r="A2297" s="29">
        <v>43570</v>
      </c>
      <c r="B2297" s="30">
        <v>14.2</v>
      </c>
      <c r="C2297" s="30">
        <v>22.1</v>
      </c>
      <c r="D2297" s="31">
        <v>1.6521759259259259</v>
      </c>
      <c r="E2297" s="30">
        <v>4.2</v>
      </c>
      <c r="F2297" s="31">
        <v>1.2591203703703704</v>
      </c>
      <c r="G2297" s="30">
        <v>17.9</v>
      </c>
      <c r="H2297" s="32">
        <f>TEXT(일별기온공급량!$A2297, "AAA")</f>
      </c>
      <c r="I2297" s="33">
        <v>128093406</v>
      </c>
      <c r="J2297" s="33">
        <v>3022381</v>
      </c>
      <c r="K2297" s="32">
        <f>TEXT(A2297, "MM-DD")</f>
      </c>
      <c r="L2297" s="33">
        <f>YEAR(일별기온공급량!$A2297)</f>
      </c>
      <c r="M2297" s="33">
        <f>MONTH(일별기온공급량!$A2297)</f>
      </c>
      <c r="N2297" s="33">
        <f>DAY(일별기온공급량!$A2297)</f>
      </c>
      <c r="O2297" s="34">
        <f>IFERROR(VLOOKUP(기온및공급량[[#This Row], [날짜]],표2[],2,0), "")</f>
      </c>
    </row>
    <row x14ac:dyDescent="0.25" r="2298" customHeight="1" ht="18.75">
      <c r="A2298" s="29">
        <v>43571</v>
      </c>
      <c r="B2298" s="33">
        <v>17</v>
      </c>
      <c r="C2298" s="30">
        <v>25.3</v>
      </c>
      <c r="D2298" s="31">
        <v>1.625787037037037</v>
      </c>
      <c r="E2298" s="30">
        <v>7.3</v>
      </c>
      <c r="F2298" s="31">
        <v>1.2237037037037037</v>
      </c>
      <c r="G2298" s="33">
        <v>18</v>
      </c>
      <c r="H2298" s="32">
        <f>TEXT(일별기온공급량!$A2298, "AAA")</f>
      </c>
      <c r="I2298" s="33">
        <v>121120434</v>
      </c>
      <c r="J2298" s="33">
        <v>2857799</v>
      </c>
      <c r="K2298" s="32">
        <f>TEXT(A2298, "MM-DD")</f>
      </c>
      <c r="L2298" s="33">
        <f>YEAR(일별기온공급량!$A2298)</f>
      </c>
      <c r="M2298" s="33">
        <f>MONTH(일별기온공급량!$A2298)</f>
      </c>
      <c r="N2298" s="33">
        <f>DAY(일별기온공급량!$A2298)</f>
      </c>
      <c r="O2298" s="34">
        <f>IFERROR(VLOOKUP(기온및공급량[[#This Row], [날짜]],표2[],2,0), "")</f>
      </c>
    </row>
    <row x14ac:dyDescent="0.25" r="2299" customHeight="1" ht="18.75">
      <c r="A2299" s="29">
        <v>43572</v>
      </c>
      <c r="B2299" s="33">
        <v>18</v>
      </c>
      <c r="C2299" s="30">
        <v>24.5</v>
      </c>
      <c r="D2299" s="31">
        <v>1.689675925925926</v>
      </c>
      <c r="E2299" s="30">
        <v>11.8</v>
      </c>
      <c r="F2299" s="31">
        <v>1.2375925925925926</v>
      </c>
      <c r="G2299" s="30">
        <v>12.7</v>
      </c>
      <c r="H2299" s="32">
        <f>TEXT(일별기온공급량!$A2299, "AAA")</f>
      </c>
      <c r="I2299" s="33">
        <v>112856966</v>
      </c>
      <c r="J2299" s="33">
        <v>2664820</v>
      </c>
      <c r="K2299" s="32">
        <f>TEXT(A2299, "MM-DD")</f>
      </c>
      <c r="L2299" s="33">
        <f>YEAR(일별기온공급량!$A2299)</f>
      </c>
      <c r="M2299" s="33">
        <f>MONTH(일별기온공급량!$A2299)</f>
      </c>
      <c r="N2299" s="33">
        <f>DAY(일별기온공급량!$A2299)</f>
      </c>
      <c r="O2299" s="34">
        <f>IFERROR(VLOOKUP(기온및공급량[[#This Row], [날짜]],표2[],2,0), "")</f>
      </c>
    </row>
    <row x14ac:dyDescent="0.25" r="2300" customHeight="1" ht="18.75">
      <c r="A2300" s="29">
        <v>43573</v>
      </c>
      <c r="B2300" s="33">
        <v>19</v>
      </c>
      <c r="C2300" s="30">
        <v>27.1</v>
      </c>
      <c r="D2300" s="31">
        <v>1.6556481481481482</v>
      </c>
      <c r="E2300" s="33">
        <v>11</v>
      </c>
      <c r="F2300" s="31">
        <v>1.2417592592592592</v>
      </c>
      <c r="G2300" s="30">
        <v>16.1</v>
      </c>
      <c r="H2300" s="32">
        <f>TEXT(일별기온공급량!$A2300, "AAA")</f>
      </c>
      <c r="I2300" s="33">
        <v>109349595</v>
      </c>
      <c r="J2300" s="33">
        <v>2585210</v>
      </c>
      <c r="K2300" s="32">
        <f>TEXT(A2300, "MM-DD")</f>
      </c>
      <c r="L2300" s="33">
        <f>YEAR(일별기온공급량!$A2300)</f>
      </c>
      <c r="M2300" s="33">
        <f>MONTH(일별기온공급량!$A2300)</f>
      </c>
      <c r="N2300" s="33">
        <f>DAY(일별기온공급량!$A2300)</f>
      </c>
      <c r="O2300" s="34">
        <f>IFERROR(VLOOKUP(기온및공급량[[#This Row], [날짜]],표2[],2,0), "")</f>
      </c>
    </row>
    <row x14ac:dyDescent="0.25" r="2301" customHeight="1" ht="18.75">
      <c r="A2301" s="29">
        <v>43574</v>
      </c>
      <c r="B2301" s="33">
        <v>12</v>
      </c>
      <c r="C2301" s="30">
        <v>17.5</v>
      </c>
      <c r="D2301" s="31">
        <v>1.0000925925925925</v>
      </c>
      <c r="E2301" s="30">
        <v>10.5</v>
      </c>
      <c r="F2301" s="31">
        <v>1.9966203703703704</v>
      </c>
      <c r="G2301" s="33">
        <v>7</v>
      </c>
      <c r="H2301" s="32">
        <f>TEXT(일별기온공급량!$A2301, "AAA")</f>
      </c>
      <c r="I2301" s="33">
        <v>122125073</v>
      </c>
      <c r="J2301" s="33">
        <v>2888382</v>
      </c>
      <c r="K2301" s="32">
        <f>TEXT(A2301, "MM-DD")</f>
      </c>
      <c r="L2301" s="33">
        <f>YEAR(일별기온공급량!$A2301)</f>
      </c>
      <c r="M2301" s="33">
        <f>MONTH(일별기온공급량!$A2301)</f>
      </c>
      <c r="N2301" s="33">
        <f>DAY(일별기온공급량!$A2301)</f>
      </c>
      <c r="O2301" s="34">
        <f>IFERROR(VLOOKUP(기온및공급량[[#This Row], [날짜]],표2[],2,0), "")</f>
      </c>
    </row>
    <row x14ac:dyDescent="0.25" r="2302" customHeight="1" ht="18.75">
      <c r="A2302" s="29">
        <v>43575</v>
      </c>
      <c r="B2302" s="30">
        <v>17.1</v>
      </c>
      <c r="C2302" s="30">
        <v>24.5</v>
      </c>
      <c r="D2302" s="31">
        <v>1.6924537037037037</v>
      </c>
      <c r="E2302" s="30">
        <v>8.6</v>
      </c>
      <c r="F2302" s="31">
        <v>1.188287037037037</v>
      </c>
      <c r="G2302" s="30">
        <v>15.9</v>
      </c>
      <c r="H2302" s="32">
        <f>TEXT(일별기온공급량!$A2302, "AAA")</f>
      </c>
      <c r="I2302" s="33">
        <v>99250055</v>
      </c>
      <c r="J2302" s="33">
        <v>2347096</v>
      </c>
      <c r="K2302" s="32">
        <f>TEXT(A2302, "MM-DD")</f>
      </c>
      <c r="L2302" s="33">
        <f>YEAR(일별기온공급량!$A2302)</f>
      </c>
      <c r="M2302" s="33">
        <f>MONTH(일별기온공급량!$A2302)</f>
      </c>
      <c r="N2302" s="33">
        <f>DAY(일별기온공급량!$A2302)</f>
      </c>
      <c r="O2302" s="34">
        <f>IFERROR(VLOOKUP(기온및공급량[[#This Row], [날짜]],표2[],2,0), "")</f>
      </c>
    </row>
    <row x14ac:dyDescent="0.25" r="2303" customHeight="1" ht="18.75">
      <c r="A2303" s="29">
        <v>43576</v>
      </c>
      <c r="B2303" s="30">
        <v>19.4</v>
      </c>
      <c r="C2303" s="30">
        <v>25.3</v>
      </c>
      <c r="D2303" s="31">
        <v>1.6362037037037038</v>
      </c>
      <c r="E2303" s="30">
        <v>14.3</v>
      </c>
      <c r="F2303" s="31">
        <v>1.182037037037037</v>
      </c>
      <c r="G2303" s="33">
        <v>11</v>
      </c>
      <c r="H2303" s="32">
        <f>TEXT(일별기온공급량!$A2303, "AAA")</f>
      </c>
      <c r="I2303" s="33">
        <v>78812907</v>
      </c>
      <c r="J2303" s="33">
        <v>1863070</v>
      </c>
      <c r="K2303" s="32">
        <f>TEXT(A2303, "MM-DD")</f>
      </c>
      <c r="L2303" s="33">
        <f>YEAR(일별기온공급량!$A2303)</f>
      </c>
      <c r="M2303" s="33">
        <f>MONTH(일별기온공급량!$A2303)</f>
      </c>
      <c r="N2303" s="33">
        <f>DAY(일별기온공급량!$A2303)</f>
      </c>
      <c r="O2303" s="34">
        <f>IFERROR(VLOOKUP(기온및공급량[[#This Row], [날짜]],표2[],2,0), "")</f>
      </c>
    </row>
    <row x14ac:dyDescent="0.25" r="2304" customHeight="1" ht="18.75">
      <c r="A2304" s="29">
        <v>43577</v>
      </c>
      <c r="B2304" s="30">
        <v>17.5</v>
      </c>
      <c r="C2304" s="30">
        <v>25.5</v>
      </c>
      <c r="D2304" s="31">
        <v>1.6174537037037036</v>
      </c>
      <c r="E2304" s="30">
        <v>11.6</v>
      </c>
      <c r="F2304" s="31">
        <v>1.244537037037037</v>
      </c>
      <c r="G2304" s="30">
        <v>13.9</v>
      </c>
      <c r="H2304" s="32">
        <f>TEXT(일별기온공급량!$A2304, "AAA")</f>
      </c>
      <c r="I2304" s="33">
        <v>99829536</v>
      </c>
      <c r="J2304" s="33">
        <v>2361562</v>
      </c>
      <c r="K2304" s="32">
        <f>TEXT(A2304, "MM-DD")</f>
      </c>
      <c r="L2304" s="33">
        <f>YEAR(일별기온공급량!$A2304)</f>
      </c>
      <c r="M2304" s="33">
        <f>MONTH(일별기온공급량!$A2304)</f>
      </c>
      <c r="N2304" s="33">
        <f>DAY(일별기온공급량!$A2304)</f>
      </c>
      <c r="O2304" s="34">
        <f>IFERROR(VLOOKUP(기온및공급량[[#This Row], [날짜]],표2[],2,0), "")</f>
      </c>
    </row>
    <row x14ac:dyDescent="0.25" r="2305" customHeight="1" ht="18.75">
      <c r="A2305" s="29">
        <v>43578</v>
      </c>
      <c r="B2305" s="33">
        <v>16</v>
      </c>
      <c r="C2305" s="30">
        <v>22.2</v>
      </c>
      <c r="D2305" s="31">
        <v>1.5910648148148148</v>
      </c>
      <c r="E2305" s="30">
        <v>11.4</v>
      </c>
      <c r="F2305" s="31">
        <v>1.255648148148148</v>
      </c>
      <c r="G2305" s="30">
        <v>10.8</v>
      </c>
      <c r="H2305" s="32">
        <f>TEXT(일별기온공급량!$A2305, "AAA")</f>
      </c>
      <c r="I2305" s="33">
        <v>108377582</v>
      </c>
      <c r="J2305" s="33">
        <v>2562991</v>
      </c>
      <c r="K2305" s="32">
        <f>TEXT(A2305, "MM-DD")</f>
      </c>
      <c r="L2305" s="33">
        <f>YEAR(일별기온공급량!$A2305)</f>
      </c>
      <c r="M2305" s="33">
        <f>MONTH(일별기온공급량!$A2305)</f>
      </c>
      <c r="N2305" s="33">
        <f>DAY(일별기온공급량!$A2305)</f>
      </c>
      <c r="O2305" s="34">
        <f>IFERROR(VLOOKUP(기온및공급량[[#This Row], [날짜]],표2[],2,0), "")</f>
      </c>
    </row>
    <row x14ac:dyDescent="0.25" r="2306" customHeight="1" ht="18.75">
      <c r="A2306" s="29">
        <v>43579</v>
      </c>
      <c r="B2306" s="30">
        <v>18.1</v>
      </c>
      <c r="C2306" s="33">
        <v>22</v>
      </c>
      <c r="D2306" s="31">
        <v>1.560509259259259</v>
      </c>
      <c r="E2306" s="30">
        <v>14.6</v>
      </c>
      <c r="F2306" s="31">
        <v>1.0195370370370371</v>
      </c>
      <c r="G2306" s="30">
        <v>7.4</v>
      </c>
      <c r="H2306" s="32">
        <f>TEXT(일별기온공급량!$A2306, "AAA")</f>
      </c>
      <c r="I2306" s="33">
        <v>105076672</v>
      </c>
      <c r="J2306" s="33">
        <v>2481954</v>
      </c>
      <c r="K2306" s="32">
        <f>TEXT(A2306, "MM-DD")</f>
      </c>
      <c r="L2306" s="33">
        <f>YEAR(일별기온공급량!$A2306)</f>
      </c>
      <c r="M2306" s="33">
        <f>MONTH(일별기온공급량!$A2306)</f>
      </c>
      <c r="N2306" s="33">
        <f>DAY(일별기온공급량!$A2306)</f>
      </c>
      <c r="O2306" s="34">
        <f>IFERROR(VLOOKUP(기온및공급량[[#This Row], [날짜]],표2[],2,0), "")</f>
      </c>
    </row>
    <row x14ac:dyDescent="0.25" r="2307" customHeight="1" ht="18.75">
      <c r="A2307" s="29">
        <v>43580</v>
      </c>
      <c r="B2307" s="30">
        <v>14.1</v>
      </c>
      <c r="C2307" s="33">
        <v>19</v>
      </c>
      <c r="D2307" s="31">
        <v>1.0105092592592593</v>
      </c>
      <c r="E2307" s="30">
        <v>10.6</v>
      </c>
      <c r="F2307" s="31">
        <v>1.932037037037037</v>
      </c>
      <c r="G2307" s="30">
        <v>8.4</v>
      </c>
      <c r="H2307" s="32">
        <f>TEXT(일별기온공급량!$A2307, "AAA")</f>
      </c>
      <c r="I2307" s="33">
        <v>112015085</v>
      </c>
      <c r="J2307" s="33">
        <v>2645511</v>
      </c>
      <c r="K2307" s="32">
        <f>TEXT(A2307, "MM-DD")</f>
      </c>
      <c r="L2307" s="33">
        <f>YEAR(일별기온공급량!$A2307)</f>
      </c>
      <c r="M2307" s="33">
        <f>MONTH(일별기온공급량!$A2307)</f>
      </c>
      <c r="N2307" s="33">
        <f>DAY(일별기온공급량!$A2307)</f>
      </c>
      <c r="O2307" s="34">
        <f>IFERROR(VLOOKUP(기온및공급량[[#This Row], [날짜]],표2[],2,0), "")</f>
      </c>
    </row>
    <row x14ac:dyDescent="0.25" r="2308" customHeight="1" ht="18.75">
      <c r="A2308" s="29">
        <v>43581</v>
      </c>
      <c r="B2308" s="30">
        <v>10.1</v>
      </c>
      <c r="C2308" s="30">
        <v>12.3</v>
      </c>
      <c r="D2308" s="31">
        <v>1.4313425925925927</v>
      </c>
      <c r="E2308" s="30">
        <v>8.4</v>
      </c>
      <c r="F2308" s="31">
        <v>1.8952314814814815</v>
      </c>
      <c r="G2308" s="30">
        <v>3.9</v>
      </c>
      <c r="H2308" s="32">
        <f>TEXT(일별기온공급량!$A2308, "AAA")</f>
      </c>
      <c r="I2308" s="33">
        <v>126703959</v>
      </c>
      <c r="J2308" s="33">
        <v>2996207</v>
      </c>
      <c r="K2308" s="32">
        <f>TEXT(A2308, "MM-DD")</f>
      </c>
      <c r="L2308" s="33">
        <f>YEAR(일별기온공급량!$A2308)</f>
      </c>
      <c r="M2308" s="33">
        <f>MONTH(일별기온공급량!$A2308)</f>
      </c>
      <c r="N2308" s="33">
        <f>DAY(일별기온공급량!$A2308)</f>
      </c>
      <c r="O2308" s="34">
        <f>IFERROR(VLOOKUP(기온및공급량[[#This Row], [날짜]],표2[],2,0), "")</f>
      </c>
    </row>
    <row x14ac:dyDescent="0.25" r="2309" customHeight="1" ht="18.75">
      <c r="A2309" s="29">
        <v>43582</v>
      </c>
      <c r="B2309" s="30">
        <v>12.6</v>
      </c>
      <c r="C2309" s="33">
        <v>18</v>
      </c>
      <c r="D2309" s="31">
        <v>1.6243981481481482</v>
      </c>
      <c r="E2309" s="30">
        <v>5.6</v>
      </c>
      <c r="F2309" s="31">
        <v>1.2417592592592592</v>
      </c>
      <c r="G2309" s="30">
        <v>12.4</v>
      </c>
      <c r="H2309" s="32">
        <f>TEXT(일별기온공급량!$A2309, "AAA")</f>
      </c>
      <c r="I2309" s="33">
        <v>107926250</v>
      </c>
      <c r="J2309" s="33">
        <v>2552025</v>
      </c>
      <c r="K2309" s="32">
        <f>TEXT(A2309, "MM-DD")</f>
      </c>
      <c r="L2309" s="33">
        <f>YEAR(일별기온공급량!$A2309)</f>
      </c>
      <c r="M2309" s="33">
        <f>MONTH(일별기온공급량!$A2309)</f>
      </c>
      <c r="N2309" s="33">
        <f>DAY(일별기온공급량!$A2309)</f>
      </c>
      <c r="O2309" s="34">
        <f>IFERROR(VLOOKUP(기온및공급량[[#This Row], [날짜]],표2[],2,0), "")</f>
      </c>
    </row>
    <row x14ac:dyDescent="0.25" r="2310" customHeight="1" ht="18.75">
      <c r="A2310" s="29">
        <v>43583</v>
      </c>
      <c r="B2310" s="30">
        <v>13.4</v>
      </c>
      <c r="C2310" s="30">
        <v>18.9</v>
      </c>
      <c r="D2310" s="31">
        <v>1.709814814814815</v>
      </c>
      <c r="E2310" s="30">
        <v>9.7</v>
      </c>
      <c r="F2310" s="31">
        <v>1.2230092592592592</v>
      </c>
      <c r="G2310" s="30">
        <v>9.2</v>
      </c>
      <c r="H2310" s="32">
        <f>TEXT(일별기온공급량!$A2310, "AAA")</f>
      </c>
      <c r="I2310" s="33">
        <v>96629239</v>
      </c>
      <c r="J2310" s="33">
        <v>2281208</v>
      </c>
      <c r="K2310" s="32">
        <f>TEXT(A2310, "MM-DD")</f>
      </c>
      <c r="L2310" s="33">
        <f>YEAR(일별기온공급량!$A2310)</f>
      </c>
      <c r="M2310" s="33">
        <f>MONTH(일별기온공급량!$A2310)</f>
      </c>
      <c r="N2310" s="33">
        <f>DAY(일별기온공급량!$A2310)</f>
      </c>
      <c r="O2310" s="34">
        <f>IFERROR(VLOOKUP(기온및공급량[[#This Row], [날짜]],표2[],2,0), "")</f>
      </c>
    </row>
    <row x14ac:dyDescent="0.25" r="2311" customHeight="1" ht="18.75">
      <c r="A2311" s="29">
        <v>43584</v>
      </c>
      <c r="B2311" s="30">
        <v>10.8</v>
      </c>
      <c r="C2311" s="33">
        <v>12</v>
      </c>
      <c r="D2311" s="31">
        <v>1.883425925925926</v>
      </c>
      <c r="E2311" s="33">
        <v>9</v>
      </c>
      <c r="F2311" s="31">
        <v>1.0938425925925925</v>
      </c>
      <c r="G2311" s="33">
        <v>3</v>
      </c>
      <c r="H2311" s="32">
        <f>TEXT(일별기온공급량!$A2311, "AAA")</f>
      </c>
      <c r="I2311" s="33">
        <v>130336873</v>
      </c>
      <c r="J2311" s="33">
        <v>3072907</v>
      </c>
      <c r="K2311" s="32">
        <f>TEXT(A2311, "MM-DD")</f>
      </c>
      <c r="L2311" s="33">
        <f>YEAR(일별기온공급량!$A2311)</f>
      </c>
      <c r="M2311" s="33">
        <f>MONTH(일별기온공급량!$A2311)</f>
      </c>
      <c r="N2311" s="33">
        <f>DAY(일별기온공급량!$A2311)</f>
      </c>
      <c r="O2311" s="34">
        <f>IFERROR(VLOOKUP(기온및공급량[[#This Row], [날짜]],표2[],2,0), "")</f>
      </c>
    </row>
    <row x14ac:dyDescent="0.25" r="2312" customHeight="1" ht="18.75">
      <c r="A2312" s="29">
        <v>43585</v>
      </c>
      <c r="B2312" s="30">
        <v>14.6</v>
      </c>
      <c r="C2312" s="30">
        <v>19.6</v>
      </c>
      <c r="D2312" s="31">
        <v>1.6792592592592592</v>
      </c>
      <c r="E2312" s="30">
        <v>11.5</v>
      </c>
      <c r="F2312" s="31">
        <v>1.0049537037037037</v>
      </c>
      <c r="G2312" s="30">
        <v>8.1</v>
      </c>
      <c r="H2312" s="32">
        <f>TEXT(일별기온공급량!$A2312, "AAA")</f>
      </c>
      <c r="I2312" s="33">
        <v>117132015</v>
      </c>
      <c r="J2312" s="33">
        <v>2759070</v>
      </c>
      <c r="K2312" s="32">
        <f>TEXT(A2312, "MM-DD")</f>
      </c>
      <c r="L2312" s="33">
        <f>YEAR(일별기온공급량!$A2312)</f>
      </c>
      <c r="M2312" s="33">
        <f>MONTH(일별기온공급량!$A2312)</f>
      </c>
      <c r="N2312" s="33">
        <f>DAY(일별기온공급량!$A2312)</f>
      </c>
      <c r="O2312" s="34">
        <f>IFERROR(VLOOKUP(기온및공급량[[#This Row], [날짜]],표2[],2,0), "")</f>
      </c>
    </row>
    <row x14ac:dyDescent="0.25" r="2313" customHeight="1" ht="18.75">
      <c r="A2313" s="29">
        <v>43586</v>
      </c>
      <c r="B2313" s="30">
        <v>17.9</v>
      </c>
      <c r="C2313" s="30">
        <v>24.4</v>
      </c>
      <c r="D2313" s="31">
        <v>1.6521759259259259</v>
      </c>
      <c r="E2313" s="30">
        <v>10.5</v>
      </c>
      <c r="F2313" s="31">
        <v>1.1778703703703703</v>
      </c>
      <c r="G2313" s="30">
        <v>13.9</v>
      </c>
      <c r="H2313" s="32">
        <f>TEXT(일별기온공급량!$A2313, "AAA")</f>
      </c>
      <c r="I2313" s="33">
        <v>99654488</v>
      </c>
      <c r="J2313" s="33">
        <v>2345450</v>
      </c>
      <c r="K2313" s="32">
        <f>TEXT(A2313, "MM-DD")</f>
      </c>
      <c r="L2313" s="33">
        <f>YEAR(일별기온공급량!$A2313)</f>
      </c>
      <c r="M2313" s="33">
        <f>MONTH(일별기온공급량!$A2313)</f>
      </c>
      <c r="N2313" s="33">
        <f>DAY(일별기온공급량!$A2313)</f>
      </c>
      <c r="O2313" s="34">
        <f>IFERROR(VLOOKUP(기온및공급량[[#This Row], [날짜]],표2[],2,0), "")</f>
      </c>
    </row>
    <row x14ac:dyDescent="0.25" r="2314" customHeight="1" ht="18.75">
      <c r="A2314" s="29">
        <v>43587</v>
      </c>
      <c r="B2314" s="33">
        <v>19</v>
      </c>
      <c r="C2314" s="30">
        <v>26.3</v>
      </c>
      <c r="D2314" s="31">
        <v>1.632037037037037</v>
      </c>
      <c r="E2314" s="30">
        <v>10.5</v>
      </c>
      <c r="F2314" s="31">
        <v>1.255648148148148</v>
      </c>
      <c r="G2314" s="30">
        <v>15.8</v>
      </c>
      <c r="H2314" s="32">
        <f>TEXT(일별기온공급량!$A2314, "AAA")</f>
      </c>
      <c r="I2314" s="33">
        <v>102452858</v>
      </c>
      <c r="J2314" s="33">
        <v>2408845</v>
      </c>
      <c r="K2314" s="32">
        <f>TEXT(A2314, "MM-DD")</f>
      </c>
      <c r="L2314" s="33">
        <f>YEAR(일별기온공급량!$A2314)</f>
      </c>
      <c r="M2314" s="33">
        <f>MONTH(일별기온공급량!$A2314)</f>
      </c>
      <c r="N2314" s="33">
        <f>DAY(일별기온공급량!$A2314)</f>
      </c>
      <c r="O2314" s="34">
        <f>IFERROR(VLOOKUP(기온및공급량[[#This Row], [날짜]],표2[],2,0), "")</f>
      </c>
    </row>
    <row x14ac:dyDescent="0.25" r="2315" customHeight="1" ht="18.75">
      <c r="A2315" s="29">
        <v>43588</v>
      </c>
      <c r="B2315" s="30">
        <v>19.3</v>
      </c>
      <c r="C2315" s="30">
        <v>28.7</v>
      </c>
      <c r="D2315" s="31">
        <v>1.650787037037037</v>
      </c>
      <c r="E2315" s="30">
        <v>9.5</v>
      </c>
      <c r="F2315" s="31">
        <v>1.2389814814814815</v>
      </c>
      <c r="G2315" s="30">
        <v>19.2</v>
      </c>
      <c r="H2315" s="32">
        <f>TEXT(일별기온공급량!$A2315, "AAA")</f>
      </c>
      <c r="I2315" s="33">
        <v>97823779</v>
      </c>
      <c r="J2315" s="33">
        <v>2302534</v>
      </c>
      <c r="K2315" s="32">
        <f>TEXT(A2315, "MM-DD")</f>
      </c>
      <c r="L2315" s="33">
        <f>YEAR(일별기온공급량!$A2315)</f>
      </c>
      <c r="M2315" s="33">
        <f>MONTH(일별기온공급량!$A2315)</f>
      </c>
      <c r="N2315" s="33">
        <f>DAY(일별기온공급량!$A2315)</f>
      </c>
      <c r="O2315" s="34">
        <f>IFERROR(VLOOKUP(기온및공급량[[#This Row], [날짜]],표2[],2,0), "")</f>
      </c>
    </row>
    <row x14ac:dyDescent="0.25" r="2316" customHeight="1" ht="18.75">
      <c r="A2316" s="29">
        <v>43589</v>
      </c>
      <c r="B2316" s="30">
        <v>20.3</v>
      </c>
      <c r="C2316" s="30">
        <v>29.5</v>
      </c>
      <c r="D2316" s="31">
        <v>1.6862037037037036</v>
      </c>
      <c r="E2316" s="30">
        <v>10.8</v>
      </c>
      <c r="F2316" s="31">
        <v>1.2382870370370371</v>
      </c>
      <c r="G2316" s="30">
        <v>18.7</v>
      </c>
      <c r="H2316" s="32">
        <f>TEXT(일별기온공급량!$A2316, "AAA")</f>
      </c>
      <c r="I2316" s="33">
        <v>79568708</v>
      </c>
      <c r="J2316" s="33">
        <v>1872799</v>
      </c>
      <c r="K2316" s="32">
        <f>TEXT(A2316, "MM-DD")</f>
      </c>
      <c r="L2316" s="33">
        <f>YEAR(일별기온공급량!$A2316)</f>
      </c>
      <c r="M2316" s="33">
        <f>MONTH(일별기온공급량!$A2316)</f>
      </c>
      <c r="N2316" s="33">
        <f>DAY(일별기온공급량!$A2316)</f>
      </c>
      <c r="O2316" s="34">
        <f>IFERROR(VLOOKUP(기온및공급량[[#This Row], [날짜]],표2[],2,0), "")</f>
      </c>
    </row>
    <row x14ac:dyDescent="0.25" r="2317" customHeight="1" ht="18.75">
      <c r="A2317" s="29">
        <v>43590</v>
      </c>
      <c r="B2317" s="30">
        <v>21.6</v>
      </c>
      <c r="C2317" s="30">
        <v>29.4</v>
      </c>
      <c r="D2317" s="31">
        <v>1.6424537037037037</v>
      </c>
      <c r="E2317" s="33">
        <v>14</v>
      </c>
      <c r="F2317" s="31">
        <v>1.2327314814814816</v>
      </c>
      <c r="G2317" s="30">
        <v>15.4</v>
      </c>
      <c r="H2317" s="32">
        <f>TEXT(일별기온공급량!$A2317, "AAA")</f>
      </c>
      <c r="I2317" s="33">
        <v>64685799</v>
      </c>
      <c r="J2317" s="33">
        <v>1520399</v>
      </c>
      <c r="K2317" s="32">
        <f>TEXT(A2317, "MM-DD")</f>
      </c>
      <c r="L2317" s="33">
        <f>YEAR(일별기온공급량!$A2317)</f>
      </c>
      <c r="M2317" s="33">
        <f>MONTH(일별기온공급량!$A2317)</f>
      </c>
      <c r="N2317" s="33">
        <f>DAY(일별기온공급량!$A2317)</f>
      </c>
      <c r="O2317" s="34">
        <f>IFERROR(VLOOKUP(기온및공급량[[#This Row], [날짜]],표2[],2,0), "")</f>
      </c>
    </row>
    <row x14ac:dyDescent="0.25" r="2318" customHeight="1" ht="18.75">
      <c r="A2318" s="29">
        <v>43591</v>
      </c>
      <c r="B2318" s="30">
        <v>15.1</v>
      </c>
      <c r="C2318" s="30">
        <v>21.5</v>
      </c>
      <c r="D2318" s="31">
        <v>1.5834259259259258</v>
      </c>
      <c r="E2318" s="30">
        <v>10.7</v>
      </c>
      <c r="F2318" s="31">
        <v>1.9903703703703703</v>
      </c>
      <c r="G2318" s="30">
        <v>10.8</v>
      </c>
      <c r="H2318" s="32">
        <f>TEXT(일별기온공급량!$A2318, "AAA")</f>
      </c>
      <c r="I2318" s="33">
        <v>83394888</v>
      </c>
      <c r="J2318" s="33">
        <v>1959459</v>
      </c>
      <c r="K2318" s="32">
        <f>TEXT(A2318, "MM-DD")</f>
      </c>
      <c r="L2318" s="33">
        <f>YEAR(일별기온공급량!$A2318)</f>
      </c>
      <c r="M2318" s="33">
        <f>MONTH(일별기온공급량!$A2318)</f>
      </c>
      <c r="N2318" s="33">
        <f>DAY(일별기온공급량!$A2318)</f>
      </c>
      <c r="O2318" s="34">
        <f>IFERROR(VLOOKUP(기온및공급량[[#This Row], [날짜]],표2[],2,0), "")</f>
      </c>
    </row>
    <row x14ac:dyDescent="0.25" r="2319" customHeight="1" ht="18.75">
      <c r="A2319" s="29">
        <v>43592</v>
      </c>
      <c r="B2319" s="30">
        <v>15.6</v>
      </c>
      <c r="C2319" s="30">
        <v>22.5</v>
      </c>
      <c r="D2319" s="31">
        <v>1.6973148148148147</v>
      </c>
      <c r="E2319" s="30">
        <v>7.2</v>
      </c>
      <c r="F2319" s="31">
        <v>1.2306481481481482</v>
      </c>
      <c r="G2319" s="30">
        <v>15.3</v>
      </c>
      <c r="H2319" s="32">
        <f>TEXT(일별기온공급량!$A2319, "AAA")</f>
      </c>
      <c r="I2319" s="33">
        <v>97595816</v>
      </c>
      <c r="J2319" s="33">
        <v>2293840</v>
      </c>
      <c r="K2319" s="32">
        <f>TEXT(A2319, "MM-DD")</f>
      </c>
      <c r="L2319" s="33">
        <f>YEAR(일별기온공급량!$A2319)</f>
      </c>
      <c r="M2319" s="33">
        <f>MONTH(일별기온공급량!$A2319)</f>
      </c>
      <c r="N2319" s="33">
        <f>DAY(일별기온공급량!$A2319)</f>
      </c>
      <c r="O2319" s="34">
        <f>IFERROR(VLOOKUP(기온및공급량[[#This Row], [날짜]],표2[],2,0), "")</f>
      </c>
    </row>
    <row x14ac:dyDescent="0.25" r="2320" customHeight="1" ht="18.75">
      <c r="A2320" s="29">
        <v>43593</v>
      </c>
      <c r="B2320" s="30">
        <v>17.8</v>
      </c>
      <c r="C2320" s="30">
        <v>24.8</v>
      </c>
      <c r="D2320" s="31">
        <v>1.6452314814814815</v>
      </c>
      <c r="E2320" s="30">
        <v>8.4</v>
      </c>
      <c r="F2320" s="31">
        <v>1.219537037037037</v>
      </c>
      <c r="G2320" s="30">
        <v>16.4</v>
      </c>
      <c r="H2320" s="32">
        <f>TEXT(일별기온공급량!$A2320, "AAA")</f>
      </c>
      <c r="I2320" s="33">
        <v>97256739</v>
      </c>
      <c r="J2320" s="33">
        <v>2286733</v>
      </c>
      <c r="K2320" s="32">
        <f>TEXT(A2320, "MM-DD")</f>
      </c>
      <c r="L2320" s="33">
        <f>YEAR(일별기온공급량!$A2320)</f>
      </c>
      <c r="M2320" s="33">
        <f>MONTH(일별기온공급량!$A2320)</f>
      </c>
      <c r="N2320" s="33">
        <f>DAY(일별기온공급량!$A2320)</f>
      </c>
      <c r="O2320" s="34">
        <f>IFERROR(VLOOKUP(기온및공급량[[#This Row], [날짜]],표2[],2,0), "")</f>
      </c>
    </row>
    <row x14ac:dyDescent="0.25" r="2321" customHeight="1" ht="18.75">
      <c r="A2321" s="29">
        <v>43594</v>
      </c>
      <c r="B2321" s="30">
        <v>20.1</v>
      </c>
      <c r="C2321" s="33">
        <v>26</v>
      </c>
      <c r="D2321" s="31">
        <v>1.6980092592592593</v>
      </c>
      <c r="E2321" s="30">
        <v>14.2</v>
      </c>
      <c r="F2321" s="31">
        <v>1.143148148148148</v>
      </c>
      <c r="G2321" s="30">
        <v>11.8</v>
      </c>
      <c r="H2321" s="32">
        <f>TEXT(일별기온공급량!$A2321, "AAA")</f>
      </c>
      <c r="I2321" s="33">
        <v>99434237</v>
      </c>
      <c r="J2321" s="33">
        <v>2338361</v>
      </c>
      <c r="K2321" s="32">
        <f>TEXT(A2321, "MM-DD")</f>
      </c>
      <c r="L2321" s="33">
        <f>YEAR(일별기온공급량!$A2321)</f>
      </c>
      <c r="M2321" s="33">
        <f>MONTH(일별기온공급량!$A2321)</f>
      </c>
      <c r="N2321" s="33">
        <f>DAY(일별기온공급량!$A2321)</f>
      </c>
      <c r="O2321" s="34">
        <f>IFERROR(VLOOKUP(기온및공급량[[#This Row], [날짜]],표2[],2,0), "")</f>
      </c>
    </row>
    <row x14ac:dyDescent="0.25" r="2322" customHeight="1" ht="18.75">
      <c r="A2322" s="29">
        <v>43595</v>
      </c>
      <c r="B2322" s="30">
        <v>21.1</v>
      </c>
      <c r="C2322" s="30">
        <v>28.9</v>
      </c>
      <c r="D2322" s="31">
        <v>1.6125925925925926</v>
      </c>
      <c r="E2322" s="30">
        <v>11.8</v>
      </c>
      <c r="F2322" s="31">
        <v>1.2535648148148149</v>
      </c>
      <c r="G2322" s="30">
        <v>17.1</v>
      </c>
      <c r="H2322" s="32">
        <f>TEXT(일별기온공급량!$A2322, "AAA")</f>
      </c>
      <c r="I2322" s="33">
        <v>91033231</v>
      </c>
      <c r="J2322" s="33">
        <v>2140111</v>
      </c>
      <c r="K2322" s="32">
        <f>TEXT(A2322, "MM-DD")</f>
      </c>
      <c r="L2322" s="33">
        <f>YEAR(일별기온공급량!$A2322)</f>
      </c>
      <c r="M2322" s="33">
        <f>MONTH(일별기온공급량!$A2322)</f>
      </c>
      <c r="N2322" s="33">
        <f>DAY(일별기온공급량!$A2322)</f>
      </c>
      <c r="O2322" s="34">
        <f>IFERROR(VLOOKUP(기온및공급량[[#This Row], [날짜]],표2[],2,0), "")</f>
      </c>
    </row>
    <row x14ac:dyDescent="0.25" r="2323" customHeight="1" ht="18.75">
      <c r="A2323" s="29">
        <v>43596</v>
      </c>
      <c r="B2323" s="30">
        <v>21.6</v>
      </c>
      <c r="C2323" s="33">
        <v>30</v>
      </c>
      <c r="D2323" s="31">
        <v>1.591759259259259</v>
      </c>
      <c r="E2323" s="30">
        <v>12.2</v>
      </c>
      <c r="F2323" s="31">
        <v>1.2355092592592594</v>
      </c>
      <c r="G2323" s="30">
        <v>17.8</v>
      </c>
      <c r="H2323" s="32">
        <f>TEXT(일별기온공급량!$A2323, "AAA")</f>
      </c>
      <c r="I2323" s="33">
        <v>75455514</v>
      </c>
      <c r="J2323" s="33">
        <v>1771185</v>
      </c>
      <c r="K2323" s="32">
        <f>TEXT(A2323, "MM-DD")</f>
      </c>
      <c r="L2323" s="33">
        <f>YEAR(일별기온공급량!$A2323)</f>
      </c>
      <c r="M2323" s="33">
        <f>MONTH(일별기온공급량!$A2323)</f>
      </c>
      <c r="N2323" s="33">
        <f>DAY(일별기온공급량!$A2323)</f>
      </c>
      <c r="O2323" s="34">
        <f>IFERROR(VLOOKUP(기온및공급량[[#This Row], [날짜]],표2[],2,0), "")</f>
      </c>
    </row>
    <row x14ac:dyDescent="0.25" r="2324" customHeight="1" ht="18.75">
      <c r="A2324" s="29">
        <v>43597</v>
      </c>
      <c r="B2324" s="30">
        <v>18.5</v>
      </c>
      <c r="C2324" s="33">
        <v>26</v>
      </c>
      <c r="D2324" s="31">
        <v>1.619537037037037</v>
      </c>
      <c r="E2324" s="30">
        <v>12.8</v>
      </c>
      <c r="F2324" s="31">
        <v>1.2278703703703704</v>
      </c>
      <c r="G2324" s="30">
        <v>13.2</v>
      </c>
      <c r="H2324" s="32">
        <f>TEXT(일별기온공급량!$A2324, "AAA")</f>
      </c>
      <c r="I2324" s="33">
        <v>64075887</v>
      </c>
      <c r="J2324" s="33">
        <v>1507794</v>
      </c>
      <c r="K2324" s="32">
        <f>TEXT(A2324, "MM-DD")</f>
      </c>
      <c r="L2324" s="33">
        <f>YEAR(일별기온공급량!$A2324)</f>
      </c>
      <c r="M2324" s="33">
        <f>MONTH(일별기온공급량!$A2324)</f>
      </c>
      <c r="N2324" s="33">
        <f>DAY(일별기온공급량!$A2324)</f>
      </c>
      <c r="O2324" s="34">
        <f>IFERROR(VLOOKUP(기온및공급량[[#This Row], [날짜]],표2[],2,0), "")</f>
      </c>
    </row>
    <row x14ac:dyDescent="0.25" r="2325" customHeight="1" ht="18.75">
      <c r="A2325" s="29">
        <v>43598</v>
      </c>
      <c r="B2325" s="30">
        <v>19.6</v>
      </c>
      <c r="C2325" s="30">
        <v>27.3</v>
      </c>
      <c r="D2325" s="31">
        <v>1.657037037037037</v>
      </c>
      <c r="E2325" s="30">
        <v>12.2</v>
      </c>
      <c r="F2325" s="31">
        <v>1.2618981481481482</v>
      </c>
      <c r="G2325" s="30">
        <v>15.1</v>
      </c>
      <c r="H2325" s="32">
        <f>TEXT(일별기온공급량!$A2325, "AAA")</f>
      </c>
      <c r="I2325" s="33">
        <v>85258360</v>
      </c>
      <c r="J2325" s="33">
        <v>2009239</v>
      </c>
      <c r="K2325" s="32">
        <f>TEXT(A2325, "MM-DD")</f>
      </c>
      <c r="L2325" s="33">
        <f>YEAR(일별기온공급량!$A2325)</f>
      </c>
      <c r="M2325" s="33">
        <f>MONTH(일별기온공급량!$A2325)</f>
      </c>
      <c r="N2325" s="33">
        <f>DAY(일별기온공급량!$A2325)</f>
      </c>
      <c r="O2325" s="34">
        <f>IFERROR(VLOOKUP(기온및공급량[[#This Row], [날짜]],표2[],2,0), "")</f>
      </c>
    </row>
    <row x14ac:dyDescent="0.25" r="2326" customHeight="1" ht="18.75">
      <c r="A2326" s="29">
        <v>43599</v>
      </c>
      <c r="B2326" s="30">
        <v>22.8</v>
      </c>
      <c r="C2326" s="30">
        <v>28.7</v>
      </c>
      <c r="D2326" s="31">
        <v>1.625787037037037</v>
      </c>
      <c r="E2326" s="30">
        <v>17.6</v>
      </c>
      <c r="F2326" s="31">
        <v>1.2542592592592592</v>
      </c>
      <c r="G2326" s="30">
        <v>11.1</v>
      </c>
      <c r="H2326" s="32">
        <f>TEXT(일별기온공급량!$A2326, "AAA")</f>
      </c>
      <c r="I2326" s="33">
        <v>88677683</v>
      </c>
      <c r="J2326" s="33">
        <v>2090654</v>
      </c>
      <c r="K2326" s="32">
        <f>TEXT(A2326, "MM-DD")</f>
      </c>
      <c r="L2326" s="33">
        <f>YEAR(일별기온공급량!$A2326)</f>
      </c>
      <c r="M2326" s="33">
        <f>MONTH(일별기온공급량!$A2326)</f>
      </c>
      <c r="N2326" s="33">
        <f>DAY(일별기온공급량!$A2326)</f>
      </c>
      <c r="O2326" s="34">
        <f>IFERROR(VLOOKUP(기온및공급량[[#This Row], [날짜]],표2[],2,0), "")</f>
      </c>
    </row>
    <row x14ac:dyDescent="0.25" r="2327" customHeight="1" ht="18.75">
      <c r="A2327" s="29">
        <v>43600</v>
      </c>
      <c r="B2327" s="30">
        <v>22.7</v>
      </c>
      <c r="C2327" s="30">
        <v>30.2</v>
      </c>
      <c r="D2327" s="31">
        <v>1.625787037037037</v>
      </c>
      <c r="E2327" s="33">
        <v>17</v>
      </c>
      <c r="F2327" s="31">
        <v>1.2188425925925925</v>
      </c>
      <c r="G2327" s="30">
        <v>13.2</v>
      </c>
      <c r="H2327" s="32">
        <f>TEXT(일별기온공급량!$A2327, "AAA")</f>
      </c>
      <c r="I2327" s="33">
        <v>88331482</v>
      </c>
      <c r="J2327" s="33">
        <v>2082286</v>
      </c>
      <c r="K2327" s="32">
        <f>TEXT(A2327, "MM-DD")</f>
      </c>
      <c r="L2327" s="33">
        <f>YEAR(일별기온공급량!$A2327)</f>
      </c>
      <c r="M2327" s="33">
        <f>MONTH(일별기온공급량!$A2327)</f>
      </c>
      <c r="N2327" s="33">
        <f>DAY(일별기온공급량!$A2327)</f>
      </c>
      <c r="O2327" s="34">
        <f>IFERROR(VLOOKUP(기온및공급량[[#This Row], [날짜]],표2[],2,0), "")</f>
      </c>
    </row>
    <row x14ac:dyDescent="0.25" r="2328" customHeight="1" ht="18.75">
      <c r="A2328" s="29">
        <v>43601</v>
      </c>
      <c r="B2328" s="30">
        <v>23.2</v>
      </c>
      <c r="C2328" s="30">
        <v>29.8</v>
      </c>
      <c r="D2328" s="31">
        <v>1.6466203703703703</v>
      </c>
      <c r="E2328" s="30">
        <v>16.2</v>
      </c>
      <c r="F2328" s="31">
        <v>1.2306481481481482</v>
      </c>
      <c r="G2328" s="30">
        <v>13.6</v>
      </c>
      <c r="H2328" s="32">
        <f>TEXT(일별기온공급량!$A2328, "AAA")</f>
      </c>
      <c r="I2328" s="33">
        <v>87783830</v>
      </c>
      <c r="J2328" s="33">
        <v>2070921</v>
      </c>
      <c r="K2328" s="32">
        <f>TEXT(A2328, "MM-DD")</f>
      </c>
      <c r="L2328" s="33">
        <f>YEAR(일별기온공급량!$A2328)</f>
      </c>
      <c r="M2328" s="33">
        <f>MONTH(일별기온공급량!$A2328)</f>
      </c>
      <c r="N2328" s="33">
        <f>DAY(일별기온공급량!$A2328)</f>
      </c>
      <c r="O2328" s="34">
        <f>IFERROR(VLOOKUP(기온및공급량[[#This Row], [날짜]],표2[],2,0), "")</f>
      </c>
    </row>
    <row x14ac:dyDescent="0.25" r="2329" customHeight="1" ht="18.75">
      <c r="A2329" s="29">
        <v>43602</v>
      </c>
      <c r="B2329" s="30">
        <v>22.5</v>
      </c>
      <c r="C2329" s="30">
        <v>28.9</v>
      </c>
      <c r="D2329" s="31">
        <v>1.5014814814814814</v>
      </c>
      <c r="E2329" s="30">
        <v>14.9</v>
      </c>
      <c r="F2329" s="31">
        <v>1.2230092592592592</v>
      </c>
      <c r="G2329" s="33">
        <v>14</v>
      </c>
      <c r="H2329" s="32">
        <f>TEXT(일별기온공급량!$A2329, "AAA")</f>
      </c>
      <c r="I2329" s="33">
        <v>87617327</v>
      </c>
      <c r="J2329" s="33">
        <v>2066623</v>
      </c>
      <c r="K2329" s="32">
        <f>TEXT(A2329, "MM-DD")</f>
      </c>
      <c r="L2329" s="33">
        <f>YEAR(일별기온공급량!$A2329)</f>
      </c>
      <c r="M2329" s="33">
        <f>MONTH(일별기온공급량!$A2329)</f>
      </c>
      <c r="N2329" s="33">
        <f>DAY(일별기온공급량!$A2329)</f>
      </c>
      <c r="O2329" s="34">
        <f>IFERROR(VLOOKUP(기온및공급량[[#This Row], [날짜]],표2[],2,0), "")</f>
      </c>
    </row>
    <row x14ac:dyDescent="0.25" r="2330" customHeight="1" ht="18.75">
      <c r="A2330" s="29">
        <v>43603</v>
      </c>
      <c r="B2330" s="30">
        <v>18.1</v>
      </c>
      <c r="C2330" s="33">
        <v>22</v>
      </c>
      <c r="D2330" s="31">
        <v>1.0000925925925925</v>
      </c>
      <c r="E2330" s="30">
        <v>16.2</v>
      </c>
      <c r="F2330" s="31">
        <v>1.3223148148148147</v>
      </c>
      <c r="G2330" s="30">
        <v>5.8</v>
      </c>
      <c r="H2330" s="32">
        <f>TEXT(일별기온공급량!$A2330, "AAA")</f>
      </c>
      <c r="I2330" s="33">
        <v>71723004</v>
      </c>
      <c r="J2330" s="33">
        <v>1693014</v>
      </c>
      <c r="K2330" s="32">
        <f>TEXT(A2330, "MM-DD")</f>
      </c>
      <c r="L2330" s="33">
        <f>YEAR(일별기온공급량!$A2330)</f>
      </c>
      <c r="M2330" s="33">
        <f>MONTH(일별기온공급량!$A2330)</f>
      </c>
      <c r="N2330" s="33">
        <f>DAY(일별기온공급량!$A2330)</f>
      </c>
      <c r="O2330" s="34">
        <f>IFERROR(VLOOKUP(기온및공급량[[#This Row], [날짜]],표2[],2,0), "")</f>
      </c>
    </row>
    <row x14ac:dyDescent="0.25" r="2331" customHeight="1" ht="18.75">
      <c r="A2331" s="29">
        <v>43604</v>
      </c>
      <c r="B2331" s="30">
        <v>19.6</v>
      </c>
      <c r="C2331" s="30">
        <v>23.3</v>
      </c>
      <c r="D2331" s="31">
        <v>1.507037037037037</v>
      </c>
      <c r="E2331" s="33">
        <v>17</v>
      </c>
      <c r="F2331" s="31">
        <v>1.1466203703703703</v>
      </c>
      <c r="G2331" s="30">
        <v>6.3</v>
      </c>
      <c r="H2331" s="32">
        <f>TEXT(일별기온공급량!$A2331, "AAA")</f>
      </c>
      <c r="I2331" s="33">
        <v>64211407</v>
      </c>
      <c r="J2331" s="33">
        <v>1511130</v>
      </c>
      <c r="K2331" s="32">
        <f>TEXT(A2331, "MM-DD")</f>
      </c>
      <c r="L2331" s="33">
        <f>YEAR(일별기온공급량!$A2331)</f>
      </c>
      <c r="M2331" s="33">
        <f>MONTH(일별기온공급량!$A2331)</f>
      </c>
      <c r="N2331" s="33">
        <f>DAY(일별기온공급량!$A2331)</f>
      </c>
      <c r="O2331" s="34">
        <f>IFERROR(VLOOKUP(기온및공급량[[#This Row], [날짜]],표2[],2,0), "")</f>
      </c>
    </row>
    <row x14ac:dyDescent="0.25" r="2332" customHeight="1" ht="18.75">
      <c r="A2332" s="29">
        <v>43605</v>
      </c>
      <c r="B2332" s="30">
        <v>18.8</v>
      </c>
      <c r="C2332" s="30">
        <v>22.4</v>
      </c>
      <c r="D2332" s="31">
        <v>1.6563425925925928</v>
      </c>
      <c r="E2332" s="30">
        <v>14.5</v>
      </c>
      <c r="F2332" s="35">
        <v>1.9993981481481482</v>
      </c>
      <c r="G2332" s="30">
        <v>7.9</v>
      </c>
      <c r="H2332" s="32">
        <f>TEXT(일별기온공급량!$A2332, "AAA")</f>
      </c>
      <c r="I2332" s="33">
        <v>85631896</v>
      </c>
      <c r="J2332" s="33">
        <v>2008502</v>
      </c>
      <c r="K2332" s="32">
        <f>TEXT(A2332, "MM-DD")</f>
      </c>
      <c r="L2332" s="33">
        <f>YEAR(일별기온공급량!$A2332)</f>
      </c>
      <c r="M2332" s="33">
        <f>MONTH(일별기온공급량!$A2332)</f>
      </c>
      <c r="N2332" s="33">
        <f>DAY(일별기온공급량!$A2332)</f>
      </c>
      <c r="O2332" s="34">
        <f>IFERROR(VLOOKUP(기온및공급량[[#This Row], [날짜]],표2[],2,0), "")</f>
      </c>
    </row>
    <row x14ac:dyDescent="0.25" r="2333" customHeight="1" ht="18.75">
      <c r="A2333" s="29">
        <v>43606</v>
      </c>
      <c r="B2333" s="30">
        <v>18.6</v>
      </c>
      <c r="C2333" s="30">
        <v>26.1</v>
      </c>
      <c r="D2333" s="31">
        <v>1.600787037037037</v>
      </c>
      <c r="E2333" s="30">
        <v>9.4</v>
      </c>
      <c r="F2333" s="31">
        <v>1.2230092592592592</v>
      </c>
      <c r="G2333" s="30">
        <v>16.7</v>
      </c>
      <c r="H2333" s="32">
        <f>TEXT(일별기온공급량!$A2333, "AAA")</f>
      </c>
      <c r="I2333" s="33">
        <v>91882275</v>
      </c>
      <c r="J2333" s="33">
        <v>2154308</v>
      </c>
      <c r="K2333" s="32">
        <f>TEXT(A2333, "MM-DD")</f>
      </c>
      <c r="L2333" s="33">
        <f>YEAR(일별기온공급량!$A2333)</f>
      </c>
      <c r="M2333" s="33">
        <f>MONTH(일별기온공급량!$A2333)</f>
      </c>
      <c r="N2333" s="33">
        <f>DAY(일별기온공급량!$A2333)</f>
      </c>
      <c r="O2333" s="34">
        <f>IFERROR(VLOOKUP(기온및공급량[[#This Row], [날짜]],표2[],2,0), "")</f>
      </c>
    </row>
    <row x14ac:dyDescent="0.25" r="2334" customHeight="1" ht="18.75">
      <c r="A2334" s="29">
        <v>43607</v>
      </c>
      <c r="B2334" s="30">
        <v>21.4</v>
      </c>
      <c r="C2334" s="33">
        <v>30</v>
      </c>
      <c r="D2334" s="31">
        <v>1.6417592592592594</v>
      </c>
      <c r="E2334" s="30">
        <v>11.7</v>
      </c>
      <c r="F2334" s="31">
        <v>1.2327314814814816</v>
      </c>
      <c r="G2334" s="30">
        <v>18.3</v>
      </c>
      <c r="H2334" s="32">
        <f>TEXT(일별기온공급량!$A2334, "AAA")</f>
      </c>
      <c r="I2334" s="33">
        <v>89137615</v>
      </c>
      <c r="J2334" s="33">
        <v>2088361</v>
      </c>
      <c r="K2334" s="32">
        <f>TEXT(A2334, "MM-DD")</f>
      </c>
      <c r="L2334" s="33">
        <f>YEAR(일별기온공급량!$A2334)</f>
      </c>
      <c r="M2334" s="33">
        <f>MONTH(일별기온공급량!$A2334)</f>
      </c>
      <c r="N2334" s="33">
        <f>DAY(일별기온공급량!$A2334)</f>
      </c>
      <c r="O2334" s="34">
        <f>IFERROR(VLOOKUP(기온및공급량[[#This Row], [날짜]],표2[],2,0), "")</f>
      </c>
    </row>
    <row x14ac:dyDescent="0.25" r="2335" customHeight="1" ht="18.75">
      <c r="A2335" s="29">
        <v>43608</v>
      </c>
      <c r="B2335" s="30">
        <v>23.2</v>
      </c>
      <c r="C2335" s="30">
        <v>31.3</v>
      </c>
      <c r="D2335" s="31">
        <v>1.6243981481481482</v>
      </c>
      <c r="E2335" s="30">
        <v>14.6</v>
      </c>
      <c r="F2335" s="31">
        <v>1.232037037037037</v>
      </c>
      <c r="G2335" s="30">
        <v>16.7</v>
      </c>
      <c r="H2335" s="32">
        <f>TEXT(일별기온공급량!$A2335, "AAA")</f>
      </c>
      <c r="I2335" s="33">
        <v>87597365</v>
      </c>
      <c r="J2335" s="33">
        <v>2050816</v>
      </c>
      <c r="K2335" s="32">
        <f>TEXT(A2335, "MM-DD")</f>
      </c>
      <c r="L2335" s="33">
        <f>YEAR(일별기온공급량!$A2335)</f>
      </c>
      <c r="M2335" s="33">
        <f>MONTH(일별기온공급량!$A2335)</f>
      </c>
      <c r="N2335" s="33">
        <f>DAY(일별기온공급량!$A2335)</f>
      </c>
      <c r="O2335" s="34">
        <f>IFERROR(VLOOKUP(기온및공급량[[#This Row], [날짜]],표2[],2,0), "")</f>
      </c>
    </row>
    <row x14ac:dyDescent="0.25" r="2336" customHeight="1" ht="18.75">
      <c r="A2336" s="29">
        <v>43609</v>
      </c>
      <c r="B2336" s="30">
        <v>25.5</v>
      </c>
      <c r="C2336" s="30">
        <v>34.5</v>
      </c>
      <c r="D2336" s="31">
        <v>1.6591203703703705</v>
      </c>
      <c r="E2336" s="30">
        <v>14.4</v>
      </c>
      <c r="F2336" s="31">
        <v>1.2306481481481482</v>
      </c>
      <c r="G2336" s="30">
        <v>20.1</v>
      </c>
      <c r="H2336" s="32">
        <f>TEXT(일별기온공급량!$A2336, "AAA")</f>
      </c>
      <c r="I2336" s="33">
        <v>84856465</v>
      </c>
      <c r="J2336" s="33">
        <v>1986510</v>
      </c>
      <c r="K2336" s="32">
        <f>TEXT(A2336, "MM-DD")</f>
      </c>
      <c r="L2336" s="33">
        <f>YEAR(일별기온공급량!$A2336)</f>
      </c>
      <c r="M2336" s="33">
        <f>MONTH(일별기온공급량!$A2336)</f>
      </c>
      <c r="N2336" s="33">
        <f>DAY(일별기온공급량!$A2336)</f>
      </c>
      <c r="O2336" s="34">
        <f>IFERROR(VLOOKUP(기온및공급량[[#This Row], [날짜]],표2[],2,0), "")</f>
      </c>
    </row>
    <row x14ac:dyDescent="0.25" r="2337" customHeight="1" ht="18.75">
      <c r="A2337" s="29">
        <v>43610</v>
      </c>
      <c r="B2337" s="30">
        <v>25.9</v>
      </c>
      <c r="C2337" s="30">
        <v>32.2</v>
      </c>
      <c r="D2337" s="31">
        <v>1.6598148148148149</v>
      </c>
      <c r="E2337" s="30">
        <v>18.9</v>
      </c>
      <c r="F2337" s="31">
        <v>1.2188425925925925</v>
      </c>
      <c r="G2337" s="30">
        <v>13.3</v>
      </c>
      <c r="H2337" s="32">
        <f>TEXT(일별기온공급량!$A2337, "AAA")</f>
      </c>
      <c r="I2337" s="33">
        <v>68188936</v>
      </c>
      <c r="J2337" s="33">
        <v>1595407</v>
      </c>
      <c r="K2337" s="32">
        <f>TEXT(A2337, "MM-DD")</f>
      </c>
      <c r="L2337" s="33">
        <f>YEAR(일별기온공급량!$A2337)</f>
      </c>
      <c r="M2337" s="33">
        <f>MONTH(일별기온공급량!$A2337)</f>
      </c>
      <c r="N2337" s="33">
        <f>DAY(일별기온공급량!$A2337)</f>
      </c>
      <c r="O2337" s="34">
        <f>IFERROR(VLOOKUP(기온및공급량[[#This Row], [날짜]],표2[],2,0), "")</f>
      </c>
    </row>
    <row x14ac:dyDescent="0.25" r="2338" customHeight="1" ht="18.75">
      <c r="A2338" s="29">
        <v>43611</v>
      </c>
      <c r="B2338" s="30">
        <v>25.5</v>
      </c>
      <c r="C2338" s="30">
        <v>33.5</v>
      </c>
      <c r="D2338" s="31">
        <v>1.5827314814814815</v>
      </c>
      <c r="E2338" s="30">
        <v>18.7</v>
      </c>
      <c r="F2338" s="31">
        <v>1.2362037037037037</v>
      </c>
      <c r="G2338" s="30">
        <v>14.8</v>
      </c>
      <c r="H2338" s="32">
        <f>TEXT(일별기온공급량!$A2338, "AAA")</f>
      </c>
      <c r="I2338" s="33">
        <v>57920786</v>
      </c>
      <c r="J2338" s="33">
        <v>1354077</v>
      </c>
      <c r="K2338" s="32">
        <f>TEXT(A2338, "MM-DD")</f>
      </c>
      <c r="L2338" s="33">
        <f>YEAR(일별기온공급량!$A2338)</f>
      </c>
      <c r="M2338" s="33">
        <f>MONTH(일별기온공급량!$A2338)</f>
      </c>
      <c r="N2338" s="33">
        <f>DAY(일별기온공급량!$A2338)</f>
      </c>
      <c r="O2338" s="34">
        <f>IFERROR(VLOOKUP(기온및공급량[[#This Row], [날짜]],표2[],2,0), "")</f>
      </c>
    </row>
    <row x14ac:dyDescent="0.25" r="2339" customHeight="1" ht="18.75">
      <c r="A2339" s="29">
        <v>43612</v>
      </c>
      <c r="B2339" s="33">
        <v>21</v>
      </c>
      <c r="C2339" s="30">
        <v>23.7</v>
      </c>
      <c r="D2339" s="31">
        <v>1.6355092592592593</v>
      </c>
      <c r="E2339" s="33">
        <v>19</v>
      </c>
      <c r="F2339" s="31">
        <v>1.2841203703703703</v>
      </c>
      <c r="G2339" s="30">
        <v>4.7</v>
      </c>
      <c r="H2339" s="32">
        <f>TEXT(일별기온공급량!$A2339, "AAA")</f>
      </c>
      <c r="I2339" s="33">
        <v>80803121</v>
      </c>
      <c r="J2339" s="33">
        <v>1891162</v>
      </c>
      <c r="K2339" s="32">
        <f>TEXT(A2339, "MM-DD")</f>
      </c>
      <c r="L2339" s="33">
        <f>YEAR(일별기온공급량!$A2339)</f>
      </c>
      <c r="M2339" s="33">
        <f>MONTH(일별기온공급량!$A2339)</f>
      </c>
      <c r="N2339" s="33">
        <f>DAY(일별기온공급량!$A2339)</f>
      </c>
      <c r="O2339" s="34">
        <f>IFERROR(VLOOKUP(기온및공급량[[#This Row], [날짜]],표2[],2,0), "")</f>
      </c>
    </row>
    <row x14ac:dyDescent="0.25" r="2340" customHeight="1" ht="18.75">
      <c r="A2340" s="29">
        <v>43613</v>
      </c>
      <c r="B2340" s="30">
        <v>19.5</v>
      </c>
      <c r="C2340" s="30">
        <v>23.7</v>
      </c>
      <c r="D2340" s="31">
        <v>1.6480092592592592</v>
      </c>
      <c r="E2340" s="30">
        <v>15.4</v>
      </c>
      <c r="F2340" s="31">
        <v>1.208425925925926</v>
      </c>
      <c r="G2340" s="30">
        <v>8.3</v>
      </c>
      <c r="H2340" s="32">
        <f>TEXT(일별기온공급량!$A2340, "AAA")</f>
      </c>
      <c r="I2340" s="33">
        <v>84874829</v>
      </c>
      <c r="J2340" s="33">
        <v>1989467</v>
      </c>
      <c r="K2340" s="32">
        <f>TEXT(A2340, "MM-DD")</f>
      </c>
      <c r="L2340" s="33">
        <f>YEAR(일별기온공급량!$A2340)</f>
      </c>
      <c r="M2340" s="33">
        <f>MONTH(일별기온공급량!$A2340)</f>
      </c>
      <c r="N2340" s="33">
        <f>DAY(일별기온공급량!$A2340)</f>
      </c>
      <c r="O2340" s="34">
        <f>IFERROR(VLOOKUP(기온및공급량[[#This Row], [날짜]],표2[],2,0), "")</f>
      </c>
    </row>
    <row x14ac:dyDescent="0.25" r="2341" customHeight="1" ht="18.75">
      <c r="A2341" s="29">
        <v>43614</v>
      </c>
      <c r="B2341" s="30">
        <v>22.5</v>
      </c>
      <c r="C2341" s="30">
        <v>30.5</v>
      </c>
      <c r="D2341" s="31">
        <v>1.6355092592592593</v>
      </c>
      <c r="E2341" s="30">
        <v>11.6</v>
      </c>
      <c r="F2341" s="31">
        <v>1.220925925925926</v>
      </c>
      <c r="G2341" s="30">
        <v>18.9</v>
      </c>
      <c r="H2341" s="32">
        <f>TEXT(일별기온공급량!$A2341, "AAA")</f>
      </c>
      <c r="I2341" s="33">
        <v>84838238</v>
      </c>
      <c r="J2341" s="33">
        <v>1991884</v>
      </c>
      <c r="K2341" s="32">
        <f>TEXT(A2341, "MM-DD")</f>
      </c>
      <c r="L2341" s="33">
        <f>YEAR(일별기온공급량!$A2341)</f>
      </c>
      <c r="M2341" s="33">
        <f>MONTH(일별기온공급량!$A2341)</f>
      </c>
      <c r="N2341" s="33">
        <f>DAY(일별기온공급량!$A2341)</f>
      </c>
      <c r="O2341" s="34">
        <f>IFERROR(VLOOKUP(기온및공급량[[#This Row], [날짜]],표2[],2,0), "")</f>
      </c>
    </row>
    <row x14ac:dyDescent="0.25" r="2342" customHeight="1" ht="18.75">
      <c r="A2342" s="29">
        <v>43615</v>
      </c>
      <c r="B2342" s="30">
        <v>23.2</v>
      </c>
      <c r="C2342" s="33">
        <v>31</v>
      </c>
      <c r="D2342" s="31">
        <v>1.608425925925926</v>
      </c>
      <c r="E2342" s="30">
        <v>14.1</v>
      </c>
      <c r="F2342" s="31">
        <v>1.233425925925926</v>
      </c>
      <c r="G2342" s="30">
        <v>16.9</v>
      </c>
      <c r="H2342" s="32">
        <f>TEXT(일별기온공급량!$A2342, "AAA")</f>
      </c>
      <c r="I2342" s="33">
        <v>85151391</v>
      </c>
      <c r="J2342" s="33">
        <v>1993208</v>
      </c>
      <c r="K2342" s="32">
        <f>TEXT(A2342, "MM-DD")</f>
      </c>
      <c r="L2342" s="33">
        <f>YEAR(일별기온공급량!$A2342)</f>
      </c>
      <c r="M2342" s="33">
        <f>MONTH(일별기온공급량!$A2342)</f>
      </c>
      <c r="N2342" s="33">
        <f>DAY(일별기온공급량!$A2342)</f>
      </c>
      <c r="O2342" s="34">
        <f>IFERROR(VLOOKUP(기온및공급량[[#This Row], [날짜]],표2[],2,0), "")</f>
      </c>
    </row>
    <row x14ac:dyDescent="0.25" r="2343" customHeight="1" ht="18.75">
      <c r="A2343" s="29">
        <v>43616</v>
      </c>
      <c r="B2343" s="30">
        <v>19.9</v>
      </c>
      <c r="C2343" s="30">
        <v>26.4</v>
      </c>
      <c r="D2343" s="31">
        <v>1.6868981481481482</v>
      </c>
      <c r="E2343" s="30">
        <v>14.2</v>
      </c>
      <c r="F2343" s="31">
        <v>1.2792592592592593</v>
      </c>
      <c r="G2343" s="30">
        <v>12.2</v>
      </c>
      <c r="H2343" s="32">
        <f>TEXT(일별기온공급량!$A2343, "AAA")</f>
      </c>
      <c r="I2343" s="33">
        <v>79095326</v>
      </c>
      <c r="J2343" s="33">
        <v>1848453</v>
      </c>
      <c r="K2343" s="32">
        <f>TEXT(A2343, "MM-DD")</f>
      </c>
      <c r="L2343" s="33">
        <f>YEAR(일별기온공급량!$A2343)</f>
      </c>
      <c r="M2343" s="33">
        <f>MONTH(일별기온공급량!$A2343)</f>
      </c>
      <c r="N2343" s="33">
        <f>DAY(일별기온공급량!$A2343)</f>
      </c>
      <c r="O2343" s="34">
        <f>IFERROR(VLOOKUP(기온및공급량[[#This Row], [날짜]],표2[],2,0), "")</f>
      </c>
    </row>
    <row x14ac:dyDescent="0.25" r="2344" customHeight="1" ht="18.75">
      <c r="A2344" s="29">
        <v>43617</v>
      </c>
      <c r="B2344" s="30">
        <v>21.3</v>
      </c>
      <c r="C2344" s="30">
        <v>27.2</v>
      </c>
      <c r="D2344" s="31">
        <v>1.6813425925925927</v>
      </c>
      <c r="E2344" s="30">
        <v>14.5</v>
      </c>
      <c r="F2344" s="31">
        <v>1.2292592592592593</v>
      </c>
      <c r="G2344" s="30">
        <v>12.7</v>
      </c>
      <c r="H2344" s="32">
        <f>TEXT(일별기온공급량!$A2344, "AAA")</f>
      </c>
      <c r="I2344" s="33">
        <v>67898838</v>
      </c>
      <c r="J2344" s="33">
        <v>1588204</v>
      </c>
      <c r="K2344" s="32">
        <f>TEXT(A2344, "MM-DD")</f>
      </c>
      <c r="L2344" s="33">
        <f>YEAR(일별기온공급량!$A2344)</f>
      </c>
      <c r="M2344" s="33">
        <f>MONTH(일별기온공급량!$A2344)</f>
      </c>
      <c r="N2344" s="33">
        <f>DAY(일별기온공급량!$A2344)</f>
      </c>
      <c r="O2344" s="34">
        <f>IFERROR(VLOOKUP(기온및공급량[[#This Row], [날짜]],표2[],2,0), "")</f>
      </c>
    </row>
    <row x14ac:dyDescent="0.25" r="2345" customHeight="1" ht="18.75">
      <c r="A2345" s="29">
        <v>43618</v>
      </c>
      <c r="B2345" s="30">
        <v>23.2</v>
      </c>
      <c r="C2345" s="30">
        <v>30.3</v>
      </c>
      <c r="D2345" s="31">
        <v>1.6681481481481482</v>
      </c>
      <c r="E2345" s="30">
        <v>15.2</v>
      </c>
      <c r="F2345" s="31">
        <v>1.2292592592592593</v>
      </c>
      <c r="G2345" s="30">
        <v>15.1</v>
      </c>
      <c r="H2345" s="32">
        <f>TEXT(일별기온공급량!$A2345, "AAA")</f>
      </c>
      <c r="I2345" s="33">
        <v>56813847</v>
      </c>
      <c r="J2345" s="33">
        <v>1330264</v>
      </c>
      <c r="K2345" s="32">
        <f>TEXT(A2345, "MM-DD")</f>
      </c>
      <c r="L2345" s="33">
        <f>YEAR(일별기온공급량!$A2345)</f>
      </c>
      <c r="M2345" s="33">
        <f>MONTH(일별기온공급량!$A2345)</f>
      </c>
      <c r="N2345" s="33">
        <f>DAY(일별기온공급량!$A2345)</f>
      </c>
      <c r="O2345" s="34">
        <f>IFERROR(VLOOKUP(기온및공급량[[#This Row], [날짜]],표2[],2,0), "")</f>
      </c>
    </row>
    <row x14ac:dyDescent="0.25" r="2346" customHeight="1" ht="18.75">
      <c r="A2346" s="29">
        <v>43619</v>
      </c>
      <c r="B2346" s="30">
        <v>25.4</v>
      </c>
      <c r="C2346" s="33">
        <v>33</v>
      </c>
      <c r="D2346" s="31">
        <v>1.6424537037037037</v>
      </c>
      <c r="E2346" s="30">
        <v>16.7</v>
      </c>
      <c r="F2346" s="31">
        <v>1.209814814814815</v>
      </c>
      <c r="G2346" s="30">
        <v>16.3</v>
      </c>
      <c r="H2346" s="32">
        <f>TEXT(일별기온공급량!$A2346, "AAA")</f>
      </c>
      <c r="I2346" s="33">
        <v>79719460</v>
      </c>
      <c r="J2346" s="33">
        <v>1871435</v>
      </c>
      <c r="K2346" s="32">
        <f>TEXT(A2346, "MM-DD")</f>
      </c>
      <c r="L2346" s="33">
        <f>YEAR(일별기온공급량!$A2346)</f>
      </c>
      <c r="M2346" s="33">
        <f>MONTH(일별기온공급량!$A2346)</f>
      </c>
      <c r="N2346" s="33">
        <f>DAY(일별기온공급량!$A2346)</f>
      </c>
      <c r="O2346" s="34">
        <f>IFERROR(VLOOKUP(기온및공급량[[#This Row], [날짜]],표2[],2,0), "")</f>
      </c>
    </row>
    <row x14ac:dyDescent="0.25" r="2347" customHeight="1" ht="18.75">
      <c r="A2347" s="29">
        <v>43620</v>
      </c>
      <c r="B2347" s="30">
        <v>27.1</v>
      </c>
      <c r="C2347" s="30">
        <v>34.3</v>
      </c>
      <c r="D2347" s="31">
        <v>1.6500925925925927</v>
      </c>
      <c r="E2347" s="30">
        <v>19.1</v>
      </c>
      <c r="F2347" s="31">
        <v>1.1903703703703703</v>
      </c>
      <c r="G2347" s="30">
        <v>15.2</v>
      </c>
      <c r="H2347" s="32">
        <f>TEXT(일별기온공급량!$A2347, "AAA")</f>
      </c>
      <c r="I2347" s="33">
        <v>83741128</v>
      </c>
      <c r="J2347" s="33">
        <v>1969985</v>
      </c>
      <c r="K2347" s="32">
        <f>TEXT(A2347, "MM-DD")</f>
      </c>
      <c r="L2347" s="33">
        <f>YEAR(일별기온공급량!$A2347)</f>
      </c>
      <c r="M2347" s="33">
        <f>MONTH(일별기온공급량!$A2347)</f>
      </c>
      <c r="N2347" s="33">
        <f>DAY(일별기온공급량!$A2347)</f>
      </c>
      <c r="O2347" s="34">
        <f>IFERROR(VLOOKUP(기온및공급량[[#This Row], [날짜]],표2[],2,0), "")</f>
      </c>
    </row>
    <row x14ac:dyDescent="0.25" r="2348" customHeight="1" ht="18.75">
      <c r="A2348" s="29">
        <v>43621</v>
      </c>
      <c r="B2348" s="30">
        <v>27.4</v>
      </c>
      <c r="C2348" s="30">
        <v>35.7</v>
      </c>
      <c r="D2348" s="31">
        <v>1.6688425925925925</v>
      </c>
      <c r="E2348" s="30">
        <v>20.9</v>
      </c>
      <c r="F2348" s="31">
        <v>1.2188425925925925</v>
      </c>
      <c r="G2348" s="30">
        <v>14.8</v>
      </c>
      <c r="H2348" s="32">
        <f>TEXT(일별기온공급량!$A2348, "AAA")</f>
      </c>
      <c r="I2348" s="33">
        <v>82446458</v>
      </c>
      <c r="J2348" s="33">
        <v>1940931</v>
      </c>
      <c r="K2348" s="32">
        <f>TEXT(A2348, "MM-DD")</f>
      </c>
      <c r="L2348" s="33">
        <f>YEAR(일별기온공급량!$A2348)</f>
      </c>
      <c r="M2348" s="33">
        <f>MONTH(일별기온공급량!$A2348)</f>
      </c>
      <c r="N2348" s="33">
        <f>DAY(일별기온공급량!$A2348)</f>
      </c>
      <c r="O2348" s="34">
        <f>IFERROR(VLOOKUP(기온및공급량[[#This Row], [날짜]],표2[],2,0), "")</f>
      </c>
    </row>
    <row x14ac:dyDescent="0.25" r="2349" customHeight="1" ht="18.75">
      <c r="A2349" s="29">
        <v>43622</v>
      </c>
      <c r="B2349" s="30">
        <v>24.3</v>
      </c>
      <c r="C2349" s="30">
        <v>32.8</v>
      </c>
      <c r="D2349" s="31">
        <v>1.5778703703703703</v>
      </c>
      <c r="E2349" s="30">
        <v>17.1</v>
      </c>
      <c r="F2349" s="31">
        <v>1.9723148148148149</v>
      </c>
      <c r="G2349" s="30">
        <v>15.7</v>
      </c>
      <c r="H2349" s="32">
        <f>TEXT(일별기온공급량!$A2349, "AAA")</f>
      </c>
      <c r="I2349" s="33">
        <v>73280689</v>
      </c>
      <c r="J2349" s="33">
        <v>1726172</v>
      </c>
      <c r="K2349" s="32">
        <f>TEXT(A2349, "MM-DD")</f>
      </c>
      <c r="L2349" s="33">
        <f>YEAR(일별기온공급량!$A2349)</f>
      </c>
      <c r="M2349" s="33">
        <f>MONTH(일별기온공급량!$A2349)</f>
      </c>
      <c r="N2349" s="33">
        <f>DAY(일별기온공급량!$A2349)</f>
      </c>
      <c r="O2349" s="34">
        <f>IFERROR(VLOOKUP(기온및공급량[[#This Row], [날짜]],표2[],2,0), "")</f>
      </c>
    </row>
    <row x14ac:dyDescent="0.25" r="2350" customHeight="1" ht="18.75">
      <c r="A2350" s="29">
        <v>43623</v>
      </c>
      <c r="B2350" s="30">
        <v>18.5</v>
      </c>
      <c r="C2350" s="30">
        <v>19.9</v>
      </c>
      <c r="D2350" s="31">
        <v>1.575787037037037</v>
      </c>
      <c r="E2350" s="30">
        <v>17.2</v>
      </c>
      <c r="F2350" s="31">
        <v>1.0035648148148149</v>
      </c>
      <c r="G2350" s="30">
        <v>2.7</v>
      </c>
      <c r="H2350" s="32">
        <f>TEXT(일별기온공급량!$A2350, "AAA")</f>
      </c>
      <c r="I2350" s="33">
        <v>77515802</v>
      </c>
      <c r="J2350" s="33">
        <v>1823880</v>
      </c>
      <c r="K2350" s="32">
        <f>TEXT(A2350, "MM-DD")</f>
      </c>
      <c r="L2350" s="33">
        <f>YEAR(일별기온공급량!$A2350)</f>
      </c>
      <c r="M2350" s="33">
        <f>MONTH(일별기온공급량!$A2350)</f>
      </c>
      <c r="N2350" s="33">
        <f>DAY(일별기온공급량!$A2350)</f>
      </c>
      <c r="O2350" s="34">
        <f>IFERROR(VLOOKUP(기온및공급량[[#This Row], [날짜]],표2[],2,0), "")</f>
      </c>
    </row>
    <row x14ac:dyDescent="0.25" r="2351" customHeight="1" ht="18.75">
      <c r="A2351" s="29">
        <v>43624</v>
      </c>
      <c r="B2351" s="30">
        <v>21.1</v>
      </c>
      <c r="C2351" s="30">
        <v>27.1</v>
      </c>
      <c r="D2351" s="31">
        <v>1.6792592592592592</v>
      </c>
      <c r="E2351" s="30">
        <v>16.7</v>
      </c>
      <c r="F2351" s="31">
        <v>1.188287037037037</v>
      </c>
      <c r="G2351" s="30">
        <v>10.4</v>
      </c>
      <c r="H2351" s="32">
        <f>TEXT(일별기온공급량!$A2351, "AAA")</f>
      </c>
      <c r="I2351" s="33">
        <v>64330616</v>
      </c>
      <c r="J2351" s="33">
        <v>1510751</v>
      </c>
      <c r="K2351" s="32">
        <f>TEXT(A2351, "MM-DD")</f>
      </c>
      <c r="L2351" s="33">
        <f>YEAR(일별기온공급량!$A2351)</f>
      </c>
      <c r="M2351" s="33">
        <f>MONTH(일별기온공급량!$A2351)</f>
      </c>
      <c r="N2351" s="33">
        <f>DAY(일별기온공급량!$A2351)</f>
      </c>
      <c r="O2351" s="34">
        <f>IFERROR(VLOOKUP(기온및공급량[[#This Row], [날짜]],표2[],2,0), "")</f>
      </c>
    </row>
    <row x14ac:dyDescent="0.25" r="2352" customHeight="1" ht="18.75">
      <c r="A2352" s="29">
        <v>43625</v>
      </c>
      <c r="B2352" s="30">
        <v>18.6</v>
      </c>
      <c r="C2352" s="30">
        <v>22.7</v>
      </c>
      <c r="D2352" s="31">
        <v>1.5730092592592593</v>
      </c>
      <c r="E2352" s="30">
        <v>15.7</v>
      </c>
      <c r="F2352" s="31">
        <v>1.2271759259259258</v>
      </c>
      <c r="G2352" s="33">
        <v>7</v>
      </c>
      <c r="H2352" s="32">
        <f>TEXT(일별기온공급량!$A2352, "AAA")</f>
      </c>
      <c r="I2352" s="33">
        <v>56706999</v>
      </c>
      <c r="J2352" s="33">
        <v>1331279</v>
      </c>
      <c r="K2352" s="32">
        <f>TEXT(A2352, "MM-DD")</f>
      </c>
      <c r="L2352" s="33">
        <f>YEAR(일별기온공급량!$A2352)</f>
      </c>
      <c r="M2352" s="33">
        <f>MONTH(일별기온공급량!$A2352)</f>
      </c>
      <c r="N2352" s="33">
        <f>DAY(일별기온공급량!$A2352)</f>
      </c>
      <c r="O2352" s="34">
        <f>IFERROR(VLOOKUP(기온및공급량[[#This Row], [날짜]],표2[],2,0), "")</f>
      </c>
    </row>
    <row x14ac:dyDescent="0.25" r="2353" customHeight="1" ht="18.75">
      <c r="A2353" s="29">
        <v>43626</v>
      </c>
      <c r="B2353" s="33">
        <v>19</v>
      </c>
      <c r="C2353" s="30">
        <v>23.7</v>
      </c>
      <c r="D2353" s="31">
        <v>1.5285648148148148</v>
      </c>
      <c r="E2353" s="33">
        <v>15</v>
      </c>
      <c r="F2353" s="31">
        <v>1.1924537037037037</v>
      </c>
      <c r="G2353" s="30">
        <v>8.7</v>
      </c>
      <c r="H2353" s="32">
        <f>TEXT(일별기온공급량!$A2353, "AAA")</f>
      </c>
      <c r="I2353" s="33">
        <v>81024717</v>
      </c>
      <c r="J2353" s="33">
        <v>1900539</v>
      </c>
      <c r="K2353" s="32">
        <f>TEXT(A2353, "MM-DD")</f>
      </c>
      <c r="L2353" s="33">
        <f>YEAR(일별기온공급량!$A2353)</f>
      </c>
      <c r="M2353" s="33">
        <f>MONTH(일별기온공급량!$A2353)</f>
      </c>
      <c r="N2353" s="33">
        <f>DAY(일별기온공급량!$A2353)</f>
      </c>
      <c r="O2353" s="34">
        <f>IFERROR(VLOOKUP(기온및공급량[[#This Row], [날짜]],표2[],2,0), "")</f>
      </c>
    </row>
    <row x14ac:dyDescent="0.25" r="2354" customHeight="1" ht="18.75">
      <c r="A2354" s="29">
        <v>43627</v>
      </c>
      <c r="B2354" s="30">
        <v>19.4</v>
      </c>
      <c r="C2354" s="30">
        <v>25.3</v>
      </c>
      <c r="D2354" s="31">
        <v>1.5514814814814815</v>
      </c>
      <c r="E2354" s="30">
        <v>16.4</v>
      </c>
      <c r="F2354" s="31">
        <v>1.174398148148148</v>
      </c>
      <c r="G2354" s="30">
        <v>8.9</v>
      </c>
      <c r="H2354" s="32">
        <f>TEXT(일별기온공급량!$A2354, "AAA")</f>
      </c>
      <c r="I2354" s="33">
        <v>84094678</v>
      </c>
      <c r="J2354" s="33">
        <v>1975539</v>
      </c>
      <c r="K2354" s="32">
        <f>TEXT(A2354, "MM-DD")</f>
      </c>
      <c r="L2354" s="33">
        <f>YEAR(일별기온공급량!$A2354)</f>
      </c>
      <c r="M2354" s="33">
        <f>MONTH(일별기온공급량!$A2354)</f>
      </c>
      <c r="N2354" s="33">
        <f>DAY(일별기온공급량!$A2354)</f>
      </c>
      <c r="O2354" s="34">
        <f>IFERROR(VLOOKUP(기온및공급량[[#This Row], [날짜]],표2[],2,0), "")</f>
      </c>
    </row>
    <row x14ac:dyDescent="0.25" r="2355" customHeight="1" ht="18.75">
      <c r="A2355" s="29">
        <v>43628</v>
      </c>
      <c r="B2355" s="30">
        <v>21.1</v>
      </c>
      <c r="C2355" s="30">
        <v>27.6</v>
      </c>
      <c r="D2355" s="31">
        <v>1.658425925925926</v>
      </c>
      <c r="E2355" s="30">
        <v>16.8</v>
      </c>
      <c r="F2355" s="31">
        <v>1.0563425925925927</v>
      </c>
      <c r="G2355" s="30">
        <v>10.8</v>
      </c>
      <c r="H2355" s="32">
        <f>TEXT(일별기온공급량!$A2355, "AAA")</f>
      </c>
      <c r="I2355" s="33">
        <v>84991777</v>
      </c>
      <c r="J2355" s="33">
        <v>1996880</v>
      </c>
      <c r="K2355" s="32">
        <f>TEXT(A2355, "MM-DD")</f>
      </c>
      <c r="L2355" s="33">
        <f>YEAR(일별기온공급량!$A2355)</f>
      </c>
      <c r="M2355" s="33">
        <f>MONTH(일별기온공급량!$A2355)</f>
      </c>
      <c r="N2355" s="33">
        <f>DAY(일별기온공급량!$A2355)</f>
      </c>
      <c r="O2355" s="34">
        <f>IFERROR(VLOOKUP(기온및공급량[[#This Row], [날짜]],표2[],2,0), "")</f>
      </c>
    </row>
    <row x14ac:dyDescent="0.25" r="2356" customHeight="1" ht="18.75">
      <c r="A2356" s="29">
        <v>43629</v>
      </c>
      <c r="B2356" s="30">
        <v>22.9</v>
      </c>
      <c r="C2356" s="30">
        <v>30.3</v>
      </c>
      <c r="D2356" s="31">
        <v>1.6049537037037038</v>
      </c>
      <c r="E2356" s="30">
        <v>14.8</v>
      </c>
      <c r="F2356" s="31">
        <v>1.2341203703703703</v>
      </c>
      <c r="G2356" s="30">
        <v>15.5</v>
      </c>
      <c r="H2356" s="32">
        <f>TEXT(일별기온공급량!$A2356, "AAA")</f>
      </c>
      <c r="I2356" s="33">
        <v>84080076</v>
      </c>
      <c r="J2356" s="33">
        <v>1974248</v>
      </c>
      <c r="K2356" s="32">
        <f>TEXT(A2356, "MM-DD")</f>
      </c>
      <c r="L2356" s="33">
        <f>YEAR(일별기온공급량!$A2356)</f>
      </c>
      <c r="M2356" s="33">
        <f>MONTH(일별기온공급량!$A2356)</f>
      </c>
      <c r="N2356" s="33">
        <f>DAY(일별기온공급량!$A2356)</f>
      </c>
      <c r="O2356" s="34">
        <f>IFERROR(VLOOKUP(기온및공급량[[#This Row], [날짜]],표2[],2,0), "")</f>
      </c>
    </row>
    <row x14ac:dyDescent="0.25" r="2357" customHeight="1" ht="18.75">
      <c r="A2357" s="29">
        <v>43630</v>
      </c>
      <c r="B2357" s="30">
        <v>20.2</v>
      </c>
      <c r="C2357" s="30">
        <v>23.6</v>
      </c>
      <c r="D2357" s="31">
        <v>1.5438425925925925</v>
      </c>
      <c r="E2357" s="30">
        <v>17.2</v>
      </c>
      <c r="F2357" s="31">
        <v>1.2139814814814816</v>
      </c>
      <c r="G2357" s="30">
        <v>6.4</v>
      </c>
      <c r="H2357" s="32">
        <f>TEXT(일별기온공급량!$A2357, "AAA")</f>
      </c>
      <c r="I2357" s="33">
        <v>81988870</v>
      </c>
      <c r="J2357" s="33">
        <v>1924149</v>
      </c>
      <c r="K2357" s="32">
        <f>TEXT(A2357, "MM-DD")</f>
      </c>
      <c r="L2357" s="33">
        <f>YEAR(일별기온공급량!$A2357)</f>
      </c>
      <c r="M2357" s="33">
        <f>MONTH(일별기온공급량!$A2357)</f>
      </c>
      <c r="N2357" s="33">
        <f>DAY(일별기온공급량!$A2357)</f>
      </c>
      <c r="O2357" s="34">
        <f>IFERROR(VLOOKUP(기온및공급량[[#This Row], [날짜]],표2[],2,0), "")</f>
      </c>
    </row>
    <row x14ac:dyDescent="0.25" r="2358" customHeight="1" ht="18.75">
      <c r="A2358" s="29">
        <v>43631</v>
      </c>
      <c r="B2358" s="30">
        <v>21.3</v>
      </c>
      <c r="C2358" s="30">
        <v>29.5</v>
      </c>
      <c r="D2358" s="31">
        <v>1.6042592592592593</v>
      </c>
      <c r="E2358" s="30">
        <v>16.1</v>
      </c>
      <c r="F2358" s="31">
        <v>1.1980092592592593</v>
      </c>
      <c r="G2358" s="30">
        <v>13.4</v>
      </c>
      <c r="H2358" s="32">
        <f>TEXT(일별기온공급량!$A2358, "AAA")</f>
      </c>
      <c r="I2358" s="33">
        <v>65873776</v>
      </c>
      <c r="J2358" s="33">
        <v>1543960</v>
      </c>
      <c r="K2358" s="32">
        <f>TEXT(A2358, "MM-DD")</f>
      </c>
      <c r="L2358" s="33">
        <f>YEAR(일별기온공급량!$A2358)</f>
      </c>
      <c r="M2358" s="33">
        <f>MONTH(일별기온공급량!$A2358)</f>
      </c>
      <c r="N2358" s="33">
        <f>DAY(일별기온공급량!$A2358)</f>
      </c>
      <c r="O2358" s="34">
        <f>IFERROR(VLOOKUP(기온및공급량[[#This Row], [날짜]],표2[],2,0), "")</f>
      </c>
    </row>
    <row x14ac:dyDescent="0.25" r="2359" customHeight="1" ht="18.75">
      <c r="A2359" s="29">
        <v>43632</v>
      </c>
      <c r="B2359" s="30">
        <v>20.8</v>
      </c>
      <c r="C2359" s="30">
        <v>28.2</v>
      </c>
      <c r="D2359" s="31">
        <v>1.5639814814814814</v>
      </c>
      <c r="E2359" s="30">
        <v>15.9</v>
      </c>
      <c r="F2359" s="31">
        <v>1.219537037037037</v>
      </c>
      <c r="G2359" s="30">
        <v>12.3</v>
      </c>
      <c r="H2359" s="32">
        <f>TEXT(일별기온공급량!$A2359, "AAA")</f>
      </c>
      <c r="I2359" s="33">
        <v>55529853</v>
      </c>
      <c r="J2359" s="33">
        <v>1300749</v>
      </c>
      <c r="K2359" s="32">
        <f>TEXT(A2359, "MM-DD")</f>
      </c>
      <c r="L2359" s="33">
        <f>YEAR(일별기온공급량!$A2359)</f>
      </c>
      <c r="M2359" s="33">
        <f>MONTH(일별기온공급량!$A2359)</f>
      </c>
      <c r="N2359" s="33">
        <f>DAY(일별기온공급량!$A2359)</f>
      </c>
      <c r="O2359" s="34">
        <f>IFERROR(VLOOKUP(기온및공급량[[#This Row], [날짜]],표2[],2,0), "")</f>
      </c>
    </row>
    <row x14ac:dyDescent="0.25" r="2360" customHeight="1" ht="18.75">
      <c r="A2360" s="29">
        <v>43633</v>
      </c>
      <c r="B2360" s="33">
        <v>24</v>
      </c>
      <c r="C2360" s="33">
        <v>30</v>
      </c>
      <c r="D2360" s="31">
        <v>1.6771759259259258</v>
      </c>
      <c r="E2360" s="30">
        <v>18.4</v>
      </c>
      <c r="F2360" s="31">
        <v>1.2417592592592592</v>
      </c>
      <c r="G2360" s="30">
        <v>11.6</v>
      </c>
      <c r="H2360" s="32">
        <f>TEXT(일별기온공급량!$A2360, "AAA")</f>
      </c>
      <c r="I2360" s="33">
        <v>78146029</v>
      </c>
      <c r="J2360" s="33">
        <v>1828175</v>
      </c>
      <c r="K2360" s="32">
        <f>TEXT(A2360, "MM-DD")</f>
      </c>
      <c r="L2360" s="33">
        <f>YEAR(일별기온공급량!$A2360)</f>
      </c>
      <c r="M2360" s="33">
        <f>MONTH(일별기온공급량!$A2360)</f>
      </c>
      <c r="N2360" s="33">
        <f>DAY(일별기온공급량!$A2360)</f>
      </c>
      <c r="O2360" s="34">
        <f>IFERROR(VLOOKUP(기온및공급량[[#This Row], [날짜]],표2[],2,0), "")</f>
      </c>
    </row>
    <row x14ac:dyDescent="0.25" r="2361" customHeight="1" ht="18.75">
      <c r="A2361" s="29">
        <v>43634</v>
      </c>
      <c r="B2361" s="30">
        <v>24.1</v>
      </c>
      <c r="C2361" s="30">
        <v>30.6</v>
      </c>
      <c r="D2361" s="31">
        <v>1.632037037037037</v>
      </c>
      <c r="E2361" s="30">
        <v>19.8</v>
      </c>
      <c r="F2361" s="31">
        <v>1.2223148148148149</v>
      </c>
      <c r="G2361" s="30">
        <v>10.8</v>
      </c>
      <c r="H2361" s="32">
        <f>TEXT(일별기온공급량!$A2361, "AAA")</f>
      </c>
      <c r="I2361" s="33">
        <v>81977472</v>
      </c>
      <c r="J2361" s="33">
        <v>1916738</v>
      </c>
      <c r="K2361" s="32">
        <f>TEXT(A2361, "MM-DD")</f>
      </c>
      <c r="L2361" s="33">
        <f>YEAR(일별기온공급량!$A2361)</f>
      </c>
      <c r="M2361" s="33">
        <f>MONTH(일별기온공급량!$A2361)</f>
      </c>
      <c r="N2361" s="33">
        <f>DAY(일별기온공급량!$A2361)</f>
      </c>
      <c r="O2361" s="34">
        <f>IFERROR(VLOOKUP(기온및공급량[[#This Row], [날짜]],표2[],2,0), "")</f>
      </c>
    </row>
    <row x14ac:dyDescent="0.25" r="2362" customHeight="1" ht="18.75">
      <c r="A2362" s="29">
        <v>43635</v>
      </c>
      <c r="B2362" s="30">
        <v>24.6</v>
      </c>
      <c r="C2362" s="30">
        <v>29.2</v>
      </c>
      <c r="D2362" s="31">
        <v>1.6924537037037037</v>
      </c>
      <c r="E2362" s="30">
        <v>19.3</v>
      </c>
      <c r="F2362" s="31">
        <v>1.2146759259259259</v>
      </c>
      <c r="G2362" s="30">
        <v>9.9</v>
      </c>
      <c r="H2362" s="32">
        <f>TEXT(일별기온공급량!$A2362, "AAA")</f>
      </c>
      <c r="I2362" s="33">
        <v>81098255</v>
      </c>
      <c r="J2362" s="33">
        <v>1897090</v>
      </c>
      <c r="K2362" s="32">
        <f>TEXT(A2362, "MM-DD")</f>
      </c>
      <c r="L2362" s="33">
        <f>YEAR(일별기온공급량!$A2362)</f>
      </c>
      <c r="M2362" s="33">
        <f>MONTH(일별기온공급량!$A2362)</f>
      </c>
      <c r="N2362" s="33">
        <f>DAY(일별기온공급량!$A2362)</f>
      </c>
      <c r="O2362" s="34">
        <f>IFERROR(VLOOKUP(기온및공급량[[#This Row], [날짜]],표2[],2,0), "")</f>
      </c>
    </row>
    <row x14ac:dyDescent="0.25" r="2363" customHeight="1" ht="18.75">
      <c r="A2363" s="29">
        <v>43636</v>
      </c>
      <c r="B2363" s="30">
        <v>26.8</v>
      </c>
      <c r="C2363" s="30">
        <v>33.2</v>
      </c>
      <c r="D2363" s="31">
        <v>1.6806481481481481</v>
      </c>
      <c r="E2363" s="33">
        <v>20</v>
      </c>
      <c r="F2363" s="31">
        <v>1.233425925925926</v>
      </c>
      <c r="G2363" s="30">
        <v>13.2</v>
      </c>
      <c r="H2363" s="32">
        <f>TEXT(일별기온공급량!$A2363, "AAA")</f>
      </c>
      <c r="I2363" s="33">
        <v>80167543</v>
      </c>
      <c r="J2363" s="33">
        <v>1875498</v>
      </c>
      <c r="K2363" s="32">
        <f>TEXT(A2363, "MM-DD")</f>
      </c>
      <c r="L2363" s="33">
        <f>YEAR(일별기온공급량!$A2363)</f>
      </c>
      <c r="M2363" s="33">
        <f>MONTH(일별기온공급량!$A2363)</f>
      </c>
      <c r="N2363" s="33">
        <f>DAY(일별기온공급량!$A2363)</f>
      </c>
      <c r="O2363" s="34">
        <f>IFERROR(VLOOKUP(기온및공급량[[#This Row], [날짜]],표2[],2,0), "")</f>
      </c>
    </row>
    <row x14ac:dyDescent="0.25" r="2364" customHeight="1" ht="18.75">
      <c r="A2364" s="29">
        <v>43637</v>
      </c>
      <c r="B2364" s="30">
        <v>25.5</v>
      </c>
      <c r="C2364" s="30">
        <v>33.6</v>
      </c>
      <c r="D2364" s="31">
        <v>1.6167592592592592</v>
      </c>
      <c r="E2364" s="30">
        <v>19.3</v>
      </c>
      <c r="F2364" s="31">
        <v>1.9882870370370371</v>
      </c>
      <c r="G2364" s="30">
        <v>14.3</v>
      </c>
      <c r="H2364" s="32">
        <f>TEXT(일별기온공급량!$A2364, "AAA")</f>
      </c>
      <c r="I2364" s="33">
        <v>78167824</v>
      </c>
      <c r="J2364" s="33">
        <v>1835100</v>
      </c>
      <c r="K2364" s="32">
        <f>TEXT(A2364, "MM-DD")</f>
      </c>
      <c r="L2364" s="33">
        <f>YEAR(일별기온공급량!$A2364)</f>
      </c>
      <c r="M2364" s="33">
        <f>MONTH(일별기온공급량!$A2364)</f>
      </c>
      <c r="N2364" s="33">
        <f>DAY(일별기온공급량!$A2364)</f>
      </c>
      <c r="O2364" s="34">
        <f>IFERROR(VLOOKUP(기온및공급량[[#This Row], [날짜]],표2[],2,0), "")</f>
      </c>
    </row>
    <row x14ac:dyDescent="0.25" r="2365" customHeight="1" ht="18.75">
      <c r="A2365" s="29">
        <v>43638</v>
      </c>
      <c r="B2365" s="30">
        <v>21.5</v>
      </c>
      <c r="C2365" s="30">
        <v>26.7</v>
      </c>
      <c r="D2365" s="31">
        <v>1.6987037037037038</v>
      </c>
      <c r="E2365" s="30">
        <v>17.9</v>
      </c>
      <c r="F2365" s="31">
        <v>1.1660648148148147</v>
      </c>
      <c r="G2365" s="30">
        <v>8.8</v>
      </c>
      <c r="H2365" s="32">
        <f>TEXT(일별기온공급량!$A2365, "AAA")</f>
      </c>
      <c r="I2365" s="33">
        <v>62674783</v>
      </c>
      <c r="J2365" s="33">
        <v>1468411</v>
      </c>
      <c r="K2365" s="32">
        <f>TEXT(A2365, "MM-DD")</f>
      </c>
      <c r="L2365" s="33">
        <f>YEAR(일별기온공급량!$A2365)</f>
      </c>
      <c r="M2365" s="33">
        <f>MONTH(일별기온공급량!$A2365)</f>
      </c>
      <c r="N2365" s="33">
        <f>DAY(일별기온공급량!$A2365)</f>
      </c>
      <c r="O2365" s="34">
        <f>IFERROR(VLOOKUP(기온및공급량[[#This Row], [날짜]],표2[],2,0), "")</f>
      </c>
    </row>
    <row x14ac:dyDescent="0.25" r="2366" customHeight="1" ht="18.75">
      <c r="A2366" s="29">
        <v>43639</v>
      </c>
      <c r="B2366" s="30">
        <v>21.5</v>
      </c>
      <c r="C2366" s="30">
        <v>26.6</v>
      </c>
      <c r="D2366" s="31">
        <v>1.5438425925925925</v>
      </c>
      <c r="E2366" s="30">
        <v>15.9</v>
      </c>
      <c r="F2366" s="31">
        <v>1.2112037037037038</v>
      </c>
      <c r="G2366" s="30">
        <v>10.7</v>
      </c>
      <c r="H2366" s="32">
        <f>TEXT(일별기온공급량!$A2366, "AAA")</f>
      </c>
      <c r="I2366" s="33">
        <v>53122216</v>
      </c>
      <c r="J2366" s="33">
        <v>1243909</v>
      </c>
      <c r="K2366" s="32">
        <f>TEXT(A2366, "MM-DD")</f>
      </c>
      <c r="L2366" s="33">
        <f>YEAR(일별기온공급량!$A2366)</f>
      </c>
      <c r="M2366" s="33">
        <f>MONTH(일별기온공급량!$A2366)</f>
      </c>
      <c r="N2366" s="33">
        <f>DAY(일별기온공급량!$A2366)</f>
      </c>
      <c r="O2366" s="34">
        <f>IFERROR(VLOOKUP(기온및공급량[[#This Row], [날짜]],표2[],2,0), "")</f>
      </c>
    </row>
    <row x14ac:dyDescent="0.25" r="2367" customHeight="1" ht="18.75">
      <c r="A2367" s="29">
        <v>43640</v>
      </c>
      <c r="B2367" s="30">
        <v>23.1</v>
      </c>
      <c r="C2367" s="30">
        <v>30.2</v>
      </c>
      <c r="D2367" s="31">
        <v>1.611898148148148</v>
      </c>
      <c r="E2367" s="30">
        <v>17.5</v>
      </c>
      <c r="F2367" s="31">
        <v>1.193148148148148</v>
      </c>
      <c r="G2367" s="30">
        <v>12.7</v>
      </c>
      <c r="H2367" s="32">
        <f>TEXT(일별기온공급량!$A2367, "AAA")</f>
      </c>
      <c r="I2367" s="33">
        <v>77161696</v>
      </c>
      <c r="J2367" s="33">
        <v>1806077</v>
      </c>
      <c r="K2367" s="32">
        <f>TEXT(A2367, "MM-DD")</f>
      </c>
      <c r="L2367" s="33">
        <f>YEAR(일별기온공급량!$A2367)</f>
      </c>
      <c r="M2367" s="33">
        <f>MONTH(일별기온공급량!$A2367)</f>
      </c>
      <c r="N2367" s="33">
        <f>DAY(일별기온공급량!$A2367)</f>
      </c>
      <c r="O2367" s="34">
        <f>IFERROR(VLOOKUP(기온및공급량[[#This Row], [날짜]],표2[],2,0), "")</f>
      </c>
    </row>
    <row x14ac:dyDescent="0.25" r="2368" customHeight="1" ht="18.75">
      <c r="A2368" s="29">
        <v>43641</v>
      </c>
      <c r="B2368" s="33">
        <v>25</v>
      </c>
      <c r="C2368" s="30">
        <v>32.4</v>
      </c>
      <c r="D2368" s="31">
        <v>1.6098148148148148</v>
      </c>
      <c r="E2368" s="30">
        <v>17.8</v>
      </c>
      <c r="F2368" s="31">
        <v>1.2403703703703703</v>
      </c>
      <c r="G2368" s="30">
        <v>14.6</v>
      </c>
      <c r="H2368" s="32">
        <f>TEXT(일별기온공급량!$A2368, "AAA")</f>
      </c>
      <c r="I2368" s="33">
        <v>78930747</v>
      </c>
      <c r="J2368" s="33">
        <v>1843607</v>
      </c>
      <c r="K2368" s="32">
        <f>TEXT(A2368, "MM-DD")</f>
      </c>
      <c r="L2368" s="33">
        <f>YEAR(일별기온공급량!$A2368)</f>
      </c>
      <c r="M2368" s="33">
        <f>MONTH(일별기온공급량!$A2368)</f>
      </c>
      <c r="N2368" s="33">
        <f>DAY(일별기온공급량!$A2368)</f>
      </c>
      <c r="O2368" s="34">
        <f>IFERROR(VLOOKUP(기온및공급량[[#This Row], [날짜]],표2[],2,0), "")</f>
      </c>
    </row>
    <row x14ac:dyDescent="0.25" r="2369" customHeight="1" ht="18.75">
      <c r="A2369" s="29">
        <v>43642</v>
      </c>
      <c r="B2369" s="30">
        <v>19.7</v>
      </c>
      <c r="C2369" s="30">
        <v>22.3</v>
      </c>
      <c r="D2369" s="31">
        <v>1.0000925925925925</v>
      </c>
      <c r="E2369" s="30">
        <v>18.3</v>
      </c>
      <c r="F2369" s="31">
        <v>1.5723148148148147</v>
      </c>
      <c r="G2369" s="33">
        <v>4</v>
      </c>
      <c r="H2369" s="32">
        <f>TEXT(일별기온공급량!$A2369, "AAA")</f>
      </c>
      <c r="I2369" s="33">
        <v>79167183</v>
      </c>
      <c r="J2369" s="33">
        <v>1850634</v>
      </c>
      <c r="K2369" s="32">
        <f>TEXT(A2369, "MM-DD")</f>
      </c>
      <c r="L2369" s="33">
        <f>YEAR(일별기온공급량!$A2369)</f>
      </c>
      <c r="M2369" s="33">
        <f>MONTH(일별기온공급량!$A2369)</f>
      </c>
      <c r="N2369" s="33">
        <f>DAY(일별기온공급량!$A2369)</f>
      </c>
      <c r="O2369" s="34">
        <f>IFERROR(VLOOKUP(기온및공급량[[#This Row], [날짜]],표2[],2,0), "")</f>
      </c>
    </row>
    <row x14ac:dyDescent="0.25" r="2370" customHeight="1" ht="18.75">
      <c r="A2370" s="29">
        <v>43643</v>
      </c>
      <c r="B2370" s="30">
        <v>24.4</v>
      </c>
      <c r="C2370" s="30">
        <v>29.7</v>
      </c>
      <c r="D2370" s="31">
        <v>1.7549537037037037</v>
      </c>
      <c r="E2370" s="30">
        <v>20.6</v>
      </c>
      <c r="F2370" s="31">
        <v>1.0000925925925925</v>
      </c>
      <c r="G2370" s="30">
        <v>9.1</v>
      </c>
      <c r="H2370" s="32">
        <f>TEXT(일별기온공급량!$A2370, "AAA")</f>
      </c>
      <c r="I2370" s="33">
        <v>80503883</v>
      </c>
      <c r="J2370" s="33">
        <v>1881256</v>
      </c>
      <c r="K2370" s="32">
        <f>TEXT(A2370, "MM-DD")</f>
      </c>
      <c r="L2370" s="33">
        <f>YEAR(일별기온공급량!$A2370)</f>
      </c>
      <c r="M2370" s="33">
        <f>MONTH(일별기온공급량!$A2370)</f>
      </c>
      <c r="N2370" s="33">
        <f>DAY(일별기온공급량!$A2370)</f>
      </c>
      <c r="O2370" s="34">
        <f>IFERROR(VLOOKUP(기온및공급량[[#This Row], [날짜]],표2[],2,0), "")</f>
      </c>
    </row>
    <row x14ac:dyDescent="0.25" r="2371" customHeight="1" ht="18.75">
      <c r="A2371" s="29">
        <v>43644</v>
      </c>
      <c r="B2371" s="30">
        <v>23.6</v>
      </c>
      <c r="C2371" s="30">
        <v>27.1</v>
      </c>
      <c r="D2371" s="31">
        <v>1.557037037037037</v>
      </c>
      <c r="E2371" s="30">
        <v>21.2</v>
      </c>
      <c r="F2371" s="31">
        <v>1.0556481481481481</v>
      </c>
      <c r="G2371" s="30">
        <v>5.9</v>
      </c>
      <c r="H2371" s="32">
        <f>TEXT(일별기온공급량!$A2371, "AAA")</f>
      </c>
      <c r="I2371" s="33">
        <v>78277746</v>
      </c>
      <c r="J2371" s="33">
        <v>1832021</v>
      </c>
      <c r="K2371" s="32">
        <f>TEXT(A2371, "MM-DD")</f>
      </c>
      <c r="L2371" s="33">
        <f>YEAR(일별기온공급량!$A2371)</f>
      </c>
      <c r="M2371" s="33">
        <f>MONTH(일별기온공급량!$A2371)</f>
      </c>
      <c r="N2371" s="33">
        <f>DAY(일별기온공급량!$A2371)</f>
      </c>
      <c r="O2371" s="34">
        <f>IFERROR(VLOOKUP(기온및공급량[[#This Row], [날짜]],표2[],2,0), "")</f>
      </c>
    </row>
    <row x14ac:dyDescent="0.25" r="2372" customHeight="1" ht="18.75">
      <c r="A2372" s="29">
        <v>43645</v>
      </c>
      <c r="B2372" s="30">
        <v>21.5</v>
      </c>
      <c r="C2372" s="30">
        <v>22.5</v>
      </c>
      <c r="D2372" s="31">
        <v>1.2980092592592594</v>
      </c>
      <c r="E2372" s="30">
        <v>20.5</v>
      </c>
      <c r="F2372" s="31">
        <v>1.694537037037037</v>
      </c>
      <c r="G2372" s="33">
        <v>2</v>
      </c>
      <c r="H2372" s="32">
        <f>TEXT(일별기온공급량!$A2372, "AAA")</f>
      </c>
      <c r="I2372" s="33">
        <v>64207157</v>
      </c>
      <c r="J2372" s="33">
        <v>1503994</v>
      </c>
      <c r="K2372" s="32">
        <f>TEXT(A2372, "MM-DD")</f>
      </c>
      <c r="L2372" s="33">
        <f>YEAR(일별기온공급량!$A2372)</f>
      </c>
      <c r="M2372" s="33">
        <f>MONTH(일별기온공급량!$A2372)</f>
      </c>
      <c r="N2372" s="33">
        <f>DAY(일별기온공급량!$A2372)</f>
      </c>
      <c r="O2372" s="34">
        <f>IFERROR(VLOOKUP(기온및공급량[[#This Row], [날짜]],표2[],2,0), "")</f>
      </c>
    </row>
    <row x14ac:dyDescent="0.25" r="2373" customHeight="1" ht="18.75">
      <c r="A2373" s="29">
        <v>43646</v>
      </c>
      <c r="B2373" s="30">
        <v>25.7</v>
      </c>
      <c r="C2373" s="30">
        <v>30.9</v>
      </c>
      <c r="D2373" s="31">
        <v>1.7139814814814813</v>
      </c>
      <c r="E2373" s="30">
        <v>21.1</v>
      </c>
      <c r="F2373" s="31">
        <v>1.0000925925925925</v>
      </c>
      <c r="G2373" s="30">
        <v>9.8</v>
      </c>
      <c r="H2373" s="32">
        <f>TEXT(일별기온공급량!$A2373, "AAA")</f>
      </c>
      <c r="I2373" s="33">
        <v>54204921</v>
      </c>
      <c r="J2373" s="33">
        <v>1263212</v>
      </c>
      <c r="K2373" s="32">
        <f>TEXT(A2373, "MM-DD")</f>
      </c>
      <c r="L2373" s="33">
        <f>YEAR(일별기온공급량!$A2373)</f>
      </c>
      <c r="M2373" s="33">
        <f>MONTH(일별기온공급량!$A2373)</f>
      </c>
      <c r="N2373" s="33">
        <f>DAY(일별기온공급량!$A2373)</f>
      </c>
      <c r="O2373" s="34">
        <f>IFERROR(VLOOKUP(기온및공급량[[#This Row], [날짜]],표2[],2,0), "")</f>
      </c>
    </row>
    <row x14ac:dyDescent="0.25" r="2374" customHeight="1" ht="18.75">
      <c r="A2374" s="29">
        <v>43647</v>
      </c>
      <c r="B2374" s="30">
        <v>24.3</v>
      </c>
      <c r="C2374" s="30">
        <v>27.6</v>
      </c>
      <c r="D2374" s="31">
        <v>1.7153703703703704</v>
      </c>
      <c r="E2374" s="30">
        <v>21.2</v>
      </c>
      <c r="F2374" s="31">
        <v>1.2452314814814816</v>
      </c>
      <c r="G2374" s="30">
        <v>6.4</v>
      </c>
      <c r="H2374" s="32">
        <f>TEXT(일별기온공급량!$A2374, "AAA")</f>
      </c>
      <c r="I2374" s="33">
        <v>74245483</v>
      </c>
      <c r="J2374" s="33">
        <v>1738814</v>
      </c>
      <c r="K2374" s="32">
        <f>TEXT(A2374, "MM-DD")</f>
      </c>
      <c r="L2374" s="33">
        <f>YEAR(일별기온공급량!$A2374)</f>
      </c>
      <c r="M2374" s="33">
        <f>MONTH(일별기온공급량!$A2374)</f>
      </c>
      <c r="N2374" s="33">
        <f>DAY(일별기온공급량!$A2374)</f>
      </c>
      <c r="O2374" s="34">
        <f>IFERROR(VLOOKUP(기온및공급량[[#This Row], [날짜]],표2[],2,0), "")</f>
      </c>
    </row>
    <row x14ac:dyDescent="0.25" r="2375" customHeight="1" ht="18.75">
      <c r="A2375" s="29">
        <v>43648</v>
      </c>
      <c r="B2375" s="30">
        <v>25.2</v>
      </c>
      <c r="C2375" s="30">
        <v>31.2</v>
      </c>
      <c r="D2375" s="31">
        <v>1.654259259259259</v>
      </c>
      <c r="E2375" s="33">
        <v>19</v>
      </c>
      <c r="F2375" s="31">
        <v>1.209814814814815</v>
      </c>
      <c r="G2375" s="30">
        <v>12.2</v>
      </c>
      <c r="H2375" s="32">
        <f>TEXT(일별기온공급량!$A2375, "AAA")</f>
      </c>
      <c r="I2375" s="33">
        <v>79619858</v>
      </c>
      <c r="J2375" s="33">
        <v>1870349</v>
      </c>
      <c r="K2375" s="32">
        <f>TEXT(A2375, "MM-DD")</f>
      </c>
      <c r="L2375" s="33">
        <f>YEAR(일별기온공급량!$A2375)</f>
      </c>
      <c r="M2375" s="33">
        <f>MONTH(일별기온공급량!$A2375)</f>
      </c>
      <c r="N2375" s="33">
        <f>DAY(일별기온공급량!$A2375)</f>
      </c>
      <c r="O2375" s="34">
        <f>IFERROR(VLOOKUP(기온및공급량[[#This Row], [날짜]],표2[],2,0), "")</f>
      </c>
    </row>
    <row x14ac:dyDescent="0.25" r="2376" customHeight="1" ht="18.75">
      <c r="A2376" s="29">
        <v>43649</v>
      </c>
      <c r="B2376" s="30">
        <v>24.8</v>
      </c>
      <c r="C2376" s="30">
        <v>29.6</v>
      </c>
      <c r="D2376" s="31">
        <v>1.6202314814814813</v>
      </c>
      <c r="E2376" s="30">
        <v>19.7</v>
      </c>
      <c r="F2376" s="31">
        <v>1.2223148148148149</v>
      </c>
      <c r="G2376" s="30">
        <v>9.9</v>
      </c>
      <c r="H2376" s="32">
        <f>TEXT(일별기온공급량!$A2376, "AAA")</f>
      </c>
      <c r="I2376" s="33">
        <v>79121942</v>
      </c>
      <c r="J2376" s="33">
        <v>1858968</v>
      </c>
      <c r="K2376" s="32">
        <f>TEXT(A2376, "MM-DD")</f>
      </c>
      <c r="L2376" s="33">
        <f>YEAR(일별기온공급량!$A2376)</f>
      </c>
      <c r="M2376" s="33">
        <f>MONTH(일별기온공급량!$A2376)</f>
      </c>
      <c r="N2376" s="33">
        <f>DAY(일별기온공급량!$A2376)</f>
      </c>
      <c r="O2376" s="34">
        <f>IFERROR(VLOOKUP(기온및공급량[[#This Row], [날짜]],표2[],2,0), "")</f>
      </c>
    </row>
    <row x14ac:dyDescent="0.25" r="2377" customHeight="1" ht="18.75">
      <c r="A2377" s="29">
        <v>43650</v>
      </c>
      <c r="B2377" s="30">
        <v>26.4</v>
      </c>
      <c r="C2377" s="30">
        <v>32.6</v>
      </c>
      <c r="D2377" s="31">
        <v>1.5577314814814813</v>
      </c>
      <c r="E2377" s="30">
        <v>19.9</v>
      </c>
      <c r="F2377" s="31">
        <v>1.2160648148148148</v>
      </c>
      <c r="G2377" s="30">
        <v>12.7</v>
      </c>
      <c r="H2377" s="32">
        <f>TEXT(일별기온공급량!$A2377, "AAA")</f>
      </c>
      <c r="I2377" s="33">
        <v>77591286</v>
      </c>
      <c r="J2377" s="33">
        <v>1823808</v>
      </c>
      <c r="K2377" s="32">
        <f>TEXT(A2377, "MM-DD")</f>
      </c>
      <c r="L2377" s="33">
        <f>YEAR(일별기온공급량!$A2377)</f>
      </c>
      <c r="M2377" s="33">
        <f>MONTH(일별기온공급량!$A2377)</f>
      </c>
      <c r="N2377" s="33">
        <f>DAY(일별기온공급량!$A2377)</f>
      </c>
      <c r="O2377" s="34">
        <f>IFERROR(VLOOKUP(기온및공급량[[#This Row], [날짜]],표2[],2,0), "")</f>
      </c>
    </row>
    <row x14ac:dyDescent="0.25" r="2378" customHeight="1" ht="18.75">
      <c r="A2378" s="29">
        <v>43651</v>
      </c>
      <c r="B2378" s="30">
        <v>26.4</v>
      </c>
      <c r="C2378" s="30">
        <v>32.8</v>
      </c>
      <c r="D2378" s="31">
        <v>1.6327314814814815</v>
      </c>
      <c r="E2378" s="30">
        <v>20.8</v>
      </c>
      <c r="F2378" s="31">
        <v>1.233425925925926</v>
      </c>
      <c r="G2378" s="33">
        <v>12</v>
      </c>
      <c r="H2378" s="32">
        <f>TEXT(일별기온공급량!$A2378, "AAA")</f>
      </c>
      <c r="I2378" s="33">
        <v>77492174</v>
      </c>
      <c r="J2378" s="33">
        <v>1823494</v>
      </c>
      <c r="K2378" s="32">
        <f>TEXT(A2378, "MM-DD")</f>
      </c>
      <c r="L2378" s="33">
        <f>YEAR(일별기온공급량!$A2378)</f>
      </c>
      <c r="M2378" s="33">
        <f>MONTH(일별기온공급량!$A2378)</f>
      </c>
      <c r="N2378" s="33">
        <f>DAY(일별기온공급량!$A2378)</f>
      </c>
      <c r="O2378" s="34">
        <f>IFERROR(VLOOKUP(기온및공급량[[#This Row], [날짜]],표2[],2,0), "")</f>
      </c>
    </row>
    <row x14ac:dyDescent="0.25" r="2379" customHeight="1" ht="18.75">
      <c r="A2379" s="29">
        <v>43652</v>
      </c>
      <c r="B2379" s="33">
        <v>24</v>
      </c>
      <c r="C2379" s="30">
        <v>29.1</v>
      </c>
      <c r="D2379" s="31">
        <v>1.580648148148148</v>
      </c>
      <c r="E2379" s="30">
        <v>19.8</v>
      </c>
      <c r="F2379" s="31">
        <v>1.224398148148148</v>
      </c>
      <c r="G2379" s="30">
        <v>9.3</v>
      </c>
      <c r="H2379" s="32">
        <f>TEXT(일별기온공급량!$A2379, "AAA")</f>
      </c>
      <c r="I2379" s="33">
        <v>59994302</v>
      </c>
      <c r="J2379" s="33">
        <v>1409934</v>
      </c>
      <c r="K2379" s="32">
        <f>TEXT(A2379, "MM-DD")</f>
      </c>
      <c r="L2379" s="33">
        <f>YEAR(일별기온공급량!$A2379)</f>
      </c>
      <c r="M2379" s="33">
        <f>MONTH(일별기온공급량!$A2379)</f>
      </c>
      <c r="N2379" s="33">
        <f>DAY(일별기온공급량!$A2379)</f>
      </c>
      <c r="O2379" s="34">
        <f>IFERROR(VLOOKUP(기온및공급량[[#This Row], [날짜]],표2[],2,0), "")</f>
      </c>
    </row>
    <row x14ac:dyDescent="0.25" r="2380" customHeight="1" ht="18.75">
      <c r="A2380" s="29">
        <v>43653</v>
      </c>
      <c r="B2380" s="30">
        <v>22.9</v>
      </c>
      <c r="C2380" s="30">
        <v>26.7</v>
      </c>
      <c r="D2380" s="31">
        <v>1.627175925925926</v>
      </c>
      <c r="E2380" s="30">
        <v>20.5</v>
      </c>
      <c r="F2380" s="31">
        <v>1.158425925925926</v>
      </c>
      <c r="G2380" s="30">
        <v>6.2</v>
      </c>
      <c r="H2380" s="32">
        <f>TEXT(일별기온공급량!$A2380, "AAA")</f>
      </c>
      <c r="I2380" s="33">
        <v>48933453</v>
      </c>
      <c r="J2380" s="33">
        <v>1149707</v>
      </c>
      <c r="K2380" s="32">
        <f>TEXT(A2380, "MM-DD")</f>
      </c>
      <c r="L2380" s="33">
        <f>YEAR(일별기온공급량!$A2380)</f>
      </c>
      <c r="M2380" s="33">
        <f>MONTH(일별기온공급량!$A2380)</f>
      </c>
      <c r="N2380" s="33">
        <f>DAY(일별기온공급량!$A2380)</f>
      </c>
      <c r="O2380" s="34">
        <f>IFERROR(VLOOKUP(기온및공급량[[#This Row], [날짜]],표2[],2,0), "")</f>
      </c>
    </row>
    <row x14ac:dyDescent="0.25" r="2381" customHeight="1" ht="18.75">
      <c r="A2381" s="29">
        <v>43654</v>
      </c>
      <c r="B2381" s="30">
        <v>22.3</v>
      </c>
      <c r="C2381" s="33">
        <v>27</v>
      </c>
      <c r="D2381" s="31">
        <v>1.5737037037037038</v>
      </c>
      <c r="E2381" s="30">
        <v>19.6</v>
      </c>
      <c r="F2381" s="31">
        <v>1.2466203703703704</v>
      </c>
      <c r="G2381" s="30">
        <v>7.4</v>
      </c>
      <c r="H2381" s="32">
        <f>TEXT(일별기온공급량!$A2381, "AAA")</f>
      </c>
      <c r="I2381" s="33">
        <v>73686614</v>
      </c>
      <c r="J2381" s="33">
        <v>1732108</v>
      </c>
      <c r="K2381" s="32">
        <f>TEXT(A2381, "MM-DD")</f>
      </c>
      <c r="L2381" s="33">
        <f>YEAR(일별기온공급량!$A2381)</f>
      </c>
      <c r="M2381" s="33">
        <f>MONTH(일별기온공급량!$A2381)</f>
      </c>
      <c r="N2381" s="33">
        <f>DAY(일별기온공급량!$A2381)</f>
      </c>
      <c r="O2381" s="34">
        <f>IFERROR(VLOOKUP(기온및공급량[[#This Row], [날짜]],표2[],2,0), "")</f>
      </c>
    </row>
    <row x14ac:dyDescent="0.25" r="2382" customHeight="1" ht="18.75">
      <c r="A2382" s="29">
        <v>43655</v>
      </c>
      <c r="B2382" s="30">
        <v>21.6</v>
      </c>
      <c r="C2382" s="30">
        <v>24.7</v>
      </c>
      <c r="D2382" s="31">
        <v>1.5417592592592593</v>
      </c>
      <c r="E2382" s="30">
        <v>18.8</v>
      </c>
      <c r="F2382" s="31">
        <v>1.178564814814815</v>
      </c>
      <c r="G2382" s="30">
        <v>5.9</v>
      </c>
      <c r="H2382" s="32">
        <f>TEXT(일별기온공급량!$A2382, "AAA")</f>
      </c>
      <c r="I2382" s="33">
        <v>78070029</v>
      </c>
      <c r="J2382" s="33">
        <v>1833433</v>
      </c>
      <c r="K2382" s="32">
        <f>TEXT(A2382, "MM-DD")</f>
      </c>
      <c r="L2382" s="33">
        <f>YEAR(일별기온공급량!$A2382)</f>
      </c>
      <c r="M2382" s="33">
        <f>MONTH(일별기온공급량!$A2382)</f>
      </c>
      <c r="N2382" s="33">
        <f>DAY(일별기온공급량!$A2382)</f>
      </c>
      <c r="O2382" s="34">
        <f>IFERROR(VLOOKUP(기온및공급량[[#This Row], [날짜]],표2[],2,0), "")</f>
      </c>
    </row>
    <row x14ac:dyDescent="0.25" r="2383" customHeight="1" ht="18.75">
      <c r="A2383" s="29">
        <v>43656</v>
      </c>
      <c r="B2383" s="30">
        <v>21.4</v>
      </c>
      <c r="C2383" s="30">
        <v>23.3</v>
      </c>
      <c r="D2383" s="31">
        <v>1.5049537037037037</v>
      </c>
      <c r="E2383" s="30">
        <v>20.1</v>
      </c>
      <c r="F2383" s="31">
        <v>1.8021759259259258</v>
      </c>
      <c r="G2383" s="30">
        <v>3.2</v>
      </c>
      <c r="H2383" s="32">
        <f>TEXT(일별기온공급량!$A2383, "AAA")</f>
      </c>
      <c r="I2383" s="33">
        <v>78358444</v>
      </c>
      <c r="J2383" s="33">
        <v>1839175</v>
      </c>
      <c r="K2383" s="32">
        <f>TEXT(A2383, "MM-DD")</f>
      </c>
      <c r="L2383" s="33">
        <f>YEAR(일별기온공급량!$A2383)</f>
      </c>
      <c r="M2383" s="33">
        <f>MONTH(일별기온공급량!$A2383)</f>
      </c>
      <c r="N2383" s="33">
        <f>DAY(일별기온공급량!$A2383)</f>
      </c>
      <c r="O2383" s="34">
        <f>IFERROR(VLOOKUP(기온및공급량[[#This Row], [날짜]],표2[],2,0), "")</f>
      </c>
    </row>
    <row x14ac:dyDescent="0.25" r="2384" customHeight="1" ht="18.75">
      <c r="A2384" s="29">
        <v>43657</v>
      </c>
      <c r="B2384" s="30">
        <v>24.4</v>
      </c>
      <c r="C2384" s="30">
        <v>29.2</v>
      </c>
      <c r="D2384" s="31">
        <v>1.6139814814814815</v>
      </c>
      <c r="E2384" s="30">
        <v>20.5</v>
      </c>
      <c r="F2384" s="31">
        <v>1.1966203703703704</v>
      </c>
      <c r="G2384" s="30">
        <v>8.7</v>
      </c>
      <c r="H2384" s="32">
        <f>TEXT(일별기온공급량!$A2384, "AAA")</f>
      </c>
      <c r="I2384" s="33">
        <v>79721849</v>
      </c>
      <c r="J2384" s="33">
        <v>1874149</v>
      </c>
      <c r="K2384" s="32">
        <f>TEXT(A2384, "MM-DD")</f>
      </c>
      <c r="L2384" s="33">
        <f>YEAR(일별기온공급량!$A2384)</f>
      </c>
      <c r="M2384" s="33">
        <f>MONTH(일별기온공급량!$A2384)</f>
      </c>
      <c r="N2384" s="33">
        <f>DAY(일별기온공급량!$A2384)</f>
      </c>
      <c r="O2384" s="34">
        <f>IFERROR(VLOOKUP(기온및공급량[[#This Row], [날짜]],표2[],2,0), "")</f>
      </c>
    </row>
    <row x14ac:dyDescent="0.25" r="2385" customHeight="1" ht="18.75">
      <c r="A2385" s="29">
        <v>43658</v>
      </c>
      <c r="B2385" s="30">
        <v>25.3</v>
      </c>
      <c r="C2385" s="33">
        <v>30</v>
      </c>
      <c r="D2385" s="31">
        <v>1.6459259259259258</v>
      </c>
      <c r="E2385" s="30">
        <v>22.3</v>
      </c>
      <c r="F2385" s="31">
        <v>1.200787037037037</v>
      </c>
      <c r="G2385" s="30">
        <v>7.7</v>
      </c>
      <c r="H2385" s="32">
        <f>TEXT(일별기온공급량!$A2385, "AAA")</f>
      </c>
      <c r="I2385" s="33">
        <v>78529521</v>
      </c>
      <c r="J2385" s="33">
        <v>1845356</v>
      </c>
      <c r="K2385" s="32">
        <f>TEXT(A2385, "MM-DD")</f>
      </c>
      <c r="L2385" s="33">
        <f>YEAR(일별기온공급량!$A2385)</f>
      </c>
      <c r="M2385" s="33">
        <f>MONTH(일별기온공급량!$A2385)</f>
      </c>
      <c r="N2385" s="33">
        <f>DAY(일별기온공급량!$A2385)</f>
      </c>
      <c r="O2385" s="34">
        <f>IFERROR(VLOOKUP(기온및공급량[[#This Row], [날짜]],표2[],2,0), "")</f>
      </c>
    </row>
    <row x14ac:dyDescent="0.25" r="2386" customHeight="1" ht="18.75">
      <c r="A2386" s="29">
        <v>43659</v>
      </c>
      <c r="B2386" s="30">
        <v>24.4</v>
      </c>
      <c r="C2386" s="30">
        <v>28.8</v>
      </c>
      <c r="D2386" s="31">
        <v>1.705648148148148</v>
      </c>
      <c r="E2386" s="30">
        <v>21.2</v>
      </c>
      <c r="F2386" s="31">
        <v>1.2799537037037036</v>
      </c>
      <c r="G2386" s="30">
        <v>7.6</v>
      </c>
      <c r="H2386" s="32">
        <f>TEXT(일별기온공급량!$A2386, "AAA")</f>
      </c>
      <c r="I2386" s="33">
        <v>61298477</v>
      </c>
      <c r="J2386" s="33">
        <v>1439814</v>
      </c>
      <c r="K2386" s="32">
        <f>TEXT(A2386, "MM-DD")</f>
      </c>
      <c r="L2386" s="33">
        <f>YEAR(일별기온공급량!$A2386)</f>
      </c>
      <c r="M2386" s="33">
        <f>MONTH(일별기온공급량!$A2386)</f>
      </c>
      <c r="N2386" s="33">
        <f>DAY(일별기온공급량!$A2386)</f>
      </c>
      <c r="O2386" s="34">
        <f>IFERROR(VLOOKUP(기온및공급량[[#This Row], [날짜]],표2[],2,0), "")</f>
      </c>
    </row>
    <row x14ac:dyDescent="0.25" r="2387" customHeight="1" ht="18.75">
      <c r="A2387" s="29">
        <v>43660</v>
      </c>
      <c r="B2387" s="30">
        <v>24.6</v>
      </c>
      <c r="C2387" s="30">
        <v>29.4</v>
      </c>
      <c r="D2387" s="31">
        <v>1.6042592592592593</v>
      </c>
      <c r="E2387" s="30">
        <v>21.3</v>
      </c>
      <c r="F2387" s="31">
        <v>1.2167592592592593</v>
      </c>
      <c r="G2387" s="30">
        <v>8.1</v>
      </c>
      <c r="H2387" s="32">
        <f>TEXT(일별기온공급량!$A2387, "AAA")</f>
      </c>
      <c r="I2387" s="33">
        <v>51334052</v>
      </c>
      <c r="J2387" s="33">
        <v>1206040</v>
      </c>
      <c r="K2387" s="32">
        <f>TEXT(A2387, "MM-DD")</f>
      </c>
      <c r="L2387" s="33">
        <f>YEAR(일별기온공급량!$A2387)</f>
      </c>
      <c r="M2387" s="33">
        <f>MONTH(일별기온공급량!$A2387)</f>
      </c>
      <c r="N2387" s="33">
        <f>DAY(일별기온공급량!$A2387)</f>
      </c>
      <c r="O2387" s="34">
        <f>IFERROR(VLOOKUP(기온및공급량[[#This Row], [날짜]],표2[],2,0), "")</f>
      </c>
    </row>
    <row x14ac:dyDescent="0.25" r="2388" customHeight="1" ht="18.75">
      <c r="A2388" s="29">
        <v>43661</v>
      </c>
      <c r="B2388" s="30">
        <v>23.2</v>
      </c>
      <c r="C2388" s="30">
        <v>27.1</v>
      </c>
      <c r="D2388" s="31">
        <v>1.6806481481481481</v>
      </c>
      <c r="E2388" s="30">
        <v>21.2</v>
      </c>
      <c r="F2388" s="31">
        <v>1.9841203703703703</v>
      </c>
      <c r="G2388" s="30">
        <v>5.9</v>
      </c>
      <c r="H2388" s="32">
        <f>TEXT(일별기온공급량!$A2388, "AAA")</f>
      </c>
      <c r="I2388" s="33">
        <v>74291813</v>
      </c>
      <c r="J2388" s="33">
        <v>1745376</v>
      </c>
      <c r="K2388" s="32">
        <f>TEXT(A2388, "MM-DD")</f>
      </c>
      <c r="L2388" s="33">
        <f>YEAR(일별기온공급량!$A2388)</f>
      </c>
      <c r="M2388" s="33">
        <f>MONTH(일별기온공급량!$A2388)</f>
      </c>
      <c r="N2388" s="33">
        <f>DAY(일별기온공급량!$A2388)</f>
      </c>
      <c r="O2388" s="34">
        <f>IFERROR(VLOOKUP(기온및공급량[[#This Row], [날짜]],표2[],2,0), "")</f>
      </c>
    </row>
    <row x14ac:dyDescent="0.25" r="2389" customHeight="1" ht="18.75">
      <c r="A2389" s="29">
        <v>43662</v>
      </c>
      <c r="B2389" s="30">
        <v>24.6</v>
      </c>
      <c r="C2389" s="30">
        <v>29.7</v>
      </c>
      <c r="D2389" s="31">
        <v>1.647314814814815</v>
      </c>
      <c r="E2389" s="33">
        <v>21</v>
      </c>
      <c r="F2389" s="31">
        <v>1.0605092592592593</v>
      </c>
      <c r="G2389" s="30">
        <v>8.7</v>
      </c>
      <c r="H2389" s="32">
        <f>TEXT(일별기온공급량!$A2389, "AAA")</f>
      </c>
      <c r="I2389" s="33">
        <v>78549307</v>
      </c>
      <c r="J2389" s="33">
        <v>1845318</v>
      </c>
      <c r="K2389" s="32">
        <f>TEXT(A2389, "MM-DD")</f>
      </c>
      <c r="L2389" s="33">
        <f>YEAR(일별기온공급량!$A2389)</f>
      </c>
      <c r="M2389" s="33">
        <f>MONTH(일별기온공급량!$A2389)</f>
      </c>
      <c r="N2389" s="33">
        <f>DAY(일별기온공급량!$A2389)</f>
      </c>
      <c r="O2389" s="34">
        <f>IFERROR(VLOOKUP(기온및공급량[[#This Row], [날짜]],표2[],2,0), "")</f>
      </c>
    </row>
    <row x14ac:dyDescent="0.25" r="2390" customHeight="1" ht="18.75">
      <c r="A2390" s="29">
        <v>43663</v>
      </c>
      <c r="B2390" s="33">
        <v>25</v>
      </c>
      <c r="C2390" s="30">
        <v>29.4</v>
      </c>
      <c r="D2390" s="31">
        <v>1.5764814814814816</v>
      </c>
      <c r="E2390" s="30">
        <v>20.4</v>
      </c>
      <c r="F2390" s="31">
        <v>1.220925925925926</v>
      </c>
      <c r="G2390" s="33">
        <v>9</v>
      </c>
      <c r="H2390" s="32">
        <f>TEXT(일별기온공급량!$A2390, "AAA")</f>
      </c>
      <c r="I2390" s="33">
        <v>77995935</v>
      </c>
      <c r="J2390" s="33">
        <v>1833568</v>
      </c>
      <c r="K2390" s="32">
        <f>TEXT(A2390, "MM-DD")</f>
      </c>
      <c r="L2390" s="33">
        <f>YEAR(일별기온공급량!$A2390)</f>
      </c>
      <c r="M2390" s="33">
        <f>MONTH(일별기온공급량!$A2390)</f>
      </c>
      <c r="N2390" s="33">
        <f>DAY(일별기온공급량!$A2390)</f>
      </c>
      <c r="O2390" s="34">
        <f>IFERROR(VLOOKUP(기온및공급량[[#This Row], [날짜]],표2[],2,0), "")</f>
      </c>
    </row>
    <row x14ac:dyDescent="0.25" r="2391" customHeight="1" ht="18.75">
      <c r="A2391" s="29">
        <v>43664</v>
      </c>
      <c r="B2391" s="30">
        <v>24.1</v>
      </c>
      <c r="C2391" s="30">
        <v>27.6</v>
      </c>
      <c r="D2391" s="31">
        <v>1.6563425925925928</v>
      </c>
      <c r="E2391" s="33">
        <v>21</v>
      </c>
      <c r="F2391" s="31">
        <v>1.357037037037037</v>
      </c>
      <c r="G2391" s="30">
        <v>6.6</v>
      </c>
      <c r="H2391" s="32">
        <f>TEXT(일별기온공급량!$A2391, "AAA")</f>
      </c>
      <c r="I2391" s="33">
        <v>77047626</v>
      </c>
      <c r="J2391" s="33">
        <v>1811344</v>
      </c>
      <c r="K2391" s="32">
        <f>TEXT(A2391, "MM-DD")</f>
      </c>
      <c r="L2391" s="33">
        <f>YEAR(일별기온공급량!$A2391)</f>
      </c>
      <c r="M2391" s="33">
        <f>MONTH(일별기온공급량!$A2391)</f>
      </c>
      <c r="N2391" s="33">
        <f>DAY(일별기온공급량!$A2391)</f>
      </c>
      <c r="O2391" s="34">
        <f>IFERROR(VLOOKUP(기온및공급량[[#This Row], [날짜]],표2[],2,0), "")</f>
      </c>
    </row>
    <row x14ac:dyDescent="0.25" r="2392" customHeight="1" ht="18.75">
      <c r="A2392" s="29">
        <v>43665</v>
      </c>
      <c r="B2392" s="30">
        <v>24.2</v>
      </c>
      <c r="C2392" s="30">
        <v>26.6</v>
      </c>
      <c r="D2392" s="31">
        <v>1.5278703703703704</v>
      </c>
      <c r="E2392" s="30">
        <v>22.7</v>
      </c>
      <c r="F2392" s="31">
        <v>1.3285648148148148</v>
      </c>
      <c r="G2392" s="30">
        <v>3.9</v>
      </c>
      <c r="H2392" s="32">
        <f>TEXT(일별기온공급량!$A2392, "AAA")</f>
      </c>
      <c r="I2392" s="33">
        <v>76138584</v>
      </c>
      <c r="J2392" s="33">
        <v>1788632</v>
      </c>
      <c r="K2392" s="32">
        <f>TEXT(A2392, "MM-DD")</f>
      </c>
      <c r="L2392" s="33">
        <f>YEAR(일별기온공급량!$A2392)</f>
      </c>
      <c r="M2392" s="33">
        <f>MONTH(일별기온공급량!$A2392)</f>
      </c>
      <c r="N2392" s="33">
        <f>DAY(일별기온공급량!$A2392)</f>
      </c>
      <c r="O2392" s="34">
        <f>IFERROR(VLOOKUP(기온및공급량[[#This Row], [날짜]],표2[],2,0), "")</f>
      </c>
    </row>
    <row x14ac:dyDescent="0.25" r="2393" customHeight="1" ht="18.75">
      <c r="A2393" s="29">
        <v>43666</v>
      </c>
      <c r="B2393" s="30">
        <v>24.6</v>
      </c>
      <c r="C2393" s="30">
        <v>25.8</v>
      </c>
      <c r="D2393" s="31">
        <v>1.6250925925925928</v>
      </c>
      <c r="E2393" s="30">
        <v>23.5</v>
      </c>
      <c r="F2393" s="31">
        <v>1.0799537037037037</v>
      </c>
      <c r="G2393" s="30">
        <v>2.3</v>
      </c>
      <c r="H2393" s="32">
        <f>TEXT(일별기온공급량!$A2393, "AAA")</f>
      </c>
      <c r="I2393" s="33">
        <v>63418620</v>
      </c>
      <c r="J2393" s="33">
        <v>1488723</v>
      </c>
      <c r="K2393" s="32">
        <f>TEXT(A2393, "MM-DD")</f>
      </c>
      <c r="L2393" s="33">
        <f>YEAR(일별기온공급량!$A2393)</f>
      </c>
      <c r="M2393" s="33">
        <f>MONTH(일별기온공급량!$A2393)</f>
      </c>
      <c r="N2393" s="33">
        <f>DAY(일별기온공급량!$A2393)</f>
      </c>
      <c r="O2393" s="34">
        <f>IFERROR(VLOOKUP(기온및공급량[[#This Row], [날짜]],표2[],2,0), "")</f>
      </c>
    </row>
    <row x14ac:dyDescent="0.25" r="2394" customHeight="1" ht="18.75">
      <c r="A2394" s="29">
        <v>43667</v>
      </c>
      <c r="B2394" s="30">
        <v>25.7</v>
      </c>
      <c r="C2394" s="30">
        <v>29.3</v>
      </c>
      <c r="D2394" s="31">
        <v>1.7577314814814815</v>
      </c>
      <c r="E2394" s="30">
        <v>23.5</v>
      </c>
      <c r="F2394" s="31">
        <v>1.2202314814814814</v>
      </c>
      <c r="G2394" s="30">
        <v>5.8</v>
      </c>
      <c r="H2394" s="32">
        <f>TEXT(일별기온공급량!$A2394, "AAA")</f>
      </c>
      <c r="I2394" s="33">
        <v>53680115</v>
      </c>
      <c r="J2394" s="33">
        <v>1258869</v>
      </c>
      <c r="K2394" s="32">
        <f>TEXT(A2394, "MM-DD")</f>
      </c>
      <c r="L2394" s="33">
        <f>YEAR(일별기온공급량!$A2394)</f>
      </c>
      <c r="M2394" s="33">
        <f>MONTH(일별기온공급량!$A2394)</f>
      </c>
      <c r="N2394" s="33">
        <f>DAY(일별기온공급량!$A2394)</f>
      </c>
      <c r="O2394" s="34">
        <f>IFERROR(VLOOKUP(기온및공급량[[#This Row], [날짜]],표2[],2,0), "")</f>
      </c>
    </row>
    <row x14ac:dyDescent="0.25" r="2395" customHeight="1" ht="18.75">
      <c r="A2395" s="29">
        <v>43668</v>
      </c>
      <c r="B2395" s="30">
        <v>28.5</v>
      </c>
      <c r="C2395" s="30">
        <v>33.7</v>
      </c>
      <c r="D2395" s="31">
        <v>1.7188425925925928</v>
      </c>
      <c r="E2395" s="33">
        <v>23</v>
      </c>
      <c r="F2395" s="31">
        <v>1.1667592592592593</v>
      </c>
      <c r="G2395" s="30">
        <v>10.7</v>
      </c>
      <c r="H2395" s="32">
        <f>TEXT(일별기온공급량!$A2395, "AAA")</f>
      </c>
      <c r="I2395" s="33">
        <v>71959107</v>
      </c>
      <c r="J2395" s="33">
        <v>1684905</v>
      </c>
      <c r="K2395" s="32">
        <f>TEXT(A2395, "MM-DD")</f>
      </c>
      <c r="L2395" s="33">
        <f>YEAR(일별기온공급량!$A2395)</f>
      </c>
      <c r="M2395" s="33">
        <f>MONTH(일별기온공급량!$A2395)</f>
      </c>
      <c r="N2395" s="33">
        <f>DAY(일별기온공급량!$A2395)</f>
      </c>
      <c r="O2395" s="34">
        <f>IFERROR(VLOOKUP(기온및공급량[[#This Row], [날짜]],표2[],2,0), "")</f>
      </c>
    </row>
    <row x14ac:dyDescent="0.25" r="2396" customHeight="1" ht="18.75">
      <c r="A2396" s="29">
        <v>43669</v>
      </c>
      <c r="B2396" s="30">
        <v>29.5</v>
      </c>
      <c r="C2396" s="33">
        <v>35</v>
      </c>
      <c r="D2396" s="31">
        <v>1.6285648148148149</v>
      </c>
      <c r="E2396" s="30">
        <v>25.5</v>
      </c>
      <c r="F2396" s="31">
        <v>1.177175925925926</v>
      </c>
      <c r="G2396" s="30">
        <v>9.5</v>
      </c>
      <c r="H2396" s="32">
        <f>TEXT(일별기온공급량!$A2396, "AAA")</f>
      </c>
      <c r="I2396" s="33">
        <v>75278426</v>
      </c>
      <c r="J2396" s="33">
        <v>1762323</v>
      </c>
      <c r="K2396" s="32">
        <f>TEXT(A2396, "MM-DD")</f>
      </c>
      <c r="L2396" s="33">
        <f>YEAR(일별기온공급량!$A2396)</f>
      </c>
      <c r="M2396" s="33">
        <f>MONTH(일별기온공급량!$A2396)</f>
      </c>
      <c r="N2396" s="33">
        <f>DAY(일별기온공급량!$A2396)</f>
      </c>
      <c r="O2396" s="34">
        <f>IFERROR(VLOOKUP(기온및공급량[[#This Row], [날짜]],표2[],2,0), "")</f>
      </c>
    </row>
    <row x14ac:dyDescent="0.25" r="2397" customHeight="1" ht="18.75">
      <c r="A2397" s="29">
        <v>43670</v>
      </c>
      <c r="B2397" s="30">
        <v>28.1</v>
      </c>
      <c r="C2397" s="30">
        <v>31.5</v>
      </c>
      <c r="D2397" s="31">
        <v>1.5452314814814816</v>
      </c>
      <c r="E2397" s="30">
        <v>25.3</v>
      </c>
      <c r="F2397" s="31">
        <v>1.2264814814814815</v>
      </c>
      <c r="G2397" s="30">
        <v>6.2</v>
      </c>
      <c r="H2397" s="32">
        <f>TEXT(일별기온공급량!$A2397, "AAA")</f>
      </c>
      <c r="I2397" s="33">
        <v>73977918</v>
      </c>
      <c r="J2397" s="33">
        <v>1731168</v>
      </c>
      <c r="K2397" s="32">
        <f>TEXT(A2397, "MM-DD")</f>
      </c>
      <c r="L2397" s="33">
        <f>YEAR(일별기온공급량!$A2397)</f>
      </c>
      <c r="M2397" s="33">
        <f>MONTH(일별기온공급량!$A2397)</f>
      </c>
      <c r="N2397" s="33">
        <f>DAY(일별기온공급량!$A2397)</f>
      </c>
      <c r="O2397" s="34">
        <f>IFERROR(VLOOKUP(기온및공급량[[#This Row], [날짜]],표2[],2,0), "")</f>
      </c>
    </row>
    <row x14ac:dyDescent="0.25" r="2398" customHeight="1" ht="18.75">
      <c r="A2398" s="29">
        <v>43671</v>
      </c>
      <c r="B2398" s="30">
        <v>27.5</v>
      </c>
      <c r="C2398" s="33">
        <v>30</v>
      </c>
      <c r="D2398" s="31">
        <v>1.627175925925926</v>
      </c>
      <c r="E2398" s="30">
        <v>25.3</v>
      </c>
      <c r="F2398" s="31">
        <v>1.299398148148148</v>
      </c>
      <c r="G2398" s="30">
        <v>4.7</v>
      </c>
      <c r="H2398" s="32">
        <f>TEXT(일별기온공급량!$A2398, "AAA")</f>
      </c>
      <c r="I2398" s="33">
        <v>74181053</v>
      </c>
      <c r="J2398" s="33">
        <v>1736733</v>
      </c>
      <c r="K2398" s="32">
        <f>TEXT(A2398, "MM-DD")</f>
      </c>
      <c r="L2398" s="33">
        <f>YEAR(일별기온공급량!$A2398)</f>
      </c>
      <c r="M2398" s="33">
        <f>MONTH(일별기온공급량!$A2398)</f>
      </c>
      <c r="N2398" s="33">
        <f>DAY(일별기온공급량!$A2398)</f>
      </c>
      <c r="O2398" s="34">
        <f>IFERROR(VLOOKUP(기온및공급량[[#This Row], [날짜]],표2[],2,0), "")</f>
      </c>
    </row>
    <row x14ac:dyDescent="0.25" r="2399" customHeight="1" ht="18.75">
      <c r="A2399" s="29">
        <v>43672</v>
      </c>
      <c r="B2399" s="30">
        <v>29.1</v>
      </c>
      <c r="C2399" s="30">
        <v>32.8</v>
      </c>
      <c r="D2399" s="31">
        <v>1.633425925925926</v>
      </c>
      <c r="E2399" s="30">
        <v>26.4</v>
      </c>
      <c r="F2399" s="31">
        <v>1.2070370370370371</v>
      </c>
      <c r="G2399" s="30">
        <v>6.4</v>
      </c>
      <c r="H2399" s="32">
        <f>TEXT(일별기온공급량!$A2399, "AAA")</f>
      </c>
      <c r="I2399" s="33">
        <v>73022763</v>
      </c>
      <c r="J2399" s="33">
        <v>1714912</v>
      </c>
      <c r="K2399" s="32">
        <f>TEXT(A2399, "MM-DD")</f>
      </c>
      <c r="L2399" s="33">
        <f>YEAR(일별기온공급량!$A2399)</f>
      </c>
      <c r="M2399" s="33">
        <f>MONTH(일별기온공급량!$A2399)</f>
      </c>
      <c r="N2399" s="33">
        <f>DAY(일별기온공급량!$A2399)</f>
      </c>
      <c r="O2399" s="34">
        <f>IFERROR(VLOOKUP(기온및공급량[[#This Row], [날짜]],표2[],2,0), "")</f>
      </c>
    </row>
    <row x14ac:dyDescent="0.25" r="2400" customHeight="1" ht="18.75">
      <c r="A2400" s="29">
        <v>43673</v>
      </c>
      <c r="B2400" s="30">
        <v>28.1</v>
      </c>
      <c r="C2400" s="30">
        <v>30.3</v>
      </c>
      <c r="D2400" s="31">
        <v>1.7049537037037037</v>
      </c>
      <c r="E2400" s="30">
        <v>26.3</v>
      </c>
      <c r="F2400" s="31">
        <v>1.220925925925926</v>
      </c>
      <c r="G2400" s="33">
        <v>4</v>
      </c>
      <c r="H2400" s="32">
        <f>TEXT(일별기온공급량!$A2400, "AAA")</f>
      </c>
      <c r="I2400" s="33">
        <v>59149295</v>
      </c>
      <c r="J2400" s="33">
        <v>1390921</v>
      </c>
      <c r="K2400" s="32">
        <f>TEXT(A2400, "MM-DD")</f>
      </c>
      <c r="L2400" s="33">
        <f>YEAR(일별기온공급량!$A2400)</f>
      </c>
      <c r="M2400" s="33">
        <f>MONTH(일별기온공급량!$A2400)</f>
      </c>
      <c r="N2400" s="33">
        <f>DAY(일별기온공급량!$A2400)</f>
      </c>
      <c r="O2400" s="34">
        <f>IFERROR(VLOOKUP(기온및공급량[[#This Row], [날짜]],표2[],2,0), "")</f>
      </c>
    </row>
    <row x14ac:dyDescent="0.25" r="2401" customHeight="1" ht="18.75">
      <c r="A2401" s="29">
        <v>43674</v>
      </c>
      <c r="B2401" s="30">
        <v>29.3</v>
      </c>
      <c r="C2401" s="30">
        <v>33.4</v>
      </c>
      <c r="D2401" s="31">
        <v>1.5368981481481483</v>
      </c>
      <c r="E2401" s="30">
        <v>26.8</v>
      </c>
      <c r="F2401" s="35">
        <v>1.9993981481481482</v>
      </c>
      <c r="G2401" s="30">
        <v>6.6</v>
      </c>
      <c r="H2401" s="32">
        <f>TEXT(일별기온공급량!$A2401, "AAA")</f>
      </c>
      <c r="I2401" s="33">
        <v>47901586</v>
      </c>
      <c r="J2401" s="33">
        <v>1126160</v>
      </c>
      <c r="K2401" s="32">
        <f>TEXT(A2401, "MM-DD")</f>
      </c>
      <c r="L2401" s="33">
        <f>YEAR(일별기온공급량!$A2401)</f>
      </c>
      <c r="M2401" s="33">
        <f>MONTH(일별기온공급량!$A2401)</f>
      </c>
      <c r="N2401" s="33">
        <f>DAY(일별기온공급량!$A2401)</f>
      </c>
      <c r="O2401" s="34">
        <f>IFERROR(VLOOKUP(기온및공급량[[#This Row], [날짜]],표2[],2,0), "")</f>
      </c>
    </row>
    <row x14ac:dyDescent="0.25" r="2402" customHeight="1" ht="18.75">
      <c r="A2402" s="29">
        <v>43675</v>
      </c>
      <c r="B2402" s="30">
        <v>29.4</v>
      </c>
      <c r="C2402" s="30">
        <v>34.6</v>
      </c>
      <c r="D2402" s="31">
        <v>1.6264814814814814</v>
      </c>
      <c r="E2402" s="30">
        <v>24.5</v>
      </c>
      <c r="F2402" s="31">
        <v>1.2125925925925927</v>
      </c>
      <c r="G2402" s="30">
        <v>10.1</v>
      </c>
      <c r="H2402" s="32">
        <f>TEXT(일별기온공급량!$A2402, "AAA")</f>
      </c>
      <c r="I2402" s="33">
        <v>67524040</v>
      </c>
      <c r="J2402" s="33">
        <v>1587803</v>
      </c>
      <c r="K2402" s="32">
        <f>TEXT(A2402, "MM-DD")</f>
      </c>
      <c r="L2402" s="33">
        <f>YEAR(일별기온공급량!$A2402)</f>
      </c>
      <c r="M2402" s="33">
        <f>MONTH(일별기온공급량!$A2402)</f>
      </c>
      <c r="N2402" s="33">
        <f>DAY(일별기온공급량!$A2402)</f>
      </c>
      <c r="O2402" s="34">
        <f>IFERROR(VLOOKUP(기온및공급량[[#This Row], [날짜]],표2[],2,0), "")</f>
      </c>
    </row>
    <row x14ac:dyDescent="0.25" r="2403" customHeight="1" ht="18.75">
      <c r="A2403" s="29">
        <v>43676</v>
      </c>
      <c r="B2403" s="30">
        <v>30.4</v>
      </c>
      <c r="C2403" s="33">
        <v>36</v>
      </c>
      <c r="D2403" s="31">
        <v>1.5688425925925926</v>
      </c>
      <c r="E2403" s="30">
        <v>24.9</v>
      </c>
      <c r="F2403" s="31">
        <v>1.2139814814814816</v>
      </c>
      <c r="G2403" s="30">
        <v>11.1</v>
      </c>
      <c r="H2403" s="32">
        <f>TEXT(일별기온공급량!$A2403, "AAA")</f>
      </c>
      <c r="I2403" s="33">
        <v>68036579</v>
      </c>
      <c r="J2403" s="33">
        <v>1600145</v>
      </c>
      <c r="K2403" s="32">
        <f>TEXT(A2403, "MM-DD")</f>
      </c>
      <c r="L2403" s="33">
        <f>YEAR(일별기온공급량!$A2403)</f>
      </c>
      <c r="M2403" s="33">
        <f>MONTH(일별기온공급량!$A2403)</f>
      </c>
      <c r="N2403" s="33">
        <f>DAY(일별기온공급량!$A2403)</f>
      </c>
      <c r="O2403" s="34">
        <f>IFERROR(VLOOKUP(기온및공급량[[#This Row], [날짜]],표2[],2,0), "")</f>
      </c>
    </row>
    <row x14ac:dyDescent="0.25" r="2404" customHeight="1" ht="18.75">
      <c r="A2404" s="29">
        <v>43677</v>
      </c>
      <c r="B2404" s="33">
        <v>31</v>
      </c>
      <c r="C2404" s="33">
        <v>36</v>
      </c>
      <c r="D2404" s="31">
        <v>1.657037037037037</v>
      </c>
      <c r="E2404" s="30">
        <v>26.2</v>
      </c>
      <c r="F2404" s="31">
        <v>1.205648148148148</v>
      </c>
      <c r="G2404" s="30">
        <v>9.8</v>
      </c>
      <c r="H2404" s="32">
        <f>TEXT(일별기온공급량!$A2404, "AAA")</f>
      </c>
      <c r="I2404" s="33">
        <v>65235272</v>
      </c>
      <c r="J2404" s="33">
        <v>1534819</v>
      </c>
      <c r="K2404" s="32">
        <f>TEXT(A2404, "MM-DD")</f>
      </c>
      <c r="L2404" s="33">
        <f>YEAR(일별기온공급량!$A2404)</f>
      </c>
      <c r="M2404" s="33">
        <f>MONTH(일별기온공급량!$A2404)</f>
      </c>
      <c r="N2404" s="33">
        <f>DAY(일별기온공급량!$A2404)</f>
      </c>
      <c r="O2404" s="34">
        <f>IFERROR(VLOOKUP(기온및공급량[[#This Row], [날짜]],표2[],2,0), "")</f>
      </c>
    </row>
    <row x14ac:dyDescent="0.25" r="2405" customHeight="1" ht="18.75">
      <c r="A2405" s="29">
        <v>43678</v>
      </c>
      <c r="B2405" s="30">
        <v>31.1</v>
      </c>
      <c r="C2405" s="30">
        <v>35.6</v>
      </c>
      <c r="D2405" s="31">
        <v>1.670925925925926</v>
      </c>
      <c r="E2405" s="33">
        <v>27</v>
      </c>
      <c r="F2405" s="31">
        <v>1.1938425925925926</v>
      </c>
      <c r="G2405" s="30">
        <v>8.6</v>
      </c>
      <c r="H2405" s="32">
        <f>TEXT(일별기온공급량!$A2405, "AAA")</f>
      </c>
      <c r="I2405" s="33">
        <v>62961449</v>
      </c>
      <c r="J2405" s="33">
        <v>1482456</v>
      </c>
      <c r="K2405" s="32">
        <f>TEXT(A2405, "MM-DD")</f>
      </c>
      <c r="L2405" s="33">
        <f>YEAR(일별기온공급량!$A2405)</f>
      </c>
      <c r="M2405" s="33">
        <f>MONTH(일별기온공급량!$A2405)</f>
      </c>
      <c r="N2405" s="33">
        <f>DAY(일별기온공급량!$A2405)</f>
      </c>
      <c r="O2405" s="34">
        <f>IFERROR(VLOOKUP(기온및공급량[[#This Row], [날짜]],표2[],2,0), "")</f>
      </c>
    </row>
    <row x14ac:dyDescent="0.25" r="2406" customHeight="1" ht="18.75">
      <c r="A2406" s="29">
        <v>43679</v>
      </c>
      <c r="B2406" s="30">
        <v>31.6</v>
      </c>
      <c r="C2406" s="30">
        <v>36.9</v>
      </c>
      <c r="D2406" s="31">
        <v>1.6299537037037037</v>
      </c>
      <c r="E2406" s="30">
        <v>27.1</v>
      </c>
      <c r="F2406" s="31">
        <v>1.244537037037037</v>
      </c>
      <c r="G2406" s="30">
        <v>9.8</v>
      </c>
      <c r="H2406" s="32">
        <f>TEXT(일별기온공급량!$A2406, "AAA")</f>
      </c>
      <c r="I2406" s="33">
        <v>60613635</v>
      </c>
      <c r="J2406" s="33">
        <v>1421623</v>
      </c>
      <c r="K2406" s="32">
        <f>TEXT(A2406, "MM-DD")</f>
      </c>
      <c r="L2406" s="33">
        <f>YEAR(일별기온공급량!$A2406)</f>
      </c>
      <c r="M2406" s="33">
        <f>MONTH(일별기온공급량!$A2406)</f>
      </c>
      <c r="N2406" s="33">
        <f>DAY(일별기온공급량!$A2406)</f>
      </c>
      <c r="O2406" s="34">
        <f>IFERROR(VLOOKUP(기온및공급량[[#This Row], [날짜]],표2[],2,0), "")</f>
      </c>
    </row>
    <row x14ac:dyDescent="0.25" r="2407" customHeight="1" ht="18.75">
      <c r="A2407" s="29">
        <v>43680</v>
      </c>
      <c r="B2407" s="30">
        <v>29.5</v>
      </c>
      <c r="C2407" s="30">
        <v>35.9</v>
      </c>
      <c r="D2407" s="31">
        <v>1.5924537037037036</v>
      </c>
      <c r="E2407" s="30">
        <v>26.1</v>
      </c>
      <c r="F2407" s="31">
        <v>1.2285648148148147</v>
      </c>
      <c r="G2407" s="30">
        <v>9.8</v>
      </c>
      <c r="H2407" s="32">
        <f>TEXT(일별기온공급량!$A2407, "AAA")</f>
      </c>
      <c r="I2407" s="33">
        <v>45763007</v>
      </c>
      <c r="J2407" s="33">
        <v>1072149</v>
      </c>
      <c r="K2407" s="32">
        <f>TEXT(A2407, "MM-DD")</f>
      </c>
      <c r="L2407" s="33">
        <f>YEAR(일별기온공급량!$A2407)</f>
      </c>
      <c r="M2407" s="33">
        <f>MONTH(일별기온공급량!$A2407)</f>
      </c>
      <c r="N2407" s="33">
        <f>DAY(일별기온공급량!$A2407)</f>
      </c>
      <c r="O2407" s="34">
        <f>IFERROR(VLOOKUP(기온및공급량[[#This Row], [날짜]],표2[],2,0), "")</f>
      </c>
    </row>
    <row x14ac:dyDescent="0.25" r="2408" customHeight="1" ht="18.75">
      <c r="A2408" s="29">
        <v>43681</v>
      </c>
      <c r="B2408" s="30">
        <v>30.3</v>
      </c>
      <c r="C2408" s="30">
        <v>35.9</v>
      </c>
      <c r="D2408" s="31">
        <v>1.5507870370370371</v>
      </c>
      <c r="E2408" s="33">
        <v>25</v>
      </c>
      <c r="F2408" s="31">
        <v>1.2375925925925926</v>
      </c>
      <c r="G2408" s="30">
        <v>10.9</v>
      </c>
      <c r="H2408" s="32">
        <f>TEXT(일별기온공급량!$A2408, "AAA")</f>
      </c>
      <c r="I2408" s="33">
        <v>41941461</v>
      </c>
      <c r="J2408" s="33">
        <v>981882</v>
      </c>
      <c r="K2408" s="32">
        <f>TEXT(A2408, "MM-DD")</f>
      </c>
      <c r="L2408" s="33">
        <f>YEAR(일별기온공급량!$A2408)</f>
      </c>
      <c r="M2408" s="33">
        <f>MONTH(일별기온공급량!$A2408)</f>
      </c>
      <c r="N2408" s="33">
        <f>DAY(일별기온공급량!$A2408)</f>
      </c>
      <c r="O2408" s="34">
        <f>IFERROR(VLOOKUP(기온및공급량[[#This Row], [날짜]],표2[],2,0), "")</f>
      </c>
    </row>
    <row x14ac:dyDescent="0.25" r="2409" customHeight="1" ht="18.75">
      <c r="A2409" s="29">
        <v>43682</v>
      </c>
      <c r="B2409" s="30">
        <v>29.9</v>
      </c>
      <c r="C2409" s="30">
        <v>36.2</v>
      </c>
      <c r="D2409" s="31">
        <v>1.5868981481481481</v>
      </c>
      <c r="E2409" s="30">
        <v>25.3</v>
      </c>
      <c r="F2409" s="31">
        <v>1.2285648148148147</v>
      </c>
      <c r="G2409" s="30">
        <v>10.9</v>
      </c>
      <c r="H2409" s="32">
        <f>TEXT(일별기온공급량!$A2409, "AAA")</f>
      </c>
      <c r="I2409" s="33">
        <v>56304850</v>
      </c>
      <c r="J2409" s="33">
        <v>1318349</v>
      </c>
      <c r="K2409" s="32">
        <f>TEXT(A2409, "MM-DD")</f>
      </c>
      <c r="L2409" s="33">
        <f>YEAR(일별기온공급량!$A2409)</f>
      </c>
      <c r="M2409" s="33">
        <f>MONTH(일별기온공급량!$A2409)</f>
      </c>
      <c r="N2409" s="33">
        <f>DAY(일별기온공급량!$A2409)</f>
      </c>
      <c r="O2409" s="34">
        <f>IFERROR(VLOOKUP(기온및공급량[[#This Row], [날짜]],표2[],2,0), "")</f>
      </c>
    </row>
    <row x14ac:dyDescent="0.25" r="2410" customHeight="1" ht="18.75">
      <c r="A2410" s="29">
        <v>43683</v>
      </c>
      <c r="B2410" s="30">
        <v>26.3</v>
      </c>
      <c r="C2410" s="30">
        <v>30.6</v>
      </c>
      <c r="D2410" s="31">
        <v>1.602175925925926</v>
      </c>
      <c r="E2410" s="30">
        <v>23.2</v>
      </c>
      <c r="F2410" s="31">
        <v>1.8667592592592592</v>
      </c>
      <c r="G2410" s="30">
        <v>7.4</v>
      </c>
      <c r="H2410" s="32">
        <f>TEXT(일별기온공급량!$A2410, "AAA")</f>
      </c>
      <c r="I2410" s="33">
        <v>60525815</v>
      </c>
      <c r="J2410" s="33">
        <v>1418748</v>
      </c>
      <c r="K2410" s="32">
        <f>TEXT(A2410, "MM-DD")</f>
      </c>
      <c r="L2410" s="33">
        <f>YEAR(일별기온공급량!$A2410)</f>
      </c>
      <c r="M2410" s="33">
        <f>MONTH(일별기온공급량!$A2410)</f>
      </c>
      <c r="N2410" s="33">
        <f>DAY(일별기온공급량!$A2410)</f>
      </c>
      <c r="O2410" s="34">
        <f>IFERROR(VLOOKUP(기온및공급량[[#This Row], [날짜]],표2[],2,0), "")</f>
      </c>
    </row>
    <row x14ac:dyDescent="0.25" r="2411" customHeight="1" ht="18.75">
      <c r="A2411" s="29">
        <v>43684</v>
      </c>
      <c r="B2411" s="30">
        <v>28.4</v>
      </c>
      <c r="C2411" s="30">
        <v>35.4</v>
      </c>
      <c r="D2411" s="31">
        <v>1.5841203703703703</v>
      </c>
      <c r="E2411" s="30">
        <v>23.7</v>
      </c>
      <c r="F2411" s="31">
        <v>1.1049537037037036</v>
      </c>
      <c r="G2411" s="30">
        <v>11.7</v>
      </c>
      <c r="H2411" s="32">
        <f>TEXT(일별기온공급량!$A2411, "AAA")</f>
      </c>
      <c r="I2411" s="33">
        <v>66907048</v>
      </c>
      <c r="J2411" s="33">
        <v>1570849</v>
      </c>
      <c r="K2411" s="32">
        <f>TEXT(A2411, "MM-DD")</f>
      </c>
      <c r="L2411" s="33">
        <f>YEAR(일별기온공급량!$A2411)</f>
      </c>
      <c r="M2411" s="33">
        <f>MONTH(일별기온공급량!$A2411)</f>
      </c>
      <c r="N2411" s="33">
        <f>DAY(일별기온공급량!$A2411)</f>
      </c>
      <c r="O2411" s="34">
        <f>IFERROR(VLOOKUP(기온및공급량[[#This Row], [날짜]],표2[],2,0), "")</f>
      </c>
    </row>
    <row x14ac:dyDescent="0.25" r="2412" customHeight="1" ht="18.75">
      <c r="A2412" s="29">
        <v>43685</v>
      </c>
      <c r="B2412" s="30">
        <v>28.7</v>
      </c>
      <c r="C2412" s="30">
        <v>36.1</v>
      </c>
      <c r="D2412" s="31">
        <v>1.5598148148148148</v>
      </c>
      <c r="E2412" s="30">
        <v>25.4</v>
      </c>
      <c r="F2412" s="31">
        <v>1.2480092592592593</v>
      </c>
      <c r="G2412" s="30">
        <v>10.7</v>
      </c>
      <c r="H2412" s="32">
        <f>TEXT(일별기온공급량!$A2412, "AAA")</f>
      </c>
      <c r="I2412" s="33">
        <v>70983077</v>
      </c>
      <c r="J2412" s="33">
        <v>1664327</v>
      </c>
      <c r="K2412" s="32">
        <f>TEXT(A2412, "MM-DD")</f>
      </c>
      <c r="L2412" s="33">
        <f>YEAR(일별기온공급량!$A2412)</f>
      </c>
      <c r="M2412" s="33">
        <f>MONTH(일별기온공급량!$A2412)</f>
      </c>
      <c r="N2412" s="33">
        <f>DAY(일별기온공급량!$A2412)</f>
      </c>
      <c r="O2412" s="34">
        <f>IFERROR(VLOOKUP(기온및공급량[[#This Row], [날짜]],표2[],2,0), "")</f>
      </c>
    </row>
    <row x14ac:dyDescent="0.25" r="2413" customHeight="1" ht="18.75">
      <c r="A2413" s="29">
        <v>43686</v>
      </c>
      <c r="B2413" s="30">
        <v>29.8</v>
      </c>
      <c r="C2413" s="30">
        <v>35.4</v>
      </c>
      <c r="D2413" s="31">
        <v>1.5584259259259259</v>
      </c>
      <c r="E2413" s="30">
        <v>24.7</v>
      </c>
      <c r="F2413" s="31">
        <v>1.1841203703703704</v>
      </c>
      <c r="G2413" s="30">
        <v>10.7</v>
      </c>
      <c r="H2413" s="32">
        <f>TEXT(일별기온공급량!$A2413, "AAA")</f>
      </c>
      <c r="I2413" s="33">
        <v>72238158</v>
      </c>
      <c r="J2413" s="33">
        <v>1694377</v>
      </c>
      <c r="K2413" s="32">
        <f>TEXT(A2413, "MM-DD")</f>
      </c>
      <c r="L2413" s="33">
        <f>YEAR(일별기온공급량!$A2413)</f>
      </c>
      <c r="M2413" s="33">
        <f>MONTH(일별기온공급량!$A2413)</f>
      </c>
      <c r="N2413" s="33">
        <f>DAY(일별기온공급량!$A2413)</f>
      </c>
      <c r="O2413" s="34">
        <f>IFERROR(VLOOKUP(기온및공급량[[#This Row], [날짜]],표2[],2,0), "")</f>
      </c>
    </row>
    <row x14ac:dyDescent="0.25" r="2414" customHeight="1" ht="18.75">
      <c r="A2414" s="29">
        <v>43687</v>
      </c>
      <c r="B2414" s="30">
        <v>28.8</v>
      </c>
      <c r="C2414" s="30">
        <v>33.4</v>
      </c>
      <c r="D2414" s="31">
        <v>1.5889814814814813</v>
      </c>
      <c r="E2414" s="30">
        <v>25.6</v>
      </c>
      <c r="F2414" s="31">
        <v>1.2341203703703703</v>
      </c>
      <c r="G2414" s="30">
        <v>7.8</v>
      </c>
      <c r="H2414" s="32">
        <f>TEXT(일별기온공급량!$A2414, "AAA")</f>
      </c>
      <c r="I2414" s="33">
        <v>59328485</v>
      </c>
      <c r="J2414" s="33">
        <v>1390663</v>
      </c>
      <c r="K2414" s="32">
        <f>TEXT(A2414, "MM-DD")</f>
      </c>
      <c r="L2414" s="33">
        <f>YEAR(일별기온공급량!$A2414)</f>
      </c>
      <c r="M2414" s="33">
        <f>MONTH(일별기온공급량!$A2414)</f>
      </c>
      <c r="N2414" s="33">
        <f>DAY(일별기온공급량!$A2414)</f>
      </c>
      <c r="O2414" s="34">
        <f>IFERROR(VLOOKUP(기온및공급량[[#This Row], [날짜]],표2[],2,0), "")</f>
      </c>
    </row>
    <row x14ac:dyDescent="0.25" r="2415" customHeight="1" ht="18.75">
      <c r="A2415" s="29">
        <v>43688</v>
      </c>
      <c r="B2415" s="30">
        <v>29.7</v>
      </c>
      <c r="C2415" s="30">
        <v>33.7</v>
      </c>
      <c r="D2415" s="31">
        <v>1.5195370370370371</v>
      </c>
      <c r="E2415" s="30">
        <v>26.4</v>
      </c>
      <c r="F2415" s="31">
        <v>1.1112037037037037</v>
      </c>
      <c r="G2415" s="30">
        <v>7.3</v>
      </c>
      <c r="H2415" s="32">
        <f>TEXT(일별기온공급량!$A2415, "AAA")</f>
      </c>
      <c r="I2415" s="33">
        <v>49464361</v>
      </c>
      <c r="J2415" s="33">
        <v>1158064</v>
      </c>
      <c r="K2415" s="32">
        <f>TEXT(A2415, "MM-DD")</f>
      </c>
      <c r="L2415" s="33">
        <f>YEAR(일별기온공급량!$A2415)</f>
      </c>
      <c r="M2415" s="33">
        <f>MONTH(일별기온공급량!$A2415)</f>
      </c>
      <c r="N2415" s="33">
        <f>DAY(일별기온공급량!$A2415)</f>
      </c>
      <c r="O2415" s="34">
        <f>IFERROR(VLOOKUP(기온및공급량[[#This Row], [날짜]],표2[],2,0), "")</f>
      </c>
    </row>
    <row x14ac:dyDescent="0.25" r="2416" customHeight="1" ht="18.75">
      <c r="A2416" s="29">
        <v>43689</v>
      </c>
      <c r="B2416" s="33">
        <v>30</v>
      </c>
      <c r="C2416" s="30">
        <v>34.6</v>
      </c>
      <c r="D2416" s="31">
        <v>1.6028703703703704</v>
      </c>
      <c r="E2416" s="30">
        <v>26.6</v>
      </c>
      <c r="F2416" s="31">
        <v>1.1605092592592592</v>
      </c>
      <c r="G2416" s="33">
        <v>8</v>
      </c>
      <c r="H2416" s="32">
        <f>TEXT(일별기온공급량!$A2416, "AAA")</f>
      </c>
      <c r="I2416" s="33">
        <v>70626033</v>
      </c>
      <c r="J2416" s="33">
        <v>1651107</v>
      </c>
      <c r="K2416" s="32">
        <f>TEXT(A2416, "MM-DD")</f>
      </c>
      <c r="L2416" s="33">
        <f>YEAR(일별기온공급량!$A2416)</f>
      </c>
      <c r="M2416" s="33">
        <f>MONTH(일별기온공급량!$A2416)</f>
      </c>
      <c r="N2416" s="33">
        <f>DAY(일별기온공급량!$A2416)</f>
      </c>
      <c r="O2416" s="34">
        <f>IFERROR(VLOOKUP(기온및공급량[[#This Row], [날짜]],표2[],2,0), "")</f>
      </c>
    </row>
    <row x14ac:dyDescent="0.25" r="2417" customHeight="1" ht="18.75">
      <c r="A2417" s="29">
        <v>43690</v>
      </c>
      <c r="B2417" s="30">
        <v>29.4</v>
      </c>
      <c r="C2417" s="30">
        <v>35.4</v>
      </c>
      <c r="D2417" s="31">
        <v>1.5903703703703704</v>
      </c>
      <c r="E2417" s="33">
        <v>25</v>
      </c>
      <c r="F2417" s="31">
        <v>1.233425925925926</v>
      </c>
      <c r="G2417" s="30">
        <v>10.4</v>
      </c>
      <c r="H2417" s="32">
        <f>TEXT(일별기온공급량!$A2417, "AAA")</f>
      </c>
      <c r="I2417" s="33">
        <v>74972375</v>
      </c>
      <c r="J2417" s="33">
        <v>1754771</v>
      </c>
      <c r="K2417" s="32">
        <f>TEXT(A2417, "MM-DD")</f>
      </c>
      <c r="L2417" s="33">
        <f>YEAR(일별기온공급량!$A2417)</f>
      </c>
      <c r="M2417" s="33">
        <f>MONTH(일별기온공급량!$A2417)</f>
      </c>
      <c r="N2417" s="33">
        <f>DAY(일별기온공급량!$A2417)</f>
      </c>
      <c r="O2417" s="34">
        <f>IFERROR(VLOOKUP(기온및공급량[[#This Row], [날짜]],표2[],2,0), "")</f>
      </c>
    </row>
    <row x14ac:dyDescent="0.25" r="2418" customHeight="1" ht="18.75">
      <c r="A2418" s="29">
        <v>43691</v>
      </c>
      <c r="B2418" s="30">
        <v>29.1</v>
      </c>
      <c r="C2418" s="33">
        <v>33</v>
      </c>
      <c r="D2418" s="31">
        <v>1.569537037037037</v>
      </c>
      <c r="E2418" s="33">
        <v>26</v>
      </c>
      <c r="F2418" s="31">
        <v>1.9875925925925926</v>
      </c>
      <c r="G2418" s="33">
        <v>7</v>
      </c>
      <c r="H2418" s="32">
        <f>TEXT(일별기온공급량!$A2418, "AAA")</f>
      </c>
      <c r="I2418" s="33">
        <v>74476988</v>
      </c>
      <c r="J2418" s="33">
        <v>1745052</v>
      </c>
      <c r="K2418" s="32">
        <f>TEXT(A2418, "MM-DD")</f>
      </c>
      <c r="L2418" s="33">
        <f>YEAR(일별기온공급량!$A2418)</f>
      </c>
      <c r="M2418" s="33">
        <f>MONTH(일별기온공급량!$A2418)</f>
      </c>
      <c r="N2418" s="33">
        <f>DAY(일별기온공급량!$A2418)</f>
      </c>
      <c r="O2418" s="34">
        <f>IFERROR(VLOOKUP(기온및공급량[[#This Row], [날짜]],표2[],2,0), "")</f>
      </c>
    </row>
    <row x14ac:dyDescent="0.25" r="2419" customHeight="1" ht="18.75">
      <c r="A2419" s="29">
        <v>43692</v>
      </c>
      <c r="B2419" s="30">
        <v>27.3</v>
      </c>
      <c r="C2419" s="30">
        <v>30.2</v>
      </c>
      <c r="D2419" s="31">
        <v>1.438287037037037</v>
      </c>
      <c r="E2419" s="30">
        <v>25.3</v>
      </c>
      <c r="F2419" s="31">
        <v>1.1493981481481481</v>
      </c>
      <c r="G2419" s="30">
        <v>4.9</v>
      </c>
      <c r="H2419" s="32">
        <f>TEXT(일별기온공급량!$A2419, "AAA")</f>
      </c>
      <c r="I2419" s="33">
        <v>64711468</v>
      </c>
      <c r="J2419" s="33">
        <v>1514460</v>
      </c>
      <c r="K2419" s="32">
        <f>TEXT(A2419, "MM-DD")</f>
      </c>
      <c r="L2419" s="33">
        <f>YEAR(일별기온공급량!$A2419)</f>
      </c>
      <c r="M2419" s="33">
        <f>MONTH(일별기온공급량!$A2419)</f>
      </c>
      <c r="N2419" s="33">
        <f>DAY(일별기온공급량!$A2419)</f>
      </c>
      <c r="O2419" s="34">
        <f>IFERROR(VLOOKUP(기온및공급량[[#This Row], [날짜]],표2[],2,0), "")</f>
      </c>
    </row>
    <row x14ac:dyDescent="0.25" r="2420" customHeight="1" ht="18.75">
      <c r="A2420" s="29">
        <v>43693</v>
      </c>
      <c r="B2420" s="30">
        <v>28.7</v>
      </c>
      <c r="C2420" s="33">
        <v>33</v>
      </c>
      <c r="D2420" s="31">
        <v>1.6410648148148148</v>
      </c>
      <c r="E2420" s="30">
        <v>26.2</v>
      </c>
      <c r="F2420" s="31">
        <v>1.2730092592592592</v>
      </c>
      <c r="G2420" s="30">
        <v>6.8</v>
      </c>
      <c r="H2420" s="32">
        <f>TEXT(일별기온공급량!$A2420, "AAA")</f>
      </c>
      <c r="I2420" s="33">
        <v>71663361</v>
      </c>
      <c r="J2420" s="33">
        <v>1674797</v>
      </c>
      <c r="K2420" s="32">
        <f>TEXT(A2420, "MM-DD")</f>
      </c>
      <c r="L2420" s="33">
        <f>YEAR(일별기온공급량!$A2420)</f>
      </c>
      <c r="M2420" s="33">
        <f>MONTH(일별기온공급량!$A2420)</f>
      </c>
      <c r="N2420" s="33">
        <f>DAY(일별기온공급량!$A2420)</f>
      </c>
      <c r="O2420" s="34">
        <f>IFERROR(VLOOKUP(기온및공급량[[#This Row], [날짜]],표2[],2,0), "")</f>
      </c>
    </row>
    <row x14ac:dyDescent="0.25" r="2421" customHeight="1" ht="18.75">
      <c r="A2421" s="29">
        <v>43694</v>
      </c>
      <c r="B2421" s="30">
        <v>28.9</v>
      </c>
      <c r="C2421" s="30">
        <v>35.1</v>
      </c>
      <c r="D2421" s="31">
        <v>1.6098148148148148</v>
      </c>
      <c r="E2421" s="30">
        <v>22.1</v>
      </c>
      <c r="F2421" s="31">
        <v>1.2424537037037038</v>
      </c>
      <c r="G2421" s="33">
        <v>13</v>
      </c>
      <c r="H2421" s="32">
        <f>TEXT(일별기온공급량!$A2421, "AAA")</f>
      </c>
      <c r="I2421" s="33">
        <v>57935310</v>
      </c>
      <c r="J2421" s="33">
        <v>1351574</v>
      </c>
      <c r="K2421" s="32">
        <f>TEXT(A2421, "MM-DD")</f>
      </c>
      <c r="L2421" s="33">
        <f>YEAR(일별기온공급량!$A2421)</f>
      </c>
      <c r="M2421" s="33">
        <f>MONTH(일별기온공급량!$A2421)</f>
      </c>
      <c r="N2421" s="33">
        <f>DAY(일별기온공급량!$A2421)</f>
      </c>
      <c r="O2421" s="34">
        <f>IFERROR(VLOOKUP(기온및공급량[[#This Row], [날짜]],표2[],2,0), "")</f>
      </c>
    </row>
    <row x14ac:dyDescent="0.25" r="2422" customHeight="1" ht="18.75">
      <c r="A2422" s="29">
        <v>43695</v>
      </c>
      <c r="B2422" s="30">
        <v>28.5</v>
      </c>
      <c r="C2422" s="30">
        <v>33.7</v>
      </c>
      <c r="D2422" s="31">
        <v>1.654259259259259</v>
      </c>
      <c r="E2422" s="30">
        <v>25.5</v>
      </c>
      <c r="F2422" s="31">
        <v>1.2737037037037038</v>
      </c>
      <c r="G2422" s="30">
        <v>8.2</v>
      </c>
      <c r="H2422" s="32">
        <f>TEXT(일별기온공급량!$A2422, "AAA")</f>
      </c>
      <c r="I2422" s="33">
        <v>48137179</v>
      </c>
      <c r="J2422" s="33">
        <v>1122136</v>
      </c>
      <c r="K2422" s="32">
        <f>TEXT(A2422, "MM-DD")</f>
      </c>
      <c r="L2422" s="33">
        <f>YEAR(일별기온공급량!$A2422)</f>
      </c>
      <c r="M2422" s="33">
        <f>MONTH(일별기온공급량!$A2422)</f>
      </c>
      <c r="N2422" s="33">
        <f>DAY(일별기온공급량!$A2422)</f>
      </c>
      <c r="O2422" s="34">
        <f>IFERROR(VLOOKUP(기온및공급량[[#This Row], [날짜]],표2[],2,0), "")</f>
      </c>
    </row>
    <row x14ac:dyDescent="0.25" r="2423" customHeight="1" ht="18.75">
      <c r="A2423" s="29">
        <v>43696</v>
      </c>
      <c r="B2423" s="30">
        <v>26.9</v>
      </c>
      <c r="C2423" s="30">
        <v>31.8</v>
      </c>
      <c r="D2423" s="31">
        <v>1.5389814814814815</v>
      </c>
      <c r="E2423" s="30">
        <v>24.1</v>
      </c>
      <c r="F2423" s="31">
        <v>1.2382870370370371</v>
      </c>
      <c r="G2423" s="30">
        <v>7.7</v>
      </c>
      <c r="H2423" s="32">
        <f>TEXT(일별기온공급량!$A2423, "AAA")</f>
      </c>
      <c r="I2423" s="33">
        <v>73160879</v>
      </c>
      <c r="J2423" s="33">
        <v>1703759</v>
      </c>
      <c r="K2423" s="32">
        <f>TEXT(A2423, "MM-DD")</f>
      </c>
      <c r="L2423" s="33">
        <f>YEAR(일별기온공급량!$A2423)</f>
      </c>
      <c r="M2423" s="33">
        <f>MONTH(일별기온공급량!$A2423)</f>
      </c>
      <c r="N2423" s="33">
        <f>DAY(일별기온공급량!$A2423)</f>
      </c>
      <c r="O2423" s="34">
        <f>IFERROR(VLOOKUP(기온및공급량[[#This Row], [날짜]],표2[],2,0), "")</f>
      </c>
    </row>
    <row x14ac:dyDescent="0.25" r="2424" customHeight="1" ht="18.75">
      <c r="A2424" s="29">
        <v>43697</v>
      </c>
      <c r="B2424" s="30">
        <v>26.9</v>
      </c>
      <c r="C2424" s="30">
        <v>30.3</v>
      </c>
      <c r="D2424" s="31">
        <v>1.5500925925925926</v>
      </c>
      <c r="E2424" s="30">
        <v>24.1</v>
      </c>
      <c r="F2424" s="31">
        <v>1.233425925925926</v>
      </c>
      <c r="G2424" s="30">
        <v>6.2</v>
      </c>
      <c r="H2424" s="32">
        <f>TEXT(일별기온공급량!$A2424, "AAA")</f>
      </c>
      <c r="I2424" s="33">
        <v>74555852</v>
      </c>
      <c r="J2424" s="33">
        <v>1736312</v>
      </c>
      <c r="K2424" s="32">
        <f>TEXT(A2424, "MM-DD")</f>
      </c>
      <c r="L2424" s="33">
        <f>YEAR(일별기온공급량!$A2424)</f>
      </c>
      <c r="M2424" s="33">
        <f>MONTH(일별기온공급량!$A2424)</f>
      </c>
      <c r="N2424" s="33">
        <f>DAY(일별기온공급량!$A2424)</f>
      </c>
      <c r="O2424" s="34">
        <f>IFERROR(VLOOKUP(기온및공급량[[#This Row], [날짜]],표2[],2,0), "")</f>
      </c>
    </row>
    <row x14ac:dyDescent="0.25" r="2425" customHeight="1" ht="18.75">
      <c r="A2425" s="29">
        <v>43698</v>
      </c>
      <c r="B2425" s="33">
        <v>26</v>
      </c>
      <c r="C2425" s="30">
        <v>28.7</v>
      </c>
      <c r="D2425" s="31">
        <v>1.469537037037037</v>
      </c>
      <c r="E2425" s="30">
        <v>23.9</v>
      </c>
      <c r="F2425" s="31">
        <v>1.2049537037037037</v>
      </c>
      <c r="G2425" s="30">
        <v>4.8</v>
      </c>
      <c r="H2425" s="32">
        <f>TEXT(일별기온공급량!$A2425, "AAA")</f>
      </c>
      <c r="I2425" s="33">
        <v>76398698</v>
      </c>
      <c r="J2425" s="33">
        <v>1781873</v>
      </c>
      <c r="K2425" s="32">
        <f>TEXT(A2425, "MM-DD")</f>
      </c>
      <c r="L2425" s="33">
        <f>YEAR(일별기온공급량!$A2425)</f>
      </c>
      <c r="M2425" s="33">
        <f>MONTH(일별기온공급량!$A2425)</f>
      </c>
      <c r="N2425" s="33">
        <f>DAY(일별기온공급량!$A2425)</f>
      </c>
      <c r="O2425" s="34">
        <f>IFERROR(VLOOKUP(기온및공급량[[#This Row], [날짜]],표2[],2,0), "")</f>
      </c>
    </row>
    <row x14ac:dyDescent="0.25" r="2426" customHeight="1" ht="18.75">
      <c r="A2426" s="29">
        <v>43699</v>
      </c>
      <c r="B2426" s="30">
        <v>26.2</v>
      </c>
      <c r="C2426" s="30">
        <v>30.5</v>
      </c>
      <c r="D2426" s="31">
        <v>1.6792592592592592</v>
      </c>
      <c r="E2426" s="30">
        <v>24.3</v>
      </c>
      <c r="F2426" s="31">
        <v>1.1549537037037036</v>
      </c>
      <c r="G2426" s="30">
        <v>6.2</v>
      </c>
      <c r="H2426" s="32">
        <f>TEXT(일별기온공급량!$A2426, "AAA")</f>
      </c>
      <c r="I2426" s="33">
        <v>75573036</v>
      </c>
      <c r="J2426" s="33">
        <v>1760465</v>
      </c>
      <c r="K2426" s="32">
        <f>TEXT(A2426, "MM-DD")</f>
      </c>
      <c r="L2426" s="33">
        <f>YEAR(일별기온공급량!$A2426)</f>
      </c>
      <c r="M2426" s="33">
        <f>MONTH(일별기온공급량!$A2426)</f>
      </c>
      <c r="N2426" s="33">
        <f>DAY(일별기온공급량!$A2426)</f>
      </c>
      <c r="O2426" s="34">
        <f>IFERROR(VLOOKUP(기온및공급량[[#This Row], [날짜]],표2[],2,0), "")</f>
      </c>
    </row>
    <row x14ac:dyDescent="0.25" r="2427" customHeight="1" ht="18.75">
      <c r="A2427" s="29">
        <v>43700</v>
      </c>
      <c r="B2427" s="30">
        <v>26.4</v>
      </c>
      <c r="C2427" s="30">
        <v>30.6</v>
      </c>
      <c r="D2427" s="31">
        <v>1.627175925925926</v>
      </c>
      <c r="E2427" s="30">
        <v>22.8</v>
      </c>
      <c r="F2427" s="31">
        <v>1.3243981481481482</v>
      </c>
      <c r="G2427" s="30">
        <v>7.8</v>
      </c>
      <c r="H2427" s="32">
        <f>TEXT(일별기온공급량!$A2427, "AAA")</f>
      </c>
      <c r="I2427" s="33">
        <v>73254383</v>
      </c>
      <c r="J2427" s="33">
        <v>1709326</v>
      </c>
      <c r="K2427" s="32">
        <f>TEXT(A2427, "MM-DD")</f>
      </c>
      <c r="L2427" s="33">
        <f>YEAR(일별기온공급량!$A2427)</f>
      </c>
      <c r="M2427" s="33">
        <f>MONTH(일별기온공급량!$A2427)</f>
      </c>
      <c r="N2427" s="33">
        <f>DAY(일별기온공급량!$A2427)</f>
      </c>
      <c r="O2427" s="34">
        <f>IFERROR(VLOOKUP(기온및공급량[[#This Row], [날짜]],표2[],2,0), "")</f>
      </c>
    </row>
    <row x14ac:dyDescent="0.25" r="2428" customHeight="1" ht="18.75">
      <c r="A2428" s="29">
        <v>43701</v>
      </c>
      <c r="B2428" s="30">
        <v>23.4</v>
      </c>
      <c r="C2428" s="30">
        <v>28.3</v>
      </c>
      <c r="D2428" s="31">
        <v>1.5903703703703704</v>
      </c>
      <c r="E2428" s="30">
        <v>19.9</v>
      </c>
      <c r="F2428" s="31">
        <v>1.2493981481481482</v>
      </c>
      <c r="G2428" s="30">
        <v>8.4</v>
      </c>
      <c r="H2428" s="32">
        <f>TEXT(일별기온공급량!$A2428, "AAA")</f>
      </c>
      <c r="I2428" s="33">
        <v>59206768</v>
      </c>
      <c r="J2428" s="33">
        <v>1381087</v>
      </c>
      <c r="K2428" s="32">
        <f>TEXT(A2428, "MM-DD")</f>
      </c>
      <c r="L2428" s="33">
        <f>YEAR(일별기온공급량!$A2428)</f>
      </c>
      <c r="M2428" s="33">
        <f>MONTH(일별기온공급량!$A2428)</f>
      </c>
      <c r="N2428" s="33">
        <f>DAY(일별기온공급량!$A2428)</f>
      </c>
      <c r="O2428" s="34">
        <f>IFERROR(VLOOKUP(기온및공급량[[#This Row], [날짜]],표2[],2,0), "")</f>
      </c>
    </row>
    <row x14ac:dyDescent="0.25" r="2429" customHeight="1" ht="18.75">
      <c r="A2429" s="29">
        <v>43702</v>
      </c>
      <c r="B2429" s="30">
        <v>24.8</v>
      </c>
      <c r="C2429" s="30">
        <v>30.5</v>
      </c>
      <c r="D2429" s="31">
        <v>1.6035648148148147</v>
      </c>
      <c r="E2429" s="30">
        <v>19.6</v>
      </c>
      <c r="F2429" s="31">
        <v>1.188287037037037</v>
      </c>
      <c r="G2429" s="30">
        <v>10.9</v>
      </c>
      <c r="H2429" s="32">
        <f>TEXT(일별기온공급량!$A2429, "AAA")</f>
      </c>
      <c r="I2429" s="33">
        <v>48221980</v>
      </c>
      <c r="J2429" s="33">
        <v>1126180</v>
      </c>
      <c r="K2429" s="32">
        <f>TEXT(A2429, "MM-DD")</f>
      </c>
      <c r="L2429" s="33">
        <f>YEAR(일별기온공급량!$A2429)</f>
      </c>
      <c r="M2429" s="33">
        <f>MONTH(일별기온공급량!$A2429)</f>
      </c>
      <c r="N2429" s="33">
        <f>DAY(일별기온공급량!$A2429)</f>
      </c>
      <c r="O2429" s="34">
        <f>IFERROR(VLOOKUP(기온및공급량[[#This Row], [날짜]],표2[],2,0), "")</f>
      </c>
    </row>
    <row x14ac:dyDescent="0.25" r="2430" customHeight="1" ht="18.75">
      <c r="A2430" s="29">
        <v>43703</v>
      </c>
      <c r="B2430" s="30">
        <v>25.4</v>
      </c>
      <c r="C2430" s="30">
        <v>31.4</v>
      </c>
      <c r="D2430" s="31">
        <v>1.625787037037037</v>
      </c>
      <c r="E2430" s="30">
        <v>19.3</v>
      </c>
      <c r="F2430" s="31">
        <v>1.233425925925926</v>
      </c>
      <c r="G2430" s="30">
        <v>12.1</v>
      </c>
      <c r="H2430" s="32">
        <f>TEXT(일별기온공급량!$A2430, "AAA")</f>
      </c>
      <c r="I2430" s="33">
        <v>71547582</v>
      </c>
      <c r="J2430" s="33">
        <v>1673635</v>
      </c>
      <c r="K2430" s="32">
        <f>TEXT(A2430, "MM-DD")</f>
      </c>
      <c r="L2430" s="33">
        <f>YEAR(일별기온공급량!$A2430)</f>
      </c>
      <c r="M2430" s="33">
        <f>MONTH(일별기온공급량!$A2430)</f>
      </c>
      <c r="N2430" s="33">
        <f>DAY(일별기온공급량!$A2430)</f>
      </c>
      <c r="O2430" s="34">
        <f>IFERROR(VLOOKUP(기온및공급량[[#This Row], [날짜]],표2[],2,0), "")</f>
      </c>
    </row>
    <row x14ac:dyDescent="0.25" r="2431" customHeight="1" ht="18.75">
      <c r="A2431" s="29">
        <v>43704</v>
      </c>
      <c r="B2431" s="30">
        <v>22.5</v>
      </c>
      <c r="C2431" s="30">
        <v>24.1</v>
      </c>
      <c r="D2431" s="31">
        <v>1.000787037037037</v>
      </c>
      <c r="E2431" s="30">
        <v>20.7</v>
      </c>
      <c r="F2431" s="31">
        <v>1.5278703703703704</v>
      </c>
      <c r="G2431" s="30">
        <v>3.4</v>
      </c>
      <c r="H2431" s="32">
        <f>TEXT(일별기온공급량!$A2431, "AAA")</f>
      </c>
      <c r="I2431" s="33">
        <v>75260051</v>
      </c>
      <c r="J2431" s="33">
        <v>1769222</v>
      </c>
      <c r="K2431" s="32">
        <f>TEXT(A2431, "MM-DD")</f>
      </c>
      <c r="L2431" s="33">
        <f>YEAR(일별기온공급량!$A2431)</f>
      </c>
      <c r="M2431" s="33">
        <f>MONTH(일별기온공급량!$A2431)</f>
      </c>
      <c r="N2431" s="33">
        <f>DAY(일별기온공급량!$A2431)</f>
      </c>
      <c r="O2431" s="34">
        <f>IFERROR(VLOOKUP(기온및공급량[[#This Row], [날짜]],표2[],2,0), "")</f>
      </c>
    </row>
    <row x14ac:dyDescent="0.25" r="2432" customHeight="1" ht="18.75">
      <c r="A2432" s="29">
        <v>43705</v>
      </c>
      <c r="B2432" s="30">
        <v>23.6</v>
      </c>
      <c r="C2432" s="30">
        <v>26.7</v>
      </c>
      <c r="D2432" s="31">
        <v>1.6514814814814813</v>
      </c>
      <c r="E2432" s="30">
        <v>21.7</v>
      </c>
      <c r="F2432" s="31">
        <v>1.2903703703703704</v>
      </c>
      <c r="G2432" s="33">
        <v>5</v>
      </c>
      <c r="H2432" s="32">
        <f>TEXT(일별기온공급량!$A2432, "AAA")</f>
      </c>
      <c r="I2432" s="33">
        <v>76764501</v>
      </c>
      <c r="J2432" s="33">
        <v>1808193</v>
      </c>
      <c r="K2432" s="32">
        <f>TEXT(A2432, "MM-DD")</f>
      </c>
      <c r="L2432" s="33">
        <f>YEAR(일별기온공급량!$A2432)</f>
      </c>
      <c r="M2432" s="33">
        <f>MONTH(일별기온공급량!$A2432)</f>
      </c>
      <c r="N2432" s="33">
        <f>DAY(일별기온공급량!$A2432)</f>
      </c>
      <c r="O2432" s="34">
        <f>IFERROR(VLOOKUP(기온및공급량[[#This Row], [날짜]],표2[],2,0), "")</f>
      </c>
    </row>
    <row x14ac:dyDescent="0.25" r="2433" customHeight="1" ht="18.75">
      <c r="A2433" s="29">
        <v>43706</v>
      </c>
      <c r="B2433" s="30">
        <v>23.3</v>
      </c>
      <c r="C2433" s="30">
        <v>25.4</v>
      </c>
      <c r="D2433" s="31">
        <v>1.6917592592592592</v>
      </c>
      <c r="E2433" s="30">
        <v>22.1</v>
      </c>
      <c r="F2433" s="31">
        <v>1.9563425925925926</v>
      </c>
      <c r="G2433" s="30">
        <v>3.3</v>
      </c>
      <c r="H2433" s="32">
        <f>TEXT(일별기온공급량!$A2433, "AAA")</f>
      </c>
      <c r="I2433" s="33">
        <v>76148795</v>
      </c>
      <c r="J2433" s="33">
        <v>1795315</v>
      </c>
      <c r="K2433" s="32">
        <f>TEXT(A2433, "MM-DD")</f>
      </c>
      <c r="L2433" s="33">
        <f>YEAR(일별기온공급량!$A2433)</f>
      </c>
      <c r="M2433" s="33">
        <f>MONTH(일별기온공급량!$A2433)</f>
      </c>
      <c r="N2433" s="33">
        <f>DAY(일별기온공급량!$A2433)</f>
      </c>
      <c r="O2433" s="34">
        <f>IFERROR(VLOOKUP(기온및공급량[[#This Row], [날짜]],표2[],2,0), "")</f>
      </c>
    </row>
    <row x14ac:dyDescent="0.25" r="2434" customHeight="1" ht="18.75">
      <c r="A2434" s="29">
        <v>43707</v>
      </c>
      <c r="B2434" s="30">
        <v>24.5</v>
      </c>
      <c r="C2434" s="30">
        <v>30.3</v>
      </c>
      <c r="D2434" s="31">
        <v>1.6549537037037036</v>
      </c>
      <c r="E2434" s="30">
        <v>19.1</v>
      </c>
      <c r="F2434" s="31">
        <v>1.2487037037037036</v>
      </c>
      <c r="G2434" s="30">
        <v>11.2</v>
      </c>
      <c r="H2434" s="32">
        <f>TEXT(일별기온공급량!$A2434, "AAA")</f>
      </c>
      <c r="I2434" s="33">
        <v>75966681</v>
      </c>
      <c r="J2434" s="33">
        <v>1793000</v>
      </c>
      <c r="K2434" s="32">
        <f>TEXT(A2434, "MM-DD")</f>
      </c>
      <c r="L2434" s="33">
        <f>YEAR(일별기온공급량!$A2434)</f>
      </c>
      <c r="M2434" s="33">
        <f>MONTH(일별기온공급량!$A2434)</f>
      </c>
      <c r="N2434" s="33">
        <f>DAY(일별기온공급량!$A2434)</f>
      </c>
      <c r="O2434" s="34">
        <f>IFERROR(VLOOKUP(기온및공급량[[#This Row], [날짜]],표2[],2,0), "")</f>
      </c>
    </row>
    <row x14ac:dyDescent="0.25" r="2435" customHeight="1" ht="18.75">
      <c r="A2435" s="29">
        <v>43708</v>
      </c>
      <c r="B2435" s="30">
        <v>23.9</v>
      </c>
      <c r="C2435" s="30">
        <v>29.5</v>
      </c>
      <c r="D2435" s="31">
        <v>1.6549537037037036</v>
      </c>
      <c r="E2435" s="30">
        <v>17.9</v>
      </c>
      <c r="F2435" s="31">
        <v>1.2514814814814814</v>
      </c>
      <c r="G2435" s="30">
        <v>11.6</v>
      </c>
      <c r="H2435" s="32">
        <f>TEXT(일별기온공급량!$A2435, "AAA")</f>
      </c>
      <c r="I2435" s="33">
        <v>61192655</v>
      </c>
      <c r="J2435" s="33">
        <v>1444782</v>
      </c>
      <c r="K2435" s="32">
        <f>TEXT(A2435, "MM-DD")</f>
      </c>
      <c r="L2435" s="33">
        <f>YEAR(일별기온공급량!$A2435)</f>
      </c>
      <c r="M2435" s="33">
        <f>MONTH(일별기온공급량!$A2435)</f>
      </c>
      <c r="N2435" s="33">
        <f>DAY(일별기온공급량!$A2435)</f>
      </c>
      <c r="O2435" s="34">
        <f>IFERROR(VLOOKUP(기온및공급량[[#This Row], [날짜]],표2[],2,0), "")</f>
      </c>
    </row>
    <row x14ac:dyDescent="0.25" r="2436" customHeight="1" ht="18.75">
      <c r="A2436" s="29">
        <v>43709</v>
      </c>
      <c r="B2436" s="30">
        <v>21.9</v>
      </c>
      <c r="C2436" s="30">
        <v>26.6</v>
      </c>
      <c r="D2436" s="31">
        <v>1.557037037037037</v>
      </c>
      <c r="E2436" s="33">
        <v>19</v>
      </c>
      <c r="F2436" s="31">
        <v>1.2542592592592592</v>
      </c>
      <c r="G2436" s="30">
        <v>7.6</v>
      </c>
      <c r="H2436" s="32">
        <f>TEXT(일별기온공급량!$A2436, "AAA")</f>
      </c>
      <c r="I2436" s="33">
        <v>50156638</v>
      </c>
      <c r="J2436" s="33">
        <v>1184393</v>
      </c>
      <c r="K2436" s="32">
        <f>TEXT(A2436, "MM-DD")</f>
      </c>
      <c r="L2436" s="33">
        <f>YEAR(일별기온공급량!$A2436)</f>
      </c>
      <c r="M2436" s="33">
        <f>MONTH(일별기온공급량!$A2436)</f>
      </c>
      <c r="N2436" s="33">
        <f>DAY(일별기온공급량!$A2436)</f>
      </c>
      <c r="O2436" s="34">
        <f>IFERROR(VLOOKUP(기온및공급량[[#This Row], [날짜]],표2[],2,0), "")</f>
      </c>
    </row>
    <row x14ac:dyDescent="0.25" r="2437" customHeight="1" ht="18.75">
      <c r="A2437" s="29">
        <v>43710</v>
      </c>
      <c r="B2437" s="30">
        <v>20.8</v>
      </c>
      <c r="C2437" s="30">
        <v>22.4</v>
      </c>
      <c r="D2437" s="31">
        <v>1.6153703703703703</v>
      </c>
      <c r="E2437" s="30">
        <v>19.9</v>
      </c>
      <c r="F2437" s="31">
        <v>1.9924537037037036</v>
      </c>
      <c r="G2437" s="30">
        <v>2.5</v>
      </c>
      <c r="H2437" s="32">
        <f>TEXT(일별기온공급량!$A2437, "AAA")</f>
      </c>
      <c r="I2437" s="33">
        <v>76313941</v>
      </c>
      <c r="J2437" s="33">
        <v>1800460</v>
      </c>
      <c r="K2437" s="32">
        <f>TEXT(A2437, "MM-DD")</f>
      </c>
      <c r="L2437" s="33">
        <f>YEAR(일별기온공급량!$A2437)</f>
      </c>
      <c r="M2437" s="33">
        <f>MONTH(일별기온공급량!$A2437)</f>
      </c>
      <c r="N2437" s="33">
        <f>DAY(일별기온공급량!$A2437)</f>
      </c>
      <c r="O2437" s="34">
        <f>IFERROR(VLOOKUP(기온및공급량[[#This Row], [날짜]],표2[],2,0), "")</f>
      </c>
    </row>
    <row x14ac:dyDescent="0.25" r="2438" customHeight="1" ht="18.75">
      <c r="A2438" s="29">
        <v>43711</v>
      </c>
      <c r="B2438" s="30">
        <v>21.6</v>
      </c>
      <c r="C2438" s="30">
        <v>24.6</v>
      </c>
      <c r="D2438" s="31">
        <v>1.643148148148148</v>
      </c>
      <c r="E2438" s="30">
        <v>19.8</v>
      </c>
      <c r="F2438" s="31">
        <v>1.0862037037037038</v>
      </c>
      <c r="G2438" s="30">
        <v>4.8</v>
      </c>
      <c r="H2438" s="32">
        <f>TEXT(일별기온공급량!$A2438, "AAA")</f>
      </c>
      <c r="I2438" s="33">
        <v>80828004</v>
      </c>
      <c r="J2438" s="33">
        <v>1903204</v>
      </c>
      <c r="K2438" s="32">
        <f>TEXT(A2438, "MM-DD")</f>
      </c>
      <c r="L2438" s="33">
        <f>YEAR(일별기온공급량!$A2438)</f>
      </c>
      <c r="M2438" s="33">
        <f>MONTH(일별기온공급량!$A2438)</f>
      </c>
      <c r="N2438" s="33">
        <f>DAY(일별기온공급량!$A2438)</f>
      </c>
      <c r="O2438" s="34">
        <f>IFERROR(VLOOKUP(기온및공급량[[#This Row], [날짜]],표2[],2,0), "")</f>
      </c>
    </row>
    <row x14ac:dyDescent="0.25" r="2439" customHeight="1" ht="18.75">
      <c r="A2439" s="29">
        <v>43712</v>
      </c>
      <c r="B2439" s="30">
        <v>24.1</v>
      </c>
      <c r="C2439" s="30">
        <v>26.9</v>
      </c>
      <c r="D2439" s="31">
        <v>1.700787037037037</v>
      </c>
      <c r="E2439" s="30">
        <v>21.9</v>
      </c>
      <c r="F2439" s="31">
        <v>1.0702314814814815</v>
      </c>
      <c r="G2439" s="33">
        <v>5</v>
      </c>
      <c r="H2439" s="32">
        <f>TEXT(일별기온공급량!$A2439, "AAA")</f>
      </c>
      <c r="I2439" s="33">
        <v>80615831</v>
      </c>
      <c r="J2439" s="33">
        <v>1897071</v>
      </c>
      <c r="K2439" s="32">
        <f>TEXT(A2439, "MM-DD")</f>
      </c>
      <c r="L2439" s="33">
        <f>YEAR(일별기온공급량!$A2439)</f>
      </c>
      <c r="M2439" s="33">
        <f>MONTH(일별기온공급량!$A2439)</f>
      </c>
      <c r="N2439" s="33">
        <f>DAY(일별기온공급량!$A2439)</f>
      </c>
      <c r="O2439" s="34">
        <f>IFERROR(VLOOKUP(기온및공급량[[#This Row], [날짜]],표2[],2,0), "")</f>
      </c>
    </row>
    <row x14ac:dyDescent="0.25" r="2440" customHeight="1" ht="18.75">
      <c r="A2440" s="29">
        <v>43713</v>
      </c>
      <c r="B2440" s="30">
        <v>25.5</v>
      </c>
      <c r="C2440" s="30">
        <v>31.4</v>
      </c>
      <c r="D2440" s="31">
        <v>1.5618981481481482</v>
      </c>
      <c r="E2440" s="30">
        <v>22.2</v>
      </c>
      <c r="F2440" s="31">
        <v>1.2931481481481482</v>
      </c>
      <c r="G2440" s="30">
        <v>9.2</v>
      </c>
      <c r="H2440" s="32">
        <f>TEXT(일별기온공급량!$A2440, "AAA")</f>
      </c>
      <c r="I2440" s="33">
        <v>79968153</v>
      </c>
      <c r="J2440" s="33">
        <v>1869919</v>
      </c>
      <c r="K2440" s="32">
        <f>TEXT(A2440, "MM-DD")</f>
      </c>
      <c r="L2440" s="33">
        <f>YEAR(일별기온공급량!$A2440)</f>
      </c>
      <c r="M2440" s="33">
        <f>MONTH(일별기온공급량!$A2440)</f>
      </c>
      <c r="N2440" s="33">
        <f>DAY(일별기온공급량!$A2440)</f>
      </c>
      <c r="O2440" s="34">
        <f>IFERROR(VLOOKUP(기온및공급량[[#This Row], [날짜]],표2[],2,0), "")</f>
      </c>
    </row>
    <row x14ac:dyDescent="0.25" r="2441" customHeight="1" ht="18.75">
      <c r="A2441" s="29">
        <v>43714</v>
      </c>
      <c r="B2441" s="30">
        <v>26.7</v>
      </c>
      <c r="C2441" s="33">
        <v>30</v>
      </c>
      <c r="D2441" s="31">
        <v>1.5639814814814814</v>
      </c>
      <c r="E2441" s="30">
        <v>23.5</v>
      </c>
      <c r="F2441" s="31">
        <v>1.2577314814814815</v>
      </c>
      <c r="G2441" s="30">
        <v>6.5</v>
      </c>
      <c r="H2441" s="32">
        <f>TEXT(일별기온공급량!$A2441, "AAA")</f>
      </c>
      <c r="I2441" s="33">
        <v>80095227</v>
      </c>
      <c r="J2441" s="33">
        <v>1871114</v>
      </c>
      <c r="K2441" s="32">
        <f>TEXT(A2441, "MM-DD")</f>
      </c>
      <c r="L2441" s="33">
        <f>YEAR(일별기온공급량!$A2441)</f>
      </c>
      <c r="M2441" s="33">
        <f>MONTH(일별기온공급량!$A2441)</f>
      </c>
      <c r="N2441" s="33">
        <f>DAY(일별기온공급량!$A2441)</f>
      </c>
      <c r="O2441" s="34">
        <f>IFERROR(VLOOKUP(기온및공급량[[#This Row], [날짜]],표2[],2,0), "")</f>
      </c>
    </row>
    <row x14ac:dyDescent="0.25" r="2442" customHeight="1" ht="18.75">
      <c r="A2442" s="29">
        <v>43715</v>
      </c>
      <c r="B2442" s="30">
        <v>27.1</v>
      </c>
      <c r="C2442" s="30">
        <v>29.3</v>
      </c>
      <c r="D2442" s="31">
        <v>1.3598148148148148</v>
      </c>
      <c r="E2442" s="30">
        <v>23.9</v>
      </c>
      <c r="F2442" s="31">
        <v>1.9778703703703704</v>
      </c>
      <c r="G2442" s="30">
        <v>5.4</v>
      </c>
      <c r="H2442" s="32">
        <f>TEXT(일별기온공급량!$A2442, "AAA")</f>
      </c>
      <c r="I2442" s="33">
        <v>63862434</v>
      </c>
      <c r="J2442" s="33">
        <v>1493612</v>
      </c>
      <c r="K2442" s="32">
        <f>TEXT(A2442, "MM-DD")</f>
      </c>
      <c r="L2442" s="33">
        <f>YEAR(일별기온공급량!$A2442)</f>
      </c>
      <c r="M2442" s="33">
        <f>MONTH(일별기온공급량!$A2442)</f>
      </c>
      <c r="N2442" s="33">
        <f>DAY(일별기온공급량!$A2442)</f>
      </c>
      <c r="O2442" s="34">
        <f>IFERROR(VLOOKUP(기온및공급량[[#This Row], [날짜]],표2[],2,0), "")</f>
      </c>
    </row>
    <row x14ac:dyDescent="0.25" r="2443" customHeight="1" ht="18.75">
      <c r="A2443" s="29">
        <v>43716</v>
      </c>
      <c r="B2443" s="33">
        <v>26</v>
      </c>
      <c r="C2443" s="30">
        <v>30.3</v>
      </c>
      <c r="D2443" s="31">
        <v>1.619537037037037</v>
      </c>
      <c r="E2443" s="30">
        <v>22.4</v>
      </c>
      <c r="F2443" s="31">
        <v>1.1966203703703704</v>
      </c>
      <c r="G2443" s="30">
        <v>7.9</v>
      </c>
      <c r="H2443" s="32">
        <f>TEXT(일별기온공급량!$A2443, "AAA")</f>
      </c>
      <c r="I2443" s="33">
        <v>52975842</v>
      </c>
      <c r="J2443" s="33">
        <v>1243626</v>
      </c>
      <c r="K2443" s="32">
        <f>TEXT(A2443, "MM-DD")</f>
      </c>
      <c r="L2443" s="33">
        <f>YEAR(일별기온공급량!$A2443)</f>
      </c>
      <c r="M2443" s="33">
        <f>MONTH(일별기온공급량!$A2443)</f>
      </c>
      <c r="N2443" s="33">
        <f>DAY(일별기온공급량!$A2443)</f>
      </c>
      <c r="O2443" s="34">
        <f>IFERROR(VLOOKUP(기온및공급량[[#This Row], [날짜]],표2[],2,0), "")</f>
      </c>
    </row>
    <row x14ac:dyDescent="0.25" r="2444" customHeight="1" ht="18.75">
      <c r="A2444" s="29">
        <v>43717</v>
      </c>
      <c r="B2444" s="30">
        <v>26.8</v>
      </c>
      <c r="C2444" s="33">
        <v>32</v>
      </c>
      <c r="D2444" s="31">
        <v>1.5264814814814813</v>
      </c>
      <c r="E2444" s="30">
        <v>24.2</v>
      </c>
      <c r="F2444" s="31">
        <v>1.2563425925925926</v>
      </c>
      <c r="G2444" s="30">
        <v>7.8</v>
      </c>
      <c r="H2444" s="32">
        <f>TEXT(일별기온공급량!$A2444, "AAA")</f>
      </c>
      <c r="I2444" s="33">
        <v>75632352</v>
      </c>
      <c r="J2444" s="33">
        <v>1782668</v>
      </c>
      <c r="K2444" s="32">
        <f>TEXT(A2444, "MM-DD")</f>
      </c>
      <c r="L2444" s="33">
        <f>YEAR(일별기온공급량!$A2444)</f>
      </c>
      <c r="M2444" s="33">
        <f>MONTH(일별기온공급량!$A2444)</f>
      </c>
      <c r="N2444" s="33">
        <f>DAY(일별기온공급량!$A2444)</f>
      </c>
      <c r="O2444" s="34">
        <f>IFERROR(VLOOKUP(기온및공급량[[#This Row], [날짜]],표2[],2,0), "")</f>
      </c>
    </row>
    <row x14ac:dyDescent="0.25" r="2445" customHeight="1" ht="18.75">
      <c r="A2445" s="29">
        <v>43718</v>
      </c>
      <c r="B2445" s="30">
        <v>27.4</v>
      </c>
      <c r="C2445" s="30">
        <v>32.5</v>
      </c>
      <c r="D2445" s="31">
        <v>1.5549537037037036</v>
      </c>
      <c r="E2445" s="30">
        <v>23.6</v>
      </c>
      <c r="F2445" s="31">
        <v>1.2612037037037038</v>
      </c>
      <c r="G2445" s="30">
        <v>8.9</v>
      </c>
      <c r="H2445" s="32">
        <f>TEXT(일별기온공급량!$A2445, "AAA")</f>
      </c>
      <c r="I2445" s="33">
        <v>79898388</v>
      </c>
      <c r="J2445" s="33">
        <v>1883333</v>
      </c>
      <c r="K2445" s="32">
        <f>TEXT(A2445, "MM-DD")</f>
      </c>
      <c r="L2445" s="33">
        <f>YEAR(일별기온공급량!$A2445)</f>
      </c>
      <c r="M2445" s="33">
        <f>MONTH(일별기온공급량!$A2445)</f>
      </c>
      <c r="N2445" s="33">
        <f>DAY(일별기온공급량!$A2445)</f>
      </c>
      <c r="O2445" s="34">
        <f>IFERROR(VLOOKUP(기온및공급량[[#This Row], [날짜]],표2[],2,0), "")</f>
      </c>
    </row>
    <row x14ac:dyDescent="0.25" r="2446" customHeight="1" ht="18.75">
      <c r="A2446" s="29">
        <v>43719</v>
      </c>
      <c r="B2446" s="30">
        <v>25.3</v>
      </c>
      <c r="C2446" s="30">
        <v>31.4</v>
      </c>
      <c r="D2446" s="31">
        <v>1.5098148148148147</v>
      </c>
      <c r="E2446" s="30">
        <v>22.8</v>
      </c>
      <c r="F2446" s="31">
        <v>1.232037037037037</v>
      </c>
      <c r="G2446" s="30">
        <v>8.6</v>
      </c>
      <c r="H2446" s="32">
        <f>TEXT(일별기온공급량!$A2446, "AAA")</f>
      </c>
      <c r="I2446" s="33">
        <v>74519108</v>
      </c>
      <c r="J2446" s="33">
        <v>1754909</v>
      </c>
      <c r="K2446" s="32">
        <f>TEXT(A2446, "MM-DD")</f>
      </c>
      <c r="L2446" s="33">
        <f>YEAR(일별기온공급량!$A2446)</f>
      </c>
      <c r="M2446" s="33">
        <f>MONTH(일별기온공급량!$A2446)</f>
      </c>
      <c r="N2446" s="33">
        <f>DAY(일별기온공급량!$A2446)</f>
      </c>
      <c r="O2446" s="34">
        <f>IFERROR(VLOOKUP(기온및공급량[[#This Row], [날짜]],표2[],2,0), "")</f>
      </c>
    </row>
    <row x14ac:dyDescent="0.25" r="2447" customHeight="1" ht="18.75">
      <c r="A2447" s="29">
        <v>43720</v>
      </c>
      <c r="B2447" s="30">
        <v>20.2</v>
      </c>
      <c r="C2447" s="30">
        <v>22.9</v>
      </c>
      <c r="D2447" s="31">
        <v>1.0139814814814814</v>
      </c>
      <c r="E2447" s="30">
        <v>18.8</v>
      </c>
      <c r="F2447" s="31">
        <v>1.3327314814814815</v>
      </c>
      <c r="G2447" s="30">
        <v>4.1</v>
      </c>
      <c r="H2447" s="32">
        <f>TEXT(일별기온공급량!$A2447, "AAA")</f>
      </c>
      <c r="I2447" s="33">
        <v>49221135</v>
      </c>
      <c r="J2447" s="33">
        <v>1158592</v>
      </c>
      <c r="K2447" s="32">
        <f>TEXT(A2447, "MM-DD")</f>
      </c>
      <c r="L2447" s="33">
        <f>YEAR(일별기온공급량!$A2447)</f>
      </c>
      <c r="M2447" s="33">
        <f>MONTH(일별기온공급량!$A2447)</f>
      </c>
      <c r="N2447" s="33">
        <f>DAY(일별기온공급량!$A2447)</f>
      </c>
      <c r="O2447" s="34">
        <f>IFERROR(VLOOKUP(기온및공급량[[#This Row], [날짜]],표2[],2,0), "")</f>
      </c>
    </row>
    <row x14ac:dyDescent="0.25" r="2448" customHeight="1" ht="18.75">
      <c r="A2448" s="29">
        <v>43721</v>
      </c>
      <c r="B2448" s="30">
        <v>21.5</v>
      </c>
      <c r="C2448" s="30">
        <v>25.7</v>
      </c>
      <c r="D2448" s="31">
        <v>1.529259259259259</v>
      </c>
      <c r="E2448" s="30">
        <v>17.8</v>
      </c>
      <c r="F2448" s="31">
        <v>1.9938425925925927</v>
      </c>
      <c r="G2448" s="30">
        <v>7.9</v>
      </c>
      <c r="H2448" s="32">
        <f>TEXT(일별기온공급량!$A2448, "AAA")</f>
      </c>
      <c r="I2448" s="33">
        <v>37097910</v>
      </c>
      <c r="J2448" s="33">
        <v>873008</v>
      </c>
      <c r="K2448" s="32">
        <f>TEXT(A2448, "MM-DD")</f>
      </c>
      <c r="L2448" s="33">
        <f>YEAR(일별기온공급량!$A2448)</f>
      </c>
      <c r="M2448" s="33">
        <f>MONTH(일별기온공급량!$A2448)</f>
      </c>
      <c r="N2448" s="33">
        <f>DAY(일별기온공급량!$A2448)</f>
      </c>
      <c r="O2448" s="34">
        <f>IFERROR(VLOOKUP(기온및공급량[[#This Row], [날짜]],표2[],2,0), "")</f>
      </c>
    </row>
    <row x14ac:dyDescent="0.25" r="2449" customHeight="1" ht="18.75">
      <c r="A2449" s="29">
        <v>43722</v>
      </c>
      <c r="B2449" s="33">
        <v>23</v>
      </c>
      <c r="C2449" s="30">
        <v>28.9</v>
      </c>
      <c r="D2449" s="31">
        <v>1.623009259259259</v>
      </c>
      <c r="E2449" s="30">
        <v>15.9</v>
      </c>
      <c r="F2449" s="31">
        <v>1.233425925925926</v>
      </c>
      <c r="G2449" s="33">
        <v>13</v>
      </c>
      <c r="H2449" s="32">
        <f>TEXT(일별기온공급량!$A2449, "AAA")</f>
      </c>
      <c r="I2449" s="33">
        <v>38488734</v>
      </c>
      <c r="J2449" s="33">
        <v>906066</v>
      </c>
      <c r="K2449" s="32">
        <f>TEXT(A2449, "MM-DD")</f>
      </c>
      <c r="L2449" s="33">
        <f>YEAR(일별기온공급량!$A2449)</f>
      </c>
      <c r="M2449" s="33">
        <f>MONTH(일별기온공급량!$A2449)</f>
      </c>
      <c r="N2449" s="33">
        <f>DAY(일별기온공급량!$A2449)</f>
      </c>
      <c r="O2449" s="34">
        <f>IFERROR(VLOOKUP(기온및공급량[[#This Row], [날짜]],표2[],2,0), "")</f>
      </c>
    </row>
    <row x14ac:dyDescent="0.25" r="2450" customHeight="1" ht="18.75">
      <c r="A2450" s="29">
        <v>43723</v>
      </c>
      <c r="B2450" s="30">
        <v>23.9</v>
      </c>
      <c r="C2450" s="30">
        <v>28.4</v>
      </c>
      <c r="D2450" s="31">
        <v>1.5667592592592592</v>
      </c>
      <c r="E2450" s="30">
        <v>20.4</v>
      </c>
      <c r="F2450" s="31">
        <v>1.9987037037037036</v>
      </c>
      <c r="G2450" s="33">
        <v>8</v>
      </c>
      <c r="H2450" s="32">
        <f>TEXT(일별기온공급량!$A2450, "AAA")</f>
      </c>
      <c r="I2450" s="33">
        <v>46003725</v>
      </c>
      <c r="J2450" s="33">
        <v>1084565</v>
      </c>
      <c r="K2450" s="32">
        <f>TEXT(A2450, "MM-DD")</f>
      </c>
      <c r="L2450" s="33">
        <f>YEAR(일별기온공급량!$A2450)</f>
      </c>
      <c r="M2450" s="33">
        <f>MONTH(일별기온공급량!$A2450)</f>
      </c>
      <c r="N2450" s="33">
        <f>DAY(일별기온공급량!$A2450)</f>
      </c>
      <c r="O2450" s="34">
        <f>IFERROR(VLOOKUP(기온및공급량[[#This Row], [날짜]],표2[],2,0), "")</f>
      </c>
    </row>
    <row x14ac:dyDescent="0.25" r="2451" customHeight="1" ht="18.75">
      <c r="A2451" s="29">
        <v>43724</v>
      </c>
      <c r="B2451" s="30">
        <v>21.9</v>
      </c>
      <c r="C2451" s="30">
        <v>27.7</v>
      </c>
      <c r="D2451" s="31">
        <v>1.5813425925925926</v>
      </c>
      <c r="E2451" s="30">
        <v>17.6</v>
      </c>
      <c r="F2451" s="31">
        <v>1.2542592592592592</v>
      </c>
      <c r="G2451" s="30">
        <v>10.1</v>
      </c>
      <c r="H2451" s="32">
        <f>TEXT(일별기온공급량!$A2451, "AAA")</f>
      </c>
      <c r="I2451" s="33">
        <v>73884642</v>
      </c>
      <c r="J2451" s="33">
        <v>1740735</v>
      </c>
      <c r="K2451" s="32">
        <f>TEXT(A2451, "MM-DD")</f>
      </c>
      <c r="L2451" s="33">
        <f>YEAR(일별기온공급량!$A2451)</f>
      </c>
      <c r="M2451" s="33">
        <f>MONTH(일별기온공급량!$A2451)</f>
      </c>
      <c r="N2451" s="33">
        <f>DAY(일별기온공급량!$A2451)</f>
      </c>
      <c r="O2451" s="34">
        <f>IFERROR(VLOOKUP(기온및공급량[[#This Row], [날짜]],표2[],2,0), "")</f>
      </c>
    </row>
    <row x14ac:dyDescent="0.25" r="2452" customHeight="1" ht="18.75">
      <c r="A2452" s="29">
        <v>43725</v>
      </c>
      <c r="B2452" s="33">
        <v>21</v>
      </c>
      <c r="C2452" s="30">
        <v>26.7</v>
      </c>
      <c r="D2452" s="31">
        <v>1.5681481481481483</v>
      </c>
      <c r="E2452" s="30">
        <v>15.3</v>
      </c>
      <c r="F2452" s="31">
        <v>1.2549537037037037</v>
      </c>
      <c r="G2452" s="30">
        <v>11.4</v>
      </c>
      <c r="H2452" s="32">
        <f>TEXT(일별기온공급량!$A2452, "AAA")</f>
      </c>
      <c r="I2452" s="33">
        <v>79354604</v>
      </c>
      <c r="J2452" s="33">
        <v>1862485</v>
      </c>
      <c r="K2452" s="32">
        <f>TEXT(A2452, "MM-DD")</f>
      </c>
      <c r="L2452" s="33">
        <f>YEAR(일별기온공급량!$A2452)</f>
      </c>
      <c r="M2452" s="33">
        <f>MONTH(일별기온공급량!$A2452)</f>
      </c>
      <c r="N2452" s="33">
        <f>DAY(일별기온공급량!$A2452)</f>
      </c>
      <c r="O2452" s="34">
        <f>IFERROR(VLOOKUP(기온및공급량[[#This Row], [날짜]],표2[],2,0), "")</f>
      </c>
    </row>
    <row x14ac:dyDescent="0.25" r="2453" customHeight="1" ht="18.75">
      <c r="A2453" s="29">
        <v>43726</v>
      </c>
      <c r="B2453" s="30">
        <v>22.5</v>
      </c>
      <c r="C2453" s="30">
        <v>29.6</v>
      </c>
      <c r="D2453" s="31">
        <v>1.6341203703703704</v>
      </c>
      <c r="E2453" s="30">
        <v>16.6</v>
      </c>
      <c r="F2453" s="31">
        <v>1.2049537037037037</v>
      </c>
      <c r="G2453" s="33">
        <v>13</v>
      </c>
      <c r="H2453" s="32">
        <f>TEXT(일별기온공급량!$A2453, "AAA")</f>
      </c>
      <c r="I2453" s="33">
        <v>79927707</v>
      </c>
      <c r="J2453" s="33">
        <v>1869002</v>
      </c>
      <c r="K2453" s="32">
        <f>TEXT(A2453, "MM-DD")</f>
      </c>
      <c r="L2453" s="33">
        <f>YEAR(일별기온공급량!$A2453)</f>
      </c>
      <c r="M2453" s="33">
        <f>MONTH(일별기온공급량!$A2453)</f>
      </c>
      <c r="N2453" s="33">
        <f>DAY(일별기온공급량!$A2453)</f>
      </c>
      <c r="O2453" s="34">
        <f>IFERROR(VLOOKUP(기온및공급량[[#This Row], [날짜]],표2[],2,0), "")</f>
      </c>
    </row>
    <row x14ac:dyDescent="0.25" r="2454" customHeight="1" ht="18.75">
      <c r="A2454" s="29">
        <v>43727</v>
      </c>
      <c r="B2454" s="30">
        <v>20.9</v>
      </c>
      <c r="C2454" s="30">
        <v>25.4</v>
      </c>
      <c r="D2454" s="31">
        <v>1.6264814814814814</v>
      </c>
      <c r="E2454" s="30">
        <v>17.8</v>
      </c>
      <c r="F2454" s="31">
        <v>1.9973148148148148</v>
      </c>
      <c r="G2454" s="30">
        <v>7.6</v>
      </c>
      <c r="H2454" s="32">
        <f>TEXT(일별기온공급량!$A2454, "AAA")</f>
      </c>
      <c r="I2454" s="33">
        <v>79995363</v>
      </c>
      <c r="J2454" s="33">
        <v>1874557</v>
      </c>
      <c r="K2454" s="32">
        <f>TEXT(A2454, "MM-DD")</f>
      </c>
      <c r="L2454" s="33">
        <f>YEAR(일별기온공급량!$A2454)</f>
      </c>
      <c r="M2454" s="33">
        <f>MONTH(일별기온공급량!$A2454)</f>
      </c>
      <c r="N2454" s="33">
        <f>DAY(일별기온공급량!$A2454)</f>
      </c>
      <c r="O2454" s="34">
        <f>IFERROR(VLOOKUP(기온및공급량[[#This Row], [날짜]],표2[],2,0), "")</f>
      </c>
    </row>
    <row x14ac:dyDescent="0.25" r="2455" customHeight="1" ht="18.75">
      <c r="A2455" s="29">
        <v>43728</v>
      </c>
      <c r="B2455" s="30">
        <v>19.8</v>
      </c>
      <c r="C2455" s="30">
        <v>23.3</v>
      </c>
      <c r="D2455" s="31">
        <v>1.5202314814814815</v>
      </c>
      <c r="E2455" s="30">
        <v>15.3</v>
      </c>
      <c r="F2455" s="31">
        <v>1.2618981481481482</v>
      </c>
      <c r="G2455" s="33">
        <v>8</v>
      </c>
      <c r="H2455" s="32">
        <f>TEXT(일별기온공급량!$A2455, "AAA")</f>
      </c>
      <c r="I2455" s="33">
        <v>79820104</v>
      </c>
      <c r="J2455" s="33">
        <v>1866376</v>
      </c>
      <c r="K2455" s="32">
        <f>TEXT(A2455, "MM-DD")</f>
      </c>
      <c r="L2455" s="33">
        <f>YEAR(일별기온공급량!$A2455)</f>
      </c>
      <c r="M2455" s="33">
        <f>MONTH(일별기온공급량!$A2455)</f>
      </c>
      <c r="N2455" s="33">
        <f>DAY(일별기온공급량!$A2455)</f>
      </c>
      <c r="O2455" s="34">
        <f>IFERROR(VLOOKUP(기온및공급량[[#This Row], [날짜]],표2[],2,0), "")</f>
      </c>
    </row>
    <row x14ac:dyDescent="0.25" r="2456" customHeight="1" ht="18.75">
      <c r="A2456" s="29">
        <v>43729</v>
      </c>
      <c r="B2456" s="30">
        <v>18.5</v>
      </c>
      <c r="C2456" s="30">
        <v>21.2</v>
      </c>
      <c r="D2456" s="31">
        <v>1.5167592592592594</v>
      </c>
      <c r="E2456" s="30">
        <v>16.5</v>
      </c>
      <c r="F2456" s="31">
        <v>1.8410648148148148</v>
      </c>
      <c r="G2456" s="30">
        <v>4.7</v>
      </c>
      <c r="H2456" s="32">
        <f>TEXT(일별기온공급량!$A2456, "AAA")</f>
      </c>
      <c r="I2456" s="33">
        <v>70965130</v>
      </c>
      <c r="J2456" s="33">
        <v>1664014</v>
      </c>
      <c r="K2456" s="32">
        <f>TEXT(A2456, "MM-DD")</f>
      </c>
      <c r="L2456" s="33">
        <f>YEAR(일별기온공급량!$A2456)</f>
      </c>
      <c r="M2456" s="33">
        <f>MONTH(일별기온공급량!$A2456)</f>
      </c>
      <c r="N2456" s="33">
        <f>DAY(일별기온공급량!$A2456)</f>
      </c>
      <c r="O2456" s="34">
        <f>IFERROR(VLOOKUP(기온및공급량[[#This Row], [날짜]],표2[],2,0), "")</f>
      </c>
    </row>
    <row x14ac:dyDescent="0.25" r="2457" customHeight="1" ht="18.75">
      <c r="A2457" s="29">
        <v>43730</v>
      </c>
      <c r="B2457" s="30">
        <v>18.1</v>
      </c>
      <c r="C2457" s="30">
        <v>19.5</v>
      </c>
      <c r="D2457" s="31">
        <v>1.8993981481481481</v>
      </c>
      <c r="E2457" s="30">
        <v>16.5</v>
      </c>
      <c r="F2457" s="31">
        <v>1.0598148148148148</v>
      </c>
      <c r="G2457" s="33">
        <v>3</v>
      </c>
      <c r="H2457" s="32">
        <f>TEXT(일별기온공급량!$A2457, "AAA")</f>
      </c>
      <c r="I2457" s="33">
        <v>65028368</v>
      </c>
      <c r="J2457" s="33">
        <v>1525728</v>
      </c>
      <c r="K2457" s="32">
        <f>TEXT(A2457, "MM-DD")</f>
      </c>
      <c r="L2457" s="33">
        <f>YEAR(일별기온공급량!$A2457)</f>
      </c>
      <c r="M2457" s="33">
        <f>MONTH(일별기온공급량!$A2457)</f>
      </c>
      <c r="N2457" s="33">
        <f>DAY(일별기온공급량!$A2457)</f>
      </c>
      <c r="O2457" s="34">
        <f>IFERROR(VLOOKUP(기온및공급량[[#This Row], [날짜]],표2[],2,0), "")</f>
      </c>
    </row>
    <row x14ac:dyDescent="0.25" r="2458" customHeight="1" ht="18.75">
      <c r="A2458" s="29">
        <v>43731</v>
      </c>
      <c r="B2458" s="30">
        <v>19.1</v>
      </c>
      <c r="C2458" s="30">
        <v>21.4</v>
      </c>
      <c r="D2458" s="31">
        <v>1.5230092592592592</v>
      </c>
      <c r="E2458" s="33">
        <v>17</v>
      </c>
      <c r="F2458" s="31">
        <v>1.9959259259259259</v>
      </c>
      <c r="G2458" s="30">
        <v>4.4</v>
      </c>
      <c r="H2458" s="32">
        <f>TEXT(일별기온공급량!$A2458, "AAA")</f>
      </c>
      <c r="I2458" s="33">
        <v>81328560</v>
      </c>
      <c r="J2458" s="33">
        <v>1907844</v>
      </c>
      <c r="K2458" s="32">
        <f>TEXT(A2458, "MM-DD")</f>
      </c>
      <c r="L2458" s="33">
        <f>YEAR(일별기온공급량!$A2458)</f>
      </c>
      <c r="M2458" s="33">
        <f>MONTH(일별기온공급량!$A2458)</f>
      </c>
      <c r="N2458" s="33">
        <f>DAY(일별기온공급량!$A2458)</f>
      </c>
      <c r="O2458" s="34">
        <f>IFERROR(VLOOKUP(기온및공급량[[#This Row], [날짜]],표2[],2,0), "")</f>
      </c>
    </row>
    <row x14ac:dyDescent="0.25" r="2459" customHeight="1" ht="18.75">
      <c r="A2459" s="29">
        <v>43732</v>
      </c>
      <c r="B2459" s="30">
        <v>19.1</v>
      </c>
      <c r="C2459" s="30">
        <v>26.5</v>
      </c>
      <c r="D2459" s="31">
        <v>1.6500925925925927</v>
      </c>
      <c r="E2459" s="30">
        <v>14.8</v>
      </c>
      <c r="F2459" s="31">
        <v>1.2014814814814816</v>
      </c>
      <c r="G2459" s="30">
        <v>11.7</v>
      </c>
      <c r="H2459" s="32">
        <f>TEXT(일별기온공급량!$A2459, "AAA")</f>
      </c>
      <c r="I2459" s="33">
        <v>85754794</v>
      </c>
      <c r="J2459" s="33">
        <v>2011292</v>
      </c>
      <c r="K2459" s="32">
        <f>TEXT(A2459, "MM-DD")</f>
      </c>
      <c r="L2459" s="33">
        <f>YEAR(일별기온공급량!$A2459)</f>
      </c>
      <c r="M2459" s="33">
        <f>MONTH(일별기온공급량!$A2459)</f>
      </c>
      <c r="N2459" s="33">
        <f>DAY(일별기온공급량!$A2459)</f>
      </c>
      <c r="O2459" s="34">
        <f>IFERROR(VLOOKUP(기온및공급량[[#This Row], [날짜]],표2[],2,0), "")</f>
      </c>
    </row>
    <row x14ac:dyDescent="0.25" r="2460" customHeight="1" ht="18.75">
      <c r="A2460" s="29">
        <v>43733</v>
      </c>
      <c r="B2460" s="33">
        <v>19</v>
      </c>
      <c r="C2460" s="30">
        <v>24.6</v>
      </c>
      <c r="D2460" s="31">
        <v>1.5306481481481482</v>
      </c>
      <c r="E2460" s="30">
        <v>12.5</v>
      </c>
      <c r="F2460" s="31">
        <v>1.2216203703703703</v>
      </c>
      <c r="G2460" s="30">
        <v>12.1</v>
      </c>
      <c r="H2460" s="32">
        <f>TEXT(일별기온공급량!$A2460, "AAA")</f>
      </c>
      <c r="I2460" s="33">
        <v>87661158</v>
      </c>
      <c r="J2460" s="33">
        <v>2056646</v>
      </c>
      <c r="K2460" s="32">
        <f>TEXT(A2460, "MM-DD")</f>
      </c>
      <c r="L2460" s="33">
        <f>YEAR(일별기온공급량!$A2460)</f>
      </c>
      <c r="M2460" s="33">
        <f>MONTH(일별기온공급량!$A2460)</f>
      </c>
      <c r="N2460" s="33">
        <f>DAY(일별기온공급량!$A2460)</f>
      </c>
      <c r="O2460" s="34">
        <f>IFERROR(VLOOKUP(기온및공급량[[#This Row], [날짜]],표2[],2,0), "")</f>
      </c>
    </row>
    <row x14ac:dyDescent="0.25" r="2461" customHeight="1" ht="18.75">
      <c r="A2461" s="29">
        <v>43734</v>
      </c>
      <c r="B2461" s="30">
        <v>21.6</v>
      </c>
      <c r="C2461" s="30">
        <v>27.1</v>
      </c>
      <c r="D2461" s="31">
        <v>1.6125925925925926</v>
      </c>
      <c r="E2461" s="30">
        <v>17.3</v>
      </c>
      <c r="F2461" s="31">
        <v>1.1500925925925927</v>
      </c>
      <c r="G2461" s="30">
        <v>9.8</v>
      </c>
      <c r="H2461" s="32">
        <f>TEXT(일별기온공급량!$A2461, "AAA")</f>
      </c>
      <c r="I2461" s="33">
        <v>86865197</v>
      </c>
      <c r="J2461" s="33">
        <v>2035088</v>
      </c>
      <c r="K2461" s="32">
        <f>TEXT(A2461, "MM-DD")</f>
      </c>
      <c r="L2461" s="33">
        <f>YEAR(일별기온공급량!$A2461)</f>
      </c>
      <c r="M2461" s="33">
        <f>MONTH(일별기온공급량!$A2461)</f>
      </c>
      <c r="N2461" s="33">
        <f>DAY(일별기온공급량!$A2461)</f>
      </c>
      <c r="O2461" s="34">
        <f>IFERROR(VLOOKUP(기온및공급량[[#This Row], [날짜]],표2[],2,0), "")</f>
      </c>
    </row>
    <row x14ac:dyDescent="0.25" r="2462" customHeight="1" ht="18.75">
      <c r="A2462" s="29">
        <v>43735</v>
      </c>
      <c r="B2462" s="30">
        <v>22.2</v>
      </c>
      <c r="C2462" s="30">
        <v>26.8</v>
      </c>
      <c r="D2462" s="31">
        <v>1.5973148148148149</v>
      </c>
      <c r="E2462" s="30">
        <v>18.6</v>
      </c>
      <c r="F2462" s="31">
        <v>1.2563425925925926</v>
      </c>
      <c r="G2462" s="30">
        <v>8.2</v>
      </c>
      <c r="H2462" s="32">
        <f>TEXT(일별기온공급량!$A2462, "AAA")</f>
      </c>
      <c r="I2462" s="33">
        <v>84583231</v>
      </c>
      <c r="J2462" s="33">
        <v>1981757</v>
      </c>
      <c r="K2462" s="32">
        <f>TEXT(A2462, "MM-DD")</f>
      </c>
      <c r="L2462" s="33">
        <f>YEAR(일별기온공급량!$A2462)</f>
      </c>
      <c r="M2462" s="33">
        <f>MONTH(일별기온공급량!$A2462)</f>
      </c>
      <c r="N2462" s="33">
        <f>DAY(일별기온공급량!$A2462)</f>
      </c>
      <c r="O2462" s="34">
        <f>IFERROR(VLOOKUP(기온및공급량[[#This Row], [날짜]],표2[],2,0), "")</f>
      </c>
    </row>
    <row x14ac:dyDescent="0.25" r="2463" customHeight="1" ht="18.75">
      <c r="A2463" s="29">
        <v>43736</v>
      </c>
      <c r="B2463" s="30">
        <v>23.2</v>
      </c>
      <c r="C2463" s="30">
        <v>26.8</v>
      </c>
      <c r="D2463" s="31">
        <v>1.6452314814814815</v>
      </c>
      <c r="E2463" s="30">
        <v>20.9</v>
      </c>
      <c r="F2463" s="31">
        <v>1.286898148148148</v>
      </c>
      <c r="G2463" s="30">
        <v>5.9</v>
      </c>
      <c r="H2463" s="32">
        <f>TEXT(일별기온공급량!$A2463, "AAA")</f>
      </c>
      <c r="I2463" s="33">
        <v>69943719</v>
      </c>
      <c r="J2463" s="33">
        <v>1641037</v>
      </c>
      <c r="K2463" s="32">
        <f>TEXT(A2463, "MM-DD")</f>
      </c>
      <c r="L2463" s="33">
        <f>YEAR(일별기온공급량!$A2463)</f>
      </c>
      <c r="M2463" s="33">
        <f>MONTH(일별기온공급량!$A2463)</f>
      </c>
      <c r="N2463" s="33">
        <f>DAY(일별기온공급량!$A2463)</f>
      </c>
      <c r="O2463" s="34">
        <f>IFERROR(VLOOKUP(기온및공급량[[#This Row], [날짜]],표2[],2,0), "")</f>
      </c>
    </row>
    <row x14ac:dyDescent="0.25" r="2464" customHeight="1" ht="18.75">
      <c r="A2464" s="29">
        <v>43737</v>
      </c>
      <c r="B2464" s="30">
        <v>24.9</v>
      </c>
      <c r="C2464" s="30">
        <v>29.8</v>
      </c>
      <c r="D2464" s="31">
        <v>1.5327314814814814</v>
      </c>
      <c r="E2464" s="33">
        <v>21</v>
      </c>
      <c r="F2464" s="31">
        <v>1.9882870370370371</v>
      </c>
      <c r="G2464" s="30">
        <v>8.8</v>
      </c>
      <c r="H2464" s="32">
        <f>TEXT(일별기온공급량!$A2464, "AAA")</f>
      </c>
      <c r="I2464" s="33">
        <v>56359936</v>
      </c>
      <c r="J2464" s="33">
        <v>1320662</v>
      </c>
      <c r="K2464" s="32">
        <f>TEXT(A2464, "MM-DD")</f>
      </c>
      <c r="L2464" s="33">
        <f>YEAR(일별기온공급량!$A2464)</f>
      </c>
      <c r="M2464" s="33">
        <f>MONTH(일별기온공급량!$A2464)</f>
      </c>
      <c r="N2464" s="33">
        <f>DAY(일별기온공급량!$A2464)</f>
      </c>
      <c r="O2464" s="34">
        <f>IFERROR(VLOOKUP(기온및공급량[[#This Row], [날짜]],표2[],2,0), "")</f>
      </c>
    </row>
    <row x14ac:dyDescent="0.25" r="2465" customHeight="1" ht="18.75">
      <c r="A2465" s="29">
        <v>43738</v>
      </c>
      <c r="B2465" s="30">
        <v>23.6</v>
      </c>
      <c r="C2465" s="30">
        <v>30.1</v>
      </c>
      <c r="D2465" s="31">
        <v>1.6362037037037038</v>
      </c>
      <c r="E2465" s="30">
        <v>18.2</v>
      </c>
      <c r="F2465" s="31">
        <v>1.2549537037037037</v>
      </c>
      <c r="G2465" s="30">
        <v>11.9</v>
      </c>
      <c r="H2465" s="32">
        <f>TEXT(일별기온공급량!$A2465, "AAA")</f>
      </c>
      <c r="I2465" s="33">
        <v>78590622</v>
      </c>
      <c r="J2465" s="33">
        <v>1837796</v>
      </c>
      <c r="K2465" s="32">
        <f>TEXT(A2465, "MM-DD")</f>
      </c>
      <c r="L2465" s="33">
        <f>YEAR(일별기온공급량!$A2465)</f>
      </c>
      <c r="M2465" s="33">
        <f>MONTH(일별기온공급량!$A2465)</f>
      </c>
      <c r="N2465" s="33">
        <f>DAY(일별기온공급량!$A2465)</f>
      </c>
      <c r="O2465" s="34">
        <f>IFERROR(VLOOKUP(기온및공급량[[#This Row], [날짜]],표2[],2,0), "")</f>
      </c>
    </row>
    <row x14ac:dyDescent="0.25" r="2466" customHeight="1" ht="18.75">
      <c r="A2466" s="29">
        <v>43739</v>
      </c>
      <c r="B2466" s="30">
        <v>22.8</v>
      </c>
      <c r="C2466" s="30">
        <v>25.1</v>
      </c>
      <c r="D2466" s="31">
        <v>1.5660648148148149</v>
      </c>
      <c r="E2466" s="30">
        <v>21.4</v>
      </c>
      <c r="F2466" s="31">
        <v>1.9716203703703705</v>
      </c>
      <c r="G2466" s="30">
        <v>3.7</v>
      </c>
      <c r="H2466" s="32">
        <f>TEXT(일별기온공급량!$A2466, "AAA")</f>
      </c>
      <c r="I2466" s="33">
        <v>82060998</v>
      </c>
      <c r="J2466" s="33">
        <v>1921353</v>
      </c>
      <c r="K2466" s="32">
        <f>TEXT(A2466, "MM-DD")</f>
      </c>
      <c r="L2466" s="33">
        <f>YEAR(일별기온공급량!$A2466)</f>
      </c>
      <c r="M2466" s="33">
        <f>MONTH(일별기온공급량!$A2466)</f>
      </c>
      <c r="N2466" s="33">
        <f>DAY(일별기온공급량!$A2466)</f>
      </c>
      <c r="O2466" s="34">
        <f>IFERROR(VLOOKUP(기온및공급량[[#This Row], [날짜]],표2[],2,0), "")</f>
      </c>
    </row>
    <row x14ac:dyDescent="0.25" r="2467" customHeight="1" ht="18.75">
      <c r="A2467" s="29">
        <v>43740</v>
      </c>
      <c r="B2467" s="30">
        <v>21.8</v>
      </c>
      <c r="C2467" s="30">
        <v>23.5</v>
      </c>
      <c r="D2467" s="31">
        <v>1.9896759259259258</v>
      </c>
      <c r="E2467" s="30">
        <v>20.5</v>
      </c>
      <c r="F2467" s="31">
        <v>1.4292592592592592</v>
      </c>
      <c r="G2467" s="33">
        <v>3</v>
      </c>
      <c r="H2467" s="32">
        <f>TEXT(일별기온공급량!$A2467, "AAA")</f>
      </c>
      <c r="I2467" s="33">
        <v>84184052</v>
      </c>
      <c r="J2467" s="33">
        <v>1967715</v>
      </c>
      <c r="K2467" s="32">
        <f>TEXT(A2467, "MM-DD")</f>
      </c>
      <c r="L2467" s="33">
        <f>YEAR(일별기온공급량!$A2467)</f>
      </c>
      <c r="M2467" s="33">
        <f>MONTH(일별기온공급량!$A2467)</f>
      </c>
      <c r="N2467" s="33">
        <f>DAY(일별기온공급량!$A2467)</f>
      </c>
      <c r="O2467" s="34">
        <f>IFERROR(VLOOKUP(기온및공급량[[#This Row], [날짜]],표2[],2,0), "")</f>
      </c>
    </row>
    <row x14ac:dyDescent="0.25" r="2468" customHeight="1" ht="18.75">
      <c r="A2468" s="29">
        <v>43741</v>
      </c>
      <c r="B2468" s="30">
        <v>23.2</v>
      </c>
      <c r="C2468" s="30">
        <v>27.4</v>
      </c>
      <c r="D2468" s="31">
        <v>1.6577314814814814</v>
      </c>
      <c r="E2468" s="30">
        <v>19.9</v>
      </c>
      <c r="F2468" s="31">
        <v>1.9903703703703703</v>
      </c>
      <c r="G2468" s="30">
        <v>7.5</v>
      </c>
      <c r="H2468" s="32">
        <f>TEXT(일별기온공급량!$A2468, "AAA")</f>
      </c>
      <c r="I2468" s="33">
        <v>72744263</v>
      </c>
      <c r="J2468" s="33">
        <v>1697470</v>
      </c>
      <c r="K2468" s="32">
        <f>TEXT(A2468, "MM-DD")</f>
      </c>
      <c r="L2468" s="33">
        <f>YEAR(일별기온공급량!$A2468)</f>
      </c>
      <c r="M2468" s="33">
        <f>MONTH(일별기온공급량!$A2468)</f>
      </c>
      <c r="N2468" s="33">
        <f>DAY(일별기온공급량!$A2468)</f>
      </c>
      <c r="O2468" s="34">
        <f>IFERROR(VLOOKUP(기온및공급량[[#This Row], [날짜]],표2[],2,0), "")</f>
      </c>
    </row>
    <row x14ac:dyDescent="0.25" r="2469" customHeight="1" ht="18.75">
      <c r="A2469" s="29">
        <v>43742</v>
      </c>
      <c r="B2469" s="30">
        <v>22.1</v>
      </c>
      <c r="C2469" s="30">
        <v>28.6</v>
      </c>
      <c r="D2469" s="31">
        <v>1.5577314814814813</v>
      </c>
      <c r="E2469" s="30">
        <v>17.6</v>
      </c>
      <c r="F2469" s="31">
        <v>1.2417592592592592</v>
      </c>
      <c r="G2469" s="33">
        <v>11</v>
      </c>
      <c r="H2469" s="32">
        <f>TEXT(일별기온공급량!$A2469, "AAA")</f>
      </c>
      <c r="I2469" s="33">
        <v>77485488</v>
      </c>
      <c r="J2469" s="33">
        <v>1812586</v>
      </c>
      <c r="K2469" s="32">
        <f>TEXT(A2469, "MM-DD")</f>
      </c>
      <c r="L2469" s="33">
        <f>YEAR(일별기온공급량!$A2469)</f>
      </c>
      <c r="M2469" s="33">
        <f>MONTH(일별기온공급량!$A2469)</f>
      </c>
      <c r="N2469" s="33">
        <f>DAY(일별기온공급량!$A2469)</f>
      </c>
      <c r="O2469" s="34">
        <f>IFERROR(VLOOKUP(기온및공급량[[#This Row], [날짜]],표2[],2,0), "")</f>
      </c>
    </row>
    <row x14ac:dyDescent="0.25" r="2470" customHeight="1" ht="18.75">
      <c r="A2470" s="29">
        <v>43743</v>
      </c>
      <c r="B2470" s="30">
        <v>21.4</v>
      </c>
      <c r="C2470" s="30">
        <v>26.1</v>
      </c>
      <c r="D2470" s="31">
        <v>1.5480092592592594</v>
      </c>
      <c r="E2470" s="30">
        <v>17.7</v>
      </c>
      <c r="F2470" s="31">
        <v>1.9480092592592593</v>
      </c>
      <c r="G2470" s="30">
        <v>8.4</v>
      </c>
      <c r="H2470" s="32">
        <f>TEXT(일별기온공급량!$A2470, "AAA")</f>
      </c>
      <c r="I2470" s="33">
        <v>65135319</v>
      </c>
      <c r="J2470" s="33">
        <v>1522665</v>
      </c>
      <c r="K2470" s="32">
        <f>TEXT(A2470, "MM-DD")</f>
      </c>
      <c r="L2470" s="33">
        <f>YEAR(일별기온공급량!$A2470)</f>
      </c>
      <c r="M2470" s="33">
        <f>MONTH(일별기온공급량!$A2470)</f>
      </c>
      <c r="N2470" s="33">
        <f>DAY(일별기온공급량!$A2470)</f>
      </c>
      <c r="O2470" s="34">
        <f>IFERROR(VLOOKUP(기온및공급량[[#This Row], [날짜]],표2[],2,0), "")</f>
      </c>
    </row>
    <row x14ac:dyDescent="0.25" r="2471" customHeight="1" ht="18.75">
      <c r="A2471" s="29">
        <v>43744</v>
      </c>
      <c r="B2471" s="30">
        <v>17.5</v>
      </c>
      <c r="C2471" s="30">
        <v>20.6</v>
      </c>
      <c r="D2471" s="31">
        <v>1.6292592592592592</v>
      </c>
      <c r="E2471" s="30">
        <v>14.5</v>
      </c>
      <c r="F2471" s="31">
        <v>1.9730092592592592</v>
      </c>
      <c r="G2471" s="30">
        <v>6.1</v>
      </c>
      <c r="H2471" s="32">
        <f>TEXT(일별기온공급량!$A2471, "AAA")</f>
      </c>
      <c r="I2471" s="33">
        <v>58644194</v>
      </c>
      <c r="J2471" s="33">
        <v>1372518</v>
      </c>
      <c r="K2471" s="32">
        <f>TEXT(A2471, "MM-DD")</f>
      </c>
      <c r="L2471" s="33">
        <f>YEAR(일별기온공급량!$A2471)</f>
      </c>
      <c r="M2471" s="33">
        <f>MONTH(일별기온공급량!$A2471)</f>
      </c>
      <c r="N2471" s="33">
        <f>DAY(일별기온공급량!$A2471)</f>
      </c>
      <c r="O2471" s="34">
        <f>IFERROR(VLOOKUP(기온및공급량[[#This Row], [날짜]],표2[],2,0), "")</f>
      </c>
    </row>
    <row x14ac:dyDescent="0.25" r="2472" customHeight="1" ht="18.75">
      <c r="A2472" s="29">
        <v>43745</v>
      </c>
      <c r="B2472" s="30">
        <v>15.4</v>
      </c>
      <c r="C2472" s="30">
        <v>17.9</v>
      </c>
      <c r="D2472" s="31">
        <v>1.6459259259259258</v>
      </c>
      <c r="E2472" s="30">
        <v>13.7</v>
      </c>
      <c r="F2472" s="31">
        <v>1.2743981481481481</v>
      </c>
      <c r="G2472" s="30">
        <v>4.2</v>
      </c>
      <c r="H2472" s="32">
        <f>TEXT(일별기온공급량!$A2472, "AAA")</f>
      </c>
      <c r="I2472" s="33">
        <v>85819266</v>
      </c>
      <c r="J2472" s="33">
        <v>2002513</v>
      </c>
      <c r="K2472" s="32">
        <f>TEXT(A2472, "MM-DD")</f>
      </c>
      <c r="L2472" s="33">
        <f>YEAR(일별기온공급량!$A2472)</f>
      </c>
      <c r="M2472" s="33">
        <f>MONTH(일별기온공급량!$A2472)</f>
      </c>
      <c r="N2472" s="33">
        <f>DAY(일별기온공급량!$A2472)</f>
      </c>
      <c r="O2472" s="34">
        <f>IFERROR(VLOOKUP(기온및공급량[[#This Row], [날짜]],표2[],2,0), "")</f>
      </c>
    </row>
    <row x14ac:dyDescent="0.25" r="2473" customHeight="1" ht="18.75">
      <c r="A2473" s="29">
        <v>43746</v>
      </c>
      <c r="B2473" s="33">
        <v>18</v>
      </c>
      <c r="C2473" s="30">
        <v>23.5</v>
      </c>
      <c r="D2473" s="31">
        <v>1.619537037037037</v>
      </c>
      <c r="E2473" s="30">
        <v>13.8</v>
      </c>
      <c r="F2473" s="31">
        <v>1.9216203703703703</v>
      </c>
      <c r="G2473" s="30">
        <v>9.7</v>
      </c>
      <c r="H2473" s="32">
        <f>TEXT(일별기온공급량!$A2473, "AAA")</f>
      </c>
      <c r="I2473" s="33">
        <v>89200959</v>
      </c>
      <c r="J2473" s="33">
        <v>2086107</v>
      </c>
      <c r="K2473" s="32">
        <f>TEXT(A2473, "MM-DD")</f>
      </c>
      <c r="L2473" s="33">
        <f>YEAR(일별기온공급량!$A2473)</f>
      </c>
      <c r="M2473" s="33">
        <f>MONTH(일별기온공급량!$A2473)</f>
      </c>
      <c r="N2473" s="33">
        <f>DAY(일별기온공급량!$A2473)</f>
      </c>
      <c r="O2473" s="34">
        <f>IFERROR(VLOOKUP(기온및공급량[[#This Row], [날짜]],표2[],2,0), "")</f>
      </c>
    </row>
    <row x14ac:dyDescent="0.25" r="2474" customHeight="1" ht="18.75">
      <c r="A2474" s="29">
        <v>43747</v>
      </c>
      <c r="B2474" s="30">
        <v>14.8</v>
      </c>
      <c r="C2474" s="30">
        <v>22.5</v>
      </c>
      <c r="D2474" s="31">
        <v>1.6605092592592592</v>
      </c>
      <c r="E2474" s="30">
        <v>8.1</v>
      </c>
      <c r="F2474" s="31">
        <v>1.2653703703703703</v>
      </c>
      <c r="G2474" s="30">
        <v>14.4</v>
      </c>
      <c r="H2474" s="32">
        <f>TEXT(일별기온공급량!$A2474, "AAA")</f>
      </c>
      <c r="I2474" s="33">
        <v>91225433</v>
      </c>
      <c r="J2474" s="33">
        <v>2127735</v>
      </c>
      <c r="K2474" s="32">
        <f>TEXT(A2474, "MM-DD")</f>
      </c>
      <c r="L2474" s="33">
        <f>YEAR(일별기온공급량!$A2474)</f>
      </c>
      <c r="M2474" s="33">
        <f>MONTH(일별기온공급량!$A2474)</f>
      </c>
      <c r="N2474" s="33">
        <f>DAY(일별기온공급량!$A2474)</f>
      </c>
      <c r="O2474" s="34">
        <f>IFERROR(VLOOKUP(기온및공급량[[#This Row], [날짜]],표2[],2,0), "")</f>
      </c>
    </row>
    <row x14ac:dyDescent="0.25" r="2475" customHeight="1" ht="18.75">
      <c r="A2475" s="29">
        <v>43748</v>
      </c>
      <c r="B2475" s="30">
        <v>16.4</v>
      </c>
      <c r="C2475" s="30">
        <v>24.1</v>
      </c>
      <c r="D2475" s="31">
        <v>1.647314814814815</v>
      </c>
      <c r="E2475" s="30">
        <v>8.5</v>
      </c>
      <c r="F2475" s="31">
        <v>1.1917592592592592</v>
      </c>
      <c r="G2475" s="30">
        <v>15.6</v>
      </c>
      <c r="H2475" s="32">
        <f>TEXT(일별기온공급량!$A2475, "AAA")</f>
      </c>
      <c r="I2475" s="33">
        <v>94387405</v>
      </c>
      <c r="J2475" s="33">
        <v>2203775</v>
      </c>
      <c r="K2475" s="32">
        <f>TEXT(A2475, "MM-DD")</f>
      </c>
      <c r="L2475" s="33">
        <f>YEAR(일별기온공급량!$A2475)</f>
      </c>
      <c r="M2475" s="33">
        <f>MONTH(일별기온공급량!$A2475)</f>
      </c>
      <c r="N2475" s="33">
        <f>DAY(일별기온공급량!$A2475)</f>
      </c>
      <c r="O2475" s="34">
        <f>IFERROR(VLOOKUP(기온및공급량[[#This Row], [날짜]],표2[],2,0), "")</f>
      </c>
    </row>
    <row x14ac:dyDescent="0.25" r="2476" customHeight="1" ht="18.75">
      <c r="A2476" s="29">
        <v>43749</v>
      </c>
      <c r="B2476" s="30">
        <v>18.9</v>
      </c>
      <c r="C2476" s="30">
        <v>25.1</v>
      </c>
      <c r="D2476" s="31">
        <v>1.5584259259259259</v>
      </c>
      <c r="E2476" s="30">
        <v>13.9</v>
      </c>
      <c r="F2476" s="31">
        <v>1.2146759259259259</v>
      </c>
      <c r="G2476" s="30">
        <v>11.2</v>
      </c>
      <c r="H2476" s="32">
        <f>TEXT(일별기온공급량!$A2476, "AAA")</f>
      </c>
      <c r="I2476" s="33">
        <v>89529127</v>
      </c>
      <c r="J2476" s="33">
        <v>2092490</v>
      </c>
      <c r="K2476" s="32">
        <f>TEXT(A2476, "MM-DD")</f>
      </c>
      <c r="L2476" s="33">
        <f>YEAR(일별기온공급량!$A2476)</f>
      </c>
      <c r="M2476" s="33">
        <f>MONTH(일별기온공급량!$A2476)</f>
      </c>
      <c r="N2476" s="33">
        <f>DAY(일별기온공급량!$A2476)</f>
      </c>
      <c r="O2476" s="34">
        <f>IFERROR(VLOOKUP(기온및공급량[[#This Row], [날짜]],표2[],2,0), "")</f>
      </c>
    </row>
    <row x14ac:dyDescent="0.25" r="2477" customHeight="1" ht="18.75">
      <c r="A2477" s="29">
        <v>43750</v>
      </c>
      <c r="B2477" s="30">
        <v>19.2</v>
      </c>
      <c r="C2477" s="30">
        <v>24.3</v>
      </c>
      <c r="D2477" s="31">
        <v>1.5487037037037037</v>
      </c>
      <c r="E2477" s="33">
        <v>15</v>
      </c>
      <c r="F2477" s="31">
        <v>1.100787037037037</v>
      </c>
      <c r="G2477" s="30">
        <v>9.3</v>
      </c>
      <c r="H2477" s="32">
        <f>TEXT(일별기온공급량!$A2477, "AAA")</f>
      </c>
      <c r="I2477" s="33">
        <v>75391071</v>
      </c>
      <c r="J2477" s="33">
        <v>1767842</v>
      </c>
      <c r="K2477" s="32">
        <f>TEXT(A2477, "MM-DD")</f>
      </c>
      <c r="L2477" s="33">
        <f>YEAR(일별기온공급량!$A2477)</f>
      </c>
      <c r="M2477" s="33">
        <f>MONTH(일별기온공급량!$A2477)</f>
      </c>
      <c r="N2477" s="33">
        <f>DAY(일별기온공급량!$A2477)</f>
      </c>
      <c r="O2477" s="34">
        <f>IFERROR(VLOOKUP(기온및공급량[[#This Row], [날짜]],표2[],2,0), "")</f>
      </c>
    </row>
    <row x14ac:dyDescent="0.25" r="2478" customHeight="1" ht="18.75">
      <c r="A2478" s="29">
        <v>43751</v>
      </c>
      <c r="B2478" s="33">
        <v>16</v>
      </c>
      <c r="C2478" s="30">
        <v>21.5</v>
      </c>
      <c r="D2478" s="31">
        <v>1.5403703703703704</v>
      </c>
      <c r="E2478" s="30">
        <v>10.6</v>
      </c>
      <c r="F2478" s="31">
        <v>1.2591203703703704</v>
      </c>
      <c r="G2478" s="30">
        <v>10.9</v>
      </c>
      <c r="H2478" s="32">
        <f>TEXT(일별기온공급량!$A2478, "AAA")</f>
      </c>
      <c r="I2478" s="33">
        <v>69520518</v>
      </c>
      <c r="J2478" s="33">
        <v>1632335</v>
      </c>
      <c r="K2478" s="32">
        <f>TEXT(A2478, "MM-DD")</f>
      </c>
      <c r="L2478" s="33">
        <f>YEAR(일별기온공급량!$A2478)</f>
      </c>
      <c r="M2478" s="33">
        <f>MONTH(일별기온공급량!$A2478)</f>
      </c>
      <c r="N2478" s="33">
        <f>DAY(일별기온공급량!$A2478)</f>
      </c>
      <c r="O2478" s="34">
        <f>IFERROR(VLOOKUP(기온및공급량[[#This Row], [날짜]],표2[],2,0), "")</f>
      </c>
    </row>
    <row x14ac:dyDescent="0.25" r="2479" customHeight="1" ht="18.75">
      <c r="A2479" s="29">
        <v>43752</v>
      </c>
      <c r="B2479" s="30">
        <v>16.6</v>
      </c>
      <c r="C2479" s="30">
        <v>22.8</v>
      </c>
      <c r="D2479" s="31">
        <v>1.5813425925925926</v>
      </c>
      <c r="E2479" s="30">
        <v>9.6</v>
      </c>
      <c r="F2479" s="31">
        <v>1.2799537037037036</v>
      </c>
      <c r="G2479" s="30">
        <v>13.2</v>
      </c>
      <c r="H2479" s="32">
        <f>TEXT(일별기온공급량!$A2479, "AAA")</f>
      </c>
      <c r="I2479" s="33">
        <v>91886195</v>
      </c>
      <c r="J2479" s="33">
        <v>2156699</v>
      </c>
      <c r="K2479" s="32">
        <f>TEXT(A2479, "MM-DD")</f>
      </c>
      <c r="L2479" s="33">
        <f>YEAR(일별기온공급량!$A2479)</f>
      </c>
      <c r="M2479" s="33">
        <f>MONTH(일별기온공급량!$A2479)</f>
      </c>
      <c r="N2479" s="33">
        <f>DAY(일별기온공급량!$A2479)</f>
      </c>
      <c r="O2479" s="34">
        <f>IFERROR(VLOOKUP(기온및공급량[[#This Row], [날짜]],표2[],2,0), "")</f>
      </c>
    </row>
    <row x14ac:dyDescent="0.25" r="2480" customHeight="1" ht="18.75">
      <c r="A2480" s="29">
        <v>43753</v>
      </c>
      <c r="B2480" s="30">
        <v>14.1</v>
      </c>
      <c r="C2480" s="33">
        <v>18</v>
      </c>
      <c r="D2480" s="31">
        <v>1.588287037037037</v>
      </c>
      <c r="E2480" s="30">
        <v>10.5</v>
      </c>
      <c r="F2480" s="31">
        <v>1.9952314814814813</v>
      </c>
      <c r="G2480" s="30">
        <v>7.5</v>
      </c>
      <c r="H2480" s="32">
        <f>TEXT(일별기온공급량!$A2480, "AAA")</f>
      </c>
      <c r="I2480" s="33">
        <v>102233276</v>
      </c>
      <c r="J2480" s="33">
        <v>2389092</v>
      </c>
      <c r="K2480" s="32">
        <f>TEXT(A2480, "MM-DD")</f>
      </c>
      <c r="L2480" s="33">
        <f>YEAR(일별기온공급량!$A2480)</f>
      </c>
      <c r="M2480" s="33">
        <f>MONTH(일별기온공급량!$A2480)</f>
      </c>
      <c r="N2480" s="33">
        <f>DAY(일별기온공급량!$A2480)</f>
      </c>
      <c r="O2480" s="34">
        <f>IFERROR(VLOOKUP(기온및공급량[[#This Row], [날짜]],표2[],2,0), "")</f>
      </c>
    </row>
    <row x14ac:dyDescent="0.25" r="2481" customHeight="1" ht="18.75">
      <c r="A2481" s="29">
        <v>43754</v>
      </c>
      <c r="B2481" s="30">
        <v>13.5</v>
      </c>
      <c r="C2481" s="30">
        <v>20.4</v>
      </c>
      <c r="D2481" s="31">
        <v>1.611898148148148</v>
      </c>
      <c r="E2481" s="30">
        <v>7.2</v>
      </c>
      <c r="F2481" s="31">
        <v>1.2730092592592592</v>
      </c>
      <c r="G2481" s="30">
        <v>13.2</v>
      </c>
      <c r="H2481" s="32">
        <f>TEXT(일별기온공급량!$A2481, "AAA")</f>
      </c>
      <c r="I2481" s="33">
        <v>106376035</v>
      </c>
      <c r="J2481" s="33">
        <v>2487413</v>
      </c>
      <c r="K2481" s="32">
        <f>TEXT(A2481, "MM-DD")</f>
      </c>
      <c r="L2481" s="33">
        <f>YEAR(일별기온공급량!$A2481)</f>
      </c>
      <c r="M2481" s="33">
        <f>MONTH(일별기온공급량!$A2481)</f>
      </c>
      <c r="N2481" s="33">
        <f>DAY(일별기온공급량!$A2481)</f>
      </c>
      <c r="O2481" s="34">
        <f>IFERROR(VLOOKUP(기온및공급량[[#This Row], [날짜]],표2[],2,0), "")</f>
      </c>
    </row>
    <row x14ac:dyDescent="0.25" r="2482" customHeight="1" ht="18.75">
      <c r="A2482" s="29">
        <v>43755</v>
      </c>
      <c r="B2482" s="33">
        <v>14</v>
      </c>
      <c r="C2482" s="30">
        <v>19.6</v>
      </c>
      <c r="D2482" s="31">
        <v>1.5931481481481482</v>
      </c>
      <c r="E2482" s="33">
        <v>9</v>
      </c>
      <c r="F2482" s="31">
        <v>1.1834259259259259</v>
      </c>
      <c r="G2482" s="30">
        <v>10.6</v>
      </c>
      <c r="H2482" s="32">
        <f>TEXT(일별기온공급량!$A2482, "AAA")</f>
      </c>
      <c r="I2482" s="33">
        <v>108955882</v>
      </c>
      <c r="J2482" s="33">
        <v>2547685</v>
      </c>
      <c r="K2482" s="32">
        <f>TEXT(A2482, "MM-DD")</f>
      </c>
      <c r="L2482" s="33">
        <f>YEAR(일별기온공급량!$A2482)</f>
      </c>
      <c r="M2482" s="33">
        <f>MONTH(일별기온공급량!$A2482)</f>
      </c>
      <c r="N2482" s="33">
        <f>DAY(일별기온공급량!$A2482)</f>
      </c>
      <c r="O2482" s="34">
        <f>IFERROR(VLOOKUP(기온및공급량[[#This Row], [날짜]],표2[],2,0), "")</f>
      </c>
    </row>
    <row x14ac:dyDescent="0.25" r="2483" customHeight="1" ht="18.75">
      <c r="A2483" s="29">
        <v>43756</v>
      </c>
      <c r="B2483" s="30">
        <v>14.7</v>
      </c>
      <c r="C2483" s="30">
        <v>17.4</v>
      </c>
      <c r="D2483" s="31">
        <v>1.4591203703703703</v>
      </c>
      <c r="E2483" s="33">
        <v>12</v>
      </c>
      <c r="F2483" s="31">
        <v>1.1035648148148147</v>
      </c>
      <c r="G2483" s="30">
        <v>5.4</v>
      </c>
      <c r="H2483" s="32">
        <f>TEXT(일별기온공급량!$A2483, "AAA")</f>
      </c>
      <c r="I2483" s="33">
        <v>114406936</v>
      </c>
      <c r="J2483" s="33">
        <v>2678720</v>
      </c>
      <c r="K2483" s="32">
        <f>TEXT(A2483, "MM-DD")</f>
      </c>
      <c r="L2483" s="33">
        <f>YEAR(일별기온공급량!$A2483)</f>
      </c>
      <c r="M2483" s="33">
        <f>MONTH(일별기온공급량!$A2483)</f>
      </c>
      <c r="N2483" s="33">
        <f>DAY(일별기온공급량!$A2483)</f>
      </c>
      <c r="O2483" s="34">
        <f>IFERROR(VLOOKUP(기온및공급량[[#This Row], [날짜]],표2[],2,0), "")</f>
      </c>
    </row>
    <row x14ac:dyDescent="0.25" r="2484" customHeight="1" ht="18.75">
      <c r="A2484" s="29">
        <v>43757</v>
      </c>
      <c r="B2484" s="30">
        <v>17.2</v>
      </c>
      <c r="C2484" s="30">
        <v>23.6</v>
      </c>
      <c r="D2484" s="31">
        <v>1.6098148148148148</v>
      </c>
      <c r="E2484" s="30">
        <v>13.7</v>
      </c>
      <c r="F2484" s="35">
        <v>1.9993981481481482</v>
      </c>
      <c r="G2484" s="30">
        <v>9.9</v>
      </c>
      <c r="H2484" s="32">
        <f>TEXT(일별기온공급량!$A2484, "AAA")</f>
      </c>
      <c r="I2484" s="33">
        <v>91488804</v>
      </c>
      <c r="J2484" s="33">
        <v>2141791</v>
      </c>
      <c r="K2484" s="32">
        <f>TEXT(A2484, "MM-DD")</f>
      </c>
      <c r="L2484" s="33">
        <f>YEAR(일별기온공급량!$A2484)</f>
      </c>
      <c r="M2484" s="33">
        <f>MONTH(일별기온공급량!$A2484)</f>
      </c>
      <c r="N2484" s="33">
        <f>DAY(일별기온공급량!$A2484)</f>
      </c>
      <c r="O2484" s="34">
        <f>IFERROR(VLOOKUP(기온및공급량[[#This Row], [날짜]],표2[],2,0), "")</f>
      </c>
    </row>
    <row x14ac:dyDescent="0.25" r="2485" customHeight="1" ht="18.75">
      <c r="A2485" s="29">
        <v>43758</v>
      </c>
      <c r="B2485" s="30">
        <v>15.6</v>
      </c>
      <c r="C2485" s="33">
        <v>23</v>
      </c>
      <c r="D2485" s="31">
        <v>1.5862037037037036</v>
      </c>
      <c r="E2485" s="30">
        <v>11.7</v>
      </c>
      <c r="F2485" s="31">
        <v>1.2785648148148148</v>
      </c>
      <c r="G2485" s="30">
        <v>11.3</v>
      </c>
      <c r="H2485" s="32">
        <f>TEXT(일별기온공급량!$A2485, "AAA")</f>
      </c>
      <c r="I2485" s="33">
        <v>78335597</v>
      </c>
      <c r="J2485" s="33">
        <v>1832584</v>
      </c>
      <c r="K2485" s="32">
        <f>TEXT(A2485, "MM-DD")</f>
      </c>
      <c r="L2485" s="33">
        <f>YEAR(일별기온공급량!$A2485)</f>
      </c>
      <c r="M2485" s="33">
        <f>MONTH(일별기온공급량!$A2485)</f>
      </c>
      <c r="N2485" s="33">
        <f>DAY(일별기온공급량!$A2485)</f>
      </c>
      <c r="O2485" s="34">
        <f>IFERROR(VLOOKUP(기온및공급량[[#This Row], [날짜]],표2[],2,0), "")</f>
      </c>
    </row>
    <row x14ac:dyDescent="0.25" r="2486" customHeight="1" ht="18.75">
      <c r="A2486" s="29">
        <v>43759</v>
      </c>
      <c r="B2486" s="30">
        <v>15.5</v>
      </c>
      <c r="C2486" s="30">
        <v>22.4</v>
      </c>
      <c r="D2486" s="31">
        <v>1.563287037037037</v>
      </c>
      <c r="E2486" s="30">
        <v>11.1</v>
      </c>
      <c r="F2486" s="31">
        <v>1.1605092592592592</v>
      </c>
      <c r="G2486" s="30">
        <v>11.3</v>
      </c>
      <c r="H2486" s="32">
        <f>TEXT(일별기온공급량!$A2486, "AAA")</f>
      </c>
      <c r="I2486" s="33">
        <v>98974674</v>
      </c>
      <c r="J2486" s="33">
        <v>2317221</v>
      </c>
      <c r="K2486" s="32">
        <f>TEXT(A2486, "MM-DD")</f>
      </c>
      <c r="L2486" s="33">
        <f>YEAR(일별기온공급량!$A2486)</f>
      </c>
      <c r="M2486" s="33">
        <f>MONTH(일별기온공급량!$A2486)</f>
      </c>
      <c r="N2486" s="33">
        <f>DAY(일별기온공급량!$A2486)</f>
      </c>
      <c r="O2486" s="34">
        <f>IFERROR(VLOOKUP(기온및공급량[[#This Row], [날짜]],표2[],2,0), "")</f>
      </c>
    </row>
    <row x14ac:dyDescent="0.25" r="2487" customHeight="1" ht="18.75">
      <c r="A2487" s="29">
        <v>43760</v>
      </c>
      <c r="B2487" s="33">
        <v>16</v>
      </c>
      <c r="C2487" s="30">
        <v>22.8</v>
      </c>
      <c r="D2487" s="31">
        <v>1.5834259259259258</v>
      </c>
      <c r="E2487" s="30">
        <v>10.7</v>
      </c>
      <c r="F2487" s="31">
        <v>1.2167592592592593</v>
      </c>
      <c r="G2487" s="30">
        <v>12.1</v>
      </c>
      <c r="H2487" s="32">
        <f>TEXT(일별기온공급량!$A2487, "AAA")</f>
      </c>
      <c r="I2487" s="33">
        <v>102626736</v>
      </c>
      <c r="J2487" s="33">
        <v>2406865</v>
      </c>
      <c r="K2487" s="32">
        <f>TEXT(A2487, "MM-DD")</f>
      </c>
      <c r="L2487" s="33">
        <f>YEAR(일별기온공급량!$A2487)</f>
      </c>
      <c r="M2487" s="33">
        <f>MONTH(일별기온공급량!$A2487)</f>
      </c>
      <c r="N2487" s="33">
        <f>DAY(일별기온공급량!$A2487)</f>
      </c>
      <c r="O2487" s="34">
        <f>IFERROR(VLOOKUP(기온및공급량[[#This Row], [날짜]],표2[],2,0), "")</f>
      </c>
    </row>
    <row x14ac:dyDescent="0.25" r="2488" customHeight="1" ht="18.75">
      <c r="A2488" s="29">
        <v>43761</v>
      </c>
      <c r="B2488" s="30">
        <v>16.4</v>
      </c>
      <c r="C2488" s="30">
        <v>20.7</v>
      </c>
      <c r="D2488" s="31">
        <v>1.5466203703703703</v>
      </c>
      <c r="E2488" s="30">
        <v>11.9</v>
      </c>
      <c r="F2488" s="31">
        <v>1.2382870370370371</v>
      </c>
      <c r="G2488" s="30">
        <v>8.8</v>
      </c>
      <c r="H2488" s="32">
        <f>TEXT(일별기온공급량!$A2488, "AAA")</f>
      </c>
      <c r="I2488" s="33">
        <v>104948150</v>
      </c>
      <c r="J2488" s="33">
        <v>2462089</v>
      </c>
      <c r="K2488" s="32">
        <f>TEXT(A2488, "MM-DD")</f>
      </c>
      <c r="L2488" s="33">
        <f>YEAR(일별기온공급량!$A2488)</f>
      </c>
      <c r="M2488" s="33">
        <f>MONTH(일별기온공급량!$A2488)</f>
      </c>
      <c r="N2488" s="33">
        <f>DAY(일별기온공급량!$A2488)</f>
      </c>
      <c r="O2488" s="34">
        <f>IFERROR(VLOOKUP(기온및공급량[[#This Row], [날짜]],표2[],2,0), "")</f>
      </c>
    </row>
    <row x14ac:dyDescent="0.25" r="2489" customHeight="1" ht="18.75">
      <c r="A2489" s="29">
        <v>43762</v>
      </c>
      <c r="B2489" s="30">
        <v>17.9</v>
      </c>
      <c r="C2489" s="30">
        <v>20.7</v>
      </c>
      <c r="D2489" s="31">
        <v>1.6035648148148147</v>
      </c>
      <c r="E2489" s="30">
        <v>14.4</v>
      </c>
      <c r="F2489" s="31">
        <v>1.2813425925925925</v>
      </c>
      <c r="G2489" s="30">
        <v>6.3</v>
      </c>
      <c r="H2489" s="32">
        <f>TEXT(일별기온공급량!$A2489, "AAA")</f>
      </c>
      <c r="I2489" s="33">
        <v>101921511</v>
      </c>
      <c r="J2489" s="33">
        <v>2393766</v>
      </c>
      <c r="K2489" s="32">
        <f>TEXT(A2489, "MM-DD")</f>
      </c>
      <c r="L2489" s="33">
        <f>YEAR(일별기온공급량!$A2489)</f>
      </c>
      <c r="M2489" s="33">
        <f>MONTH(일별기온공급량!$A2489)</f>
      </c>
      <c r="N2489" s="33">
        <f>DAY(일별기온공급량!$A2489)</f>
      </c>
      <c r="O2489" s="34">
        <f>IFERROR(VLOOKUP(기온및공급량[[#This Row], [날짜]],표2[],2,0), "")</f>
      </c>
    </row>
    <row x14ac:dyDescent="0.25" r="2490" customHeight="1" ht="18.75">
      <c r="A2490" s="29">
        <v>43763</v>
      </c>
      <c r="B2490" s="30">
        <v>19.2</v>
      </c>
      <c r="C2490" s="30">
        <v>24.7</v>
      </c>
      <c r="D2490" s="31">
        <v>1.5660648148148149</v>
      </c>
      <c r="E2490" s="30">
        <v>15.6</v>
      </c>
      <c r="F2490" s="31">
        <v>1.295925925925926</v>
      </c>
      <c r="G2490" s="30">
        <v>9.1</v>
      </c>
      <c r="H2490" s="32">
        <f>TEXT(일별기온공급량!$A2490, "AAA")</f>
      </c>
      <c r="I2490" s="33">
        <v>97630512</v>
      </c>
      <c r="J2490" s="33">
        <v>2295173</v>
      </c>
      <c r="K2490" s="32">
        <f>TEXT(A2490, "MM-DD")</f>
      </c>
      <c r="L2490" s="33">
        <f>YEAR(일별기온공급량!$A2490)</f>
      </c>
      <c r="M2490" s="33">
        <f>MONTH(일별기온공급량!$A2490)</f>
      </c>
      <c r="N2490" s="33">
        <f>DAY(일별기온공급량!$A2490)</f>
      </c>
      <c r="O2490" s="34">
        <f>IFERROR(VLOOKUP(기온및공급량[[#This Row], [날짜]],표2[],2,0), "")</f>
      </c>
    </row>
    <row x14ac:dyDescent="0.25" r="2491" customHeight="1" ht="18.75">
      <c r="A2491" s="29">
        <v>43764</v>
      </c>
      <c r="B2491" s="30">
        <v>15.5</v>
      </c>
      <c r="C2491" s="30">
        <v>18.8</v>
      </c>
      <c r="D2491" s="31">
        <v>1.594537037037037</v>
      </c>
      <c r="E2491" s="30">
        <v>12.3</v>
      </c>
      <c r="F2491" s="31">
        <v>1.9889814814814815</v>
      </c>
      <c r="G2491" s="30">
        <v>6.5</v>
      </c>
      <c r="H2491" s="32">
        <f>TEXT(일별기온공급량!$A2491, "AAA")</f>
      </c>
      <c r="I2491" s="33">
        <v>90624721</v>
      </c>
      <c r="J2491" s="33">
        <v>2131581</v>
      </c>
      <c r="K2491" s="32">
        <f>TEXT(A2491, "MM-DD")</f>
      </c>
      <c r="L2491" s="33">
        <f>YEAR(일별기온공급량!$A2491)</f>
      </c>
      <c r="M2491" s="33">
        <f>MONTH(일별기온공급량!$A2491)</f>
      </c>
      <c r="N2491" s="33">
        <f>DAY(일별기온공급량!$A2491)</f>
      </c>
      <c r="O2491" s="34">
        <f>IFERROR(VLOOKUP(기온및공급량[[#This Row], [날짜]],표2[],2,0), "")</f>
      </c>
    </row>
    <row x14ac:dyDescent="0.25" r="2492" customHeight="1" ht="18.75">
      <c r="A2492" s="29">
        <v>43765</v>
      </c>
      <c r="B2492" s="30">
        <v>12.3</v>
      </c>
      <c r="C2492" s="30">
        <v>17.9</v>
      </c>
      <c r="D2492" s="31">
        <v>1.627175925925926</v>
      </c>
      <c r="E2492" s="30">
        <v>7.5</v>
      </c>
      <c r="F2492" s="31">
        <v>1.9743981481481483</v>
      </c>
      <c r="G2492" s="30">
        <v>10.4</v>
      </c>
      <c r="H2492" s="32">
        <f>TEXT(일별기온공급량!$A2492, "AAA")</f>
      </c>
      <c r="I2492" s="33">
        <v>89264332</v>
      </c>
      <c r="J2492" s="33">
        <v>2099357</v>
      </c>
      <c r="K2492" s="32">
        <f>TEXT(A2492, "MM-DD")</f>
      </c>
      <c r="L2492" s="33">
        <f>YEAR(일별기온공급량!$A2492)</f>
      </c>
      <c r="M2492" s="33">
        <f>MONTH(일별기온공급량!$A2492)</f>
      </c>
      <c r="N2492" s="33">
        <f>DAY(일별기온공급량!$A2492)</f>
      </c>
      <c r="O2492" s="34">
        <f>IFERROR(VLOOKUP(기온및공급량[[#This Row], [날짜]],표2[],2,0), "")</f>
      </c>
    </row>
    <row x14ac:dyDescent="0.25" r="2493" customHeight="1" ht="18.75">
      <c r="A2493" s="29">
        <v>43766</v>
      </c>
      <c r="B2493" s="30">
        <v>11.6</v>
      </c>
      <c r="C2493" s="30">
        <v>19.4</v>
      </c>
      <c r="D2493" s="31">
        <v>1.6306481481481483</v>
      </c>
      <c r="E2493" s="30">
        <v>3.9</v>
      </c>
      <c r="F2493" s="31">
        <v>1.2737037037037038</v>
      </c>
      <c r="G2493" s="30">
        <v>15.5</v>
      </c>
      <c r="H2493" s="32">
        <f>TEXT(일별기온공급량!$A2493, "AAA")</f>
      </c>
      <c r="I2493" s="33">
        <v>114721048</v>
      </c>
      <c r="J2493" s="33">
        <v>2696867</v>
      </c>
      <c r="K2493" s="32">
        <f>TEXT(A2493, "MM-DD")</f>
      </c>
      <c r="L2493" s="33">
        <f>YEAR(일별기온공급량!$A2493)</f>
      </c>
      <c r="M2493" s="33">
        <f>MONTH(일별기온공급량!$A2493)</f>
      </c>
      <c r="N2493" s="33">
        <f>DAY(일별기온공급량!$A2493)</f>
      </c>
      <c r="O2493" s="34">
        <f>IFERROR(VLOOKUP(기온및공급량[[#This Row], [날짜]],표2[],2,0), "")</f>
      </c>
    </row>
    <row x14ac:dyDescent="0.25" r="2494" customHeight="1" ht="18.75">
      <c r="A2494" s="29">
        <v>43767</v>
      </c>
      <c r="B2494" s="30">
        <v>14.3</v>
      </c>
      <c r="C2494" s="30">
        <v>20.4</v>
      </c>
      <c r="D2494" s="31">
        <v>1.570925925925926</v>
      </c>
      <c r="E2494" s="33">
        <v>8</v>
      </c>
      <c r="F2494" s="31">
        <v>1.2105092592592592</v>
      </c>
      <c r="G2494" s="30">
        <v>12.4</v>
      </c>
      <c r="H2494" s="32">
        <f>TEXT(일별기온공급량!$A2494, "AAA")</f>
      </c>
      <c r="I2494" s="33">
        <v>118208384</v>
      </c>
      <c r="J2494" s="33">
        <v>2777132</v>
      </c>
      <c r="K2494" s="32">
        <f>TEXT(A2494, "MM-DD")</f>
      </c>
      <c r="L2494" s="33">
        <f>YEAR(일별기온공급량!$A2494)</f>
      </c>
      <c r="M2494" s="33">
        <f>MONTH(일별기온공급량!$A2494)</f>
      </c>
      <c r="N2494" s="33">
        <f>DAY(일별기온공급량!$A2494)</f>
      </c>
      <c r="O2494" s="34">
        <f>IFERROR(VLOOKUP(기온및공급량[[#This Row], [날짜]],표2[],2,0), "")</f>
      </c>
    </row>
    <row x14ac:dyDescent="0.25" r="2495" customHeight="1" ht="18.75">
      <c r="A2495" s="29">
        <v>43768</v>
      </c>
      <c r="B2495" s="30">
        <v>13.5</v>
      </c>
      <c r="C2495" s="30">
        <v>18.8</v>
      </c>
      <c r="D2495" s="31">
        <v>1.6375925925925925</v>
      </c>
      <c r="E2495" s="30">
        <v>8.2</v>
      </c>
      <c r="F2495" s="31">
        <v>1.225787037037037</v>
      </c>
      <c r="G2495" s="30">
        <v>10.6</v>
      </c>
      <c r="H2495" s="32">
        <f>TEXT(일별기온공급량!$A2495, "AAA")</f>
      </c>
      <c r="I2495" s="33">
        <v>121276433</v>
      </c>
      <c r="J2495" s="33">
        <v>2849337</v>
      </c>
      <c r="K2495" s="32">
        <f>TEXT(A2495, "MM-DD")</f>
      </c>
      <c r="L2495" s="33">
        <f>YEAR(일별기온공급량!$A2495)</f>
      </c>
      <c r="M2495" s="33">
        <f>MONTH(일별기온공급량!$A2495)</f>
      </c>
      <c r="N2495" s="33">
        <f>DAY(일별기온공급량!$A2495)</f>
      </c>
      <c r="O2495" s="34">
        <f>IFERROR(VLOOKUP(기온및공급량[[#This Row], [날짜]],표2[],2,0), "")</f>
      </c>
    </row>
    <row x14ac:dyDescent="0.25" r="2496" customHeight="1" ht="18.75">
      <c r="A2496" s="29">
        <v>43769</v>
      </c>
      <c r="B2496" s="30">
        <v>14.1</v>
      </c>
      <c r="C2496" s="30">
        <v>21.7</v>
      </c>
      <c r="D2496" s="31">
        <v>1.6348148148148147</v>
      </c>
      <c r="E2496" s="30">
        <v>6.5</v>
      </c>
      <c r="F2496" s="31">
        <v>1.2737037037037038</v>
      </c>
      <c r="G2496" s="30">
        <v>15.2</v>
      </c>
      <c r="H2496" s="32">
        <f>TEXT(일별기온공급량!$A2496, "AAA")</f>
      </c>
      <c r="I2496" s="33">
        <v>118508534</v>
      </c>
      <c r="J2496" s="33">
        <v>2767170</v>
      </c>
      <c r="K2496" s="32">
        <f>TEXT(A2496, "MM-DD")</f>
      </c>
      <c r="L2496" s="33">
        <f>YEAR(일별기온공급량!$A2496)</f>
      </c>
      <c r="M2496" s="33">
        <f>MONTH(일별기온공급량!$A2496)</f>
      </c>
      <c r="N2496" s="33">
        <f>DAY(일별기온공급량!$A2496)</f>
      </c>
      <c r="O2496" s="34">
        <f>IFERROR(VLOOKUP(기온및공급량[[#This Row], [날짜]],표2[],2,0), "")</f>
      </c>
    </row>
    <row x14ac:dyDescent="0.25" r="2497" customHeight="1" ht="18.75">
      <c r="A2497" s="29">
        <v>43770</v>
      </c>
      <c r="B2497" s="30">
        <v>15.3</v>
      </c>
      <c r="C2497" s="30">
        <v>23.2</v>
      </c>
      <c r="D2497" s="31">
        <v>1.6368981481481482</v>
      </c>
      <c r="E2497" s="33">
        <v>9</v>
      </c>
      <c r="F2497" s="31">
        <v>1.2278703703703704</v>
      </c>
      <c r="G2497" s="30">
        <v>14.2</v>
      </c>
      <c r="H2497" s="32">
        <f>TEXT(일별기온공급량!$A2497, "AAA")</f>
      </c>
      <c r="I2497" s="33">
        <v>112648733</v>
      </c>
      <c r="J2497" s="33">
        <v>2626922</v>
      </c>
      <c r="K2497" s="32">
        <f>TEXT(A2497, "MM-DD")</f>
      </c>
      <c r="L2497" s="33">
        <f>YEAR(일별기온공급량!$A2497)</f>
      </c>
      <c r="M2497" s="33">
        <f>MONTH(일별기온공급량!$A2497)</f>
      </c>
      <c r="N2497" s="33">
        <f>DAY(일별기온공급량!$A2497)</f>
      </c>
      <c r="O2497" s="34">
        <f>IFERROR(VLOOKUP(기온및공급량[[#This Row], [날짜]],표2[],2,0), "")</f>
      </c>
    </row>
    <row x14ac:dyDescent="0.25" r="2498" customHeight="1" ht="18.75">
      <c r="A2498" s="29">
        <v>43771</v>
      </c>
      <c r="B2498" s="30">
        <v>14.2</v>
      </c>
      <c r="C2498" s="30">
        <v>20.7</v>
      </c>
      <c r="D2498" s="31">
        <v>1.600787037037037</v>
      </c>
      <c r="E2498" s="30">
        <v>8.6</v>
      </c>
      <c r="F2498" s="31">
        <v>1.2813425925925925</v>
      </c>
      <c r="G2498" s="30">
        <v>12.1</v>
      </c>
      <c r="H2498" s="32">
        <f>TEXT(일별기온공급량!$A2498, "AAA")</f>
      </c>
      <c r="I2498" s="33">
        <v>100479768</v>
      </c>
      <c r="J2498" s="33">
        <v>2351104</v>
      </c>
      <c r="K2498" s="32">
        <f>TEXT(A2498, "MM-DD")</f>
      </c>
      <c r="L2498" s="33">
        <f>YEAR(일별기온공급량!$A2498)</f>
      </c>
      <c r="M2498" s="33">
        <f>MONTH(일별기온공급량!$A2498)</f>
      </c>
      <c r="N2498" s="33">
        <f>DAY(일별기온공급량!$A2498)</f>
      </c>
      <c r="O2498" s="34">
        <f>IFERROR(VLOOKUP(기온및공급량[[#This Row], [날짜]],표2[],2,0), "")</f>
      </c>
    </row>
    <row x14ac:dyDescent="0.25" r="2499" customHeight="1" ht="18.75">
      <c r="A2499" s="29">
        <v>43772</v>
      </c>
      <c r="B2499" s="30">
        <v>14.6</v>
      </c>
      <c r="C2499" s="30">
        <v>21.4</v>
      </c>
      <c r="D2499" s="31">
        <v>1.6146759259259258</v>
      </c>
      <c r="E2499" s="30">
        <v>9.7</v>
      </c>
      <c r="F2499" s="31">
        <v>1.2466203703703704</v>
      </c>
      <c r="G2499" s="30">
        <v>11.7</v>
      </c>
      <c r="H2499" s="32">
        <f>TEXT(일별기온공급량!$A2499, "AAA")</f>
      </c>
      <c r="I2499" s="33">
        <v>89414325</v>
      </c>
      <c r="J2499" s="33">
        <v>2096992</v>
      </c>
      <c r="K2499" s="32">
        <f>TEXT(A2499, "MM-DD")</f>
      </c>
      <c r="L2499" s="33">
        <f>YEAR(일별기온공급량!$A2499)</f>
      </c>
      <c r="M2499" s="33">
        <f>MONTH(일별기온공급량!$A2499)</f>
      </c>
      <c r="N2499" s="33">
        <f>DAY(일별기온공급량!$A2499)</f>
      </c>
      <c r="O2499" s="34">
        <f>IFERROR(VLOOKUP(기온및공급량[[#This Row], [날짜]],표2[],2,0), "")</f>
      </c>
    </row>
    <row x14ac:dyDescent="0.25" r="2500" customHeight="1" ht="18.75">
      <c r="A2500" s="29">
        <v>43773</v>
      </c>
      <c r="B2500" s="30">
        <v>13.4</v>
      </c>
      <c r="C2500" s="33">
        <v>18</v>
      </c>
      <c r="D2500" s="31">
        <v>1.6424537037037037</v>
      </c>
      <c r="E2500" s="30">
        <v>8.4</v>
      </c>
      <c r="F2500" s="31">
        <v>1.9966203703703704</v>
      </c>
      <c r="G2500" s="30">
        <v>9.6</v>
      </c>
      <c r="H2500" s="32">
        <f>TEXT(일별기온공급량!$A2500, "AAA")</f>
      </c>
      <c r="I2500" s="33">
        <v>115576734</v>
      </c>
      <c r="J2500" s="33">
        <v>2711299</v>
      </c>
      <c r="K2500" s="32">
        <f>TEXT(A2500, "MM-DD")</f>
      </c>
      <c r="L2500" s="33">
        <f>YEAR(일별기온공급량!$A2500)</f>
      </c>
      <c r="M2500" s="33">
        <f>MONTH(일별기온공급량!$A2500)</f>
      </c>
      <c r="N2500" s="33">
        <f>DAY(일별기온공급량!$A2500)</f>
      </c>
      <c r="O2500" s="34">
        <f>IFERROR(VLOOKUP(기온및공급량[[#This Row], [날짜]],표2[],2,0), "")</f>
      </c>
    </row>
    <row x14ac:dyDescent="0.25" r="2501" customHeight="1" ht="18.75">
      <c r="A2501" s="29">
        <v>43774</v>
      </c>
      <c r="B2501" s="30">
        <v>12.4</v>
      </c>
      <c r="C2501" s="30">
        <v>20.1</v>
      </c>
      <c r="D2501" s="31">
        <v>1.5868981481481481</v>
      </c>
      <c r="E2501" s="30">
        <v>5.3</v>
      </c>
      <c r="F2501" s="31">
        <v>1.2653703703703703</v>
      </c>
      <c r="G2501" s="30">
        <v>14.8</v>
      </c>
      <c r="H2501" s="32">
        <f>TEXT(일별기온공급량!$A2501, "AAA")</f>
      </c>
      <c r="I2501" s="33">
        <v>123482583</v>
      </c>
      <c r="J2501" s="33">
        <v>2896508</v>
      </c>
      <c r="K2501" s="32">
        <f>TEXT(A2501, "MM-DD")</f>
      </c>
      <c r="L2501" s="33">
        <f>YEAR(일별기온공급량!$A2501)</f>
      </c>
      <c r="M2501" s="33">
        <f>MONTH(일별기온공급량!$A2501)</f>
      </c>
      <c r="N2501" s="33">
        <f>DAY(일별기온공급량!$A2501)</f>
      </c>
      <c r="O2501" s="34">
        <f>IFERROR(VLOOKUP(기온및공급량[[#This Row], [날짜]],표2[],2,0), "")</f>
      </c>
    </row>
    <row x14ac:dyDescent="0.25" r="2502" customHeight="1" ht="18.75">
      <c r="A2502" s="29">
        <v>43775</v>
      </c>
      <c r="B2502" s="30">
        <v>12.5</v>
      </c>
      <c r="C2502" s="30">
        <v>20.4</v>
      </c>
      <c r="D2502" s="31">
        <v>1.5834259259259258</v>
      </c>
      <c r="E2502" s="30">
        <v>6.2</v>
      </c>
      <c r="F2502" s="31">
        <v>1.2785648148148148</v>
      </c>
      <c r="G2502" s="30">
        <v>14.2</v>
      </c>
      <c r="H2502" s="32">
        <f>TEXT(일별기온공급량!$A2502, "AAA")</f>
      </c>
      <c r="I2502" s="33">
        <v>125056581</v>
      </c>
      <c r="J2502" s="33">
        <v>2932603</v>
      </c>
      <c r="K2502" s="32">
        <f>TEXT(A2502, "MM-DD")</f>
      </c>
      <c r="L2502" s="33">
        <f>YEAR(일별기온공급량!$A2502)</f>
      </c>
      <c r="M2502" s="33">
        <f>MONTH(일별기온공급량!$A2502)</f>
      </c>
      <c r="N2502" s="33">
        <f>DAY(일별기온공급량!$A2502)</f>
      </c>
      <c r="O2502" s="34">
        <f>IFERROR(VLOOKUP(기온및공급량[[#This Row], [날짜]],표2[],2,0), "")</f>
      </c>
    </row>
    <row x14ac:dyDescent="0.25" r="2503" customHeight="1" ht="18.75">
      <c r="A2503" s="29">
        <v>43776</v>
      </c>
      <c r="B2503" s="33">
        <v>13</v>
      </c>
      <c r="C2503" s="30">
        <v>18.7</v>
      </c>
      <c r="D2503" s="31">
        <v>1.619537037037037</v>
      </c>
      <c r="E2503" s="30">
        <v>7.5</v>
      </c>
      <c r="F2503" s="31">
        <v>1.994537037037037</v>
      </c>
      <c r="G2503" s="30">
        <v>11.2</v>
      </c>
      <c r="H2503" s="32">
        <f>TEXT(일별기온공급량!$A2503, "AAA")</f>
      </c>
      <c r="I2503" s="33">
        <v>127718260</v>
      </c>
      <c r="J2503" s="33">
        <v>2985103</v>
      </c>
      <c r="K2503" s="32">
        <f>TEXT(A2503, "MM-DD")</f>
      </c>
      <c r="L2503" s="33">
        <f>YEAR(일별기온공급량!$A2503)</f>
      </c>
      <c r="M2503" s="33">
        <f>MONTH(일별기온공급량!$A2503)</f>
      </c>
      <c r="N2503" s="33">
        <f>DAY(일별기온공급량!$A2503)</f>
      </c>
      <c r="O2503" s="34">
        <f>IFERROR(VLOOKUP(기온및공급량[[#This Row], [날짜]],표2[],2,0), "")</f>
      </c>
    </row>
    <row x14ac:dyDescent="0.25" r="2504" customHeight="1" ht="18.75">
      <c r="A2504" s="29">
        <v>43777</v>
      </c>
      <c r="B2504" s="30">
        <v>10.2</v>
      </c>
      <c r="C2504" s="30">
        <v>17.2</v>
      </c>
      <c r="D2504" s="31">
        <v>1.6243981481481482</v>
      </c>
      <c r="E2504" s="30">
        <v>4.3</v>
      </c>
      <c r="F2504" s="31">
        <v>1.257037037037037</v>
      </c>
      <c r="G2504" s="30">
        <v>12.9</v>
      </c>
      <c r="H2504" s="32">
        <f>TEXT(일별기온공급량!$A2504, "AAA")</f>
      </c>
      <c r="I2504" s="33">
        <v>136467690</v>
      </c>
      <c r="J2504" s="33">
        <v>3182998</v>
      </c>
      <c r="K2504" s="32">
        <f>TEXT(A2504, "MM-DD")</f>
      </c>
      <c r="L2504" s="33">
        <f>YEAR(일별기온공급량!$A2504)</f>
      </c>
      <c r="M2504" s="33">
        <f>MONTH(일별기온공급량!$A2504)</f>
      </c>
      <c r="N2504" s="33">
        <f>DAY(일별기온공급량!$A2504)</f>
      </c>
      <c r="O2504" s="34">
        <f>IFERROR(VLOOKUP(기온및공급량[[#This Row], [날짜]],표2[],2,0), "")</f>
      </c>
    </row>
    <row x14ac:dyDescent="0.25" r="2505" customHeight="1" ht="18.75">
      <c r="A2505" s="29">
        <v>43778</v>
      </c>
      <c r="B2505" s="30">
        <v>9.4</v>
      </c>
      <c r="C2505" s="30">
        <v>17.9</v>
      </c>
      <c r="D2505" s="31">
        <v>1.627175925925926</v>
      </c>
      <c r="E2505" s="30">
        <v>1.7</v>
      </c>
      <c r="F2505" s="31">
        <v>1.2743981481481481</v>
      </c>
      <c r="G2505" s="30">
        <v>16.2</v>
      </c>
      <c r="H2505" s="32">
        <f>TEXT(일별기온공급량!$A2505, "AAA")</f>
      </c>
      <c r="I2505" s="33">
        <v>127564420</v>
      </c>
      <c r="J2505" s="33">
        <v>2983125</v>
      </c>
      <c r="K2505" s="32">
        <f>TEXT(A2505, "MM-DD")</f>
      </c>
      <c r="L2505" s="33">
        <f>YEAR(일별기온공급량!$A2505)</f>
      </c>
      <c r="M2505" s="33">
        <f>MONTH(일별기온공급량!$A2505)</f>
      </c>
      <c r="N2505" s="33">
        <f>DAY(일별기온공급량!$A2505)</f>
      </c>
      <c r="O2505" s="34">
        <f>IFERROR(VLOOKUP(기온및공급량[[#This Row], [날짜]],표2[],2,0), "")</f>
      </c>
    </row>
    <row x14ac:dyDescent="0.25" r="2506" customHeight="1" ht="18.75">
      <c r="A2506" s="29">
        <v>43779</v>
      </c>
      <c r="B2506" s="30">
        <v>9.4</v>
      </c>
      <c r="C2506" s="30">
        <v>16.4</v>
      </c>
      <c r="D2506" s="31">
        <v>1.6917592592592592</v>
      </c>
      <c r="E2506" s="30">
        <v>2.4</v>
      </c>
      <c r="F2506" s="31">
        <v>1.232037037037037</v>
      </c>
      <c r="G2506" s="33">
        <v>14</v>
      </c>
      <c r="H2506" s="32">
        <f>TEXT(일별기온공급량!$A2506, "AAA")</f>
      </c>
      <c r="I2506" s="33">
        <v>124449515</v>
      </c>
      <c r="J2506" s="33">
        <v>2914936</v>
      </c>
      <c r="K2506" s="32">
        <f>TEXT(A2506, "MM-DD")</f>
      </c>
      <c r="L2506" s="33">
        <f>YEAR(일별기온공급량!$A2506)</f>
      </c>
      <c r="M2506" s="33">
        <f>MONTH(일별기온공급량!$A2506)</f>
      </c>
      <c r="N2506" s="33">
        <f>DAY(일별기온공급량!$A2506)</f>
      </c>
      <c r="O2506" s="34">
        <f>IFERROR(VLOOKUP(기온및공급량[[#This Row], [날짜]],표2[],2,0), "")</f>
      </c>
    </row>
    <row x14ac:dyDescent="0.25" r="2507" customHeight="1" ht="18.75">
      <c r="A2507" s="29">
        <v>43780</v>
      </c>
      <c r="B2507" s="30">
        <v>12.4</v>
      </c>
      <c r="C2507" s="30">
        <v>18.4</v>
      </c>
      <c r="D2507" s="31">
        <v>1.6181481481481481</v>
      </c>
      <c r="E2507" s="30">
        <v>7.3</v>
      </c>
      <c r="F2507" s="31">
        <v>1.2660648148148148</v>
      </c>
      <c r="G2507" s="30">
        <v>11.1</v>
      </c>
      <c r="H2507" s="32">
        <f>TEXT(일별기온공급량!$A2507, "AAA")</f>
      </c>
      <c r="I2507" s="33">
        <v>138014426</v>
      </c>
      <c r="J2507" s="33">
        <v>3242387</v>
      </c>
      <c r="K2507" s="32">
        <f>TEXT(A2507, "MM-DD")</f>
      </c>
      <c r="L2507" s="33">
        <f>YEAR(일별기온공급량!$A2507)</f>
      </c>
      <c r="M2507" s="33">
        <f>MONTH(일별기온공급량!$A2507)</f>
      </c>
      <c r="N2507" s="33">
        <f>DAY(일별기온공급량!$A2507)</f>
      </c>
      <c r="O2507" s="34">
        <f>IFERROR(VLOOKUP(기온및공급량[[#This Row], [날짜]],표2[],2,0), "")</f>
      </c>
    </row>
    <row x14ac:dyDescent="0.25" r="2508" customHeight="1" ht="18.75">
      <c r="A2508" s="29">
        <v>43781</v>
      </c>
      <c r="B2508" s="30">
        <v>10.9</v>
      </c>
      <c r="C2508" s="30">
        <v>17.4</v>
      </c>
      <c r="D2508" s="31">
        <v>1.6042592592592593</v>
      </c>
      <c r="E2508" s="30">
        <v>5.6</v>
      </c>
      <c r="F2508" s="31">
        <v>1.2987037037037037</v>
      </c>
      <c r="G2508" s="30">
        <v>11.8</v>
      </c>
      <c r="H2508" s="32">
        <f>TEXT(일별기온공급량!$A2508, "AAA")</f>
      </c>
      <c r="I2508" s="33">
        <v>141838278</v>
      </c>
      <c r="J2508" s="33">
        <v>3326292</v>
      </c>
      <c r="K2508" s="32">
        <f>TEXT(A2508, "MM-DD")</f>
      </c>
      <c r="L2508" s="33">
        <f>YEAR(일별기온공급량!$A2508)</f>
      </c>
      <c r="M2508" s="33">
        <f>MONTH(일별기온공급량!$A2508)</f>
      </c>
      <c r="N2508" s="33">
        <f>DAY(일별기온공급량!$A2508)</f>
      </c>
      <c r="O2508" s="34">
        <f>IFERROR(VLOOKUP(기온및공급량[[#This Row], [날짜]],표2[],2,0), "")</f>
      </c>
    </row>
    <row x14ac:dyDescent="0.25" r="2509" customHeight="1" ht="18.75">
      <c r="A2509" s="29">
        <v>43782</v>
      </c>
      <c r="B2509" s="30">
        <v>9.7</v>
      </c>
      <c r="C2509" s="30">
        <v>15.7</v>
      </c>
      <c r="D2509" s="31">
        <v>1.733425925925926</v>
      </c>
      <c r="E2509" s="30">
        <v>3.9</v>
      </c>
      <c r="F2509" s="31">
        <v>1.3049537037037038</v>
      </c>
      <c r="G2509" s="30">
        <v>11.8</v>
      </c>
      <c r="H2509" s="32">
        <f>TEXT(일별기온공급량!$A2509, "AAA")</f>
      </c>
      <c r="I2509" s="33">
        <v>157423685</v>
      </c>
      <c r="J2509" s="33">
        <v>3702019</v>
      </c>
      <c r="K2509" s="32">
        <f>TEXT(A2509, "MM-DD")</f>
      </c>
      <c r="L2509" s="33">
        <f>YEAR(일별기온공급량!$A2509)</f>
      </c>
      <c r="M2509" s="33">
        <f>MONTH(일별기온공급량!$A2509)</f>
      </c>
      <c r="N2509" s="33">
        <f>DAY(일별기온공급량!$A2509)</f>
      </c>
      <c r="O2509" s="34">
        <f>IFERROR(VLOOKUP(기온및공급량[[#This Row], [날짜]],표2[],2,0), "")</f>
      </c>
    </row>
    <row x14ac:dyDescent="0.25" r="2510" customHeight="1" ht="18.75">
      <c r="A2510" s="29">
        <v>43783</v>
      </c>
      <c r="B2510" s="30">
        <v>4.6</v>
      </c>
      <c r="C2510" s="30">
        <v>10.5</v>
      </c>
      <c r="D2510" s="31">
        <v>1.0000925925925925</v>
      </c>
      <c r="E2510" s="30">
        <v>0.2</v>
      </c>
      <c r="F2510" s="31">
        <v>1.9625925925925927</v>
      </c>
      <c r="G2510" s="30">
        <v>10.3</v>
      </c>
      <c r="H2510" s="32">
        <f>TEXT(일별기온공급량!$A2510, "AAA")</f>
      </c>
      <c r="I2510" s="33">
        <v>178312000</v>
      </c>
      <c r="J2510" s="33">
        <v>4187228</v>
      </c>
      <c r="K2510" s="32">
        <f>TEXT(A2510, "MM-DD")</f>
      </c>
      <c r="L2510" s="33">
        <f>YEAR(일별기온공급량!$A2510)</f>
      </c>
      <c r="M2510" s="33">
        <f>MONTH(일별기온공급량!$A2510)</f>
      </c>
      <c r="N2510" s="33">
        <f>DAY(일별기온공급량!$A2510)</f>
      </c>
      <c r="O2510" s="34">
        <f>IFERROR(VLOOKUP(기온및공급량[[#This Row], [날짜]],표2[],2,0), "")</f>
      </c>
    </row>
    <row x14ac:dyDescent="0.25" r="2511" customHeight="1" ht="18.75">
      <c r="A2511" s="29">
        <v>43784</v>
      </c>
      <c r="B2511" s="33">
        <v>7</v>
      </c>
      <c r="C2511" s="30">
        <v>16.2</v>
      </c>
      <c r="D2511" s="31">
        <v>1.6403703703703703</v>
      </c>
      <c r="E2511" s="30">
        <v>-1.9</v>
      </c>
      <c r="F2511" s="31">
        <v>1.2250925925925926</v>
      </c>
      <c r="G2511" s="30">
        <v>18.1</v>
      </c>
      <c r="H2511" s="32">
        <f>TEXT(일별기온공급량!$A2511, "AAA")</f>
      </c>
      <c r="I2511" s="33">
        <v>173045387</v>
      </c>
      <c r="J2511" s="33">
        <v>4054663</v>
      </c>
      <c r="K2511" s="32">
        <f>TEXT(A2511, "MM-DD")</f>
      </c>
      <c r="L2511" s="33">
        <f>YEAR(일별기온공급량!$A2511)</f>
      </c>
      <c r="M2511" s="33">
        <f>MONTH(일별기온공급량!$A2511)</f>
      </c>
      <c r="N2511" s="33">
        <f>DAY(일별기온공급량!$A2511)</f>
      </c>
      <c r="O2511" s="34">
        <f>IFERROR(VLOOKUP(기온및공급량[[#This Row], [날짜]],표2[],2,0), "")</f>
      </c>
    </row>
    <row x14ac:dyDescent="0.25" r="2512" customHeight="1" ht="18.75">
      <c r="A2512" s="29">
        <v>43785</v>
      </c>
      <c r="B2512" s="30">
        <v>11.8</v>
      </c>
      <c r="C2512" s="30">
        <v>19.7</v>
      </c>
      <c r="D2512" s="31">
        <v>1.607037037037037</v>
      </c>
      <c r="E2512" s="30">
        <v>4.9</v>
      </c>
      <c r="F2512" s="31">
        <v>1.236898148148148</v>
      </c>
      <c r="G2512" s="30">
        <v>14.8</v>
      </c>
      <c r="H2512" s="32">
        <f>TEXT(일별기온공급량!$A2512, "AAA")</f>
      </c>
      <c r="I2512" s="33">
        <v>137452809</v>
      </c>
      <c r="J2512" s="33">
        <v>3223315</v>
      </c>
      <c r="K2512" s="32">
        <f>TEXT(A2512, "MM-DD")</f>
      </c>
      <c r="L2512" s="33">
        <f>YEAR(일별기온공급량!$A2512)</f>
      </c>
      <c r="M2512" s="33">
        <f>MONTH(일별기온공급량!$A2512)</f>
      </c>
      <c r="N2512" s="33">
        <f>DAY(일별기온공급량!$A2512)</f>
      </c>
      <c r="O2512" s="34">
        <f>IFERROR(VLOOKUP(기온및공급량[[#This Row], [날짜]],표2[],2,0), "")</f>
      </c>
    </row>
    <row x14ac:dyDescent="0.25" r="2513" customHeight="1" ht="18.75">
      <c r="A2513" s="29">
        <v>43786</v>
      </c>
      <c r="B2513" s="30">
        <v>10.5</v>
      </c>
      <c r="C2513" s="30">
        <v>15.1</v>
      </c>
      <c r="D2513" s="31">
        <v>1.9875925925925926</v>
      </c>
      <c r="E2513" s="30">
        <v>6.4</v>
      </c>
      <c r="F2513" s="31">
        <v>1.255648148148148</v>
      </c>
      <c r="G2513" s="30">
        <v>8.7</v>
      </c>
      <c r="H2513" s="32">
        <f>TEXT(일별기온공급량!$A2513, "AAA")</f>
      </c>
      <c r="I2513" s="33">
        <v>131748172</v>
      </c>
      <c r="J2513" s="33">
        <v>3092778</v>
      </c>
      <c r="K2513" s="32">
        <f>TEXT(A2513, "MM-DD")</f>
      </c>
      <c r="L2513" s="33">
        <f>YEAR(일별기온공급량!$A2513)</f>
      </c>
      <c r="M2513" s="33">
        <f>MONTH(일별기온공급량!$A2513)</f>
      </c>
      <c r="N2513" s="33">
        <f>DAY(일별기온공급량!$A2513)</f>
      </c>
      <c r="O2513" s="34">
        <f>IFERROR(VLOOKUP(기온및공급량[[#This Row], [날짜]],표2[],2,0), "")</f>
      </c>
    </row>
    <row x14ac:dyDescent="0.25" r="2514" customHeight="1" ht="18.75">
      <c r="A2514" s="29">
        <v>43787</v>
      </c>
      <c r="B2514" s="33">
        <v>11</v>
      </c>
      <c r="C2514" s="30">
        <v>20.6</v>
      </c>
      <c r="D2514" s="31">
        <v>1.0903703703703704</v>
      </c>
      <c r="E2514" s="30">
        <v>4.9</v>
      </c>
      <c r="F2514" s="31">
        <v>1.998009259259259</v>
      </c>
      <c r="G2514" s="30">
        <v>15.7</v>
      </c>
      <c r="H2514" s="32">
        <f>TEXT(일별기온공급량!$A2514, "AAA")</f>
      </c>
      <c r="I2514" s="33">
        <v>158785908</v>
      </c>
      <c r="J2514" s="33">
        <v>3729301</v>
      </c>
      <c r="K2514" s="32">
        <f>TEXT(A2514, "MM-DD")</f>
      </c>
      <c r="L2514" s="33">
        <f>YEAR(일별기온공급량!$A2514)</f>
      </c>
      <c r="M2514" s="33">
        <f>MONTH(일별기온공급량!$A2514)</f>
      </c>
      <c r="N2514" s="33">
        <f>DAY(일별기온공급량!$A2514)</f>
      </c>
      <c r="O2514" s="34">
        <f>IFERROR(VLOOKUP(기온및공급량[[#This Row], [날짜]],표2[],2,0), "")</f>
      </c>
    </row>
    <row x14ac:dyDescent="0.25" r="2515" customHeight="1" ht="18.75">
      <c r="A2515" s="29">
        <v>43788</v>
      </c>
      <c r="B2515" s="30">
        <v>5.1</v>
      </c>
      <c r="C2515" s="30">
        <v>8.2</v>
      </c>
      <c r="D2515" s="31">
        <v>1.6049537037037038</v>
      </c>
      <c r="E2515" s="30">
        <v>2.8</v>
      </c>
      <c r="F2515" s="31">
        <v>1.9855092592592594</v>
      </c>
      <c r="G2515" s="30">
        <v>5.4</v>
      </c>
      <c r="H2515" s="32">
        <f>TEXT(일별기온공급량!$A2515, "AAA")</f>
      </c>
      <c r="I2515" s="33">
        <v>184948091</v>
      </c>
      <c r="J2515" s="33">
        <v>4331122</v>
      </c>
      <c r="K2515" s="32">
        <f>TEXT(A2515, "MM-DD")</f>
      </c>
      <c r="L2515" s="33">
        <f>YEAR(일별기온공급량!$A2515)</f>
      </c>
      <c r="M2515" s="33">
        <f>MONTH(일별기온공급량!$A2515)</f>
      </c>
      <c r="N2515" s="33">
        <f>DAY(일별기온공급량!$A2515)</f>
      </c>
      <c r="O2515" s="34">
        <f>IFERROR(VLOOKUP(기온및공급량[[#This Row], [날짜]],표2[],2,0), "")</f>
      </c>
    </row>
    <row x14ac:dyDescent="0.25" r="2516" customHeight="1" ht="18.75">
      <c r="A2516" s="29">
        <v>43789</v>
      </c>
      <c r="B2516" s="30">
        <v>4.3</v>
      </c>
      <c r="C2516" s="30">
        <v>10.4</v>
      </c>
      <c r="D2516" s="31">
        <v>1.5903703703703704</v>
      </c>
      <c r="E2516" s="30">
        <v>0.4</v>
      </c>
      <c r="F2516" s="31">
        <v>1.998009259259259</v>
      </c>
      <c r="G2516" s="33">
        <v>10</v>
      </c>
      <c r="H2516" s="32">
        <f>TEXT(일별기온공급량!$A2516, "AAA")</f>
      </c>
      <c r="I2516" s="33">
        <v>193824269</v>
      </c>
      <c r="J2516" s="33">
        <v>4545258</v>
      </c>
      <c r="K2516" s="32">
        <f>TEXT(A2516, "MM-DD")</f>
      </c>
      <c r="L2516" s="33">
        <f>YEAR(일별기온공급량!$A2516)</f>
      </c>
      <c r="M2516" s="33">
        <f>MONTH(일별기온공급량!$A2516)</f>
      </c>
      <c r="N2516" s="33">
        <f>DAY(일별기온공급량!$A2516)</f>
      </c>
      <c r="O2516" s="34">
        <f>IFERROR(VLOOKUP(기온및공급량[[#This Row], [날짜]],표2[],2,0), "")</f>
      </c>
    </row>
    <row x14ac:dyDescent="0.25" r="2517" customHeight="1" ht="18.75">
      <c r="A2517" s="29">
        <v>43790</v>
      </c>
      <c r="B2517" s="33">
        <v>6</v>
      </c>
      <c r="C2517" s="30">
        <v>13.8</v>
      </c>
      <c r="D2517" s="31">
        <v>1.6737037037037037</v>
      </c>
      <c r="E2517" s="30">
        <v>-2.6</v>
      </c>
      <c r="F2517" s="31">
        <v>1.272314814814815</v>
      </c>
      <c r="G2517" s="30">
        <v>16.4</v>
      </c>
      <c r="H2517" s="32">
        <f>TEXT(일별기온공급량!$A2517, "AAA")</f>
      </c>
      <c r="I2517" s="33">
        <v>194996106</v>
      </c>
      <c r="J2517" s="33">
        <v>4568592</v>
      </c>
      <c r="K2517" s="32">
        <f>TEXT(A2517, "MM-DD")</f>
      </c>
      <c r="L2517" s="33">
        <f>YEAR(일별기온공급량!$A2517)</f>
      </c>
      <c r="M2517" s="33">
        <f>MONTH(일별기온공급량!$A2517)</f>
      </c>
      <c r="N2517" s="33">
        <f>DAY(일별기온공급량!$A2517)</f>
      </c>
      <c r="O2517" s="34">
        <f>IFERROR(VLOOKUP(기온및공급량[[#This Row], [날짜]],표2[],2,0), "")</f>
      </c>
    </row>
    <row x14ac:dyDescent="0.25" r="2518" customHeight="1" ht="18.75">
      <c r="A2518" s="29">
        <v>43791</v>
      </c>
      <c r="B2518" s="30">
        <v>9.8</v>
      </c>
      <c r="C2518" s="30">
        <v>17.6</v>
      </c>
      <c r="D2518" s="31">
        <v>1.5973148148148149</v>
      </c>
      <c r="E2518" s="30">
        <v>2.5</v>
      </c>
      <c r="F2518" s="31">
        <v>1.2737037037037038</v>
      </c>
      <c r="G2518" s="30">
        <v>15.1</v>
      </c>
      <c r="H2518" s="32">
        <f>TEXT(일별기온공급량!$A2518, "AAA")</f>
      </c>
      <c r="I2518" s="33">
        <v>174657477</v>
      </c>
      <c r="J2518" s="33">
        <v>4073332</v>
      </c>
      <c r="K2518" s="32">
        <f>TEXT(A2518, "MM-DD")</f>
      </c>
      <c r="L2518" s="33">
        <f>YEAR(일별기온공급량!$A2518)</f>
      </c>
      <c r="M2518" s="33">
        <f>MONTH(일별기온공급량!$A2518)</f>
      </c>
      <c r="N2518" s="33">
        <f>DAY(일별기온공급량!$A2518)</f>
      </c>
      <c r="O2518" s="34">
        <f>IFERROR(VLOOKUP(기온및공급량[[#This Row], [날짜]],표2[],2,0), "")</f>
      </c>
    </row>
    <row x14ac:dyDescent="0.25" r="2519" customHeight="1" ht="18.75">
      <c r="A2519" s="29">
        <v>43792</v>
      </c>
      <c r="B2519" s="30">
        <v>10.9</v>
      </c>
      <c r="C2519" s="30">
        <v>18.3</v>
      </c>
      <c r="D2519" s="31">
        <v>1.6563425925925928</v>
      </c>
      <c r="E2519" s="30">
        <v>4.3</v>
      </c>
      <c r="F2519" s="31">
        <v>1.318148148148148</v>
      </c>
      <c r="G2519" s="33">
        <v>14</v>
      </c>
      <c r="H2519" s="32">
        <f>TEXT(일별기온공급량!$A2519, "AAA")</f>
      </c>
      <c r="I2519" s="33">
        <v>146702979</v>
      </c>
      <c r="J2519" s="33">
        <v>3410230</v>
      </c>
      <c r="K2519" s="32">
        <f>TEXT(A2519, "MM-DD")</f>
      </c>
      <c r="L2519" s="33">
        <f>YEAR(일별기온공급량!$A2519)</f>
      </c>
      <c r="M2519" s="33">
        <f>MONTH(일별기온공급량!$A2519)</f>
      </c>
      <c r="N2519" s="33">
        <f>DAY(일별기온공급량!$A2519)</f>
      </c>
      <c r="O2519" s="34">
        <f>IFERROR(VLOOKUP(기온및공급량[[#This Row], [날짜]],표2[],2,0), "")</f>
      </c>
    </row>
    <row x14ac:dyDescent="0.25" r="2520" customHeight="1" ht="18.75">
      <c r="A2520" s="29">
        <v>43793</v>
      </c>
      <c r="B2520" s="30">
        <v>13.9</v>
      </c>
      <c r="C2520" s="30">
        <v>20.2</v>
      </c>
      <c r="D2520" s="31">
        <v>1.6466203703703703</v>
      </c>
      <c r="E2520" s="30">
        <v>9.3</v>
      </c>
      <c r="F2520" s="31">
        <v>1.2174537037037036</v>
      </c>
      <c r="G2520" s="30">
        <v>10.9</v>
      </c>
      <c r="H2520" s="32">
        <f>TEXT(일별기온공급량!$A2520, "AAA")</f>
      </c>
      <c r="I2520" s="33">
        <v>123908654</v>
      </c>
      <c r="J2520" s="33">
        <v>2885242</v>
      </c>
      <c r="K2520" s="32">
        <f>TEXT(A2520, "MM-DD")</f>
      </c>
      <c r="L2520" s="33">
        <f>YEAR(일별기온공급량!$A2520)</f>
      </c>
      <c r="M2520" s="33">
        <f>MONTH(일별기온공급량!$A2520)</f>
      </c>
      <c r="N2520" s="33">
        <f>DAY(일별기온공급량!$A2520)</f>
      </c>
      <c r="O2520" s="34">
        <f>IFERROR(VLOOKUP(기온및공급량[[#This Row], [날짜]],표2[],2,0), "")</f>
      </c>
    </row>
    <row x14ac:dyDescent="0.25" r="2521" customHeight="1" ht="18.75">
      <c r="A2521" s="29">
        <v>43794</v>
      </c>
      <c r="B2521" s="30">
        <v>8.7</v>
      </c>
      <c r="C2521" s="30">
        <v>13.7</v>
      </c>
      <c r="D2521" s="31">
        <v>1.0000925925925925</v>
      </c>
      <c r="E2521" s="30">
        <v>6.7</v>
      </c>
      <c r="F2521" s="31">
        <v>1.3917592592592594</v>
      </c>
      <c r="G2521" s="33">
        <v>7</v>
      </c>
      <c r="H2521" s="32">
        <f>TEXT(일별기온공급량!$A2521, "AAA")</f>
      </c>
      <c r="I2521" s="33">
        <v>170807227</v>
      </c>
      <c r="J2521" s="33">
        <v>4000514</v>
      </c>
      <c r="K2521" s="32">
        <f>TEXT(A2521, "MM-DD")</f>
      </c>
      <c r="L2521" s="33">
        <f>YEAR(일별기온공급량!$A2521)</f>
      </c>
      <c r="M2521" s="33">
        <f>MONTH(일별기온공급량!$A2521)</f>
      </c>
      <c r="N2521" s="33">
        <f>DAY(일별기온공급량!$A2521)</f>
      </c>
      <c r="O2521" s="34">
        <f>IFERROR(VLOOKUP(기온및공급량[[#This Row], [날짜]],표2[],2,0), "")</f>
      </c>
    </row>
    <row x14ac:dyDescent="0.25" r="2522" customHeight="1" ht="18.75">
      <c r="A2522" s="29">
        <v>43795</v>
      </c>
      <c r="B2522" s="30">
        <v>9.8</v>
      </c>
      <c r="C2522" s="30">
        <v>14.3</v>
      </c>
      <c r="D2522" s="31">
        <v>1.563287037037037</v>
      </c>
      <c r="E2522" s="30">
        <v>6.7</v>
      </c>
      <c r="F2522" s="31">
        <v>1.9973148148148148</v>
      </c>
      <c r="G2522" s="30">
        <v>7.6</v>
      </c>
      <c r="H2522" s="32">
        <f>TEXT(일별기온공급량!$A2522, "AAA")</f>
      </c>
      <c r="I2522" s="33">
        <v>169289418</v>
      </c>
      <c r="J2522" s="33">
        <v>3958020</v>
      </c>
      <c r="K2522" s="32">
        <f>TEXT(A2522, "MM-DD")</f>
      </c>
      <c r="L2522" s="33">
        <f>YEAR(일별기온공급량!$A2522)</f>
      </c>
      <c r="M2522" s="33">
        <f>MONTH(일별기온공급량!$A2522)</f>
      </c>
      <c r="N2522" s="33">
        <f>DAY(일별기온공급량!$A2522)</f>
      </c>
      <c r="O2522" s="34">
        <f>IFERROR(VLOOKUP(기온및공급량[[#This Row], [날짜]],표2[],2,0), "")</f>
      </c>
    </row>
    <row x14ac:dyDescent="0.25" r="2523" customHeight="1" ht="18.75">
      <c r="A2523" s="29">
        <v>43796</v>
      </c>
      <c r="B2523" s="30">
        <v>7.3</v>
      </c>
      <c r="C2523" s="30">
        <v>10.4</v>
      </c>
      <c r="D2523" s="31">
        <v>1.5091203703703704</v>
      </c>
      <c r="E2523" s="30">
        <v>4.3</v>
      </c>
      <c r="F2523" s="31">
        <v>1.2792592592592593</v>
      </c>
      <c r="G2523" s="30">
        <v>6.1</v>
      </c>
      <c r="H2523" s="32">
        <f>TEXT(일별기온공급량!$A2523, "AAA")</f>
      </c>
      <c r="I2523" s="33">
        <v>183900895</v>
      </c>
      <c r="J2523" s="33">
        <v>4301736</v>
      </c>
      <c r="K2523" s="32">
        <f>TEXT(A2523, "MM-DD")</f>
      </c>
      <c r="L2523" s="33">
        <f>YEAR(일별기온공급량!$A2523)</f>
      </c>
      <c r="M2523" s="33">
        <f>MONTH(일별기온공급량!$A2523)</f>
      </c>
      <c r="N2523" s="33">
        <f>DAY(일별기온공급량!$A2523)</f>
      </c>
      <c r="O2523" s="34">
        <f>IFERROR(VLOOKUP(기온및공급량[[#This Row], [날짜]],표2[],2,0), "")</f>
      </c>
    </row>
    <row x14ac:dyDescent="0.25" r="2524" customHeight="1" ht="18.75">
      <c r="A2524" s="29">
        <v>43797</v>
      </c>
      <c r="B2524" s="30">
        <v>5.6</v>
      </c>
      <c r="C2524" s="30">
        <v>9.6</v>
      </c>
      <c r="D2524" s="31">
        <v>1.5237037037037036</v>
      </c>
      <c r="E2524" s="30">
        <v>2.2</v>
      </c>
      <c r="F2524" s="31">
        <v>1.1980092592592593</v>
      </c>
      <c r="G2524" s="30">
        <v>7.4</v>
      </c>
      <c r="H2524" s="32">
        <f>TEXT(일별기온공급량!$A2524, "AAA")</f>
      </c>
      <c r="I2524" s="33">
        <v>194793590</v>
      </c>
      <c r="J2524" s="33">
        <v>4573379</v>
      </c>
      <c r="K2524" s="32">
        <f>TEXT(A2524, "MM-DD")</f>
      </c>
      <c r="L2524" s="33">
        <f>YEAR(일별기온공급량!$A2524)</f>
      </c>
      <c r="M2524" s="33">
        <f>MONTH(일별기온공급량!$A2524)</f>
      </c>
      <c r="N2524" s="33">
        <f>DAY(일별기온공급량!$A2524)</f>
      </c>
      <c r="O2524" s="34">
        <f>IFERROR(VLOOKUP(기온및공급량[[#This Row], [날짜]],표2[],2,0), "")</f>
      </c>
    </row>
    <row x14ac:dyDescent="0.25" r="2525" customHeight="1" ht="18.75">
      <c r="A2525" s="29">
        <v>43798</v>
      </c>
      <c r="B2525" s="30">
        <v>5.1</v>
      </c>
      <c r="C2525" s="30">
        <v>11.4</v>
      </c>
      <c r="D2525" s="31">
        <v>1.6368981481481482</v>
      </c>
      <c r="E2525" s="33">
        <v>-1</v>
      </c>
      <c r="F2525" s="31">
        <v>1.2980092592592594</v>
      </c>
      <c r="G2525" s="30">
        <v>12.4</v>
      </c>
      <c r="H2525" s="32">
        <f>TEXT(일별기온공급량!$A2525, "AAA")</f>
      </c>
      <c r="I2525" s="33">
        <v>197121964</v>
      </c>
      <c r="J2525" s="33">
        <v>4624423</v>
      </c>
      <c r="K2525" s="32">
        <f>TEXT(A2525, "MM-DD")</f>
      </c>
      <c r="L2525" s="33">
        <f>YEAR(일별기온공급량!$A2525)</f>
      </c>
      <c r="M2525" s="33">
        <f>MONTH(일별기온공급량!$A2525)</f>
      </c>
      <c r="N2525" s="33">
        <f>DAY(일별기온공급량!$A2525)</f>
      </c>
      <c r="O2525" s="34">
        <f>IFERROR(VLOOKUP(기온및공급량[[#This Row], [날짜]],표2[],2,0), "")</f>
      </c>
    </row>
    <row x14ac:dyDescent="0.25" r="2526" customHeight="1" ht="18.75">
      <c r="A2526" s="29">
        <v>43799</v>
      </c>
      <c r="B2526" s="33">
        <v>6</v>
      </c>
      <c r="C2526" s="30">
        <v>13.3</v>
      </c>
      <c r="D2526" s="31">
        <v>1.6487037037037036</v>
      </c>
      <c r="E2526" s="30">
        <v>-0.2</v>
      </c>
      <c r="F2526" s="31">
        <v>1.264675925925926</v>
      </c>
      <c r="G2526" s="30">
        <v>13.5</v>
      </c>
      <c r="H2526" s="32">
        <f>TEXT(일별기온공급량!$A2526, "AAA")</f>
      </c>
      <c r="I2526" s="33">
        <v>178908188</v>
      </c>
      <c r="J2526" s="33">
        <v>4189312</v>
      </c>
      <c r="K2526" s="32">
        <f>TEXT(A2526, "MM-DD")</f>
      </c>
      <c r="L2526" s="33">
        <f>YEAR(일별기온공급량!$A2526)</f>
      </c>
      <c r="M2526" s="33">
        <f>MONTH(일별기온공급량!$A2526)</f>
      </c>
      <c r="N2526" s="33">
        <f>DAY(일별기온공급량!$A2526)</f>
      </c>
      <c r="O2526" s="34">
        <f>IFERROR(VLOOKUP(기온및공급량[[#This Row], [날짜]],표2[],2,0), "")</f>
      </c>
    </row>
    <row x14ac:dyDescent="0.25" r="2527" customHeight="1" ht="18.75">
      <c r="A2527" s="29">
        <v>43800</v>
      </c>
      <c r="B2527" s="30">
        <v>6.9</v>
      </c>
      <c r="C2527" s="33">
        <v>9</v>
      </c>
      <c r="D2527" s="31">
        <v>1.438287037037037</v>
      </c>
      <c r="E2527" s="30">
        <v>5.4</v>
      </c>
      <c r="F2527" s="31">
        <v>1.772314814814815</v>
      </c>
      <c r="G2527" s="30">
        <v>3.6</v>
      </c>
      <c r="H2527" s="32">
        <f>TEXT(일별기온공급량!$A2527, "AAA")</f>
      </c>
      <c r="I2527" s="33">
        <v>171666910</v>
      </c>
      <c r="J2527" s="33">
        <v>4009009</v>
      </c>
      <c r="K2527" s="32">
        <f>TEXT(A2527, "MM-DD")</f>
      </c>
      <c r="L2527" s="33">
        <f>YEAR(일별기온공급량!$A2527)</f>
      </c>
      <c r="M2527" s="33">
        <f>MONTH(일별기온공급량!$A2527)</f>
      </c>
      <c r="N2527" s="33">
        <f>DAY(일별기온공급량!$A2527)</f>
      </c>
      <c r="O2527" s="34">
        <f>IFERROR(VLOOKUP(기온및공급량[[#This Row], [날짜]],표2[],2,0), "")</f>
      </c>
    </row>
    <row x14ac:dyDescent="0.25" r="2528" customHeight="1" ht="18.75">
      <c r="A2528" s="29">
        <v>43801</v>
      </c>
      <c r="B2528" s="30">
        <v>4.9</v>
      </c>
      <c r="C2528" s="30">
        <v>7.5</v>
      </c>
      <c r="D2528" s="31">
        <v>1.5966203703703705</v>
      </c>
      <c r="E2528" s="30">
        <v>1.3</v>
      </c>
      <c r="F2528" s="31">
        <v>1.9924537037037036</v>
      </c>
      <c r="G2528" s="30">
        <v>6.2</v>
      </c>
      <c r="H2528" s="32">
        <f>TEXT(일별기온공급량!$A2528, "AAA")</f>
      </c>
      <c r="I2528" s="33">
        <v>206999740</v>
      </c>
      <c r="J2528" s="33">
        <v>4867015</v>
      </c>
      <c r="K2528" s="32">
        <f>TEXT(A2528, "MM-DD")</f>
      </c>
      <c r="L2528" s="33">
        <f>YEAR(일별기온공급량!$A2528)</f>
      </c>
      <c r="M2528" s="33">
        <f>MONTH(일별기온공급량!$A2528)</f>
      </c>
      <c r="N2528" s="33">
        <f>DAY(일별기온공급량!$A2528)</f>
      </c>
      <c r="O2528" s="34">
        <f>IFERROR(VLOOKUP(기온및공급량[[#This Row], [날짜]],표2[],2,0), "")</f>
      </c>
    </row>
    <row x14ac:dyDescent="0.25" r="2529" customHeight="1" ht="18.75">
      <c r="A2529" s="29">
        <v>43802</v>
      </c>
      <c r="B2529" s="33">
        <v>4</v>
      </c>
      <c r="C2529" s="30">
        <v>8.5</v>
      </c>
      <c r="D2529" s="31">
        <v>1.6098148148148148</v>
      </c>
      <c r="E2529" s="30">
        <v>-0.2</v>
      </c>
      <c r="F2529" s="31">
        <v>1.150787037037037</v>
      </c>
      <c r="G2529" s="30">
        <v>8.7</v>
      </c>
      <c r="H2529" s="32">
        <f>TEXT(일별기온공급량!$A2529, "AAA")</f>
      </c>
      <c r="I2529" s="33">
        <v>216862480</v>
      </c>
      <c r="J2529" s="33">
        <v>5106422</v>
      </c>
      <c r="K2529" s="32">
        <f>TEXT(A2529, "MM-DD")</f>
      </c>
      <c r="L2529" s="33">
        <f>YEAR(일별기온공급량!$A2529)</f>
      </c>
      <c r="M2529" s="33">
        <f>MONTH(일별기온공급량!$A2529)</f>
      </c>
      <c r="N2529" s="33">
        <f>DAY(일별기온공급량!$A2529)</f>
      </c>
      <c r="O2529" s="34">
        <f>IFERROR(VLOOKUP(기온및공급량[[#This Row], [날짜]],표2[],2,0), "")</f>
      </c>
    </row>
    <row x14ac:dyDescent="0.25" r="2530" customHeight="1" ht="18.75">
      <c r="A2530" s="29">
        <v>43803</v>
      </c>
      <c r="B2530" s="30">
        <v>4.8</v>
      </c>
      <c r="C2530" s="30">
        <v>10.2</v>
      </c>
      <c r="D2530" s="31">
        <v>1.6299537037037037</v>
      </c>
      <c r="E2530" s="30">
        <v>0.5</v>
      </c>
      <c r="F2530" s="31">
        <v>1.147314814814815</v>
      </c>
      <c r="G2530" s="30">
        <v>9.7</v>
      </c>
      <c r="H2530" s="32">
        <f>TEXT(일별기온공급량!$A2530, "AAA")</f>
      </c>
      <c r="I2530" s="33">
        <v>212547187</v>
      </c>
      <c r="J2530" s="33">
        <v>4991364</v>
      </c>
      <c r="K2530" s="32">
        <f>TEXT(A2530, "MM-DD")</f>
      </c>
      <c r="L2530" s="33">
        <f>YEAR(일별기온공급량!$A2530)</f>
      </c>
      <c r="M2530" s="33">
        <f>MONTH(일별기온공급량!$A2530)</f>
      </c>
      <c r="N2530" s="33">
        <f>DAY(일별기온공급량!$A2530)</f>
      </c>
      <c r="O2530" s="34">
        <f>IFERROR(VLOOKUP(기온및공급량[[#This Row], [날짜]],표2[],2,0), "")</f>
      </c>
    </row>
    <row x14ac:dyDescent="0.25" r="2531" customHeight="1" ht="18.75">
      <c r="A2531" s="29">
        <v>43804</v>
      </c>
      <c r="B2531" s="33">
        <v>2</v>
      </c>
      <c r="C2531" s="30">
        <v>5.9</v>
      </c>
      <c r="D2531" s="31">
        <v>1.5820370370370371</v>
      </c>
      <c r="E2531" s="33">
        <v>-3</v>
      </c>
      <c r="F2531" s="31">
        <v>1.9987037037037036</v>
      </c>
      <c r="G2531" s="30">
        <v>8.9</v>
      </c>
      <c r="H2531" s="32">
        <f>TEXT(일별기온공급량!$A2531, "AAA")</f>
      </c>
      <c r="I2531" s="33">
        <v>231240828</v>
      </c>
      <c r="J2531" s="33">
        <v>5428815</v>
      </c>
      <c r="K2531" s="32">
        <f>TEXT(A2531, "MM-DD")</f>
      </c>
      <c r="L2531" s="33">
        <f>YEAR(일별기온공급량!$A2531)</f>
      </c>
      <c r="M2531" s="33">
        <f>MONTH(일별기온공급량!$A2531)</f>
      </c>
      <c r="N2531" s="33">
        <f>DAY(일별기온공급량!$A2531)</f>
      </c>
      <c r="O2531" s="34">
        <f>IFERROR(VLOOKUP(기온및공급량[[#This Row], [날짜]],표2[],2,0), "")</f>
      </c>
    </row>
    <row x14ac:dyDescent="0.25" r="2532" customHeight="1" ht="18.75">
      <c r="A2532" s="29">
        <v>43805</v>
      </c>
      <c r="B2532" s="30">
        <v>-1.4</v>
      </c>
      <c r="C2532" s="30">
        <v>3.6</v>
      </c>
      <c r="D2532" s="31">
        <v>1.600787037037037</v>
      </c>
      <c r="E2532" s="30">
        <v>-5.9</v>
      </c>
      <c r="F2532" s="31">
        <v>1.3049537037037038</v>
      </c>
      <c r="G2532" s="30">
        <v>9.5</v>
      </c>
      <c r="H2532" s="32">
        <f>TEXT(일별기온공급량!$A2532, "AAA")</f>
      </c>
      <c r="I2532" s="33">
        <v>252017027</v>
      </c>
      <c r="J2532" s="33">
        <v>5911090</v>
      </c>
      <c r="K2532" s="32">
        <f>TEXT(A2532, "MM-DD")</f>
      </c>
      <c r="L2532" s="33">
        <f>YEAR(일별기온공급량!$A2532)</f>
      </c>
      <c r="M2532" s="33">
        <f>MONTH(일별기온공급량!$A2532)</f>
      </c>
      <c r="N2532" s="33">
        <f>DAY(일별기온공급량!$A2532)</f>
      </c>
      <c r="O2532" s="34">
        <f>IFERROR(VLOOKUP(기온및공급량[[#This Row], [날짜]],표2[],2,0), "")</f>
      </c>
    </row>
    <row x14ac:dyDescent="0.25" r="2533" customHeight="1" ht="18.75">
      <c r="A2533" s="29">
        <v>43806</v>
      </c>
      <c r="B2533" s="30">
        <v>2.4</v>
      </c>
      <c r="C2533" s="30">
        <v>7.9</v>
      </c>
      <c r="D2533" s="31">
        <v>1.6445370370370371</v>
      </c>
      <c r="E2533" s="30">
        <v>-4.9</v>
      </c>
      <c r="F2533" s="31">
        <v>1.0403703703703704</v>
      </c>
      <c r="G2533" s="30">
        <v>12.8</v>
      </c>
      <c r="H2533" s="32">
        <f>TEXT(일별기온공급량!$A2533, "AAA")</f>
      </c>
      <c r="I2533" s="33">
        <v>226085180</v>
      </c>
      <c r="J2533" s="33">
        <v>5313571</v>
      </c>
      <c r="K2533" s="32">
        <f>TEXT(A2533, "MM-DD")</f>
      </c>
      <c r="L2533" s="33">
        <f>YEAR(일별기온공급량!$A2533)</f>
      </c>
      <c r="M2533" s="33">
        <f>MONTH(일별기온공급량!$A2533)</f>
      </c>
      <c r="N2533" s="33">
        <f>DAY(일별기온공급량!$A2533)</f>
      </c>
      <c r="O2533" s="34">
        <f>IFERROR(VLOOKUP(기온및공급량[[#This Row], [날짜]],표2[],2,0), "")</f>
      </c>
    </row>
    <row x14ac:dyDescent="0.25" r="2534" customHeight="1" ht="18.75">
      <c r="A2534" s="29">
        <v>43807</v>
      </c>
      <c r="B2534" s="30">
        <v>2.6</v>
      </c>
      <c r="C2534" s="30">
        <v>9.3</v>
      </c>
      <c r="D2534" s="31">
        <v>1.6493981481481481</v>
      </c>
      <c r="E2534" s="30">
        <v>-2.7</v>
      </c>
      <c r="F2534" s="31">
        <v>1.307037037037037</v>
      </c>
      <c r="G2534" s="33">
        <v>12</v>
      </c>
      <c r="H2534" s="32">
        <f>TEXT(일별기온공급량!$A2534, "AAA")</f>
      </c>
      <c r="I2534" s="33">
        <v>204158238</v>
      </c>
      <c r="J2534" s="33">
        <v>4807983</v>
      </c>
      <c r="K2534" s="32">
        <f>TEXT(A2534, "MM-DD")</f>
      </c>
      <c r="L2534" s="33">
        <f>YEAR(일별기온공급량!$A2534)</f>
      </c>
      <c r="M2534" s="33">
        <f>MONTH(일별기온공급량!$A2534)</f>
      </c>
      <c r="N2534" s="33">
        <f>DAY(일별기온공급량!$A2534)</f>
      </c>
      <c r="O2534" s="34">
        <f>IFERROR(VLOOKUP(기온및공급량[[#This Row], [날짜]],표2[],2,0), "")</f>
      </c>
    </row>
    <row x14ac:dyDescent="0.25" r="2535" customHeight="1" ht="18.75">
      <c r="A2535" s="29">
        <v>43808</v>
      </c>
      <c r="B2535" s="30">
        <v>2.5</v>
      </c>
      <c r="C2535" s="30">
        <v>10.9</v>
      </c>
      <c r="D2535" s="31">
        <v>1.6480092592592592</v>
      </c>
      <c r="E2535" s="30">
        <v>-3.9</v>
      </c>
      <c r="F2535" s="31">
        <v>1.3063425925925927</v>
      </c>
      <c r="G2535" s="30">
        <v>14.8</v>
      </c>
      <c r="H2535" s="32">
        <f>TEXT(일별기온공급량!$A2535, "AAA")</f>
      </c>
      <c r="I2535" s="33">
        <v>226824678</v>
      </c>
      <c r="J2535" s="33">
        <v>5330863</v>
      </c>
      <c r="K2535" s="32">
        <f>TEXT(A2535, "MM-DD")</f>
      </c>
      <c r="L2535" s="33">
        <f>YEAR(일별기온공급량!$A2535)</f>
      </c>
      <c r="M2535" s="33">
        <f>MONTH(일별기온공급량!$A2535)</f>
      </c>
      <c r="N2535" s="33">
        <f>DAY(일별기온공급량!$A2535)</f>
      </c>
      <c r="O2535" s="34">
        <f>IFERROR(VLOOKUP(기온및공급량[[#This Row], [날짜]],표2[],2,0), "")</f>
      </c>
    </row>
    <row x14ac:dyDescent="0.25" r="2536" customHeight="1" ht="18.75">
      <c r="A2536" s="29">
        <v>43809</v>
      </c>
      <c r="B2536" s="30">
        <v>4.9</v>
      </c>
      <c r="C2536" s="33">
        <v>14</v>
      </c>
      <c r="D2536" s="31">
        <v>1.6639814814814815</v>
      </c>
      <c r="E2536" s="30">
        <v>-1.9</v>
      </c>
      <c r="F2536" s="31">
        <v>1.2966203703703703</v>
      </c>
      <c r="G2536" s="30">
        <v>15.9</v>
      </c>
      <c r="H2536" s="32">
        <f>TEXT(일별기온공급량!$A2536, "AAA")</f>
      </c>
      <c r="I2536" s="33">
        <v>219197622</v>
      </c>
      <c r="J2536" s="33">
        <v>5143913</v>
      </c>
      <c r="K2536" s="32">
        <f>TEXT(A2536, "MM-DD")</f>
      </c>
      <c r="L2536" s="33">
        <f>YEAR(일별기온공급량!$A2536)</f>
      </c>
      <c r="M2536" s="33">
        <f>MONTH(일별기온공급량!$A2536)</f>
      </c>
      <c r="N2536" s="33">
        <f>DAY(일별기온공급량!$A2536)</f>
      </c>
      <c r="O2536" s="34">
        <f>IFERROR(VLOOKUP(기온및공급량[[#This Row], [날짜]],표2[],2,0), "")</f>
      </c>
    </row>
    <row x14ac:dyDescent="0.25" r="2537" customHeight="1" ht="18.75">
      <c r="A2537" s="29">
        <v>43810</v>
      </c>
      <c r="B2537" s="30">
        <v>7.2</v>
      </c>
      <c r="C2537" s="30">
        <v>16.6</v>
      </c>
      <c r="D2537" s="31">
        <v>1.5674537037037037</v>
      </c>
      <c r="E2537" s="30">
        <v>1.5</v>
      </c>
      <c r="F2537" s="31">
        <v>1.1889814814814814</v>
      </c>
      <c r="G2537" s="30">
        <v>15.1</v>
      </c>
      <c r="H2537" s="32">
        <f>TEXT(일별기온공급량!$A2537, "AAA")</f>
      </c>
      <c r="I2537" s="33">
        <v>209181015</v>
      </c>
      <c r="J2537" s="33">
        <v>4920879</v>
      </c>
      <c r="K2537" s="32">
        <f>TEXT(A2537, "MM-DD")</f>
      </c>
      <c r="L2537" s="33">
        <f>YEAR(일별기온공급량!$A2537)</f>
      </c>
      <c r="M2537" s="33">
        <f>MONTH(일별기온공급량!$A2537)</f>
      </c>
      <c r="N2537" s="33">
        <f>DAY(일별기온공급량!$A2537)</f>
      </c>
      <c r="O2537" s="34">
        <f>IFERROR(VLOOKUP(기온및공급량[[#This Row], [날짜]],표2[],2,0), "")</f>
      </c>
    </row>
    <row x14ac:dyDescent="0.25" r="2538" customHeight="1" ht="18.75">
      <c r="A2538" s="29">
        <v>43811</v>
      </c>
      <c r="B2538" s="30">
        <v>3.2</v>
      </c>
      <c r="C2538" s="33">
        <v>7</v>
      </c>
      <c r="D2538" s="31">
        <v>1.6368981481481482</v>
      </c>
      <c r="E2538" s="30">
        <v>0.2</v>
      </c>
      <c r="F2538" s="35">
        <v>1.9993981481481482</v>
      </c>
      <c r="G2538" s="30">
        <v>6.8</v>
      </c>
      <c r="H2538" s="32">
        <f>TEXT(일별기온공급량!$A2538, "AAA")</f>
      </c>
      <c r="I2538" s="33">
        <v>223303579</v>
      </c>
      <c r="J2538" s="33">
        <v>5254959</v>
      </c>
      <c r="K2538" s="32">
        <f>TEXT(A2538, "MM-DD")</f>
      </c>
      <c r="L2538" s="33">
        <f>YEAR(일별기온공급량!$A2538)</f>
      </c>
      <c r="M2538" s="33">
        <f>MONTH(일별기온공급량!$A2538)</f>
      </c>
      <c r="N2538" s="33">
        <f>DAY(일별기온공급량!$A2538)</f>
      </c>
      <c r="O2538" s="34">
        <f>IFERROR(VLOOKUP(기온및공급량[[#This Row], [날짜]],표2[],2,0), "")</f>
      </c>
    </row>
    <row x14ac:dyDescent="0.25" r="2539" customHeight="1" ht="18.75">
      <c r="A2539" s="29">
        <v>43812</v>
      </c>
      <c r="B2539" s="30">
        <v>2.3</v>
      </c>
      <c r="C2539" s="30">
        <v>8.6</v>
      </c>
      <c r="D2539" s="31">
        <v>1.6077314814814816</v>
      </c>
      <c r="E2539" s="30">
        <v>-4.3</v>
      </c>
      <c r="F2539" s="31">
        <v>1.2813425925925925</v>
      </c>
      <c r="G2539" s="30">
        <v>12.9</v>
      </c>
      <c r="H2539" s="32">
        <f>TEXT(일별기온공급량!$A2539, "AAA")</f>
      </c>
      <c r="I2539" s="33">
        <v>227936892</v>
      </c>
      <c r="J2539" s="33">
        <v>5343940</v>
      </c>
      <c r="K2539" s="32">
        <f>TEXT(A2539, "MM-DD")</f>
      </c>
      <c r="L2539" s="33">
        <f>YEAR(일별기온공급량!$A2539)</f>
      </c>
      <c r="M2539" s="33">
        <f>MONTH(일별기온공급량!$A2539)</f>
      </c>
      <c r="N2539" s="33">
        <f>DAY(일별기온공급량!$A2539)</f>
      </c>
      <c r="O2539" s="34">
        <f>IFERROR(VLOOKUP(기온및공급량[[#This Row], [날짜]],표2[],2,0), "")</f>
      </c>
    </row>
    <row x14ac:dyDescent="0.25" r="2540" customHeight="1" ht="18.75">
      <c r="A2540" s="29">
        <v>43813</v>
      </c>
      <c r="B2540" s="30">
        <v>4.5</v>
      </c>
      <c r="C2540" s="30">
        <v>9.9</v>
      </c>
      <c r="D2540" s="31">
        <v>1.6313425925925926</v>
      </c>
      <c r="E2540" s="30">
        <v>0.3</v>
      </c>
      <c r="F2540" s="31">
        <v>1.130648148148148</v>
      </c>
      <c r="G2540" s="30">
        <v>9.6</v>
      </c>
      <c r="H2540" s="32">
        <f>TEXT(일별기온공급량!$A2540, "AAA")</f>
      </c>
      <c r="I2540" s="33">
        <v>202904320</v>
      </c>
      <c r="J2540" s="33">
        <v>4750397</v>
      </c>
      <c r="K2540" s="32">
        <f>TEXT(A2540, "MM-DD")</f>
      </c>
      <c r="L2540" s="33">
        <f>YEAR(일별기온공급량!$A2540)</f>
      </c>
      <c r="M2540" s="33">
        <f>MONTH(일별기온공급량!$A2540)</f>
      </c>
      <c r="N2540" s="33">
        <f>DAY(일별기온공급량!$A2540)</f>
      </c>
      <c r="O2540" s="34">
        <f>IFERROR(VLOOKUP(기온및공급량[[#This Row], [날짜]],표2[],2,0), "")</f>
      </c>
    </row>
    <row x14ac:dyDescent="0.25" r="2541" customHeight="1" ht="18.75">
      <c r="A2541" s="29">
        <v>43814</v>
      </c>
      <c r="B2541" s="33">
        <v>5</v>
      </c>
      <c r="C2541" s="30">
        <v>12.4</v>
      </c>
      <c r="D2541" s="31">
        <v>1.6368981481481482</v>
      </c>
      <c r="E2541" s="30">
        <v>-1.1</v>
      </c>
      <c r="F2541" s="31">
        <v>1.319537037037037</v>
      </c>
      <c r="G2541" s="30">
        <v>13.5</v>
      </c>
      <c r="H2541" s="32">
        <f>TEXT(일별기온공급량!$A2541, "AAA")</f>
      </c>
      <c r="I2541" s="33">
        <v>185331500</v>
      </c>
      <c r="J2541" s="33">
        <v>4345558</v>
      </c>
      <c r="K2541" s="32">
        <f>TEXT(A2541, "MM-DD")</f>
      </c>
      <c r="L2541" s="33">
        <f>YEAR(일별기온공급량!$A2541)</f>
      </c>
      <c r="M2541" s="33">
        <f>MONTH(일별기온공급량!$A2541)</f>
      </c>
      <c r="N2541" s="33">
        <f>DAY(일별기온공급량!$A2541)</f>
      </c>
      <c r="O2541" s="34">
        <f>IFERROR(VLOOKUP(기온및공급량[[#This Row], [날짜]],표2[],2,0), "")</f>
      </c>
    </row>
    <row x14ac:dyDescent="0.25" r="2542" customHeight="1" ht="18.75">
      <c r="A2542" s="29">
        <v>43815</v>
      </c>
      <c r="B2542" s="30">
        <v>6.3</v>
      </c>
      <c r="C2542" s="30">
        <v>13.2</v>
      </c>
      <c r="D2542" s="31">
        <v>1.6563425925925928</v>
      </c>
      <c r="E2542" s="30">
        <v>-0.6</v>
      </c>
      <c r="F2542" s="31">
        <v>1.2792592592592593</v>
      </c>
      <c r="G2542" s="30">
        <v>13.8</v>
      </c>
      <c r="H2542" s="32">
        <f>TEXT(일별기온공급량!$A2542, "AAA")</f>
      </c>
      <c r="I2542" s="33">
        <v>201500690</v>
      </c>
      <c r="J2542" s="33">
        <v>4728799</v>
      </c>
      <c r="K2542" s="32">
        <f>TEXT(A2542, "MM-DD")</f>
      </c>
      <c r="L2542" s="33">
        <f>YEAR(일별기온공급량!$A2542)</f>
      </c>
      <c r="M2542" s="33">
        <f>MONTH(일별기온공급량!$A2542)</f>
      </c>
      <c r="N2542" s="33">
        <f>DAY(일별기온공급량!$A2542)</f>
      </c>
      <c r="O2542" s="34">
        <f>IFERROR(VLOOKUP(기온및공급량[[#This Row], [날짜]],표2[],2,0), "")</f>
      </c>
    </row>
    <row x14ac:dyDescent="0.25" r="2543" customHeight="1" ht="18.75">
      <c r="A2543" s="29">
        <v>43816</v>
      </c>
      <c r="B2543" s="30">
        <v>9.1</v>
      </c>
      <c r="C2543" s="30">
        <v>15.1</v>
      </c>
      <c r="D2543" s="31">
        <v>1.6264814814814814</v>
      </c>
      <c r="E2543" s="30">
        <v>2.7</v>
      </c>
      <c r="F2543" s="31">
        <v>1.307037037037037</v>
      </c>
      <c r="G2543" s="30">
        <v>12.4</v>
      </c>
      <c r="H2543" s="32">
        <f>TEXT(일별기온공급량!$A2543, "AAA")</f>
      </c>
      <c r="I2543" s="33">
        <v>194834104</v>
      </c>
      <c r="J2543" s="33">
        <v>4584118</v>
      </c>
      <c r="K2543" s="32">
        <f>TEXT(A2543, "MM-DD")</f>
      </c>
      <c r="L2543" s="33">
        <f>YEAR(일별기온공급량!$A2543)</f>
      </c>
      <c r="M2543" s="33">
        <f>MONTH(일별기온공급량!$A2543)</f>
      </c>
      <c r="N2543" s="33">
        <f>DAY(일별기온공급량!$A2543)</f>
      </c>
      <c r="O2543" s="34">
        <f>IFERROR(VLOOKUP(기온및공급량[[#This Row], [날짜]],표2[],2,0), "")</f>
      </c>
    </row>
    <row x14ac:dyDescent="0.25" r="2544" customHeight="1" ht="18.75">
      <c r="A2544" s="29">
        <v>43817</v>
      </c>
      <c r="B2544" s="30">
        <v>7.4</v>
      </c>
      <c r="C2544" s="30">
        <v>11.2</v>
      </c>
      <c r="D2544" s="31">
        <v>1.6348148148148147</v>
      </c>
      <c r="E2544" s="30">
        <v>4.6</v>
      </c>
      <c r="F2544" s="35">
        <v>1.9993981481481482</v>
      </c>
      <c r="G2544" s="30">
        <v>6.6</v>
      </c>
      <c r="H2544" s="32">
        <f>TEXT(일별기온공급량!$A2544, "AAA")</f>
      </c>
      <c r="I2544" s="33">
        <v>196026201</v>
      </c>
      <c r="J2544" s="33">
        <v>4611843</v>
      </c>
      <c r="K2544" s="32">
        <f>TEXT(A2544, "MM-DD")</f>
      </c>
      <c r="L2544" s="33">
        <f>YEAR(일별기온공급량!$A2544)</f>
      </c>
      <c r="M2544" s="33">
        <f>MONTH(일별기온공급량!$A2544)</f>
      </c>
      <c r="N2544" s="33">
        <f>DAY(일별기온공급량!$A2544)</f>
      </c>
      <c r="O2544" s="34">
        <f>IFERROR(VLOOKUP(기온및공급량[[#This Row], [날짜]],표2[],2,0), "")</f>
      </c>
    </row>
    <row x14ac:dyDescent="0.25" r="2545" customHeight="1" ht="18.75">
      <c r="A2545" s="29">
        <v>43818</v>
      </c>
      <c r="B2545" s="30">
        <v>4.1</v>
      </c>
      <c r="C2545" s="30">
        <v>8.5</v>
      </c>
      <c r="D2545" s="31">
        <v>1.595925925925926</v>
      </c>
      <c r="E2545" s="30">
        <v>1.6</v>
      </c>
      <c r="F2545" s="31">
        <v>1.330648148148148</v>
      </c>
      <c r="G2545" s="30">
        <v>6.9</v>
      </c>
      <c r="H2545" s="32">
        <f>TEXT(일별기온공급량!$A2545, "AAA")</f>
      </c>
      <c r="I2545" s="33">
        <v>214170298</v>
      </c>
      <c r="J2545" s="33">
        <v>5033122</v>
      </c>
      <c r="K2545" s="32">
        <f>TEXT(A2545, "MM-DD")</f>
      </c>
      <c r="L2545" s="33">
        <f>YEAR(일별기온공급량!$A2545)</f>
      </c>
      <c r="M2545" s="33">
        <f>MONTH(일별기온공급량!$A2545)</f>
      </c>
      <c r="N2545" s="33">
        <f>DAY(일별기온공급량!$A2545)</f>
      </c>
      <c r="O2545" s="34">
        <f>IFERROR(VLOOKUP(기온및공급량[[#This Row], [날짜]],표2[],2,0), "")</f>
      </c>
    </row>
    <row x14ac:dyDescent="0.25" r="2546" customHeight="1" ht="18.75">
      <c r="A2546" s="29">
        <v>43819</v>
      </c>
      <c r="B2546" s="30">
        <v>2.4</v>
      </c>
      <c r="C2546" s="30">
        <v>6.1</v>
      </c>
      <c r="D2546" s="31">
        <v>1.6188425925925927</v>
      </c>
      <c r="E2546" s="30">
        <v>-1.3</v>
      </c>
      <c r="F2546" s="31">
        <v>1.2938425925925925</v>
      </c>
      <c r="G2546" s="30">
        <v>7.4</v>
      </c>
      <c r="H2546" s="32">
        <f>TEXT(일별기온공급량!$A2546, "AAA")</f>
      </c>
      <c r="I2546" s="33">
        <v>221085699</v>
      </c>
      <c r="J2546" s="33">
        <v>5194309</v>
      </c>
      <c r="K2546" s="32">
        <f>TEXT(A2546, "MM-DD")</f>
      </c>
      <c r="L2546" s="33">
        <f>YEAR(일별기온공급량!$A2546)</f>
      </c>
      <c r="M2546" s="33">
        <f>MONTH(일별기온공급량!$A2546)</f>
      </c>
      <c r="N2546" s="33">
        <f>DAY(일별기온공급량!$A2546)</f>
      </c>
      <c r="O2546" s="34">
        <f>IFERROR(VLOOKUP(기온및공급량[[#This Row], [날짜]],표2[],2,0), "")</f>
      </c>
    </row>
    <row x14ac:dyDescent="0.25" r="2547" customHeight="1" ht="18.75">
      <c r="A2547" s="29">
        <v>43820</v>
      </c>
      <c r="B2547" s="30">
        <v>0.9</v>
      </c>
      <c r="C2547" s="30">
        <v>4.5</v>
      </c>
      <c r="D2547" s="31">
        <v>1.5750925925925925</v>
      </c>
      <c r="E2547" s="30">
        <v>-2.3</v>
      </c>
      <c r="F2547" s="31">
        <v>1.1368981481481482</v>
      </c>
      <c r="G2547" s="30">
        <v>6.8</v>
      </c>
      <c r="H2547" s="32">
        <f>TEXT(일별기온공급량!$A2547, "AAA")</f>
      </c>
      <c r="I2547" s="33">
        <v>217677875</v>
      </c>
      <c r="J2547" s="33">
        <v>5112322</v>
      </c>
      <c r="K2547" s="32">
        <f>TEXT(A2547, "MM-DD")</f>
      </c>
      <c r="L2547" s="33">
        <f>YEAR(일별기온공급량!$A2547)</f>
      </c>
      <c r="M2547" s="33">
        <f>MONTH(일별기온공급량!$A2547)</f>
      </c>
      <c r="N2547" s="33">
        <f>DAY(일별기온공급량!$A2547)</f>
      </c>
      <c r="O2547" s="34">
        <f>IFERROR(VLOOKUP(기온및공급량[[#This Row], [날짜]],표2[],2,0), "")</f>
      </c>
    </row>
    <row x14ac:dyDescent="0.25" r="2548" customHeight="1" ht="18.75">
      <c r="A2548" s="29">
        <v>43821</v>
      </c>
      <c r="B2548" s="30">
        <v>1.3</v>
      </c>
      <c r="C2548" s="30">
        <v>7.6</v>
      </c>
      <c r="D2548" s="31">
        <v>1.643148148148148</v>
      </c>
      <c r="E2548" s="30">
        <v>-2.2</v>
      </c>
      <c r="F2548" s="31">
        <v>1.014675925925926</v>
      </c>
      <c r="G2548" s="30">
        <v>9.8</v>
      </c>
      <c r="H2548" s="32">
        <f>TEXT(일별기온공급량!$A2548, "AAA")</f>
      </c>
      <c r="I2548" s="33">
        <v>208142761</v>
      </c>
      <c r="J2548" s="33">
        <v>4890933</v>
      </c>
      <c r="K2548" s="32">
        <f>TEXT(A2548, "MM-DD")</f>
      </c>
      <c r="L2548" s="33">
        <f>YEAR(일별기온공급량!$A2548)</f>
      </c>
      <c r="M2548" s="33">
        <f>MONTH(일별기온공급량!$A2548)</f>
      </c>
      <c r="N2548" s="33">
        <f>DAY(일별기온공급량!$A2548)</f>
      </c>
      <c r="O2548" s="34">
        <f>IFERROR(VLOOKUP(기온및공급량[[#This Row], [날짜]],표2[],2,0), "")</f>
      </c>
    </row>
    <row x14ac:dyDescent="0.25" r="2549" customHeight="1" ht="18.75">
      <c r="A2549" s="29">
        <v>43822</v>
      </c>
      <c r="B2549" s="30">
        <v>3.6</v>
      </c>
      <c r="C2549" s="30">
        <v>10.4</v>
      </c>
      <c r="D2549" s="31">
        <v>1.5868981481481481</v>
      </c>
      <c r="E2549" s="30">
        <v>-2.6</v>
      </c>
      <c r="F2549" s="31">
        <v>1.1028703703703704</v>
      </c>
      <c r="G2549" s="33">
        <v>13</v>
      </c>
      <c r="H2549" s="32">
        <f>TEXT(일별기온공급량!$A2549, "AAA")</f>
      </c>
      <c r="I2549" s="33">
        <v>225766582</v>
      </c>
      <c r="J2549" s="33">
        <v>5300909</v>
      </c>
      <c r="K2549" s="32">
        <f>TEXT(A2549, "MM-DD")</f>
      </c>
      <c r="L2549" s="33">
        <f>YEAR(일별기온공급량!$A2549)</f>
      </c>
      <c r="M2549" s="33">
        <f>MONTH(일별기온공급량!$A2549)</f>
      </c>
      <c r="N2549" s="33">
        <f>DAY(일별기온공급량!$A2549)</f>
      </c>
      <c r="O2549" s="34">
        <f>IFERROR(VLOOKUP(기온및공급량[[#This Row], [날짜]],표2[],2,0), "")</f>
      </c>
    </row>
    <row x14ac:dyDescent="0.25" r="2550" customHeight="1" ht="18.75">
      <c r="A2550" s="29">
        <v>43823</v>
      </c>
      <c r="B2550" s="30">
        <v>3.3</v>
      </c>
      <c r="C2550" s="30">
        <v>10.1</v>
      </c>
      <c r="D2550" s="31">
        <v>1.6410648148148148</v>
      </c>
      <c r="E2550" s="30">
        <v>-1.7</v>
      </c>
      <c r="F2550" s="31">
        <v>1.3188425925925926</v>
      </c>
      <c r="G2550" s="30">
        <v>11.8</v>
      </c>
      <c r="H2550" s="32">
        <f>TEXT(일별기온공급량!$A2550, "AAA")</f>
      </c>
      <c r="I2550" s="33">
        <v>221740302</v>
      </c>
      <c r="J2550" s="33">
        <v>5199413</v>
      </c>
      <c r="K2550" s="32">
        <f>TEXT(A2550, "MM-DD")</f>
      </c>
      <c r="L2550" s="33">
        <f>YEAR(일별기온공급량!$A2550)</f>
      </c>
      <c r="M2550" s="33">
        <f>MONTH(일별기온공급량!$A2550)</f>
      </c>
      <c r="N2550" s="33">
        <f>DAY(일별기온공급량!$A2550)</f>
      </c>
      <c r="O2550" s="34">
        <f>IFERROR(VLOOKUP(기온및공급량[[#This Row], [날짜]],표2[],2,0), "")</f>
      </c>
    </row>
    <row x14ac:dyDescent="0.25" r="2551" customHeight="1" ht="18.75">
      <c r="A2551" s="29">
        <v>43824</v>
      </c>
      <c r="B2551" s="30">
        <v>4.6</v>
      </c>
      <c r="C2551" s="30">
        <v>12.1</v>
      </c>
      <c r="D2551" s="31">
        <v>1.6466203703703703</v>
      </c>
      <c r="E2551" s="30">
        <v>-2.6</v>
      </c>
      <c r="F2551" s="31">
        <v>1.2750925925925927</v>
      </c>
      <c r="G2551" s="30">
        <v>14.7</v>
      </c>
      <c r="H2551" s="32">
        <f>TEXT(일별기온공급량!$A2551, "AAA")</f>
      </c>
      <c r="I2551" s="33">
        <v>208713907</v>
      </c>
      <c r="J2551" s="33">
        <v>4898332</v>
      </c>
      <c r="K2551" s="32">
        <f>TEXT(A2551, "MM-DD")</f>
      </c>
      <c r="L2551" s="33">
        <f>YEAR(일별기온공급량!$A2551)</f>
      </c>
      <c r="M2551" s="33">
        <f>MONTH(일별기온공급량!$A2551)</f>
      </c>
      <c r="N2551" s="33">
        <f>DAY(일별기온공급량!$A2551)</f>
      </c>
      <c r="O2551" s="34">
        <f>IFERROR(VLOOKUP(기온및공급량[[#This Row], [날짜]],표2[],2,0), "")</f>
      </c>
    </row>
    <row x14ac:dyDescent="0.25" r="2552" customHeight="1" ht="18.75">
      <c r="A2552" s="29">
        <v>43825</v>
      </c>
      <c r="B2552" s="30">
        <v>4.2</v>
      </c>
      <c r="C2552" s="30">
        <v>7.1</v>
      </c>
      <c r="D2552" s="31">
        <v>1.5368981481481483</v>
      </c>
      <c r="E2552" s="30">
        <v>2.6</v>
      </c>
      <c r="F2552" s="31">
        <v>1.1952314814814815</v>
      </c>
      <c r="G2552" s="30">
        <v>4.5</v>
      </c>
      <c r="H2552" s="32">
        <f>TEXT(일별기온공급량!$A2552, "AAA")</f>
      </c>
      <c r="I2552" s="33">
        <v>223132246</v>
      </c>
      <c r="J2552" s="33">
        <v>5246962</v>
      </c>
      <c r="K2552" s="32">
        <f>TEXT(A2552, "MM-DD")</f>
      </c>
      <c r="L2552" s="33">
        <f>YEAR(일별기온공급량!$A2552)</f>
      </c>
      <c r="M2552" s="33">
        <f>MONTH(일별기온공급량!$A2552)</f>
      </c>
      <c r="N2552" s="33">
        <f>DAY(일별기온공급량!$A2552)</f>
      </c>
      <c r="O2552" s="34">
        <f>IFERROR(VLOOKUP(기온및공급량[[#This Row], [날짜]],표2[],2,0), "")</f>
      </c>
    </row>
    <row x14ac:dyDescent="0.25" r="2553" customHeight="1" ht="18.75">
      <c r="A2553" s="29">
        <v>43826</v>
      </c>
      <c r="B2553" s="30">
        <v>1.9</v>
      </c>
      <c r="C2553" s="30">
        <v>5.6</v>
      </c>
      <c r="D2553" s="31">
        <v>1.5528703703703703</v>
      </c>
      <c r="E2553" s="30">
        <v>-0.6</v>
      </c>
      <c r="F2553" s="31">
        <v>1.2660648148148148</v>
      </c>
      <c r="G2553" s="30">
        <v>6.2</v>
      </c>
      <c r="H2553" s="32">
        <f>TEXT(일별기온공급량!$A2553, "AAA")</f>
      </c>
      <c r="I2553" s="33">
        <v>232277351</v>
      </c>
      <c r="J2553" s="33">
        <v>5451621</v>
      </c>
      <c r="K2553" s="32">
        <f>TEXT(A2553, "MM-DD")</f>
      </c>
      <c r="L2553" s="33">
        <f>YEAR(일별기온공급량!$A2553)</f>
      </c>
      <c r="M2553" s="33">
        <f>MONTH(일별기온공급량!$A2553)</f>
      </c>
      <c r="N2553" s="33">
        <f>DAY(일별기온공급량!$A2553)</f>
      </c>
      <c r="O2553" s="34">
        <f>IFERROR(VLOOKUP(기온및공급량[[#This Row], [날짜]],표2[],2,0), "")</f>
      </c>
    </row>
    <row x14ac:dyDescent="0.25" r="2554" customHeight="1" ht="18.75">
      <c r="A2554" s="29">
        <v>43827</v>
      </c>
      <c r="B2554" s="30">
        <v>1.2</v>
      </c>
      <c r="C2554" s="30">
        <v>7.8</v>
      </c>
      <c r="D2554" s="31">
        <v>1.6049537037037038</v>
      </c>
      <c r="E2554" s="30">
        <v>-3.4</v>
      </c>
      <c r="F2554" s="31">
        <v>1.3118981481481482</v>
      </c>
      <c r="G2554" s="30">
        <v>11.2</v>
      </c>
      <c r="H2554" s="32">
        <f>TEXT(일별기온공급량!$A2554, "AAA")</f>
      </c>
      <c r="I2554" s="33">
        <v>216083928</v>
      </c>
      <c r="J2554" s="33">
        <v>5070848</v>
      </c>
      <c r="K2554" s="32">
        <f>TEXT(A2554, "MM-DD")</f>
      </c>
      <c r="L2554" s="33">
        <f>YEAR(일별기온공급량!$A2554)</f>
      </c>
      <c r="M2554" s="33">
        <f>MONTH(일별기온공급량!$A2554)</f>
      </c>
      <c r="N2554" s="33">
        <f>DAY(일별기온공급량!$A2554)</f>
      </c>
      <c r="O2554" s="34">
        <f>IFERROR(VLOOKUP(기온및공급량[[#This Row], [날짜]],표2[],2,0), "")</f>
      </c>
    </row>
    <row x14ac:dyDescent="0.25" r="2555" customHeight="1" ht="18.75">
      <c r="A2555" s="29">
        <v>43828</v>
      </c>
      <c r="B2555" s="30">
        <v>0.6</v>
      </c>
      <c r="C2555" s="30">
        <v>4.3</v>
      </c>
      <c r="D2555" s="31">
        <v>1.6667592592592593</v>
      </c>
      <c r="E2555" s="30">
        <v>-4.3</v>
      </c>
      <c r="F2555" s="31">
        <v>1.202175925925926</v>
      </c>
      <c r="G2555" s="30">
        <v>8.6</v>
      </c>
      <c r="H2555" s="32">
        <f>TEXT(일별기온공급량!$A2555, "AAA")</f>
      </c>
      <c r="I2555" s="33">
        <v>218088286</v>
      </c>
      <c r="J2555" s="33">
        <v>5112575</v>
      </c>
      <c r="K2555" s="32">
        <f>TEXT(A2555, "MM-DD")</f>
      </c>
      <c r="L2555" s="33">
        <f>YEAR(일별기온공급량!$A2555)</f>
      </c>
      <c r="M2555" s="33">
        <f>MONTH(일별기온공급량!$A2555)</f>
      </c>
      <c r="N2555" s="33">
        <f>DAY(일별기온공급량!$A2555)</f>
      </c>
      <c r="O2555" s="34">
        <f>IFERROR(VLOOKUP(기온및공급량[[#This Row], [날짜]],표2[],2,0), "")</f>
      </c>
    </row>
    <row x14ac:dyDescent="0.25" r="2556" customHeight="1" ht="18.75">
      <c r="A2556" s="29">
        <v>43829</v>
      </c>
      <c r="B2556" s="30">
        <v>5.2</v>
      </c>
      <c r="C2556" s="30">
        <v>10.6</v>
      </c>
      <c r="D2556" s="31">
        <v>1.654259259259259</v>
      </c>
      <c r="E2556" s="30">
        <v>1.8</v>
      </c>
      <c r="F2556" s="31">
        <v>1.0063425925925926</v>
      </c>
      <c r="G2556" s="30">
        <v>8.8</v>
      </c>
      <c r="H2556" s="32">
        <f>TEXT(일별기온공급량!$A2556, "AAA")</f>
      </c>
      <c r="I2556" s="33">
        <v>223302435</v>
      </c>
      <c r="J2556" s="33">
        <v>5232713</v>
      </c>
      <c r="K2556" s="32">
        <f>TEXT(A2556, "MM-DD")</f>
      </c>
      <c r="L2556" s="33">
        <f>YEAR(일별기온공급량!$A2556)</f>
      </c>
      <c r="M2556" s="33">
        <f>MONTH(일별기온공급량!$A2556)</f>
      </c>
      <c r="N2556" s="33">
        <f>DAY(일별기온공급량!$A2556)</f>
      </c>
      <c r="O2556" s="34">
        <f>IFERROR(VLOOKUP(기온및공급량[[#This Row], [날짜]],표2[],2,0), "")</f>
      </c>
    </row>
    <row x14ac:dyDescent="0.25" r="2557" customHeight="1" ht="18.75">
      <c r="A2557" s="29">
        <v>43830</v>
      </c>
      <c r="B2557" s="30">
        <v>-2.5</v>
      </c>
      <c r="C2557" s="30">
        <v>2.6</v>
      </c>
      <c r="D2557" s="31">
        <v>1.0000925925925925</v>
      </c>
      <c r="E2557" s="30">
        <v>-5.1</v>
      </c>
      <c r="F2557" s="31">
        <v>1.3334259259259258</v>
      </c>
      <c r="G2557" s="30">
        <v>7.7</v>
      </c>
      <c r="H2557" s="32">
        <f>TEXT(일별기온공급량!$A2557, "AAA")</f>
      </c>
      <c r="I2557" s="33">
        <v>253331638</v>
      </c>
      <c r="J2557" s="33">
        <v>5934844</v>
      </c>
      <c r="K2557" s="32">
        <f>TEXT(A2557, "MM-DD")</f>
      </c>
      <c r="L2557" s="33">
        <f>YEAR(일별기온공급량!$A2557)</f>
      </c>
      <c r="M2557" s="33">
        <f>MONTH(일별기온공급량!$A2557)</f>
      </c>
      <c r="N2557" s="33">
        <f>DAY(일별기온공급량!$A2557)</f>
      </c>
      <c r="O2557" s="34">
        <f>IFERROR(VLOOKUP(기온및공급량[[#This Row], [날짜]],표2[],2,0), "")</f>
      </c>
    </row>
    <row x14ac:dyDescent="0.25" r="2558" customHeight="1" ht="18.75">
      <c r="A2558" s="29">
        <v>43831</v>
      </c>
      <c r="B2558" s="30">
        <v>0.2</v>
      </c>
      <c r="C2558" s="30">
        <v>4.6</v>
      </c>
      <c r="D2558" s="31">
        <v>1.595925925925926</v>
      </c>
      <c r="E2558" s="30">
        <v>-4.9</v>
      </c>
      <c r="F2558" s="31">
        <v>1.0896759259259259</v>
      </c>
      <c r="G2558" s="30">
        <v>9.5</v>
      </c>
      <c r="H2558" s="32">
        <f>TEXT(일별기온공급량!$A2558, "AAA")</f>
      </c>
      <c r="I2558" s="33">
        <v>229072653</v>
      </c>
      <c r="J2558" s="33">
        <v>5365462</v>
      </c>
      <c r="K2558" s="32">
        <f>TEXT(A2558, "MM-DD")</f>
      </c>
      <c r="L2558" s="33">
        <f>YEAR(일별기온공급량!$A2558)</f>
      </c>
      <c r="M2558" s="33">
        <f>MONTH(일별기온공급량!$A2558)</f>
      </c>
      <c r="N2558" s="33">
        <f>DAY(일별기온공급량!$A2558)</f>
      </c>
      <c r="O2558" s="34">
        <f>IFERROR(VLOOKUP(기온및공급량[[#This Row], [날짜]],표2[],2,0), "")</f>
      </c>
    </row>
    <row x14ac:dyDescent="0.25" r="2559" customHeight="1" ht="18.75">
      <c r="A2559" s="29">
        <v>43832</v>
      </c>
      <c r="B2559" s="30">
        <v>3.4</v>
      </c>
      <c r="C2559" s="30">
        <v>7.3</v>
      </c>
      <c r="D2559" s="31">
        <v>1.6014814814814815</v>
      </c>
      <c r="E2559" s="30">
        <v>-1.7</v>
      </c>
      <c r="F2559" s="31">
        <v>1.143148148148148</v>
      </c>
      <c r="G2559" s="33">
        <v>9</v>
      </c>
      <c r="H2559" s="32">
        <f>TEXT(일별기온공급량!$A2559, "AAA")</f>
      </c>
      <c r="I2559" s="33">
        <v>237111588</v>
      </c>
      <c r="J2559" s="33">
        <v>5548499</v>
      </c>
      <c r="K2559" s="32">
        <f>TEXT(A2559, "MM-DD")</f>
      </c>
      <c r="L2559" s="33">
        <f>YEAR(일별기온공급량!$A2559)</f>
      </c>
      <c r="M2559" s="33">
        <f>MONTH(일별기온공급량!$A2559)</f>
      </c>
      <c r="N2559" s="33">
        <f>DAY(일별기온공급량!$A2559)</f>
      </c>
      <c r="O2559" s="34">
        <f>IFERROR(VLOOKUP(기온및공급량[[#This Row], [날짜]],표2[],2,0), "")</f>
      </c>
    </row>
    <row x14ac:dyDescent="0.25" r="2560" customHeight="1" ht="18.75">
      <c r="A2560" s="29">
        <v>43833</v>
      </c>
      <c r="B2560" s="30">
        <v>3.6</v>
      </c>
      <c r="C2560" s="30">
        <v>8.6</v>
      </c>
      <c r="D2560" s="31">
        <v>1.639675925925926</v>
      </c>
      <c r="E2560" s="30">
        <v>-0.8</v>
      </c>
      <c r="F2560" s="31">
        <v>1.3160648148148149</v>
      </c>
      <c r="G2560" s="30">
        <v>9.4</v>
      </c>
      <c r="H2560" s="32">
        <f>TEXT(일별기온공급량!$A2560, "AAA")</f>
      </c>
      <c r="I2560" s="33">
        <v>232571312</v>
      </c>
      <c r="J2560" s="33">
        <v>5449168</v>
      </c>
      <c r="K2560" s="32">
        <f>TEXT(A2560, "MM-DD")</f>
      </c>
      <c r="L2560" s="33">
        <f>YEAR(일별기온공급량!$A2560)</f>
      </c>
      <c r="M2560" s="33">
        <f>MONTH(일별기온공급량!$A2560)</f>
      </c>
      <c r="N2560" s="33">
        <f>DAY(일별기온공급량!$A2560)</f>
      </c>
      <c r="O2560" s="34">
        <f>IFERROR(VLOOKUP(기온및공급량[[#This Row], [날짜]],표2[],2,0), "")</f>
      </c>
    </row>
    <row x14ac:dyDescent="0.25" r="2561" customHeight="1" ht="18.75">
      <c r="A2561" s="29">
        <v>43834</v>
      </c>
      <c r="B2561" s="30">
        <v>2.7</v>
      </c>
      <c r="C2561" s="30">
        <v>8.6</v>
      </c>
      <c r="D2561" s="31">
        <v>1.6125925925925926</v>
      </c>
      <c r="E2561" s="30">
        <v>-2.3</v>
      </c>
      <c r="F2561" s="31">
        <v>1.282037037037037</v>
      </c>
      <c r="G2561" s="30">
        <v>10.9</v>
      </c>
      <c r="H2561" s="32">
        <f>TEXT(일별기온공급량!$A2561, "AAA")</f>
      </c>
      <c r="I2561" s="33">
        <v>219810420</v>
      </c>
      <c r="J2561" s="33">
        <v>5167821</v>
      </c>
      <c r="K2561" s="32">
        <f>TEXT(A2561, "MM-DD")</f>
      </c>
      <c r="L2561" s="33">
        <f>YEAR(일별기온공급량!$A2561)</f>
      </c>
      <c r="M2561" s="33">
        <f>MONTH(일별기온공급량!$A2561)</f>
      </c>
      <c r="N2561" s="33">
        <f>DAY(일별기온공급량!$A2561)</f>
      </c>
      <c r="O2561" s="34">
        <f>IFERROR(VLOOKUP(기온및공급량[[#This Row], [날짜]],표2[],2,0), "")</f>
      </c>
    </row>
    <row x14ac:dyDescent="0.25" r="2562" customHeight="1" ht="18.75">
      <c r="A2562" s="29">
        <v>43835</v>
      </c>
      <c r="B2562" s="30">
        <v>2.2</v>
      </c>
      <c r="C2562" s="30">
        <v>10.2</v>
      </c>
      <c r="D2562" s="31">
        <v>1.6362037037037038</v>
      </c>
      <c r="E2562" s="30">
        <v>-4.3</v>
      </c>
      <c r="F2562" s="31">
        <v>1.325787037037037</v>
      </c>
      <c r="G2562" s="30">
        <v>14.5</v>
      </c>
      <c r="H2562" s="32">
        <f>TEXT(일별기온공급량!$A2562, "AAA")</f>
      </c>
      <c r="I2562" s="33">
        <v>206700760</v>
      </c>
      <c r="J2562" s="33">
        <v>4860097</v>
      </c>
      <c r="K2562" s="32">
        <f>TEXT(A2562, "MM-DD")</f>
      </c>
      <c r="L2562" s="33">
        <f>YEAR(일별기온공급량!$A2562)</f>
      </c>
      <c r="M2562" s="33">
        <f>MONTH(일별기온공급량!$A2562)</f>
      </c>
      <c r="N2562" s="33">
        <f>DAY(일별기온공급량!$A2562)</f>
      </c>
      <c r="O2562" s="34">
        <f>IFERROR(VLOOKUP(기온및공급량[[#This Row], [날짜]],표2[],2,0), "")</f>
      </c>
    </row>
    <row x14ac:dyDescent="0.25" r="2563" customHeight="1" ht="18.75">
      <c r="A2563" s="29">
        <v>43836</v>
      </c>
      <c r="B2563" s="30">
        <v>1.4</v>
      </c>
      <c r="C2563" s="33">
        <v>3</v>
      </c>
      <c r="D2563" s="31">
        <v>1.9987037037037036</v>
      </c>
      <c r="E2563" s="30">
        <v>-1.4</v>
      </c>
      <c r="F2563" s="31">
        <v>1.0785648148148148</v>
      </c>
      <c r="G2563" s="30">
        <v>4.4</v>
      </c>
      <c r="H2563" s="32">
        <f>TEXT(일별기온공급량!$A2563, "AAA")</f>
      </c>
      <c r="I2563" s="33">
        <v>242522525</v>
      </c>
      <c r="J2563" s="33">
        <v>5700533</v>
      </c>
      <c r="K2563" s="32">
        <f>TEXT(A2563, "MM-DD")</f>
      </c>
      <c r="L2563" s="33">
        <f>YEAR(일별기온공급량!$A2563)</f>
      </c>
      <c r="M2563" s="33">
        <f>MONTH(일별기온공급량!$A2563)</f>
      </c>
      <c r="N2563" s="33">
        <f>DAY(일별기온공급량!$A2563)</f>
      </c>
      <c r="O2563" s="34">
        <f>IFERROR(VLOOKUP(기온및공급량[[#This Row], [날짜]],표2[],2,0), "")</f>
      </c>
    </row>
    <row x14ac:dyDescent="0.25" r="2564" customHeight="1" ht="18.75">
      <c r="A2564" s="29">
        <v>43837</v>
      </c>
      <c r="B2564" s="33">
        <v>7</v>
      </c>
      <c r="C2564" s="30">
        <v>15.7</v>
      </c>
      <c r="D2564" s="31">
        <v>1.9438425925925926</v>
      </c>
      <c r="E2564" s="30">
        <v>2.9</v>
      </c>
      <c r="F2564" s="31">
        <v>1.0299537037037036</v>
      </c>
      <c r="G2564" s="30">
        <v>12.8</v>
      </c>
      <c r="H2564" s="32">
        <f>TEXT(일별기온공급량!$A2564, "AAA")</f>
      </c>
      <c r="I2564" s="33">
        <v>230560597</v>
      </c>
      <c r="J2564" s="33">
        <v>5416678</v>
      </c>
      <c r="K2564" s="32">
        <f>TEXT(A2564, "MM-DD")</f>
      </c>
      <c r="L2564" s="33">
        <f>YEAR(일별기온공급량!$A2564)</f>
      </c>
      <c r="M2564" s="33">
        <f>MONTH(일별기온공급량!$A2564)</f>
      </c>
      <c r="N2564" s="33">
        <f>DAY(일별기온공급량!$A2564)</f>
      </c>
      <c r="O2564" s="34">
        <f>IFERROR(VLOOKUP(기온및공급량[[#This Row], [날짜]],표2[],2,0), "")</f>
      </c>
    </row>
    <row x14ac:dyDescent="0.25" r="2565" customHeight="1" ht="18.75">
      <c r="A2565" s="29">
        <v>43838</v>
      </c>
      <c r="B2565" s="30">
        <v>7.9</v>
      </c>
      <c r="C2565" s="30">
        <v>14.1</v>
      </c>
      <c r="D2565" s="31">
        <v>1.000787037037037</v>
      </c>
      <c r="E2565" s="30">
        <v>5.4</v>
      </c>
      <c r="F2565" s="31">
        <v>1.9466203703703704</v>
      </c>
      <c r="G2565" s="30">
        <v>8.7</v>
      </c>
      <c r="H2565" s="32">
        <f>TEXT(일별기온공급량!$A2565, "AAA")</f>
      </c>
      <c r="I2565" s="33">
        <v>214434856</v>
      </c>
      <c r="J2565" s="33">
        <v>5037838</v>
      </c>
      <c r="K2565" s="32">
        <f>TEXT(A2565, "MM-DD")</f>
      </c>
      <c r="L2565" s="33">
        <f>YEAR(일별기온공급량!$A2565)</f>
      </c>
      <c r="M2565" s="33">
        <f>MONTH(일별기온공급량!$A2565)</f>
      </c>
      <c r="N2565" s="33">
        <f>DAY(일별기온공급량!$A2565)</f>
      </c>
      <c r="O2565" s="34">
        <f>IFERROR(VLOOKUP(기온및공급량[[#This Row], [날짜]],표2[],2,0), "")</f>
      </c>
    </row>
    <row x14ac:dyDescent="0.25" r="2566" customHeight="1" ht="18.75">
      <c r="A2566" s="29">
        <v>43839</v>
      </c>
      <c r="B2566" s="30">
        <v>3.2</v>
      </c>
      <c r="C2566" s="30">
        <v>6.5</v>
      </c>
      <c r="D2566" s="31">
        <v>1.6424537037037037</v>
      </c>
      <c r="E2566" s="33">
        <v>1</v>
      </c>
      <c r="F2566" s="31">
        <v>1.9952314814814813</v>
      </c>
      <c r="G2566" s="30">
        <v>5.5</v>
      </c>
      <c r="H2566" s="32">
        <f>TEXT(일별기온공급량!$A2566, "AAA")</f>
      </c>
      <c r="I2566" s="33">
        <v>223680045</v>
      </c>
      <c r="J2566" s="33">
        <v>5256283</v>
      </c>
      <c r="K2566" s="32">
        <f>TEXT(A2566, "MM-DD")</f>
      </c>
      <c r="L2566" s="33">
        <f>YEAR(일별기온공급량!$A2566)</f>
      </c>
      <c r="M2566" s="33">
        <f>MONTH(일별기온공급량!$A2566)</f>
      </c>
      <c r="N2566" s="33">
        <f>DAY(일별기온공급량!$A2566)</f>
      </c>
      <c r="O2566" s="34">
        <f>IFERROR(VLOOKUP(기온및공급량[[#This Row], [날짜]],표2[],2,0), "")</f>
      </c>
    </row>
    <row x14ac:dyDescent="0.25" r="2567" customHeight="1" ht="18.75">
      <c r="A2567" s="29">
        <v>43840</v>
      </c>
      <c r="B2567" s="30">
        <v>2.2</v>
      </c>
      <c r="C2567" s="30">
        <v>9.2</v>
      </c>
      <c r="D2567" s="31">
        <v>1.6452314814814815</v>
      </c>
      <c r="E2567" s="30">
        <v>-3.6</v>
      </c>
      <c r="F2567" s="31">
        <v>1.314675925925926</v>
      </c>
      <c r="G2567" s="30">
        <v>12.8</v>
      </c>
      <c r="H2567" s="32">
        <f>TEXT(일별기온공급량!$A2567, "AAA")</f>
      </c>
      <c r="I2567" s="33">
        <v>226561674</v>
      </c>
      <c r="J2567" s="33">
        <v>5312774</v>
      </c>
      <c r="K2567" s="32">
        <f>TEXT(A2567, "MM-DD")</f>
      </c>
      <c r="L2567" s="33">
        <f>YEAR(일별기온공급량!$A2567)</f>
      </c>
      <c r="M2567" s="33">
        <f>MONTH(일별기온공급량!$A2567)</f>
      </c>
      <c r="N2567" s="33">
        <f>DAY(일별기온공급량!$A2567)</f>
      </c>
      <c r="O2567" s="34">
        <f>IFERROR(VLOOKUP(기온및공급량[[#This Row], [날짜]],표2[],2,0), "")</f>
      </c>
    </row>
    <row x14ac:dyDescent="0.25" r="2568" customHeight="1" ht="18.75">
      <c r="A2568" s="29">
        <v>43841</v>
      </c>
      <c r="B2568" s="30">
        <v>3.3</v>
      </c>
      <c r="C2568" s="33">
        <v>8</v>
      </c>
      <c r="D2568" s="31">
        <v>1.654259259259259</v>
      </c>
      <c r="E2568" s="30">
        <v>-0.2</v>
      </c>
      <c r="F2568" s="31">
        <v>1.3375925925925927</v>
      </c>
      <c r="G2568" s="30">
        <v>8.2</v>
      </c>
      <c r="H2568" s="32">
        <f>TEXT(일별기온공급량!$A2568, "AAA")</f>
      </c>
      <c r="I2568" s="33">
        <v>210329784</v>
      </c>
      <c r="J2568" s="33">
        <v>4919405</v>
      </c>
      <c r="K2568" s="32">
        <f>TEXT(A2568, "MM-DD")</f>
      </c>
      <c r="L2568" s="33">
        <f>YEAR(일별기온공급량!$A2568)</f>
      </c>
      <c r="M2568" s="33">
        <f>MONTH(일별기온공급량!$A2568)</f>
      </c>
      <c r="N2568" s="33">
        <f>DAY(일별기온공급량!$A2568)</f>
      </c>
      <c r="O2568" s="34">
        <f>IFERROR(VLOOKUP(기온및공급량[[#This Row], [날짜]],표2[],2,0), "")</f>
      </c>
    </row>
    <row x14ac:dyDescent="0.25" r="2569" customHeight="1" ht="18.75">
      <c r="A2569" s="29">
        <v>43842</v>
      </c>
      <c r="B2569" s="30">
        <v>2.7</v>
      </c>
      <c r="C2569" s="30">
        <v>6.5</v>
      </c>
      <c r="D2569" s="31">
        <v>1.6091203703703703</v>
      </c>
      <c r="E2569" s="30">
        <v>0.2</v>
      </c>
      <c r="F2569" s="31">
        <v>1.0528703703703703</v>
      </c>
      <c r="G2569" s="30">
        <v>6.3</v>
      </c>
      <c r="H2569" s="32">
        <f>TEXT(일별기온공급량!$A2569, "AAA")</f>
      </c>
      <c r="I2569" s="33">
        <v>201472003</v>
      </c>
      <c r="J2569" s="33">
        <v>4719450</v>
      </c>
      <c r="K2569" s="32">
        <f>TEXT(A2569, "MM-DD")</f>
      </c>
      <c r="L2569" s="33">
        <f>YEAR(일별기온공급량!$A2569)</f>
      </c>
      <c r="M2569" s="33">
        <f>MONTH(일별기온공급량!$A2569)</f>
      </c>
      <c r="N2569" s="33">
        <f>DAY(일별기온공급량!$A2569)</f>
      </c>
      <c r="O2569" s="34">
        <f>IFERROR(VLOOKUP(기온및공급량[[#This Row], [날짜]],표2[],2,0), "")</f>
      </c>
    </row>
    <row x14ac:dyDescent="0.25" r="2570" customHeight="1" ht="18.75">
      <c r="A2570" s="29">
        <v>43843</v>
      </c>
      <c r="B2570" s="30">
        <v>2.1</v>
      </c>
      <c r="C2570" s="30">
        <v>5.5</v>
      </c>
      <c r="D2570" s="31">
        <v>1.6077314814814816</v>
      </c>
      <c r="E2570" s="30">
        <v>-0.6</v>
      </c>
      <c r="F2570" s="31">
        <v>1.9764814814814815</v>
      </c>
      <c r="G2570" s="30">
        <v>6.1</v>
      </c>
      <c r="H2570" s="32">
        <f>TEXT(일별기온공급량!$A2570, "AAA")</f>
      </c>
      <c r="I2570" s="33">
        <v>234751742</v>
      </c>
      <c r="J2570" s="33">
        <v>5506579</v>
      </c>
      <c r="K2570" s="32">
        <f>TEXT(A2570, "MM-DD")</f>
      </c>
      <c r="L2570" s="33">
        <f>YEAR(일별기온공급량!$A2570)</f>
      </c>
      <c r="M2570" s="33">
        <f>MONTH(일별기온공급량!$A2570)</f>
      </c>
      <c r="N2570" s="33">
        <f>DAY(일별기온공급량!$A2570)</f>
      </c>
      <c r="O2570" s="34">
        <f>IFERROR(VLOOKUP(기온및공급량[[#This Row], [날짜]],표2[],2,0), "")</f>
      </c>
    </row>
    <row x14ac:dyDescent="0.25" r="2571" customHeight="1" ht="18.75">
      <c r="A2571" s="29">
        <v>43844</v>
      </c>
      <c r="B2571" s="30">
        <v>1.6</v>
      </c>
      <c r="C2571" s="30">
        <v>5.8</v>
      </c>
      <c r="D2571" s="31">
        <v>1.664675925925926</v>
      </c>
      <c r="E2571" s="30">
        <v>-0.9</v>
      </c>
      <c r="F2571" s="31">
        <v>1.114675925925926</v>
      </c>
      <c r="G2571" s="30">
        <v>6.7</v>
      </c>
      <c r="H2571" s="32">
        <f>TEXT(일별기온공급량!$A2571, "AAA")</f>
      </c>
      <c r="I2571" s="33">
        <v>244599975</v>
      </c>
      <c r="J2571" s="33">
        <v>5739638</v>
      </c>
      <c r="K2571" s="32">
        <f>TEXT(A2571, "MM-DD")</f>
      </c>
      <c r="L2571" s="33">
        <f>YEAR(일별기온공급량!$A2571)</f>
      </c>
      <c r="M2571" s="33">
        <f>MONTH(일별기온공급량!$A2571)</f>
      </c>
      <c r="N2571" s="33">
        <f>DAY(일별기온공급량!$A2571)</f>
      </c>
      <c r="O2571" s="34">
        <f>IFERROR(VLOOKUP(기온및공급량[[#This Row], [날짜]],표2[],2,0), "")</f>
      </c>
    </row>
    <row x14ac:dyDescent="0.25" r="2572" customHeight="1" ht="18.75">
      <c r="A2572" s="29">
        <v>43845</v>
      </c>
      <c r="B2572" s="30">
        <v>0.9</v>
      </c>
      <c r="C2572" s="30">
        <v>5.2</v>
      </c>
      <c r="D2572" s="31">
        <v>1.5889814814814813</v>
      </c>
      <c r="E2572" s="30">
        <v>-2.8</v>
      </c>
      <c r="F2572" s="31">
        <v>1.116064814814815</v>
      </c>
      <c r="G2572" s="33">
        <v>8</v>
      </c>
      <c r="H2572" s="32">
        <f>TEXT(일별기온공급량!$A2572, "AAA")</f>
      </c>
      <c r="I2572" s="33">
        <v>248183924</v>
      </c>
      <c r="J2572" s="33">
        <v>5823516</v>
      </c>
      <c r="K2572" s="32">
        <f>TEXT(A2572, "MM-DD")</f>
      </c>
      <c r="L2572" s="33">
        <f>YEAR(일별기온공급량!$A2572)</f>
      </c>
      <c r="M2572" s="33">
        <f>MONTH(일별기온공급량!$A2572)</f>
      </c>
      <c r="N2572" s="33">
        <f>DAY(일별기온공급량!$A2572)</f>
      </c>
      <c r="O2572" s="34">
        <f>IFERROR(VLOOKUP(기온및공급량[[#This Row], [날짜]],표2[],2,0), "")</f>
      </c>
    </row>
    <row x14ac:dyDescent="0.25" r="2573" customHeight="1" ht="18.75">
      <c r="A2573" s="29">
        <v>43846</v>
      </c>
      <c r="B2573" s="30">
        <v>0.3</v>
      </c>
      <c r="C2573" s="30">
        <v>7.2</v>
      </c>
      <c r="D2573" s="31">
        <v>1.6549537037037036</v>
      </c>
      <c r="E2573" s="30">
        <v>-4.7</v>
      </c>
      <c r="F2573" s="31">
        <v>1.2223148148148149</v>
      </c>
      <c r="G2573" s="30">
        <v>11.9</v>
      </c>
      <c r="H2573" s="32">
        <f>TEXT(일별기온공급량!$A2573, "AAA")</f>
      </c>
      <c r="I2573" s="33">
        <v>254026064</v>
      </c>
      <c r="J2573" s="33">
        <v>5953654</v>
      </c>
      <c r="K2573" s="32">
        <f>TEXT(A2573, "MM-DD")</f>
      </c>
      <c r="L2573" s="33">
        <f>YEAR(일별기온공급량!$A2573)</f>
      </c>
      <c r="M2573" s="33">
        <f>MONTH(일별기온공급량!$A2573)</f>
      </c>
      <c r="N2573" s="33">
        <f>DAY(일별기온공급량!$A2573)</f>
      </c>
      <c r="O2573" s="34">
        <f>IFERROR(VLOOKUP(기온및공급량[[#This Row], [날짜]],표2[],2,0), "")</f>
      </c>
    </row>
    <row x14ac:dyDescent="0.25" r="2574" customHeight="1" ht="18.75">
      <c r="A2574" s="29">
        <v>43847</v>
      </c>
      <c r="B2574" s="30">
        <v>1.4</v>
      </c>
      <c r="C2574" s="33">
        <v>8</v>
      </c>
      <c r="D2574" s="31">
        <v>1.6535648148148148</v>
      </c>
      <c r="E2574" s="30">
        <v>-2.1</v>
      </c>
      <c r="F2574" s="31">
        <v>1.2750925925925927</v>
      </c>
      <c r="G2574" s="30">
        <v>10.1</v>
      </c>
      <c r="H2574" s="32">
        <f>TEXT(일별기온공급량!$A2574, "AAA")</f>
      </c>
      <c r="I2574" s="33">
        <v>245875657</v>
      </c>
      <c r="J2574" s="33">
        <v>5770092</v>
      </c>
      <c r="K2574" s="32">
        <f>TEXT(A2574, "MM-DD")</f>
      </c>
      <c r="L2574" s="33">
        <f>YEAR(일별기온공급량!$A2574)</f>
      </c>
      <c r="M2574" s="33">
        <f>MONTH(일별기온공급량!$A2574)</f>
      </c>
      <c r="N2574" s="33">
        <f>DAY(일별기온공급량!$A2574)</f>
      </c>
      <c r="O2574" s="34">
        <f>IFERROR(VLOOKUP(기온및공급량[[#This Row], [날짜]],표2[],2,0), "")</f>
      </c>
    </row>
    <row x14ac:dyDescent="0.25" r="2575" customHeight="1" ht="18.75">
      <c r="A2575" s="29">
        <v>43848</v>
      </c>
      <c r="B2575" s="30">
        <v>3.1</v>
      </c>
      <c r="C2575" s="30">
        <v>8.7</v>
      </c>
      <c r="D2575" s="31">
        <v>1.6639814814814815</v>
      </c>
      <c r="E2575" s="30">
        <v>-1.1</v>
      </c>
      <c r="F2575" s="31">
        <v>1.986898148148148</v>
      </c>
      <c r="G2575" s="30">
        <v>9.8</v>
      </c>
      <c r="H2575" s="32">
        <f>TEXT(일별기온공급량!$A2575, "AAA")</f>
      </c>
      <c r="I2575" s="33">
        <v>224576714</v>
      </c>
      <c r="J2575" s="33">
        <v>5261902</v>
      </c>
      <c r="K2575" s="32">
        <f>TEXT(A2575, "MM-DD")</f>
      </c>
      <c r="L2575" s="33">
        <f>YEAR(일별기온공급량!$A2575)</f>
      </c>
      <c r="M2575" s="33">
        <f>MONTH(일별기온공급량!$A2575)</f>
      </c>
      <c r="N2575" s="33">
        <f>DAY(일별기온공급량!$A2575)</f>
      </c>
      <c r="O2575" s="34">
        <f>IFERROR(VLOOKUP(기온및공급량[[#This Row], [날짜]],표2[],2,0), "")</f>
      </c>
    </row>
    <row x14ac:dyDescent="0.25" r="2576" customHeight="1" ht="18.75">
      <c r="A2576" s="29">
        <v>43849</v>
      </c>
      <c r="B2576" s="30">
        <v>3.2</v>
      </c>
      <c r="C2576" s="33">
        <v>9</v>
      </c>
      <c r="D2576" s="31">
        <v>1.611898148148148</v>
      </c>
      <c r="E2576" s="30">
        <v>-3.2</v>
      </c>
      <c r="F2576" s="31">
        <v>1.1848148148148148</v>
      </c>
      <c r="G2576" s="30">
        <v>12.2</v>
      </c>
      <c r="H2576" s="32">
        <f>TEXT(일별기온공급량!$A2576, "AAA")</f>
      </c>
      <c r="I2576" s="33">
        <v>213694967</v>
      </c>
      <c r="J2576" s="33">
        <v>5008884</v>
      </c>
      <c r="K2576" s="32">
        <f>TEXT(A2576, "MM-DD")</f>
      </c>
      <c r="L2576" s="33">
        <f>YEAR(일별기온공급량!$A2576)</f>
      </c>
      <c r="M2576" s="33">
        <f>MONTH(일별기온공급량!$A2576)</f>
      </c>
      <c r="N2576" s="33">
        <f>DAY(일별기온공급량!$A2576)</f>
      </c>
      <c r="O2576" s="34">
        <f>IFERROR(VLOOKUP(기온및공급량[[#This Row], [날짜]],표2[],2,0), "")</f>
      </c>
    </row>
    <row x14ac:dyDescent="0.25" r="2577" customHeight="1" ht="18.75">
      <c r="A2577" s="29">
        <v>43850</v>
      </c>
      <c r="B2577" s="30">
        <v>4.6</v>
      </c>
      <c r="C2577" s="30">
        <v>8.1</v>
      </c>
      <c r="D2577" s="31">
        <v>1.6459259259259258</v>
      </c>
      <c r="E2577" s="30">
        <v>2.4</v>
      </c>
      <c r="F2577" s="31">
        <v>1.9848148148148148</v>
      </c>
      <c r="G2577" s="30">
        <v>5.7</v>
      </c>
      <c r="H2577" s="32">
        <f>TEXT(일별기온공급량!$A2577, "AAA")</f>
      </c>
      <c r="I2577" s="33">
        <v>232030230</v>
      </c>
      <c r="J2577" s="33">
        <v>5439766</v>
      </c>
      <c r="K2577" s="32">
        <f>TEXT(A2577, "MM-DD")</f>
      </c>
      <c r="L2577" s="33">
        <f>YEAR(일별기온공급량!$A2577)</f>
      </c>
      <c r="M2577" s="33">
        <f>MONTH(일별기온공급량!$A2577)</f>
      </c>
      <c r="N2577" s="33">
        <f>DAY(일별기온공급량!$A2577)</f>
      </c>
      <c r="O2577" s="34">
        <f>IFERROR(VLOOKUP(기온및공급량[[#This Row], [날짜]],표2[],2,0), "")</f>
      </c>
    </row>
    <row x14ac:dyDescent="0.25" r="2578" customHeight="1" ht="18.75">
      <c r="A2578" s="29">
        <v>43851</v>
      </c>
      <c r="B2578" s="30">
        <v>1.9</v>
      </c>
      <c r="C2578" s="30">
        <v>7.9</v>
      </c>
      <c r="D2578" s="31">
        <v>1.638287037037037</v>
      </c>
      <c r="E2578" s="33">
        <v>-2</v>
      </c>
      <c r="F2578" s="31">
        <v>1.319537037037037</v>
      </c>
      <c r="G2578" s="30">
        <v>9.9</v>
      </c>
      <c r="H2578" s="32">
        <f>TEXT(일별기온공급량!$A2578, "AAA")</f>
      </c>
      <c r="I2578" s="33">
        <v>240043500</v>
      </c>
      <c r="J2578" s="33">
        <v>5622255</v>
      </c>
      <c r="K2578" s="32">
        <f>TEXT(A2578, "MM-DD")</f>
      </c>
      <c r="L2578" s="33">
        <f>YEAR(일별기온공급량!$A2578)</f>
      </c>
      <c r="M2578" s="33">
        <f>MONTH(일별기온공급량!$A2578)</f>
      </c>
      <c r="N2578" s="33">
        <f>DAY(일별기온공급량!$A2578)</f>
      </c>
      <c r="O2578" s="34">
        <f>IFERROR(VLOOKUP(기온및공급량[[#This Row], [날짜]],표2[],2,0), "")</f>
      </c>
    </row>
    <row x14ac:dyDescent="0.25" r="2579" customHeight="1" ht="18.75">
      <c r="A2579" s="29">
        <v>43852</v>
      </c>
      <c r="B2579" s="30">
        <v>2.9</v>
      </c>
      <c r="C2579" s="30">
        <v>5.7</v>
      </c>
      <c r="D2579" s="31">
        <v>1.5952314814814814</v>
      </c>
      <c r="E2579" s="30">
        <v>0.2</v>
      </c>
      <c r="F2579" s="31">
        <v>1.002175925925926</v>
      </c>
      <c r="G2579" s="30">
        <v>5.5</v>
      </c>
      <c r="H2579" s="32">
        <f>TEXT(일별기온공급량!$A2579, "AAA")</f>
      </c>
      <c r="I2579" s="33">
        <v>240221778</v>
      </c>
      <c r="J2579" s="33">
        <v>5624863</v>
      </c>
      <c r="K2579" s="32">
        <f>TEXT(A2579, "MM-DD")</f>
      </c>
      <c r="L2579" s="33">
        <f>YEAR(일별기온공급량!$A2579)</f>
      </c>
      <c r="M2579" s="33">
        <f>MONTH(일별기온공급량!$A2579)</f>
      </c>
      <c r="N2579" s="33">
        <f>DAY(일별기온공급량!$A2579)</f>
      </c>
      <c r="O2579" s="34">
        <f>IFERROR(VLOOKUP(기온및공급량[[#This Row], [날짜]],표2[],2,0), "")</f>
      </c>
    </row>
    <row x14ac:dyDescent="0.25" r="2580" customHeight="1" ht="18.75">
      <c r="A2580" s="29">
        <v>43853</v>
      </c>
      <c r="B2580" s="33">
        <v>5</v>
      </c>
      <c r="C2580" s="30">
        <v>8.6</v>
      </c>
      <c r="D2580" s="31">
        <v>1.6452314814814815</v>
      </c>
      <c r="E2580" s="30">
        <v>2.7</v>
      </c>
      <c r="F2580" s="31">
        <v>1.0000925925925925</v>
      </c>
      <c r="G2580" s="30">
        <v>5.9</v>
      </c>
      <c r="H2580" s="32">
        <f>TEXT(일별기온공급량!$A2580, "AAA")</f>
      </c>
      <c r="I2580" s="33">
        <v>228889237</v>
      </c>
      <c r="J2580" s="33">
        <v>5356799</v>
      </c>
      <c r="K2580" s="32">
        <f>TEXT(A2580, "MM-DD")</f>
      </c>
      <c r="L2580" s="33">
        <f>YEAR(일별기온공급량!$A2580)</f>
      </c>
      <c r="M2580" s="33">
        <f>MONTH(일별기온공급량!$A2580)</f>
      </c>
      <c r="N2580" s="33">
        <f>DAY(일별기온공급량!$A2580)</f>
      </c>
      <c r="O2580" s="34">
        <f>IFERROR(VLOOKUP(기온및공급량[[#This Row], [날짜]],표2[],2,0), "")</f>
      </c>
    </row>
    <row x14ac:dyDescent="0.25" r="2581" customHeight="1" ht="18.75">
      <c r="A2581" s="29">
        <v>43854</v>
      </c>
      <c r="B2581" s="30">
        <v>6.1</v>
      </c>
      <c r="C2581" s="30">
        <v>11.8</v>
      </c>
      <c r="D2581" s="31">
        <v>1.611898148148148</v>
      </c>
      <c r="E2581" s="30">
        <v>0.5</v>
      </c>
      <c r="F2581" s="31">
        <v>1.299398148148148</v>
      </c>
      <c r="G2581" s="30">
        <v>11.3</v>
      </c>
      <c r="H2581" s="32">
        <f>TEXT(일별기온공급량!$A2581, "AAA")</f>
      </c>
      <c r="I2581" s="33">
        <v>198868932</v>
      </c>
      <c r="J2581" s="33">
        <v>4653000</v>
      </c>
      <c r="K2581" s="32">
        <f>TEXT(A2581, "MM-DD")</f>
      </c>
      <c r="L2581" s="33">
        <f>YEAR(일별기온공급량!$A2581)</f>
      </c>
      <c r="M2581" s="33">
        <f>MONTH(일별기온공급량!$A2581)</f>
      </c>
      <c r="N2581" s="33">
        <f>DAY(일별기온공급량!$A2581)</f>
      </c>
      <c r="O2581" s="34">
        <f>IFERROR(VLOOKUP(기온및공급량[[#This Row], [날짜]],표2[],2,0), "")</f>
      </c>
    </row>
    <row x14ac:dyDescent="0.25" r="2582" customHeight="1" ht="18.75">
      <c r="A2582" s="29">
        <v>43855</v>
      </c>
      <c r="B2582" s="30">
        <v>7.2</v>
      </c>
      <c r="C2582" s="30">
        <v>9.8</v>
      </c>
      <c r="D2582" s="31">
        <v>1.6000925925925926</v>
      </c>
      <c r="E2582" s="30">
        <v>5.4</v>
      </c>
      <c r="F2582" s="31">
        <v>1.9987037037037036</v>
      </c>
      <c r="G2582" s="30">
        <v>4.4</v>
      </c>
      <c r="H2582" s="32">
        <f>TEXT(일별기온공급량!$A2582, "AAA")</f>
      </c>
      <c r="I2582" s="33">
        <v>168682095</v>
      </c>
      <c r="J2582" s="33">
        <v>3943448</v>
      </c>
      <c r="K2582" s="32">
        <f>TEXT(A2582, "MM-DD")</f>
      </c>
      <c r="L2582" s="33">
        <f>YEAR(일별기온공급량!$A2582)</f>
      </c>
      <c r="M2582" s="33">
        <f>MONTH(일별기온공급량!$A2582)</f>
      </c>
      <c r="N2582" s="33">
        <f>DAY(일별기온공급량!$A2582)</f>
      </c>
      <c r="O2582" s="34">
        <f>IFERROR(VLOOKUP(기온및공급량[[#This Row], [날짜]],표2[],2,0), "")</f>
      </c>
    </row>
    <row x14ac:dyDescent="0.25" r="2583" customHeight="1" ht="18.75">
      <c r="A2583" s="29">
        <v>43856</v>
      </c>
      <c r="B2583" s="30">
        <v>6.7</v>
      </c>
      <c r="C2583" s="30">
        <v>11.2</v>
      </c>
      <c r="D2583" s="31">
        <v>1.6028703703703704</v>
      </c>
      <c r="E2583" s="30">
        <v>1.7</v>
      </c>
      <c r="F2583" s="31">
        <v>1.233425925925926</v>
      </c>
      <c r="G2583" s="30">
        <v>9.5</v>
      </c>
      <c r="H2583" s="32">
        <f>TEXT(일별기온공급량!$A2583, "AAA")</f>
      </c>
      <c r="I2583" s="33">
        <v>168812000</v>
      </c>
      <c r="J2583" s="33">
        <v>3947238</v>
      </c>
      <c r="K2583" s="32">
        <f>TEXT(A2583, "MM-DD")</f>
      </c>
      <c r="L2583" s="33">
        <f>YEAR(일별기온공급량!$A2583)</f>
      </c>
      <c r="M2583" s="33">
        <f>MONTH(일별기온공급량!$A2583)</f>
      </c>
      <c r="N2583" s="33">
        <f>DAY(일별기온공급량!$A2583)</f>
      </c>
      <c r="O2583" s="34">
        <f>IFERROR(VLOOKUP(기온및공급량[[#This Row], [날짜]],표2[],2,0), "")</f>
      </c>
    </row>
    <row x14ac:dyDescent="0.25" r="2584" customHeight="1" ht="18.75">
      <c r="A2584" s="29">
        <v>43857</v>
      </c>
      <c r="B2584" s="30">
        <v>6.2</v>
      </c>
      <c r="C2584" s="30">
        <v>8.5</v>
      </c>
      <c r="D2584" s="31">
        <v>1.0181481481481482</v>
      </c>
      <c r="E2584" s="30">
        <v>4.5</v>
      </c>
      <c r="F2584" s="31">
        <v>1.900787037037037</v>
      </c>
      <c r="G2584" s="33">
        <v>4</v>
      </c>
      <c r="H2584" s="32">
        <f>TEXT(일별기온공급량!$A2584, "AAA")</f>
      </c>
      <c r="I2584" s="33">
        <v>187174790</v>
      </c>
      <c r="J2584" s="33">
        <v>4383081</v>
      </c>
      <c r="K2584" s="32">
        <f>TEXT(A2584, "MM-DD")</f>
      </c>
      <c r="L2584" s="33">
        <f>YEAR(일별기온공급량!$A2584)</f>
      </c>
      <c r="M2584" s="33">
        <f>MONTH(일별기온공급량!$A2584)</f>
      </c>
      <c r="N2584" s="33">
        <f>DAY(일별기온공급량!$A2584)</f>
      </c>
      <c r="O2584" s="34">
        <f>IFERROR(VLOOKUP(기온및공급량[[#This Row], [날짜]],표2[],2,0), "")</f>
      </c>
    </row>
    <row x14ac:dyDescent="0.25" r="2585" customHeight="1" ht="18.75">
      <c r="A2585" s="29">
        <v>43858</v>
      </c>
      <c r="B2585" s="30">
        <v>7.4</v>
      </c>
      <c r="C2585" s="30">
        <v>11.1</v>
      </c>
      <c r="D2585" s="31">
        <v>1.6077314814814816</v>
      </c>
      <c r="E2585" s="30">
        <v>4.5</v>
      </c>
      <c r="F2585" s="31">
        <v>1.0000925925925925</v>
      </c>
      <c r="G2585" s="30">
        <v>6.6</v>
      </c>
      <c r="H2585" s="32">
        <f>TEXT(일별기온공급량!$A2585, "AAA")</f>
      </c>
      <c r="I2585" s="33">
        <v>203426874</v>
      </c>
      <c r="J2585" s="33">
        <v>4779443</v>
      </c>
      <c r="K2585" s="32">
        <f>TEXT(A2585, "MM-DD")</f>
      </c>
      <c r="L2585" s="33">
        <f>YEAR(일별기온공급량!$A2585)</f>
      </c>
      <c r="M2585" s="33">
        <f>MONTH(일별기온공급량!$A2585)</f>
      </c>
      <c r="N2585" s="33">
        <f>DAY(일별기온공급량!$A2585)</f>
      </c>
      <c r="O2585" s="34">
        <f>IFERROR(VLOOKUP(기온및공급량[[#This Row], [날짜]],표2[],2,0), "")</f>
      </c>
    </row>
    <row x14ac:dyDescent="0.25" r="2586" customHeight="1" ht="18.75">
      <c r="A2586" s="29">
        <v>43859</v>
      </c>
      <c r="B2586" s="30">
        <v>6.2</v>
      </c>
      <c r="C2586" s="30">
        <v>9.8</v>
      </c>
      <c r="D2586" s="31">
        <v>1.5966203703703705</v>
      </c>
      <c r="E2586" s="30">
        <v>3.6</v>
      </c>
      <c r="F2586" s="31">
        <v>1.330648148148148</v>
      </c>
      <c r="G2586" s="30">
        <v>6.2</v>
      </c>
      <c r="H2586" s="32">
        <f>TEXT(일별기온공급량!$A2586, "AAA")</f>
      </c>
      <c r="I2586" s="33">
        <v>207453682</v>
      </c>
      <c r="J2586" s="33">
        <v>4876312</v>
      </c>
      <c r="K2586" s="32">
        <f>TEXT(A2586, "MM-DD")</f>
      </c>
      <c r="L2586" s="33">
        <f>YEAR(일별기온공급량!$A2586)</f>
      </c>
      <c r="M2586" s="33">
        <f>MONTH(일별기온공급량!$A2586)</f>
      </c>
      <c r="N2586" s="33">
        <f>DAY(일별기온공급량!$A2586)</f>
      </c>
      <c r="O2586" s="34">
        <f>IFERROR(VLOOKUP(기온및공급량[[#This Row], [날짜]],표2[],2,0), "")</f>
      </c>
    </row>
    <row x14ac:dyDescent="0.25" r="2587" customHeight="1" ht="18.75">
      <c r="A2587" s="29">
        <v>43860</v>
      </c>
      <c r="B2587" s="30">
        <v>5.7</v>
      </c>
      <c r="C2587" s="30">
        <v>9.3</v>
      </c>
      <c r="D2587" s="31">
        <v>1.459814814814815</v>
      </c>
      <c r="E2587" s="30">
        <v>3.1</v>
      </c>
      <c r="F2587" s="31">
        <v>1.3292592592592594</v>
      </c>
      <c r="G2587" s="30">
        <v>6.2</v>
      </c>
      <c r="H2587" s="32">
        <f>TEXT(일별기온공급량!$A2587, "AAA")</f>
      </c>
      <c r="I2587" s="33">
        <v>207917024</v>
      </c>
      <c r="J2587" s="33">
        <v>4886516</v>
      </c>
      <c r="K2587" s="32">
        <f>TEXT(A2587, "MM-DD")</f>
      </c>
      <c r="L2587" s="33">
        <f>YEAR(일별기온공급량!$A2587)</f>
      </c>
      <c r="M2587" s="33">
        <f>MONTH(일별기온공급량!$A2587)</f>
      </c>
      <c r="N2587" s="33">
        <f>DAY(일별기온공급량!$A2587)</f>
      </c>
      <c r="O2587" s="34">
        <f>IFERROR(VLOOKUP(기온및공급량[[#This Row], [날짜]],표2[],2,0), "")</f>
      </c>
    </row>
    <row x14ac:dyDescent="0.25" r="2588" customHeight="1" ht="18.75">
      <c r="A2588" s="29">
        <v>43861</v>
      </c>
      <c r="B2588" s="30">
        <v>4.4</v>
      </c>
      <c r="C2588" s="30">
        <v>8.3</v>
      </c>
      <c r="D2588" s="31">
        <v>1.6799537037037036</v>
      </c>
      <c r="E2588" s="30">
        <v>0.9</v>
      </c>
      <c r="F2588" s="35">
        <v>1.9993981481481482</v>
      </c>
      <c r="G2588" s="30">
        <v>7.4</v>
      </c>
      <c r="H2588" s="32">
        <f>TEXT(일별기온공급량!$A2588, "AAA")</f>
      </c>
      <c r="I2588" s="33">
        <v>212247855</v>
      </c>
      <c r="J2588" s="33">
        <v>4984660</v>
      </c>
      <c r="K2588" s="32">
        <f>TEXT(A2588, "MM-DD")</f>
      </c>
      <c r="L2588" s="33">
        <f>YEAR(일별기온공급량!$A2588)</f>
      </c>
      <c r="M2588" s="33">
        <f>MONTH(일별기온공급량!$A2588)</f>
      </c>
      <c r="N2588" s="33">
        <f>DAY(일별기온공급량!$A2588)</f>
      </c>
      <c r="O2588" s="34">
        <f>IFERROR(VLOOKUP(기온및공급량[[#This Row], [날짜]],표2[],2,0), "")</f>
      </c>
    </row>
    <row x14ac:dyDescent="0.25" r="2589" customHeight="1" ht="18.75">
      <c r="A2589" s="29">
        <v>43862</v>
      </c>
      <c r="B2589" s="30">
        <v>2.9</v>
      </c>
      <c r="C2589" s="30">
        <v>8.1</v>
      </c>
      <c r="D2589" s="31">
        <v>1.6681481481481482</v>
      </c>
      <c r="E2589" s="30">
        <v>-1.8</v>
      </c>
      <c r="F2589" s="31">
        <v>1.2785648148148148</v>
      </c>
      <c r="G2589" s="30">
        <v>9.9</v>
      </c>
      <c r="H2589" s="32">
        <f>TEXT(일별기온공급량!$A2589, "AAA")</f>
      </c>
      <c r="I2589" s="33">
        <v>201444950</v>
      </c>
      <c r="J2589" s="33">
        <v>4723525</v>
      </c>
      <c r="K2589" s="32">
        <f>TEXT(A2589, "MM-DD")</f>
      </c>
      <c r="L2589" s="33">
        <f>YEAR(일별기온공급량!$A2589)</f>
      </c>
      <c r="M2589" s="33">
        <f>MONTH(일별기온공급량!$A2589)</f>
      </c>
      <c r="N2589" s="33">
        <f>DAY(일별기온공급량!$A2589)</f>
      </c>
      <c r="O2589" s="34">
        <f>IFERROR(VLOOKUP(기온및공급량[[#This Row], [날짜]],표2[],2,0), "")</f>
      </c>
    </row>
    <row x14ac:dyDescent="0.25" r="2590" customHeight="1" ht="18.75">
      <c r="A2590" s="29">
        <v>43863</v>
      </c>
      <c r="B2590" s="30">
        <v>3.6</v>
      </c>
      <c r="C2590" s="30">
        <v>9.5</v>
      </c>
      <c r="D2590" s="31">
        <v>1.6098148148148148</v>
      </c>
      <c r="E2590" s="30">
        <v>-1.7</v>
      </c>
      <c r="F2590" s="31">
        <v>1.2987037037037037</v>
      </c>
      <c r="G2590" s="30">
        <v>11.2</v>
      </c>
      <c r="H2590" s="32">
        <f>TEXT(일별기온공급량!$A2590, "AAA")</f>
      </c>
      <c r="I2590" s="33">
        <v>188966858</v>
      </c>
      <c r="J2590" s="33">
        <v>4427118</v>
      </c>
      <c r="K2590" s="32">
        <f>TEXT(A2590, "MM-DD")</f>
      </c>
      <c r="L2590" s="33">
        <f>YEAR(일별기온공급량!$A2590)</f>
      </c>
      <c r="M2590" s="33">
        <f>MONTH(일별기온공급량!$A2590)</f>
      </c>
      <c r="N2590" s="33">
        <f>DAY(일별기온공급량!$A2590)</f>
      </c>
      <c r="O2590" s="34">
        <f>IFERROR(VLOOKUP(기온및공급량[[#This Row], [날짜]],표2[],2,0), "")</f>
      </c>
    </row>
    <row x14ac:dyDescent="0.25" r="2591" customHeight="1" ht="18.75">
      <c r="A2591" s="29">
        <v>43864</v>
      </c>
      <c r="B2591" s="30">
        <v>3.1</v>
      </c>
      <c r="C2591" s="30">
        <v>7.5</v>
      </c>
      <c r="D2591" s="31">
        <v>1.6389814814814816</v>
      </c>
      <c r="E2591" s="30">
        <v>0.3</v>
      </c>
      <c r="F2591" s="31">
        <v>1.0938425925925925</v>
      </c>
      <c r="G2591" s="30">
        <v>7.2</v>
      </c>
      <c r="H2591" s="32">
        <f>TEXT(일별기온공급량!$A2591, "AAA")</f>
      </c>
      <c r="I2591" s="33">
        <v>221050528</v>
      </c>
      <c r="J2591" s="33">
        <v>5177491</v>
      </c>
      <c r="K2591" s="32">
        <f>TEXT(A2591, "MM-DD")</f>
      </c>
      <c r="L2591" s="33">
        <f>YEAR(일별기온공급량!$A2591)</f>
      </c>
      <c r="M2591" s="33">
        <f>MONTH(일별기온공급량!$A2591)</f>
      </c>
      <c r="N2591" s="33">
        <f>DAY(일별기온공급량!$A2591)</f>
      </c>
      <c r="O2591" s="34">
        <f>IFERROR(VLOOKUP(기온및공급량[[#This Row], [날짜]],표2[],2,0), "")</f>
      </c>
    </row>
    <row x14ac:dyDescent="0.25" r="2592" customHeight="1" ht="18.75">
      <c r="A2592" s="29">
        <v>43865</v>
      </c>
      <c r="B2592" s="30">
        <v>1.9</v>
      </c>
      <c r="C2592" s="30">
        <v>7.7</v>
      </c>
      <c r="D2592" s="31">
        <v>1.6903703703703705</v>
      </c>
      <c r="E2592" s="30">
        <v>-4.3</v>
      </c>
      <c r="F2592" s="31">
        <v>1.319537037037037</v>
      </c>
      <c r="G2592" s="33">
        <v>12</v>
      </c>
      <c r="H2592" s="32">
        <f>TEXT(일별기온공급량!$A2592, "AAA")</f>
      </c>
      <c r="I2592" s="33">
        <v>232753031</v>
      </c>
      <c r="J2592" s="33">
        <v>5461304</v>
      </c>
      <c r="K2592" s="32">
        <f>TEXT(A2592, "MM-DD")</f>
      </c>
      <c r="L2592" s="33">
        <f>YEAR(일별기온공급량!$A2592)</f>
      </c>
      <c r="M2592" s="33">
        <f>MONTH(일별기온공급량!$A2592)</f>
      </c>
      <c r="N2592" s="33">
        <f>DAY(일별기온공급량!$A2592)</f>
      </c>
      <c r="O2592" s="34">
        <f>IFERROR(VLOOKUP(기온및공급량[[#This Row], [날짜]],표2[],2,0), "")</f>
      </c>
    </row>
    <row x14ac:dyDescent="0.25" r="2593" customHeight="1" ht="18.75">
      <c r="A2593" s="29">
        <v>43866</v>
      </c>
      <c r="B2593" s="30">
        <v>-1.5</v>
      </c>
      <c r="C2593" s="30">
        <v>3.4</v>
      </c>
      <c r="D2593" s="31">
        <v>1.0500925925925926</v>
      </c>
      <c r="E2593" s="30">
        <v>-4.9</v>
      </c>
      <c r="F2593" s="31">
        <v>1.986898148148148</v>
      </c>
      <c r="G2593" s="30">
        <v>8.3</v>
      </c>
      <c r="H2593" s="32">
        <f>TEXT(일별기온공급량!$A2593, "AAA")</f>
      </c>
      <c r="I2593" s="33">
        <v>255282746</v>
      </c>
      <c r="J2593" s="33">
        <v>5993106</v>
      </c>
      <c r="K2593" s="32">
        <f>TEXT(A2593, "MM-DD")</f>
      </c>
      <c r="L2593" s="33">
        <f>YEAR(일별기온공급량!$A2593)</f>
      </c>
      <c r="M2593" s="33">
        <f>MONTH(일별기온공급량!$A2593)</f>
      </c>
      <c r="N2593" s="33">
        <f>DAY(일별기온공급량!$A2593)</f>
      </c>
      <c r="O2593" s="34">
        <f>IFERROR(VLOOKUP(기온및공급량[[#This Row], [날짜]],표2[],2,0), "")</f>
      </c>
    </row>
    <row x14ac:dyDescent="0.25" r="2594" customHeight="1" ht="18.75">
      <c r="A2594" s="29">
        <v>43867</v>
      </c>
      <c r="B2594" s="30">
        <v>-2.1</v>
      </c>
      <c r="C2594" s="30">
        <v>3.6</v>
      </c>
      <c r="D2594" s="31">
        <v>1.695925925925926</v>
      </c>
      <c r="E2594" s="30">
        <v>-7.5</v>
      </c>
      <c r="F2594" s="31">
        <v>1.3091203703703704</v>
      </c>
      <c r="G2594" s="30">
        <v>11.1</v>
      </c>
      <c r="H2594" s="32">
        <f>TEXT(일별기온공급량!$A2594, "AAA")</f>
      </c>
      <c r="I2594" s="33">
        <v>267591051</v>
      </c>
      <c r="J2594" s="33">
        <v>6279400</v>
      </c>
      <c r="K2594" s="32">
        <f>TEXT(A2594, "MM-DD")</f>
      </c>
      <c r="L2594" s="33">
        <f>YEAR(일별기온공급량!$A2594)</f>
      </c>
      <c r="M2594" s="33">
        <f>MONTH(일별기온공급량!$A2594)</f>
      </c>
      <c r="N2594" s="33">
        <f>DAY(일별기온공급량!$A2594)</f>
      </c>
      <c r="O2594" s="34">
        <f>IFERROR(VLOOKUP(기온및공급량[[#This Row], [날짜]],표2[],2,0), "")</f>
      </c>
    </row>
    <row x14ac:dyDescent="0.25" r="2595" customHeight="1" ht="18.75">
      <c r="A2595" s="29">
        <v>43868</v>
      </c>
      <c r="B2595" s="30">
        <v>1.1</v>
      </c>
      <c r="C2595" s="30">
        <v>7.7</v>
      </c>
      <c r="D2595" s="31">
        <v>1.6243981481481482</v>
      </c>
      <c r="E2595" s="30">
        <v>-4.4</v>
      </c>
      <c r="F2595" s="31">
        <v>1.3243981481481482</v>
      </c>
      <c r="G2595" s="30">
        <v>12.1</v>
      </c>
      <c r="H2595" s="32">
        <f>TEXT(일별기온공급량!$A2595, "AAA")</f>
      </c>
      <c r="I2595" s="33">
        <v>253480790</v>
      </c>
      <c r="J2595" s="33">
        <v>5946104</v>
      </c>
      <c r="K2595" s="32">
        <f>TEXT(A2595, "MM-DD")</f>
      </c>
      <c r="L2595" s="33">
        <f>YEAR(일별기온공급량!$A2595)</f>
      </c>
      <c r="M2595" s="33">
        <f>MONTH(일별기온공급량!$A2595)</f>
      </c>
      <c r="N2595" s="33">
        <f>DAY(일별기온공급량!$A2595)</f>
      </c>
      <c r="O2595" s="34">
        <f>IFERROR(VLOOKUP(기온및공급량[[#This Row], [날짜]],표2[],2,0), "")</f>
      </c>
    </row>
    <row x14ac:dyDescent="0.25" r="2596" customHeight="1" ht="18.75">
      <c r="A2596" s="29">
        <v>43869</v>
      </c>
      <c r="B2596" s="30">
        <v>2.9</v>
      </c>
      <c r="C2596" s="30">
        <v>7.2</v>
      </c>
      <c r="D2596" s="31">
        <v>1.627175925925926</v>
      </c>
      <c r="E2596" s="30">
        <v>0.4</v>
      </c>
      <c r="F2596" s="31">
        <v>1.9987037037037036</v>
      </c>
      <c r="G2596" s="30">
        <v>6.8</v>
      </c>
      <c r="H2596" s="32">
        <f>TEXT(일별기온공급량!$A2596, "AAA")</f>
      </c>
      <c r="I2596" s="33">
        <v>223394918</v>
      </c>
      <c r="J2596" s="33">
        <v>5246031</v>
      </c>
      <c r="K2596" s="32">
        <f>TEXT(A2596, "MM-DD")</f>
      </c>
      <c r="L2596" s="33">
        <f>YEAR(일별기온공급량!$A2596)</f>
      </c>
      <c r="M2596" s="33">
        <f>MONTH(일별기온공급량!$A2596)</f>
      </c>
      <c r="N2596" s="33">
        <f>DAY(일별기온공급량!$A2596)</f>
      </c>
      <c r="O2596" s="34">
        <f>IFERROR(VLOOKUP(기온및공급량[[#This Row], [날짜]],표2[],2,0), "")</f>
      </c>
    </row>
    <row x14ac:dyDescent="0.25" r="2597" customHeight="1" ht="18.75">
      <c r="A2597" s="29">
        <v>43870</v>
      </c>
      <c r="B2597" s="30">
        <v>1.9</v>
      </c>
      <c r="C2597" s="33">
        <v>8</v>
      </c>
      <c r="D2597" s="31">
        <v>1.6778703703703703</v>
      </c>
      <c r="E2597" s="30">
        <v>-4.4</v>
      </c>
      <c r="F2597" s="31">
        <v>1.3007870370370371</v>
      </c>
      <c r="G2597" s="30">
        <v>12.4</v>
      </c>
      <c r="H2597" s="32">
        <f>TEXT(일별기온공급량!$A2597, "AAA")</f>
      </c>
      <c r="I2597" s="33">
        <v>208865749</v>
      </c>
      <c r="J2597" s="33">
        <v>4903070</v>
      </c>
      <c r="K2597" s="32">
        <f>TEXT(A2597, "MM-DD")</f>
      </c>
      <c r="L2597" s="33">
        <f>YEAR(일별기온공급량!$A2597)</f>
      </c>
      <c r="M2597" s="33">
        <f>MONTH(일별기온공급량!$A2597)</f>
      </c>
      <c r="N2597" s="33">
        <f>DAY(일별기온공급량!$A2597)</f>
      </c>
      <c r="O2597" s="34">
        <f>IFERROR(VLOOKUP(기온및공급량[[#This Row], [날짜]],표2[],2,0), "")</f>
      </c>
    </row>
    <row x14ac:dyDescent="0.25" r="2598" customHeight="1" ht="18.75">
      <c r="A2598" s="29">
        <v>43871</v>
      </c>
      <c r="B2598" s="30">
        <v>5.5</v>
      </c>
      <c r="C2598" s="30">
        <v>12.1</v>
      </c>
      <c r="D2598" s="31">
        <v>1.663287037037037</v>
      </c>
      <c r="E2598" s="30">
        <v>1.4</v>
      </c>
      <c r="F2598" s="31">
        <v>1.0153703703703705</v>
      </c>
      <c r="G2598" s="30">
        <v>10.7</v>
      </c>
      <c r="H2598" s="32">
        <f>TEXT(일별기온공급량!$A2598, "AAA")</f>
      </c>
      <c r="I2598" s="33">
        <v>217002513</v>
      </c>
      <c r="J2598" s="33">
        <v>5085540</v>
      </c>
      <c r="K2598" s="32">
        <f>TEXT(A2598, "MM-DD")</f>
      </c>
      <c r="L2598" s="33">
        <f>YEAR(일별기온공급량!$A2598)</f>
      </c>
      <c r="M2598" s="33">
        <f>MONTH(일별기온공급량!$A2598)</f>
      </c>
      <c r="N2598" s="33">
        <f>DAY(일별기온공급량!$A2598)</f>
      </c>
      <c r="O2598" s="34">
        <f>IFERROR(VLOOKUP(기온및공급량[[#This Row], [날짜]],표2[],2,0), "")</f>
      </c>
    </row>
    <row x14ac:dyDescent="0.25" r="2599" customHeight="1" ht="18.75">
      <c r="A2599" s="29">
        <v>43872</v>
      </c>
      <c r="B2599" s="30">
        <v>6.1</v>
      </c>
      <c r="C2599" s="30">
        <v>13.5</v>
      </c>
      <c r="D2599" s="31">
        <v>1.6098148148148148</v>
      </c>
      <c r="E2599" s="30">
        <v>-2.9</v>
      </c>
      <c r="F2599" s="31">
        <v>1.3049537037037038</v>
      </c>
      <c r="G2599" s="30">
        <v>16.4</v>
      </c>
      <c r="H2599" s="32">
        <f>TEXT(일별기온공급량!$A2599, "AAA")</f>
      </c>
      <c r="I2599" s="33">
        <v>213866750</v>
      </c>
      <c r="J2599" s="33">
        <v>5023570</v>
      </c>
      <c r="K2599" s="32">
        <f>TEXT(A2599, "MM-DD")</f>
      </c>
      <c r="L2599" s="33">
        <f>YEAR(일별기온공급량!$A2599)</f>
      </c>
      <c r="M2599" s="33">
        <f>MONTH(일별기온공급량!$A2599)</f>
      </c>
      <c r="N2599" s="33">
        <f>DAY(일별기온공급량!$A2599)</f>
      </c>
      <c r="O2599" s="34">
        <f>IFERROR(VLOOKUP(기온및공급량[[#This Row], [날짜]],표2[],2,0), "")</f>
      </c>
    </row>
    <row x14ac:dyDescent="0.25" r="2600" customHeight="1" ht="18.75">
      <c r="A2600" s="29">
        <v>43873</v>
      </c>
      <c r="B2600" s="30">
        <v>8.1</v>
      </c>
      <c r="C2600" s="30">
        <v>9.5</v>
      </c>
      <c r="D2600" s="31">
        <v>1.633425925925926</v>
      </c>
      <c r="E2600" s="33">
        <v>6</v>
      </c>
      <c r="F2600" s="31">
        <v>1.3230092592592593</v>
      </c>
      <c r="G2600" s="30">
        <v>3.5</v>
      </c>
      <c r="H2600" s="32">
        <f>TEXT(일별기온공급량!$A2600, "AAA")</f>
      </c>
      <c r="I2600" s="33">
        <v>205519842</v>
      </c>
      <c r="J2600" s="33">
        <v>4830427</v>
      </c>
      <c r="K2600" s="32">
        <f>TEXT(A2600, "MM-DD")</f>
      </c>
      <c r="L2600" s="33">
        <f>YEAR(일별기온공급량!$A2600)</f>
      </c>
      <c r="M2600" s="33">
        <f>MONTH(일별기온공급량!$A2600)</f>
      </c>
      <c r="N2600" s="33">
        <f>DAY(일별기온공급량!$A2600)</f>
      </c>
      <c r="O2600" s="34">
        <f>IFERROR(VLOOKUP(기온및공급량[[#This Row], [날짜]],표2[],2,0), "")</f>
      </c>
    </row>
    <row x14ac:dyDescent="0.25" r="2601" customHeight="1" ht="18.75">
      <c r="A2601" s="29">
        <v>43874</v>
      </c>
      <c r="B2601" s="30">
        <v>10.4</v>
      </c>
      <c r="C2601" s="30">
        <v>15.3</v>
      </c>
      <c r="D2601" s="31">
        <v>1.6362037037037038</v>
      </c>
      <c r="E2601" s="33">
        <v>6</v>
      </c>
      <c r="F2601" s="31">
        <v>1.9813425925925925</v>
      </c>
      <c r="G2601" s="30">
        <v>9.3</v>
      </c>
      <c r="H2601" s="32">
        <f>TEXT(일별기온공급량!$A2601, "AAA")</f>
      </c>
      <c r="I2601" s="33">
        <v>182760337</v>
      </c>
      <c r="J2601" s="33">
        <v>4293915</v>
      </c>
      <c r="K2601" s="32">
        <f>TEXT(A2601, "MM-DD")</f>
      </c>
      <c r="L2601" s="33">
        <f>YEAR(일별기온공급량!$A2601)</f>
      </c>
      <c r="M2601" s="33">
        <f>MONTH(일별기온공급량!$A2601)</f>
      </c>
      <c r="N2601" s="33">
        <f>DAY(일별기온공급량!$A2601)</f>
      </c>
      <c r="O2601" s="34">
        <f>IFERROR(VLOOKUP(기온및공급량[[#This Row], [날짜]],표2[],2,0), "")</f>
      </c>
    </row>
    <row x14ac:dyDescent="0.25" r="2602" customHeight="1" ht="18.75">
      <c r="A2602" s="29">
        <v>43875</v>
      </c>
      <c r="B2602" s="30">
        <v>10.7</v>
      </c>
      <c r="C2602" s="30">
        <v>18.5</v>
      </c>
      <c r="D2602" s="31">
        <v>1.674398148148148</v>
      </c>
      <c r="E2602" s="30">
        <v>5.2</v>
      </c>
      <c r="F2602" s="31">
        <v>1.2980092592592594</v>
      </c>
      <c r="G2602" s="30">
        <v>13.3</v>
      </c>
      <c r="H2602" s="32">
        <f>TEXT(일별기온공급량!$A2602, "AAA")</f>
      </c>
      <c r="I2602" s="33">
        <v>171710552</v>
      </c>
      <c r="J2602" s="33">
        <v>4029285</v>
      </c>
      <c r="K2602" s="32">
        <f>TEXT(A2602, "MM-DD")</f>
      </c>
      <c r="L2602" s="33">
        <f>YEAR(일별기온공급량!$A2602)</f>
      </c>
      <c r="M2602" s="33">
        <f>MONTH(일별기온공급량!$A2602)</f>
      </c>
      <c r="N2602" s="33">
        <f>DAY(일별기온공급량!$A2602)</f>
      </c>
      <c r="O2602" s="34">
        <f>IFERROR(VLOOKUP(기온및공급량[[#This Row], [날짜]],표2[],2,0), "")</f>
      </c>
    </row>
    <row x14ac:dyDescent="0.25" r="2603" customHeight="1" ht="18.75">
      <c r="A2603" s="29">
        <v>43876</v>
      </c>
      <c r="B2603" s="33">
        <v>12</v>
      </c>
      <c r="C2603" s="30">
        <v>17.3</v>
      </c>
      <c r="D2603" s="31">
        <v>1.580648148148148</v>
      </c>
      <c r="E2603" s="30">
        <v>7.4</v>
      </c>
      <c r="F2603" s="31">
        <v>1.1202314814814816</v>
      </c>
      <c r="G2603" s="30">
        <v>9.9</v>
      </c>
      <c r="H2603" s="32">
        <f>TEXT(일별기온공급량!$A2603, "AAA")</f>
      </c>
      <c r="I2603" s="33">
        <v>149931744</v>
      </c>
      <c r="J2603" s="33">
        <v>3516100</v>
      </c>
      <c r="K2603" s="32">
        <f>TEXT(A2603, "MM-DD")</f>
      </c>
      <c r="L2603" s="33">
        <f>YEAR(일별기온공급량!$A2603)</f>
      </c>
      <c r="M2603" s="33">
        <f>MONTH(일별기온공급량!$A2603)</f>
      </c>
      <c r="N2603" s="33">
        <f>DAY(일별기온공급량!$A2603)</f>
      </c>
      <c r="O2603" s="34">
        <f>IFERROR(VLOOKUP(기온및공급량[[#This Row], [날짜]],표2[],2,0), "")</f>
      </c>
    </row>
    <row x14ac:dyDescent="0.25" r="2604" customHeight="1" ht="18.75">
      <c r="A2604" s="29">
        <v>43877</v>
      </c>
      <c r="B2604" s="33">
        <v>5</v>
      </c>
      <c r="C2604" s="30">
        <v>12.1</v>
      </c>
      <c r="D2604" s="31">
        <v>1.0000925925925925</v>
      </c>
      <c r="E2604" s="30">
        <v>0.1</v>
      </c>
      <c r="F2604" s="31">
        <v>1.944537037037037</v>
      </c>
      <c r="G2604" s="33">
        <v>12</v>
      </c>
      <c r="H2604" s="32">
        <f>TEXT(일별기온공급량!$A2604, "AAA")</f>
      </c>
      <c r="I2604" s="33">
        <v>165060465</v>
      </c>
      <c r="J2604" s="33">
        <v>3873161</v>
      </c>
      <c r="K2604" s="32">
        <f>TEXT(A2604, "MM-DD")</f>
      </c>
      <c r="L2604" s="33">
        <f>YEAR(일별기온공급량!$A2604)</f>
      </c>
      <c r="M2604" s="33">
        <f>MONTH(일별기온공급량!$A2604)</f>
      </c>
      <c r="N2604" s="33">
        <f>DAY(일별기온공급량!$A2604)</f>
      </c>
      <c r="O2604" s="34">
        <f>IFERROR(VLOOKUP(기온및공급량[[#This Row], [날짜]],표2[],2,0), "")</f>
      </c>
    </row>
    <row x14ac:dyDescent="0.25" r="2605" customHeight="1" ht="18.75">
      <c r="A2605" s="29">
        <v>43878</v>
      </c>
      <c r="B2605" s="30">
        <v>-1.6</v>
      </c>
      <c r="C2605" s="30">
        <v>1.8</v>
      </c>
      <c r="D2605" s="31">
        <v>1.5514814814814815</v>
      </c>
      <c r="E2605" s="30">
        <v>-4.2</v>
      </c>
      <c r="F2605" s="31">
        <v>1.9862037037037037</v>
      </c>
      <c r="G2605" s="33">
        <v>6</v>
      </c>
      <c r="H2605" s="32">
        <f>TEXT(일별기온공급량!$A2605, "AAA")</f>
      </c>
      <c r="I2605" s="33">
        <v>237168397</v>
      </c>
      <c r="J2605" s="33">
        <v>5565241</v>
      </c>
      <c r="K2605" s="32">
        <f>TEXT(A2605, "MM-DD")</f>
      </c>
      <c r="L2605" s="33">
        <f>YEAR(일별기온공급량!$A2605)</f>
      </c>
      <c r="M2605" s="33">
        <f>MONTH(일별기온공급량!$A2605)</f>
      </c>
      <c r="N2605" s="33">
        <f>DAY(일별기온공급량!$A2605)</f>
      </c>
      <c r="O2605" s="34">
        <f>IFERROR(VLOOKUP(기온및공급량[[#This Row], [날짜]],표2[],2,0), "")</f>
      </c>
    </row>
    <row x14ac:dyDescent="0.25" r="2606" customHeight="1" ht="18.75">
      <c r="A2606" s="29">
        <v>43879</v>
      </c>
      <c r="B2606" s="30">
        <v>-0.2</v>
      </c>
      <c r="C2606" s="30">
        <v>5.3</v>
      </c>
      <c r="D2606" s="31">
        <v>1.654259259259259</v>
      </c>
      <c r="E2606" s="30">
        <v>-5.4</v>
      </c>
      <c r="F2606" s="31">
        <v>1.2160648148148148</v>
      </c>
      <c r="G2606" s="30">
        <v>10.7</v>
      </c>
      <c r="H2606" s="32">
        <f>TEXT(일별기온공급량!$A2606, "AAA")</f>
      </c>
      <c r="I2606" s="33">
        <v>247011214</v>
      </c>
      <c r="J2606" s="33">
        <v>5797073</v>
      </c>
      <c r="K2606" s="32">
        <f>TEXT(A2606, "MM-DD")</f>
      </c>
      <c r="L2606" s="33">
        <f>YEAR(일별기온공급량!$A2606)</f>
      </c>
      <c r="M2606" s="33">
        <f>MONTH(일별기온공급량!$A2606)</f>
      </c>
      <c r="N2606" s="33">
        <f>DAY(일별기온공급량!$A2606)</f>
      </c>
      <c r="O2606" s="34">
        <f>IFERROR(VLOOKUP(기온및공급량[[#This Row], [날짜]],표2[],2,0), "")</f>
      </c>
    </row>
    <row x14ac:dyDescent="0.25" r="2607" customHeight="1" ht="18.75">
      <c r="A2607" s="29">
        <v>43880</v>
      </c>
      <c r="B2607" s="30">
        <v>4.7</v>
      </c>
      <c r="C2607" s="30">
        <v>11.4</v>
      </c>
      <c r="D2607" s="31">
        <v>1.6375925925925925</v>
      </c>
      <c r="E2607" s="30">
        <v>-0.6</v>
      </c>
      <c r="F2607" s="31">
        <v>1.2910648148148147</v>
      </c>
      <c r="G2607" s="33">
        <v>12</v>
      </c>
      <c r="H2607" s="32">
        <f>TEXT(일별기온공급량!$A2607, "AAA")</f>
      </c>
      <c r="I2607" s="33">
        <v>225262135</v>
      </c>
      <c r="J2607" s="33">
        <v>5271422</v>
      </c>
      <c r="K2607" s="32">
        <f>TEXT(A2607, "MM-DD")</f>
      </c>
      <c r="L2607" s="33">
        <f>YEAR(일별기온공급량!$A2607)</f>
      </c>
      <c r="M2607" s="33">
        <f>MONTH(일별기온공급량!$A2607)</f>
      </c>
      <c r="N2607" s="33">
        <f>DAY(일별기온공급량!$A2607)</f>
      </c>
      <c r="O2607" s="34">
        <f>IFERROR(VLOOKUP(기온및공급량[[#This Row], [날짜]],표2[],2,0), "")</f>
      </c>
    </row>
    <row x14ac:dyDescent="0.25" r="2608" customHeight="1" ht="18.75">
      <c r="A2608" s="29">
        <v>43881</v>
      </c>
      <c r="B2608" s="30">
        <v>6.1</v>
      </c>
      <c r="C2608" s="30">
        <v>14.4</v>
      </c>
      <c r="D2608" s="31">
        <v>1.6348148148148147</v>
      </c>
      <c r="E2608" s="30">
        <v>-0.3</v>
      </c>
      <c r="F2608" s="31">
        <v>1.3112037037037036</v>
      </c>
      <c r="G2608" s="30">
        <v>14.7</v>
      </c>
      <c r="H2608" s="32">
        <f>TEXT(일별기온공급량!$A2608, "AAA")</f>
      </c>
      <c r="I2608" s="33">
        <v>204466735</v>
      </c>
      <c r="J2608" s="33">
        <v>4772340</v>
      </c>
      <c r="K2608" s="32">
        <f>TEXT(A2608, "MM-DD")</f>
      </c>
      <c r="L2608" s="33">
        <f>YEAR(일별기온공급량!$A2608)</f>
      </c>
      <c r="M2608" s="33">
        <f>MONTH(일별기온공급량!$A2608)</f>
      </c>
      <c r="N2608" s="33">
        <f>DAY(일별기온공급량!$A2608)</f>
      </c>
      <c r="O2608" s="34">
        <f>IFERROR(VLOOKUP(기온및공급량[[#This Row], [날짜]],표2[],2,0), "")</f>
      </c>
    </row>
    <row x14ac:dyDescent="0.25" r="2609" customHeight="1" ht="18.75">
      <c r="A2609" s="29">
        <v>43882</v>
      </c>
      <c r="B2609" s="30">
        <v>8.3</v>
      </c>
      <c r="C2609" s="30">
        <v>16.7</v>
      </c>
      <c r="D2609" s="31">
        <v>1.5980092592592592</v>
      </c>
      <c r="E2609" s="30">
        <v>-0.8</v>
      </c>
      <c r="F2609" s="31">
        <v>1.295925925925926</v>
      </c>
      <c r="G2609" s="30">
        <v>17.5</v>
      </c>
      <c r="H2609" s="32">
        <f>TEXT(일별기온공급량!$A2609, "AAA")</f>
      </c>
      <c r="I2609" s="33">
        <v>190257126</v>
      </c>
      <c r="J2609" s="33">
        <v>4429116</v>
      </c>
      <c r="K2609" s="32">
        <f>TEXT(A2609, "MM-DD")</f>
      </c>
      <c r="L2609" s="33">
        <f>YEAR(일별기온공급량!$A2609)</f>
      </c>
      <c r="M2609" s="33">
        <f>MONTH(일별기온공급량!$A2609)</f>
      </c>
      <c r="N2609" s="33">
        <f>DAY(일별기온공급량!$A2609)</f>
      </c>
      <c r="O2609" s="34">
        <f>IFERROR(VLOOKUP(기온및공급량[[#This Row], [날짜]],표2[],2,0), "")</f>
      </c>
    </row>
    <row x14ac:dyDescent="0.25" r="2610" customHeight="1" ht="18.75">
      <c r="A2610" s="29">
        <v>43883</v>
      </c>
      <c r="B2610" s="30">
        <v>8.2</v>
      </c>
      <c r="C2610" s="30">
        <v>12.1</v>
      </c>
      <c r="D2610" s="31">
        <v>1.522314814814815</v>
      </c>
      <c r="E2610" s="30">
        <v>3.2</v>
      </c>
      <c r="F2610" s="31">
        <v>1.9987037037037036</v>
      </c>
      <c r="G2610" s="30">
        <v>8.9</v>
      </c>
      <c r="H2610" s="32">
        <f>TEXT(일별기온공급량!$A2610, "AAA")</f>
      </c>
      <c r="I2610" s="33">
        <v>167700033</v>
      </c>
      <c r="J2610" s="33">
        <v>3934311</v>
      </c>
      <c r="K2610" s="32">
        <f>TEXT(A2610, "MM-DD")</f>
      </c>
      <c r="L2610" s="33">
        <f>YEAR(일별기온공급량!$A2610)</f>
      </c>
      <c r="M2610" s="33">
        <f>MONTH(일별기온공급량!$A2610)</f>
      </c>
      <c r="N2610" s="33">
        <f>DAY(일별기온공급량!$A2610)</f>
      </c>
      <c r="O2610" s="34">
        <f>IFERROR(VLOOKUP(기온및공급량[[#This Row], [날짜]],표2[],2,0), "")</f>
      </c>
    </row>
    <row x14ac:dyDescent="0.25" r="2611" customHeight="1" ht="18.75">
      <c r="A2611" s="29">
        <v>43884</v>
      </c>
      <c r="B2611" s="30">
        <v>4.9</v>
      </c>
      <c r="C2611" s="30">
        <v>11.2</v>
      </c>
      <c r="D2611" s="31">
        <v>1.664675925925926</v>
      </c>
      <c r="E2611" s="30">
        <v>0.6</v>
      </c>
      <c r="F2611" s="31">
        <v>1.286898148148148</v>
      </c>
      <c r="G2611" s="30">
        <v>10.6</v>
      </c>
      <c r="H2611" s="32">
        <f>TEXT(일별기온공급량!$A2611, "AAA")</f>
      </c>
      <c r="I2611" s="33">
        <v>166603443</v>
      </c>
      <c r="J2611" s="33">
        <v>3914075</v>
      </c>
      <c r="K2611" s="32">
        <f>TEXT(A2611, "MM-DD")</f>
      </c>
      <c r="L2611" s="33">
        <f>YEAR(일별기온공급량!$A2611)</f>
      </c>
      <c r="M2611" s="33">
        <f>MONTH(일별기온공급량!$A2611)</f>
      </c>
      <c r="N2611" s="33">
        <f>DAY(일별기온공급량!$A2611)</f>
      </c>
      <c r="O2611" s="34">
        <f>IFERROR(VLOOKUP(기온및공급량[[#This Row], [날짜]],표2[],2,0), "")</f>
      </c>
    </row>
    <row x14ac:dyDescent="0.25" r="2612" customHeight="1" ht="18.75">
      <c r="A2612" s="29">
        <v>43885</v>
      </c>
      <c r="B2612" s="30">
        <v>8.1</v>
      </c>
      <c r="C2612" s="30">
        <v>16.4</v>
      </c>
      <c r="D2612" s="31">
        <v>1.643148148148148</v>
      </c>
      <c r="E2612" s="30">
        <v>-1.2</v>
      </c>
      <c r="F2612" s="31">
        <v>1.295925925925926</v>
      </c>
      <c r="G2612" s="30">
        <v>17.6</v>
      </c>
      <c r="H2612" s="32">
        <f>TEXT(일별기온공급량!$A2612, "AAA")</f>
      </c>
      <c r="I2612" s="33">
        <v>182170157</v>
      </c>
      <c r="J2612" s="33">
        <v>4270640</v>
      </c>
      <c r="K2612" s="32">
        <f>TEXT(A2612, "MM-DD")</f>
      </c>
      <c r="L2612" s="33">
        <f>YEAR(일별기온공급량!$A2612)</f>
      </c>
      <c r="M2612" s="33">
        <f>MONTH(일별기온공급량!$A2612)</f>
      </c>
      <c r="N2612" s="33">
        <f>DAY(일별기온공급량!$A2612)</f>
      </c>
      <c r="O2612" s="34">
        <f>IFERROR(VLOOKUP(기온및공급량[[#This Row], [날짜]],표2[],2,0), "")</f>
      </c>
    </row>
    <row x14ac:dyDescent="0.25" r="2613" customHeight="1" ht="18.75">
      <c r="A2613" s="29">
        <v>43886</v>
      </c>
      <c r="B2613" s="33">
        <v>7</v>
      </c>
      <c r="C2613" s="30">
        <v>9.8</v>
      </c>
      <c r="D2613" s="31">
        <v>1.0000925925925925</v>
      </c>
      <c r="E2613" s="30">
        <v>5.7</v>
      </c>
      <c r="F2613" s="31">
        <v>1.1973148148148147</v>
      </c>
      <c r="G2613" s="30">
        <v>4.1</v>
      </c>
      <c r="H2613" s="32">
        <f>TEXT(일별기온공급량!$A2613, "AAA")</f>
      </c>
      <c r="I2613" s="33">
        <v>192651909</v>
      </c>
      <c r="J2613" s="33">
        <v>4515053</v>
      </c>
      <c r="K2613" s="32">
        <f>TEXT(A2613, "MM-DD")</f>
      </c>
      <c r="L2613" s="33">
        <f>YEAR(일별기온공급량!$A2613)</f>
      </c>
      <c r="M2613" s="33">
        <f>MONTH(일별기온공급량!$A2613)</f>
      </c>
      <c r="N2613" s="33">
        <f>DAY(일별기온공급량!$A2613)</f>
      </c>
      <c r="O2613" s="34">
        <f>IFERROR(VLOOKUP(기온및공급량[[#This Row], [날짜]],표2[],2,0), "")</f>
      </c>
    </row>
    <row x14ac:dyDescent="0.25" r="2614" customHeight="1" ht="18.75">
      <c r="A2614" s="29">
        <v>43887</v>
      </c>
      <c r="B2614" s="30">
        <v>8.3</v>
      </c>
      <c r="C2614" s="30">
        <v>13.5</v>
      </c>
      <c r="D2614" s="31">
        <v>1.6493981481481481</v>
      </c>
      <c r="E2614" s="30">
        <v>5.9</v>
      </c>
      <c r="F2614" s="31">
        <v>1.9466203703703704</v>
      </c>
      <c r="G2614" s="30">
        <v>7.6</v>
      </c>
      <c r="H2614" s="32">
        <f>TEXT(일별기온공급량!$A2614, "AAA")</f>
      </c>
      <c r="I2614" s="33">
        <v>181902289</v>
      </c>
      <c r="J2614" s="33">
        <v>4275776</v>
      </c>
      <c r="K2614" s="32">
        <f>TEXT(A2614, "MM-DD")</f>
      </c>
      <c r="L2614" s="33">
        <f>YEAR(일별기온공급량!$A2614)</f>
      </c>
      <c r="M2614" s="33">
        <f>MONTH(일별기온공급량!$A2614)</f>
      </c>
      <c r="N2614" s="33">
        <f>DAY(일별기온공급량!$A2614)</f>
      </c>
      <c r="O2614" s="34">
        <f>IFERROR(VLOOKUP(기온및공급량[[#This Row], [날짜]],표2[],2,0), "")</f>
      </c>
    </row>
    <row x14ac:dyDescent="0.25" r="2615" customHeight="1" ht="18.75">
      <c r="A2615" s="29">
        <v>43888</v>
      </c>
      <c r="B2615" s="30">
        <v>6.1</v>
      </c>
      <c r="C2615" s="30">
        <v>9.3</v>
      </c>
      <c r="D2615" s="31">
        <v>1.6445370370370371</v>
      </c>
      <c r="E2615" s="30">
        <v>4.6</v>
      </c>
      <c r="F2615" s="31">
        <v>1.2771759259259259</v>
      </c>
      <c r="G2615" s="30">
        <v>4.7</v>
      </c>
      <c r="H2615" s="32">
        <f>TEXT(일별기온공급량!$A2615, "AAA")</f>
      </c>
      <c r="I2615" s="33">
        <v>187706971</v>
      </c>
      <c r="J2615" s="33">
        <v>4412329</v>
      </c>
      <c r="K2615" s="32">
        <f>TEXT(A2615, "MM-DD")</f>
      </c>
      <c r="L2615" s="33">
        <f>YEAR(일별기온공급량!$A2615)</f>
      </c>
      <c r="M2615" s="33">
        <f>MONTH(일별기온공급량!$A2615)</f>
      </c>
      <c r="N2615" s="33">
        <f>DAY(일별기온공급량!$A2615)</f>
      </c>
      <c r="O2615" s="34">
        <f>IFERROR(VLOOKUP(기온및공급량[[#This Row], [날짜]],표2[],2,0), "")</f>
      </c>
    </row>
    <row x14ac:dyDescent="0.25" r="2616" customHeight="1" ht="18.75">
      <c r="A2616" s="29">
        <v>43889</v>
      </c>
      <c r="B2616" s="30">
        <v>4.5</v>
      </c>
      <c r="C2616" s="30">
        <v>8.1</v>
      </c>
      <c r="D2616" s="31">
        <v>1.5598148148148148</v>
      </c>
      <c r="E2616" s="30">
        <v>2.3</v>
      </c>
      <c r="F2616" s="31">
        <v>1.2813425925925925</v>
      </c>
      <c r="G2616" s="30">
        <v>5.8</v>
      </c>
      <c r="H2616" s="32">
        <f>TEXT(일별기온공급량!$A2616, "AAA")</f>
      </c>
      <c r="I2616" s="33">
        <v>196382620</v>
      </c>
      <c r="J2616" s="33">
        <v>4604947</v>
      </c>
      <c r="K2616" s="32">
        <f>TEXT(A2616, "MM-DD")</f>
      </c>
      <c r="L2616" s="33">
        <f>YEAR(일별기온공급량!$A2616)</f>
      </c>
      <c r="M2616" s="33">
        <f>MONTH(일별기온공급량!$A2616)</f>
      </c>
      <c r="N2616" s="33">
        <f>DAY(일별기온공급량!$A2616)</f>
      </c>
      <c r="O2616" s="34">
        <f>IFERROR(VLOOKUP(기온및공급량[[#This Row], [날짜]],표2[],2,0), "")</f>
      </c>
    </row>
    <row x14ac:dyDescent="0.25" r="2617" customHeight="1" ht="18.75">
      <c r="A2617" s="29">
        <v>43890</v>
      </c>
      <c r="B2617" s="30">
        <v>6.3</v>
      </c>
      <c r="C2617" s="30">
        <v>11.8</v>
      </c>
      <c r="D2617" s="31">
        <v>1.6716203703703703</v>
      </c>
      <c r="E2617" s="33">
        <v>2</v>
      </c>
      <c r="F2617" s="31">
        <v>1.0674537037037037</v>
      </c>
      <c r="G2617" s="30">
        <v>9.8</v>
      </c>
      <c r="H2617" s="32">
        <f>TEXT(일별기온공급량!$A2617, "AAA")</f>
      </c>
      <c r="I2617" s="33">
        <v>174118602</v>
      </c>
      <c r="J2617" s="33">
        <v>4079712</v>
      </c>
      <c r="K2617" s="32">
        <f>TEXT(A2617, "MM-DD")</f>
      </c>
      <c r="L2617" s="33">
        <f>YEAR(일별기온공급량!$A2617)</f>
      </c>
      <c r="M2617" s="33">
        <f>MONTH(일별기온공급량!$A2617)</f>
      </c>
      <c r="N2617" s="33">
        <f>DAY(일별기온공급량!$A2617)</f>
      </c>
      <c r="O2617" s="34">
        <f>IFERROR(VLOOKUP(기온및공급량[[#This Row], [날짜]],표2[],2,0), "")</f>
      </c>
    </row>
    <row x14ac:dyDescent="0.25" r="2618" customHeight="1" ht="18.75">
      <c r="A2618" s="29">
        <v>43891</v>
      </c>
      <c r="B2618" s="30">
        <v>9.4</v>
      </c>
      <c r="C2618" s="30">
        <v>14.7</v>
      </c>
      <c r="D2618" s="31">
        <v>1.5987037037037037</v>
      </c>
      <c r="E2618" s="30">
        <v>3.6</v>
      </c>
      <c r="F2618" s="31">
        <v>1.130648148148148</v>
      </c>
      <c r="G2618" s="30">
        <v>11.1</v>
      </c>
      <c r="H2618" s="32">
        <f>TEXT(일별기온공급량!$A2618, "AAA")</f>
      </c>
      <c r="I2618" s="33">
        <v>149370886</v>
      </c>
      <c r="J2618" s="33">
        <v>3500218</v>
      </c>
      <c r="K2618" s="32">
        <f>TEXT(A2618, "MM-DD")</f>
      </c>
      <c r="L2618" s="33">
        <f>YEAR(일별기온공급량!$A2618)</f>
      </c>
      <c r="M2618" s="33">
        <f>MONTH(일별기온공급량!$A2618)</f>
      </c>
      <c r="N2618" s="33">
        <f>DAY(일별기온공급량!$A2618)</f>
      </c>
      <c r="O2618" s="34">
        <f>IFERROR(VLOOKUP(기온및공급량[[#This Row], [날짜]],표2[],2,0), "")</f>
      </c>
    </row>
    <row x14ac:dyDescent="0.25" r="2619" customHeight="1" ht="18.75">
      <c r="A2619" s="29">
        <v>43892</v>
      </c>
      <c r="B2619" s="30">
        <v>7.1</v>
      </c>
      <c r="C2619" s="30">
        <v>11.5</v>
      </c>
      <c r="D2619" s="31">
        <v>1.6605092592592592</v>
      </c>
      <c r="E2619" s="30">
        <v>4.2</v>
      </c>
      <c r="F2619" s="31">
        <v>1.2924537037037038</v>
      </c>
      <c r="G2619" s="30">
        <v>7.3</v>
      </c>
      <c r="H2619" s="32">
        <f>TEXT(일별기온공급량!$A2619, "AAA")</f>
      </c>
      <c r="I2619" s="33">
        <v>175175008</v>
      </c>
      <c r="J2619" s="33">
        <v>4098954</v>
      </c>
      <c r="K2619" s="32">
        <f>TEXT(A2619, "MM-DD")</f>
      </c>
      <c r="L2619" s="33">
        <f>YEAR(일별기온공급량!$A2619)</f>
      </c>
      <c r="M2619" s="33">
        <f>MONTH(일별기온공급량!$A2619)</f>
      </c>
      <c r="N2619" s="33">
        <f>DAY(일별기온공급량!$A2619)</f>
      </c>
      <c r="O2619" s="34">
        <f>IFERROR(VLOOKUP(기온및공급량[[#This Row], [날짜]],표2[],2,0), "")</f>
      </c>
    </row>
    <row x14ac:dyDescent="0.25" r="2620" customHeight="1" ht="18.75">
      <c r="A2620" s="29">
        <v>43893</v>
      </c>
      <c r="B2620" s="30">
        <v>7.7</v>
      </c>
      <c r="C2620" s="30">
        <v>12.5</v>
      </c>
      <c r="D2620" s="31">
        <v>1.6667592592592593</v>
      </c>
      <c r="E2620" s="30">
        <v>3.7</v>
      </c>
      <c r="F2620" s="31">
        <v>1.2730092592592592</v>
      </c>
      <c r="G2620" s="30">
        <v>8.8</v>
      </c>
      <c r="H2620" s="32">
        <f>TEXT(일별기온공급량!$A2620, "AAA")</f>
      </c>
      <c r="I2620" s="33">
        <v>177994741</v>
      </c>
      <c r="J2620" s="33">
        <v>4173617</v>
      </c>
      <c r="K2620" s="32">
        <f>TEXT(A2620, "MM-DD")</f>
      </c>
      <c r="L2620" s="33">
        <f>YEAR(일별기온공급량!$A2620)</f>
      </c>
      <c r="M2620" s="33">
        <f>MONTH(일별기온공급량!$A2620)</f>
      </c>
      <c r="N2620" s="33">
        <f>DAY(일별기온공급량!$A2620)</f>
      </c>
      <c r="O2620" s="34">
        <f>IFERROR(VLOOKUP(기온및공급량[[#This Row], [날짜]],표2[],2,0), "")</f>
      </c>
    </row>
    <row x14ac:dyDescent="0.25" r="2621" customHeight="1" ht="18.75">
      <c r="A2621" s="29">
        <v>43894</v>
      </c>
      <c r="B2621" s="30">
        <v>5.9</v>
      </c>
      <c r="C2621" s="30">
        <v>10.6</v>
      </c>
      <c r="D2621" s="31">
        <v>1.6035648148148147</v>
      </c>
      <c r="E2621" s="33">
        <v>1</v>
      </c>
      <c r="F2621" s="31">
        <v>1.9862037037037037</v>
      </c>
      <c r="G2621" s="30">
        <v>9.6</v>
      </c>
      <c r="H2621" s="32">
        <f>TEXT(일별기온공급량!$A2621, "AAA")</f>
      </c>
      <c r="I2621" s="33">
        <v>186201402</v>
      </c>
      <c r="J2621" s="33">
        <v>4371741</v>
      </c>
      <c r="K2621" s="32">
        <f>TEXT(A2621, "MM-DD")</f>
      </c>
      <c r="L2621" s="33">
        <f>YEAR(일별기온공급량!$A2621)</f>
      </c>
      <c r="M2621" s="33">
        <f>MONTH(일별기온공급량!$A2621)</f>
      </c>
      <c r="N2621" s="33">
        <f>DAY(일별기온공급량!$A2621)</f>
      </c>
      <c r="O2621" s="34">
        <f>IFERROR(VLOOKUP(기온및공급량[[#This Row], [날짜]],표2[],2,0), "")</f>
      </c>
    </row>
    <row x14ac:dyDescent="0.25" r="2622" customHeight="1" ht="18.75">
      <c r="A2622" s="29">
        <v>43895</v>
      </c>
      <c r="B2622" s="30">
        <v>3.7</v>
      </c>
      <c r="C2622" s="30">
        <v>10.4</v>
      </c>
      <c r="D2622" s="31">
        <v>1.6514814814814813</v>
      </c>
      <c r="E2622" s="30">
        <v>-0.7</v>
      </c>
      <c r="F2622" s="31">
        <v>1.213287037037037</v>
      </c>
      <c r="G2622" s="30">
        <v>11.1</v>
      </c>
      <c r="H2622" s="32">
        <f>TEXT(일별기온공급량!$A2622, "AAA")</f>
      </c>
      <c r="I2622" s="33">
        <v>194958218</v>
      </c>
      <c r="J2622" s="33">
        <v>4568419</v>
      </c>
      <c r="K2622" s="32">
        <f>TEXT(A2622, "MM-DD")</f>
      </c>
      <c r="L2622" s="33">
        <f>YEAR(일별기온공급량!$A2622)</f>
      </c>
      <c r="M2622" s="33">
        <f>MONTH(일별기온공급량!$A2622)</f>
      </c>
      <c r="N2622" s="33">
        <f>DAY(일별기온공급량!$A2622)</f>
      </c>
      <c r="O2622" s="34">
        <f>IFERROR(VLOOKUP(기온및공급량[[#This Row], [날짜]],표2[],2,0), "")</f>
      </c>
    </row>
    <row x14ac:dyDescent="0.25" r="2623" customHeight="1" ht="18.75">
      <c r="A2623" s="29">
        <v>43896</v>
      </c>
      <c r="B2623" s="30">
        <v>5.4</v>
      </c>
      <c r="C2623" s="30">
        <v>13.9</v>
      </c>
      <c r="D2623" s="31">
        <v>1.6480092592592592</v>
      </c>
      <c r="E2623" s="30">
        <v>-2.9</v>
      </c>
      <c r="F2623" s="31">
        <v>1.2813425925925925</v>
      </c>
      <c r="G2623" s="30">
        <v>16.8</v>
      </c>
      <c r="H2623" s="32">
        <f>TEXT(일별기온공급량!$A2623, "AAA")</f>
      </c>
      <c r="I2623" s="33">
        <v>188241210</v>
      </c>
      <c r="J2623" s="33">
        <v>4418791</v>
      </c>
      <c r="K2623" s="32">
        <f>TEXT(A2623, "MM-DD")</f>
      </c>
      <c r="L2623" s="33">
        <f>YEAR(일별기온공급량!$A2623)</f>
      </c>
      <c r="M2623" s="33">
        <f>MONTH(일별기온공급량!$A2623)</f>
      </c>
      <c r="N2623" s="33">
        <f>DAY(일별기온공급량!$A2623)</f>
      </c>
      <c r="O2623" s="34">
        <f>IFERROR(VLOOKUP(기온및공급량[[#This Row], [날짜]],표2[],2,0), "")</f>
      </c>
    </row>
    <row x14ac:dyDescent="0.25" r="2624" customHeight="1" ht="18.75">
      <c r="A2624" s="29">
        <v>43897</v>
      </c>
      <c r="B2624" s="30">
        <v>5.7</v>
      </c>
      <c r="C2624" s="30">
        <v>10.2</v>
      </c>
      <c r="D2624" s="31">
        <v>1.6667592592592593</v>
      </c>
      <c r="E2624" s="30">
        <v>1.5</v>
      </c>
      <c r="F2624" s="31">
        <v>1.283425925925926</v>
      </c>
      <c r="G2624" s="30">
        <v>8.7</v>
      </c>
      <c r="H2624" s="32">
        <f>TEXT(일별기온공급량!$A2624, "AAA")</f>
      </c>
      <c r="I2624" s="33">
        <v>173425377</v>
      </c>
      <c r="J2624" s="33">
        <v>4072404</v>
      </c>
      <c r="K2624" s="32">
        <f>TEXT(A2624, "MM-DD")</f>
      </c>
      <c r="L2624" s="33">
        <f>YEAR(일별기온공급량!$A2624)</f>
      </c>
      <c r="M2624" s="33">
        <f>MONTH(일별기온공급량!$A2624)</f>
      </c>
      <c r="N2624" s="33">
        <f>DAY(일별기온공급량!$A2624)</f>
      </c>
      <c r="O2624" s="34">
        <f>IFERROR(VLOOKUP(기온및공급량[[#This Row], [날짜]],표2[],2,0), "")</f>
      </c>
    </row>
    <row x14ac:dyDescent="0.25" r="2625" customHeight="1" ht="18.75">
      <c r="A2625" s="29">
        <v>43898</v>
      </c>
      <c r="B2625" s="30">
        <v>8.3</v>
      </c>
      <c r="C2625" s="33">
        <v>16</v>
      </c>
      <c r="D2625" s="31">
        <v>1.6459259259259258</v>
      </c>
      <c r="E2625" s="30">
        <v>1.8</v>
      </c>
      <c r="F2625" s="31">
        <v>1.1917592592592592</v>
      </c>
      <c r="G2625" s="30">
        <v>14.2</v>
      </c>
      <c r="H2625" s="32">
        <f>TEXT(일별기온공급량!$A2625, "AAA")</f>
      </c>
      <c r="I2625" s="33">
        <v>150583476</v>
      </c>
      <c r="J2625" s="33">
        <v>3525939</v>
      </c>
      <c r="K2625" s="32">
        <f>TEXT(A2625, "MM-DD")</f>
      </c>
      <c r="L2625" s="33">
        <f>YEAR(일별기온공급량!$A2625)</f>
      </c>
      <c r="M2625" s="33">
        <f>MONTH(일별기온공급량!$A2625)</f>
      </c>
      <c r="N2625" s="33">
        <f>DAY(일별기온공급량!$A2625)</f>
      </c>
      <c r="O2625" s="34">
        <f>IFERROR(VLOOKUP(기온및공급량[[#This Row], [날짜]],표2[],2,0), "")</f>
      </c>
    </row>
    <row x14ac:dyDescent="0.25" r="2626" customHeight="1" ht="18.75">
      <c r="A2626" s="29">
        <v>43899</v>
      </c>
      <c r="B2626" s="30">
        <v>9.1</v>
      </c>
      <c r="C2626" s="30">
        <v>15.1</v>
      </c>
      <c r="D2626" s="31">
        <v>1.580648148148148</v>
      </c>
      <c r="E2626" s="30">
        <v>1.6</v>
      </c>
      <c r="F2626" s="31">
        <v>1.2889814814814815</v>
      </c>
      <c r="G2626" s="30">
        <v>13.5</v>
      </c>
      <c r="H2626" s="32">
        <f>TEXT(일별기온공급량!$A2626, "AAA")</f>
      </c>
      <c r="I2626" s="33">
        <v>168412387</v>
      </c>
      <c r="J2626" s="33">
        <v>3949767</v>
      </c>
      <c r="K2626" s="32">
        <f>TEXT(A2626, "MM-DD")</f>
      </c>
      <c r="L2626" s="33">
        <f>YEAR(일별기온공급량!$A2626)</f>
      </c>
      <c r="M2626" s="33">
        <f>MONTH(일별기온공급량!$A2626)</f>
      </c>
      <c r="N2626" s="33">
        <f>DAY(일별기온공급량!$A2626)</f>
      </c>
      <c r="O2626" s="34">
        <f>IFERROR(VLOOKUP(기온및공급량[[#This Row], [날짜]],표2[],2,0), "")</f>
      </c>
    </row>
    <row x14ac:dyDescent="0.25" r="2627" customHeight="1" ht="18.75">
      <c r="A2627" s="29">
        <v>43900</v>
      </c>
      <c r="B2627" s="33">
        <v>9</v>
      </c>
      <c r="C2627" s="30">
        <v>10.7</v>
      </c>
      <c r="D2627" s="31">
        <v>1.5028703703703705</v>
      </c>
      <c r="E2627" s="30">
        <v>5.8</v>
      </c>
      <c r="F2627" s="31">
        <v>1.998009259259259</v>
      </c>
      <c r="G2627" s="30">
        <v>4.9</v>
      </c>
      <c r="H2627" s="32">
        <f>TEXT(일별기온공급량!$A2627, "AAA")</f>
      </c>
      <c r="I2627" s="33">
        <v>176056927</v>
      </c>
      <c r="J2627" s="33">
        <v>4135950</v>
      </c>
      <c r="K2627" s="32">
        <f>TEXT(A2627, "MM-DD")</f>
      </c>
      <c r="L2627" s="33">
        <f>YEAR(일별기온공급량!$A2627)</f>
      </c>
      <c r="M2627" s="33">
        <f>MONTH(일별기온공급량!$A2627)</f>
      </c>
      <c r="N2627" s="33">
        <f>DAY(일별기온공급량!$A2627)</f>
      </c>
      <c r="O2627" s="34">
        <f>IFERROR(VLOOKUP(기온및공급량[[#This Row], [날짜]],표2[],2,0), "")</f>
      </c>
    </row>
    <row x14ac:dyDescent="0.25" r="2628" customHeight="1" ht="18.75">
      <c r="A2628" s="29">
        <v>43901</v>
      </c>
      <c r="B2628" s="30">
        <v>6.4</v>
      </c>
      <c r="C2628" s="30">
        <v>11.2</v>
      </c>
      <c r="D2628" s="31">
        <v>1.6153703703703703</v>
      </c>
      <c r="E2628" s="30">
        <v>2.9</v>
      </c>
      <c r="F2628" s="31">
        <v>1.2799537037037036</v>
      </c>
      <c r="G2628" s="30">
        <v>8.3</v>
      </c>
      <c r="H2628" s="32">
        <f>TEXT(일별기온공급량!$A2628, "AAA")</f>
      </c>
      <c r="I2628" s="33">
        <v>187254023</v>
      </c>
      <c r="J2628" s="33">
        <v>4408475</v>
      </c>
      <c r="K2628" s="32">
        <f>TEXT(A2628, "MM-DD")</f>
      </c>
      <c r="L2628" s="33">
        <f>YEAR(일별기온공급량!$A2628)</f>
      </c>
      <c r="M2628" s="33">
        <f>MONTH(일별기온공급량!$A2628)</f>
      </c>
      <c r="N2628" s="33">
        <f>DAY(일별기온공급량!$A2628)</f>
      </c>
      <c r="O2628" s="34">
        <f>IFERROR(VLOOKUP(기온및공급량[[#This Row], [날짜]],표2[],2,0), "")</f>
      </c>
    </row>
    <row x14ac:dyDescent="0.25" r="2629" customHeight="1" ht="18.75">
      <c r="A2629" s="29">
        <v>43902</v>
      </c>
      <c r="B2629" s="30">
        <v>8.3</v>
      </c>
      <c r="C2629" s="30">
        <v>17.1</v>
      </c>
      <c r="D2629" s="31">
        <v>1.6688425925925925</v>
      </c>
      <c r="E2629" s="30">
        <v>-0.9</v>
      </c>
      <c r="F2629" s="31">
        <v>1.2799537037037036</v>
      </c>
      <c r="G2629" s="33">
        <v>18</v>
      </c>
      <c r="H2629" s="32">
        <f>TEXT(일별기온공급량!$A2629, "AAA")</f>
      </c>
      <c r="I2629" s="33">
        <v>178649266</v>
      </c>
      <c r="J2629" s="33">
        <v>4203728</v>
      </c>
      <c r="K2629" s="32">
        <f>TEXT(A2629, "MM-DD")</f>
      </c>
      <c r="L2629" s="33">
        <f>YEAR(일별기온공급량!$A2629)</f>
      </c>
      <c r="M2629" s="33">
        <f>MONTH(일별기온공급량!$A2629)</f>
      </c>
      <c r="N2629" s="33">
        <f>DAY(일별기온공급량!$A2629)</f>
      </c>
      <c r="O2629" s="34">
        <f>IFERROR(VLOOKUP(기온및공급량[[#This Row], [날짜]],표2[],2,0), "")</f>
      </c>
    </row>
    <row x14ac:dyDescent="0.25" r="2630" customHeight="1" ht="18.75">
      <c r="A2630" s="29">
        <v>43903</v>
      </c>
      <c r="B2630" s="30">
        <v>9.4</v>
      </c>
      <c r="C2630" s="30">
        <v>15.4</v>
      </c>
      <c r="D2630" s="31">
        <v>1.6459259259259258</v>
      </c>
      <c r="E2630" s="30">
        <v>3.8</v>
      </c>
      <c r="F2630" s="31">
        <v>1.2563425925925926</v>
      </c>
      <c r="G2630" s="30">
        <v>11.6</v>
      </c>
      <c r="H2630" s="32">
        <f>TEXT(일별기온공급량!$A2630, "AAA")</f>
      </c>
      <c r="I2630" s="33">
        <v>171480582</v>
      </c>
      <c r="J2630" s="33">
        <v>4026495</v>
      </c>
      <c r="K2630" s="32">
        <f>TEXT(A2630, "MM-DD")</f>
      </c>
      <c r="L2630" s="33">
        <f>YEAR(일별기온공급량!$A2630)</f>
      </c>
      <c r="M2630" s="33">
        <f>MONTH(일별기온공급량!$A2630)</f>
      </c>
      <c r="N2630" s="33">
        <f>DAY(일별기온공급량!$A2630)</f>
      </c>
      <c r="O2630" s="34">
        <f>IFERROR(VLOOKUP(기온및공급량[[#This Row], [날짜]],표2[],2,0), "")</f>
      </c>
    </row>
    <row x14ac:dyDescent="0.25" r="2631" customHeight="1" ht="18.75">
      <c r="A2631" s="29">
        <v>43904</v>
      </c>
      <c r="B2631" s="30">
        <v>6.5</v>
      </c>
      <c r="C2631" s="30">
        <v>11.5</v>
      </c>
      <c r="D2631" s="31">
        <v>1.663287037037037</v>
      </c>
      <c r="E2631" s="30">
        <v>1.6</v>
      </c>
      <c r="F2631" s="31">
        <v>1.320925925925926</v>
      </c>
      <c r="G2631" s="30">
        <v>9.9</v>
      </c>
      <c r="H2631" s="32">
        <f>TEXT(일별기온공급량!$A2631, "AAA")</f>
      </c>
      <c r="I2631" s="33">
        <v>166263029</v>
      </c>
      <c r="J2631" s="33">
        <v>3906621</v>
      </c>
      <c r="K2631" s="32">
        <f>TEXT(A2631, "MM-DD")</f>
      </c>
      <c r="L2631" s="33">
        <f>YEAR(일별기온공급량!$A2631)</f>
      </c>
      <c r="M2631" s="33">
        <f>MONTH(일별기온공급량!$A2631)</f>
      </c>
      <c r="N2631" s="33">
        <f>DAY(일별기온공급량!$A2631)</f>
      </c>
      <c r="O2631" s="34">
        <f>IFERROR(VLOOKUP(기온및공급량[[#This Row], [날짜]],표2[],2,0), "")</f>
      </c>
    </row>
    <row x14ac:dyDescent="0.25" r="2632" customHeight="1" ht="18.75">
      <c r="A2632" s="29">
        <v>43905</v>
      </c>
      <c r="B2632" s="30">
        <v>6.2</v>
      </c>
      <c r="C2632" s="30">
        <v>12.2</v>
      </c>
      <c r="D2632" s="31">
        <v>1.5250925925925927</v>
      </c>
      <c r="E2632" s="30">
        <v>1.6</v>
      </c>
      <c r="F2632" s="31">
        <v>1.2403703703703703</v>
      </c>
      <c r="G2632" s="30">
        <v>10.6</v>
      </c>
      <c r="H2632" s="32">
        <f>TEXT(일별기온공급량!$A2632, "AAA")</f>
      </c>
      <c r="I2632" s="33">
        <v>160886062</v>
      </c>
      <c r="J2632" s="33">
        <v>3785809</v>
      </c>
      <c r="K2632" s="32">
        <f>TEXT(A2632, "MM-DD")</f>
      </c>
      <c r="L2632" s="33">
        <f>YEAR(일별기온공급량!$A2632)</f>
      </c>
      <c r="M2632" s="33">
        <f>MONTH(일별기온공급량!$A2632)</f>
      </c>
      <c r="N2632" s="33">
        <f>DAY(일별기온공급량!$A2632)</f>
      </c>
      <c r="O2632" s="34">
        <f>IFERROR(VLOOKUP(기온및공급량[[#This Row], [날짜]],표2[],2,0), "")</f>
      </c>
    </row>
    <row x14ac:dyDescent="0.25" r="2633" customHeight="1" ht="18.75">
      <c r="A2633" s="29">
        <v>43906</v>
      </c>
      <c r="B2633" s="30">
        <v>6.4</v>
      </c>
      <c r="C2633" s="30">
        <v>12.1</v>
      </c>
      <c r="D2633" s="31">
        <v>1.6771759259259258</v>
      </c>
      <c r="E2633" s="30">
        <v>0.8</v>
      </c>
      <c r="F2633" s="31">
        <v>1.2542592592592592</v>
      </c>
      <c r="G2633" s="30">
        <v>11.3</v>
      </c>
      <c r="H2633" s="32">
        <f>TEXT(일별기온공급량!$A2633, "AAA")</f>
      </c>
      <c r="I2633" s="33">
        <v>181798752</v>
      </c>
      <c r="J2633" s="33">
        <v>4275675</v>
      </c>
      <c r="K2633" s="32">
        <f>TEXT(A2633, "MM-DD")</f>
      </c>
      <c r="L2633" s="33">
        <f>YEAR(일별기온공급량!$A2633)</f>
      </c>
      <c r="M2633" s="33">
        <f>MONTH(일별기온공급량!$A2633)</f>
      </c>
      <c r="N2633" s="33">
        <f>DAY(일별기온공급량!$A2633)</f>
      </c>
      <c r="O2633" s="34">
        <f>IFERROR(VLOOKUP(기온및공급량[[#This Row], [날짜]],표2[],2,0), "")</f>
      </c>
    </row>
    <row x14ac:dyDescent="0.25" r="2634" customHeight="1" ht="18.75">
      <c r="A2634" s="29">
        <v>43907</v>
      </c>
      <c r="B2634" s="30">
        <v>10.5</v>
      </c>
      <c r="C2634" s="30">
        <v>18.6</v>
      </c>
      <c r="D2634" s="31">
        <v>1.6202314814814813</v>
      </c>
      <c r="E2634" s="30">
        <v>1.1</v>
      </c>
      <c r="F2634" s="31">
        <v>1.2514814814814814</v>
      </c>
      <c r="G2634" s="30">
        <v>17.5</v>
      </c>
      <c r="H2634" s="32">
        <f>TEXT(일별기온공급량!$A2634, "AAA")</f>
      </c>
      <c r="I2634" s="33">
        <v>170563416</v>
      </c>
      <c r="J2634" s="33">
        <v>4018537</v>
      </c>
      <c r="K2634" s="32">
        <f>TEXT(A2634, "MM-DD")</f>
      </c>
      <c r="L2634" s="33">
        <f>YEAR(일별기온공급량!$A2634)</f>
      </c>
      <c r="M2634" s="33">
        <f>MONTH(일별기온공급량!$A2634)</f>
      </c>
      <c r="N2634" s="33">
        <f>DAY(일별기온공급량!$A2634)</f>
      </c>
      <c r="O2634" s="34">
        <f>IFERROR(VLOOKUP(기온및공급량[[#This Row], [날짜]],표2[],2,0), "")</f>
      </c>
    </row>
    <row x14ac:dyDescent="0.25" r="2635" customHeight="1" ht="18.75">
      <c r="A2635" s="29">
        <v>43908</v>
      </c>
      <c r="B2635" s="30">
        <v>11.7</v>
      </c>
      <c r="C2635" s="30">
        <v>19.6</v>
      </c>
      <c r="D2635" s="31">
        <v>1.650787037037037</v>
      </c>
      <c r="E2635" s="30">
        <v>3.3</v>
      </c>
      <c r="F2635" s="31">
        <v>1.275787037037037</v>
      </c>
      <c r="G2635" s="30">
        <v>16.3</v>
      </c>
      <c r="H2635" s="32">
        <f>TEXT(일별기온공급량!$A2635, "AAA")</f>
      </c>
      <c r="I2635" s="33">
        <v>156078534</v>
      </c>
      <c r="J2635" s="33">
        <v>3673266</v>
      </c>
      <c r="K2635" s="32">
        <f>TEXT(A2635, "MM-DD")</f>
      </c>
      <c r="L2635" s="33">
        <f>YEAR(일별기온공급량!$A2635)</f>
      </c>
      <c r="M2635" s="33">
        <f>MONTH(일별기온공급량!$A2635)</f>
      </c>
      <c r="N2635" s="33">
        <f>DAY(일별기온공급량!$A2635)</f>
      </c>
      <c r="O2635" s="34">
        <f>IFERROR(VLOOKUP(기온및공급량[[#This Row], [날짜]],표2[],2,0), "")</f>
      </c>
    </row>
    <row x14ac:dyDescent="0.25" r="2636" customHeight="1" ht="18.75">
      <c r="A2636" s="29">
        <v>43909</v>
      </c>
      <c r="B2636" s="30">
        <v>10.8</v>
      </c>
      <c r="C2636" s="30">
        <v>19.4</v>
      </c>
      <c r="D2636" s="31">
        <v>1.4480092592592593</v>
      </c>
      <c r="E2636" s="33">
        <v>6</v>
      </c>
      <c r="F2636" s="31">
        <v>1.2424537037037038</v>
      </c>
      <c r="G2636" s="30">
        <v>13.4</v>
      </c>
      <c r="H2636" s="32">
        <f>TEXT(일별기온공급량!$A2636, "AAA")</f>
      </c>
      <c r="I2636" s="33">
        <v>152809841</v>
      </c>
      <c r="J2636" s="33">
        <v>3596995</v>
      </c>
      <c r="K2636" s="32">
        <f>TEXT(A2636, "MM-DD")</f>
      </c>
      <c r="L2636" s="33">
        <f>YEAR(일별기온공급량!$A2636)</f>
      </c>
      <c r="M2636" s="33">
        <f>MONTH(일별기온공급량!$A2636)</f>
      </c>
      <c r="N2636" s="33">
        <f>DAY(일별기온공급량!$A2636)</f>
      </c>
      <c r="O2636" s="34">
        <f>IFERROR(VLOOKUP(기온및공급량[[#This Row], [날짜]],표2[],2,0), "")</f>
      </c>
    </row>
    <row x14ac:dyDescent="0.25" r="2637" customHeight="1" ht="18.75">
      <c r="A2637" s="29">
        <v>43910</v>
      </c>
      <c r="B2637" s="33">
        <v>12</v>
      </c>
      <c r="C2637" s="30">
        <v>18.6</v>
      </c>
      <c r="D2637" s="31">
        <v>1.7028703703703703</v>
      </c>
      <c r="E2637" s="33">
        <v>7</v>
      </c>
      <c r="F2637" s="31">
        <v>1.2702314814814815</v>
      </c>
      <c r="G2637" s="30">
        <v>11.6</v>
      </c>
      <c r="H2637" s="32">
        <f>TEXT(일별기온공급량!$A2637, "AAA")</f>
      </c>
      <c r="I2637" s="33">
        <v>148153933</v>
      </c>
      <c r="J2637" s="33">
        <v>3493055</v>
      </c>
      <c r="K2637" s="32">
        <f>TEXT(A2637, "MM-DD")</f>
      </c>
      <c r="L2637" s="33">
        <f>YEAR(일별기온공급량!$A2637)</f>
      </c>
      <c r="M2637" s="33">
        <f>MONTH(일별기온공급량!$A2637)</f>
      </c>
      <c r="N2637" s="33">
        <f>DAY(일별기온공급량!$A2637)</f>
      </c>
      <c r="O2637" s="34">
        <f>IFERROR(VLOOKUP(기온및공급량[[#This Row], [날짜]],표2[],2,0), "")</f>
      </c>
    </row>
    <row x14ac:dyDescent="0.25" r="2638" customHeight="1" ht="18.75">
      <c r="A2638" s="29">
        <v>43911</v>
      </c>
      <c r="B2638" s="33">
        <v>15</v>
      </c>
      <c r="C2638" s="30">
        <v>25.4</v>
      </c>
      <c r="D2638" s="31">
        <v>1.6591203703703705</v>
      </c>
      <c r="E2638" s="30">
        <v>5.2</v>
      </c>
      <c r="F2638" s="31">
        <v>1.2618981481481482</v>
      </c>
      <c r="G2638" s="30">
        <v>20.2</v>
      </c>
      <c r="H2638" s="32">
        <f>TEXT(일별기온공급량!$A2638, "AAA")</f>
      </c>
      <c r="I2638" s="33">
        <v>121621343</v>
      </c>
      <c r="J2638" s="33">
        <v>2861143</v>
      </c>
      <c r="K2638" s="32">
        <f>TEXT(A2638, "MM-DD")</f>
      </c>
      <c r="L2638" s="33">
        <f>YEAR(일별기온공급량!$A2638)</f>
      </c>
      <c r="M2638" s="33">
        <f>MONTH(일별기온공급량!$A2638)</f>
      </c>
      <c r="N2638" s="33">
        <f>DAY(일별기온공급량!$A2638)</f>
      </c>
      <c r="O2638" s="34">
        <f>IFERROR(VLOOKUP(기온및공급량[[#This Row], [날짜]],표2[],2,0), "")</f>
      </c>
    </row>
    <row x14ac:dyDescent="0.25" r="2639" customHeight="1" ht="18.75">
      <c r="A2639" s="29">
        <v>43912</v>
      </c>
      <c r="B2639" s="30">
        <v>14.1</v>
      </c>
      <c r="C2639" s="30">
        <v>21.7</v>
      </c>
      <c r="D2639" s="31">
        <v>1.5674537037037037</v>
      </c>
      <c r="E2639" s="30">
        <v>7.8</v>
      </c>
      <c r="F2639" s="31">
        <v>1.9973148148148148</v>
      </c>
      <c r="G2639" s="30">
        <v>13.9</v>
      </c>
      <c r="H2639" s="32">
        <f>TEXT(일별기온공급량!$A2639, "AAA")</f>
      </c>
      <c r="I2639" s="33">
        <v>101788177</v>
      </c>
      <c r="J2639" s="33">
        <v>2392751</v>
      </c>
      <c r="K2639" s="32">
        <f>TEXT(A2639, "MM-DD")</f>
      </c>
      <c r="L2639" s="33">
        <f>YEAR(일별기온공급량!$A2639)</f>
      </c>
      <c r="M2639" s="33">
        <f>MONTH(일별기온공급량!$A2639)</f>
      </c>
      <c r="N2639" s="33">
        <f>DAY(일별기온공급량!$A2639)</f>
      </c>
      <c r="O2639" s="34">
        <f>IFERROR(VLOOKUP(기온및공급량[[#This Row], [날짜]],표2[],2,0), "")</f>
      </c>
    </row>
    <row x14ac:dyDescent="0.25" r="2640" customHeight="1" ht="18.75">
      <c r="A2640" s="29">
        <v>43913</v>
      </c>
      <c r="B2640" s="30">
        <v>11.5</v>
      </c>
      <c r="C2640" s="30">
        <v>20.1</v>
      </c>
      <c r="D2640" s="31">
        <v>1.6410648148148148</v>
      </c>
      <c r="E2640" s="33">
        <v>3</v>
      </c>
      <c r="F2640" s="31">
        <v>1.2660648148148148</v>
      </c>
      <c r="G2640" s="30">
        <v>17.1</v>
      </c>
      <c r="H2640" s="32">
        <f>TEXT(일별기온공급량!$A2640, "AAA")</f>
      </c>
      <c r="I2640" s="33">
        <v>128020027</v>
      </c>
      <c r="J2640" s="33">
        <v>3009560</v>
      </c>
      <c r="K2640" s="32">
        <f>TEXT(A2640, "MM-DD")</f>
      </c>
      <c r="L2640" s="33">
        <f>YEAR(일별기온공급량!$A2640)</f>
      </c>
      <c r="M2640" s="33">
        <f>MONTH(일별기온공급량!$A2640)</f>
      </c>
      <c r="N2640" s="33">
        <f>DAY(일별기온공급량!$A2640)</f>
      </c>
      <c r="O2640" s="34">
        <f>IFERROR(VLOOKUP(기온및공급량[[#This Row], [날짜]],표2[],2,0), "")</f>
      </c>
    </row>
    <row x14ac:dyDescent="0.25" r="2641" customHeight="1" ht="18.75">
      <c r="A2641" s="29">
        <v>43914</v>
      </c>
      <c r="B2641" s="30">
        <v>11.2</v>
      </c>
      <c r="C2641" s="33">
        <v>19</v>
      </c>
      <c r="D2641" s="31">
        <v>1.632037037037037</v>
      </c>
      <c r="E2641" s="30">
        <v>3.8</v>
      </c>
      <c r="F2641" s="31">
        <v>1.2577314814814815</v>
      </c>
      <c r="G2641" s="30">
        <v>15.2</v>
      </c>
      <c r="H2641" s="32">
        <f>TEXT(일별기온공급량!$A2641, "AAA")</f>
      </c>
      <c r="I2641" s="33">
        <v>131204856</v>
      </c>
      <c r="J2641" s="33">
        <v>3081044</v>
      </c>
      <c r="K2641" s="32">
        <f>TEXT(A2641, "MM-DD")</f>
      </c>
      <c r="L2641" s="33">
        <f>YEAR(일별기온공급량!$A2641)</f>
      </c>
      <c r="M2641" s="33">
        <f>MONTH(일별기온공급량!$A2641)</f>
      </c>
      <c r="N2641" s="33">
        <f>DAY(일별기온공급량!$A2641)</f>
      </c>
      <c r="O2641" s="34">
        <f>IFERROR(VLOOKUP(기온및공급량[[#This Row], [날짜]],표2[],2,0), "")</f>
      </c>
    </row>
    <row x14ac:dyDescent="0.25" r="2642" customHeight="1" ht="18.75">
      <c r="A2642" s="29">
        <v>43915</v>
      </c>
      <c r="B2642" s="30">
        <v>13.1</v>
      </c>
      <c r="C2642" s="30">
        <v>21.4</v>
      </c>
      <c r="D2642" s="31">
        <v>1.700787037037037</v>
      </c>
      <c r="E2642" s="30">
        <v>3.6</v>
      </c>
      <c r="F2642" s="31">
        <v>1.2709259259259258</v>
      </c>
      <c r="G2642" s="30">
        <v>17.8</v>
      </c>
      <c r="H2642" s="32">
        <f>TEXT(일별기온공급량!$A2642, "AAA")</f>
      </c>
      <c r="I2642" s="33">
        <v>128071520</v>
      </c>
      <c r="J2642" s="33">
        <v>3006506</v>
      </c>
      <c r="K2642" s="32">
        <f>TEXT(A2642, "MM-DD")</f>
      </c>
      <c r="L2642" s="33">
        <f>YEAR(일별기온공급량!$A2642)</f>
      </c>
      <c r="M2642" s="33">
        <f>MONTH(일별기온공급량!$A2642)</f>
      </c>
      <c r="N2642" s="33">
        <f>DAY(일별기온공급량!$A2642)</f>
      </c>
      <c r="O2642" s="34">
        <f>IFERROR(VLOOKUP(기온및공급량[[#This Row], [날짜]],표2[],2,0), "")</f>
      </c>
    </row>
    <row x14ac:dyDescent="0.25" r="2643" customHeight="1" ht="18.75">
      <c r="A2643" s="29">
        <v>43916</v>
      </c>
      <c r="B2643" s="30">
        <v>13.2</v>
      </c>
      <c r="C2643" s="30">
        <v>16.9</v>
      </c>
      <c r="D2643" s="31">
        <v>1.5139814814814816</v>
      </c>
      <c r="E2643" s="30">
        <v>9.8</v>
      </c>
      <c r="F2643" s="31">
        <v>1.2403703703703703</v>
      </c>
      <c r="G2643" s="30">
        <v>7.1</v>
      </c>
      <c r="H2643" s="32">
        <f>TEXT(일별기온공급량!$A2643, "AAA")</f>
      </c>
      <c r="I2643" s="33">
        <v>128831520</v>
      </c>
      <c r="J2643" s="33">
        <v>3023396</v>
      </c>
      <c r="K2643" s="32">
        <f>TEXT(A2643, "MM-DD")</f>
      </c>
      <c r="L2643" s="33">
        <f>YEAR(일별기온공급량!$A2643)</f>
      </c>
      <c r="M2643" s="33">
        <f>MONTH(일별기온공급량!$A2643)</f>
      </c>
      <c r="N2643" s="33">
        <f>DAY(일별기온공급량!$A2643)</f>
      </c>
      <c r="O2643" s="34">
        <f>IFERROR(VLOOKUP(기온및공급량[[#This Row], [날짜]],표2[],2,0), "")</f>
      </c>
    </row>
    <row x14ac:dyDescent="0.25" r="2644" customHeight="1" ht="18.75">
      <c r="A2644" s="29">
        <v>43917</v>
      </c>
      <c r="B2644" s="30">
        <v>14.6</v>
      </c>
      <c r="C2644" s="30">
        <v>19.6</v>
      </c>
      <c r="D2644" s="31">
        <v>1.5966203703703705</v>
      </c>
      <c r="E2644" s="30">
        <v>9.8</v>
      </c>
      <c r="F2644" s="31">
        <v>1.994537037037037</v>
      </c>
      <c r="G2644" s="30">
        <v>9.8</v>
      </c>
      <c r="H2644" s="32">
        <f>TEXT(일별기온공급량!$A2644, "AAA")</f>
      </c>
      <c r="I2644" s="33">
        <v>122151344</v>
      </c>
      <c r="J2644" s="33">
        <v>2870859</v>
      </c>
      <c r="K2644" s="32">
        <f>TEXT(A2644, "MM-DD")</f>
      </c>
      <c r="L2644" s="33">
        <f>YEAR(일별기온공급량!$A2644)</f>
      </c>
      <c r="M2644" s="33">
        <f>MONTH(일별기온공급량!$A2644)</f>
      </c>
      <c r="N2644" s="33">
        <f>DAY(일별기온공급량!$A2644)</f>
      </c>
      <c r="O2644" s="34">
        <f>IFERROR(VLOOKUP(기온및공급량[[#This Row], [날짜]],표2[],2,0), "")</f>
      </c>
    </row>
    <row x14ac:dyDescent="0.25" r="2645" customHeight="1" ht="18.75">
      <c r="A2645" s="29">
        <v>43918</v>
      </c>
      <c r="B2645" s="30">
        <v>8.2</v>
      </c>
      <c r="C2645" s="30">
        <v>11.1</v>
      </c>
      <c r="D2645" s="31">
        <v>1.5563425925925927</v>
      </c>
      <c r="E2645" s="30">
        <v>6.2</v>
      </c>
      <c r="F2645" s="31">
        <v>1.9973148148148148</v>
      </c>
      <c r="G2645" s="30">
        <v>4.9</v>
      </c>
      <c r="H2645" s="32">
        <f>TEXT(일별기온공급량!$A2645, "AAA")</f>
      </c>
      <c r="I2645" s="33">
        <v>128439551</v>
      </c>
      <c r="J2645" s="33">
        <v>3018433</v>
      </c>
      <c r="K2645" s="32">
        <f>TEXT(A2645, "MM-DD")</f>
      </c>
      <c r="L2645" s="33">
        <f>YEAR(일별기온공급량!$A2645)</f>
      </c>
      <c r="M2645" s="33">
        <f>MONTH(일별기온공급량!$A2645)</f>
      </c>
      <c r="N2645" s="33">
        <f>DAY(일별기온공급량!$A2645)</f>
      </c>
      <c r="O2645" s="34">
        <f>IFERROR(VLOOKUP(기온및공급량[[#This Row], [날짜]],표2[],2,0), "")</f>
      </c>
    </row>
    <row x14ac:dyDescent="0.25" r="2646" customHeight="1" ht="18.75">
      <c r="A2646" s="29">
        <v>43919</v>
      </c>
      <c r="B2646" s="30">
        <v>8.7</v>
      </c>
      <c r="C2646" s="30">
        <v>14.4</v>
      </c>
      <c r="D2646" s="31">
        <v>1.625787037037037</v>
      </c>
      <c r="E2646" s="30">
        <v>3.4</v>
      </c>
      <c r="F2646" s="31">
        <v>1.2605092592592593</v>
      </c>
      <c r="G2646" s="33">
        <v>11</v>
      </c>
      <c r="H2646" s="32">
        <f>TEXT(일별기온공급량!$A2646, "AAA")</f>
      </c>
      <c r="I2646" s="33">
        <v>124035143</v>
      </c>
      <c r="J2646" s="33">
        <v>2910970</v>
      </c>
      <c r="K2646" s="32">
        <f>TEXT(A2646, "MM-DD")</f>
      </c>
      <c r="L2646" s="33">
        <f>YEAR(일별기온공급량!$A2646)</f>
      </c>
      <c r="M2646" s="33">
        <f>MONTH(일별기온공급량!$A2646)</f>
      </c>
      <c r="N2646" s="33">
        <f>DAY(일별기온공급량!$A2646)</f>
      </c>
      <c r="O2646" s="34">
        <f>IFERROR(VLOOKUP(기온및공급량[[#This Row], [날짜]],표2[],2,0), "")</f>
      </c>
    </row>
    <row x14ac:dyDescent="0.25" r="2647" customHeight="1" ht="18.75">
      <c r="A2647" s="29">
        <v>43920</v>
      </c>
      <c r="B2647" s="30">
        <v>11.5</v>
      </c>
      <c r="C2647" s="30">
        <v>18.3</v>
      </c>
      <c r="D2647" s="31">
        <v>1.6153703703703703</v>
      </c>
      <c r="E2647" s="30">
        <v>6.1</v>
      </c>
      <c r="F2647" s="31">
        <v>1.2542592592592592</v>
      </c>
      <c r="G2647" s="30">
        <v>12.2</v>
      </c>
      <c r="H2647" s="32">
        <f>TEXT(일별기온공급량!$A2647, "AAA")</f>
      </c>
      <c r="I2647" s="33">
        <v>135460898</v>
      </c>
      <c r="J2647" s="33">
        <v>3176003</v>
      </c>
      <c r="K2647" s="32">
        <f>TEXT(A2647, "MM-DD")</f>
      </c>
      <c r="L2647" s="33">
        <f>YEAR(일별기온공급량!$A2647)</f>
      </c>
      <c r="M2647" s="33">
        <f>MONTH(일별기온공급량!$A2647)</f>
      </c>
      <c r="N2647" s="33">
        <f>DAY(일별기온공급량!$A2647)</f>
      </c>
      <c r="O2647" s="34">
        <f>IFERROR(VLOOKUP(기온및공급량[[#This Row], [날짜]],표2[],2,0), "")</f>
      </c>
    </row>
    <row x14ac:dyDescent="0.25" r="2648" customHeight="1" ht="18.75">
      <c r="A2648" s="29">
        <v>43921</v>
      </c>
      <c r="B2648" s="30">
        <v>12.8</v>
      </c>
      <c r="C2648" s="30">
        <v>21.1</v>
      </c>
      <c r="D2648" s="31">
        <v>1.6299537037037037</v>
      </c>
      <c r="E2648" s="30">
        <v>4.6</v>
      </c>
      <c r="F2648" s="31">
        <v>1.2591203703703704</v>
      </c>
      <c r="G2648" s="30">
        <v>16.5</v>
      </c>
      <c r="H2648" s="32">
        <f>TEXT(일별기온공급량!$A2648, "AAA")</f>
      </c>
      <c r="I2648" s="33">
        <v>128958452</v>
      </c>
      <c r="J2648" s="33">
        <v>3021213</v>
      </c>
      <c r="K2648" s="32">
        <f>TEXT(A2648, "MM-DD")</f>
      </c>
      <c r="L2648" s="33">
        <f>YEAR(일별기온공급량!$A2648)</f>
      </c>
      <c r="M2648" s="33">
        <f>MONTH(일별기온공급량!$A2648)</f>
      </c>
      <c r="N2648" s="33">
        <f>DAY(일별기온공급량!$A2648)</f>
      </c>
      <c r="O2648" s="34">
        <f>IFERROR(VLOOKUP(기온및공급량[[#This Row], [날짜]],표2[],2,0), "")</f>
      </c>
    </row>
    <row x14ac:dyDescent="0.25" r="2649" customHeight="1" ht="18.75">
      <c r="A2649" s="29">
        <v>43922</v>
      </c>
      <c r="B2649" s="30">
        <v>13.9</v>
      </c>
      <c r="C2649" s="30">
        <v>19.8</v>
      </c>
      <c r="D2649" s="31">
        <v>1.6598148148148149</v>
      </c>
      <c r="E2649" s="33">
        <v>9</v>
      </c>
      <c r="F2649" s="31">
        <v>1.994537037037037</v>
      </c>
      <c r="G2649" s="30">
        <v>10.8</v>
      </c>
      <c r="H2649" s="32">
        <f>TEXT(일별기온공급량!$A2649, "AAA")</f>
      </c>
      <c r="I2649" s="33">
        <v>125602624</v>
      </c>
      <c r="J2649" s="33">
        <v>2944063</v>
      </c>
      <c r="K2649" s="32">
        <f>TEXT(A2649, "MM-DD")</f>
      </c>
      <c r="L2649" s="33">
        <f>YEAR(일별기온공급량!$A2649)</f>
      </c>
      <c r="M2649" s="33">
        <f>MONTH(일별기온공급량!$A2649)</f>
      </c>
      <c r="N2649" s="33">
        <f>DAY(일별기온공급량!$A2649)</f>
      </c>
      <c r="O2649" s="34">
        <f>IFERROR(VLOOKUP(기온및공급량[[#This Row], [날짜]],표2[],2,0), "")</f>
      </c>
    </row>
    <row x14ac:dyDescent="0.25" r="2650" customHeight="1" ht="18.75">
      <c r="A2650" s="29">
        <v>43923</v>
      </c>
      <c r="B2650" s="30">
        <v>12.6</v>
      </c>
      <c r="C2650" s="33">
        <v>19</v>
      </c>
      <c r="D2650" s="31">
        <v>1.674398148148148</v>
      </c>
      <c r="E2650" s="30">
        <v>4.4</v>
      </c>
      <c r="F2650" s="31">
        <v>1.2702314814814815</v>
      </c>
      <c r="G2650" s="30">
        <v>14.6</v>
      </c>
      <c r="H2650" s="32">
        <f>TEXT(일별기온공급량!$A2650, "AAA")</f>
      </c>
      <c r="I2650" s="33">
        <v>129001495</v>
      </c>
      <c r="J2650" s="33">
        <v>3020032</v>
      </c>
      <c r="K2650" s="32">
        <f>TEXT(A2650, "MM-DD")</f>
      </c>
      <c r="L2650" s="33">
        <f>YEAR(일별기온공급량!$A2650)</f>
      </c>
      <c r="M2650" s="33">
        <f>MONTH(일별기온공급량!$A2650)</f>
      </c>
      <c r="N2650" s="33">
        <f>DAY(일별기온공급량!$A2650)</f>
      </c>
      <c r="O2650" s="34">
        <f>IFERROR(VLOOKUP(기온및공급량[[#This Row], [날짜]],표2[],2,0), "")</f>
      </c>
    </row>
    <row x14ac:dyDescent="0.25" r="2651" customHeight="1" ht="18.75">
      <c r="A2651" s="29">
        <v>43924</v>
      </c>
      <c r="B2651" s="30">
        <v>13.5</v>
      </c>
      <c r="C2651" s="30">
        <v>20.6</v>
      </c>
      <c r="D2651" s="31">
        <v>1.7112037037037036</v>
      </c>
      <c r="E2651" s="30">
        <v>5.3</v>
      </c>
      <c r="F2651" s="31">
        <v>1.2563425925925926</v>
      </c>
      <c r="G2651" s="30">
        <v>15.3</v>
      </c>
      <c r="H2651" s="32">
        <f>TEXT(일별기온공급량!$A2651, "AAA")</f>
      </c>
      <c r="I2651" s="33">
        <v>122823807</v>
      </c>
      <c r="J2651" s="33">
        <v>2876007</v>
      </c>
      <c r="K2651" s="32">
        <f>TEXT(A2651, "MM-DD")</f>
      </c>
      <c r="L2651" s="33">
        <f>YEAR(일별기온공급량!$A2651)</f>
      </c>
      <c r="M2651" s="33">
        <f>MONTH(일별기온공급량!$A2651)</f>
      </c>
      <c r="N2651" s="33">
        <f>DAY(일별기온공급량!$A2651)</f>
      </c>
      <c r="O2651" s="34">
        <f>IFERROR(VLOOKUP(기온및공급량[[#This Row], [날짜]],표2[],2,0), "")</f>
      </c>
    </row>
    <row x14ac:dyDescent="0.25" r="2652" customHeight="1" ht="18.75">
      <c r="A2652" s="29">
        <v>43925</v>
      </c>
      <c r="B2652" s="30">
        <v>10.8</v>
      </c>
      <c r="C2652" s="30">
        <v>20.2</v>
      </c>
      <c r="D2652" s="31">
        <v>1.607037037037037</v>
      </c>
      <c r="E2652" s="30">
        <v>5.5</v>
      </c>
      <c r="F2652" s="31">
        <v>1.2737037037037038</v>
      </c>
      <c r="G2652" s="30">
        <v>14.7</v>
      </c>
      <c r="H2652" s="32">
        <f>TEXT(일별기온공급량!$A2652, "AAA")</f>
      </c>
      <c r="I2652" s="33">
        <v>111680484</v>
      </c>
      <c r="J2652" s="33">
        <v>2616216</v>
      </c>
      <c r="K2652" s="32">
        <f>TEXT(A2652, "MM-DD")</f>
      </c>
      <c r="L2652" s="33">
        <f>YEAR(일별기온공급량!$A2652)</f>
      </c>
      <c r="M2652" s="33">
        <f>MONTH(일별기온공급량!$A2652)</f>
      </c>
      <c r="N2652" s="33">
        <f>DAY(일별기온공급량!$A2652)</f>
      </c>
      <c r="O2652" s="34">
        <f>IFERROR(VLOOKUP(기온및공급량[[#This Row], [날짜]],표2[],2,0), "")</f>
      </c>
    </row>
    <row x14ac:dyDescent="0.25" r="2653" customHeight="1" ht="18.75">
      <c r="A2653" s="29">
        <v>43926</v>
      </c>
      <c r="B2653" s="30">
        <v>9.3</v>
      </c>
      <c r="C2653" s="30">
        <v>16.6</v>
      </c>
      <c r="D2653" s="31">
        <v>1.664675925925926</v>
      </c>
      <c r="E2653" s="30">
        <v>1.5</v>
      </c>
      <c r="F2653" s="31">
        <v>1.2563425925925926</v>
      </c>
      <c r="G2653" s="30">
        <v>15.1</v>
      </c>
      <c r="H2653" s="32">
        <f>TEXT(일별기온공급량!$A2653, "AAA")</f>
      </c>
      <c r="I2653" s="33">
        <v>111243712</v>
      </c>
      <c r="J2653" s="33">
        <v>2606542</v>
      </c>
      <c r="K2653" s="32">
        <f>TEXT(A2653, "MM-DD")</f>
      </c>
      <c r="L2653" s="33">
        <f>YEAR(일별기온공급량!$A2653)</f>
      </c>
      <c r="M2653" s="33">
        <f>MONTH(일별기온공급량!$A2653)</f>
      </c>
      <c r="N2653" s="33">
        <f>DAY(일별기온공급량!$A2653)</f>
      </c>
      <c r="O2653" s="34">
        <f>IFERROR(VLOOKUP(기온및공급량[[#This Row], [날짜]],표2[],2,0), "")</f>
      </c>
    </row>
    <row x14ac:dyDescent="0.25" r="2654" customHeight="1" ht="18.75">
      <c r="A2654" s="29">
        <v>43927</v>
      </c>
      <c r="B2654" s="30">
        <v>11.3</v>
      </c>
      <c r="C2654" s="30">
        <v>18.9</v>
      </c>
      <c r="D2654" s="31">
        <v>1.6889814814814814</v>
      </c>
      <c r="E2654" s="30">
        <v>1.3</v>
      </c>
      <c r="F2654" s="31">
        <v>1.2493981481481482</v>
      </c>
      <c r="G2654" s="30">
        <v>17.6</v>
      </c>
      <c r="H2654" s="32">
        <f>TEXT(일별기온공급량!$A2654, "AAA")</f>
      </c>
      <c r="I2654" s="33">
        <v>129573752</v>
      </c>
      <c r="J2654" s="33">
        <v>3040467</v>
      </c>
      <c r="K2654" s="32">
        <f>TEXT(A2654, "MM-DD")</f>
      </c>
      <c r="L2654" s="33">
        <f>YEAR(일별기온공급량!$A2654)</f>
      </c>
      <c r="M2654" s="33">
        <f>MONTH(일별기온공급량!$A2654)</f>
      </c>
      <c r="N2654" s="33">
        <f>DAY(일별기온공급량!$A2654)</f>
      </c>
      <c r="O2654" s="34">
        <f>IFERROR(VLOOKUP(기온및공급량[[#This Row], [날짜]],표2[],2,0), "")</f>
      </c>
    </row>
    <row x14ac:dyDescent="0.25" r="2655" customHeight="1" ht="18.75">
      <c r="A2655" s="29">
        <v>43928</v>
      </c>
      <c r="B2655" s="30">
        <v>15.3</v>
      </c>
      <c r="C2655" s="30">
        <v>21.7</v>
      </c>
      <c r="D2655" s="31">
        <v>1.6868981481481482</v>
      </c>
      <c r="E2655" s="30">
        <v>8.5</v>
      </c>
      <c r="F2655" s="31">
        <v>1.2618981481481482</v>
      </c>
      <c r="G2655" s="30">
        <v>13.2</v>
      </c>
      <c r="H2655" s="32">
        <f>TEXT(일별기온공급량!$A2655, "AAA")</f>
      </c>
      <c r="I2655" s="33">
        <v>123290885</v>
      </c>
      <c r="J2655" s="33">
        <v>2890154</v>
      </c>
      <c r="K2655" s="32">
        <f>TEXT(A2655, "MM-DD")</f>
      </c>
      <c r="L2655" s="33">
        <f>YEAR(일별기온공급량!$A2655)</f>
      </c>
      <c r="M2655" s="33">
        <f>MONTH(일별기온공급량!$A2655)</f>
      </c>
      <c r="N2655" s="33">
        <f>DAY(일별기온공급량!$A2655)</f>
      </c>
      <c r="O2655" s="34">
        <f>IFERROR(VLOOKUP(기온및공급량[[#This Row], [날짜]],표2[],2,0), "")</f>
      </c>
    </row>
    <row x14ac:dyDescent="0.25" r="2656" customHeight="1" ht="18.75">
      <c r="A2656" s="29">
        <v>43929</v>
      </c>
      <c r="B2656" s="30">
        <v>12.2</v>
      </c>
      <c r="C2656" s="30">
        <v>18.8</v>
      </c>
      <c r="D2656" s="31">
        <v>1.6000925925925926</v>
      </c>
      <c r="E2656" s="30">
        <v>7.1</v>
      </c>
      <c r="F2656" s="31">
        <v>1.9931481481481481</v>
      </c>
      <c r="G2656" s="30">
        <v>11.7</v>
      </c>
      <c r="H2656" s="32">
        <f>TEXT(일별기온공급량!$A2656, "AAA")</f>
      </c>
      <c r="I2656" s="33">
        <v>124271387</v>
      </c>
      <c r="J2656" s="33">
        <v>2913826</v>
      </c>
      <c r="K2656" s="32">
        <f>TEXT(A2656, "MM-DD")</f>
      </c>
      <c r="L2656" s="33">
        <f>YEAR(일별기온공급량!$A2656)</f>
      </c>
      <c r="M2656" s="33">
        <f>MONTH(일별기온공급량!$A2656)</f>
      </c>
      <c r="N2656" s="33">
        <f>DAY(일별기온공급량!$A2656)</f>
      </c>
      <c r="O2656" s="34">
        <f>IFERROR(VLOOKUP(기온및공급량[[#This Row], [날짜]],표2[],2,0), "")</f>
      </c>
    </row>
    <row x14ac:dyDescent="0.25" r="2657" customHeight="1" ht="18.75">
      <c r="A2657" s="29">
        <v>43930</v>
      </c>
      <c r="B2657" s="30">
        <v>10.3</v>
      </c>
      <c r="C2657" s="30">
        <v>17.5</v>
      </c>
      <c r="D2657" s="31">
        <v>1.678564814814815</v>
      </c>
      <c r="E2657" s="33">
        <v>3</v>
      </c>
      <c r="F2657" s="31">
        <v>1.2459259259259259</v>
      </c>
      <c r="G2657" s="30">
        <v>14.5</v>
      </c>
      <c r="H2657" s="32">
        <f>TEXT(일별기온공급량!$A2657, "AAA")</f>
      </c>
      <c r="I2657" s="33">
        <v>129754682</v>
      </c>
      <c r="J2657" s="33">
        <v>3048825</v>
      </c>
      <c r="K2657" s="32">
        <f>TEXT(A2657, "MM-DD")</f>
      </c>
      <c r="L2657" s="33">
        <f>YEAR(일별기온공급량!$A2657)</f>
      </c>
      <c r="M2657" s="33">
        <f>MONTH(일별기온공급량!$A2657)</f>
      </c>
      <c r="N2657" s="33">
        <f>DAY(일별기온공급량!$A2657)</f>
      </c>
      <c r="O2657" s="34">
        <f>IFERROR(VLOOKUP(기온및공급량[[#This Row], [날짜]],표2[],2,0), "")</f>
      </c>
    </row>
    <row x14ac:dyDescent="0.25" r="2658" customHeight="1" ht="18.75">
      <c r="A2658" s="29">
        <v>43931</v>
      </c>
      <c r="B2658" s="33">
        <v>11</v>
      </c>
      <c r="C2658" s="33">
        <v>15</v>
      </c>
      <c r="D2658" s="31">
        <v>1.584814814814815</v>
      </c>
      <c r="E2658" s="30">
        <v>8.2</v>
      </c>
      <c r="F2658" s="31">
        <v>1.208425925925926</v>
      </c>
      <c r="G2658" s="30">
        <v>6.8</v>
      </c>
      <c r="H2658" s="32">
        <f>TEXT(일별기온공급량!$A2658, "AAA")</f>
      </c>
      <c r="I2658" s="33">
        <v>128437756</v>
      </c>
      <c r="J2658" s="33">
        <v>3017383</v>
      </c>
      <c r="K2658" s="32">
        <f>TEXT(A2658, "MM-DD")</f>
      </c>
      <c r="L2658" s="33">
        <f>YEAR(일별기온공급량!$A2658)</f>
      </c>
      <c r="M2658" s="33">
        <f>MONTH(일별기온공급량!$A2658)</f>
      </c>
      <c r="N2658" s="33">
        <f>DAY(일별기온공급량!$A2658)</f>
      </c>
      <c r="O2658" s="34">
        <f>IFERROR(VLOOKUP(기온및공급량[[#This Row], [날짜]],표2[],2,0), "")</f>
      </c>
    </row>
    <row x14ac:dyDescent="0.25" r="2659" customHeight="1" ht="18.75">
      <c r="A2659" s="29">
        <v>43932</v>
      </c>
      <c r="B2659" s="30">
        <v>10.6</v>
      </c>
      <c r="C2659" s="30">
        <v>15.2</v>
      </c>
      <c r="D2659" s="31">
        <v>1.6612037037037037</v>
      </c>
      <c r="E2659" s="30">
        <v>5.8</v>
      </c>
      <c r="F2659" s="31">
        <v>1.2473148148148148</v>
      </c>
      <c r="G2659" s="30">
        <v>9.4</v>
      </c>
      <c r="H2659" s="32">
        <f>TEXT(일별기온공급량!$A2659, "AAA")</f>
      </c>
      <c r="I2659" s="33">
        <v>117454936</v>
      </c>
      <c r="J2659" s="33">
        <v>2755840</v>
      </c>
      <c r="K2659" s="32">
        <f>TEXT(A2659, "MM-DD")</f>
      </c>
      <c r="L2659" s="33">
        <f>YEAR(일별기온공급량!$A2659)</f>
      </c>
      <c r="M2659" s="33">
        <f>MONTH(일별기온공급량!$A2659)</f>
      </c>
      <c r="N2659" s="33">
        <f>DAY(일별기온공급량!$A2659)</f>
      </c>
      <c r="O2659" s="34">
        <f>IFERROR(VLOOKUP(기온및공급량[[#This Row], [날짜]],표2[],2,0), "")</f>
      </c>
    </row>
    <row x14ac:dyDescent="0.25" r="2660" customHeight="1" ht="18.75">
      <c r="A2660" s="29">
        <v>43933</v>
      </c>
      <c r="B2660" s="30">
        <v>9.2</v>
      </c>
      <c r="C2660" s="33">
        <v>13</v>
      </c>
      <c r="D2660" s="31">
        <v>1.6452314814814815</v>
      </c>
      <c r="E2660" s="30">
        <v>7.6</v>
      </c>
      <c r="F2660" s="35">
        <v>1.9993981481481482</v>
      </c>
      <c r="G2660" s="30">
        <v>5.4</v>
      </c>
      <c r="H2660" s="32">
        <f>TEXT(일별기온공급량!$A2660, "AAA")</f>
      </c>
      <c r="I2660" s="33">
        <v>119263299</v>
      </c>
      <c r="J2660" s="33">
        <v>2803155</v>
      </c>
      <c r="K2660" s="32">
        <f>TEXT(A2660, "MM-DD")</f>
      </c>
      <c r="L2660" s="33">
        <f>YEAR(일별기온공급량!$A2660)</f>
      </c>
      <c r="M2660" s="33">
        <f>MONTH(일별기온공급량!$A2660)</f>
      </c>
      <c r="N2660" s="33">
        <f>DAY(일별기온공급량!$A2660)</f>
      </c>
      <c r="O2660" s="34">
        <f>IFERROR(VLOOKUP(기온및공급량[[#This Row], [날짜]],표2[],2,0), "")</f>
      </c>
    </row>
    <row x14ac:dyDescent="0.25" r="2661" customHeight="1" ht="18.75">
      <c r="A2661" s="29">
        <v>43934</v>
      </c>
      <c r="B2661" s="30">
        <v>10.2</v>
      </c>
      <c r="C2661" s="30">
        <v>16.7</v>
      </c>
      <c r="D2661" s="31">
        <v>1.682037037037037</v>
      </c>
      <c r="E2661" s="30">
        <v>6.4</v>
      </c>
      <c r="F2661" s="31">
        <v>1.9903703703703703</v>
      </c>
      <c r="G2661" s="30">
        <v>10.3</v>
      </c>
      <c r="H2661" s="32">
        <f>TEXT(일별기온공급량!$A2661, "AAA")</f>
      </c>
      <c r="I2661" s="33">
        <v>138382415</v>
      </c>
      <c r="J2661" s="33">
        <v>3258585</v>
      </c>
      <c r="K2661" s="32">
        <f>TEXT(A2661, "MM-DD")</f>
      </c>
      <c r="L2661" s="33">
        <f>YEAR(일별기온공급량!$A2661)</f>
      </c>
      <c r="M2661" s="33">
        <f>MONTH(일별기온공급량!$A2661)</f>
      </c>
      <c r="N2661" s="33">
        <f>DAY(일별기온공급량!$A2661)</f>
      </c>
      <c r="O2661" s="34">
        <f>IFERROR(VLOOKUP(기온및공급량[[#This Row], [날짜]],표2[],2,0), "")</f>
      </c>
    </row>
    <row x14ac:dyDescent="0.25" r="2662" customHeight="1" ht="18.75">
      <c r="A2662" s="29">
        <v>43935</v>
      </c>
      <c r="B2662" s="30">
        <v>14.6</v>
      </c>
      <c r="C2662" s="30">
        <v>23.9</v>
      </c>
      <c r="D2662" s="31">
        <v>1.6445370370370371</v>
      </c>
      <c r="E2662" s="30">
        <v>2.4</v>
      </c>
      <c r="F2662" s="31">
        <v>1.2542592592592592</v>
      </c>
      <c r="G2662" s="30">
        <v>21.5</v>
      </c>
      <c r="H2662" s="32">
        <f>TEXT(일별기온공급량!$A2662, "AAA")</f>
      </c>
      <c r="I2662" s="33">
        <v>129757822</v>
      </c>
      <c r="J2662" s="33">
        <v>3054259</v>
      </c>
      <c r="K2662" s="32">
        <f>TEXT(A2662, "MM-DD")</f>
      </c>
      <c r="L2662" s="33">
        <f>YEAR(일별기온공급량!$A2662)</f>
      </c>
      <c r="M2662" s="33">
        <f>MONTH(일별기온공급량!$A2662)</f>
      </c>
      <c r="N2662" s="33">
        <f>DAY(일별기온공급량!$A2662)</f>
      </c>
      <c r="O2662" s="34">
        <f>IFERROR(VLOOKUP(기온및공급량[[#This Row], [날짜]],표2[],2,0), "")</f>
      </c>
    </row>
    <row x14ac:dyDescent="0.25" r="2663" customHeight="1" ht="18.75">
      <c r="A2663" s="29">
        <v>43936</v>
      </c>
      <c r="B2663" s="30">
        <v>14.5</v>
      </c>
      <c r="C2663" s="30">
        <v>23.1</v>
      </c>
      <c r="D2663" s="31">
        <v>1.6716203703703703</v>
      </c>
      <c r="E2663" s="30">
        <v>6.6</v>
      </c>
      <c r="F2663" s="31">
        <v>1.2230092592592592</v>
      </c>
      <c r="G2663" s="30">
        <v>16.5</v>
      </c>
      <c r="H2663" s="32">
        <f>TEXT(일별기온공급량!$A2663, "AAA")</f>
      </c>
      <c r="I2663" s="33">
        <v>114404360</v>
      </c>
      <c r="J2663" s="33">
        <v>2691066</v>
      </c>
      <c r="K2663" s="32">
        <f>TEXT(A2663, "MM-DD")</f>
      </c>
      <c r="L2663" s="33">
        <f>YEAR(일별기온공급량!$A2663)</f>
      </c>
      <c r="M2663" s="33">
        <f>MONTH(일별기온공급량!$A2663)</f>
      </c>
      <c r="N2663" s="33">
        <f>DAY(일별기온공급량!$A2663)</f>
      </c>
      <c r="O2663" s="34">
        <f>IFERROR(VLOOKUP(기온및공급량[[#This Row], [날짜]],표2[],2,0), "")</f>
      </c>
    </row>
    <row x14ac:dyDescent="0.25" r="2664" customHeight="1" ht="18.75">
      <c r="A2664" s="29">
        <v>43937</v>
      </c>
      <c r="B2664" s="30">
        <v>12.8</v>
      </c>
      <c r="C2664" s="30">
        <v>18.1</v>
      </c>
      <c r="D2664" s="31">
        <v>1.6042592592592593</v>
      </c>
      <c r="E2664" s="33">
        <v>9</v>
      </c>
      <c r="F2664" s="31">
        <v>1.219537037037037</v>
      </c>
      <c r="G2664" s="30">
        <v>9.1</v>
      </c>
      <c r="H2664" s="32">
        <f>TEXT(일별기온공급량!$A2664, "AAA")</f>
      </c>
      <c r="I2664" s="33">
        <v>119144053</v>
      </c>
      <c r="J2664" s="33">
        <v>2798532</v>
      </c>
      <c r="K2664" s="32">
        <f>TEXT(A2664, "MM-DD")</f>
      </c>
      <c r="L2664" s="33">
        <f>YEAR(일별기온공급량!$A2664)</f>
      </c>
      <c r="M2664" s="33">
        <f>MONTH(일별기온공급량!$A2664)</f>
      </c>
      <c r="N2664" s="33">
        <f>DAY(일별기온공급량!$A2664)</f>
      </c>
      <c r="O2664" s="34">
        <f>IFERROR(VLOOKUP(기온및공급량[[#This Row], [날짜]],표2[],2,0), "")</f>
      </c>
    </row>
    <row x14ac:dyDescent="0.25" r="2665" customHeight="1" ht="18.75">
      <c r="A2665" s="29">
        <v>43938</v>
      </c>
      <c r="B2665" s="30">
        <v>10.7</v>
      </c>
      <c r="C2665" s="30">
        <v>12.9</v>
      </c>
      <c r="D2665" s="31">
        <v>1.6750925925925926</v>
      </c>
      <c r="E2665" s="30">
        <v>8.6</v>
      </c>
      <c r="F2665" s="31">
        <v>1.4306481481481481</v>
      </c>
      <c r="G2665" s="30">
        <v>4.3</v>
      </c>
      <c r="H2665" s="32">
        <f>TEXT(일별기온공급량!$A2665, "AAA")</f>
      </c>
      <c r="I2665" s="33">
        <v>128078214</v>
      </c>
      <c r="J2665" s="33">
        <v>3012962</v>
      </c>
      <c r="K2665" s="32">
        <f>TEXT(A2665, "MM-DD")</f>
      </c>
      <c r="L2665" s="33">
        <f>YEAR(일별기온공급량!$A2665)</f>
      </c>
      <c r="M2665" s="33">
        <f>MONTH(일별기온공급량!$A2665)</f>
      </c>
      <c r="N2665" s="33">
        <f>DAY(일별기온공급량!$A2665)</f>
      </c>
      <c r="O2665" s="34">
        <f>IFERROR(VLOOKUP(기온및공급량[[#This Row], [날짜]],표2[],2,0), "")</f>
      </c>
    </row>
    <row x14ac:dyDescent="0.25" r="2666" customHeight="1" ht="18.75">
      <c r="A2666" s="29">
        <v>43939</v>
      </c>
      <c r="B2666" s="33">
        <v>14</v>
      </c>
      <c r="C2666" s="30">
        <v>19.9</v>
      </c>
      <c r="D2666" s="31">
        <v>1.6917592592592592</v>
      </c>
      <c r="E2666" s="30">
        <v>10.3</v>
      </c>
      <c r="F2666" s="31">
        <v>1.2674537037037037</v>
      </c>
      <c r="G2666" s="30">
        <v>9.6</v>
      </c>
      <c r="H2666" s="32">
        <f>TEXT(일별기온공급량!$A2666, "AAA")</f>
      </c>
      <c r="I2666" s="33">
        <v>103207450</v>
      </c>
      <c r="J2666" s="33">
        <v>2424043</v>
      </c>
      <c r="K2666" s="32">
        <f>TEXT(A2666, "MM-DD")</f>
      </c>
      <c r="L2666" s="33">
        <f>YEAR(일별기온공급량!$A2666)</f>
      </c>
      <c r="M2666" s="33">
        <f>MONTH(일별기온공급량!$A2666)</f>
      </c>
      <c r="N2666" s="33">
        <f>DAY(일별기온공급량!$A2666)</f>
      </c>
      <c r="O2666" s="34">
        <f>IFERROR(VLOOKUP(기온및공급량[[#This Row], [날짜]],표2[],2,0), "")</f>
      </c>
    </row>
    <row x14ac:dyDescent="0.25" r="2667" customHeight="1" ht="18.75">
      <c r="A2667" s="29">
        <v>43940</v>
      </c>
      <c r="B2667" s="30">
        <v>11.1</v>
      </c>
      <c r="C2667" s="30">
        <v>13.9</v>
      </c>
      <c r="D2667" s="31">
        <v>1.4993981481481482</v>
      </c>
      <c r="E2667" s="30">
        <v>9.6</v>
      </c>
      <c r="F2667" s="31">
        <v>1.9896759259259258</v>
      </c>
      <c r="G2667" s="30">
        <v>4.3</v>
      </c>
      <c r="H2667" s="32">
        <f>TEXT(일별기온공급량!$A2667, "AAA")</f>
      </c>
      <c r="I2667" s="33">
        <v>110215809</v>
      </c>
      <c r="J2667" s="33">
        <v>2586223</v>
      </c>
      <c r="K2667" s="32">
        <f>TEXT(A2667, "MM-DD")</f>
      </c>
      <c r="L2667" s="33">
        <f>YEAR(일별기온공급량!$A2667)</f>
      </c>
      <c r="M2667" s="33">
        <f>MONTH(일별기온공급량!$A2667)</f>
      </c>
      <c r="N2667" s="33">
        <f>DAY(일별기온공급량!$A2667)</f>
      </c>
      <c r="O2667" s="34">
        <f>IFERROR(VLOOKUP(기온및공급량[[#This Row], [날짜]],표2[],2,0), "")</f>
      </c>
    </row>
    <row x14ac:dyDescent="0.25" r="2668" customHeight="1" ht="18.75">
      <c r="A2668" s="29">
        <v>43941</v>
      </c>
      <c r="B2668" s="30">
        <v>13.6</v>
      </c>
      <c r="C2668" s="30">
        <v>19.8</v>
      </c>
      <c r="D2668" s="31">
        <v>1.6174537037037036</v>
      </c>
      <c r="E2668" s="30">
        <v>9.6</v>
      </c>
      <c r="F2668" s="31">
        <v>1.114675925925926</v>
      </c>
      <c r="G2668" s="30">
        <v>10.2</v>
      </c>
      <c r="H2668" s="32">
        <f>TEXT(일별기온공급량!$A2668, "AAA")</f>
      </c>
      <c r="I2668" s="33">
        <v>120906645</v>
      </c>
      <c r="J2668" s="33">
        <v>2838331</v>
      </c>
      <c r="K2668" s="32">
        <f>TEXT(A2668, "MM-DD")</f>
      </c>
      <c r="L2668" s="33">
        <f>YEAR(일별기온공급량!$A2668)</f>
      </c>
      <c r="M2668" s="33">
        <f>MONTH(일별기온공급량!$A2668)</f>
      </c>
      <c r="N2668" s="33">
        <f>DAY(일별기온공급량!$A2668)</f>
      </c>
      <c r="O2668" s="34">
        <f>IFERROR(VLOOKUP(기온및공급량[[#This Row], [날짜]],표2[],2,0), "")</f>
      </c>
    </row>
    <row x14ac:dyDescent="0.25" r="2669" customHeight="1" ht="18.75">
      <c r="A2669" s="29">
        <v>43942</v>
      </c>
      <c r="B2669" s="30">
        <v>11.4</v>
      </c>
      <c r="C2669" s="30">
        <v>17.3</v>
      </c>
      <c r="D2669" s="31">
        <v>1.5327314814814814</v>
      </c>
      <c r="E2669" s="30">
        <v>6.2</v>
      </c>
      <c r="F2669" s="31">
        <v>1.986898148148148</v>
      </c>
      <c r="G2669" s="30">
        <v>11.1</v>
      </c>
      <c r="H2669" s="32">
        <f>TEXT(일별기온공급량!$A2669, "AAA")</f>
      </c>
      <c r="I2669" s="33">
        <v>132618325</v>
      </c>
      <c r="J2669" s="33">
        <v>3116341</v>
      </c>
      <c r="K2669" s="32">
        <f>TEXT(A2669, "MM-DD")</f>
      </c>
      <c r="L2669" s="33">
        <f>YEAR(일별기온공급량!$A2669)</f>
      </c>
      <c r="M2669" s="33">
        <f>MONTH(일별기온공급량!$A2669)</f>
      </c>
      <c r="N2669" s="33">
        <f>DAY(일별기온공급량!$A2669)</f>
      </c>
      <c r="O2669" s="34">
        <f>IFERROR(VLOOKUP(기온및공급량[[#This Row], [날짜]],표2[],2,0), "")</f>
      </c>
    </row>
    <row x14ac:dyDescent="0.25" r="2670" customHeight="1" ht="18.75">
      <c r="A2670" s="29">
        <v>43943</v>
      </c>
      <c r="B2670" s="30">
        <v>8.5</v>
      </c>
      <c r="C2670" s="30">
        <v>14.4</v>
      </c>
      <c r="D2670" s="31">
        <v>1.5737037037037038</v>
      </c>
      <c r="E2670" s="30">
        <v>4.8</v>
      </c>
      <c r="F2670" s="31">
        <v>1.2146759259259259</v>
      </c>
      <c r="G2670" s="30">
        <v>9.6</v>
      </c>
      <c r="H2670" s="32">
        <f>TEXT(일별기온공급량!$A2670, "AAA")</f>
      </c>
      <c r="I2670" s="33">
        <v>146127321</v>
      </c>
      <c r="J2670" s="33">
        <v>3434667</v>
      </c>
      <c r="K2670" s="32">
        <f>TEXT(A2670, "MM-DD")</f>
      </c>
      <c r="L2670" s="33">
        <f>YEAR(일별기온공급량!$A2670)</f>
      </c>
      <c r="M2670" s="33">
        <f>MONTH(일별기온공급량!$A2670)</f>
      </c>
      <c r="N2670" s="33">
        <f>DAY(일별기온공급량!$A2670)</f>
      </c>
      <c r="O2670" s="34">
        <f>IFERROR(VLOOKUP(기온및공급량[[#This Row], [날짜]],표2[],2,0), "")</f>
      </c>
    </row>
    <row x14ac:dyDescent="0.25" r="2671" customHeight="1" ht="18.75">
      <c r="A2671" s="29">
        <v>43944</v>
      </c>
      <c r="B2671" s="30">
        <v>9.9</v>
      </c>
      <c r="C2671" s="33">
        <v>16</v>
      </c>
      <c r="D2671" s="31">
        <v>1.627175925925926</v>
      </c>
      <c r="E2671" s="30">
        <v>4.9</v>
      </c>
      <c r="F2671" s="31">
        <v>1.1466203703703703</v>
      </c>
      <c r="G2671" s="30">
        <v>11.1</v>
      </c>
      <c r="H2671" s="32">
        <f>TEXT(일별기온공급량!$A2671, "AAA")</f>
      </c>
      <c r="I2671" s="33">
        <v>143797134</v>
      </c>
      <c r="J2671" s="33">
        <v>3381518</v>
      </c>
      <c r="K2671" s="32">
        <f>TEXT(A2671, "MM-DD")</f>
      </c>
      <c r="L2671" s="33">
        <f>YEAR(일별기온공급량!$A2671)</f>
      </c>
      <c r="M2671" s="33">
        <f>MONTH(일별기온공급량!$A2671)</f>
      </c>
      <c r="N2671" s="33">
        <f>DAY(일별기온공급량!$A2671)</f>
      </c>
      <c r="O2671" s="34">
        <f>IFERROR(VLOOKUP(기온및공급량[[#This Row], [날짜]],표2[],2,0), "")</f>
      </c>
    </row>
    <row x14ac:dyDescent="0.25" r="2672" customHeight="1" ht="18.75">
      <c r="A2672" s="29">
        <v>43945</v>
      </c>
      <c r="B2672" s="30">
        <v>11.8</v>
      </c>
      <c r="C2672" s="30">
        <v>18.4</v>
      </c>
      <c r="D2672" s="31">
        <v>1.5931481481481482</v>
      </c>
      <c r="E2672" s="30">
        <v>4.2</v>
      </c>
      <c r="F2672" s="31">
        <v>1.2389814814814815</v>
      </c>
      <c r="G2672" s="30">
        <v>14.2</v>
      </c>
      <c r="H2672" s="32">
        <f>TEXT(일별기온공급량!$A2672, "AAA")</f>
      </c>
      <c r="I2672" s="33">
        <v>131632561</v>
      </c>
      <c r="J2672" s="33">
        <v>3097998</v>
      </c>
      <c r="K2672" s="32">
        <f>TEXT(A2672, "MM-DD")</f>
      </c>
      <c r="L2672" s="33">
        <f>YEAR(일별기온공급량!$A2672)</f>
      </c>
      <c r="M2672" s="33">
        <f>MONTH(일별기온공급량!$A2672)</f>
      </c>
      <c r="N2672" s="33">
        <f>DAY(일별기온공급량!$A2672)</f>
      </c>
      <c r="O2672" s="34">
        <f>IFERROR(VLOOKUP(기온및공급량[[#This Row], [날짜]],표2[],2,0), "")</f>
      </c>
    </row>
    <row x14ac:dyDescent="0.25" r="2673" customHeight="1" ht="18.75">
      <c r="A2673" s="29">
        <v>43946</v>
      </c>
      <c r="B2673" s="30">
        <v>15.9</v>
      </c>
      <c r="C2673" s="30">
        <v>24.1</v>
      </c>
      <c r="D2673" s="31">
        <v>1.6042592592592593</v>
      </c>
      <c r="E2673" s="30">
        <v>5.7</v>
      </c>
      <c r="F2673" s="31">
        <v>1.2091203703703703</v>
      </c>
      <c r="G2673" s="30">
        <v>18.4</v>
      </c>
      <c r="H2673" s="32">
        <f>TEXT(일별기온공급량!$A2673, "AAA")</f>
      </c>
      <c r="I2673" s="33">
        <v>106580091</v>
      </c>
      <c r="J2673" s="33">
        <v>2510745</v>
      </c>
      <c r="K2673" s="32">
        <f>TEXT(A2673, "MM-DD")</f>
      </c>
      <c r="L2673" s="33">
        <f>YEAR(일별기온공급량!$A2673)</f>
      </c>
      <c r="M2673" s="33">
        <f>MONTH(일별기온공급량!$A2673)</f>
      </c>
      <c r="N2673" s="33">
        <f>DAY(일별기온공급량!$A2673)</f>
      </c>
      <c r="O2673" s="34">
        <f>IFERROR(VLOOKUP(기온및공급량[[#This Row], [날짜]],표2[],2,0), "")</f>
      </c>
    </row>
    <row x14ac:dyDescent="0.25" r="2674" customHeight="1" ht="18.75">
      <c r="A2674" s="29">
        <v>43947</v>
      </c>
      <c r="B2674" s="30">
        <v>13.6</v>
      </c>
      <c r="C2674" s="30">
        <v>19.8</v>
      </c>
      <c r="D2674" s="31">
        <v>1.6903703703703705</v>
      </c>
      <c r="E2674" s="30">
        <v>9.4</v>
      </c>
      <c r="F2674" s="31">
        <v>1.9903703703703703</v>
      </c>
      <c r="G2674" s="30">
        <v>10.4</v>
      </c>
      <c r="H2674" s="32">
        <f>TEXT(일별기온공급량!$A2674, "AAA")</f>
      </c>
      <c r="I2674" s="33">
        <v>93588154</v>
      </c>
      <c r="J2674" s="33">
        <v>2204571</v>
      </c>
      <c r="K2674" s="32">
        <f>TEXT(A2674, "MM-DD")</f>
      </c>
      <c r="L2674" s="33">
        <f>YEAR(일별기온공급량!$A2674)</f>
      </c>
      <c r="M2674" s="33">
        <f>MONTH(일별기온공급량!$A2674)</f>
      </c>
      <c r="N2674" s="33">
        <f>DAY(일별기온공급량!$A2674)</f>
      </c>
      <c r="O2674" s="34">
        <f>IFERROR(VLOOKUP(기온및공급량[[#This Row], [날짜]],표2[],2,0), "")</f>
      </c>
    </row>
    <row x14ac:dyDescent="0.25" r="2675" customHeight="1" ht="18.75">
      <c r="A2675" s="29">
        <v>43948</v>
      </c>
      <c r="B2675" s="30">
        <v>12.9</v>
      </c>
      <c r="C2675" s="33">
        <v>20</v>
      </c>
      <c r="D2675" s="31">
        <v>1.663287037037037</v>
      </c>
      <c r="E2675" s="30">
        <v>5.4</v>
      </c>
      <c r="F2675" s="31">
        <v>1.2313425925925925</v>
      </c>
      <c r="G2675" s="30">
        <v>14.6</v>
      </c>
      <c r="H2675" s="32">
        <f>TEXT(일별기온공급량!$A2675, "AAA")</f>
      </c>
      <c r="I2675" s="33">
        <v>113793772</v>
      </c>
      <c r="J2675" s="33">
        <v>2679227</v>
      </c>
      <c r="K2675" s="32">
        <f>TEXT(A2675, "MM-DD")</f>
      </c>
      <c r="L2675" s="33">
        <f>YEAR(일별기온공급량!$A2675)</f>
      </c>
      <c r="M2675" s="33">
        <f>MONTH(일별기온공급량!$A2675)</f>
      </c>
      <c r="N2675" s="33">
        <f>DAY(일별기온공급량!$A2675)</f>
      </c>
      <c r="O2675" s="34">
        <f>IFERROR(VLOOKUP(기온및공급량[[#This Row], [날짜]],표2[],2,0), "")</f>
      </c>
    </row>
    <row x14ac:dyDescent="0.25" r="2676" customHeight="1" ht="18.75">
      <c r="A2676" s="29">
        <v>43949</v>
      </c>
      <c r="B2676" s="30">
        <v>15.2</v>
      </c>
      <c r="C2676" s="30">
        <v>22.6</v>
      </c>
      <c r="D2676" s="31">
        <v>1.6660648148148147</v>
      </c>
      <c r="E2676" s="30">
        <v>6.2</v>
      </c>
      <c r="F2676" s="31">
        <v>1.232037037037037</v>
      </c>
      <c r="G2676" s="30">
        <v>16.4</v>
      </c>
      <c r="H2676" s="32">
        <f>TEXT(일별기온공급량!$A2676, "AAA")</f>
      </c>
      <c r="I2676" s="33">
        <v>113520911</v>
      </c>
      <c r="J2676" s="33">
        <v>2667630</v>
      </c>
      <c r="K2676" s="32">
        <f>TEXT(A2676, "MM-DD")</f>
      </c>
      <c r="L2676" s="33">
        <f>YEAR(일별기온공급량!$A2676)</f>
      </c>
      <c r="M2676" s="33">
        <f>MONTH(일별기온공급량!$A2676)</f>
      </c>
      <c r="N2676" s="33">
        <f>DAY(일별기온공급량!$A2676)</f>
      </c>
      <c r="O2676" s="34">
        <f>IFERROR(VLOOKUP(기온및공급량[[#This Row], [날짜]],표2[],2,0), "")</f>
      </c>
    </row>
    <row x14ac:dyDescent="0.25" r="2677" customHeight="1" ht="18.75">
      <c r="A2677" s="29">
        <v>43950</v>
      </c>
      <c r="B2677" s="30">
        <v>17.6</v>
      </c>
      <c r="C2677" s="30">
        <v>26.1</v>
      </c>
      <c r="D2677" s="31">
        <v>1.6938425925925926</v>
      </c>
      <c r="E2677" s="30">
        <v>7.5</v>
      </c>
      <c r="F2677" s="31">
        <v>1.2285648148148147</v>
      </c>
      <c r="G2677" s="30">
        <v>18.6</v>
      </c>
      <c r="H2677" s="32">
        <f>TEXT(일별기온공급량!$A2677, "AAA")</f>
      </c>
      <c r="I2677" s="33">
        <v>106885899</v>
      </c>
      <c r="J2677" s="33">
        <v>2510964</v>
      </c>
      <c r="K2677" s="32">
        <f>TEXT(A2677, "MM-DD")</f>
      </c>
      <c r="L2677" s="33">
        <f>YEAR(일별기온공급량!$A2677)</f>
      </c>
      <c r="M2677" s="33">
        <f>MONTH(일별기온공급량!$A2677)</f>
      </c>
      <c r="N2677" s="33">
        <f>DAY(일별기온공급량!$A2677)</f>
      </c>
      <c r="O2677" s="34">
        <f>IFERROR(VLOOKUP(기온및공급량[[#This Row], [날짜]],표2[],2,0), "")</f>
      </c>
    </row>
    <row x14ac:dyDescent="0.25" r="2678" customHeight="1" ht="18.75">
      <c r="A2678" s="29">
        <v>43951</v>
      </c>
      <c r="B2678" s="30">
        <v>18.9</v>
      </c>
      <c r="C2678" s="33">
        <v>28</v>
      </c>
      <c r="D2678" s="31">
        <v>1.6875925925925928</v>
      </c>
      <c r="E2678" s="30">
        <v>10.2</v>
      </c>
      <c r="F2678" s="31">
        <v>1.2348148148148148</v>
      </c>
      <c r="G2678" s="30">
        <v>17.8</v>
      </c>
      <c r="H2678" s="32">
        <f>TEXT(일별기온공급량!$A2678, "AAA")</f>
      </c>
      <c r="I2678" s="33">
        <v>86551550</v>
      </c>
      <c r="J2678" s="33">
        <v>2034246</v>
      </c>
      <c r="K2678" s="32">
        <f>TEXT(A2678, "MM-DD")</f>
      </c>
      <c r="L2678" s="33">
        <f>YEAR(일별기온공급량!$A2678)</f>
      </c>
      <c r="M2678" s="33">
        <f>MONTH(일별기온공급량!$A2678)</f>
      </c>
      <c r="N2678" s="33">
        <f>DAY(일별기온공급량!$A2678)</f>
      </c>
      <c r="O2678" s="34">
        <f>IFERROR(VLOOKUP(기온및공급량[[#This Row], [날짜]],표2[],2,0), "")</f>
      </c>
    </row>
    <row x14ac:dyDescent="0.25" r="2679" customHeight="1" ht="18.75">
      <c r="A2679" s="29">
        <v>43952</v>
      </c>
      <c r="B2679" s="30">
        <v>22.7</v>
      </c>
      <c r="C2679" s="30">
        <v>31.3</v>
      </c>
      <c r="D2679" s="31">
        <v>1.650787037037037</v>
      </c>
      <c r="E2679" s="30">
        <v>14.3</v>
      </c>
      <c r="F2679" s="31">
        <v>1.2230092592592592</v>
      </c>
      <c r="G2679" s="33">
        <v>17</v>
      </c>
      <c r="H2679" s="32">
        <f>TEXT(일별기온공급량!$A2679, "AAA")</f>
      </c>
      <c r="I2679" s="33">
        <v>69506678</v>
      </c>
      <c r="J2679" s="33">
        <v>1634080</v>
      </c>
      <c r="K2679" s="32">
        <f>TEXT(A2679, "MM-DD")</f>
      </c>
      <c r="L2679" s="33">
        <f>YEAR(일별기온공급량!$A2679)</f>
      </c>
      <c r="M2679" s="33">
        <f>MONTH(일별기온공급량!$A2679)</f>
      </c>
      <c r="N2679" s="33">
        <f>DAY(일별기온공급량!$A2679)</f>
      </c>
      <c r="O2679" s="34">
        <f>IFERROR(VLOOKUP(기온및공급량[[#This Row], [날짜]],표2[],2,0), "")</f>
      </c>
    </row>
    <row x14ac:dyDescent="0.25" r="2680" customHeight="1" ht="18.75">
      <c r="A2680" s="29">
        <v>43953</v>
      </c>
      <c r="B2680" s="30">
        <v>22.7</v>
      </c>
      <c r="C2680" s="30">
        <v>29.7</v>
      </c>
      <c r="D2680" s="31">
        <v>1.6181481481481481</v>
      </c>
      <c r="E2680" s="30">
        <v>17.6</v>
      </c>
      <c r="F2680" s="31">
        <v>1.2625925925925925</v>
      </c>
      <c r="G2680" s="30">
        <v>12.1</v>
      </c>
      <c r="H2680" s="32">
        <f>TEXT(일별기온공급량!$A2680, "AAA")</f>
      </c>
      <c r="I2680" s="33">
        <v>60613139</v>
      </c>
      <c r="J2680" s="33">
        <v>1425209</v>
      </c>
      <c r="K2680" s="32">
        <f>TEXT(A2680, "MM-DD")</f>
      </c>
      <c r="L2680" s="33">
        <f>YEAR(일별기온공급량!$A2680)</f>
      </c>
      <c r="M2680" s="33">
        <f>MONTH(일별기온공급량!$A2680)</f>
      </c>
      <c r="N2680" s="33">
        <f>DAY(일별기온공급량!$A2680)</f>
      </c>
      <c r="O2680" s="34">
        <f>IFERROR(VLOOKUP(기온및공급량[[#This Row], [날짜]],표2[],2,0), "")</f>
      </c>
    </row>
    <row x14ac:dyDescent="0.25" r="2681" customHeight="1" ht="18.75">
      <c r="A2681" s="29">
        <v>43954</v>
      </c>
      <c r="B2681" s="30">
        <v>17.9</v>
      </c>
      <c r="C2681" s="30">
        <v>20.3</v>
      </c>
      <c r="D2681" s="31">
        <v>1.0000925925925925</v>
      </c>
      <c r="E2681" s="30">
        <v>16.4</v>
      </c>
      <c r="F2681" s="31">
        <v>1.170925925925926</v>
      </c>
      <c r="G2681" s="30">
        <v>3.9</v>
      </c>
      <c r="H2681" s="32">
        <f>TEXT(일별기온공급량!$A2681, "AAA")</f>
      </c>
      <c r="I2681" s="33">
        <v>59896782</v>
      </c>
      <c r="J2681" s="33">
        <v>1411987</v>
      </c>
      <c r="K2681" s="32">
        <f>TEXT(A2681, "MM-DD")</f>
      </c>
      <c r="L2681" s="33">
        <f>YEAR(일별기온공급량!$A2681)</f>
      </c>
      <c r="M2681" s="33">
        <f>MONTH(일별기온공급량!$A2681)</f>
      </c>
      <c r="N2681" s="33">
        <f>DAY(일별기온공급량!$A2681)</f>
      </c>
      <c r="O2681" s="34">
        <f>IFERROR(VLOOKUP(기온및공급량[[#This Row], [날짜]],표2[],2,0), "")</f>
      </c>
    </row>
    <row x14ac:dyDescent="0.25" r="2682" customHeight="1" ht="18.75">
      <c r="A2682" s="29">
        <v>43955</v>
      </c>
      <c r="B2682" s="30">
        <v>21.5</v>
      </c>
      <c r="C2682" s="30">
        <v>29.7</v>
      </c>
      <c r="D2682" s="31">
        <v>1.633425925925926</v>
      </c>
      <c r="E2682" s="30">
        <v>14.7</v>
      </c>
      <c r="F2682" s="31">
        <v>1.9938425925925927</v>
      </c>
      <c r="G2682" s="33">
        <v>15</v>
      </c>
      <c r="H2682" s="32">
        <f>TEXT(일별기온공급량!$A2682, "AAA")</f>
      </c>
      <c r="I2682" s="33">
        <v>72088312</v>
      </c>
      <c r="J2682" s="33">
        <v>1698700</v>
      </c>
      <c r="K2682" s="32">
        <f>TEXT(A2682, "MM-DD")</f>
      </c>
      <c r="L2682" s="33">
        <f>YEAR(일별기온공급량!$A2682)</f>
      </c>
      <c r="M2682" s="33">
        <f>MONTH(일별기온공급량!$A2682)</f>
      </c>
      <c r="N2682" s="33">
        <f>DAY(일별기온공급량!$A2682)</f>
      </c>
      <c r="O2682" s="34">
        <f>IFERROR(VLOOKUP(기온및공급량[[#This Row], [날짜]],표2[],2,0), "")</f>
      </c>
    </row>
    <row x14ac:dyDescent="0.25" r="2683" customHeight="1" ht="18.75">
      <c r="A2683" s="29">
        <v>43956</v>
      </c>
      <c r="B2683" s="30">
        <v>16.8</v>
      </c>
      <c r="C2683" s="30">
        <v>21.2</v>
      </c>
      <c r="D2683" s="31">
        <v>1.502175925925926</v>
      </c>
      <c r="E2683" s="30">
        <v>14.4</v>
      </c>
      <c r="F2683" s="31">
        <v>1.1188425925925927</v>
      </c>
      <c r="G2683" s="30">
        <v>6.8</v>
      </c>
      <c r="H2683" s="32">
        <f>TEXT(일별기온공급량!$A2683, "AAA")</f>
      </c>
      <c r="I2683" s="33">
        <v>72481509</v>
      </c>
      <c r="J2683" s="33">
        <v>1705409</v>
      </c>
      <c r="K2683" s="32">
        <f>TEXT(A2683, "MM-DD")</f>
      </c>
      <c r="L2683" s="33">
        <f>YEAR(일별기온공급량!$A2683)</f>
      </c>
      <c r="M2683" s="33">
        <f>MONTH(일별기온공급량!$A2683)</f>
      </c>
      <c r="N2683" s="33">
        <f>DAY(일별기온공급량!$A2683)</f>
      </c>
      <c r="O2683" s="34">
        <f>IFERROR(VLOOKUP(기온및공급량[[#This Row], [날짜]],표2[],2,0), "")</f>
      </c>
    </row>
    <row x14ac:dyDescent="0.25" r="2684" customHeight="1" ht="18.75">
      <c r="A2684" s="29">
        <v>43957</v>
      </c>
      <c r="B2684" s="30">
        <v>17.5</v>
      </c>
      <c r="C2684" s="30">
        <v>26.1</v>
      </c>
      <c r="D2684" s="31">
        <v>1.5466203703703703</v>
      </c>
      <c r="E2684" s="30">
        <v>13.3</v>
      </c>
      <c r="F2684" s="31">
        <v>1.2424537037037038</v>
      </c>
      <c r="G2684" s="30">
        <v>12.8</v>
      </c>
      <c r="H2684" s="32">
        <f>TEXT(일별기온공급량!$A2684, "AAA")</f>
      </c>
      <c r="I2684" s="33">
        <v>83193694</v>
      </c>
      <c r="J2684" s="33">
        <v>1957657</v>
      </c>
      <c r="K2684" s="32">
        <f>TEXT(A2684, "MM-DD")</f>
      </c>
      <c r="L2684" s="33">
        <f>YEAR(일별기온공급량!$A2684)</f>
      </c>
      <c r="M2684" s="33">
        <f>MONTH(일별기온공급량!$A2684)</f>
      </c>
      <c r="N2684" s="33">
        <f>DAY(일별기온공급량!$A2684)</f>
      </c>
      <c r="O2684" s="34">
        <f>IFERROR(VLOOKUP(기온및공급량[[#This Row], [날짜]],표2[],2,0), "")</f>
      </c>
    </row>
    <row x14ac:dyDescent="0.25" r="2685" customHeight="1" ht="18.75">
      <c r="A2685" s="29">
        <v>43958</v>
      </c>
      <c r="B2685" s="30">
        <v>15.8</v>
      </c>
      <c r="C2685" s="30">
        <v>21.9</v>
      </c>
      <c r="D2685" s="31">
        <v>1.5118981481481482</v>
      </c>
      <c r="E2685" s="30">
        <v>9.8</v>
      </c>
      <c r="F2685" s="31">
        <v>1.2306481481481482</v>
      </c>
      <c r="G2685" s="30">
        <v>12.1</v>
      </c>
      <c r="H2685" s="32">
        <f>TEXT(일별기온공급량!$A2685, "AAA")</f>
      </c>
      <c r="I2685" s="33">
        <v>87884981</v>
      </c>
      <c r="J2685" s="33">
        <v>2065411</v>
      </c>
      <c r="K2685" s="32">
        <f>TEXT(A2685, "MM-DD")</f>
      </c>
      <c r="L2685" s="33">
        <f>YEAR(일별기온공급량!$A2685)</f>
      </c>
      <c r="M2685" s="33">
        <f>MONTH(일별기온공급량!$A2685)</f>
      </c>
      <c r="N2685" s="33">
        <f>DAY(일별기온공급량!$A2685)</f>
      </c>
      <c r="O2685" s="34">
        <f>IFERROR(VLOOKUP(기온및공급량[[#This Row], [날짜]],표2[],2,0), "")</f>
      </c>
    </row>
    <row x14ac:dyDescent="0.25" r="2686" customHeight="1" ht="18.75">
      <c r="A2686" s="29">
        <v>43959</v>
      </c>
      <c r="B2686" s="30">
        <v>17.6</v>
      </c>
      <c r="C2686" s="30">
        <v>25.6</v>
      </c>
      <c r="D2686" s="31">
        <v>1.5688425925925926</v>
      </c>
      <c r="E2686" s="30">
        <v>9.1</v>
      </c>
      <c r="F2686" s="31">
        <v>1.224398148148148</v>
      </c>
      <c r="G2686" s="30">
        <v>16.5</v>
      </c>
      <c r="H2686" s="32">
        <f>TEXT(일별기온공급량!$A2686, "AAA")</f>
      </c>
      <c r="I2686" s="33">
        <v>83941788</v>
      </c>
      <c r="J2686" s="33">
        <v>1972115</v>
      </c>
      <c r="K2686" s="32">
        <f>TEXT(A2686, "MM-DD")</f>
      </c>
      <c r="L2686" s="33">
        <f>YEAR(일별기온공급량!$A2686)</f>
      </c>
      <c r="M2686" s="33">
        <f>MONTH(일별기온공급량!$A2686)</f>
      </c>
      <c r="N2686" s="33">
        <f>DAY(일별기온공급량!$A2686)</f>
      </c>
      <c r="O2686" s="34">
        <f>IFERROR(VLOOKUP(기온및공급량[[#This Row], [날짜]],표2[],2,0), "")</f>
      </c>
    </row>
    <row x14ac:dyDescent="0.25" r="2687" customHeight="1" ht="18.75">
      <c r="A2687" s="29">
        <v>43960</v>
      </c>
      <c r="B2687" s="33">
        <v>17</v>
      </c>
      <c r="C2687" s="33">
        <v>19</v>
      </c>
      <c r="D2687" s="31">
        <v>1.7591203703703704</v>
      </c>
      <c r="E2687" s="30">
        <v>14.6</v>
      </c>
      <c r="F2687" s="31">
        <v>1.1313425925925926</v>
      </c>
      <c r="G2687" s="30">
        <v>4.4</v>
      </c>
      <c r="H2687" s="32">
        <f>TEXT(일별기온공급량!$A2687, "AAA")</f>
      </c>
      <c r="I2687" s="33">
        <v>73249432</v>
      </c>
      <c r="J2687" s="33">
        <v>1721635</v>
      </c>
      <c r="K2687" s="32">
        <f>TEXT(A2687, "MM-DD")</f>
      </c>
      <c r="L2687" s="33">
        <f>YEAR(일별기온공급량!$A2687)</f>
      </c>
      <c r="M2687" s="33">
        <f>MONTH(일별기온공급량!$A2687)</f>
      </c>
      <c r="N2687" s="33">
        <f>DAY(일별기온공급량!$A2687)</f>
      </c>
      <c r="O2687" s="34">
        <f>IFERROR(VLOOKUP(기온및공급량[[#This Row], [날짜]],표2[],2,0), "")</f>
      </c>
    </row>
    <row x14ac:dyDescent="0.25" r="2688" customHeight="1" ht="18.75">
      <c r="A2688" s="29">
        <v>43961</v>
      </c>
      <c r="B2688" s="30">
        <v>18.9</v>
      </c>
      <c r="C2688" s="30">
        <v>23.9</v>
      </c>
      <c r="D2688" s="31">
        <v>1.591759259259259</v>
      </c>
      <c r="E2688" s="30">
        <v>16.3</v>
      </c>
      <c r="F2688" s="31">
        <v>1.1750925925925926</v>
      </c>
      <c r="G2688" s="30">
        <v>7.6</v>
      </c>
      <c r="H2688" s="32">
        <f>TEXT(일별기온공급량!$A2688, "AAA")</f>
      </c>
      <c r="I2688" s="33">
        <v>62593236</v>
      </c>
      <c r="J2688" s="33">
        <v>1470243</v>
      </c>
      <c r="K2688" s="32">
        <f>TEXT(A2688, "MM-DD")</f>
      </c>
      <c r="L2688" s="33">
        <f>YEAR(일별기온공급량!$A2688)</f>
      </c>
      <c r="M2688" s="33">
        <f>MONTH(일별기온공급량!$A2688)</f>
      </c>
      <c r="N2688" s="33">
        <f>DAY(일별기온공급량!$A2688)</f>
      </c>
      <c r="O2688" s="34">
        <f>IFERROR(VLOOKUP(기온및공급량[[#This Row], [날짜]],표2[],2,0), "")</f>
      </c>
    </row>
    <row x14ac:dyDescent="0.25" r="2689" customHeight="1" ht="18.75">
      <c r="A2689" s="29">
        <v>43962</v>
      </c>
      <c r="B2689" s="30">
        <v>21.1</v>
      </c>
      <c r="C2689" s="30">
        <v>28.6</v>
      </c>
      <c r="D2689" s="31">
        <v>1.5702314814814815</v>
      </c>
      <c r="E2689" s="30">
        <v>12.9</v>
      </c>
      <c r="F2689" s="31">
        <v>1.2375925925925926</v>
      </c>
      <c r="G2689" s="30">
        <v>15.7</v>
      </c>
      <c r="H2689" s="32">
        <f>TEXT(일별기온공급량!$A2689, "AAA")</f>
      </c>
      <c r="I2689" s="33">
        <v>80571084</v>
      </c>
      <c r="J2689" s="33">
        <v>1891648</v>
      </c>
      <c r="K2689" s="32">
        <f>TEXT(A2689, "MM-DD")</f>
      </c>
      <c r="L2689" s="33">
        <f>YEAR(일별기온공급량!$A2689)</f>
      </c>
      <c r="M2689" s="33">
        <f>MONTH(일별기온공급량!$A2689)</f>
      </c>
      <c r="N2689" s="33">
        <f>DAY(일별기온공급량!$A2689)</f>
      </c>
      <c r="O2689" s="34">
        <f>IFERROR(VLOOKUP(기온및공급량[[#This Row], [날짜]],표2[],2,0), "")</f>
      </c>
    </row>
    <row x14ac:dyDescent="0.25" r="2690" customHeight="1" ht="18.75">
      <c r="A2690" s="29">
        <v>43963</v>
      </c>
      <c r="B2690" s="30">
        <v>20.2</v>
      </c>
      <c r="C2690" s="30">
        <v>26.5</v>
      </c>
      <c r="D2690" s="31">
        <v>1.5778703703703703</v>
      </c>
      <c r="E2690" s="30">
        <v>14.8</v>
      </c>
      <c r="F2690" s="31">
        <v>1.9987037037037036</v>
      </c>
      <c r="G2690" s="30">
        <v>11.7</v>
      </c>
      <c r="H2690" s="32">
        <f>TEXT(일별기온공급량!$A2690, "AAA")</f>
      </c>
      <c r="I2690" s="33">
        <v>82677781</v>
      </c>
      <c r="J2690" s="33">
        <v>1939468</v>
      </c>
      <c r="K2690" s="32">
        <f>TEXT(A2690, "MM-DD")</f>
      </c>
      <c r="L2690" s="33">
        <f>YEAR(일별기온공급량!$A2690)</f>
      </c>
      <c r="M2690" s="33">
        <f>MONTH(일별기온공급량!$A2690)</f>
      </c>
      <c r="N2690" s="33">
        <f>DAY(일별기온공급량!$A2690)</f>
      </c>
      <c r="O2690" s="34">
        <f>IFERROR(VLOOKUP(기온및공급량[[#This Row], [날짜]],표2[],2,0), "")</f>
      </c>
    </row>
    <row x14ac:dyDescent="0.25" r="2691" customHeight="1" ht="18.75">
      <c r="A2691" s="29">
        <v>43964</v>
      </c>
      <c r="B2691" s="30">
        <v>18.6</v>
      </c>
      <c r="C2691" s="30">
        <v>25.5</v>
      </c>
      <c r="D2691" s="31">
        <v>1.6306481481481483</v>
      </c>
      <c r="E2691" s="30">
        <v>10.8</v>
      </c>
      <c r="F2691" s="31">
        <v>1.2417592592592592</v>
      </c>
      <c r="G2691" s="30">
        <v>14.7</v>
      </c>
      <c r="H2691" s="32">
        <f>TEXT(일별기온공급량!$A2691, "AAA")</f>
      </c>
      <c r="I2691" s="33">
        <v>84112055</v>
      </c>
      <c r="J2691" s="33">
        <v>1972009</v>
      </c>
      <c r="K2691" s="32">
        <f>TEXT(A2691, "MM-DD")</f>
      </c>
      <c r="L2691" s="33">
        <f>YEAR(일별기온공급량!$A2691)</f>
      </c>
      <c r="M2691" s="33">
        <f>MONTH(일별기온공급량!$A2691)</f>
      </c>
      <c r="N2691" s="33">
        <f>DAY(일별기온공급량!$A2691)</f>
      </c>
      <c r="O2691" s="34">
        <f>IFERROR(VLOOKUP(기온및공급량[[#This Row], [날짜]],표2[],2,0), "")</f>
      </c>
    </row>
    <row x14ac:dyDescent="0.25" r="2692" customHeight="1" ht="18.75">
      <c r="A2692" s="29">
        <v>43965</v>
      </c>
      <c r="B2692" s="30">
        <v>19.9</v>
      </c>
      <c r="C2692" s="30">
        <v>28.3</v>
      </c>
      <c r="D2692" s="31">
        <v>1.6799537037037036</v>
      </c>
      <c r="E2692" s="33">
        <v>11</v>
      </c>
      <c r="F2692" s="31">
        <v>1.2250925925925926</v>
      </c>
      <c r="G2692" s="30">
        <v>17.3</v>
      </c>
      <c r="H2692" s="32">
        <f>TEXT(일별기온공급량!$A2692, "AAA")</f>
      </c>
      <c r="I2692" s="33">
        <v>81667534</v>
      </c>
      <c r="J2692" s="33">
        <v>1912514</v>
      </c>
      <c r="K2692" s="32">
        <f>TEXT(A2692, "MM-DD")</f>
      </c>
      <c r="L2692" s="33">
        <f>YEAR(일별기온공급량!$A2692)</f>
      </c>
      <c r="M2692" s="33">
        <f>MONTH(일별기온공급량!$A2692)</f>
      </c>
      <c r="N2692" s="33">
        <f>DAY(일별기온공급량!$A2692)</f>
      </c>
      <c r="O2692" s="34">
        <f>IFERROR(VLOOKUP(기온및공급량[[#This Row], [날짜]],표2[],2,0), "")</f>
      </c>
    </row>
    <row x14ac:dyDescent="0.25" r="2693" customHeight="1" ht="18.75">
      <c r="A2693" s="29">
        <v>43966</v>
      </c>
      <c r="B2693" s="30">
        <v>16.5</v>
      </c>
      <c r="C2693" s="30">
        <v>19.8</v>
      </c>
      <c r="D2693" s="31">
        <v>1.005648148148148</v>
      </c>
      <c r="E2693" s="30">
        <v>14.8</v>
      </c>
      <c r="F2693" s="31">
        <v>1.9417592592592592</v>
      </c>
      <c r="G2693" s="33">
        <v>5</v>
      </c>
      <c r="H2693" s="32">
        <f>TEXT(일별기온공급량!$A2693, "AAA")</f>
      </c>
      <c r="I2693" s="33">
        <v>82837601</v>
      </c>
      <c r="J2693" s="33">
        <v>1938763</v>
      </c>
      <c r="K2693" s="32">
        <f>TEXT(A2693, "MM-DD")</f>
      </c>
      <c r="L2693" s="33">
        <f>YEAR(일별기온공급량!$A2693)</f>
      </c>
      <c r="M2693" s="33">
        <f>MONTH(일별기온공급량!$A2693)</f>
      </c>
      <c r="N2693" s="33">
        <f>DAY(일별기온공급량!$A2693)</f>
      </c>
      <c r="O2693" s="34">
        <f>IFERROR(VLOOKUP(기온및공급량[[#This Row], [날짜]],표2[],2,0), "")</f>
      </c>
    </row>
    <row x14ac:dyDescent="0.25" r="2694" customHeight="1" ht="18.75">
      <c r="A2694" s="29">
        <v>43967</v>
      </c>
      <c r="B2694" s="30">
        <v>19.3</v>
      </c>
      <c r="C2694" s="30">
        <v>26.6</v>
      </c>
      <c r="D2694" s="31">
        <v>1.682037037037037</v>
      </c>
      <c r="E2694" s="30">
        <v>14.8</v>
      </c>
      <c r="F2694" s="31">
        <v>1.0000925925925925</v>
      </c>
      <c r="G2694" s="30">
        <v>11.8</v>
      </c>
      <c r="H2694" s="32">
        <f>TEXT(일별기온공급량!$A2694, "AAA")</f>
      </c>
      <c r="I2694" s="33">
        <v>67814183</v>
      </c>
      <c r="J2694" s="33">
        <v>1579742</v>
      </c>
      <c r="K2694" s="32">
        <f>TEXT(A2694, "MM-DD")</f>
      </c>
      <c r="L2694" s="33">
        <f>YEAR(일별기온공급량!$A2694)</f>
      </c>
      <c r="M2694" s="33">
        <f>MONTH(일별기온공급량!$A2694)</f>
      </c>
      <c r="N2694" s="33">
        <f>DAY(일별기온공급량!$A2694)</f>
      </c>
      <c r="O2694" s="34">
        <f>IFERROR(VLOOKUP(기온및공급량[[#This Row], [날짜]],표2[],2,0), "")</f>
      </c>
    </row>
    <row x14ac:dyDescent="0.25" r="2695" customHeight="1" ht="18.75">
      <c r="A2695" s="29">
        <v>43968</v>
      </c>
      <c r="B2695" s="33">
        <v>22</v>
      </c>
      <c r="C2695" s="33">
        <v>29</v>
      </c>
      <c r="D2695" s="31">
        <v>1.6521759259259259</v>
      </c>
      <c r="E2695" s="30">
        <v>16.2</v>
      </c>
      <c r="F2695" s="31">
        <v>1.2188425925925925</v>
      </c>
      <c r="G2695" s="30">
        <v>12.8</v>
      </c>
      <c r="H2695" s="32">
        <f>TEXT(일별기온공급량!$A2695, "AAA")</f>
      </c>
      <c r="I2695" s="33">
        <v>56026512</v>
      </c>
      <c r="J2695" s="33">
        <v>1304820</v>
      </c>
      <c r="K2695" s="32">
        <f>TEXT(A2695, "MM-DD")</f>
      </c>
      <c r="L2695" s="33">
        <f>YEAR(일별기온공급량!$A2695)</f>
      </c>
      <c r="M2695" s="33">
        <f>MONTH(일별기온공급량!$A2695)</f>
      </c>
      <c r="N2695" s="33">
        <f>DAY(일별기온공급량!$A2695)</f>
      </c>
      <c r="O2695" s="34">
        <f>IFERROR(VLOOKUP(기온및공급량[[#This Row], [날짜]],표2[],2,0), "")</f>
      </c>
    </row>
    <row x14ac:dyDescent="0.25" r="2696" customHeight="1" ht="18.75">
      <c r="A2696" s="29">
        <v>43969</v>
      </c>
      <c r="B2696" s="30">
        <v>19.8</v>
      </c>
      <c r="C2696" s="30">
        <v>23.5</v>
      </c>
      <c r="D2696" s="31">
        <v>1.5778703703703703</v>
      </c>
      <c r="E2696" s="30">
        <v>17.2</v>
      </c>
      <c r="F2696" s="31">
        <v>1.9653703703703704</v>
      </c>
      <c r="G2696" s="30">
        <v>6.3</v>
      </c>
      <c r="H2696" s="32">
        <f>TEXT(일별기온공급량!$A2696, "AAA")</f>
      </c>
      <c r="I2696" s="33">
        <v>75135781</v>
      </c>
      <c r="J2696" s="33">
        <v>1750409</v>
      </c>
      <c r="K2696" s="32">
        <f>TEXT(A2696, "MM-DD")</f>
      </c>
      <c r="L2696" s="33">
        <f>YEAR(일별기온공급량!$A2696)</f>
      </c>
      <c r="M2696" s="33">
        <f>MONTH(일별기온공급량!$A2696)</f>
      </c>
      <c r="N2696" s="33">
        <f>DAY(일별기온공급량!$A2696)</f>
      </c>
      <c r="O2696" s="34">
        <f>IFERROR(VLOOKUP(기온및공급량[[#This Row], [날짜]],표2[],2,0), "")</f>
      </c>
    </row>
    <row x14ac:dyDescent="0.25" r="2697" customHeight="1" ht="18.75">
      <c r="A2697" s="29">
        <v>43970</v>
      </c>
      <c r="B2697" s="30">
        <v>15.5</v>
      </c>
      <c r="C2697" s="30">
        <v>19.4</v>
      </c>
      <c r="D2697" s="31">
        <v>1.5285648148148148</v>
      </c>
      <c r="E2697" s="30">
        <v>12.8</v>
      </c>
      <c r="F2697" s="31">
        <v>1.2431481481481481</v>
      </c>
      <c r="G2697" s="30">
        <v>6.6</v>
      </c>
      <c r="H2697" s="32">
        <f>TEXT(일별기온공급량!$A2697, "AAA")</f>
      </c>
      <c r="I2697" s="33">
        <v>83418881</v>
      </c>
      <c r="J2697" s="33">
        <v>1958937</v>
      </c>
      <c r="K2697" s="32">
        <f>TEXT(A2697, "MM-DD")</f>
      </c>
      <c r="L2697" s="33">
        <f>YEAR(일별기온공급량!$A2697)</f>
      </c>
      <c r="M2697" s="33">
        <f>MONTH(일별기온공급량!$A2697)</f>
      </c>
      <c r="N2697" s="33">
        <f>DAY(일별기온공급량!$A2697)</f>
      </c>
      <c r="O2697" s="34">
        <f>IFERROR(VLOOKUP(기온및공급량[[#This Row], [날짜]],표2[],2,0), "")</f>
      </c>
    </row>
    <row x14ac:dyDescent="0.25" r="2698" customHeight="1" ht="18.75">
      <c r="A2698" s="29">
        <v>43971</v>
      </c>
      <c r="B2698" s="30">
        <v>15.6</v>
      </c>
      <c r="C2698" s="30">
        <v>22.4</v>
      </c>
      <c r="D2698" s="31">
        <v>1.6299537037037037</v>
      </c>
      <c r="E2698" s="30">
        <v>10.5</v>
      </c>
      <c r="F2698" s="31">
        <v>1.2091203703703703</v>
      </c>
      <c r="G2698" s="30">
        <v>11.9</v>
      </c>
      <c r="H2698" s="32">
        <f>TEXT(일별기온공급량!$A2698, "AAA")</f>
      </c>
      <c r="I2698" s="33">
        <v>86289226</v>
      </c>
      <c r="J2698" s="33">
        <v>2026633</v>
      </c>
      <c r="K2698" s="32">
        <f>TEXT(A2698, "MM-DD")</f>
      </c>
      <c r="L2698" s="33">
        <f>YEAR(일별기온공급량!$A2698)</f>
      </c>
      <c r="M2698" s="33">
        <f>MONTH(일별기온공급량!$A2698)</f>
      </c>
      <c r="N2698" s="33">
        <f>DAY(일별기온공급량!$A2698)</f>
      </c>
      <c r="O2698" s="34">
        <f>IFERROR(VLOOKUP(기온및공급량[[#This Row], [날짜]],표2[],2,0), "")</f>
      </c>
    </row>
    <row x14ac:dyDescent="0.25" r="2699" customHeight="1" ht="18.75">
      <c r="A2699" s="29">
        <v>43972</v>
      </c>
      <c r="B2699" s="30">
        <v>16.2</v>
      </c>
      <c r="C2699" s="33">
        <v>24</v>
      </c>
      <c r="D2699" s="31">
        <v>1.6125925925925926</v>
      </c>
      <c r="E2699" s="30">
        <v>11.6</v>
      </c>
      <c r="F2699" s="31">
        <v>1.2035648148148148</v>
      </c>
      <c r="G2699" s="30">
        <v>12.4</v>
      </c>
      <c r="H2699" s="32">
        <f>TEXT(일별기온공급량!$A2699, "AAA")</f>
      </c>
      <c r="I2699" s="33">
        <v>86054346</v>
      </c>
      <c r="J2699" s="33">
        <v>2025933</v>
      </c>
      <c r="K2699" s="32">
        <f>TEXT(A2699, "MM-DD")</f>
      </c>
      <c r="L2699" s="33">
        <f>YEAR(일별기온공급량!$A2699)</f>
      </c>
      <c r="M2699" s="33">
        <f>MONTH(일별기온공급량!$A2699)</f>
      </c>
      <c r="N2699" s="33">
        <f>DAY(일별기온공급량!$A2699)</f>
      </c>
      <c r="O2699" s="34">
        <f>IFERROR(VLOOKUP(기온및공급량[[#This Row], [날짜]],표2[],2,0), "")</f>
      </c>
    </row>
    <row x14ac:dyDescent="0.25" r="2700" customHeight="1" ht="18.75">
      <c r="A2700" s="29">
        <v>43973</v>
      </c>
      <c r="B2700" s="30">
        <v>17.1</v>
      </c>
      <c r="C2700" s="30">
        <v>23.2</v>
      </c>
      <c r="D2700" s="31">
        <v>1.7063425925925926</v>
      </c>
      <c r="E2700" s="30">
        <v>12.6</v>
      </c>
      <c r="F2700" s="31">
        <v>1.0528703703703703</v>
      </c>
      <c r="G2700" s="30">
        <v>10.6</v>
      </c>
      <c r="H2700" s="32">
        <f>TEXT(일별기온공급량!$A2700, "AAA")</f>
      </c>
      <c r="I2700" s="33">
        <v>79708477</v>
      </c>
      <c r="J2700" s="33">
        <v>1878001</v>
      </c>
      <c r="K2700" s="32">
        <f>TEXT(A2700, "MM-DD")</f>
      </c>
      <c r="L2700" s="33">
        <f>YEAR(일별기온공급량!$A2700)</f>
      </c>
      <c r="M2700" s="33">
        <f>MONTH(일별기온공급량!$A2700)</f>
      </c>
      <c r="N2700" s="33">
        <f>DAY(일별기온공급량!$A2700)</f>
      </c>
      <c r="O2700" s="34">
        <f>IFERROR(VLOOKUP(기온및공급량[[#This Row], [날짜]],표2[],2,0), "")</f>
      </c>
    </row>
    <row x14ac:dyDescent="0.25" r="2701" customHeight="1" ht="18.75">
      <c r="A2701" s="29">
        <v>43974</v>
      </c>
      <c r="B2701" s="30">
        <v>20.1</v>
      </c>
      <c r="C2701" s="30">
        <v>28.6</v>
      </c>
      <c r="D2701" s="31">
        <v>1.7348148148148148</v>
      </c>
      <c r="E2701" s="30">
        <v>11.7</v>
      </c>
      <c r="F2701" s="31">
        <v>1.2375925925925926</v>
      </c>
      <c r="G2701" s="30">
        <v>16.9</v>
      </c>
      <c r="H2701" s="32">
        <f>TEXT(일별기온공급량!$A2701, "AAA")</f>
      </c>
      <c r="I2701" s="33">
        <v>66081324</v>
      </c>
      <c r="J2701" s="33">
        <v>1554918</v>
      </c>
      <c r="K2701" s="32">
        <f>TEXT(A2701, "MM-DD")</f>
      </c>
      <c r="L2701" s="33">
        <f>YEAR(일별기온공급량!$A2701)</f>
      </c>
      <c r="M2701" s="33">
        <f>MONTH(일별기온공급량!$A2701)</f>
      </c>
      <c r="N2701" s="33">
        <f>DAY(일별기온공급량!$A2701)</f>
      </c>
      <c r="O2701" s="34">
        <f>IFERROR(VLOOKUP(기온및공급량[[#This Row], [날짜]],표2[],2,0), "")</f>
      </c>
    </row>
    <row x14ac:dyDescent="0.25" r="2702" customHeight="1" ht="18.75">
      <c r="A2702" s="29">
        <v>43975</v>
      </c>
      <c r="B2702" s="30">
        <v>21.6</v>
      </c>
      <c r="C2702" s="30">
        <v>27.4</v>
      </c>
      <c r="D2702" s="31">
        <v>1.518148148148148</v>
      </c>
      <c r="E2702" s="30">
        <v>16.4</v>
      </c>
      <c r="F2702" s="31">
        <v>1.1466203703703703</v>
      </c>
      <c r="G2702" s="33">
        <v>11</v>
      </c>
      <c r="H2702" s="32">
        <f>TEXT(일별기온공급량!$A2702, "AAA")</f>
      </c>
      <c r="I2702" s="33">
        <v>56771750</v>
      </c>
      <c r="J2702" s="33">
        <v>1335253</v>
      </c>
      <c r="K2702" s="32">
        <f>TEXT(A2702, "MM-DD")</f>
      </c>
      <c r="L2702" s="33">
        <f>YEAR(일별기온공급량!$A2702)</f>
      </c>
      <c r="M2702" s="33">
        <f>MONTH(일별기온공급량!$A2702)</f>
      </c>
      <c r="N2702" s="33">
        <f>DAY(일별기온공급량!$A2702)</f>
      </c>
      <c r="O2702" s="34">
        <f>IFERROR(VLOOKUP(기온및공급량[[#This Row], [날짜]],표2[],2,0), "")</f>
      </c>
    </row>
    <row x14ac:dyDescent="0.25" r="2703" customHeight="1" ht="18.75">
      <c r="A2703" s="29">
        <v>43976</v>
      </c>
      <c r="B2703" s="30">
        <v>21.4</v>
      </c>
      <c r="C2703" s="30">
        <v>26.3</v>
      </c>
      <c r="D2703" s="31">
        <v>1.6146759259259258</v>
      </c>
      <c r="E2703" s="33">
        <v>16</v>
      </c>
      <c r="F2703" s="31">
        <v>1.233425925925926</v>
      </c>
      <c r="G2703" s="30">
        <v>10.3</v>
      </c>
      <c r="H2703" s="32">
        <f>TEXT(일별기온공급량!$A2703, "AAA")</f>
      </c>
      <c r="I2703" s="33">
        <v>72963635</v>
      </c>
      <c r="J2703" s="33">
        <v>1714987</v>
      </c>
      <c r="K2703" s="32">
        <f>TEXT(A2703, "MM-DD")</f>
      </c>
      <c r="L2703" s="33">
        <f>YEAR(일별기온공급량!$A2703)</f>
      </c>
      <c r="M2703" s="33">
        <f>MONTH(일별기온공급량!$A2703)</f>
      </c>
      <c r="N2703" s="33">
        <f>DAY(일별기온공급량!$A2703)</f>
      </c>
      <c r="O2703" s="34">
        <f>IFERROR(VLOOKUP(기온및공급량[[#This Row], [날짜]],표2[],2,0), "")</f>
      </c>
    </row>
    <row x14ac:dyDescent="0.25" r="2704" customHeight="1" ht="18.75">
      <c r="A2704" s="29">
        <v>43977</v>
      </c>
      <c r="B2704" s="30">
        <v>21.6</v>
      </c>
      <c r="C2704" s="30">
        <v>27.6</v>
      </c>
      <c r="D2704" s="31">
        <v>1.647314814814815</v>
      </c>
      <c r="E2704" s="30">
        <v>15.9</v>
      </c>
      <c r="F2704" s="31">
        <v>1.232037037037037</v>
      </c>
      <c r="G2704" s="30">
        <v>11.7</v>
      </c>
      <c r="H2704" s="32">
        <f>TEXT(일별기온공급량!$A2704, "AAA")</f>
      </c>
      <c r="I2704" s="33">
        <v>77493640</v>
      </c>
      <c r="J2704" s="33">
        <v>1819670</v>
      </c>
      <c r="K2704" s="32">
        <f>TEXT(A2704, "MM-DD")</f>
      </c>
      <c r="L2704" s="33">
        <f>YEAR(일별기온공급량!$A2704)</f>
      </c>
      <c r="M2704" s="33">
        <f>MONTH(일별기온공급량!$A2704)</f>
      </c>
      <c r="N2704" s="33">
        <f>DAY(일별기온공급량!$A2704)</f>
      </c>
      <c r="O2704" s="34">
        <f>IFERROR(VLOOKUP(기온및공급량[[#This Row], [날짜]],표2[],2,0), "")</f>
      </c>
    </row>
    <row x14ac:dyDescent="0.25" r="2705" customHeight="1" ht="18.75">
      <c r="A2705" s="29">
        <v>43978</v>
      </c>
      <c r="B2705" s="30">
        <v>21.4</v>
      </c>
      <c r="C2705" s="30">
        <v>27.3</v>
      </c>
      <c r="D2705" s="31">
        <v>1.6605092592592592</v>
      </c>
      <c r="E2705" s="30">
        <v>17.3</v>
      </c>
      <c r="F2705" s="31">
        <v>1.994537037037037</v>
      </c>
      <c r="G2705" s="33">
        <v>10</v>
      </c>
      <c r="H2705" s="32">
        <f>TEXT(일별기온공급량!$A2705, "AAA")</f>
      </c>
      <c r="I2705" s="33">
        <v>77367839</v>
      </c>
      <c r="J2705" s="33">
        <v>1822143</v>
      </c>
      <c r="K2705" s="32">
        <f>TEXT(A2705, "MM-DD")</f>
      </c>
      <c r="L2705" s="33">
        <f>YEAR(일별기온공급량!$A2705)</f>
      </c>
      <c r="M2705" s="33">
        <f>MONTH(일별기온공급량!$A2705)</f>
      </c>
      <c r="N2705" s="33">
        <f>DAY(일별기온공급량!$A2705)</f>
      </c>
      <c r="O2705" s="34">
        <f>IFERROR(VLOOKUP(기온및공급량[[#This Row], [날짜]],표2[],2,0), "")</f>
      </c>
    </row>
    <row x14ac:dyDescent="0.25" r="2706" customHeight="1" ht="18.75">
      <c r="A2706" s="29">
        <v>43979</v>
      </c>
      <c r="B2706" s="33">
        <v>21</v>
      </c>
      <c r="C2706" s="30">
        <v>28.6</v>
      </c>
      <c r="D2706" s="31">
        <v>1.5987037037037037</v>
      </c>
      <c r="E2706" s="30">
        <v>13.7</v>
      </c>
      <c r="F2706" s="31">
        <v>1.2167592592592593</v>
      </c>
      <c r="G2706" s="30">
        <v>14.9</v>
      </c>
      <c r="H2706" s="32">
        <f>TEXT(일별기온공급량!$A2706, "AAA")</f>
      </c>
      <c r="I2706" s="33">
        <v>75852286</v>
      </c>
      <c r="J2706" s="33">
        <v>1786225</v>
      </c>
      <c r="K2706" s="32">
        <f>TEXT(A2706, "MM-DD")</f>
      </c>
      <c r="L2706" s="33">
        <f>YEAR(일별기온공급량!$A2706)</f>
      </c>
      <c r="M2706" s="33">
        <f>MONTH(일별기온공급량!$A2706)</f>
      </c>
      <c r="N2706" s="33">
        <f>DAY(일별기온공급량!$A2706)</f>
      </c>
      <c r="O2706" s="34">
        <f>IFERROR(VLOOKUP(기온및공급량[[#This Row], [날짜]],표2[],2,0), "")</f>
      </c>
    </row>
    <row x14ac:dyDescent="0.25" r="2707" customHeight="1" ht="18.75">
      <c r="A2707" s="29">
        <v>43980</v>
      </c>
      <c r="B2707" s="30">
        <v>21.1</v>
      </c>
      <c r="C2707" s="30">
        <v>28.9</v>
      </c>
      <c r="D2707" s="31">
        <v>1.5903703703703704</v>
      </c>
      <c r="E2707" s="30">
        <v>13.5</v>
      </c>
      <c r="F2707" s="31">
        <v>1.2035648148148148</v>
      </c>
      <c r="G2707" s="30">
        <v>15.4</v>
      </c>
      <c r="H2707" s="32">
        <f>TEXT(일별기온공급량!$A2707, "AAA")</f>
      </c>
      <c r="I2707" s="33">
        <v>72158251</v>
      </c>
      <c r="J2707" s="33">
        <v>1696402</v>
      </c>
      <c r="K2707" s="32">
        <f>TEXT(A2707, "MM-DD")</f>
      </c>
      <c r="L2707" s="33">
        <f>YEAR(일별기온공급량!$A2707)</f>
      </c>
      <c r="M2707" s="33">
        <f>MONTH(일별기온공급량!$A2707)</f>
      </c>
      <c r="N2707" s="33">
        <f>DAY(일별기온공급량!$A2707)</f>
      </c>
      <c r="O2707" s="34">
        <f>IFERROR(VLOOKUP(기온및공급량[[#This Row], [날짜]],표2[],2,0), "")</f>
      </c>
    </row>
    <row x14ac:dyDescent="0.25" r="2708" customHeight="1" ht="18.75">
      <c r="A2708" s="29">
        <v>43981</v>
      </c>
      <c r="B2708" s="30">
        <v>21.7</v>
      </c>
      <c r="C2708" s="30">
        <v>28.4</v>
      </c>
      <c r="D2708" s="31">
        <v>1.6466203703703703</v>
      </c>
      <c r="E2708" s="30">
        <v>14.2</v>
      </c>
      <c r="F2708" s="31">
        <v>1.2160648148148148</v>
      </c>
      <c r="G2708" s="30">
        <v>14.2</v>
      </c>
      <c r="H2708" s="32">
        <f>TEXT(일별기온공급량!$A2708, "AAA")</f>
      </c>
      <c r="I2708" s="33">
        <v>59286359</v>
      </c>
      <c r="J2708" s="33">
        <v>1393724</v>
      </c>
      <c r="K2708" s="32">
        <f>TEXT(A2708, "MM-DD")</f>
      </c>
      <c r="L2708" s="33">
        <f>YEAR(일별기온공급량!$A2708)</f>
      </c>
      <c r="M2708" s="33">
        <f>MONTH(일별기온공급량!$A2708)</f>
      </c>
      <c r="N2708" s="33">
        <f>DAY(일별기온공급량!$A2708)</f>
      </c>
      <c r="O2708" s="34">
        <f>IFERROR(VLOOKUP(기온및공급량[[#This Row], [날짜]],표2[],2,0), "")</f>
      </c>
    </row>
    <row x14ac:dyDescent="0.25" r="2709" customHeight="1" ht="18.75">
      <c r="A2709" s="29">
        <v>43982</v>
      </c>
      <c r="B2709" s="30">
        <v>22.3</v>
      </c>
      <c r="C2709" s="30">
        <v>28.9</v>
      </c>
      <c r="D2709" s="31">
        <v>1.557037037037037</v>
      </c>
      <c r="E2709" s="30">
        <v>15.6</v>
      </c>
      <c r="F2709" s="31">
        <v>1.2230092592592592</v>
      </c>
      <c r="G2709" s="30">
        <v>13.3</v>
      </c>
      <c r="H2709" s="32">
        <f>TEXT(일별기온공급량!$A2709, "AAA")</f>
      </c>
      <c r="I2709" s="33">
        <v>53090686</v>
      </c>
      <c r="J2709" s="33">
        <v>1247696</v>
      </c>
      <c r="K2709" s="32">
        <f>TEXT(A2709, "MM-DD")</f>
      </c>
      <c r="L2709" s="33">
        <f>YEAR(일별기온공급량!$A2709)</f>
      </c>
      <c r="M2709" s="33">
        <f>MONTH(일별기온공급량!$A2709)</f>
      </c>
      <c r="N2709" s="33">
        <f>DAY(일별기온공급량!$A2709)</f>
      </c>
      <c r="O2709" s="34">
        <f>IFERROR(VLOOKUP(기온및공급량[[#This Row], [날짜]],표2[],2,0), "")</f>
      </c>
    </row>
    <row x14ac:dyDescent="0.25" r="2710" customHeight="1" ht="18.75">
      <c r="A2710" s="29">
        <v>43983</v>
      </c>
      <c r="B2710" s="30">
        <v>23.6</v>
      </c>
      <c r="C2710" s="30">
        <v>29.1</v>
      </c>
      <c r="D2710" s="31">
        <v>1.6077314814814816</v>
      </c>
      <c r="E2710" s="30">
        <v>19.9</v>
      </c>
      <c r="F2710" s="35">
        <v>1.9993981481481482</v>
      </c>
      <c r="G2710" s="30">
        <v>9.2</v>
      </c>
      <c r="H2710" s="32">
        <f>TEXT(일별기온공급량!$A2710, "AAA")</f>
      </c>
      <c r="I2710" s="33">
        <v>72431368</v>
      </c>
      <c r="J2710" s="33">
        <v>1701099</v>
      </c>
      <c r="K2710" s="32">
        <f>TEXT(A2710, "MM-DD")</f>
      </c>
      <c r="L2710" s="33">
        <f>YEAR(일별기온공급량!$A2710)</f>
      </c>
      <c r="M2710" s="33">
        <f>MONTH(일별기온공급량!$A2710)</f>
      </c>
      <c r="N2710" s="33">
        <f>DAY(일별기온공급량!$A2710)</f>
      </c>
      <c r="O2710" s="34">
        <f>IFERROR(VLOOKUP(기온및공급량[[#This Row], [날짜]],표2[],2,0), "")</f>
      </c>
    </row>
    <row x14ac:dyDescent="0.25" r="2711" customHeight="1" ht="18.75">
      <c r="A2711" s="29">
        <v>43984</v>
      </c>
      <c r="B2711" s="30">
        <v>22.5</v>
      </c>
      <c r="C2711" s="30">
        <v>29.3</v>
      </c>
      <c r="D2711" s="31">
        <v>1.5730092592592593</v>
      </c>
      <c r="E2711" s="33">
        <v>15</v>
      </c>
      <c r="F2711" s="31">
        <v>1.2125925925925927</v>
      </c>
      <c r="G2711" s="30">
        <v>14.3</v>
      </c>
      <c r="H2711" s="32">
        <f>TEXT(일별기온공급량!$A2711, "AAA")</f>
      </c>
      <c r="I2711" s="33">
        <v>74718953</v>
      </c>
      <c r="J2711" s="33">
        <v>1754039</v>
      </c>
      <c r="K2711" s="32">
        <f>TEXT(A2711, "MM-DD")</f>
      </c>
      <c r="L2711" s="33">
        <f>YEAR(일별기온공급량!$A2711)</f>
      </c>
      <c r="M2711" s="33">
        <f>MONTH(일별기온공급량!$A2711)</f>
      </c>
      <c r="N2711" s="33">
        <f>DAY(일별기온공급량!$A2711)</f>
      </c>
      <c r="O2711" s="34">
        <f>IFERROR(VLOOKUP(기온및공급량[[#This Row], [날짜]],표2[],2,0), "")</f>
      </c>
    </row>
    <row x14ac:dyDescent="0.25" r="2712" customHeight="1" ht="18.75">
      <c r="A2712" s="29">
        <v>43985</v>
      </c>
      <c r="B2712" s="30">
        <v>24.1</v>
      </c>
      <c r="C2712" s="30">
        <v>31.1</v>
      </c>
      <c r="D2712" s="31">
        <v>1.6605092592592592</v>
      </c>
      <c r="E2712" s="30">
        <v>17.2</v>
      </c>
      <c r="F2712" s="31">
        <v>1.2153703703703704</v>
      </c>
      <c r="G2712" s="30">
        <v>13.9</v>
      </c>
      <c r="H2712" s="32">
        <f>TEXT(일별기온공급량!$A2712, "AAA")</f>
      </c>
      <c r="I2712" s="33">
        <v>76920465</v>
      </c>
      <c r="J2712" s="33">
        <v>1806780</v>
      </c>
      <c r="K2712" s="32">
        <f>TEXT(A2712, "MM-DD")</f>
      </c>
      <c r="L2712" s="33">
        <f>YEAR(일별기온공급량!$A2712)</f>
      </c>
      <c r="M2712" s="33">
        <f>MONTH(일별기온공급량!$A2712)</f>
      </c>
      <c r="N2712" s="33">
        <f>DAY(일별기온공급량!$A2712)</f>
      </c>
      <c r="O2712" s="34">
        <f>IFERROR(VLOOKUP(기온및공급량[[#This Row], [날짜]],표2[],2,0), "")</f>
      </c>
    </row>
    <row x14ac:dyDescent="0.25" r="2713" customHeight="1" ht="18.75">
      <c r="A2713" s="29">
        <v>43986</v>
      </c>
      <c r="B2713" s="30">
        <v>27.7</v>
      </c>
      <c r="C2713" s="30">
        <v>35.3</v>
      </c>
      <c r="D2713" s="31">
        <v>1.7160648148148148</v>
      </c>
      <c r="E2713" s="30">
        <v>19.6</v>
      </c>
      <c r="F2713" s="31">
        <v>1.236898148148148</v>
      </c>
      <c r="G2713" s="30">
        <v>15.7</v>
      </c>
      <c r="H2713" s="32">
        <f>TEXT(일별기온공급량!$A2713, "AAA")</f>
      </c>
      <c r="I2713" s="33">
        <v>76948033</v>
      </c>
      <c r="J2713" s="33">
        <v>1806877</v>
      </c>
      <c r="K2713" s="32">
        <f>TEXT(A2713, "MM-DD")</f>
      </c>
      <c r="L2713" s="33">
        <f>YEAR(일별기온공급량!$A2713)</f>
      </c>
      <c r="M2713" s="33">
        <f>MONTH(일별기온공급량!$A2713)</f>
      </c>
      <c r="N2713" s="33">
        <f>DAY(일별기온공급량!$A2713)</f>
      </c>
      <c r="O2713" s="34">
        <f>IFERROR(VLOOKUP(기온및공급량[[#This Row], [날짜]],표2[],2,0), "")</f>
      </c>
    </row>
    <row x14ac:dyDescent="0.25" r="2714" customHeight="1" ht="18.75">
      <c r="A2714" s="29">
        <v>43987</v>
      </c>
      <c r="B2714" s="30">
        <v>25.9</v>
      </c>
      <c r="C2714" s="30">
        <v>34.6</v>
      </c>
      <c r="D2714" s="31">
        <v>1.6591203703703705</v>
      </c>
      <c r="E2714" s="30">
        <v>19.8</v>
      </c>
      <c r="F2714" s="31">
        <v>1.9973148148148148</v>
      </c>
      <c r="G2714" s="30">
        <v>14.8</v>
      </c>
      <c r="H2714" s="32">
        <f>TEXT(일별기온공급량!$A2714, "AAA")</f>
      </c>
      <c r="I2714" s="33">
        <v>73778996</v>
      </c>
      <c r="J2714" s="33">
        <v>1730019</v>
      </c>
      <c r="K2714" s="32">
        <f>TEXT(A2714, "MM-DD")</f>
      </c>
      <c r="L2714" s="33">
        <f>YEAR(일별기온공급량!$A2714)</f>
      </c>
      <c r="M2714" s="33">
        <f>MONTH(일별기온공급량!$A2714)</f>
      </c>
      <c r="N2714" s="33">
        <f>DAY(일별기온공급량!$A2714)</f>
      </c>
      <c r="O2714" s="34">
        <f>IFERROR(VLOOKUP(기온및공급량[[#This Row], [날짜]],표2[],2,0), "")</f>
      </c>
    </row>
    <row x14ac:dyDescent="0.25" r="2715" customHeight="1" ht="18.75">
      <c r="A2715" s="29">
        <v>43988</v>
      </c>
      <c r="B2715" s="30">
        <v>21.2</v>
      </c>
      <c r="C2715" s="30">
        <v>26.3</v>
      </c>
      <c r="D2715" s="31">
        <v>1.5903703703703704</v>
      </c>
      <c r="E2715" s="30">
        <v>18.4</v>
      </c>
      <c r="F2715" s="31">
        <v>1.9924537037037036</v>
      </c>
      <c r="G2715" s="30">
        <v>7.9</v>
      </c>
      <c r="H2715" s="32">
        <f>TEXT(일별기온공급량!$A2715, "AAA")</f>
      </c>
      <c r="I2715" s="33">
        <v>57822358</v>
      </c>
      <c r="J2715" s="33">
        <v>1356154</v>
      </c>
      <c r="K2715" s="32">
        <f>TEXT(A2715, "MM-DD")</f>
      </c>
      <c r="L2715" s="33">
        <f>YEAR(일별기온공급량!$A2715)</f>
      </c>
      <c r="M2715" s="33">
        <f>MONTH(일별기온공급량!$A2715)</f>
      </c>
      <c r="N2715" s="33">
        <f>DAY(일별기온공급량!$A2715)</f>
      </c>
      <c r="O2715" s="34">
        <f>IFERROR(VLOOKUP(기온및공급량[[#This Row], [날짜]],표2[],2,0), "")</f>
      </c>
    </row>
    <row x14ac:dyDescent="0.25" r="2716" customHeight="1" ht="18.75">
      <c r="A2716" s="29">
        <v>43989</v>
      </c>
      <c r="B2716" s="30">
        <v>23.5</v>
      </c>
      <c r="C2716" s="30">
        <v>31.3</v>
      </c>
      <c r="D2716" s="31">
        <v>1.6139814814814815</v>
      </c>
      <c r="E2716" s="30">
        <v>16.2</v>
      </c>
      <c r="F2716" s="31">
        <v>1.1799537037037038</v>
      </c>
      <c r="G2716" s="30">
        <v>15.1</v>
      </c>
      <c r="H2716" s="32">
        <f>TEXT(일별기온공급량!$A2716, "AAA")</f>
      </c>
      <c r="I2716" s="33">
        <v>49653751</v>
      </c>
      <c r="J2716" s="33">
        <v>1164930</v>
      </c>
      <c r="K2716" s="32">
        <f>TEXT(A2716, "MM-DD")</f>
      </c>
      <c r="L2716" s="33">
        <f>YEAR(일별기온공급량!$A2716)</f>
      </c>
      <c r="M2716" s="33">
        <f>MONTH(일별기온공급량!$A2716)</f>
      </c>
      <c r="N2716" s="33">
        <f>DAY(일별기온공급량!$A2716)</f>
      </c>
      <c r="O2716" s="34">
        <f>IFERROR(VLOOKUP(기온및공급량[[#This Row], [날짜]],표2[],2,0), "")</f>
      </c>
    </row>
    <row x14ac:dyDescent="0.25" r="2717" customHeight="1" ht="18.75">
      <c r="A2717" s="29">
        <v>43990</v>
      </c>
      <c r="B2717" s="30">
        <v>26.9</v>
      </c>
      <c r="C2717" s="30">
        <v>35.6</v>
      </c>
      <c r="D2717" s="31">
        <v>1.6591203703703705</v>
      </c>
      <c r="E2717" s="30">
        <v>17.4</v>
      </c>
      <c r="F2717" s="31">
        <v>1.2188425925925925</v>
      </c>
      <c r="G2717" s="30">
        <v>18.2</v>
      </c>
      <c r="H2717" s="32">
        <f>TEXT(일별기온공급량!$A2717, "AAA")</f>
      </c>
      <c r="I2717" s="33">
        <v>69283119</v>
      </c>
      <c r="J2717" s="33">
        <v>1625113</v>
      </c>
      <c r="K2717" s="32">
        <f>TEXT(A2717, "MM-DD")</f>
      </c>
      <c r="L2717" s="33">
        <f>YEAR(일별기온공급량!$A2717)</f>
      </c>
      <c r="M2717" s="33">
        <f>MONTH(일별기온공급량!$A2717)</f>
      </c>
      <c r="N2717" s="33">
        <f>DAY(일별기온공급량!$A2717)</f>
      </c>
      <c r="O2717" s="34">
        <f>IFERROR(VLOOKUP(기온및공급량[[#This Row], [날짜]],표2[],2,0), "")</f>
      </c>
    </row>
    <row x14ac:dyDescent="0.25" r="2718" customHeight="1" ht="18.75">
      <c r="A2718" s="29">
        <v>43991</v>
      </c>
      <c r="B2718" s="30">
        <v>28.7</v>
      </c>
      <c r="C2718" s="33">
        <v>37</v>
      </c>
      <c r="D2718" s="31">
        <v>1.6639814814814815</v>
      </c>
      <c r="E2718" s="33">
        <v>21</v>
      </c>
      <c r="F2718" s="31">
        <v>1.1910648148148149</v>
      </c>
      <c r="G2718" s="33">
        <v>16</v>
      </c>
      <c r="H2718" s="32">
        <f>TEXT(일별기온공급량!$A2718, "AAA")</f>
      </c>
      <c r="I2718" s="33">
        <v>74213165</v>
      </c>
      <c r="J2718" s="33">
        <v>1744809</v>
      </c>
      <c r="K2718" s="32">
        <f>TEXT(A2718, "MM-DD")</f>
      </c>
      <c r="L2718" s="33">
        <f>YEAR(일별기온공급량!$A2718)</f>
      </c>
      <c r="M2718" s="33">
        <f>MONTH(일별기온공급량!$A2718)</f>
      </c>
      <c r="N2718" s="33">
        <f>DAY(일별기온공급량!$A2718)</f>
      </c>
      <c r="O2718" s="34">
        <f>IFERROR(VLOOKUP(기온및공급량[[#This Row], [날짜]],표2[],2,0), "")</f>
      </c>
    </row>
    <row x14ac:dyDescent="0.25" r="2719" customHeight="1" ht="18.75">
      <c r="A2719" s="29">
        <v>43992</v>
      </c>
      <c r="B2719" s="30">
        <v>28.1</v>
      </c>
      <c r="C2719" s="30">
        <v>36.1</v>
      </c>
      <c r="D2719" s="31">
        <v>1.6216203703703704</v>
      </c>
      <c r="E2719" s="30">
        <v>21.3</v>
      </c>
      <c r="F2719" s="31">
        <v>1.2230092592592592</v>
      </c>
      <c r="G2719" s="30">
        <v>14.8</v>
      </c>
      <c r="H2719" s="32">
        <f>TEXT(일별기온공급량!$A2719, "AAA")</f>
      </c>
      <c r="I2719" s="33">
        <v>74626530</v>
      </c>
      <c r="J2719" s="33">
        <v>1753529</v>
      </c>
      <c r="K2719" s="32">
        <f>TEXT(A2719, "MM-DD")</f>
      </c>
      <c r="L2719" s="33">
        <f>YEAR(일별기온공급량!$A2719)</f>
      </c>
      <c r="M2719" s="33">
        <f>MONTH(일별기온공급량!$A2719)</f>
      </c>
      <c r="N2719" s="33">
        <f>DAY(일별기온공급량!$A2719)</f>
      </c>
      <c r="O2719" s="34">
        <f>IFERROR(VLOOKUP(기온및공급량[[#This Row], [날짜]],표2[],2,0), "")</f>
      </c>
    </row>
    <row x14ac:dyDescent="0.25" r="2720" customHeight="1" ht="18.75">
      <c r="A2720" s="29">
        <v>43993</v>
      </c>
      <c r="B2720" s="30">
        <v>25.5</v>
      </c>
      <c r="C2720" s="30">
        <v>31.7</v>
      </c>
      <c r="D2720" s="31">
        <v>1.713287037037037</v>
      </c>
      <c r="E2720" s="30">
        <v>20.6</v>
      </c>
      <c r="F2720" s="31">
        <v>1.150787037037037</v>
      </c>
      <c r="G2720" s="30">
        <v>11.1</v>
      </c>
      <c r="H2720" s="32">
        <f>TEXT(일별기온공급량!$A2720, "AAA")</f>
      </c>
      <c r="I2720" s="33">
        <v>71111607</v>
      </c>
      <c r="J2720" s="33">
        <v>1670184</v>
      </c>
      <c r="K2720" s="32">
        <f>TEXT(A2720, "MM-DD")</f>
      </c>
      <c r="L2720" s="33">
        <f>YEAR(일별기온공급량!$A2720)</f>
      </c>
      <c r="M2720" s="33">
        <f>MONTH(일별기온공급량!$A2720)</f>
      </c>
      <c r="N2720" s="33">
        <f>DAY(일별기온공급량!$A2720)</f>
      </c>
      <c r="O2720" s="34">
        <f>IFERROR(VLOOKUP(기온및공급량[[#This Row], [날짜]],표2[],2,0), "")</f>
      </c>
    </row>
    <row x14ac:dyDescent="0.25" r="2721" customHeight="1" ht="18.75">
      <c r="A2721" s="29">
        <v>43994</v>
      </c>
      <c r="B2721" s="30">
        <v>25.6</v>
      </c>
      <c r="C2721" s="30">
        <v>30.9</v>
      </c>
      <c r="D2721" s="31">
        <v>1.532037037037037</v>
      </c>
      <c r="E2721" s="30">
        <v>19.7</v>
      </c>
      <c r="F2721" s="31">
        <v>1.9959259259259259</v>
      </c>
      <c r="G2721" s="30">
        <v>11.2</v>
      </c>
      <c r="H2721" s="32">
        <f>TEXT(일별기온공급량!$A2721, "AAA")</f>
      </c>
      <c r="I2721" s="33">
        <v>69212034</v>
      </c>
      <c r="J2721" s="33">
        <v>1624850</v>
      </c>
      <c r="K2721" s="32">
        <f>TEXT(A2721, "MM-DD")</f>
      </c>
      <c r="L2721" s="33">
        <f>YEAR(일별기온공급량!$A2721)</f>
      </c>
      <c r="M2721" s="33">
        <f>MONTH(일별기온공급량!$A2721)</f>
      </c>
      <c r="N2721" s="33">
        <f>DAY(일별기온공급량!$A2721)</f>
      </c>
      <c r="O2721" s="34">
        <f>IFERROR(VLOOKUP(기온및공급량[[#This Row], [날짜]],표2[],2,0), "")</f>
      </c>
    </row>
    <row x14ac:dyDescent="0.25" r="2722" customHeight="1" ht="18.75">
      <c r="A2722" s="29">
        <v>43995</v>
      </c>
      <c r="B2722" s="30">
        <v>24.6</v>
      </c>
      <c r="C2722" s="30">
        <v>29.5</v>
      </c>
      <c r="D2722" s="31">
        <v>1.5855092592592592</v>
      </c>
      <c r="E2722" s="30">
        <v>19.7</v>
      </c>
      <c r="F2722" s="31">
        <v>1.0000925925925925</v>
      </c>
      <c r="G2722" s="30">
        <v>9.8</v>
      </c>
      <c r="H2722" s="32">
        <f>TEXT(일별기온공급량!$A2722, "AAA")</f>
      </c>
      <c r="I2722" s="33">
        <v>54431577</v>
      </c>
      <c r="J2722" s="33">
        <v>1277526</v>
      </c>
      <c r="K2722" s="32">
        <f>TEXT(A2722, "MM-DD")</f>
      </c>
      <c r="L2722" s="33">
        <f>YEAR(일별기온공급량!$A2722)</f>
      </c>
      <c r="M2722" s="33">
        <f>MONTH(일별기온공급량!$A2722)</f>
      </c>
      <c r="N2722" s="33">
        <f>DAY(일별기온공급량!$A2722)</f>
      </c>
      <c r="O2722" s="34">
        <f>IFERROR(VLOOKUP(기온및공급량[[#This Row], [날짜]],표2[],2,0), "")</f>
      </c>
    </row>
    <row x14ac:dyDescent="0.25" r="2723" customHeight="1" ht="18.75">
      <c r="A2723" s="29">
        <v>43996</v>
      </c>
      <c r="B2723" s="30">
        <v>25.5</v>
      </c>
      <c r="C2723" s="30">
        <v>30.5</v>
      </c>
      <c r="D2723" s="31">
        <v>1.709814814814815</v>
      </c>
      <c r="E2723" s="30">
        <v>23.1</v>
      </c>
      <c r="F2723" s="31">
        <v>1.1764814814814815</v>
      </c>
      <c r="G2723" s="30">
        <v>7.4</v>
      </c>
      <c r="H2723" s="32">
        <f>TEXT(일별기온공급량!$A2723, "AAA")</f>
      </c>
      <c r="I2723" s="33">
        <v>45602733</v>
      </c>
      <c r="J2723" s="33">
        <v>1072117</v>
      </c>
      <c r="K2723" s="32">
        <f>TEXT(A2723, "MM-DD")</f>
      </c>
      <c r="L2723" s="33">
        <f>YEAR(일별기온공급량!$A2723)</f>
      </c>
      <c r="M2723" s="33">
        <f>MONTH(일별기온공급량!$A2723)</f>
      </c>
      <c r="N2723" s="33">
        <f>DAY(일별기온공급량!$A2723)</f>
      </c>
      <c r="O2723" s="34">
        <f>IFERROR(VLOOKUP(기온및공급량[[#This Row], [날짜]],표2[],2,0), "")</f>
      </c>
    </row>
    <row x14ac:dyDescent="0.25" r="2724" customHeight="1" ht="18.75">
      <c r="A2724" s="29">
        <v>43997</v>
      </c>
      <c r="B2724" s="30">
        <v>25.9</v>
      </c>
      <c r="C2724" s="30">
        <v>31.8</v>
      </c>
      <c r="D2724" s="31">
        <v>1.6702314814814816</v>
      </c>
      <c r="E2724" s="30">
        <v>19.9</v>
      </c>
      <c r="F2724" s="31">
        <v>1.2237037037037037</v>
      </c>
      <c r="G2724" s="30">
        <v>11.9</v>
      </c>
      <c r="H2724" s="32">
        <f>TEXT(일별기온공급량!$A2724, "AAA")</f>
      </c>
      <c r="I2724" s="33">
        <v>66041954</v>
      </c>
      <c r="J2724" s="33">
        <v>1551462</v>
      </c>
      <c r="K2724" s="32">
        <f>TEXT(A2724, "MM-DD")</f>
      </c>
      <c r="L2724" s="33">
        <f>YEAR(일별기온공급량!$A2724)</f>
      </c>
      <c r="M2724" s="33">
        <f>MONTH(일별기온공급량!$A2724)</f>
      </c>
      <c r="N2724" s="33">
        <f>DAY(일별기온공급량!$A2724)</f>
      </c>
      <c r="O2724" s="34">
        <f>IFERROR(VLOOKUP(기온및공급량[[#This Row], [날짜]],표2[],2,0), "")</f>
      </c>
    </row>
    <row x14ac:dyDescent="0.25" r="2725" customHeight="1" ht="18.75">
      <c r="A2725" s="29">
        <v>43998</v>
      </c>
      <c r="B2725" s="30">
        <v>24.8</v>
      </c>
      <c r="C2725" s="30">
        <v>31.3</v>
      </c>
      <c r="D2725" s="31">
        <v>1.6667592592592593</v>
      </c>
      <c r="E2725" s="30">
        <v>18.9</v>
      </c>
      <c r="F2725" s="31">
        <v>1.2341203703703703</v>
      </c>
      <c r="G2725" s="30">
        <v>12.4</v>
      </c>
      <c r="H2725" s="32">
        <f>TEXT(일별기온공급량!$A2725, "AAA")</f>
      </c>
      <c r="I2725" s="33">
        <v>71304019</v>
      </c>
      <c r="J2725" s="33">
        <v>1670375</v>
      </c>
      <c r="K2725" s="32">
        <f>TEXT(A2725, "MM-DD")</f>
      </c>
      <c r="L2725" s="33">
        <f>YEAR(일별기온공급량!$A2725)</f>
      </c>
      <c r="M2725" s="33">
        <f>MONTH(일별기온공급량!$A2725)</f>
      </c>
      <c r="N2725" s="33">
        <f>DAY(일별기온공급량!$A2725)</f>
      </c>
      <c r="O2725" s="34">
        <f>IFERROR(VLOOKUP(기온및공급량[[#This Row], [날짜]],표2[],2,0), "")</f>
      </c>
    </row>
    <row x14ac:dyDescent="0.25" r="2726" customHeight="1" ht="18.75">
      <c r="A2726" s="29">
        <v>43999</v>
      </c>
      <c r="B2726" s="30">
        <v>23.3</v>
      </c>
      <c r="C2726" s="30">
        <v>27.7</v>
      </c>
      <c r="D2726" s="31">
        <v>1.5716203703703704</v>
      </c>
      <c r="E2726" s="30">
        <v>18.3</v>
      </c>
      <c r="F2726" s="31">
        <v>1.2146759259259259</v>
      </c>
      <c r="G2726" s="30">
        <v>9.4</v>
      </c>
      <c r="H2726" s="32">
        <f>TEXT(일별기온공급량!$A2726, "AAA")</f>
      </c>
      <c r="I2726" s="33">
        <v>73167455</v>
      </c>
      <c r="J2726" s="33">
        <v>1717059</v>
      </c>
      <c r="K2726" s="32">
        <f>TEXT(A2726, "MM-DD")</f>
      </c>
      <c r="L2726" s="33">
        <f>YEAR(일별기온공급량!$A2726)</f>
      </c>
      <c r="M2726" s="33">
        <f>MONTH(일별기온공급량!$A2726)</f>
      </c>
      <c r="N2726" s="33">
        <f>DAY(일별기온공급량!$A2726)</f>
      </c>
      <c r="O2726" s="34">
        <f>IFERROR(VLOOKUP(기온및공급량[[#This Row], [날짜]],표2[],2,0), "")</f>
      </c>
    </row>
    <row x14ac:dyDescent="0.25" r="2727" customHeight="1" ht="18.75">
      <c r="A2727" s="29">
        <v>44000</v>
      </c>
      <c r="B2727" s="30">
        <v>19.2</v>
      </c>
      <c r="C2727" s="30">
        <v>23.1</v>
      </c>
      <c r="D2727" s="31">
        <v>1.005648148148148</v>
      </c>
      <c r="E2727" s="30">
        <v>17.8</v>
      </c>
      <c r="F2727" s="31">
        <v>1.9063425925925928</v>
      </c>
      <c r="G2727" s="30">
        <v>5.3</v>
      </c>
      <c r="H2727" s="32">
        <f>TEXT(일별기온공급량!$A2727, "AAA")</f>
      </c>
      <c r="I2727" s="33">
        <v>72343643</v>
      </c>
      <c r="J2727" s="33">
        <v>1701090</v>
      </c>
      <c r="K2727" s="32">
        <f>TEXT(A2727, "MM-DD")</f>
      </c>
      <c r="L2727" s="33">
        <f>YEAR(일별기온공급량!$A2727)</f>
      </c>
      <c r="M2727" s="33">
        <f>MONTH(일별기온공급량!$A2727)</f>
      </c>
      <c r="N2727" s="33">
        <f>DAY(일별기온공급량!$A2727)</f>
      </c>
      <c r="O2727" s="34">
        <f>IFERROR(VLOOKUP(기온및공급량[[#This Row], [날짜]],표2[],2,0), "")</f>
      </c>
    </row>
    <row x14ac:dyDescent="0.25" r="2728" customHeight="1" ht="18.75">
      <c r="A2728" s="29">
        <v>44001</v>
      </c>
      <c r="B2728" s="33">
        <v>22</v>
      </c>
      <c r="C2728" s="30">
        <v>28.7</v>
      </c>
      <c r="D2728" s="31">
        <v>1.5938425925925928</v>
      </c>
      <c r="E2728" s="30">
        <v>17.9</v>
      </c>
      <c r="F2728" s="31">
        <v>1.0000925925925925</v>
      </c>
      <c r="G2728" s="30">
        <v>10.8</v>
      </c>
      <c r="H2728" s="32">
        <f>TEXT(일별기온공급량!$A2728, "AAA")</f>
      </c>
      <c r="I2728" s="33">
        <v>70126704</v>
      </c>
      <c r="J2728" s="33">
        <v>1650807</v>
      </c>
      <c r="K2728" s="32">
        <f>TEXT(A2728, "MM-DD")</f>
      </c>
      <c r="L2728" s="33">
        <f>YEAR(일별기온공급량!$A2728)</f>
      </c>
      <c r="M2728" s="33">
        <f>MONTH(일별기온공급량!$A2728)</f>
      </c>
      <c r="N2728" s="33">
        <f>DAY(일별기온공급량!$A2728)</f>
      </c>
      <c r="O2728" s="34">
        <f>IFERROR(VLOOKUP(기온및공급량[[#This Row], [날짜]],표2[],2,0), "")</f>
      </c>
    </row>
    <row x14ac:dyDescent="0.25" r="2729" customHeight="1" ht="18.75">
      <c r="A2729" s="29">
        <v>44002</v>
      </c>
      <c r="B2729" s="30">
        <v>23.2</v>
      </c>
      <c r="C2729" s="30">
        <v>28.8</v>
      </c>
      <c r="D2729" s="31">
        <v>1.6806481481481481</v>
      </c>
      <c r="E2729" s="33">
        <v>20</v>
      </c>
      <c r="F2729" s="31">
        <v>1.100787037037037</v>
      </c>
      <c r="G2729" s="30">
        <v>8.8</v>
      </c>
      <c r="H2729" s="32">
        <f>TEXT(일별기온공급량!$A2729, "AAA")</f>
      </c>
      <c r="I2729" s="33">
        <v>58125646</v>
      </c>
      <c r="J2729" s="33">
        <v>1367585</v>
      </c>
      <c r="K2729" s="32">
        <f>TEXT(A2729, "MM-DD")</f>
      </c>
      <c r="L2729" s="33">
        <f>YEAR(일별기온공급량!$A2729)</f>
      </c>
      <c r="M2729" s="33">
        <f>MONTH(일별기온공급량!$A2729)</f>
      </c>
      <c r="N2729" s="33">
        <f>DAY(일별기온공급량!$A2729)</f>
      </c>
      <c r="O2729" s="34">
        <f>IFERROR(VLOOKUP(기온및공급량[[#This Row], [날짜]],표2[],2,0), "")</f>
      </c>
    </row>
    <row x14ac:dyDescent="0.25" r="2730" customHeight="1" ht="18.75">
      <c r="A2730" s="29">
        <v>44003</v>
      </c>
      <c r="B2730" s="30">
        <v>22.2</v>
      </c>
      <c r="C2730" s="30">
        <v>27.2</v>
      </c>
      <c r="D2730" s="31">
        <v>1.6716203703703703</v>
      </c>
      <c r="E2730" s="30">
        <v>17.7</v>
      </c>
      <c r="F2730" s="31">
        <v>1.2063425925925926</v>
      </c>
      <c r="G2730" s="30">
        <v>9.5</v>
      </c>
      <c r="H2730" s="32">
        <f>TEXT(일별기온공급량!$A2730, "AAA")</f>
      </c>
      <c r="I2730" s="33">
        <v>49545864</v>
      </c>
      <c r="J2730" s="33">
        <v>1164964</v>
      </c>
      <c r="K2730" s="32">
        <f>TEXT(A2730, "MM-DD")</f>
      </c>
      <c r="L2730" s="33">
        <f>YEAR(일별기온공급량!$A2730)</f>
      </c>
      <c r="M2730" s="33">
        <f>MONTH(일별기온공급량!$A2730)</f>
      </c>
      <c r="N2730" s="33">
        <f>DAY(일별기온공급량!$A2730)</f>
      </c>
      <c r="O2730" s="34">
        <f>IFERROR(VLOOKUP(기온및공급량[[#This Row], [날짜]],표2[],2,0), "")</f>
      </c>
    </row>
    <row x14ac:dyDescent="0.25" r="2731" customHeight="1" ht="18.75">
      <c r="A2731" s="29">
        <v>44004</v>
      </c>
      <c r="B2731" s="30">
        <v>25.3</v>
      </c>
      <c r="C2731" s="30">
        <v>33.5</v>
      </c>
      <c r="D2731" s="31">
        <v>1.7049537037037037</v>
      </c>
      <c r="E2731" s="30">
        <v>16.2</v>
      </c>
      <c r="F2731" s="31">
        <v>1.2118981481481481</v>
      </c>
      <c r="G2731" s="30">
        <v>17.3</v>
      </c>
      <c r="H2731" s="32">
        <f>TEXT(일별기온공급량!$A2731, "AAA")</f>
      </c>
      <c r="I2731" s="33">
        <v>69857538</v>
      </c>
      <c r="J2731" s="33">
        <v>1643173</v>
      </c>
      <c r="K2731" s="32">
        <f>TEXT(A2731, "MM-DD")</f>
      </c>
      <c r="L2731" s="33">
        <f>YEAR(일별기온공급량!$A2731)</f>
      </c>
      <c r="M2731" s="33">
        <f>MONTH(일별기온공급량!$A2731)</f>
      </c>
      <c r="N2731" s="33">
        <f>DAY(일별기온공급량!$A2731)</f>
      </c>
      <c r="O2731" s="34">
        <f>IFERROR(VLOOKUP(기온및공급량[[#This Row], [날짜]],표2[],2,0), "")</f>
      </c>
    </row>
    <row x14ac:dyDescent="0.25" r="2732" customHeight="1" ht="18.75">
      <c r="A2732" s="29">
        <v>44005</v>
      </c>
      <c r="B2732" s="30">
        <v>26.3</v>
      </c>
      <c r="C2732" s="33">
        <v>34</v>
      </c>
      <c r="D2732" s="31">
        <v>1.6285648148148149</v>
      </c>
      <c r="E2732" s="30">
        <v>19.4</v>
      </c>
      <c r="F2732" s="31">
        <v>1.224398148148148</v>
      </c>
      <c r="G2732" s="30">
        <v>14.6</v>
      </c>
      <c r="H2732" s="32">
        <f>TEXT(일별기온공급량!$A2732, "AAA")</f>
      </c>
      <c r="I2732" s="33">
        <v>72860959</v>
      </c>
      <c r="J2732" s="33">
        <v>1714730</v>
      </c>
      <c r="K2732" s="32">
        <f>TEXT(A2732, "MM-DD")</f>
      </c>
      <c r="L2732" s="33">
        <f>YEAR(일별기온공급량!$A2732)</f>
      </c>
      <c r="M2732" s="33">
        <f>MONTH(일별기온공급량!$A2732)</f>
      </c>
      <c r="N2732" s="33">
        <f>DAY(일별기온공급량!$A2732)</f>
      </c>
      <c r="O2732" s="34">
        <f>IFERROR(VLOOKUP(기온및공급량[[#This Row], [날짜]],표2[],2,0), "")</f>
      </c>
    </row>
    <row x14ac:dyDescent="0.25" r="2733" customHeight="1" ht="18.75">
      <c r="A2733" s="29">
        <v>44006</v>
      </c>
      <c r="B2733" s="30">
        <v>22.2</v>
      </c>
      <c r="C2733" s="30">
        <v>24.5</v>
      </c>
      <c r="D2733" s="31">
        <v>1.444537037037037</v>
      </c>
      <c r="E2733" s="30">
        <v>20.1</v>
      </c>
      <c r="F2733" s="31">
        <v>1.9862037037037037</v>
      </c>
      <c r="G2733" s="30">
        <v>4.4</v>
      </c>
      <c r="H2733" s="32">
        <f>TEXT(일별기온공급량!$A2733, "AAA")</f>
      </c>
      <c r="I2733" s="33">
        <v>73182469</v>
      </c>
      <c r="J2733" s="33">
        <v>1721355</v>
      </c>
      <c r="K2733" s="32">
        <f>TEXT(A2733, "MM-DD")</f>
      </c>
      <c r="L2733" s="33">
        <f>YEAR(일별기온공급량!$A2733)</f>
      </c>
      <c r="M2733" s="33">
        <f>MONTH(일별기온공급량!$A2733)</f>
      </c>
      <c r="N2733" s="33">
        <f>DAY(일별기온공급량!$A2733)</f>
      </c>
      <c r="O2733" s="34">
        <f>IFERROR(VLOOKUP(기온및공급량[[#This Row], [날짜]],표2[],2,0), "")</f>
      </c>
    </row>
    <row x14ac:dyDescent="0.25" r="2734" customHeight="1" ht="18.75">
      <c r="A2734" s="29">
        <v>44007</v>
      </c>
      <c r="B2734" s="30">
        <v>23.8</v>
      </c>
      <c r="C2734" s="30">
        <v>26.9</v>
      </c>
      <c r="D2734" s="31">
        <v>1.4980092592592593</v>
      </c>
      <c r="E2734" s="30">
        <v>20.1</v>
      </c>
      <c r="F2734" s="31">
        <v>1.0000925925925925</v>
      </c>
      <c r="G2734" s="30">
        <v>6.8</v>
      </c>
      <c r="H2734" s="32">
        <f>TEXT(일별기온공급량!$A2734, "AAA")</f>
      </c>
      <c r="I2734" s="33">
        <v>73466676</v>
      </c>
      <c r="J2734" s="33">
        <v>1725230</v>
      </c>
      <c r="K2734" s="32">
        <f>TEXT(A2734, "MM-DD")</f>
      </c>
      <c r="L2734" s="33">
        <f>YEAR(일별기온공급량!$A2734)</f>
      </c>
      <c r="M2734" s="33">
        <f>MONTH(일별기온공급량!$A2734)</f>
      </c>
      <c r="N2734" s="33">
        <f>DAY(일별기온공급량!$A2734)</f>
      </c>
      <c r="O2734" s="34">
        <f>IFERROR(VLOOKUP(기온및공급량[[#This Row], [날짜]],표2[],2,0), "")</f>
      </c>
    </row>
    <row x14ac:dyDescent="0.25" r="2735" customHeight="1" ht="18.75">
      <c r="A2735" s="29">
        <v>44008</v>
      </c>
      <c r="B2735" s="30">
        <v>25.5</v>
      </c>
      <c r="C2735" s="30">
        <v>30.7</v>
      </c>
      <c r="D2735" s="31">
        <v>1.6799537037037036</v>
      </c>
      <c r="E2735" s="30">
        <v>21.7</v>
      </c>
      <c r="F2735" s="31">
        <v>1.2743981481481481</v>
      </c>
      <c r="G2735" s="33">
        <v>9</v>
      </c>
      <c r="H2735" s="32">
        <f>TEXT(일별기온공급량!$A2735, "AAA")</f>
      </c>
      <c r="I2735" s="33">
        <v>69471015</v>
      </c>
      <c r="J2735" s="33">
        <v>1632844</v>
      </c>
      <c r="K2735" s="32">
        <f>TEXT(A2735, "MM-DD")</f>
      </c>
      <c r="L2735" s="33">
        <f>YEAR(일별기온공급량!$A2735)</f>
      </c>
      <c r="M2735" s="33">
        <f>MONTH(일별기온공급량!$A2735)</f>
      </c>
      <c r="N2735" s="33">
        <f>DAY(일별기온공급량!$A2735)</f>
      </c>
      <c r="O2735" s="34">
        <f>IFERROR(VLOOKUP(기온및공급량[[#This Row], [날짜]],표2[],2,0), "")</f>
      </c>
    </row>
    <row x14ac:dyDescent="0.25" r="2736" customHeight="1" ht="18.75">
      <c r="A2736" s="29">
        <v>44009</v>
      </c>
      <c r="B2736" s="30">
        <v>26.1</v>
      </c>
      <c r="C2736" s="30">
        <v>31.3</v>
      </c>
      <c r="D2736" s="31">
        <v>1.6362037037037038</v>
      </c>
      <c r="E2736" s="30">
        <v>20.9</v>
      </c>
      <c r="F2736" s="31">
        <v>1.1875925925925925</v>
      </c>
      <c r="G2736" s="30">
        <v>10.4</v>
      </c>
      <c r="H2736" s="32">
        <f>TEXT(일별기온공급량!$A2736, "AAA")</f>
      </c>
      <c r="I2736" s="33">
        <v>55789549</v>
      </c>
      <c r="J2736" s="33">
        <v>1311603</v>
      </c>
      <c r="K2736" s="32">
        <f>TEXT(A2736, "MM-DD")</f>
      </c>
      <c r="L2736" s="33">
        <f>YEAR(일별기온공급량!$A2736)</f>
      </c>
      <c r="M2736" s="33">
        <f>MONTH(일별기온공급량!$A2736)</f>
      </c>
      <c r="N2736" s="33">
        <f>DAY(일별기온공급량!$A2736)</f>
      </c>
      <c r="O2736" s="34">
        <f>IFERROR(VLOOKUP(기온및공급량[[#This Row], [날짜]],표2[],2,0), "")</f>
      </c>
    </row>
    <row x14ac:dyDescent="0.25" r="2737" customHeight="1" ht="18.75">
      <c r="A2737" s="29">
        <v>44010</v>
      </c>
      <c r="B2737" s="30">
        <v>26.1</v>
      </c>
      <c r="C2737" s="33">
        <v>32</v>
      </c>
      <c r="D2737" s="31">
        <v>1.736898148148148</v>
      </c>
      <c r="E2737" s="30">
        <v>21.4</v>
      </c>
      <c r="F2737" s="31">
        <v>1.1993981481481482</v>
      </c>
      <c r="G2737" s="30">
        <v>10.6</v>
      </c>
      <c r="H2737" s="32">
        <f>TEXT(일별기온공급량!$A2737, "AAA")</f>
      </c>
      <c r="I2737" s="33">
        <v>47832358</v>
      </c>
      <c r="J2737" s="33">
        <v>1122957</v>
      </c>
      <c r="K2737" s="32">
        <f>TEXT(A2737, "MM-DD")</f>
      </c>
      <c r="L2737" s="33">
        <f>YEAR(일별기온공급량!$A2737)</f>
      </c>
      <c r="M2737" s="33">
        <f>MONTH(일별기온공급량!$A2737)</f>
      </c>
      <c r="N2737" s="33">
        <f>DAY(일별기온공급량!$A2737)</f>
      </c>
      <c r="O2737" s="34">
        <f>IFERROR(VLOOKUP(기온및공급량[[#This Row], [날짜]],표2[],2,0), "")</f>
      </c>
    </row>
    <row x14ac:dyDescent="0.25" r="2738" customHeight="1" ht="18.75">
      <c r="A2738" s="29">
        <v>44011</v>
      </c>
      <c r="B2738" s="30">
        <v>22.1</v>
      </c>
      <c r="C2738" s="30">
        <v>26.8</v>
      </c>
      <c r="D2738" s="31">
        <v>1.5730092592592593</v>
      </c>
      <c r="E2738" s="30">
        <v>19.8</v>
      </c>
      <c r="F2738" s="31">
        <v>1.883425925925926</v>
      </c>
      <c r="G2738" s="33">
        <v>7</v>
      </c>
      <c r="H2738" s="32">
        <f>TEXT(일별기온공급량!$A2738, "AAA")</f>
      </c>
      <c r="I2738" s="33">
        <v>70227283</v>
      </c>
      <c r="J2738" s="33">
        <v>1650512</v>
      </c>
      <c r="K2738" s="32">
        <f>TEXT(A2738, "MM-DD")</f>
      </c>
      <c r="L2738" s="33">
        <f>YEAR(일별기온공급량!$A2738)</f>
      </c>
      <c r="M2738" s="33">
        <f>MONTH(일별기온공급량!$A2738)</f>
      </c>
      <c r="N2738" s="33">
        <f>DAY(일별기온공급량!$A2738)</f>
      </c>
      <c r="O2738" s="34">
        <f>IFERROR(VLOOKUP(기온및공급량[[#This Row], [날짜]],표2[],2,0), "")</f>
      </c>
    </row>
    <row x14ac:dyDescent="0.25" r="2739" customHeight="1" ht="18.75">
      <c r="A2739" s="29">
        <v>44012</v>
      </c>
      <c r="B2739" s="30">
        <v>23.5</v>
      </c>
      <c r="C2739" s="30">
        <v>28.2</v>
      </c>
      <c r="D2739" s="31">
        <v>1.5591203703703704</v>
      </c>
      <c r="E2739" s="30">
        <v>19.3</v>
      </c>
      <c r="F2739" s="31">
        <v>1.9487037037037038</v>
      </c>
      <c r="G2739" s="30">
        <v>8.9</v>
      </c>
      <c r="H2739" s="32">
        <f>TEXT(일별기온공급량!$A2739, "AAA")</f>
      </c>
      <c r="I2739" s="33">
        <v>72650627</v>
      </c>
      <c r="J2739" s="33">
        <v>1708569</v>
      </c>
      <c r="K2739" s="32">
        <f>TEXT(A2739, "MM-DD")</f>
      </c>
      <c r="L2739" s="33">
        <f>YEAR(일별기온공급량!$A2739)</f>
      </c>
      <c r="M2739" s="33">
        <f>MONTH(일별기온공급량!$A2739)</f>
      </c>
      <c r="N2739" s="33">
        <f>DAY(일별기온공급량!$A2739)</f>
      </c>
      <c r="O2739" s="34">
        <f>IFERROR(VLOOKUP(기온및공급량[[#This Row], [날짜]],표2[],2,0), "")</f>
      </c>
    </row>
    <row x14ac:dyDescent="0.25" r="2740" customHeight="1" ht="18.75">
      <c r="A2740" s="29">
        <v>44013</v>
      </c>
      <c r="B2740" s="30">
        <v>22.2</v>
      </c>
      <c r="C2740" s="30">
        <v>26.3</v>
      </c>
      <c r="D2740" s="31">
        <v>1.5993981481481483</v>
      </c>
      <c r="E2740" s="30">
        <v>19.1</v>
      </c>
      <c r="F2740" s="31">
        <v>1.2146759259259259</v>
      </c>
      <c r="G2740" s="30">
        <v>7.2</v>
      </c>
      <c r="H2740" s="32">
        <f>TEXT(일별기온공급량!$A2740, "AAA")</f>
      </c>
      <c r="I2740" s="33">
        <v>74057780</v>
      </c>
      <c r="J2740" s="33">
        <v>1742487</v>
      </c>
      <c r="K2740" s="32">
        <f>TEXT(A2740, "MM-DD")</f>
      </c>
      <c r="L2740" s="33">
        <f>YEAR(일별기온공급량!$A2740)</f>
      </c>
      <c r="M2740" s="33">
        <f>MONTH(일별기온공급량!$A2740)</f>
      </c>
      <c r="N2740" s="33">
        <f>DAY(일별기온공급량!$A2740)</f>
      </c>
      <c r="O2740" s="34">
        <f>IFERROR(VLOOKUP(기온및공급량[[#This Row], [날짜]],표2[],2,0), "")</f>
      </c>
    </row>
    <row x14ac:dyDescent="0.25" r="2741" customHeight="1" ht="18.75">
      <c r="A2741" s="29">
        <v>44014</v>
      </c>
      <c r="B2741" s="30">
        <v>23.6</v>
      </c>
      <c r="C2741" s="30">
        <v>28.8</v>
      </c>
      <c r="D2741" s="31">
        <v>1.611898148148148</v>
      </c>
      <c r="E2741" s="30">
        <v>18.3</v>
      </c>
      <c r="F2741" s="31">
        <v>1.2278703703703704</v>
      </c>
      <c r="G2741" s="30">
        <v>10.5</v>
      </c>
      <c r="H2741" s="32">
        <f>TEXT(일별기온공급량!$A2741, "AAA")</f>
      </c>
      <c r="I2741" s="33">
        <v>74271045</v>
      </c>
      <c r="J2741" s="33">
        <v>1752015</v>
      </c>
      <c r="K2741" s="32">
        <f>TEXT(A2741, "MM-DD")</f>
      </c>
      <c r="L2741" s="33">
        <f>YEAR(일별기온공급량!$A2741)</f>
      </c>
      <c r="M2741" s="33">
        <f>MONTH(일별기온공급량!$A2741)</f>
      </c>
      <c r="N2741" s="33">
        <f>DAY(일별기온공급량!$A2741)</f>
      </c>
      <c r="O2741" s="34">
        <f>IFERROR(VLOOKUP(기온및공급량[[#This Row], [날짜]],표2[],2,0), "")</f>
      </c>
    </row>
    <row x14ac:dyDescent="0.25" r="2742" customHeight="1" ht="18.75">
      <c r="A2742" s="29">
        <v>44015</v>
      </c>
      <c r="B2742" s="30">
        <v>20.7</v>
      </c>
      <c r="C2742" s="30">
        <v>22.6</v>
      </c>
      <c r="D2742" s="31">
        <v>1.6139814814814815</v>
      </c>
      <c r="E2742" s="33">
        <v>18</v>
      </c>
      <c r="F2742" s="31">
        <v>1.9723148148148149</v>
      </c>
      <c r="G2742" s="30">
        <v>4.6</v>
      </c>
      <c r="H2742" s="32">
        <f>TEXT(일별기온공급량!$A2742, "AAA")</f>
      </c>
      <c r="I2742" s="33">
        <v>71185546</v>
      </c>
      <c r="J2742" s="33">
        <v>1677217</v>
      </c>
      <c r="K2742" s="32">
        <f>TEXT(A2742, "MM-DD")</f>
      </c>
      <c r="L2742" s="33">
        <f>YEAR(일별기온공급량!$A2742)</f>
      </c>
      <c r="M2742" s="33">
        <f>MONTH(일별기온공급량!$A2742)</f>
      </c>
      <c r="N2742" s="33">
        <f>DAY(일별기온공급량!$A2742)</f>
      </c>
      <c r="O2742" s="34">
        <f>IFERROR(VLOOKUP(기온및공급량[[#This Row], [날짜]],표2[],2,0), "")</f>
      </c>
    </row>
    <row x14ac:dyDescent="0.25" r="2743" customHeight="1" ht="18.75">
      <c r="A2743" s="29">
        <v>44016</v>
      </c>
      <c r="B2743" s="30">
        <v>21.2</v>
      </c>
      <c r="C2743" s="30">
        <v>24.2</v>
      </c>
      <c r="D2743" s="31">
        <v>1.5577314814814813</v>
      </c>
      <c r="E2743" s="30">
        <v>17.9</v>
      </c>
      <c r="F2743" s="31">
        <v>1.0091203703703704</v>
      </c>
      <c r="G2743" s="30">
        <v>6.3</v>
      </c>
      <c r="H2743" s="32">
        <f>TEXT(일별기온공급량!$A2743, "AAA")</f>
      </c>
      <c r="I2743" s="33">
        <v>55805689</v>
      </c>
      <c r="J2743" s="33">
        <v>1315405</v>
      </c>
      <c r="K2743" s="32">
        <f>TEXT(A2743, "MM-DD")</f>
      </c>
      <c r="L2743" s="33">
        <f>YEAR(일별기온공급량!$A2743)</f>
      </c>
      <c r="M2743" s="33">
        <f>MONTH(일별기온공급량!$A2743)</f>
      </c>
      <c r="N2743" s="33">
        <f>DAY(일별기온공급량!$A2743)</f>
      </c>
      <c r="O2743" s="34">
        <f>IFERROR(VLOOKUP(기온및공급량[[#This Row], [날짜]],표2[],2,0), "")</f>
      </c>
    </row>
    <row x14ac:dyDescent="0.25" r="2744" customHeight="1" ht="18.75">
      <c r="A2744" s="29">
        <v>44017</v>
      </c>
      <c r="B2744" s="30">
        <v>23.7</v>
      </c>
      <c r="C2744" s="30">
        <v>28.6</v>
      </c>
      <c r="D2744" s="31">
        <v>1.6292592592592592</v>
      </c>
      <c r="E2744" s="30">
        <v>19.8</v>
      </c>
      <c r="F2744" s="31">
        <v>1.1862037037037036</v>
      </c>
      <c r="G2744" s="30">
        <v>8.8</v>
      </c>
      <c r="H2744" s="32">
        <f>TEXT(일별기온공급량!$A2744, "AAA")</f>
      </c>
      <c r="I2744" s="33">
        <v>48212038</v>
      </c>
      <c r="J2744" s="33">
        <v>1137367</v>
      </c>
      <c r="K2744" s="32">
        <f>TEXT(A2744, "MM-DD")</f>
      </c>
      <c r="L2744" s="33">
        <f>YEAR(일별기온공급량!$A2744)</f>
      </c>
      <c r="M2744" s="33">
        <f>MONTH(일별기온공급량!$A2744)</f>
      </c>
      <c r="N2744" s="33">
        <f>DAY(일별기온공급량!$A2744)</f>
      </c>
      <c r="O2744" s="34">
        <f>IFERROR(VLOOKUP(기온및공급량[[#This Row], [날짜]],표2[],2,0), "")</f>
      </c>
    </row>
    <row x14ac:dyDescent="0.25" r="2745" customHeight="1" ht="18.75">
      <c r="A2745" s="29">
        <v>44018</v>
      </c>
      <c r="B2745" s="30">
        <v>24.1</v>
      </c>
      <c r="C2745" s="30">
        <v>28.1</v>
      </c>
      <c r="D2745" s="31">
        <v>1.5528703703703703</v>
      </c>
      <c r="E2745" s="30">
        <v>19.9</v>
      </c>
      <c r="F2745" s="31">
        <v>1.158425925925926</v>
      </c>
      <c r="G2745" s="30">
        <v>8.2</v>
      </c>
      <c r="H2745" s="32">
        <f>TEXT(일별기온공급량!$A2745, "AAA")</f>
      </c>
      <c r="I2745" s="33">
        <v>70351634</v>
      </c>
      <c r="J2745" s="33">
        <v>1659065</v>
      </c>
      <c r="K2745" s="32">
        <f>TEXT(A2745, "MM-DD")</f>
      </c>
      <c r="L2745" s="33">
        <f>YEAR(일별기온공급량!$A2745)</f>
      </c>
      <c r="M2745" s="33">
        <f>MONTH(일별기온공급량!$A2745)</f>
      </c>
      <c r="N2745" s="33">
        <f>DAY(일별기온공급량!$A2745)</f>
      </c>
      <c r="O2745" s="34">
        <f>IFERROR(VLOOKUP(기온및공급량[[#This Row], [날짜]],표2[],2,0), "")</f>
      </c>
    </row>
    <row x14ac:dyDescent="0.25" r="2746" customHeight="1" ht="18.75">
      <c r="A2746" s="29">
        <v>44019</v>
      </c>
      <c r="B2746" s="30">
        <v>26.5</v>
      </c>
      <c r="C2746" s="30">
        <v>32.4</v>
      </c>
      <c r="D2746" s="31">
        <v>1.5834259259259258</v>
      </c>
      <c r="E2746" s="30">
        <v>23.1</v>
      </c>
      <c r="F2746" s="31">
        <v>1.2167592592592593</v>
      </c>
      <c r="G2746" s="30">
        <v>9.3</v>
      </c>
      <c r="H2746" s="32">
        <f>TEXT(일별기온공급량!$A2746, "AAA")</f>
      </c>
      <c r="I2746" s="33">
        <v>75889962</v>
      </c>
      <c r="J2746" s="33">
        <v>1789934</v>
      </c>
      <c r="K2746" s="32">
        <f>TEXT(A2746, "MM-DD")</f>
      </c>
      <c r="L2746" s="33">
        <f>YEAR(일별기온공급량!$A2746)</f>
      </c>
      <c r="M2746" s="33">
        <f>MONTH(일별기온공급량!$A2746)</f>
      </c>
      <c r="N2746" s="33">
        <f>DAY(일별기온공급량!$A2746)</f>
      </c>
      <c r="O2746" s="34">
        <f>IFERROR(VLOOKUP(기온및공급량[[#This Row], [날짜]],표2[],2,0), "")</f>
      </c>
    </row>
    <row x14ac:dyDescent="0.25" r="2747" customHeight="1" ht="18.75">
      <c r="A2747" s="29">
        <v>44020</v>
      </c>
      <c r="B2747" s="30">
        <v>26.2</v>
      </c>
      <c r="C2747" s="33">
        <v>31</v>
      </c>
      <c r="D2747" s="31">
        <v>1.6410648148148148</v>
      </c>
      <c r="E2747" s="30">
        <v>22.3</v>
      </c>
      <c r="F2747" s="31">
        <v>1.2500925925925925</v>
      </c>
      <c r="G2747" s="30">
        <v>8.7</v>
      </c>
      <c r="H2747" s="32">
        <f>TEXT(일별기온공급량!$A2747, "AAA")</f>
      </c>
      <c r="I2747" s="33">
        <v>75707102</v>
      </c>
      <c r="J2747" s="33">
        <v>1781992</v>
      </c>
      <c r="K2747" s="32">
        <f>TEXT(A2747, "MM-DD")</f>
      </c>
      <c r="L2747" s="33">
        <f>YEAR(일별기온공급량!$A2747)</f>
      </c>
      <c r="M2747" s="33">
        <f>MONTH(일별기온공급량!$A2747)</f>
      </c>
      <c r="N2747" s="33">
        <f>DAY(일별기온공급량!$A2747)</f>
      </c>
      <c r="O2747" s="34">
        <f>IFERROR(VLOOKUP(기온및공급량[[#This Row], [날짜]],표2[],2,0), "")</f>
      </c>
    </row>
    <row x14ac:dyDescent="0.25" r="2748" customHeight="1" ht="18.75">
      <c r="A2748" s="29">
        <v>44021</v>
      </c>
      <c r="B2748" s="30">
        <v>24.4</v>
      </c>
      <c r="C2748" s="30">
        <v>29.7</v>
      </c>
      <c r="D2748" s="31">
        <v>1.6098148148148148</v>
      </c>
      <c r="E2748" s="30">
        <v>20.8</v>
      </c>
      <c r="F2748" s="31">
        <v>1.2264814814814815</v>
      </c>
      <c r="G2748" s="30">
        <v>8.9</v>
      </c>
      <c r="H2748" s="32">
        <f>TEXT(일별기온공급량!$A2748, "AAA")</f>
      </c>
      <c r="I2748" s="33">
        <v>75253268</v>
      </c>
      <c r="J2748" s="33">
        <v>1767631</v>
      </c>
      <c r="K2748" s="32">
        <f>TEXT(A2748, "MM-DD")</f>
      </c>
      <c r="L2748" s="33">
        <f>YEAR(일별기온공급량!$A2748)</f>
      </c>
      <c r="M2748" s="33">
        <f>MONTH(일별기온공급량!$A2748)</f>
      </c>
      <c r="N2748" s="33">
        <f>DAY(일별기온공급량!$A2748)</f>
      </c>
      <c r="O2748" s="34">
        <f>IFERROR(VLOOKUP(기온및공급량[[#This Row], [날짜]],표2[],2,0), "")</f>
      </c>
    </row>
    <row x14ac:dyDescent="0.25" r="2749" customHeight="1" ht="18.75">
      <c r="A2749" s="29">
        <v>44022</v>
      </c>
      <c r="B2749" s="33">
        <v>24</v>
      </c>
      <c r="C2749" s="30">
        <v>28.4</v>
      </c>
      <c r="D2749" s="31">
        <v>1.6868981481481482</v>
      </c>
      <c r="E2749" s="33">
        <v>21</v>
      </c>
      <c r="F2749" s="31">
        <v>1.2375925925925926</v>
      </c>
      <c r="G2749" s="30">
        <v>7.4</v>
      </c>
      <c r="H2749" s="32">
        <f>TEXT(일별기온공급량!$A2749, "AAA")</f>
      </c>
      <c r="I2749" s="33">
        <v>74392252</v>
      </c>
      <c r="J2749" s="33">
        <v>1749192</v>
      </c>
      <c r="K2749" s="32">
        <f>TEXT(A2749, "MM-DD")</f>
      </c>
      <c r="L2749" s="33">
        <f>YEAR(일별기온공급량!$A2749)</f>
      </c>
      <c r="M2749" s="33">
        <f>MONTH(일별기온공급량!$A2749)</f>
      </c>
      <c r="N2749" s="33">
        <f>DAY(일별기온공급량!$A2749)</f>
      </c>
      <c r="O2749" s="34">
        <f>IFERROR(VLOOKUP(기온및공급량[[#This Row], [날짜]],표2[],2,0), "")</f>
      </c>
    </row>
    <row x14ac:dyDescent="0.25" r="2750" customHeight="1" ht="18.75">
      <c r="A2750" s="29">
        <v>44023</v>
      </c>
      <c r="B2750" s="30">
        <v>25.5</v>
      </c>
      <c r="C2750" s="30">
        <v>31.3</v>
      </c>
      <c r="D2750" s="31">
        <v>1.570925925925926</v>
      </c>
      <c r="E2750" s="30">
        <v>21.6</v>
      </c>
      <c r="F2750" s="31">
        <v>1.9792592592592593</v>
      </c>
      <c r="G2750" s="30">
        <v>9.7</v>
      </c>
      <c r="H2750" s="32">
        <f>TEXT(일별기온공급량!$A2750, "AAA")</f>
      </c>
      <c r="I2750" s="33">
        <v>59289700</v>
      </c>
      <c r="J2750" s="33">
        <v>1393790</v>
      </c>
      <c r="K2750" s="32">
        <f>TEXT(A2750, "MM-DD")</f>
      </c>
      <c r="L2750" s="33">
        <f>YEAR(일별기온공급량!$A2750)</f>
      </c>
      <c r="M2750" s="33">
        <f>MONTH(일별기온공급량!$A2750)</f>
      </c>
      <c r="N2750" s="33">
        <f>DAY(일별기온공급량!$A2750)</f>
      </c>
      <c r="O2750" s="34">
        <f>IFERROR(VLOOKUP(기온및공급량[[#This Row], [날짜]],표2[],2,0), "")</f>
      </c>
    </row>
    <row x14ac:dyDescent="0.25" r="2751" customHeight="1" ht="18.75">
      <c r="A2751" s="29">
        <v>44024</v>
      </c>
      <c r="B2751" s="30">
        <v>20.4</v>
      </c>
      <c r="C2751" s="30">
        <v>21.9</v>
      </c>
      <c r="D2751" s="31">
        <v>1.4938425925925927</v>
      </c>
      <c r="E2751" s="30">
        <v>18.1</v>
      </c>
      <c r="F2751" s="31">
        <v>1.9743981481481483</v>
      </c>
      <c r="G2751" s="30">
        <v>3.8</v>
      </c>
      <c r="H2751" s="32">
        <f>TEXT(일별기온공급량!$A2751, "AAA")</f>
      </c>
      <c r="I2751" s="33">
        <v>50875182</v>
      </c>
      <c r="J2751" s="33">
        <v>1196046</v>
      </c>
      <c r="K2751" s="32">
        <f>TEXT(A2751, "MM-DD")</f>
      </c>
      <c r="L2751" s="33">
        <f>YEAR(일별기온공급량!$A2751)</f>
      </c>
      <c r="M2751" s="33">
        <f>MONTH(일별기온공급량!$A2751)</f>
      </c>
      <c r="N2751" s="33">
        <f>DAY(일별기온공급량!$A2751)</f>
      </c>
      <c r="O2751" s="34">
        <f>IFERROR(VLOOKUP(기온및공급량[[#This Row], [날짜]],표2[],2,0), "")</f>
      </c>
    </row>
    <row x14ac:dyDescent="0.25" r="2752" customHeight="1" ht="18.75">
      <c r="A2752" s="29">
        <v>44025</v>
      </c>
      <c r="B2752" s="30">
        <v>19.2</v>
      </c>
      <c r="C2752" s="33">
        <v>21</v>
      </c>
      <c r="D2752" s="31">
        <v>1.6702314814814816</v>
      </c>
      <c r="E2752" s="30">
        <v>18.2</v>
      </c>
      <c r="F2752" s="31">
        <v>1.0514814814814815</v>
      </c>
      <c r="G2752" s="30">
        <v>2.8</v>
      </c>
      <c r="H2752" s="32">
        <f>TEXT(일별기온공급량!$A2752, "AAA")</f>
      </c>
      <c r="I2752" s="33">
        <v>72804802</v>
      </c>
      <c r="J2752" s="33">
        <v>1715415</v>
      </c>
      <c r="K2752" s="32">
        <f>TEXT(A2752, "MM-DD")</f>
      </c>
      <c r="L2752" s="33">
        <f>YEAR(일별기온공급량!$A2752)</f>
      </c>
      <c r="M2752" s="33">
        <f>MONTH(일별기온공급량!$A2752)</f>
      </c>
      <c r="N2752" s="33">
        <f>DAY(일별기온공급량!$A2752)</f>
      </c>
      <c r="O2752" s="34">
        <f>IFERROR(VLOOKUP(기온및공급량[[#This Row], [날짜]],표2[],2,0), "")</f>
      </c>
    </row>
    <row x14ac:dyDescent="0.25" r="2753" customHeight="1" ht="18.75">
      <c r="A2753" s="29">
        <v>44026</v>
      </c>
      <c r="B2753" s="30">
        <v>19.6</v>
      </c>
      <c r="C2753" s="30">
        <v>21.5</v>
      </c>
      <c r="D2753" s="31">
        <v>1.4889814814814815</v>
      </c>
      <c r="E2753" s="30">
        <v>18.4</v>
      </c>
      <c r="F2753" s="31">
        <v>1.2382870370370371</v>
      </c>
      <c r="G2753" s="30">
        <v>3.1</v>
      </c>
      <c r="H2753" s="32">
        <f>TEXT(일별기온공급량!$A2753, "AAA")</f>
      </c>
      <c r="I2753" s="33">
        <v>76854539</v>
      </c>
      <c r="J2753" s="33">
        <v>1810950</v>
      </c>
      <c r="K2753" s="32">
        <f>TEXT(A2753, "MM-DD")</f>
      </c>
      <c r="L2753" s="33">
        <f>YEAR(일별기온공급량!$A2753)</f>
      </c>
      <c r="M2753" s="33">
        <f>MONTH(일별기온공급량!$A2753)</f>
      </c>
      <c r="N2753" s="33">
        <f>DAY(일별기온공급량!$A2753)</f>
      </c>
      <c r="O2753" s="34">
        <f>IFERROR(VLOOKUP(기온및공급량[[#This Row], [날짜]],표2[],2,0), "")</f>
      </c>
    </row>
    <row x14ac:dyDescent="0.25" r="2754" customHeight="1" ht="18.75">
      <c r="A2754" s="29">
        <v>44027</v>
      </c>
      <c r="B2754" s="30">
        <v>19.2</v>
      </c>
      <c r="C2754" s="30">
        <v>22.9</v>
      </c>
      <c r="D2754" s="31">
        <v>1.685509259259259</v>
      </c>
      <c r="E2754" s="30">
        <v>17.5</v>
      </c>
      <c r="F2754" s="31">
        <v>1.208425925925926</v>
      </c>
      <c r="G2754" s="30">
        <v>5.4</v>
      </c>
      <c r="H2754" s="32">
        <f>TEXT(일별기온공급량!$A2754, "AAA")</f>
      </c>
      <c r="I2754" s="33">
        <v>79387438</v>
      </c>
      <c r="J2754" s="33">
        <v>1871303</v>
      </c>
      <c r="K2754" s="32">
        <f>TEXT(A2754, "MM-DD")</f>
      </c>
      <c r="L2754" s="33">
        <f>YEAR(일별기온공급량!$A2754)</f>
      </c>
      <c r="M2754" s="33">
        <f>MONTH(일별기온공급량!$A2754)</f>
      </c>
      <c r="N2754" s="33">
        <f>DAY(일별기온공급량!$A2754)</f>
      </c>
      <c r="O2754" s="34">
        <f>IFERROR(VLOOKUP(기온및공급량[[#This Row], [날짜]],표2[],2,0), "")</f>
      </c>
    </row>
    <row x14ac:dyDescent="0.25" r="2755" customHeight="1" ht="18.75">
      <c r="A2755" s="29">
        <v>44028</v>
      </c>
      <c r="B2755" s="30">
        <v>22.2</v>
      </c>
      <c r="C2755" s="30">
        <v>28.8</v>
      </c>
      <c r="D2755" s="31">
        <v>1.6466203703703703</v>
      </c>
      <c r="E2755" s="30">
        <v>16.8</v>
      </c>
      <c r="F2755" s="31">
        <v>1.233425925925926</v>
      </c>
      <c r="G2755" s="33">
        <v>12</v>
      </c>
      <c r="H2755" s="32">
        <f>TEXT(일별기온공급량!$A2755, "AAA")</f>
      </c>
      <c r="I2755" s="33">
        <v>77391889</v>
      </c>
      <c r="J2755" s="33">
        <v>1820520</v>
      </c>
      <c r="K2755" s="32">
        <f>TEXT(A2755, "MM-DD")</f>
      </c>
      <c r="L2755" s="33">
        <f>YEAR(일별기온공급량!$A2755)</f>
      </c>
      <c r="M2755" s="33">
        <f>MONTH(일별기온공급량!$A2755)</f>
      </c>
      <c r="N2755" s="33">
        <f>DAY(일별기온공급량!$A2755)</f>
      </c>
      <c r="O2755" s="34">
        <f>IFERROR(VLOOKUP(기온및공급량[[#This Row], [날짜]],표2[],2,0), "")</f>
      </c>
    </row>
    <row x14ac:dyDescent="0.25" r="2756" customHeight="1" ht="18.75">
      <c r="A2756" s="29">
        <v>44029</v>
      </c>
      <c r="B2756" s="30">
        <v>22.7</v>
      </c>
      <c r="C2756" s="30">
        <v>28.8</v>
      </c>
      <c r="D2756" s="31">
        <v>1.6480092592592592</v>
      </c>
      <c r="E2756" s="30">
        <v>17.3</v>
      </c>
      <c r="F2756" s="31">
        <v>1.2306481481481482</v>
      </c>
      <c r="G2756" s="30">
        <v>11.5</v>
      </c>
      <c r="H2756" s="32">
        <f>TEXT(일별기온공급량!$A2756, "AAA")</f>
      </c>
      <c r="I2756" s="33">
        <v>74848729</v>
      </c>
      <c r="J2756" s="33">
        <v>1760906</v>
      </c>
      <c r="K2756" s="32">
        <f>TEXT(A2756, "MM-DD")</f>
      </c>
      <c r="L2756" s="33">
        <f>YEAR(일별기온공급량!$A2756)</f>
      </c>
      <c r="M2756" s="33">
        <f>MONTH(일별기온공급량!$A2756)</f>
      </c>
      <c r="N2756" s="33">
        <f>DAY(일별기온공급량!$A2756)</f>
      </c>
      <c r="O2756" s="34">
        <f>IFERROR(VLOOKUP(기온및공급량[[#This Row], [날짜]],표2[],2,0), "")</f>
      </c>
    </row>
    <row x14ac:dyDescent="0.25" r="2757" customHeight="1" ht="18.75">
      <c r="A2757" s="29">
        <v>44030</v>
      </c>
      <c r="B2757" s="30">
        <v>22.4</v>
      </c>
      <c r="C2757" s="30">
        <v>27.6</v>
      </c>
      <c r="D2757" s="31">
        <v>1.6889814814814814</v>
      </c>
      <c r="E2757" s="30">
        <v>16.8</v>
      </c>
      <c r="F2757" s="31">
        <v>1.1980092592592593</v>
      </c>
      <c r="G2757" s="30">
        <v>10.8</v>
      </c>
      <c r="H2757" s="32">
        <f>TEXT(일별기온공급량!$A2757, "AAA")</f>
      </c>
      <c r="I2757" s="33">
        <v>62971611</v>
      </c>
      <c r="J2757" s="33">
        <v>1483800</v>
      </c>
      <c r="K2757" s="32">
        <f>TEXT(A2757, "MM-DD")</f>
      </c>
      <c r="L2757" s="33">
        <f>YEAR(일별기온공급량!$A2757)</f>
      </c>
      <c r="M2757" s="33">
        <f>MONTH(일별기온공급량!$A2757)</f>
      </c>
      <c r="N2757" s="33">
        <f>DAY(일별기온공급량!$A2757)</f>
      </c>
      <c r="O2757" s="34">
        <f>IFERROR(VLOOKUP(기온및공급량[[#This Row], [날짜]],표2[],2,0), "")</f>
      </c>
    </row>
    <row x14ac:dyDescent="0.25" r="2758" customHeight="1" ht="18.75">
      <c r="A2758" s="29">
        <v>44031</v>
      </c>
      <c r="B2758" s="30">
        <v>24.3</v>
      </c>
      <c r="C2758" s="33">
        <v>28</v>
      </c>
      <c r="D2758" s="31">
        <v>1.9341203703703704</v>
      </c>
      <c r="E2758" s="30">
        <v>20.5</v>
      </c>
      <c r="F2758" s="31">
        <v>1.158425925925926</v>
      </c>
      <c r="G2758" s="30">
        <v>7.5</v>
      </c>
      <c r="H2758" s="32">
        <f>TEXT(일별기온공급량!$A2758, "AAA")</f>
      </c>
      <c r="I2758" s="33">
        <v>55075556</v>
      </c>
      <c r="J2758" s="33">
        <v>1297619</v>
      </c>
      <c r="K2758" s="32">
        <f>TEXT(A2758, "MM-DD")</f>
      </c>
      <c r="L2758" s="33">
        <f>YEAR(일별기온공급량!$A2758)</f>
      </c>
      <c r="M2758" s="33">
        <f>MONTH(일별기온공급량!$A2758)</f>
      </c>
      <c r="N2758" s="33">
        <f>DAY(일별기온공급량!$A2758)</f>
      </c>
      <c r="O2758" s="34">
        <f>IFERROR(VLOOKUP(기온및공급량[[#This Row], [날짜]],표2[],2,0), "")</f>
      </c>
    </row>
    <row x14ac:dyDescent="0.25" r="2759" customHeight="1" ht="18.75">
      <c r="A2759" s="29">
        <v>44032</v>
      </c>
      <c r="B2759" s="30">
        <v>29.1</v>
      </c>
      <c r="C2759" s="30">
        <v>32.8</v>
      </c>
      <c r="D2759" s="31">
        <v>1.658425925925926</v>
      </c>
      <c r="E2759" s="30">
        <v>25.9</v>
      </c>
      <c r="F2759" s="31">
        <v>1.9987037037037036</v>
      </c>
      <c r="G2759" s="30">
        <v>6.9</v>
      </c>
      <c r="H2759" s="32">
        <f>TEXT(일별기온공급량!$A2759, "AAA")</f>
      </c>
      <c r="I2759" s="33">
        <v>74259326</v>
      </c>
      <c r="J2759" s="33">
        <v>1750065</v>
      </c>
      <c r="K2759" s="32">
        <f>TEXT(A2759, "MM-DD")</f>
      </c>
      <c r="L2759" s="33">
        <f>YEAR(일별기온공급량!$A2759)</f>
      </c>
      <c r="M2759" s="33">
        <f>MONTH(일별기온공급량!$A2759)</f>
      </c>
      <c r="N2759" s="33">
        <f>DAY(일별기온공급량!$A2759)</f>
      </c>
      <c r="O2759" s="34">
        <f>IFERROR(VLOOKUP(기온및공급량[[#This Row], [날짜]],표2[],2,0), "")</f>
      </c>
    </row>
    <row x14ac:dyDescent="0.25" r="2760" customHeight="1" ht="18.75">
      <c r="A2760" s="29">
        <v>44033</v>
      </c>
      <c r="B2760" s="30">
        <v>26.9</v>
      </c>
      <c r="C2760" s="30">
        <v>31.8</v>
      </c>
      <c r="D2760" s="31">
        <v>1.6264814814814814</v>
      </c>
      <c r="E2760" s="30">
        <v>22.8</v>
      </c>
      <c r="F2760" s="31">
        <v>1.068148148148148</v>
      </c>
      <c r="G2760" s="33">
        <v>9</v>
      </c>
      <c r="H2760" s="32">
        <f>TEXT(일별기온공급량!$A2760, "AAA")</f>
      </c>
      <c r="I2760" s="33">
        <v>76296401</v>
      </c>
      <c r="J2760" s="33">
        <v>1797370</v>
      </c>
      <c r="K2760" s="32">
        <f>TEXT(A2760, "MM-DD")</f>
      </c>
      <c r="L2760" s="33">
        <f>YEAR(일별기온공급량!$A2760)</f>
      </c>
      <c r="M2760" s="33">
        <f>MONTH(일별기온공급량!$A2760)</f>
      </c>
      <c r="N2760" s="33">
        <f>DAY(일별기온공급량!$A2760)</f>
      </c>
      <c r="O2760" s="34">
        <f>IFERROR(VLOOKUP(기온및공급량[[#This Row], [날짜]],표2[],2,0), "")</f>
      </c>
    </row>
    <row x14ac:dyDescent="0.25" r="2761" customHeight="1" ht="18.75">
      <c r="A2761" s="29">
        <v>44034</v>
      </c>
      <c r="B2761" s="30">
        <v>22.5</v>
      </c>
      <c r="C2761" s="30">
        <v>25.1</v>
      </c>
      <c r="D2761" s="31">
        <v>1.0000925925925925</v>
      </c>
      <c r="E2761" s="30">
        <v>21.5</v>
      </c>
      <c r="F2761" s="31">
        <v>1.3118981481481482</v>
      </c>
      <c r="G2761" s="30">
        <v>3.6</v>
      </c>
      <c r="H2761" s="32">
        <f>TEXT(일별기온공급량!$A2761, "AAA")</f>
      </c>
      <c r="I2761" s="33">
        <v>78969532</v>
      </c>
      <c r="J2761" s="33">
        <v>1867315</v>
      </c>
      <c r="K2761" s="32">
        <f>TEXT(A2761, "MM-DD")</f>
      </c>
      <c r="L2761" s="33">
        <f>YEAR(일별기온공급량!$A2761)</f>
      </c>
      <c r="M2761" s="33">
        <f>MONTH(일별기온공급량!$A2761)</f>
      </c>
      <c r="N2761" s="33">
        <f>DAY(일별기온공급량!$A2761)</f>
      </c>
      <c r="O2761" s="34">
        <f>IFERROR(VLOOKUP(기온및공급량[[#This Row], [날짜]],표2[],2,0), "")</f>
      </c>
    </row>
    <row x14ac:dyDescent="0.25" r="2762" customHeight="1" ht="18.75">
      <c r="A2762" s="29">
        <v>44035</v>
      </c>
      <c r="B2762" s="30">
        <v>21.7</v>
      </c>
      <c r="C2762" s="30">
        <v>22.5</v>
      </c>
      <c r="D2762" s="31">
        <v>1.0000925925925925</v>
      </c>
      <c r="E2762" s="33">
        <v>21</v>
      </c>
      <c r="F2762" s="31">
        <v>1.935509259259259</v>
      </c>
      <c r="G2762" s="30">
        <v>1.5</v>
      </c>
      <c r="H2762" s="32">
        <f>TEXT(일별기온공급량!$A2762, "AAA")</f>
      </c>
      <c r="I2762" s="33">
        <v>79168934</v>
      </c>
      <c r="J2762" s="33">
        <v>1876360</v>
      </c>
      <c r="K2762" s="32">
        <f>TEXT(A2762, "MM-DD")</f>
      </c>
      <c r="L2762" s="33">
        <f>YEAR(일별기온공급량!$A2762)</f>
      </c>
      <c r="M2762" s="33">
        <f>MONTH(일별기온공급량!$A2762)</f>
      </c>
      <c r="N2762" s="33">
        <f>DAY(일별기온공급량!$A2762)</f>
      </c>
      <c r="O2762" s="34">
        <f>IFERROR(VLOOKUP(기온및공급량[[#This Row], [날짜]],표2[],2,0), "")</f>
      </c>
    </row>
    <row x14ac:dyDescent="0.25" r="2763" customHeight="1" ht="18.75">
      <c r="A2763" s="29">
        <v>44036</v>
      </c>
      <c r="B2763" s="30">
        <v>21.3</v>
      </c>
      <c r="C2763" s="33">
        <v>23</v>
      </c>
      <c r="D2763" s="31">
        <v>1.3528703703703704</v>
      </c>
      <c r="E2763" s="30">
        <v>20.2</v>
      </c>
      <c r="F2763" s="31">
        <v>1.9799537037037038</v>
      </c>
      <c r="G2763" s="30">
        <v>2.8</v>
      </c>
      <c r="H2763" s="32">
        <f>TEXT(일별기온공급량!$A2763, "AAA")</f>
      </c>
      <c r="I2763" s="33">
        <v>76248048</v>
      </c>
      <c r="J2763" s="33">
        <v>1801014</v>
      </c>
      <c r="K2763" s="32">
        <f>TEXT(A2763, "MM-DD")</f>
      </c>
      <c r="L2763" s="33">
        <f>YEAR(일별기온공급량!$A2763)</f>
      </c>
      <c r="M2763" s="33">
        <f>MONTH(일별기온공급량!$A2763)</f>
      </c>
      <c r="N2763" s="33">
        <f>DAY(일별기온공급량!$A2763)</f>
      </c>
      <c r="O2763" s="34">
        <f>IFERROR(VLOOKUP(기온및공급량[[#This Row], [날짜]],표2[],2,0), "")</f>
      </c>
    </row>
    <row x14ac:dyDescent="0.25" r="2764" customHeight="1" ht="18.75">
      <c r="A2764" s="29">
        <v>44037</v>
      </c>
      <c r="B2764" s="30">
        <v>21.9</v>
      </c>
      <c r="C2764" s="30">
        <v>24.8</v>
      </c>
      <c r="D2764" s="31">
        <v>1.5702314814814815</v>
      </c>
      <c r="E2764" s="30">
        <v>20.1</v>
      </c>
      <c r="F2764" s="31">
        <v>1.064675925925926</v>
      </c>
      <c r="G2764" s="30">
        <v>4.7</v>
      </c>
      <c r="H2764" s="32">
        <f>TEXT(일별기온공급량!$A2764, "AAA")</f>
      </c>
      <c r="I2764" s="33">
        <v>63104627</v>
      </c>
      <c r="J2764" s="33">
        <v>1489170</v>
      </c>
      <c r="K2764" s="32">
        <f>TEXT(A2764, "MM-DD")</f>
      </c>
      <c r="L2764" s="33">
        <f>YEAR(일별기온공급량!$A2764)</f>
      </c>
      <c r="M2764" s="33">
        <f>MONTH(일별기온공급량!$A2764)</f>
      </c>
      <c r="N2764" s="33">
        <f>DAY(일별기온공급량!$A2764)</f>
      </c>
      <c r="O2764" s="34">
        <f>IFERROR(VLOOKUP(기온및공급량[[#This Row], [날짜]],표2[],2,0), "")</f>
      </c>
    </row>
    <row x14ac:dyDescent="0.25" r="2765" customHeight="1" ht="18.75">
      <c r="A2765" s="29">
        <v>44038</v>
      </c>
      <c r="B2765" s="33">
        <v>25</v>
      </c>
      <c r="C2765" s="30">
        <v>30.2</v>
      </c>
      <c r="D2765" s="31">
        <v>1.6487037037037036</v>
      </c>
      <c r="E2765" s="30">
        <v>21.3</v>
      </c>
      <c r="F2765" s="31">
        <v>1.1521759259259259</v>
      </c>
      <c r="G2765" s="30">
        <v>8.9</v>
      </c>
      <c r="H2765" s="32">
        <f>TEXT(일별기온공급량!$A2765, "AAA")</f>
      </c>
      <c r="I2765" s="33">
        <v>52766331</v>
      </c>
      <c r="J2765" s="33">
        <v>1245538</v>
      </c>
      <c r="K2765" s="32">
        <f>TEXT(A2765, "MM-DD")</f>
      </c>
      <c r="L2765" s="33">
        <f>YEAR(일별기온공급량!$A2765)</f>
      </c>
      <c r="M2765" s="33">
        <f>MONTH(일별기온공급량!$A2765)</f>
      </c>
      <c r="N2765" s="33">
        <f>DAY(일별기온공급량!$A2765)</f>
      </c>
      <c r="O2765" s="34">
        <f>IFERROR(VLOOKUP(기온및공급량[[#This Row], [날짜]],표2[],2,0), "")</f>
      </c>
    </row>
    <row x14ac:dyDescent="0.25" r="2766" customHeight="1" ht="18.75">
      <c r="A2766" s="29">
        <v>44039</v>
      </c>
      <c r="B2766" s="30">
        <v>22.6</v>
      </c>
      <c r="C2766" s="30">
        <v>24.6</v>
      </c>
      <c r="D2766" s="31">
        <v>1.4716203703703703</v>
      </c>
      <c r="E2766" s="30">
        <v>21.3</v>
      </c>
      <c r="F2766" s="31">
        <v>1.907037037037037</v>
      </c>
      <c r="G2766" s="30">
        <v>3.3</v>
      </c>
      <c r="H2766" s="32">
        <f>TEXT(일별기온공급량!$A2766, "AAA")</f>
      </c>
      <c r="I2766" s="33">
        <v>74071622</v>
      </c>
      <c r="J2766" s="33">
        <v>1746097</v>
      </c>
      <c r="K2766" s="32">
        <f>TEXT(A2766, "MM-DD")</f>
      </c>
      <c r="L2766" s="33">
        <f>YEAR(일별기온공급량!$A2766)</f>
      </c>
      <c r="M2766" s="33">
        <f>MONTH(일별기온공급량!$A2766)</f>
      </c>
      <c r="N2766" s="33">
        <f>DAY(일별기온공급량!$A2766)</f>
      </c>
      <c r="O2766" s="34">
        <f>IFERROR(VLOOKUP(기온및공급량[[#This Row], [날짜]],표2[],2,0), "")</f>
      </c>
    </row>
    <row x14ac:dyDescent="0.25" r="2767" customHeight="1" ht="18.75">
      <c r="A2767" s="29">
        <v>44040</v>
      </c>
      <c r="B2767" s="30">
        <v>22.3</v>
      </c>
      <c r="C2767" s="30">
        <v>24.2</v>
      </c>
      <c r="D2767" s="31">
        <v>1.6216203703703704</v>
      </c>
      <c r="E2767" s="30">
        <v>21.3</v>
      </c>
      <c r="F2767" s="31">
        <v>1.2292592592592593</v>
      </c>
      <c r="G2767" s="30">
        <v>2.9</v>
      </c>
      <c r="H2767" s="32">
        <f>TEXT(일별기온공급량!$A2767, "AAA")</f>
      </c>
      <c r="I2767" s="33">
        <v>77924700</v>
      </c>
      <c r="J2767" s="33">
        <v>1840728</v>
      </c>
      <c r="K2767" s="32">
        <f>TEXT(A2767, "MM-DD")</f>
      </c>
      <c r="L2767" s="33">
        <f>YEAR(일별기온공급량!$A2767)</f>
      </c>
      <c r="M2767" s="33">
        <f>MONTH(일별기온공급량!$A2767)</f>
      </c>
      <c r="N2767" s="33">
        <f>DAY(일별기온공급량!$A2767)</f>
      </c>
      <c r="O2767" s="34">
        <f>IFERROR(VLOOKUP(기온및공급량[[#This Row], [날짜]],표2[],2,0), "")</f>
      </c>
    </row>
    <row x14ac:dyDescent="0.25" r="2768" customHeight="1" ht="18.75">
      <c r="A2768" s="29">
        <v>44041</v>
      </c>
      <c r="B2768" s="30">
        <v>23.1</v>
      </c>
      <c r="C2768" s="30">
        <v>24.7</v>
      </c>
      <c r="D2768" s="31">
        <v>1.736898148148148</v>
      </c>
      <c r="E2768" s="30">
        <v>21.6</v>
      </c>
      <c r="F2768" s="31">
        <v>1.0896759259259259</v>
      </c>
      <c r="G2768" s="30">
        <v>3.1</v>
      </c>
      <c r="H2768" s="32">
        <f>TEXT(일별기온공급량!$A2768, "AAA")</f>
      </c>
      <c r="I2768" s="33">
        <v>77473399</v>
      </c>
      <c r="J2768" s="33">
        <v>1829588</v>
      </c>
      <c r="K2768" s="32">
        <f>TEXT(A2768, "MM-DD")</f>
      </c>
      <c r="L2768" s="33">
        <f>YEAR(일별기온공급량!$A2768)</f>
      </c>
      <c r="M2768" s="33">
        <f>MONTH(일별기온공급량!$A2768)</f>
      </c>
      <c r="N2768" s="33">
        <f>DAY(일별기온공급량!$A2768)</f>
      </c>
      <c r="O2768" s="34">
        <f>IFERROR(VLOOKUP(기온및공급량[[#This Row], [날짜]],표2[],2,0), "")</f>
      </c>
    </row>
    <row x14ac:dyDescent="0.25" r="2769" customHeight="1" ht="18.75">
      <c r="A2769" s="29">
        <v>44042</v>
      </c>
      <c r="B2769" s="30">
        <v>23.1</v>
      </c>
      <c r="C2769" s="33">
        <v>25</v>
      </c>
      <c r="D2769" s="31">
        <v>1.6549537037037036</v>
      </c>
      <c r="E2769" s="30">
        <v>21.2</v>
      </c>
      <c r="F2769" s="31">
        <v>1.459814814814815</v>
      </c>
      <c r="G2769" s="30">
        <v>3.8</v>
      </c>
      <c r="H2769" s="32">
        <f>TEXT(일별기온공급량!$A2769, "AAA")</f>
      </c>
      <c r="I2769" s="33">
        <v>74662054</v>
      </c>
      <c r="J2769" s="33">
        <v>1761101</v>
      </c>
      <c r="K2769" s="32">
        <f>TEXT(A2769, "MM-DD")</f>
      </c>
      <c r="L2769" s="33">
        <f>YEAR(일별기온공급량!$A2769)</f>
      </c>
      <c r="M2769" s="33">
        <f>MONTH(일별기온공급량!$A2769)</f>
      </c>
      <c r="N2769" s="33">
        <f>DAY(일별기온공급량!$A2769)</f>
      </c>
      <c r="O2769" s="34">
        <f>IFERROR(VLOOKUP(기온및공급량[[#This Row], [날짜]],표2[],2,0), "")</f>
      </c>
    </row>
    <row x14ac:dyDescent="0.25" r="2770" customHeight="1" ht="18.75">
      <c r="A2770" s="29">
        <v>44043</v>
      </c>
      <c r="B2770" s="30">
        <v>26.1</v>
      </c>
      <c r="C2770" s="30">
        <v>31.5</v>
      </c>
      <c r="D2770" s="31">
        <v>1.6487037037037036</v>
      </c>
      <c r="E2770" s="30">
        <v>21.9</v>
      </c>
      <c r="F2770" s="31">
        <v>1.0556481481481481</v>
      </c>
      <c r="G2770" s="30">
        <v>9.6</v>
      </c>
      <c r="H2770" s="32">
        <f>TEXT(일별기온공급량!$A2770, "AAA")</f>
      </c>
      <c r="I2770" s="33">
        <v>69701973</v>
      </c>
      <c r="J2770" s="33">
        <v>1640475</v>
      </c>
      <c r="K2770" s="32">
        <f>TEXT(A2770, "MM-DD")</f>
      </c>
      <c r="L2770" s="33">
        <f>YEAR(일별기온공급량!$A2770)</f>
      </c>
      <c r="M2770" s="33">
        <f>MONTH(일별기온공급량!$A2770)</f>
      </c>
      <c r="N2770" s="33">
        <f>DAY(일별기온공급량!$A2770)</f>
      </c>
      <c r="O2770" s="34">
        <f>IFERROR(VLOOKUP(기온및공급량[[#This Row], [날짜]],표2[],2,0), "")</f>
      </c>
    </row>
    <row x14ac:dyDescent="0.25" r="2771" customHeight="1" ht="18.75">
      <c r="A2771" s="29">
        <v>44044</v>
      </c>
      <c r="B2771" s="30">
        <v>27.7</v>
      </c>
      <c r="C2771" s="30">
        <v>34.1</v>
      </c>
      <c r="D2771" s="31">
        <v>1.5910648148148148</v>
      </c>
      <c r="E2771" s="30">
        <v>23.9</v>
      </c>
      <c r="F2771" s="31">
        <v>1.2487037037037036</v>
      </c>
      <c r="G2771" s="30">
        <v>10.2</v>
      </c>
      <c r="H2771" s="32">
        <f>TEXT(일별기온공급량!$A2771, "AAA")</f>
      </c>
      <c r="I2771" s="33">
        <v>55133392</v>
      </c>
      <c r="J2771" s="33">
        <v>1296323</v>
      </c>
      <c r="K2771" s="32">
        <f>TEXT(A2771, "MM-DD")</f>
      </c>
      <c r="L2771" s="33">
        <f>YEAR(일별기온공급량!$A2771)</f>
      </c>
      <c r="M2771" s="33">
        <f>MONTH(일별기온공급량!$A2771)</f>
      </c>
      <c r="N2771" s="33">
        <f>DAY(일별기온공급량!$A2771)</f>
      </c>
      <c r="O2771" s="34">
        <f>IFERROR(VLOOKUP(기온및공급량[[#This Row], [날짜]],표2[],2,0), "")</f>
      </c>
    </row>
    <row x14ac:dyDescent="0.25" r="2772" customHeight="1" ht="18.75">
      <c r="A2772" s="29">
        <v>44045</v>
      </c>
      <c r="B2772" s="30">
        <v>28.6</v>
      </c>
      <c r="C2772" s="30">
        <v>33.4</v>
      </c>
      <c r="D2772" s="31">
        <v>1.569537037037037</v>
      </c>
      <c r="E2772" s="30">
        <v>24.6</v>
      </c>
      <c r="F2772" s="31">
        <v>1.2091203703703703</v>
      </c>
      <c r="G2772" s="30">
        <v>8.8</v>
      </c>
      <c r="H2772" s="32">
        <f>TEXT(일별기온공급량!$A2772, "AAA")</f>
      </c>
      <c r="I2772" s="33">
        <v>46178251</v>
      </c>
      <c r="J2772" s="33">
        <v>1085817</v>
      </c>
      <c r="K2772" s="32">
        <f>TEXT(A2772, "MM-DD")</f>
      </c>
      <c r="L2772" s="33">
        <f>YEAR(일별기온공급량!$A2772)</f>
      </c>
      <c r="M2772" s="33">
        <f>MONTH(일별기온공급량!$A2772)</f>
      </c>
      <c r="N2772" s="33">
        <f>DAY(일별기온공급량!$A2772)</f>
      </c>
      <c r="O2772" s="34">
        <f>IFERROR(VLOOKUP(기온및공급량[[#This Row], [날짜]],표2[],2,0), "")</f>
      </c>
    </row>
    <row x14ac:dyDescent="0.25" r="2773" customHeight="1" ht="18.75">
      <c r="A2773" s="29">
        <v>44046</v>
      </c>
      <c r="B2773" s="30">
        <v>29.1</v>
      </c>
      <c r="C2773" s="33">
        <v>33</v>
      </c>
      <c r="D2773" s="31">
        <v>1.4750925925925926</v>
      </c>
      <c r="E2773" s="30">
        <v>25.7</v>
      </c>
      <c r="F2773" s="31">
        <v>1.244537037037037</v>
      </c>
      <c r="G2773" s="30">
        <v>7.3</v>
      </c>
      <c r="H2773" s="32">
        <f>TEXT(일별기온공급량!$A2773, "AAA")</f>
      </c>
      <c r="I2773" s="33">
        <v>59473456</v>
      </c>
      <c r="J2773" s="33">
        <v>1398722</v>
      </c>
      <c r="K2773" s="32">
        <f>TEXT(A2773, "MM-DD")</f>
      </c>
      <c r="L2773" s="33">
        <f>YEAR(일별기온공급량!$A2773)</f>
      </c>
      <c r="M2773" s="33">
        <f>MONTH(일별기온공급량!$A2773)</f>
      </c>
      <c r="N2773" s="33">
        <f>DAY(일별기온공급량!$A2773)</f>
      </c>
      <c r="O2773" s="34">
        <f>IFERROR(VLOOKUP(기온및공급량[[#This Row], [날짜]],표2[],2,0), "")</f>
      </c>
    </row>
    <row x14ac:dyDescent="0.25" r="2774" customHeight="1" ht="18.75">
      <c r="A2774" s="29">
        <v>44047</v>
      </c>
      <c r="B2774" s="30">
        <v>29.3</v>
      </c>
      <c r="C2774" s="30">
        <v>34.4</v>
      </c>
      <c r="D2774" s="31">
        <v>1.5431481481481482</v>
      </c>
      <c r="E2774" s="30">
        <v>24.9</v>
      </c>
      <c r="F2774" s="31">
        <v>1.200787037037037</v>
      </c>
      <c r="G2774" s="30">
        <v>9.5</v>
      </c>
      <c r="H2774" s="32">
        <f>TEXT(일별기온공급량!$A2774, "AAA")</f>
      </c>
      <c r="I2774" s="33">
        <v>62589398</v>
      </c>
      <c r="J2774" s="33">
        <v>1471991</v>
      </c>
      <c r="K2774" s="32">
        <f>TEXT(A2774, "MM-DD")</f>
      </c>
      <c r="L2774" s="33">
        <f>YEAR(일별기온공급량!$A2774)</f>
      </c>
      <c r="M2774" s="33">
        <f>MONTH(일별기온공급량!$A2774)</f>
      </c>
      <c r="N2774" s="33">
        <f>DAY(일별기온공급량!$A2774)</f>
      </c>
      <c r="O2774" s="34">
        <f>IFERROR(VLOOKUP(기온및공급량[[#This Row], [날짜]],표2[],2,0), "")</f>
      </c>
    </row>
    <row x14ac:dyDescent="0.25" r="2775" customHeight="1" ht="18.75">
      <c r="A2775" s="29">
        <v>44048</v>
      </c>
      <c r="B2775" s="30">
        <v>28.9</v>
      </c>
      <c r="C2775" s="33">
        <v>33</v>
      </c>
      <c r="D2775" s="31">
        <v>1.5521759259259258</v>
      </c>
      <c r="E2775" s="30">
        <v>25.4</v>
      </c>
      <c r="F2775" s="31">
        <v>1.239675925925926</v>
      </c>
      <c r="G2775" s="30">
        <v>7.6</v>
      </c>
      <c r="H2775" s="32">
        <f>TEXT(일별기온공급량!$A2775, "AAA")</f>
      </c>
      <c r="I2775" s="33">
        <v>68241621</v>
      </c>
      <c r="J2775" s="33">
        <v>1604299</v>
      </c>
      <c r="K2775" s="32">
        <f>TEXT(A2775, "MM-DD")</f>
      </c>
      <c r="L2775" s="33">
        <f>YEAR(일별기온공급량!$A2775)</f>
      </c>
      <c r="M2775" s="33">
        <f>MONTH(일별기온공급량!$A2775)</f>
      </c>
      <c r="N2775" s="33">
        <f>DAY(일별기온공급량!$A2775)</f>
      </c>
      <c r="O2775" s="34">
        <f>IFERROR(VLOOKUP(기온및공급량[[#This Row], [날짜]],표2[],2,0), "")</f>
      </c>
    </row>
    <row x14ac:dyDescent="0.25" r="2776" customHeight="1" ht="18.75">
      <c r="A2776" s="29">
        <v>44049</v>
      </c>
      <c r="B2776" s="30">
        <v>28.5</v>
      </c>
      <c r="C2776" s="30">
        <v>31.2</v>
      </c>
      <c r="D2776" s="31">
        <v>1.7243981481481483</v>
      </c>
      <c r="E2776" s="30">
        <v>25.8</v>
      </c>
      <c r="F2776" s="31">
        <v>1.4993981481481482</v>
      </c>
      <c r="G2776" s="30">
        <v>5.4</v>
      </c>
      <c r="H2776" s="32">
        <f>TEXT(일별기온공급량!$A2776, "AAA")</f>
      </c>
      <c r="I2776" s="33">
        <v>67562376</v>
      </c>
      <c r="J2776" s="33">
        <v>1587770</v>
      </c>
      <c r="K2776" s="32">
        <f>TEXT(A2776, "MM-DD")</f>
      </c>
      <c r="L2776" s="33">
        <f>YEAR(일별기온공급량!$A2776)</f>
      </c>
      <c r="M2776" s="33">
        <f>MONTH(일별기온공급량!$A2776)</f>
      </c>
      <c r="N2776" s="33">
        <f>DAY(일별기온공급량!$A2776)</f>
      </c>
      <c r="O2776" s="34">
        <f>IFERROR(VLOOKUP(기온및공급량[[#This Row], [날짜]],표2[],2,0), "")</f>
      </c>
    </row>
    <row x14ac:dyDescent="0.25" r="2777" customHeight="1" ht="18.75">
      <c r="A2777" s="29">
        <v>44050</v>
      </c>
      <c r="B2777" s="30">
        <v>24.6</v>
      </c>
      <c r="C2777" s="30">
        <v>27.1</v>
      </c>
      <c r="D2777" s="31">
        <v>1.0000925925925925</v>
      </c>
      <c r="E2777" s="30">
        <v>22.5</v>
      </c>
      <c r="F2777" s="31">
        <v>1.5431481481481482</v>
      </c>
      <c r="G2777" s="30">
        <v>4.6</v>
      </c>
      <c r="H2777" s="32">
        <f>TEXT(일별기온공급량!$A2777, "AAA")</f>
      </c>
      <c r="I2777" s="33">
        <v>63125505</v>
      </c>
      <c r="J2777" s="33">
        <v>1479986</v>
      </c>
      <c r="K2777" s="32">
        <f>TEXT(A2777, "MM-DD")</f>
      </c>
      <c r="L2777" s="33">
        <f>YEAR(일별기온공급량!$A2777)</f>
      </c>
      <c r="M2777" s="33">
        <f>MONTH(일별기온공급량!$A2777)</f>
      </c>
      <c r="N2777" s="33">
        <f>DAY(일별기온공급량!$A2777)</f>
      </c>
      <c r="O2777" s="34">
        <f>IFERROR(VLOOKUP(기온및공급량[[#This Row], [날짜]],표2[],2,0), "")</f>
      </c>
    </row>
    <row x14ac:dyDescent="0.25" r="2778" customHeight="1" ht="18.75">
      <c r="A2778" s="29">
        <v>44051</v>
      </c>
      <c r="B2778" s="30">
        <v>23.7</v>
      </c>
      <c r="C2778" s="33">
        <v>25</v>
      </c>
      <c r="D2778" s="31">
        <v>1.6771759259259258</v>
      </c>
      <c r="E2778" s="30">
        <v>22.9</v>
      </c>
      <c r="F2778" s="31">
        <v>1.0764814814814816</v>
      </c>
      <c r="G2778" s="30">
        <v>2.1</v>
      </c>
      <c r="H2778" s="32">
        <f>TEXT(일별기온공급량!$A2778, "AAA")</f>
      </c>
      <c r="I2778" s="33">
        <v>54173148</v>
      </c>
      <c r="J2778" s="33">
        <v>1270605</v>
      </c>
      <c r="K2778" s="32">
        <f>TEXT(A2778, "MM-DD")</f>
      </c>
      <c r="L2778" s="33">
        <f>YEAR(일별기온공급량!$A2778)</f>
      </c>
      <c r="M2778" s="33">
        <f>MONTH(일별기온공급량!$A2778)</f>
      </c>
      <c r="N2778" s="33">
        <f>DAY(일별기온공급량!$A2778)</f>
      </c>
      <c r="O2778" s="34">
        <f>IFERROR(VLOOKUP(기온및공급량[[#This Row], [날짜]],표2[],2,0), "")</f>
      </c>
    </row>
    <row x14ac:dyDescent="0.25" r="2779" customHeight="1" ht="18.75">
      <c r="A2779" s="29">
        <v>44052</v>
      </c>
      <c r="B2779" s="30">
        <v>28.3</v>
      </c>
      <c r="C2779" s="30">
        <v>33.4</v>
      </c>
      <c r="D2779" s="31">
        <v>1.594537037037037</v>
      </c>
      <c r="E2779" s="30">
        <v>23.9</v>
      </c>
      <c r="F2779" s="31">
        <v>1.000787037037037</v>
      </c>
      <c r="G2779" s="30">
        <v>9.5</v>
      </c>
      <c r="H2779" s="32">
        <f>TEXT(일별기온공급량!$A2779, "AAA")</f>
      </c>
      <c r="I2779" s="33">
        <v>48944704</v>
      </c>
      <c r="J2779" s="33">
        <v>1151797</v>
      </c>
      <c r="K2779" s="32">
        <f>TEXT(A2779, "MM-DD")</f>
      </c>
      <c r="L2779" s="33">
        <f>YEAR(일별기온공급량!$A2779)</f>
      </c>
      <c r="M2779" s="33">
        <f>MONTH(일별기온공급량!$A2779)</f>
      </c>
      <c r="N2779" s="33">
        <f>DAY(일별기온공급량!$A2779)</f>
      </c>
      <c r="O2779" s="34">
        <f>IFERROR(VLOOKUP(기온및공급량[[#This Row], [날짜]],표2[],2,0), "")</f>
      </c>
    </row>
    <row x14ac:dyDescent="0.25" r="2780" customHeight="1" ht="18.75">
      <c r="A2780" s="29">
        <v>44053</v>
      </c>
      <c r="B2780" s="30">
        <v>26.1</v>
      </c>
      <c r="C2780" s="30">
        <v>30.6</v>
      </c>
      <c r="D2780" s="31">
        <v>1.4639814814814816</v>
      </c>
      <c r="E2780" s="30">
        <v>24.2</v>
      </c>
      <c r="F2780" s="31">
        <v>1.8556481481481482</v>
      </c>
      <c r="G2780" s="30">
        <v>6.4</v>
      </c>
      <c r="H2780" s="32">
        <f>TEXT(일별기온공급량!$A2780, "AAA")</f>
      </c>
      <c r="I2780" s="33">
        <v>64627024</v>
      </c>
      <c r="J2780" s="33">
        <v>1522591</v>
      </c>
      <c r="K2780" s="32">
        <f>TEXT(A2780, "MM-DD")</f>
      </c>
      <c r="L2780" s="33">
        <f>YEAR(일별기온공급량!$A2780)</f>
      </c>
      <c r="M2780" s="33">
        <f>MONTH(일별기온공급량!$A2780)</f>
      </c>
      <c r="N2780" s="33">
        <f>DAY(일별기온공급량!$A2780)</f>
      </c>
      <c r="O2780" s="34">
        <f>IFERROR(VLOOKUP(기온및공급량[[#This Row], [날짜]],표2[],2,0), "")</f>
      </c>
    </row>
    <row x14ac:dyDescent="0.25" r="2781" customHeight="1" ht="18.75">
      <c r="A2781" s="29">
        <v>44054</v>
      </c>
      <c r="B2781" s="30">
        <v>27.6</v>
      </c>
      <c r="C2781" s="30">
        <v>33.2</v>
      </c>
      <c r="D2781" s="31">
        <v>1.560509259259259</v>
      </c>
      <c r="E2781" s="30">
        <v>24.3</v>
      </c>
      <c r="F2781" s="31">
        <v>1.0952314814814814</v>
      </c>
      <c r="G2781" s="30">
        <v>8.9</v>
      </c>
      <c r="H2781" s="32">
        <f>TEXT(일별기온공급량!$A2781, "AAA")</f>
      </c>
      <c r="I2781" s="33">
        <v>73537185</v>
      </c>
      <c r="J2781" s="33">
        <v>1722031</v>
      </c>
      <c r="K2781" s="32">
        <f>TEXT(A2781, "MM-DD")</f>
      </c>
      <c r="L2781" s="33">
        <f>YEAR(일별기온공급량!$A2781)</f>
      </c>
      <c r="M2781" s="33">
        <f>MONTH(일별기온공급량!$A2781)</f>
      </c>
      <c r="N2781" s="33">
        <f>DAY(일별기온공급량!$A2781)</f>
      </c>
      <c r="O2781" s="34">
        <f>IFERROR(VLOOKUP(기온및공급량[[#This Row], [날짜]],표2[],2,0), "")</f>
      </c>
    </row>
    <row x14ac:dyDescent="0.25" r="2782" customHeight="1" ht="18.75">
      <c r="A2782" s="29">
        <v>44055</v>
      </c>
      <c r="B2782" s="30">
        <v>28.7</v>
      </c>
      <c r="C2782" s="30">
        <v>33.7</v>
      </c>
      <c r="D2782" s="31">
        <v>1.6209259259259259</v>
      </c>
      <c r="E2782" s="30">
        <v>24.7</v>
      </c>
      <c r="F2782" s="31">
        <v>1.2341203703703703</v>
      </c>
      <c r="G2782" s="33">
        <v>9</v>
      </c>
      <c r="H2782" s="32">
        <f>TEXT(일별기온공급량!$A2782, "AAA")</f>
      </c>
      <c r="I2782" s="33">
        <v>78544802</v>
      </c>
      <c r="J2782" s="33">
        <v>1833940</v>
      </c>
      <c r="K2782" s="32">
        <f>TEXT(A2782, "MM-DD")</f>
      </c>
      <c r="L2782" s="33">
        <f>YEAR(일별기온공급량!$A2782)</f>
      </c>
      <c r="M2782" s="33">
        <f>MONTH(일별기온공급량!$A2782)</f>
      </c>
      <c r="N2782" s="33">
        <f>DAY(일별기온공급량!$A2782)</f>
      </c>
      <c r="O2782" s="34">
        <f>IFERROR(VLOOKUP(기온및공급량[[#This Row], [날짜]],표2[],2,0), "")</f>
      </c>
    </row>
    <row x14ac:dyDescent="0.25" r="2783" customHeight="1" ht="18.75">
      <c r="A2783" s="29">
        <v>44056</v>
      </c>
      <c r="B2783" s="30">
        <v>30.3</v>
      </c>
      <c r="C2783" s="30">
        <v>35.4</v>
      </c>
      <c r="D2783" s="31">
        <v>1.6688425925925925</v>
      </c>
      <c r="E2783" s="30">
        <v>25.8</v>
      </c>
      <c r="F2783" s="31">
        <v>1.2285648148148147</v>
      </c>
      <c r="G2783" s="30">
        <v>9.6</v>
      </c>
      <c r="H2783" s="32">
        <f>TEXT(일별기온공급량!$A2783, "AAA")</f>
      </c>
      <c r="I2783" s="33">
        <v>78090191</v>
      </c>
      <c r="J2783" s="33">
        <v>1823863</v>
      </c>
      <c r="K2783" s="32">
        <f>TEXT(A2783, "MM-DD")</f>
      </c>
      <c r="L2783" s="33">
        <f>YEAR(일별기온공급량!$A2783)</f>
      </c>
      <c r="M2783" s="33">
        <f>MONTH(일별기온공급량!$A2783)</f>
      </c>
      <c r="N2783" s="33">
        <f>DAY(일별기온공급량!$A2783)</f>
      </c>
      <c r="O2783" s="34">
        <f>IFERROR(VLOOKUP(기온및공급량[[#This Row], [날짜]],표2[],2,0), "")</f>
      </c>
    </row>
    <row x14ac:dyDescent="0.25" r="2784" customHeight="1" ht="18.75">
      <c r="A2784" s="29">
        <v>44057</v>
      </c>
      <c r="B2784" s="30">
        <v>31.2</v>
      </c>
      <c r="C2784" s="30">
        <v>35.6</v>
      </c>
      <c r="D2784" s="31">
        <v>1.6459259259259258</v>
      </c>
      <c r="E2784" s="30">
        <v>25.6</v>
      </c>
      <c r="F2784" s="31">
        <v>1.2375925925925926</v>
      </c>
      <c r="G2784" s="33">
        <v>10</v>
      </c>
      <c r="H2784" s="32">
        <f>TEXT(일별기온공급량!$A2784, "AAA")</f>
      </c>
      <c r="I2784" s="33">
        <v>76361532</v>
      </c>
      <c r="J2784" s="33">
        <v>1784420</v>
      </c>
      <c r="K2784" s="32">
        <f>TEXT(A2784, "MM-DD")</f>
      </c>
      <c r="L2784" s="33">
        <f>YEAR(일별기온공급량!$A2784)</f>
      </c>
      <c r="M2784" s="33">
        <f>MONTH(일별기온공급량!$A2784)</f>
      </c>
      <c r="N2784" s="33">
        <f>DAY(일별기온공급량!$A2784)</f>
      </c>
      <c r="O2784" s="34">
        <f>IFERROR(VLOOKUP(기온및공급량[[#This Row], [날짜]],표2[],2,0), "")</f>
      </c>
    </row>
    <row x14ac:dyDescent="0.25" r="2785" customHeight="1" ht="18.75">
      <c r="A2785" s="29">
        <v>44058</v>
      </c>
      <c r="B2785" s="30">
        <v>31.4</v>
      </c>
      <c r="C2785" s="30">
        <v>36.1</v>
      </c>
      <c r="D2785" s="31">
        <v>1.5924537037037036</v>
      </c>
      <c r="E2785" s="30">
        <v>27.1</v>
      </c>
      <c r="F2785" s="31">
        <v>1.2375925925925926</v>
      </c>
      <c r="G2785" s="33">
        <v>9</v>
      </c>
      <c r="H2785" s="32">
        <f>TEXT(일별기온공급량!$A2785, "AAA")</f>
      </c>
      <c r="I2785" s="33">
        <v>59071512</v>
      </c>
      <c r="J2785" s="33">
        <v>1379449</v>
      </c>
      <c r="K2785" s="32">
        <f>TEXT(A2785, "MM-DD")</f>
      </c>
      <c r="L2785" s="33">
        <f>YEAR(일별기온공급량!$A2785)</f>
      </c>
      <c r="M2785" s="33">
        <f>MONTH(일별기온공급량!$A2785)</f>
      </c>
      <c r="N2785" s="33">
        <f>DAY(일별기온공급량!$A2785)</f>
      </c>
      <c r="O2785" s="34">
        <f>IFERROR(VLOOKUP(기온및공급량[[#This Row], [날짜]],표2[],2,0), "")</f>
      </c>
    </row>
    <row x14ac:dyDescent="0.25" r="2786" customHeight="1" ht="18.75">
      <c r="A2786" s="29">
        <v>44059</v>
      </c>
      <c r="B2786" s="30">
        <v>30.4</v>
      </c>
      <c r="C2786" s="30">
        <v>35.9</v>
      </c>
      <c r="D2786" s="31">
        <v>1.6237037037037036</v>
      </c>
      <c r="E2786" s="30">
        <v>25.9</v>
      </c>
      <c r="F2786" s="31">
        <v>1.2549537037037037</v>
      </c>
      <c r="G2786" s="33">
        <v>10</v>
      </c>
      <c r="H2786" s="32">
        <f>TEXT(일별기온공급량!$A2786, "AAA")</f>
      </c>
      <c r="I2786" s="33">
        <v>50081795</v>
      </c>
      <c r="J2786" s="33">
        <v>1170912</v>
      </c>
      <c r="K2786" s="32">
        <f>TEXT(A2786, "MM-DD")</f>
      </c>
      <c r="L2786" s="33">
        <f>YEAR(일별기온공급량!$A2786)</f>
      </c>
      <c r="M2786" s="33">
        <f>MONTH(일별기온공급량!$A2786)</f>
      </c>
      <c r="N2786" s="33">
        <f>DAY(일별기온공급량!$A2786)</f>
      </c>
      <c r="O2786" s="34">
        <f>IFERROR(VLOOKUP(기온및공급량[[#This Row], [날짜]],표2[],2,0), "")</f>
      </c>
    </row>
    <row x14ac:dyDescent="0.25" r="2787" customHeight="1" ht="18.75">
      <c r="A2787" s="29">
        <v>44060</v>
      </c>
      <c r="B2787" s="30">
        <v>29.6</v>
      </c>
      <c r="C2787" s="30">
        <v>34.2</v>
      </c>
      <c r="D2787" s="31">
        <v>1.6674537037037038</v>
      </c>
      <c r="E2787" s="30">
        <v>25.3</v>
      </c>
      <c r="F2787" s="31">
        <v>1.2528703703703703</v>
      </c>
      <c r="G2787" s="30">
        <v>8.9</v>
      </c>
      <c r="H2787" s="32">
        <f>TEXT(일별기온공급량!$A2787, "AAA")</f>
      </c>
      <c r="I2787" s="33">
        <v>65250408</v>
      </c>
      <c r="J2787" s="33">
        <v>1526498</v>
      </c>
      <c r="K2787" s="32">
        <f>TEXT(A2787, "MM-DD")</f>
      </c>
      <c r="L2787" s="33">
        <f>YEAR(일별기온공급량!$A2787)</f>
      </c>
      <c r="M2787" s="33">
        <f>MONTH(일별기온공급량!$A2787)</f>
      </c>
      <c r="N2787" s="33">
        <f>DAY(일별기온공급량!$A2787)</f>
      </c>
      <c r="O2787" s="34">
        <f>IFERROR(VLOOKUP(기온및공급량[[#This Row], [날짜]],표2[],2,0), "")</f>
      </c>
    </row>
    <row x14ac:dyDescent="0.25" r="2788" customHeight="1" ht="18.75">
      <c r="A2788" s="29">
        <v>44061</v>
      </c>
      <c r="B2788" s="33">
        <v>30</v>
      </c>
      <c r="C2788" s="30">
        <v>35.9</v>
      </c>
      <c r="D2788" s="31">
        <v>1.6681481481481482</v>
      </c>
      <c r="E2788" s="30">
        <v>24.8</v>
      </c>
      <c r="F2788" s="31">
        <v>1.2070370370370371</v>
      </c>
      <c r="G2788" s="30">
        <v>11.1</v>
      </c>
      <c r="H2788" s="32">
        <f>TEXT(일별기온공급량!$A2788, "AAA")</f>
      </c>
      <c r="I2788" s="33">
        <v>75234191</v>
      </c>
      <c r="J2788" s="33">
        <v>1760104</v>
      </c>
      <c r="K2788" s="32">
        <f>TEXT(A2788, "MM-DD")</f>
      </c>
      <c r="L2788" s="33">
        <f>YEAR(일별기온공급량!$A2788)</f>
      </c>
      <c r="M2788" s="33">
        <f>MONTH(일별기온공급량!$A2788)</f>
      </c>
      <c r="N2788" s="33">
        <f>DAY(일별기온공급량!$A2788)</f>
      </c>
      <c r="O2788" s="34">
        <f>IFERROR(VLOOKUP(기온및공급량[[#This Row], [날짜]],표2[],2,0), "")</f>
      </c>
    </row>
    <row x14ac:dyDescent="0.25" r="2789" customHeight="1" ht="18.75">
      <c r="A2789" s="29">
        <v>44062</v>
      </c>
      <c r="B2789" s="30">
        <v>30.5</v>
      </c>
      <c r="C2789" s="33">
        <v>36</v>
      </c>
      <c r="D2789" s="31">
        <v>1.5792592592592594</v>
      </c>
      <c r="E2789" s="30">
        <v>24.8</v>
      </c>
      <c r="F2789" s="31">
        <v>1.2292592592592593</v>
      </c>
      <c r="G2789" s="30">
        <v>11.2</v>
      </c>
      <c r="H2789" s="32">
        <f>TEXT(일별기온공급량!$A2789, "AAA")</f>
      </c>
      <c r="I2789" s="33">
        <v>76002709</v>
      </c>
      <c r="J2789" s="33">
        <v>1775432</v>
      </c>
      <c r="K2789" s="32">
        <f>TEXT(A2789, "MM-DD")</f>
      </c>
      <c r="L2789" s="33">
        <f>YEAR(일별기온공급량!$A2789)</f>
      </c>
      <c r="M2789" s="33">
        <f>MONTH(일별기온공급량!$A2789)</f>
      </c>
      <c r="N2789" s="33">
        <f>DAY(일별기온공급량!$A2789)</f>
      </c>
      <c r="O2789" s="34">
        <f>IFERROR(VLOOKUP(기온및공급량[[#This Row], [날짜]],표2[],2,0), "")</f>
      </c>
    </row>
    <row x14ac:dyDescent="0.25" r="2790" customHeight="1" ht="18.75">
      <c r="A2790" s="29">
        <v>44063</v>
      </c>
      <c r="B2790" s="30">
        <v>29.6</v>
      </c>
      <c r="C2790" s="30">
        <v>36.3</v>
      </c>
      <c r="D2790" s="31">
        <v>1.6424537037037037</v>
      </c>
      <c r="E2790" s="30">
        <v>24.4</v>
      </c>
      <c r="F2790" s="31">
        <v>1.2473148148148148</v>
      </c>
      <c r="G2790" s="30">
        <v>11.9</v>
      </c>
      <c r="H2790" s="32">
        <f>TEXT(일별기온공급량!$A2790, "AAA")</f>
      </c>
      <c r="I2790" s="33">
        <v>75609349</v>
      </c>
      <c r="J2790" s="33">
        <v>1767770</v>
      </c>
      <c r="K2790" s="32">
        <f>TEXT(A2790, "MM-DD")</f>
      </c>
      <c r="L2790" s="33">
        <f>YEAR(일별기온공급량!$A2790)</f>
      </c>
      <c r="M2790" s="33">
        <f>MONTH(일별기온공급량!$A2790)</f>
      </c>
      <c r="N2790" s="33">
        <f>DAY(일별기온공급량!$A2790)</f>
      </c>
      <c r="O2790" s="34">
        <f>IFERROR(VLOOKUP(기온및공급량[[#This Row], [날짜]],표2[],2,0), "")</f>
      </c>
    </row>
    <row x14ac:dyDescent="0.25" r="2791" customHeight="1" ht="18.75">
      <c r="A2791" s="29">
        <v>44064</v>
      </c>
      <c r="B2791" s="30">
        <v>27.2</v>
      </c>
      <c r="C2791" s="30">
        <v>33.8</v>
      </c>
      <c r="D2791" s="31">
        <v>1.669537037037037</v>
      </c>
      <c r="E2791" s="30">
        <v>23.8</v>
      </c>
      <c r="F2791" s="31">
        <v>1.2181481481481482</v>
      </c>
      <c r="G2791" s="33">
        <v>10</v>
      </c>
      <c r="H2791" s="32">
        <f>TEXT(일별기온공급량!$A2791, "AAA")</f>
      </c>
      <c r="I2791" s="33">
        <v>73765129</v>
      </c>
      <c r="J2791" s="33">
        <v>1719006</v>
      </c>
      <c r="K2791" s="32">
        <f>TEXT(A2791, "MM-DD")</f>
      </c>
      <c r="L2791" s="33">
        <f>YEAR(일별기온공급량!$A2791)</f>
      </c>
      <c r="M2791" s="33">
        <f>MONTH(일별기온공급량!$A2791)</f>
      </c>
      <c r="N2791" s="33">
        <f>DAY(일별기온공급량!$A2791)</f>
      </c>
      <c r="O2791" s="34">
        <f>IFERROR(VLOOKUP(기온및공급량[[#This Row], [날짜]],표2[],2,0), "")</f>
      </c>
    </row>
    <row x14ac:dyDescent="0.25" r="2792" customHeight="1" ht="18.75">
      <c r="A2792" s="29">
        <v>44065</v>
      </c>
      <c r="B2792" s="30">
        <v>26.9</v>
      </c>
      <c r="C2792" s="30">
        <v>31.2</v>
      </c>
      <c r="D2792" s="31">
        <v>1.5938425925925928</v>
      </c>
      <c r="E2792" s="30">
        <v>23.8</v>
      </c>
      <c r="F2792" s="31">
        <v>1.1612037037037037</v>
      </c>
      <c r="G2792" s="30">
        <v>7.4</v>
      </c>
      <c r="H2792" s="32">
        <f>TEXT(일별기온공급량!$A2792, "AAA")</f>
      </c>
      <c r="I2792" s="33">
        <v>59181115</v>
      </c>
      <c r="J2792" s="33">
        <v>1379332</v>
      </c>
      <c r="K2792" s="32">
        <f>TEXT(A2792, "MM-DD")</f>
      </c>
      <c r="L2792" s="33">
        <f>YEAR(일별기온공급량!$A2792)</f>
      </c>
      <c r="M2792" s="33">
        <f>MONTH(일별기온공급량!$A2792)</f>
      </c>
      <c r="N2792" s="33">
        <f>DAY(일별기온공급량!$A2792)</f>
      </c>
      <c r="O2792" s="34">
        <f>IFERROR(VLOOKUP(기온및공급량[[#This Row], [날짜]],표2[],2,0), "")</f>
      </c>
    </row>
    <row x14ac:dyDescent="0.25" r="2793" customHeight="1" ht="18.75">
      <c r="A2793" s="29">
        <v>44066</v>
      </c>
      <c r="B2793" s="30">
        <v>28.2</v>
      </c>
      <c r="C2793" s="30">
        <v>33.5</v>
      </c>
      <c r="D2793" s="31">
        <v>1.591759259259259</v>
      </c>
      <c r="E2793" s="33">
        <v>24</v>
      </c>
      <c r="F2793" s="31">
        <v>1.119537037037037</v>
      </c>
      <c r="G2793" s="30">
        <v>9.5</v>
      </c>
      <c r="H2793" s="32">
        <f>TEXT(일별기온공급량!$A2793, "AAA")</f>
      </c>
      <c r="I2793" s="33">
        <v>49225460</v>
      </c>
      <c r="J2793" s="33">
        <v>1148425</v>
      </c>
      <c r="K2793" s="32">
        <f>TEXT(A2793, "MM-DD")</f>
      </c>
      <c r="L2793" s="33">
        <f>YEAR(일별기온공급량!$A2793)</f>
      </c>
      <c r="M2793" s="33">
        <f>MONTH(일별기온공급량!$A2793)</f>
      </c>
      <c r="N2793" s="33">
        <f>DAY(일별기온공급량!$A2793)</f>
      </c>
      <c r="O2793" s="34">
        <f>IFERROR(VLOOKUP(기온및공급량[[#This Row], [날짜]],표2[],2,0), "")</f>
      </c>
    </row>
    <row x14ac:dyDescent="0.25" r="2794" customHeight="1" ht="18.75">
      <c r="A2794" s="29">
        <v>44067</v>
      </c>
      <c r="B2794" s="30">
        <v>28.5</v>
      </c>
      <c r="C2794" s="30">
        <v>33.9</v>
      </c>
      <c r="D2794" s="31">
        <v>1.5355092592592592</v>
      </c>
      <c r="E2794" s="30">
        <v>23.6</v>
      </c>
      <c r="F2794" s="31">
        <v>1.255648148148148</v>
      </c>
      <c r="G2794" s="30">
        <v>10.3</v>
      </c>
      <c r="H2794" s="32">
        <f>TEXT(일별기온공급량!$A2794, "AAA")</f>
      </c>
      <c r="I2794" s="33">
        <v>71664346</v>
      </c>
      <c r="J2794" s="33">
        <v>1672613</v>
      </c>
      <c r="K2794" s="32">
        <f>TEXT(A2794, "MM-DD")</f>
      </c>
      <c r="L2794" s="33">
        <f>YEAR(일별기온공급량!$A2794)</f>
      </c>
      <c r="M2794" s="33">
        <f>MONTH(일별기온공급량!$A2794)</f>
      </c>
      <c r="N2794" s="33">
        <f>DAY(일별기온공급량!$A2794)</f>
      </c>
      <c r="O2794" s="34">
        <f>IFERROR(VLOOKUP(기온및공급량[[#This Row], [날짜]],표2[],2,0), "")</f>
      </c>
    </row>
    <row x14ac:dyDescent="0.25" r="2795" customHeight="1" ht="18.75">
      <c r="A2795" s="29">
        <v>44068</v>
      </c>
      <c r="B2795" s="30">
        <v>29.9</v>
      </c>
      <c r="C2795" s="30">
        <v>36.3</v>
      </c>
      <c r="D2795" s="31">
        <v>1.5973148148148149</v>
      </c>
      <c r="E2795" s="30">
        <v>23.7</v>
      </c>
      <c r="F2795" s="31">
        <v>1.2362037037037037</v>
      </c>
      <c r="G2795" s="30">
        <v>12.6</v>
      </c>
      <c r="H2795" s="32">
        <f>TEXT(일별기온공급량!$A2795, "AAA")</f>
      </c>
      <c r="I2795" s="33">
        <v>76801896</v>
      </c>
      <c r="J2795" s="33">
        <v>1791263</v>
      </c>
      <c r="K2795" s="32">
        <f>TEXT(A2795, "MM-DD")</f>
      </c>
      <c r="L2795" s="33">
        <f>YEAR(일별기온공급량!$A2795)</f>
      </c>
      <c r="M2795" s="33">
        <f>MONTH(일별기온공급량!$A2795)</f>
      </c>
      <c r="N2795" s="33">
        <f>DAY(일별기온공급량!$A2795)</f>
      </c>
      <c r="O2795" s="34">
        <f>IFERROR(VLOOKUP(기온및공급량[[#This Row], [날짜]],표2[],2,0), "")</f>
      </c>
    </row>
    <row x14ac:dyDescent="0.25" r="2796" customHeight="1" ht="18.75">
      <c r="A2796" s="29">
        <v>44069</v>
      </c>
      <c r="B2796" s="30">
        <v>29.4</v>
      </c>
      <c r="C2796" s="30">
        <v>33.5</v>
      </c>
      <c r="D2796" s="31">
        <v>1.5438425925925925</v>
      </c>
      <c r="E2796" s="33">
        <v>27</v>
      </c>
      <c r="F2796" s="31">
        <v>1.095925925925926</v>
      </c>
      <c r="G2796" s="30">
        <v>6.5</v>
      </c>
      <c r="H2796" s="32">
        <f>TEXT(일별기온공급량!$A2796, "AAA")</f>
      </c>
      <c r="I2796" s="33">
        <v>76108841</v>
      </c>
      <c r="J2796" s="33">
        <v>1778235</v>
      </c>
      <c r="K2796" s="32">
        <f>TEXT(A2796, "MM-DD")</f>
      </c>
      <c r="L2796" s="33">
        <f>YEAR(일별기온공급량!$A2796)</f>
      </c>
      <c r="M2796" s="33">
        <f>MONTH(일별기온공급량!$A2796)</f>
      </c>
      <c r="N2796" s="33">
        <f>DAY(일별기온공급량!$A2796)</f>
      </c>
      <c r="O2796" s="34">
        <f>IFERROR(VLOOKUP(기온및공급량[[#This Row], [날짜]],표2[],2,0), "")</f>
      </c>
    </row>
    <row x14ac:dyDescent="0.25" r="2797" customHeight="1" ht="18.75">
      <c r="A2797" s="29">
        <v>44070</v>
      </c>
      <c r="B2797" s="30">
        <v>28.4</v>
      </c>
      <c r="C2797" s="30">
        <v>33.3</v>
      </c>
      <c r="D2797" s="31">
        <v>1.611898148148148</v>
      </c>
      <c r="E2797" s="30">
        <v>25.7</v>
      </c>
      <c r="F2797" s="31">
        <v>1.2966203703703703</v>
      </c>
      <c r="G2797" s="30">
        <v>7.6</v>
      </c>
      <c r="H2797" s="32">
        <f>TEXT(일별기온공급량!$A2797, "AAA")</f>
      </c>
      <c r="I2797" s="33">
        <v>75623972</v>
      </c>
      <c r="J2797" s="33">
        <v>1767347</v>
      </c>
      <c r="K2797" s="32">
        <f>TEXT(A2797, "MM-DD")</f>
      </c>
      <c r="L2797" s="33">
        <f>YEAR(일별기온공급량!$A2797)</f>
      </c>
      <c r="M2797" s="33">
        <f>MONTH(일별기온공급량!$A2797)</f>
      </c>
      <c r="N2797" s="33">
        <f>DAY(일별기온공급량!$A2797)</f>
      </c>
      <c r="O2797" s="34">
        <f>IFERROR(VLOOKUP(기온및공급량[[#This Row], [날짜]],표2[],2,0), "")</f>
      </c>
    </row>
    <row x14ac:dyDescent="0.25" r="2798" customHeight="1" ht="18.75">
      <c r="A2798" s="29">
        <v>44071</v>
      </c>
      <c r="B2798" s="30">
        <v>28.8</v>
      </c>
      <c r="C2798" s="30">
        <v>32.9</v>
      </c>
      <c r="D2798" s="31">
        <v>1.507037037037037</v>
      </c>
      <c r="E2798" s="33">
        <v>26</v>
      </c>
      <c r="F2798" s="31">
        <v>1.2452314814814816</v>
      </c>
      <c r="G2798" s="30">
        <v>6.9</v>
      </c>
      <c r="H2798" s="32">
        <f>TEXT(일별기온공급량!$A2798, "AAA")</f>
      </c>
      <c r="I2798" s="33">
        <v>74252924</v>
      </c>
      <c r="J2798" s="33">
        <v>1734946</v>
      </c>
      <c r="K2798" s="32">
        <f>TEXT(A2798, "MM-DD")</f>
      </c>
      <c r="L2798" s="33">
        <f>YEAR(일별기온공급량!$A2798)</f>
      </c>
      <c r="M2798" s="33">
        <f>MONTH(일별기온공급량!$A2798)</f>
      </c>
      <c r="N2798" s="33">
        <f>DAY(일별기온공급량!$A2798)</f>
      </c>
      <c r="O2798" s="34">
        <f>IFERROR(VLOOKUP(기온및공급량[[#This Row], [날짜]],표2[],2,0), "")</f>
      </c>
    </row>
    <row x14ac:dyDescent="0.25" r="2799" customHeight="1" ht="18.75">
      <c r="A2799" s="29">
        <v>44072</v>
      </c>
      <c r="B2799" s="30">
        <v>29.8</v>
      </c>
      <c r="C2799" s="30">
        <v>33.9</v>
      </c>
      <c r="D2799" s="31">
        <v>1.6125925925925926</v>
      </c>
      <c r="E2799" s="30">
        <v>26.3</v>
      </c>
      <c r="F2799" s="31">
        <v>1.2167592592592593</v>
      </c>
      <c r="G2799" s="30">
        <v>7.6</v>
      </c>
      <c r="H2799" s="32">
        <f>TEXT(일별기온공급량!$A2799, "AAA")</f>
      </c>
      <c r="I2799" s="33">
        <v>59538896</v>
      </c>
      <c r="J2799" s="33">
        <v>1391278</v>
      </c>
      <c r="K2799" s="32">
        <f>TEXT(A2799, "MM-DD")</f>
      </c>
      <c r="L2799" s="33">
        <f>YEAR(일별기온공급량!$A2799)</f>
      </c>
      <c r="M2799" s="33">
        <f>MONTH(일별기온공급량!$A2799)</f>
      </c>
      <c r="N2799" s="33">
        <f>DAY(일별기온공급량!$A2799)</f>
      </c>
      <c r="O2799" s="34">
        <f>IFERROR(VLOOKUP(기온및공급량[[#This Row], [날짜]],표2[],2,0), "")</f>
      </c>
    </row>
    <row x14ac:dyDescent="0.25" r="2800" customHeight="1" ht="18.75">
      <c r="A2800" s="29">
        <v>44073</v>
      </c>
      <c r="B2800" s="30">
        <v>28.6</v>
      </c>
      <c r="C2800" s="30">
        <v>34.9</v>
      </c>
      <c r="D2800" s="31">
        <v>1.6035648148148147</v>
      </c>
      <c r="E2800" s="33">
        <v>25</v>
      </c>
      <c r="F2800" s="31">
        <v>1.7771759259259259</v>
      </c>
      <c r="G2800" s="30">
        <v>9.9</v>
      </c>
      <c r="H2800" s="32">
        <f>TEXT(일별기온공급량!$A2800, "AAA")</f>
      </c>
      <c r="I2800" s="33">
        <v>47721618</v>
      </c>
      <c r="J2800" s="33">
        <v>1114815</v>
      </c>
      <c r="K2800" s="32">
        <f>TEXT(A2800, "MM-DD")</f>
      </c>
      <c r="L2800" s="33">
        <f>YEAR(일별기온공급량!$A2800)</f>
      </c>
      <c r="M2800" s="33">
        <f>MONTH(일별기온공급량!$A2800)</f>
      </c>
      <c r="N2800" s="33">
        <f>DAY(일별기온공급량!$A2800)</f>
      </c>
      <c r="O2800" s="34">
        <f>IFERROR(VLOOKUP(기온및공급량[[#This Row], [날짜]],표2[],2,0), "")</f>
      </c>
    </row>
    <row x14ac:dyDescent="0.25" r="2801" customHeight="1" ht="18.75">
      <c r="A2801" s="29">
        <v>44074</v>
      </c>
      <c r="B2801" s="30">
        <v>25.4</v>
      </c>
      <c r="C2801" s="30">
        <v>27.4</v>
      </c>
      <c r="D2801" s="31">
        <v>1.6000925925925926</v>
      </c>
      <c r="E2801" s="30">
        <v>23.8</v>
      </c>
      <c r="F2801" s="31">
        <v>1.9223148148148148</v>
      </c>
      <c r="G2801" s="30">
        <v>3.6</v>
      </c>
      <c r="H2801" s="32">
        <f>TEXT(일별기온공급량!$A2801, "AAA")</f>
      </c>
      <c r="I2801" s="33">
        <v>70053656</v>
      </c>
      <c r="J2801" s="33">
        <v>1634214</v>
      </c>
      <c r="K2801" s="32">
        <f>TEXT(A2801, "MM-DD")</f>
      </c>
      <c r="L2801" s="33">
        <f>YEAR(일별기온공급량!$A2801)</f>
      </c>
      <c r="M2801" s="33">
        <f>MONTH(일별기온공급량!$A2801)</f>
      </c>
      <c r="N2801" s="33">
        <f>DAY(일별기온공급량!$A2801)</f>
      </c>
      <c r="O2801" s="34">
        <f>IFERROR(VLOOKUP(기온및공급량[[#This Row], [날짜]],표2[],2,0), "")</f>
      </c>
    </row>
    <row x14ac:dyDescent="0.25" r="2802" customHeight="1" ht="18.75">
      <c r="A2802" s="29">
        <v>44075</v>
      </c>
      <c r="B2802" s="30">
        <v>25.6</v>
      </c>
      <c r="C2802" s="30">
        <v>29.4</v>
      </c>
      <c r="D2802" s="31">
        <v>1.5855092592592592</v>
      </c>
      <c r="E2802" s="30">
        <v>22.9</v>
      </c>
      <c r="F2802" s="31">
        <v>1.0660648148148149</v>
      </c>
      <c r="G2802" s="30">
        <v>6.5</v>
      </c>
      <c r="H2802" s="32">
        <f>TEXT(일별기온공급량!$A2802, "AAA")</f>
      </c>
      <c r="I2802" s="33">
        <v>73323477</v>
      </c>
      <c r="J2802" s="33">
        <v>1710337</v>
      </c>
      <c r="K2802" s="32">
        <f>TEXT(A2802, "MM-DD")</f>
      </c>
      <c r="L2802" s="33">
        <f>YEAR(일별기온공급량!$A2802)</f>
      </c>
      <c r="M2802" s="33">
        <f>MONTH(일별기온공급량!$A2802)</f>
      </c>
      <c r="N2802" s="33">
        <f>DAY(일별기온공급량!$A2802)</f>
      </c>
      <c r="O2802" s="34">
        <f>IFERROR(VLOOKUP(기온및공급량[[#This Row], [날짜]],표2[],2,0), "")</f>
      </c>
    </row>
    <row x14ac:dyDescent="0.25" r="2803" customHeight="1" ht="18.75">
      <c r="A2803" s="29">
        <v>44076</v>
      </c>
      <c r="B2803" s="30">
        <v>26.1</v>
      </c>
      <c r="C2803" s="30">
        <v>28.3</v>
      </c>
      <c r="D2803" s="31">
        <v>1.5973148148148149</v>
      </c>
      <c r="E2803" s="30">
        <v>23.9</v>
      </c>
      <c r="F2803" s="31">
        <v>1.3889814814814816</v>
      </c>
      <c r="G2803" s="30">
        <v>4.4</v>
      </c>
      <c r="H2803" s="32">
        <f>TEXT(일별기온공급량!$A2803, "AAA")</f>
      </c>
      <c r="I2803" s="33">
        <v>77183874</v>
      </c>
      <c r="J2803" s="33">
        <v>1800923</v>
      </c>
      <c r="K2803" s="32">
        <f>TEXT(A2803, "MM-DD")</f>
      </c>
      <c r="L2803" s="33">
        <f>YEAR(일별기온공급량!$A2803)</f>
      </c>
      <c r="M2803" s="33">
        <f>MONTH(일별기온공급량!$A2803)</f>
      </c>
      <c r="N2803" s="33">
        <f>DAY(일별기온공급량!$A2803)</f>
      </c>
      <c r="O2803" s="34">
        <f>IFERROR(VLOOKUP(기온및공급량[[#This Row], [날짜]],표2[],2,0), "")</f>
      </c>
    </row>
    <row x14ac:dyDescent="0.25" r="2804" customHeight="1" ht="18.75">
      <c r="A2804" s="29">
        <v>44077</v>
      </c>
      <c r="B2804" s="33">
        <v>27</v>
      </c>
      <c r="C2804" s="30">
        <v>30.8</v>
      </c>
      <c r="D2804" s="31">
        <v>1.6424537037037037</v>
      </c>
      <c r="E2804" s="30">
        <v>23.8</v>
      </c>
      <c r="F2804" s="31">
        <v>1.2389814814814815</v>
      </c>
      <c r="G2804" s="33">
        <v>7</v>
      </c>
      <c r="H2804" s="32">
        <f>TEXT(일별기온공급량!$A2804, "AAA")</f>
      </c>
      <c r="I2804" s="33">
        <v>77262375</v>
      </c>
      <c r="J2804" s="33">
        <v>1808544</v>
      </c>
      <c r="K2804" s="32">
        <f>TEXT(A2804, "MM-DD")</f>
      </c>
      <c r="L2804" s="33">
        <f>YEAR(일별기온공급량!$A2804)</f>
      </c>
      <c r="M2804" s="33">
        <f>MONTH(일별기온공급량!$A2804)</f>
      </c>
      <c r="N2804" s="33">
        <f>DAY(일별기온공급량!$A2804)</f>
      </c>
      <c r="O2804" s="34">
        <f>IFERROR(VLOOKUP(기온및공급량[[#This Row], [날짜]],표2[],2,0), "")</f>
      </c>
    </row>
    <row x14ac:dyDescent="0.25" r="2805" customHeight="1" ht="18.75">
      <c r="A2805" s="29">
        <v>44078</v>
      </c>
      <c r="B2805" s="30">
        <v>24.1</v>
      </c>
      <c r="C2805" s="30">
        <v>30.4</v>
      </c>
      <c r="D2805" s="31">
        <v>1.5875925925925927</v>
      </c>
      <c r="E2805" s="30">
        <v>18.3</v>
      </c>
      <c r="F2805" s="31">
        <v>1.2487037037037036</v>
      </c>
      <c r="G2805" s="30">
        <v>12.1</v>
      </c>
      <c r="H2805" s="32">
        <f>TEXT(일별기온공급량!$A2805, "AAA")</f>
      </c>
      <c r="I2805" s="33">
        <v>75622232</v>
      </c>
      <c r="J2805" s="33">
        <v>1771226</v>
      </c>
      <c r="K2805" s="32">
        <f>TEXT(A2805, "MM-DD")</f>
      </c>
      <c r="L2805" s="33">
        <f>YEAR(일별기온공급량!$A2805)</f>
      </c>
      <c r="M2805" s="33">
        <f>MONTH(일별기온공급량!$A2805)</f>
      </c>
      <c r="N2805" s="33">
        <f>DAY(일별기온공급량!$A2805)</f>
      </c>
      <c r="O2805" s="34">
        <f>IFERROR(VLOOKUP(기온및공급량[[#This Row], [날짜]],표2[],2,0), "")</f>
      </c>
    </row>
    <row x14ac:dyDescent="0.25" r="2806" customHeight="1" ht="18.75">
      <c r="A2806" s="29">
        <v>44079</v>
      </c>
      <c r="B2806" s="30">
        <v>19.9</v>
      </c>
      <c r="C2806" s="30">
        <v>23.1</v>
      </c>
      <c r="D2806" s="31">
        <v>1.5098148148148147</v>
      </c>
      <c r="E2806" s="30">
        <v>17.3</v>
      </c>
      <c r="F2806" s="31">
        <v>1.8480092592592592</v>
      </c>
      <c r="G2806" s="30">
        <v>5.8</v>
      </c>
      <c r="H2806" s="32">
        <f>TEXT(일별기온공급량!$A2806, "AAA")</f>
      </c>
      <c r="I2806" s="33">
        <v>59870180</v>
      </c>
      <c r="J2806" s="33">
        <v>1401840</v>
      </c>
      <c r="K2806" s="32">
        <f>TEXT(A2806, "MM-DD")</f>
      </c>
      <c r="L2806" s="33">
        <f>YEAR(일별기온공급량!$A2806)</f>
      </c>
      <c r="M2806" s="33">
        <f>MONTH(일별기온공급량!$A2806)</f>
      </c>
      <c r="N2806" s="33">
        <f>DAY(일별기온공급량!$A2806)</f>
      </c>
      <c r="O2806" s="34">
        <f>IFERROR(VLOOKUP(기온및공급량[[#This Row], [날짜]],표2[],2,0), "")</f>
      </c>
    </row>
    <row x14ac:dyDescent="0.25" r="2807" customHeight="1" ht="18.75">
      <c r="A2807" s="29">
        <v>44080</v>
      </c>
      <c r="B2807" s="30">
        <v>19.5</v>
      </c>
      <c r="C2807" s="30">
        <v>20.7</v>
      </c>
      <c r="D2807" s="31">
        <v>1.6889814814814814</v>
      </c>
      <c r="E2807" s="30">
        <v>17.6</v>
      </c>
      <c r="F2807" s="31">
        <v>1.0139814814814814</v>
      </c>
      <c r="G2807" s="30">
        <v>3.1</v>
      </c>
      <c r="H2807" s="32">
        <f>TEXT(일별기온공급량!$A2807, "AAA")</f>
      </c>
      <c r="I2807" s="33">
        <v>52387584</v>
      </c>
      <c r="J2807" s="33">
        <v>1229851</v>
      </c>
      <c r="K2807" s="32">
        <f>TEXT(A2807, "MM-DD")</f>
      </c>
      <c r="L2807" s="33">
        <f>YEAR(일별기온공급량!$A2807)</f>
      </c>
      <c r="M2807" s="33">
        <f>MONTH(일별기온공급량!$A2807)</f>
      </c>
      <c r="N2807" s="33">
        <f>DAY(일별기온공급량!$A2807)</f>
      </c>
      <c r="O2807" s="34">
        <f>IFERROR(VLOOKUP(기온및공급량[[#This Row], [날짜]],표2[],2,0), "")</f>
      </c>
    </row>
    <row x14ac:dyDescent="0.25" r="2808" customHeight="1" ht="18.75">
      <c r="A2808" s="29">
        <v>44081</v>
      </c>
      <c r="B2808" s="30">
        <v>23.4</v>
      </c>
      <c r="C2808" s="30">
        <v>25.6</v>
      </c>
      <c r="D2808" s="31">
        <v>1.3667592592592592</v>
      </c>
      <c r="E2808" s="30">
        <v>18.8</v>
      </c>
      <c r="F2808" s="31">
        <v>1.0000925925925925</v>
      </c>
      <c r="G2808" s="30">
        <v>6.8</v>
      </c>
      <c r="H2808" s="32">
        <f>TEXT(일별기온공급량!$A2808, "AAA")</f>
      </c>
      <c r="I2808" s="33">
        <v>72563020</v>
      </c>
      <c r="J2808" s="33">
        <v>1702901</v>
      </c>
      <c r="K2808" s="32">
        <f>TEXT(A2808, "MM-DD")</f>
      </c>
      <c r="L2808" s="33">
        <f>YEAR(일별기온공급량!$A2808)</f>
      </c>
      <c r="M2808" s="33">
        <f>MONTH(일별기온공급량!$A2808)</f>
      </c>
      <c r="N2808" s="33">
        <f>DAY(일별기온공급량!$A2808)</f>
      </c>
      <c r="O2808" s="34">
        <f>IFERROR(VLOOKUP(기온및공급량[[#This Row], [날짜]],표2[],2,0), "")</f>
      </c>
    </row>
    <row x14ac:dyDescent="0.25" r="2809" customHeight="1" ht="18.75">
      <c r="A2809" s="29">
        <v>44082</v>
      </c>
      <c r="B2809" s="30">
        <v>25.4</v>
      </c>
      <c r="C2809" s="30">
        <v>30.3</v>
      </c>
      <c r="D2809" s="31">
        <v>1.654259259259259</v>
      </c>
      <c r="E2809" s="30">
        <v>22.1</v>
      </c>
      <c r="F2809" s="31">
        <v>1.1764814814814815</v>
      </c>
      <c r="G2809" s="30">
        <v>8.2</v>
      </c>
      <c r="H2809" s="32">
        <f>TEXT(일별기온공급량!$A2809, "AAA")</f>
      </c>
      <c r="I2809" s="33">
        <v>77174009</v>
      </c>
      <c r="J2809" s="33">
        <v>1809505</v>
      </c>
      <c r="K2809" s="32">
        <f>TEXT(A2809, "MM-DD")</f>
      </c>
      <c r="L2809" s="33">
        <f>YEAR(일별기온공급량!$A2809)</f>
      </c>
      <c r="M2809" s="33">
        <f>MONTH(일별기온공급량!$A2809)</f>
      </c>
      <c r="N2809" s="33">
        <f>DAY(일별기온공급량!$A2809)</f>
      </c>
      <c r="O2809" s="34">
        <f>IFERROR(VLOOKUP(기온및공급량[[#This Row], [날짜]],표2[],2,0), "")</f>
      </c>
    </row>
    <row x14ac:dyDescent="0.25" r="2810" customHeight="1" ht="18.75">
      <c r="A2810" s="29">
        <v>44083</v>
      </c>
      <c r="B2810" s="30">
        <v>23.9</v>
      </c>
      <c r="C2810" s="30">
        <v>28.1</v>
      </c>
      <c r="D2810" s="31">
        <v>1.6827314814814813</v>
      </c>
      <c r="E2810" s="30">
        <v>21.1</v>
      </c>
      <c r="F2810" s="31">
        <v>1.114675925925926</v>
      </c>
      <c r="G2810" s="33">
        <v>7</v>
      </c>
      <c r="H2810" s="32">
        <f>TEXT(일별기온공급량!$A2810, "AAA")</f>
      </c>
      <c r="I2810" s="33">
        <v>78432630</v>
      </c>
      <c r="J2810" s="33">
        <v>1833912</v>
      </c>
      <c r="K2810" s="32">
        <f>TEXT(A2810, "MM-DD")</f>
      </c>
      <c r="L2810" s="33">
        <f>YEAR(일별기온공급량!$A2810)</f>
      </c>
      <c r="M2810" s="33">
        <f>MONTH(일별기온공급량!$A2810)</f>
      </c>
      <c r="N2810" s="33">
        <f>DAY(일별기온공급량!$A2810)</f>
      </c>
      <c r="O2810" s="34">
        <f>IFERROR(VLOOKUP(기온및공급량[[#This Row], [날짜]],표2[],2,0), "")</f>
      </c>
    </row>
    <row x14ac:dyDescent="0.25" r="2811" customHeight="1" ht="18.75">
      <c r="A2811" s="29">
        <v>44084</v>
      </c>
      <c r="B2811" s="30">
        <v>23.3</v>
      </c>
      <c r="C2811" s="30">
        <v>28.1</v>
      </c>
      <c r="D2811" s="31">
        <v>1.6368981481481482</v>
      </c>
      <c r="E2811" s="30">
        <v>19.3</v>
      </c>
      <c r="F2811" s="31">
        <v>1.2341203703703703</v>
      </c>
      <c r="G2811" s="30">
        <v>8.8</v>
      </c>
      <c r="H2811" s="32">
        <f>TEXT(일별기온공급량!$A2811, "AAA")</f>
      </c>
      <c r="I2811" s="33">
        <v>78607133</v>
      </c>
      <c r="J2811" s="33">
        <v>1837783</v>
      </c>
      <c r="K2811" s="32">
        <f>TEXT(A2811, "MM-DD")</f>
      </c>
      <c r="L2811" s="33">
        <f>YEAR(일별기온공급량!$A2811)</f>
      </c>
      <c r="M2811" s="33">
        <f>MONTH(일별기온공급량!$A2811)</f>
      </c>
      <c r="N2811" s="33">
        <f>DAY(일별기온공급량!$A2811)</f>
      </c>
      <c r="O2811" s="34">
        <f>IFERROR(VLOOKUP(기온및공급량[[#This Row], [날짜]],표2[],2,0), "")</f>
      </c>
    </row>
    <row x14ac:dyDescent="0.25" r="2812" customHeight="1" ht="18.75">
      <c r="A2812" s="29">
        <v>44085</v>
      </c>
      <c r="B2812" s="30">
        <v>21.7</v>
      </c>
      <c r="C2812" s="30">
        <v>26.5</v>
      </c>
      <c r="D2812" s="31">
        <v>1.6049537037037038</v>
      </c>
      <c r="E2812" s="30">
        <v>18.8</v>
      </c>
      <c r="F2812" s="31">
        <v>1.9896759259259258</v>
      </c>
      <c r="G2812" s="30">
        <v>7.7</v>
      </c>
      <c r="H2812" s="32">
        <f>TEXT(일별기온공급량!$A2812, "AAA")</f>
      </c>
      <c r="I2812" s="33">
        <v>78705754</v>
      </c>
      <c r="J2812" s="33">
        <v>1843140</v>
      </c>
      <c r="K2812" s="32">
        <f>TEXT(A2812, "MM-DD")</f>
      </c>
      <c r="L2812" s="33">
        <f>YEAR(일별기온공급량!$A2812)</f>
      </c>
      <c r="M2812" s="33">
        <f>MONTH(일별기온공급량!$A2812)</f>
      </c>
      <c r="N2812" s="33">
        <f>DAY(일별기온공급량!$A2812)</f>
      </c>
      <c r="O2812" s="34">
        <f>IFERROR(VLOOKUP(기온및공급량[[#This Row], [날짜]],표2[],2,0), "")</f>
      </c>
    </row>
    <row x14ac:dyDescent="0.25" r="2813" customHeight="1" ht="18.75">
      <c r="A2813" s="29">
        <v>44086</v>
      </c>
      <c r="B2813" s="30">
        <v>19.9</v>
      </c>
      <c r="C2813" s="30">
        <v>21.9</v>
      </c>
      <c r="D2813" s="31">
        <v>1.650787037037037</v>
      </c>
      <c r="E2813" s="30">
        <v>18.3</v>
      </c>
      <c r="F2813" s="31">
        <v>1.2660648148148148</v>
      </c>
      <c r="G2813" s="30">
        <v>3.6</v>
      </c>
      <c r="H2813" s="32">
        <f>TEXT(일별기온공급량!$A2813, "AAA")</f>
      </c>
      <c r="I2813" s="33">
        <v>64578306</v>
      </c>
      <c r="J2813" s="33">
        <v>1512939</v>
      </c>
      <c r="K2813" s="32">
        <f>TEXT(A2813, "MM-DD")</f>
      </c>
      <c r="L2813" s="33">
        <f>YEAR(일별기온공급량!$A2813)</f>
      </c>
      <c r="M2813" s="33">
        <f>MONTH(일별기온공급량!$A2813)</f>
      </c>
      <c r="N2813" s="33">
        <f>DAY(일별기온공급량!$A2813)</f>
      </c>
      <c r="O2813" s="34">
        <f>IFERROR(VLOOKUP(기온및공급량[[#This Row], [날짜]],표2[],2,0), "")</f>
      </c>
    </row>
    <row x14ac:dyDescent="0.25" r="2814" customHeight="1" ht="18.75">
      <c r="A2814" s="29">
        <v>44087</v>
      </c>
      <c r="B2814" s="30">
        <v>20.9</v>
      </c>
      <c r="C2814" s="33">
        <v>26</v>
      </c>
      <c r="D2814" s="31">
        <v>1.5785648148148148</v>
      </c>
      <c r="E2814" s="30">
        <v>18.1</v>
      </c>
      <c r="F2814" s="31">
        <v>1.2487037037037036</v>
      </c>
      <c r="G2814" s="30">
        <v>7.9</v>
      </c>
      <c r="H2814" s="32">
        <f>TEXT(일별기온공급량!$A2814, "AAA")</f>
      </c>
      <c r="I2814" s="33">
        <v>53506598</v>
      </c>
      <c r="J2814" s="33">
        <v>1253816</v>
      </c>
      <c r="K2814" s="32">
        <f>TEXT(A2814, "MM-DD")</f>
      </c>
      <c r="L2814" s="33">
        <f>YEAR(일별기온공급량!$A2814)</f>
      </c>
      <c r="M2814" s="33">
        <f>MONTH(일별기온공급량!$A2814)</f>
      </c>
      <c r="N2814" s="33">
        <f>DAY(일별기온공급량!$A2814)</f>
      </c>
      <c r="O2814" s="34">
        <f>IFERROR(VLOOKUP(기온및공급량[[#This Row], [날짜]],표2[],2,0), "")</f>
      </c>
    </row>
    <row x14ac:dyDescent="0.25" r="2815" customHeight="1" ht="18.75">
      <c r="A2815" s="29">
        <v>44088</v>
      </c>
      <c r="B2815" s="30">
        <v>22.5</v>
      </c>
      <c r="C2815" s="30">
        <v>28.6</v>
      </c>
      <c r="D2815" s="31">
        <v>1.6077314814814816</v>
      </c>
      <c r="E2815" s="33">
        <v>18</v>
      </c>
      <c r="F2815" s="31">
        <v>1.1730092592592594</v>
      </c>
      <c r="G2815" s="30">
        <v>10.6</v>
      </c>
      <c r="H2815" s="32">
        <f>TEXT(일별기온공급량!$A2815, "AAA")</f>
      </c>
      <c r="I2815" s="33">
        <v>75543836</v>
      </c>
      <c r="J2815" s="33">
        <v>1769009</v>
      </c>
      <c r="K2815" s="32">
        <f>TEXT(A2815, "MM-DD")</f>
      </c>
      <c r="L2815" s="33">
        <f>YEAR(일별기온공급량!$A2815)</f>
      </c>
      <c r="M2815" s="33">
        <f>MONTH(일별기온공급량!$A2815)</f>
      </c>
      <c r="N2815" s="33">
        <f>DAY(일별기온공급량!$A2815)</f>
      </c>
      <c r="O2815" s="34">
        <f>IFERROR(VLOOKUP(기온및공급량[[#This Row], [날짜]],표2[],2,0), "")</f>
      </c>
    </row>
    <row x14ac:dyDescent="0.25" r="2816" customHeight="1" ht="18.75">
      <c r="A2816" s="29">
        <v>44089</v>
      </c>
      <c r="B2816" s="30">
        <v>22.9</v>
      </c>
      <c r="C2816" s="30">
        <v>28.9</v>
      </c>
      <c r="D2816" s="31">
        <v>1.6035648148148147</v>
      </c>
      <c r="E2816" s="30">
        <v>18.3</v>
      </c>
      <c r="F2816" s="31">
        <v>1.1646759259259258</v>
      </c>
      <c r="G2816" s="30">
        <v>10.6</v>
      </c>
      <c r="H2816" s="32">
        <f>TEXT(일별기온공급량!$A2816, "AAA")</f>
      </c>
      <c r="I2816" s="33">
        <v>78899220</v>
      </c>
      <c r="J2816" s="33">
        <v>1851369</v>
      </c>
      <c r="K2816" s="32">
        <f>TEXT(A2816, "MM-DD")</f>
      </c>
      <c r="L2816" s="33">
        <f>YEAR(일별기온공급량!$A2816)</f>
      </c>
      <c r="M2816" s="33">
        <f>MONTH(일별기온공급량!$A2816)</f>
      </c>
      <c r="N2816" s="33">
        <f>DAY(일별기온공급량!$A2816)</f>
      </c>
      <c r="O2816" s="34">
        <f>IFERROR(VLOOKUP(기온및공급량[[#This Row], [날짜]],표2[],2,0), "")</f>
      </c>
    </row>
    <row x14ac:dyDescent="0.25" r="2817" customHeight="1" ht="18.75">
      <c r="A2817" s="29">
        <v>44090</v>
      </c>
      <c r="B2817" s="30">
        <v>21.7</v>
      </c>
      <c r="C2817" s="30">
        <v>23.7</v>
      </c>
      <c r="D2817" s="31">
        <v>1.6827314814814813</v>
      </c>
      <c r="E2817" s="30">
        <v>19.8</v>
      </c>
      <c r="F2817" s="31">
        <v>1.2653703703703703</v>
      </c>
      <c r="G2817" s="30">
        <v>3.9</v>
      </c>
      <c r="H2817" s="32">
        <f>TEXT(일별기온공급량!$A2817, "AAA")</f>
      </c>
      <c r="I2817" s="33">
        <v>79515591</v>
      </c>
      <c r="J2817" s="33">
        <v>1866718</v>
      </c>
      <c r="K2817" s="32">
        <f>TEXT(A2817, "MM-DD")</f>
      </c>
      <c r="L2817" s="33">
        <f>YEAR(일별기온공급량!$A2817)</f>
      </c>
      <c r="M2817" s="33">
        <f>MONTH(일별기온공급량!$A2817)</f>
      </c>
      <c r="N2817" s="33">
        <f>DAY(일별기온공급량!$A2817)</f>
      </c>
      <c r="O2817" s="34">
        <f>IFERROR(VLOOKUP(기온및공급량[[#This Row], [날짜]],표2[],2,0), "")</f>
      </c>
    </row>
    <row x14ac:dyDescent="0.25" r="2818" customHeight="1" ht="18.75">
      <c r="A2818" s="29">
        <v>44091</v>
      </c>
      <c r="B2818" s="30">
        <v>21.5</v>
      </c>
      <c r="C2818" s="33">
        <v>25</v>
      </c>
      <c r="D2818" s="31">
        <v>1.6132870370370371</v>
      </c>
      <c r="E2818" s="30">
        <v>18.3</v>
      </c>
      <c r="F2818" s="31">
        <v>1.9987037037037036</v>
      </c>
      <c r="G2818" s="30">
        <v>6.7</v>
      </c>
      <c r="H2818" s="32">
        <f>TEXT(일별기온공급량!$A2818, "AAA")</f>
      </c>
      <c r="I2818" s="33">
        <v>80112988</v>
      </c>
      <c r="J2818" s="33">
        <v>1878192</v>
      </c>
      <c r="K2818" s="32">
        <f>TEXT(A2818, "MM-DD")</f>
      </c>
      <c r="L2818" s="33">
        <f>YEAR(일별기온공급량!$A2818)</f>
      </c>
      <c r="M2818" s="33">
        <f>MONTH(일별기온공급량!$A2818)</f>
      </c>
      <c r="N2818" s="33">
        <f>DAY(일별기온공급량!$A2818)</f>
      </c>
      <c r="O2818" s="34">
        <f>IFERROR(VLOOKUP(기온및공급량[[#This Row], [날짜]],표2[],2,0), "")</f>
      </c>
    </row>
    <row x14ac:dyDescent="0.25" r="2819" customHeight="1" ht="18.75">
      <c r="A2819" s="29">
        <v>44092</v>
      </c>
      <c r="B2819" s="30">
        <v>20.5</v>
      </c>
      <c r="C2819" s="30">
        <v>25.6</v>
      </c>
      <c r="D2819" s="31">
        <v>1.6362037037037038</v>
      </c>
      <c r="E2819" s="33">
        <v>16</v>
      </c>
      <c r="F2819" s="31">
        <v>1.9862037037037037</v>
      </c>
      <c r="G2819" s="30">
        <v>9.6</v>
      </c>
      <c r="H2819" s="32">
        <f>TEXT(일별기온공급량!$A2819, "AAA")</f>
      </c>
      <c r="I2819" s="33">
        <v>78231370</v>
      </c>
      <c r="J2819" s="33">
        <v>1834975</v>
      </c>
      <c r="K2819" s="32">
        <f>TEXT(A2819, "MM-DD")</f>
      </c>
      <c r="L2819" s="33">
        <f>YEAR(일별기온공급량!$A2819)</f>
      </c>
      <c r="M2819" s="33">
        <f>MONTH(일별기온공급량!$A2819)</f>
      </c>
      <c r="N2819" s="33">
        <f>DAY(일별기온공급량!$A2819)</f>
      </c>
      <c r="O2819" s="34">
        <f>IFERROR(VLOOKUP(기온및공급량[[#This Row], [날짜]],표2[],2,0), "")</f>
      </c>
    </row>
    <row x14ac:dyDescent="0.25" r="2820" customHeight="1" ht="18.75">
      <c r="A2820" s="29">
        <v>44093</v>
      </c>
      <c r="B2820" s="30">
        <v>20.5</v>
      </c>
      <c r="C2820" s="30">
        <v>27.4</v>
      </c>
      <c r="D2820" s="31">
        <v>1.6716203703703703</v>
      </c>
      <c r="E2820" s="30">
        <v>12.7</v>
      </c>
      <c r="F2820" s="31">
        <v>1.2577314814814815</v>
      </c>
      <c r="G2820" s="30">
        <v>14.7</v>
      </c>
      <c r="H2820" s="32">
        <f>TEXT(일별기온공급량!$A2820, "AAA")</f>
      </c>
      <c r="I2820" s="33">
        <v>65051479</v>
      </c>
      <c r="J2820" s="33">
        <v>1526044</v>
      </c>
      <c r="K2820" s="32">
        <f>TEXT(A2820, "MM-DD")</f>
      </c>
      <c r="L2820" s="33">
        <f>YEAR(일별기온공급량!$A2820)</f>
      </c>
      <c r="M2820" s="33">
        <f>MONTH(일별기온공급량!$A2820)</f>
      </c>
      <c r="N2820" s="33">
        <f>DAY(일별기온공급량!$A2820)</f>
      </c>
      <c r="O2820" s="34">
        <f>IFERROR(VLOOKUP(기온및공급량[[#This Row], [날짜]],표2[],2,0), "")</f>
      </c>
    </row>
    <row x14ac:dyDescent="0.25" r="2821" customHeight="1" ht="18.75">
      <c r="A2821" s="29">
        <v>44094</v>
      </c>
      <c r="B2821" s="30">
        <v>19.7</v>
      </c>
      <c r="C2821" s="30">
        <v>26.3</v>
      </c>
      <c r="D2821" s="31">
        <v>1.632037037037037</v>
      </c>
      <c r="E2821" s="30">
        <v>13.6</v>
      </c>
      <c r="F2821" s="31">
        <v>1.255648148148148</v>
      </c>
      <c r="G2821" s="30">
        <v>12.7</v>
      </c>
      <c r="H2821" s="32">
        <f>TEXT(일별기온공급량!$A2821, "AAA")</f>
      </c>
      <c r="I2821" s="33">
        <v>56023080</v>
      </c>
      <c r="J2821" s="33">
        <v>1316272</v>
      </c>
      <c r="K2821" s="32">
        <f>TEXT(A2821, "MM-DD")</f>
      </c>
      <c r="L2821" s="33">
        <f>YEAR(일별기온공급량!$A2821)</f>
      </c>
      <c r="M2821" s="33">
        <f>MONTH(일별기온공급량!$A2821)</f>
      </c>
      <c r="N2821" s="33">
        <f>DAY(일별기온공급량!$A2821)</f>
      </c>
      <c r="O2821" s="34">
        <f>IFERROR(VLOOKUP(기온및공급량[[#This Row], [날짜]],표2[],2,0), "")</f>
      </c>
    </row>
    <row x14ac:dyDescent="0.25" r="2822" customHeight="1" ht="18.75">
      <c r="A2822" s="29">
        <v>44095</v>
      </c>
      <c r="B2822" s="33">
        <v>18</v>
      </c>
      <c r="C2822" s="30">
        <v>24.4</v>
      </c>
      <c r="D2822" s="31">
        <v>1.6452314814814815</v>
      </c>
      <c r="E2822" s="33">
        <v>12</v>
      </c>
      <c r="F2822" s="31">
        <v>1.2591203703703704</v>
      </c>
      <c r="G2822" s="30">
        <v>12.4</v>
      </c>
      <c r="H2822" s="32">
        <f>TEXT(일별기온공급량!$A2822, "AAA")</f>
      </c>
      <c r="I2822" s="33">
        <v>77652426</v>
      </c>
      <c r="J2822" s="33">
        <v>1825726</v>
      </c>
      <c r="K2822" s="32">
        <f>TEXT(A2822, "MM-DD")</f>
      </c>
      <c r="L2822" s="33">
        <f>YEAR(일별기온공급량!$A2822)</f>
      </c>
      <c r="M2822" s="33">
        <f>MONTH(일별기온공급량!$A2822)</f>
      </c>
      <c r="N2822" s="33">
        <f>DAY(일별기온공급량!$A2822)</f>
      </c>
      <c r="O2822" s="34">
        <f>IFERROR(VLOOKUP(기온및공급량[[#This Row], [날짜]],표2[],2,0), "")</f>
      </c>
    </row>
    <row x14ac:dyDescent="0.25" r="2823" customHeight="1" ht="18.75">
      <c r="A2823" s="29">
        <v>44096</v>
      </c>
      <c r="B2823" s="30">
        <v>17.5</v>
      </c>
      <c r="C2823" s="30">
        <v>22.9</v>
      </c>
      <c r="D2823" s="31">
        <v>1.6237037037037036</v>
      </c>
      <c r="E2823" s="30">
        <v>14.2</v>
      </c>
      <c r="F2823" s="31">
        <v>1.174398148148148</v>
      </c>
      <c r="G2823" s="30">
        <v>8.7</v>
      </c>
      <c r="H2823" s="32">
        <f>TEXT(일별기온공급량!$A2823, "AAA")</f>
      </c>
      <c r="I2823" s="33">
        <v>82643505</v>
      </c>
      <c r="J2823" s="33">
        <v>1941464</v>
      </c>
      <c r="K2823" s="32">
        <f>TEXT(A2823, "MM-DD")</f>
      </c>
      <c r="L2823" s="33">
        <f>YEAR(일별기온공급량!$A2823)</f>
      </c>
      <c r="M2823" s="33">
        <f>MONTH(일별기온공급량!$A2823)</f>
      </c>
      <c r="N2823" s="33">
        <f>DAY(일별기온공급량!$A2823)</f>
      </c>
      <c r="O2823" s="34">
        <f>IFERROR(VLOOKUP(기온및공급량[[#This Row], [날짜]],표2[],2,0), "")</f>
      </c>
    </row>
    <row x14ac:dyDescent="0.25" r="2824" customHeight="1" ht="18.75">
      <c r="A2824" s="29">
        <v>44097</v>
      </c>
      <c r="B2824" s="30">
        <v>18.7</v>
      </c>
      <c r="C2824" s="30">
        <v>22.9</v>
      </c>
      <c r="D2824" s="31">
        <v>1.5105092592592593</v>
      </c>
      <c r="E2824" s="30">
        <v>14.3</v>
      </c>
      <c r="F2824" s="31">
        <v>1.1938425925925926</v>
      </c>
      <c r="G2824" s="30">
        <v>8.6</v>
      </c>
      <c r="H2824" s="32">
        <f>TEXT(일별기온공급량!$A2824, "AAA")</f>
      </c>
      <c r="I2824" s="33">
        <v>84426982</v>
      </c>
      <c r="J2824" s="33">
        <v>1980694</v>
      </c>
      <c r="K2824" s="32">
        <f>TEXT(A2824, "MM-DD")</f>
      </c>
      <c r="L2824" s="33">
        <f>YEAR(일별기온공급량!$A2824)</f>
      </c>
      <c r="M2824" s="33">
        <f>MONTH(일별기온공급량!$A2824)</f>
      </c>
      <c r="N2824" s="33">
        <f>DAY(일별기온공급량!$A2824)</f>
      </c>
      <c r="O2824" s="34">
        <f>IFERROR(VLOOKUP(기온및공급량[[#This Row], [날짜]],표2[],2,0), "")</f>
      </c>
    </row>
    <row x14ac:dyDescent="0.25" r="2825" customHeight="1" ht="18.75">
      <c r="A2825" s="29">
        <v>44098</v>
      </c>
      <c r="B2825" s="30">
        <v>19.6</v>
      </c>
      <c r="C2825" s="30">
        <v>23.9</v>
      </c>
      <c r="D2825" s="31">
        <v>1.5077314814814815</v>
      </c>
      <c r="E2825" s="30">
        <v>16.1</v>
      </c>
      <c r="F2825" s="35">
        <v>1.9993981481481482</v>
      </c>
      <c r="G2825" s="30">
        <v>7.8</v>
      </c>
      <c r="H2825" s="32">
        <f>TEXT(일별기온공급량!$A2825, "AAA")</f>
      </c>
      <c r="I2825" s="33">
        <v>83785680</v>
      </c>
      <c r="J2825" s="33">
        <v>1965015</v>
      </c>
      <c r="K2825" s="32">
        <f>TEXT(A2825, "MM-DD")</f>
      </c>
      <c r="L2825" s="33">
        <f>YEAR(일별기온공급량!$A2825)</f>
      </c>
      <c r="M2825" s="33">
        <f>MONTH(일별기온공급량!$A2825)</f>
      </c>
      <c r="N2825" s="33">
        <f>DAY(일별기온공급량!$A2825)</f>
      </c>
      <c r="O2825" s="34">
        <f>IFERROR(VLOOKUP(기온및공급량[[#This Row], [날짜]],표2[],2,0), "")</f>
      </c>
    </row>
    <row x14ac:dyDescent="0.25" r="2826" customHeight="1" ht="18.75">
      <c r="A2826" s="29">
        <v>44099</v>
      </c>
      <c r="B2826" s="30">
        <v>19.7</v>
      </c>
      <c r="C2826" s="30">
        <v>25.6</v>
      </c>
      <c r="D2826" s="31">
        <v>1.633425925925926</v>
      </c>
      <c r="E2826" s="30">
        <v>14.8</v>
      </c>
      <c r="F2826" s="31">
        <v>1.2042592592592594</v>
      </c>
      <c r="G2826" s="30">
        <v>10.8</v>
      </c>
      <c r="H2826" s="32">
        <f>TEXT(일별기온공급량!$A2826, "AAA")</f>
      </c>
      <c r="I2826" s="33">
        <v>80633535</v>
      </c>
      <c r="J2826" s="33">
        <v>1891273</v>
      </c>
      <c r="K2826" s="32">
        <f>TEXT(A2826, "MM-DD")</f>
      </c>
      <c r="L2826" s="33">
        <f>YEAR(일별기온공급량!$A2826)</f>
      </c>
      <c r="M2826" s="33">
        <f>MONTH(일별기온공급량!$A2826)</f>
      </c>
      <c r="N2826" s="33">
        <f>DAY(일별기온공급량!$A2826)</f>
      </c>
      <c r="O2826" s="34">
        <f>IFERROR(VLOOKUP(기온및공급량[[#This Row], [날짜]],표2[],2,0), "")</f>
      </c>
    </row>
    <row x14ac:dyDescent="0.25" r="2827" customHeight="1" ht="18.75">
      <c r="A2827" s="29">
        <v>44100</v>
      </c>
      <c r="B2827" s="30">
        <v>19.4</v>
      </c>
      <c r="C2827" s="33">
        <v>25</v>
      </c>
      <c r="D2827" s="31">
        <v>1.5403703703703704</v>
      </c>
      <c r="E2827" s="30">
        <v>14.6</v>
      </c>
      <c r="F2827" s="31">
        <v>1.2285648148148147</v>
      </c>
      <c r="G2827" s="30">
        <v>10.4</v>
      </c>
      <c r="H2827" s="32">
        <f>TEXT(일별기온공급량!$A2827, "AAA")</f>
      </c>
      <c r="I2827" s="33">
        <v>70279262</v>
      </c>
      <c r="J2827" s="33">
        <v>1648696</v>
      </c>
      <c r="K2827" s="32">
        <f>TEXT(A2827, "MM-DD")</f>
      </c>
      <c r="L2827" s="33">
        <f>YEAR(일별기온공급량!$A2827)</f>
      </c>
      <c r="M2827" s="33">
        <f>MONTH(일별기온공급량!$A2827)</f>
      </c>
      <c r="N2827" s="33">
        <f>DAY(일별기온공급량!$A2827)</f>
      </c>
      <c r="O2827" s="34">
        <f>IFERROR(VLOOKUP(기온및공급량[[#This Row], [날짜]],표2[],2,0), "")</f>
      </c>
    </row>
    <row x14ac:dyDescent="0.25" r="2828" customHeight="1" ht="18.75">
      <c r="A2828" s="29">
        <v>44101</v>
      </c>
      <c r="B2828" s="30">
        <v>18.8</v>
      </c>
      <c r="C2828" s="30">
        <v>24.3</v>
      </c>
      <c r="D2828" s="31">
        <v>1.6063425925925925</v>
      </c>
      <c r="E2828" s="30">
        <v>14.8</v>
      </c>
      <c r="F2828" s="35">
        <v>1.9993981481481482</v>
      </c>
      <c r="G2828" s="30">
        <v>9.5</v>
      </c>
      <c r="H2828" s="32">
        <f>TEXT(일별기온공급량!$A2828, "AAA")</f>
      </c>
      <c r="I2828" s="33">
        <v>60124496</v>
      </c>
      <c r="J2828" s="33">
        <v>1409869</v>
      </c>
      <c r="K2828" s="32">
        <f>TEXT(A2828, "MM-DD")</f>
      </c>
      <c r="L2828" s="33">
        <f>YEAR(일별기온공급량!$A2828)</f>
      </c>
      <c r="M2828" s="33">
        <f>MONTH(일별기온공급량!$A2828)</f>
      </c>
      <c r="N2828" s="33">
        <f>DAY(일별기온공급량!$A2828)</f>
      </c>
      <c r="O2828" s="34">
        <f>IFERROR(VLOOKUP(기온및공급량[[#This Row], [날짜]],표2[],2,0), "")</f>
      </c>
    </row>
    <row x14ac:dyDescent="0.25" r="2829" customHeight="1" ht="18.75">
      <c r="A2829" s="29">
        <v>44102</v>
      </c>
      <c r="B2829" s="30">
        <v>17.6</v>
      </c>
      <c r="C2829" s="30">
        <v>24.1</v>
      </c>
      <c r="D2829" s="31">
        <v>1.5785648148148148</v>
      </c>
      <c r="E2829" s="30">
        <v>11.7</v>
      </c>
      <c r="F2829" s="31">
        <v>1.2431481481481481</v>
      </c>
      <c r="G2829" s="30">
        <v>12.4</v>
      </c>
      <c r="H2829" s="32">
        <f>TEXT(일별기온공급량!$A2829, "AAA")</f>
      </c>
      <c r="I2829" s="33">
        <v>81022628</v>
      </c>
      <c r="J2829" s="33">
        <v>1901592</v>
      </c>
      <c r="K2829" s="32">
        <f>TEXT(A2829, "MM-DD")</f>
      </c>
      <c r="L2829" s="33">
        <f>YEAR(일별기온공급량!$A2829)</f>
      </c>
      <c r="M2829" s="33">
        <f>MONTH(일별기온공급량!$A2829)</f>
      </c>
      <c r="N2829" s="33">
        <f>DAY(일별기온공급량!$A2829)</f>
      </c>
      <c r="O2829" s="34">
        <f>IFERROR(VLOOKUP(기온및공급량[[#This Row], [날짜]],표2[],2,0), "")</f>
      </c>
    </row>
    <row x14ac:dyDescent="0.25" r="2830" customHeight="1" ht="18.75">
      <c r="A2830" s="29">
        <v>44103</v>
      </c>
      <c r="B2830" s="30">
        <v>18.3</v>
      </c>
      <c r="C2830" s="30">
        <v>26.1</v>
      </c>
      <c r="D2830" s="31">
        <v>1.6125925925925926</v>
      </c>
      <c r="E2830" s="30">
        <v>11.8</v>
      </c>
      <c r="F2830" s="31">
        <v>1.2709259259259258</v>
      </c>
      <c r="G2830" s="30">
        <v>14.3</v>
      </c>
      <c r="H2830" s="32">
        <f>TEXT(일별기온공급량!$A2830, "AAA")</f>
      </c>
      <c r="I2830" s="33">
        <v>76724895</v>
      </c>
      <c r="J2830" s="33">
        <v>1800394</v>
      </c>
      <c r="K2830" s="32">
        <f>TEXT(A2830, "MM-DD")</f>
      </c>
      <c r="L2830" s="33">
        <f>YEAR(일별기온공급량!$A2830)</f>
      </c>
      <c r="M2830" s="33">
        <f>MONTH(일별기온공급량!$A2830)</f>
      </c>
      <c r="N2830" s="33">
        <f>DAY(일별기온공급량!$A2830)</f>
      </c>
      <c r="O2830" s="34">
        <f>IFERROR(VLOOKUP(기온및공급량[[#This Row], [날짜]],표2[],2,0), "")</f>
      </c>
    </row>
    <row x14ac:dyDescent="0.25" r="2831" customHeight="1" ht="18.75">
      <c r="A2831" s="29">
        <v>44104</v>
      </c>
      <c r="B2831" s="30">
        <v>18.6</v>
      </c>
      <c r="C2831" s="33">
        <v>25</v>
      </c>
      <c r="D2831" s="31">
        <v>1.627175925925926</v>
      </c>
      <c r="E2831" s="30">
        <v>13.1</v>
      </c>
      <c r="F2831" s="31">
        <v>1.264675925925926</v>
      </c>
      <c r="G2831" s="30">
        <v>11.9</v>
      </c>
      <c r="H2831" s="32">
        <f>TEXT(일별기온공급량!$A2831, "AAA")</f>
      </c>
      <c r="I2831" s="33">
        <v>57376690</v>
      </c>
      <c r="J2831" s="33">
        <v>1346428</v>
      </c>
      <c r="K2831" s="32">
        <f>TEXT(A2831, "MM-DD")</f>
      </c>
      <c r="L2831" s="33">
        <f>YEAR(일별기온공급량!$A2831)</f>
      </c>
      <c r="M2831" s="33">
        <f>MONTH(일별기온공급량!$A2831)</f>
      </c>
      <c r="N2831" s="33">
        <f>DAY(일별기온공급량!$A2831)</f>
      </c>
      <c r="O2831" s="34">
        <f>IFERROR(VLOOKUP(기온및공급량[[#This Row], [날짜]],표2[],2,0), "")</f>
      </c>
    </row>
    <row x14ac:dyDescent="0.25" r="2832" customHeight="1" ht="18.75">
      <c r="A2832" s="29">
        <v>44105</v>
      </c>
      <c r="B2832" s="30">
        <v>18.4</v>
      </c>
      <c r="C2832" s="30">
        <v>24.9</v>
      </c>
      <c r="D2832" s="31">
        <v>1.6098148148148148</v>
      </c>
      <c r="E2832" s="30">
        <v>12.8</v>
      </c>
      <c r="F2832" s="31">
        <v>1.2160648148148148</v>
      </c>
      <c r="G2832" s="30">
        <v>12.1</v>
      </c>
      <c r="H2832" s="32">
        <f>TEXT(일별기온공급량!$A2832, "AAA")</f>
      </c>
      <c r="I2832" s="33">
        <v>45970637</v>
      </c>
      <c r="J2832" s="33">
        <v>1077624</v>
      </c>
      <c r="K2832" s="32">
        <f>TEXT(A2832, "MM-DD")</f>
      </c>
      <c r="L2832" s="33">
        <f>YEAR(일별기온공급량!$A2832)</f>
      </c>
      <c r="M2832" s="33">
        <f>MONTH(일별기온공급량!$A2832)</f>
      </c>
      <c r="N2832" s="33">
        <f>DAY(일별기온공급량!$A2832)</f>
      </c>
      <c r="O2832" s="34">
        <f>IFERROR(VLOOKUP(기온및공급량[[#This Row], [날짜]],표2[],2,0), "")</f>
      </c>
    </row>
    <row x14ac:dyDescent="0.25" r="2833" customHeight="1" ht="18.75">
      <c r="A2833" s="29">
        <v>44106</v>
      </c>
      <c r="B2833" s="30">
        <v>20.7</v>
      </c>
      <c r="C2833" s="30">
        <v>26.6</v>
      </c>
      <c r="D2833" s="31">
        <v>1.5855092592592592</v>
      </c>
      <c r="E2833" s="30">
        <v>14.4</v>
      </c>
      <c r="F2833" s="31">
        <v>1.2695370370370371</v>
      </c>
      <c r="G2833" s="30">
        <v>12.2</v>
      </c>
      <c r="H2833" s="32">
        <f>TEXT(일별기온공급량!$A2833, "AAA")</f>
      </c>
      <c r="I2833" s="33">
        <v>43104921</v>
      </c>
      <c r="J2833" s="33">
        <v>1010646</v>
      </c>
      <c r="K2833" s="32">
        <f>TEXT(A2833, "MM-DD")</f>
      </c>
      <c r="L2833" s="33">
        <f>YEAR(일별기온공급량!$A2833)</f>
      </c>
      <c r="M2833" s="33">
        <f>MONTH(일별기온공급량!$A2833)</f>
      </c>
      <c r="N2833" s="33">
        <f>DAY(일별기온공급량!$A2833)</f>
      </c>
      <c r="O2833" s="34">
        <f>IFERROR(VLOOKUP(기온및공급량[[#This Row], [날짜]],표2[],2,0), "")</f>
      </c>
    </row>
    <row x14ac:dyDescent="0.25" r="2834" customHeight="1" ht="18.75">
      <c r="A2834" s="29">
        <v>44107</v>
      </c>
      <c r="B2834" s="30">
        <v>21.5</v>
      </c>
      <c r="C2834" s="30">
        <v>27.3</v>
      </c>
      <c r="D2834" s="31">
        <v>1.6723148148148148</v>
      </c>
      <c r="E2834" s="30">
        <v>17.6</v>
      </c>
      <c r="F2834" s="31">
        <v>1.2702314814814815</v>
      </c>
      <c r="G2834" s="30">
        <v>9.7</v>
      </c>
      <c r="H2834" s="32">
        <f>TEXT(일별기온공급량!$A2834, "AAA")</f>
      </c>
      <c r="I2834" s="33">
        <v>47517208</v>
      </c>
      <c r="J2834" s="33">
        <v>1114661</v>
      </c>
      <c r="K2834" s="32">
        <f>TEXT(A2834, "MM-DD")</f>
      </c>
      <c r="L2834" s="33">
        <f>YEAR(일별기온공급량!$A2834)</f>
      </c>
      <c r="M2834" s="33">
        <f>MONTH(일별기온공급량!$A2834)</f>
      </c>
      <c r="N2834" s="33">
        <f>DAY(일별기온공급량!$A2834)</f>
      </c>
      <c r="O2834" s="34">
        <f>IFERROR(VLOOKUP(기온및공급량[[#This Row], [날짜]],표2[],2,0), "")</f>
      </c>
    </row>
    <row x14ac:dyDescent="0.25" r="2835" customHeight="1" ht="18.75">
      <c r="A2835" s="29">
        <v>44108</v>
      </c>
      <c r="B2835" s="30">
        <v>20.3</v>
      </c>
      <c r="C2835" s="30">
        <v>23.1</v>
      </c>
      <c r="D2835" s="31">
        <v>1.5980092592592592</v>
      </c>
      <c r="E2835" s="33">
        <v>17</v>
      </c>
      <c r="F2835" s="31">
        <v>1.9938425925925927</v>
      </c>
      <c r="G2835" s="30">
        <v>6.1</v>
      </c>
      <c r="H2835" s="32">
        <f>TEXT(일별기온공급량!$A2835, "AAA")</f>
      </c>
      <c r="I2835" s="33">
        <v>51168505</v>
      </c>
      <c r="J2835" s="33">
        <v>1199438</v>
      </c>
      <c r="K2835" s="32">
        <f>TEXT(A2835, "MM-DD")</f>
      </c>
      <c r="L2835" s="33">
        <f>YEAR(일별기온공급량!$A2835)</f>
      </c>
      <c r="M2835" s="33">
        <f>MONTH(일별기온공급량!$A2835)</f>
      </c>
      <c r="N2835" s="33">
        <f>DAY(일별기온공급량!$A2835)</f>
      </c>
      <c r="O2835" s="34">
        <f>IFERROR(VLOOKUP(기온및공급량[[#This Row], [날짜]],표2[],2,0), "")</f>
      </c>
    </row>
    <row x14ac:dyDescent="0.25" r="2836" customHeight="1" ht="18.75">
      <c r="A2836" s="29">
        <v>44109</v>
      </c>
      <c r="B2836" s="30">
        <v>15.8</v>
      </c>
      <c r="C2836" s="30">
        <v>20.1</v>
      </c>
      <c r="D2836" s="31">
        <v>1.6049537037037038</v>
      </c>
      <c r="E2836" s="33">
        <v>11</v>
      </c>
      <c r="F2836" s="31">
        <v>1.2743981481481481</v>
      </c>
      <c r="G2836" s="30">
        <v>9.1</v>
      </c>
      <c r="H2836" s="32">
        <f>TEXT(일별기온공급량!$A2836, "AAA")</f>
      </c>
      <c r="I2836" s="33">
        <v>82285802</v>
      </c>
      <c r="J2836" s="33">
        <v>1932097</v>
      </c>
      <c r="K2836" s="32">
        <f>TEXT(A2836, "MM-DD")</f>
      </c>
      <c r="L2836" s="33">
        <f>YEAR(일별기온공급량!$A2836)</f>
      </c>
      <c r="M2836" s="33">
        <f>MONTH(일별기온공급량!$A2836)</f>
      </c>
      <c r="N2836" s="33">
        <f>DAY(일별기온공급량!$A2836)</f>
      </c>
      <c r="O2836" s="34">
        <f>IFERROR(VLOOKUP(기온및공급량[[#This Row], [날짜]],표2[],2,0), "")</f>
      </c>
    </row>
    <row x14ac:dyDescent="0.25" r="2837" customHeight="1" ht="18.75">
      <c r="A2837" s="29">
        <v>44110</v>
      </c>
      <c r="B2837" s="30">
        <v>16.2</v>
      </c>
      <c r="C2837" s="30">
        <v>22.4</v>
      </c>
      <c r="D2837" s="31">
        <v>1.6243981481481482</v>
      </c>
      <c r="E2837" s="30">
        <v>9.5</v>
      </c>
      <c r="F2837" s="31">
        <v>1.263287037037037</v>
      </c>
      <c r="G2837" s="30">
        <v>12.9</v>
      </c>
      <c r="H2837" s="32">
        <f>TEXT(일별기온공급량!$A2837, "AAA")</f>
      </c>
      <c r="I2837" s="33">
        <v>88927327</v>
      </c>
      <c r="J2837" s="33">
        <v>2086256</v>
      </c>
      <c r="K2837" s="32">
        <f>TEXT(A2837, "MM-DD")</f>
      </c>
      <c r="L2837" s="33">
        <f>YEAR(일별기온공급량!$A2837)</f>
      </c>
      <c r="M2837" s="33">
        <f>MONTH(일별기온공급량!$A2837)</f>
      </c>
      <c r="N2837" s="33">
        <f>DAY(일별기온공급량!$A2837)</f>
      </c>
      <c r="O2837" s="34">
        <f>IFERROR(VLOOKUP(기온및공급량[[#This Row], [날짜]],표2[],2,0), "")</f>
      </c>
    </row>
    <row x14ac:dyDescent="0.25" r="2838" customHeight="1" ht="18.75">
      <c r="A2838" s="29">
        <v>44111</v>
      </c>
      <c r="B2838" s="30">
        <v>17.1</v>
      </c>
      <c r="C2838" s="30">
        <v>22.1</v>
      </c>
      <c r="D2838" s="31">
        <v>1.5563425925925927</v>
      </c>
      <c r="E2838" s="30">
        <v>12.3</v>
      </c>
      <c r="F2838" s="31">
        <v>1.2660648148148148</v>
      </c>
      <c r="G2838" s="30">
        <v>9.8</v>
      </c>
      <c r="H2838" s="32">
        <f>TEXT(일별기온공급량!$A2838, "AAA")</f>
      </c>
      <c r="I2838" s="33">
        <v>90434972</v>
      </c>
      <c r="J2838" s="33">
        <v>2117377</v>
      </c>
      <c r="K2838" s="32">
        <f>TEXT(A2838, "MM-DD")</f>
      </c>
      <c r="L2838" s="33">
        <f>YEAR(일별기온공급량!$A2838)</f>
      </c>
      <c r="M2838" s="33">
        <f>MONTH(일별기온공급량!$A2838)</f>
      </c>
      <c r="N2838" s="33">
        <f>DAY(일별기온공급량!$A2838)</f>
      </c>
      <c r="O2838" s="34">
        <f>IFERROR(VLOOKUP(기온및공급량[[#This Row], [날짜]],표2[],2,0), "")</f>
      </c>
    </row>
    <row x14ac:dyDescent="0.25" r="2839" customHeight="1" ht="18.75">
      <c r="A2839" s="29">
        <v>44112</v>
      </c>
      <c r="B2839" s="30">
        <v>18.3</v>
      </c>
      <c r="C2839" s="30">
        <v>21.3</v>
      </c>
      <c r="D2839" s="31">
        <v>1.5105092592592593</v>
      </c>
      <c r="E2839" s="30">
        <v>15.6</v>
      </c>
      <c r="F2839" s="31">
        <v>1.205648148148148</v>
      </c>
      <c r="G2839" s="30">
        <v>5.7</v>
      </c>
      <c r="H2839" s="32">
        <f>TEXT(일별기온공급량!$A2839, "AAA")</f>
      </c>
      <c r="I2839" s="33">
        <v>91711148</v>
      </c>
      <c r="J2839" s="33">
        <v>2149870</v>
      </c>
      <c r="K2839" s="32">
        <f>TEXT(A2839, "MM-DD")</f>
      </c>
      <c r="L2839" s="33">
        <f>YEAR(일별기온공급량!$A2839)</f>
      </c>
      <c r="M2839" s="33">
        <f>MONTH(일별기온공급량!$A2839)</f>
      </c>
      <c r="N2839" s="33">
        <f>DAY(일별기온공급량!$A2839)</f>
      </c>
      <c r="O2839" s="34">
        <f>IFERROR(VLOOKUP(기온및공급량[[#This Row], [날짜]],표2[],2,0), "")</f>
      </c>
    </row>
    <row x14ac:dyDescent="0.25" r="2840" customHeight="1" ht="18.75">
      <c r="A2840" s="29">
        <v>44113</v>
      </c>
      <c r="B2840" s="30">
        <v>18.6</v>
      </c>
      <c r="C2840" s="30">
        <v>21.5</v>
      </c>
      <c r="D2840" s="31">
        <v>1.508425925925926</v>
      </c>
      <c r="E2840" s="30">
        <v>16.5</v>
      </c>
      <c r="F2840" s="31">
        <v>1.264675925925926</v>
      </c>
      <c r="G2840" s="33">
        <v>5</v>
      </c>
      <c r="H2840" s="32">
        <f>TEXT(일별기온공급량!$A2840, "AAA")</f>
      </c>
      <c r="I2840" s="33">
        <v>86507809</v>
      </c>
      <c r="J2840" s="33">
        <v>2036064</v>
      </c>
      <c r="K2840" s="32">
        <f>TEXT(A2840, "MM-DD")</f>
      </c>
      <c r="L2840" s="33">
        <f>YEAR(일별기온공급량!$A2840)</f>
      </c>
      <c r="M2840" s="33">
        <f>MONTH(일별기온공급량!$A2840)</f>
      </c>
      <c r="N2840" s="33">
        <f>DAY(일별기온공급량!$A2840)</f>
      </c>
      <c r="O2840" s="34">
        <f>IFERROR(VLOOKUP(기온및공급량[[#This Row], [날짜]],표2[],2,0), "")</f>
      </c>
    </row>
    <row x14ac:dyDescent="0.25" r="2841" customHeight="1" ht="18.75">
      <c r="A2841" s="29">
        <v>44114</v>
      </c>
      <c r="B2841" s="30">
        <v>18.1</v>
      </c>
      <c r="C2841" s="30">
        <v>23.7</v>
      </c>
      <c r="D2841" s="31">
        <v>1.6167592592592592</v>
      </c>
      <c r="E2841" s="30">
        <v>14.6</v>
      </c>
      <c r="F2841" s="31">
        <v>1.9938425925925927</v>
      </c>
      <c r="G2841" s="30">
        <v>9.1</v>
      </c>
      <c r="H2841" s="32">
        <f>TEXT(일별기온공급량!$A2841, "AAA")</f>
      </c>
      <c r="I2841" s="33">
        <v>75188534</v>
      </c>
      <c r="J2841" s="33">
        <v>1764411</v>
      </c>
      <c r="K2841" s="32">
        <f>TEXT(A2841, "MM-DD")</f>
      </c>
      <c r="L2841" s="33">
        <f>YEAR(일별기온공급량!$A2841)</f>
      </c>
      <c r="M2841" s="33">
        <f>MONTH(일별기온공급량!$A2841)</f>
      </c>
      <c r="N2841" s="33">
        <f>DAY(일별기온공급량!$A2841)</f>
      </c>
      <c r="O2841" s="34">
        <f>IFERROR(VLOOKUP(기온및공급량[[#This Row], [날짜]],표2[],2,0), "")</f>
      </c>
    </row>
    <row x14ac:dyDescent="0.25" r="2842" customHeight="1" ht="18.75">
      <c r="A2842" s="29">
        <v>44115</v>
      </c>
      <c r="B2842" s="30">
        <v>16.5</v>
      </c>
      <c r="C2842" s="30">
        <v>21.5</v>
      </c>
      <c r="D2842" s="31">
        <v>1.5973148148148149</v>
      </c>
      <c r="E2842" s="30">
        <v>12.1</v>
      </c>
      <c r="F2842" s="31">
        <v>1.1355092592592593</v>
      </c>
      <c r="G2842" s="30">
        <v>9.4</v>
      </c>
      <c r="H2842" s="32">
        <f>TEXT(일별기온공급량!$A2842, "AAA")</f>
      </c>
      <c r="I2842" s="33">
        <v>68506238</v>
      </c>
      <c r="J2842" s="33">
        <v>1605192</v>
      </c>
      <c r="K2842" s="32">
        <f>TEXT(A2842, "MM-DD")</f>
      </c>
      <c r="L2842" s="33">
        <f>YEAR(일별기온공급량!$A2842)</f>
      </c>
      <c r="M2842" s="33">
        <f>MONTH(일별기온공급량!$A2842)</f>
      </c>
      <c r="N2842" s="33">
        <f>DAY(일별기온공급량!$A2842)</f>
      </c>
      <c r="O2842" s="34">
        <f>IFERROR(VLOOKUP(기온및공급량[[#This Row], [날짜]],표2[],2,0), "")</f>
      </c>
    </row>
    <row x14ac:dyDescent="0.25" r="2843" customHeight="1" ht="18.75">
      <c r="A2843" s="29">
        <v>44116</v>
      </c>
      <c r="B2843" s="30">
        <v>17.5</v>
      </c>
      <c r="C2843" s="30">
        <v>23.5</v>
      </c>
      <c r="D2843" s="31">
        <v>1.633425925925926</v>
      </c>
      <c r="E2843" s="30">
        <v>12.4</v>
      </c>
      <c r="F2843" s="31">
        <v>1.1188425925925927</v>
      </c>
      <c r="G2843" s="30">
        <v>11.1</v>
      </c>
      <c r="H2843" s="32">
        <f>TEXT(일별기온공급량!$A2843, "AAA")</f>
      </c>
      <c r="I2843" s="33">
        <v>86886471</v>
      </c>
      <c r="J2843" s="33">
        <v>2032712</v>
      </c>
      <c r="K2843" s="32">
        <f>TEXT(A2843, "MM-DD")</f>
      </c>
      <c r="L2843" s="33">
        <f>YEAR(일별기온공급량!$A2843)</f>
      </c>
      <c r="M2843" s="33">
        <f>MONTH(일별기온공급량!$A2843)</f>
      </c>
      <c r="N2843" s="33">
        <f>DAY(일별기온공급량!$A2843)</f>
      </c>
      <c r="O2843" s="34">
        <f>IFERROR(VLOOKUP(기온및공급량[[#This Row], [날짜]],표2[],2,0), "")</f>
      </c>
    </row>
    <row x14ac:dyDescent="0.25" r="2844" customHeight="1" ht="18.75">
      <c r="A2844" s="29">
        <v>44117</v>
      </c>
      <c r="B2844" s="33">
        <v>16</v>
      </c>
      <c r="C2844" s="30">
        <v>21.8</v>
      </c>
      <c r="D2844" s="31">
        <v>1.5896759259259259</v>
      </c>
      <c r="E2844" s="30">
        <v>11.2</v>
      </c>
      <c r="F2844" s="35">
        <v>1.9993981481481482</v>
      </c>
      <c r="G2844" s="30">
        <v>10.6</v>
      </c>
      <c r="H2844" s="32">
        <f>TEXT(일별기온공급량!$A2844, "AAA")</f>
      </c>
      <c r="I2844" s="33">
        <v>96242180</v>
      </c>
      <c r="J2844" s="33">
        <v>2245992</v>
      </c>
      <c r="K2844" s="32">
        <f>TEXT(A2844, "MM-DD")</f>
      </c>
      <c r="L2844" s="33">
        <f>YEAR(일별기온공급량!$A2844)</f>
      </c>
      <c r="M2844" s="33">
        <f>MONTH(일별기온공급량!$A2844)</f>
      </c>
      <c r="N2844" s="33">
        <f>DAY(일별기온공급량!$A2844)</f>
      </c>
      <c r="O2844" s="34">
        <f>IFERROR(VLOOKUP(기온및공급량[[#This Row], [날짜]],표2[],2,0), "")</f>
      </c>
    </row>
    <row x14ac:dyDescent="0.25" r="2845" customHeight="1" ht="18.75">
      <c r="A2845" s="29">
        <v>44118</v>
      </c>
      <c r="B2845" s="30">
        <v>13.7</v>
      </c>
      <c r="C2845" s="30">
        <v>21.4</v>
      </c>
      <c r="D2845" s="31">
        <v>1.5716203703703704</v>
      </c>
      <c r="E2845" s="30">
        <v>7.9</v>
      </c>
      <c r="F2845" s="31">
        <v>1.219537037037037</v>
      </c>
      <c r="G2845" s="30">
        <v>13.5</v>
      </c>
      <c r="H2845" s="32">
        <f>TEXT(일별기온공급량!$A2845, "AAA")</f>
      </c>
      <c r="I2845" s="33">
        <v>101810263</v>
      </c>
      <c r="J2845" s="33">
        <v>2376318</v>
      </c>
      <c r="K2845" s="32">
        <f>TEXT(A2845, "MM-DD")</f>
      </c>
      <c r="L2845" s="33">
        <f>YEAR(일별기온공급량!$A2845)</f>
      </c>
      <c r="M2845" s="33">
        <f>MONTH(일별기온공급량!$A2845)</f>
      </c>
      <c r="N2845" s="33">
        <f>DAY(일별기온공급량!$A2845)</f>
      </c>
      <c r="O2845" s="34">
        <f>IFERROR(VLOOKUP(기온및공급량[[#This Row], [날짜]],표2[],2,0), "")</f>
      </c>
    </row>
    <row x14ac:dyDescent="0.25" r="2846" customHeight="1" ht="18.75">
      <c r="A2846" s="29">
        <v>44119</v>
      </c>
      <c r="B2846" s="30">
        <v>14.5</v>
      </c>
      <c r="C2846" s="30">
        <v>21.1</v>
      </c>
      <c r="D2846" s="31">
        <v>1.6056481481481482</v>
      </c>
      <c r="E2846" s="30">
        <v>7.6</v>
      </c>
      <c r="F2846" s="31">
        <v>1.2688425925925926</v>
      </c>
      <c r="G2846" s="30">
        <v>13.5</v>
      </c>
      <c r="H2846" s="32">
        <f>TEXT(일별기온공급량!$A2846, "AAA")</f>
      </c>
      <c r="I2846" s="33">
        <v>104284179</v>
      </c>
      <c r="J2846" s="33">
        <v>2440065</v>
      </c>
      <c r="K2846" s="32">
        <f>TEXT(A2846, "MM-DD")</f>
      </c>
      <c r="L2846" s="33">
        <f>YEAR(일별기온공급량!$A2846)</f>
      </c>
      <c r="M2846" s="33">
        <f>MONTH(일별기온공급량!$A2846)</f>
      </c>
      <c r="N2846" s="33">
        <f>DAY(일별기온공급량!$A2846)</f>
      </c>
      <c r="O2846" s="34">
        <f>IFERROR(VLOOKUP(기온및공급량[[#This Row], [날짜]],표2[],2,0), "")</f>
      </c>
    </row>
    <row x14ac:dyDescent="0.25" r="2847" customHeight="1" ht="18.75">
      <c r="A2847" s="29">
        <v>44120</v>
      </c>
      <c r="B2847" s="30">
        <v>13.4</v>
      </c>
      <c r="C2847" s="33">
        <v>17</v>
      </c>
      <c r="D2847" s="31">
        <v>1.6556481481481482</v>
      </c>
      <c r="E2847" s="30">
        <v>8.7</v>
      </c>
      <c r="F2847" s="31">
        <v>1.2667592592592594</v>
      </c>
      <c r="G2847" s="30">
        <v>8.3</v>
      </c>
      <c r="H2847" s="32">
        <f>TEXT(일별기온공급량!$A2847, "AAA")</f>
      </c>
      <c r="I2847" s="33">
        <v>108173731</v>
      </c>
      <c r="J2847" s="33">
        <v>2535309</v>
      </c>
      <c r="K2847" s="32">
        <f>TEXT(A2847, "MM-DD")</f>
      </c>
      <c r="L2847" s="33">
        <f>YEAR(일별기온공급량!$A2847)</f>
      </c>
      <c r="M2847" s="33">
        <f>MONTH(일별기온공급량!$A2847)</f>
      </c>
      <c r="N2847" s="33">
        <f>DAY(일별기온공급량!$A2847)</f>
      </c>
      <c r="O2847" s="34">
        <f>IFERROR(VLOOKUP(기온및공급량[[#This Row], [날짜]],표2[],2,0), "")</f>
      </c>
    </row>
    <row x14ac:dyDescent="0.25" r="2848" customHeight="1" ht="18.75">
      <c r="A2848" s="29">
        <v>44121</v>
      </c>
      <c r="B2848" s="30">
        <v>14.5</v>
      </c>
      <c r="C2848" s="33">
        <v>21</v>
      </c>
      <c r="D2848" s="31">
        <v>1.6077314814814816</v>
      </c>
      <c r="E2848" s="30">
        <v>8.3</v>
      </c>
      <c r="F2848" s="31">
        <v>1.2799537037037036</v>
      </c>
      <c r="G2848" s="30">
        <v>12.7</v>
      </c>
      <c r="H2848" s="32">
        <f>TEXT(일별기온공급량!$A2848, "AAA")</f>
      </c>
      <c r="I2848" s="33">
        <v>95331997</v>
      </c>
      <c r="J2848" s="33">
        <v>2232494</v>
      </c>
      <c r="K2848" s="32">
        <f>TEXT(A2848, "MM-DD")</f>
      </c>
      <c r="L2848" s="33">
        <f>YEAR(일별기온공급량!$A2848)</f>
      </c>
      <c r="M2848" s="33">
        <f>MONTH(일별기온공급량!$A2848)</f>
      </c>
      <c r="N2848" s="33">
        <f>DAY(일별기온공급량!$A2848)</f>
      </c>
      <c r="O2848" s="34">
        <f>IFERROR(VLOOKUP(기온및공급량[[#This Row], [날짜]],표2[],2,0), "")</f>
      </c>
    </row>
    <row x14ac:dyDescent="0.25" r="2849" customHeight="1" ht="18.75">
      <c r="A2849" s="29">
        <v>44122</v>
      </c>
      <c r="B2849" s="30">
        <v>14.1</v>
      </c>
      <c r="C2849" s="30">
        <v>21.8</v>
      </c>
      <c r="D2849" s="31">
        <v>1.6028703703703704</v>
      </c>
      <c r="E2849" s="30">
        <v>7.8</v>
      </c>
      <c r="F2849" s="31">
        <v>1.2709259259259258</v>
      </c>
      <c r="G2849" s="33">
        <v>14</v>
      </c>
      <c r="H2849" s="32">
        <f>TEXT(일별기온공급량!$A2849, "AAA")</f>
      </c>
      <c r="I2849" s="33">
        <v>86423228</v>
      </c>
      <c r="J2849" s="33">
        <v>2024268</v>
      </c>
      <c r="K2849" s="32">
        <f>TEXT(A2849, "MM-DD")</f>
      </c>
      <c r="L2849" s="33">
        <f>YEAR(일별기온공급량!$A2849)</f>
      </c>
      <c r="M2849" s="33">
        <f>MONTH(일별기온공급량!$A2849)</f>
      </c>
      <c r="N2849" s="33">
        <f>DAY(일별기온공급량!$A2849)</f>
      </c>
      <c r="O2849" s="34">
        <f>IFERROR(VLOOKUP(기온및공급량[[#This Row], [날짜]],표2[],2,0), "")</f>
      </c>
    </row>
    <row x14ac:dyDescent="0.25" r="2850" customHeight="1" ht="18.75">
      <c r="A2850" s="29">
        <v>44123</v>
      </c>
      <c r="B2850" s="30">
        <v>14.2</v>
      </c>
      <c r="C2850" s="30">
        <v>22.4</v>
      </c>
      <c r="D2850" s="31">
        <v>1.6730092592592594</v>
      </c>
      <c r="E2850" s="30">
        <v>7.1</v>
      </c>
      <c r="F2850" s="31">
        <v>1.2848148148148149</v>
      </c>
      <c r="G2850" s="30">
        <v>15.3</v>
      </c>
      <c r="H2850" s="32">
        <f>TEXT(일별기온공급량!$A2850, "AAA")</f>
      </c>
      <c r="I2850" s="33">
        <v>104821690</v>
      </c>
      <c r="J2850" s="33">
        <v>2455980</v>
      </c>
      <c r="K2850" s="32">
        <f>TEXT(A2850, "MM-DD")</f>
      </c>
      <c r="L2850" s="33">
        <f>YEAR(일별기온공급량!$A2850)</f>
      </c>
      <c r="M2850" s="33">
        <f>MONTH(일별기온공급량!$A2850)</f>
      </c>
      <c r="N2850" s="33">
        <f>DAY(일별기온공급량!$A2850)</f>
      </c>
      <c r="O2850" s="34">
        <f>IFERROR(VLOOKUP(기온및공급량[[#This Row], [날짜]],표2[],2,0), "")</f>
      </c>
    </row>
    <row x14ac:dyDescent="0.25" r="2851" customHeight="1" ht="18.75">
      <c r="A2851" s="29">
        <v>44124</v>
      </c>
      <c r="B2851" s="30">
        <v>14.7</v>
      </c>
      <c r="C2851" s="30">
        <v>22.9</v>
      </c>
      <c r="D2851" s="31">
        <v>1.6237037037037036</v>
      </c>
      <c r="E2851" s="30">
        <v>8.1</v>
      </c>
      <c r="F2851" s="31">
        <v>1.2605092592592593</v>
      </c>
      <c r="G2851" s="30">
        <v>14.8</v>
      </c>
      <c r="H2851" s="32">
        <f>TEXT(일별기온공급량!$A2851, "AAA")</f>
      </c>
      <c r="I2851" s="33">
        <v>107773488</v>
      </c>
      <c r="J2851" s="33">
        <v>2523989</v>
      </c>
      <c r="K2851" s="32">
        <f>TEXT(A2851, "MM-DD")</f>
      </c>
      <c r="L2851" s="33">
        <f>YEAR(일별기온공급량!$A2851)</f>
      </c>
      <c r="M2851" s="33">
        <f>MONTH(일별기온공급량!$A2851)</f>
      </c>
      <c r="N2851" s="33">
        <f>DAY(일별기온공급량!$A2851)</f>
      </c>
      <c r="O2851" s="34">
        <f>IFERROR(VLOOKUP(기온및공급량[[#This Row], [날짜]],표2[],2,0), "")</f>
      </c>
    </row>
    <row x14ac:dyDescent="0.25" r="2852" customHeight="1" ht="18.75">
      <c r="A2852" s="29">
        <v>44125</v>
      </c>
      <c r="B2852" s="30">
        <v>13.7</v>
      </c>
      <c r="C2852" s="30">
        <v>18.3</v>
      </c>
      <c r="D2852" s="31">
        <v>1.5473148148148148</v>
      </c>
      <c r="E2852" s="30">
        <v>9.2</v>
      </c>
      <c r="F2852" s="31">
        <v>1.250787037037037</v>
      </c>
      <c r="G2852" s="30">
        <v>9.1</v>
      </c>
      <c r="H2852" s="32">
        <f>TEXT(일별기온공급량!$A2852, "AAA")</f>
      </c>
      <c r="I2852" s="33">
        <v>114427964</v>
      </c>
      <c r="J2852" s="33">
        <v>2690970</v>
      </c>
      <c r="K2852" s="32">
        <f>TEXT(A2852, "MM-DD")</f>
      </c>
      <c r="L2852" s="33">
        <f>YEAR(일별기온공급량!$A2852)</f>
      </c>
      <c r="M2852" s="33">
        <f>MONTH(일별기온공급량!$A2852)</f>
      </c>
      <c r="N2852" s="33">
        <f>DAY(일별기온공급량!$A2852)</f>
      </c>
      <c r="O2852" s="34">
        <f>IFERROR(VLOOKUP(기온및공급량[[#This Row], [날짜]],표2[],2,0), "")</f>
      </c>
    </row>
    <row x14ac:dyDescent="0.25" r="2853" customHeight="1" ht="18.75">
      <c r="A2853" s="29">
        <v>44126</v>
      </c>
      <c r="B2853" s="33">
        <v>15</v>
      </c>
      <c r="C2853" s="30">
        <v>18.9</v>
      </c>
      <c r="D2853" s="31">
        <v>1.5702314814814815</v>
      </c>
      <c r="E2853" s="30">
        <v>11.9</v>
      </c>
      <c r="F2853" s="31">
        <v>1.9987037037037036</v>
      </c>
      <c r="G2853" s="33">
        <v>7</v>
      </c>
      <c r="H2853" s="32">
        <f>TEXT(일별기온공급량!$A2853, "AAA")</f>
      </c>
      <c r="I2853" s="33">
        <v>114325478</v>
      </c>
      <c r="J2853" s="33">
        <v>2684985</v>
      </c>
      <c r="K2853" s="32">
        <f>TEXT(A2853, "MM-DD")</f>
      </c>
      <c r="L2853" s="33">
        <f>YEAR(일별기온공급량!$A2853)</f>
      </c>
      <c r="M2853" s="33">
        <f>MONTH(일별기온공급량!$A2853)</f>
      </c>
      <c r="N2853" s="33">
        <f>DAY(일별기온공급량!$A2853)</f>
      </c>
      <c r="O2853" s="34">
        <f>IFERROR(VLOOKUP(기온및공급량[[#This Row], [날짜]],표2[],2,0), "")</f>
      </c>
    </row>
    <row x14ac:dyDescent="0.25" r="2854" customHeight="1" ht="18.75">
      <c r="A2854" s="29">
        <v>44127</v>
      </c>
      <c r="B2854" s="30">
        <v>11.7</v>
      </c>
      <c r="C2854" s="30">
        <v>16.7</v>
      </c>
      <c r="D2854" s="31">
        <v>1.6487037037037036</v>
      </c>
      <c r="E2854" s="30">
        <v>8.3</v>
      </c>
      <c r="F2854" s="31">
        <v>1.2389814814814815</v>
      </c>
      <c r="G2854" s="30">
        <v>8.4</v>
      </c>
      <c r="H2854" s="32">
        <f>TEXT(일별기온공급량!$A2854, "AAA")</f>
      </c>
      <c r="I2854" s="33">
        <v>125410875</v>
      </c>
      <c r="J2854" s="33">
        <v>2945195</v>
      </c>
      <c r="K2854" s="32">
        <f>TEXT(A2854, "MM-DD")</f>
      </c>
      <c r="L2854" s="33">
        <f>YEAR(일별기온공급량!$A2854)</f>
      </c>
      <c r="M2854" s="33">
        <f>MONTH(일별기온공급량!$A2854)</f>
      </c>
      <c r="N2854" s="33">
        <f>DAY(일별기온공급량!$A2854)</f>
      </c>
      <c r="O2854" s="34">
        <f>IFERROR(VLOOKUP(기온및공급량[[#This Row], [날짜]],표2[],2,0), "")</f>
      </c>
    </row>
    <row x14ac:dyDescent="0.25" r="2855" customHeight="1" ht="18.75">
      <c r="A2855" s="29">
        <v>44128</v>
      </c>
      <c r="B2855" s="30">
        <v>11.3</v>
      </c>
      <c r="C2855" s="30">
        <v>16.7</v>
      </c>
      <c r="D2855" s="31">
        <v>1.6077314814814816</v>
      </c>
      <c r="E2855" s="30">
        <v>5.8</v>
      </c>
      <c r="F2855" s="31">
        <v>1.2403703703703703</v>
      </c>
      <c r="G2855" s="30">
        <v>10.9</v>
      </c>
      <c r="H2855" s="32">
        <f>TEXT(일별기온공급량!$A2855, "AAA")</f>
      </c>
      <c r="I2855" s="33">
        <v>120030594</v>
      </c>
      <c r="J2855" s="33">
        <v>2820918</v>
      </c>
      <c r="K2855" s="32">
        <f>TEXT(A2855, "MM-DD")</f>
      </c>
      <c r="L2855" s="33">
        <f>YEAR(일별기온공급량!$A2855)</f>
      </c>
      <c r="M2855" s="33">
        <f>MONTH(일별기온공급량!$A2855)</f>
      </c>
      <c r="N2855" s="33">
        <f>DAY(일별기온공급량!$A2855)</f>
      </c>
      <c r="O2855" s="34">
        <f>IFERROR(VLOOKUP(기온및공급량[[#This Row], [날짜]],표2[],2,0), "")</f>
      </c>
    </row>
    <row x14ac:dyDescent="0.25" r="2856" customHeight="1" ht="18.75">
      <c r="A2856" s="29">
        <v>44129</v>
      </c>
      <c r="B2856" s="33">
        <v>14</v>
      </c>
      <c r="C2856" s="30">
        <v>20.8</v>
      </c>
      <c r="D2856" s="31">
        <v>1.5993981481481483</v>
      </c>
      <c r="E2856" s="30">
        <v>6.4</v>
      </c>
      <c r="F2856" s="31">
        <v>1.2237037037037037</v>
      </c>
      <c r="G2856" s="30">
        <v>14.4</v>
      </c>
      <c r="H2856" s="32">
        <f>TEXT(일별기온공급량!$A2856, "AAA")</f>
      </c>
      <c r="I2856" s="33">
        <v>103428435</v>
      </c>
      <c r="J2856" s="33">
        <v>2433151</v>
      </c>
      <c r="K2856" s="32">
        <f>TEXT(A2856, "MM-DD")</f>
      </c>
      <c r="L2856" s="33">
        <f>YEAR(일별기온공급량!$A2856)</f>
      </c>
      <c r="M2856" s="33">
        <f>MONTH(일별기온공급량!$A2856)</f>
      </c>
      <c r="N2856" s="33">
        <f>DAY(일별기온공급량!$A2856)</f>
      </c>
      <c r="O2856" s="34">
        <f>IFERROR(VLOOKUP(기온및공급량[[#This Row], [날짜]],표2[],2,0), "")</f>
      </c>
    </row>
    <row x14ac:dyDescent="0.25" r="2857" customHeight="1" ht="18.75">
      <c r="A2857" s="29">
        <v>44130</v>
      </c>
      <c r="B2857" s="30">
        <v>13.4</v>
      </c>
      <c r="C2857" s="30">
        <v>21.6</v>
      </c>
      <c r="D2857" s="31">
        <v>1.619537037037037</v>
      </c>
      <c r="E2857" s="30">
        <v>6.2</v>
      </c>
      <c r="F2857" s="31">
        <v>1.2813425925925925</v>
      </c>
      <c r="G2857" s="30">
        <v>15.4</v>
      </c>
      <c r="H2857" s="32">
        <f>TEXT(일별기온공급량!$A2857, "AAA")</f>
      </c>
      <c r="I2857" s="33">
        <v>118111999</v>
      </c>
      <c r="J2857" s="33">
        <v>2776000</v>
      </c>
      <c r="K2857" s="32">
        <f>TEXT(A2857, "MM-DD")</f>
      </c>
      <c r="L2857" s="33">
        <f>YEAR(일별기온공급량!$A2857)</f>
      </c>
      <c r="M2857" s="33">
        <f>MONTH(일별기온공급량!$A2857)</f>
      </c>
      <c r="N2857" s="33">
        <f>DAY(일별기온공급량!$A2857)</f>
      </c>
      <c r="O2857" s="34">
        <f>IFERROR(VLOOKUP(기온및공급량[[#This Row], [날짜]],표2[],2,0), "")</f>
      </c>
    </row>
    <row x14ac:dyDescent="0.25" r="2858" customHeight="1" ht="18.75">
      <c r="A2858" s="29">
        <v>44131</v>
      </c>
      <c r="B2858" s="30">
        <v>13.4</v>
      </c>
      <c r="C2858" s="30">
        <v>21.6</v>
      </c>
      <c r="D2858" s="31">
        <v>1.658425925925926</v>
      </c>
      <c r="E2858" s="30">
        <v>6.1</v>
      </c>
      <c r="F2858" s="31">
        <v>1.2639814814814816</v>
      </c>
      <c r="G2858" s="30">
        <v>15.5</v>
      </c>
      <c r="H2858" s="32">
        <f>TEXT(일별기온공급량!$A2858, "AAA")</f>
      </c>
      <c r="I2858" s="33">
        <v>120607263</v>
      </c>
      <c r="J2858" s="33">
        <v>2831860</v>
      </c>
      <c r="K2858" s="32">
        <f>TEXT(A2858, "MM-DD")</f>
      </c>
      <c r="L2858" s="33">
        <f>YEAR(일별기온공급량!$A2858)</f>
      </c>
      <c r="M2858" s="33">
        <f>MONTH(일별기온공급량!$A2858)</f>
      </c>
      <c r="N2858" s="33">
        <f>DAY(일별기온공급량!$A2858)</f>
      </c>
      <c r="O2858" s="34">
        <f>IFERROR(VLOOKUP(기온및공급량[[#This Row], [날짜]],표2[],2,0), "")</f>
      </c>
    </row>
    <row x14ac:dyDescent="0.25" r="2859" customHeight="1" ht="18.75">
      <c r="A2859" s="29">
        <v>44132</v>
      </c>
      <c r="B2859" s="30">
        <v>16.1</v>
      </c>
      <c r="C2859" s="30">
        <v>21.3</v>
      </c>
      <c r="D2859" s="31">
        <v>1.6056481481481482</v>
      </c>
      <c r="E2859" s="30">
        <v>11.4</v>
      </c>
      <c r="F2859" s="31">
        <v>1.0250925925925927</v>
      </c>
      <c r="G2859" s="30">
        <v>9.9</v>
      </c>
      <c r="H2859" s="32">
        <f>TEXT(일별기온공급량!$A2859, "AAA")</f>
      </c>
      <c r="I2859" s="33">
        <v>119212011</v>
      </c>
      <c r="J2859" s="33">
        <v>2800073</v>
      </c>
      <c r="K2859" s="32">
        <f>TEXT(A2859, "MM-DD")</f>
      </c>
      <c r="L2859" s="33">
        <f>YEAR(일별기온공급량!$A2859)</f>
      </c>
      <c r="M2859" s="33">
        <f>MONTH(일별기온공급량!$A2859)</f>
      </c>
      <c r="N2859" s="33">
        <f>DAY(일별기온공급량!$A2859)</f>
      </c>
      <c r="O2859" s="34">
        <f>IFERROR(VLOOKUP(기온및공급량[[#This Row], [날짜]],표2[],2,0), "")</f>
      </c>
    </row>
    <row x14ac:dyDescent="0.25" r="2860" customHeight="1" ht="18.75">
      <c r="A2860" s="29">
        <v>44133</v>
      </c>
      <c r="B2860" s="33">
        <v>12</v>
      </c>
      <c r="C2860" s="30">
        <v>19.2</v>
      </c>
      <c r="D2860" s="31">
        <v>1.608425925925926</v>
      </c>
      <c r="E2860" s="30">
        <v>5.3</v>
      </c>
      <c r="F2860" s="31">
        <v>1.2862037037037037</v>
      </c>
      <c r="G2860" s="30">
        <v>13.9</v>
      </c>
      <c r="H2860" s="32">
        <f>TEXT(일별기온공급량!$A2860, "AAA")</f>
      </c>
      <c r="I2860" s="33">
        <v>125553893</v>
      </c>
      <c r="J2860" s="33">
        <v>2952877</v>
      </c>
      <c r="K2860" s="32">
        <f>TEXT(A2860, "MM-DD")</f>
      </c>
      <c r="L2860" s="33">
        <f>YEAR(일별기온공급량!$A2860)</f>
      </c>
      <c r="M2860" s="33">
        <f>MONTH(일별기온공급량!$A2860)</f>
      </c>
      <c r="N2860" s="33">
        <f>DAY(일별기온공급량!$A2860)</f>
      </c>
      <c r="O2860" s="34">
        <f>IFERROR(VLOOKUP(기온및공급량[[#This Row], [날짜]],표2[],2,0), "")</f>
      </c>
    </row>
    <row x14ac:dyDescent="0.25" r="2861" customHeight="1" ht="18.75">
      <c r="A2861" s="29">
        <v>44134</v>
      </c>
      <c r="B2861" s="30">
        <v>11.7</v>
      </c>
      <c r="C2861" s="30">
        <v>18.7</v>
      </c>
      <c r="D2861" s="31">
        <v>1.5521759259259258</v>
      </c>
      <c r="E2861" s="30">
        <v>5.4</v>
      </c>
      <c r="F2861" s="31">
        <v>1.2605092592592593</v>
      </c>
      <c r="G2861" s="30">
        <v>13.3</v>
      </c>
      <c r="H2861" s="32">
        <f>TEXT(일별기온공급량!$A2861, "AAA")</f>
      </c>
      <c r="I2861" s="33">
        <v>126877290</v>
      </c>
      <c r="J2861" s="33">
        <v>2978642</v>
      </c>
      <c r="K2861" s="32">
        <f>TEXT(A2861, "MM-DD")</f>
      </c>
      <c r="L2861" s="33">
        <f>YEAR(일별기온공급량!$A2861)</f>
      </c>
      <c r="M2861" s="33">
        <f>MONTH(일별기온공급량!$A2861)</f>
      </c>
      <c r="N2861" s="33">
        <f>DAY(일별기온공급량!$A2861)</f>
      </c>
      <c r="O2861" s="34">
        <f>IFERROR(VLOOKUP(기온및공급량[[#This Row], [날짜]],표2[],2,0), "")</f>
      </c>
    </row>
    <row x14ac:dyDescent="0.25" r="2862" customHeight="1" ht="18.75">
      <c r="A2862" s="29">
        <v>44135</v>
      </c>
      <c r="B2862" s="30">
        <v>11.4</v>
      </c>
      <c r="C2862" s="30">
        <v>18.1</v>
      </c>
      <c r="D2862" s="31">
        <v>1.6348148148148147</v>
      </c>
      <c r="E2862" s="30">
        <v>5.4</v>
      </c>
      <c r="F2862" s="31">
        <v>1.2799537037037036</v>
      </c>
      <c r="G2862" s="30">
        <v>12.7</v>
      </c>
      <c r="H2862" s="32">
        <f>TEXT(일별기온공급량!$A2862, "AAA")</f>
      </c>
      <c r="I2862" s="33">
        <v>113628988</v>
      </c>
      <c r="J2862" s="33">
        <v>2664555</v>
      </c>
      <c r="K2862" s="32">
        <f>TEXT(A2862, "MM-DD")</f>
      </c>
      <c r="L2862" s="33">
        <f>YEAR(일별기온공급량!$A2862)</f>
      </c>
      <c r="M2862" s="33">
        <f>MONTH(일별기온공급량!$A2862)</f>
      </c>
      <c r="N2862" s="33">
        <f>DAY(일별기온공급량!$A2862)</f>
      </c>
      <c r="O2862" s="34">
        <f>IFERROR(VLOOKUP(기온및공급량[[#This Row], [날짜]],표2[],2,0), "")</f>
      </c>
    </row>
    <row x14ac:dyDescent="0.25" r="2863" customHeight="1" ht="18.75">
      <c r="A2863" s="29">
        <v>44136</v>
      </c>
      <c r="B2863" s="30">
        <v>12.1</v>
      </c>
      <c r="C2863" s="30">
        <v>13.6</v>
      </c>
      <c r="D2863" s="31">
        <v>1.6653703703703704</v>
      </c>
      <c r="E2863" s="30">
        <v>9.6</v>
      </c>
      <c r="F2863" s="31">
        <v>1.0160648148148148</v>
      </c>
      <c r="G2863" s="33">
        <v>4</v>
      </c>
      <c r="H2863" s="32">
        <f>TEXT(일별기온공급량!$A2863, "AAA")</f>
      </c>
      <c r="I2863" s="33">
        <v>110773938</v>
      </c>
      <c r="J2863" s="33">
        <v>2596582</v>
      </c>
      <c r="K2863" s="32">
        <f>TEXT(A2863, "MM-DD")</f>
      </c>
      <c r="L2863" s="33">
        <f>YEAR(일별기온공급량!$A2863)</f>
      </c>
      <c r="M2863" s="33">
        <f>MONTH(일별기온공급량!$A2863)</f>
      </c>
      <c r="N2863" s="33">
        <f>DAY(일별기온공급량!$A2863)</f>
      </c>
      <c r="O2863" s="34">
        <f>IFERROR(VLOOKUP(기온및공급량[[#This Row], [날짜]],표2[],2,0), "")</f>
      </c>
    </row>
    <row x14ac:dyDescent="0.25" r="2864" customHeight="1" ht="18.75">
      <c r="A2864" s="29">
        <v>44137</v>
      </c>
      <c r="B2864" s="33">
        <v>13</v>
      </c>
      <c r="C2864" s="30">
        <v>18.2</v>
      </c>
      <c r="D2864" s="31">
        <v>1.5577314814814813</v>
      </c>
      <c r="E2864" s="30">
        <v>6.9</v>
      </c>
      <c r="F2864" s="31">
        <v>1.9882870370370371</v>
      </c>
      <c r="G2864" s="30">
        <v>11.3</v>
      </c>
      <c r="H2864" s="32">
        <f>TEXT(일별기온공급량!$A2864, "AAA")</f>
      </c>
      <c r="I2864" s="33">
        <v>126122734</v>
      </c>
      <c r="J2864" s="33">
        <v>2953224</v>
      </c>
      <c r="K2864" s="32">
        <f>TEXT(A2864, "MM-DD")</f>
      </c>
      <c r="L2864" s="33">
        <f>YEAR(일별기온공급량!$A2864)</f>
      </c>
      <c r="M2864" s="33">
        <f>MONTH(일별기온공급량!$A2864)</f>
      </c>
      <c r="N2864" s="33">
        <f>DAY(일별기온공급량!$A2864)</f>
      </c>
      <c r="O2864" s="34">
        <f>IFERROR(VLOOKUP(기온및공급량[[#This Row], [날짜]],표2[],2,0), "")</f>
      </c>
    </row>
    <row x14ac:dyDescent="0.25" r="2865" customHeight="1" ht="18.75">
      <c r="A2865" s="29">
        <v>44138</v>
      </c>
      <c r="B2865" s="30">
        <v>7.5</v>
      </c>
      <c r="C2865" s="30">
        <v>11.4</v>
      </c>
      <c r="D2865" s="31">
        <v>1.594537037037037</v>
      </c>
      <c r="E2865" s="30">
        <v>4.3</v>
      </c>
      <c r="F2865" s="31">
        <v>1.119537037037037</v>
      </c>
      <c r="G2865" s="30">
        <v>7.1</v>
      </c>
      <c r="H2865" s="32">
        <f>TEXT(일별기온공급량!$A2865, "AAA")</f>
      </c>
      <c r="I2865" s="33">
        <v>157912370</v>
      </c>
      <c r="J2865" s="33">
        <v>3698067</v>
      </c>
      <c r="K2865" s="32">
        <f>TEXT(A2865, "MM-DD")</f>
      </c>
      <c r="L2865" s="33">
        <f>YEAR(일별기온공급량!$A2865)</f>
      </c>
      <c r="M2865" s="33">
        <f>MONTH(일별기온공급량!$A2865)</f>
      </c>
      <c r="N2865" s="33">
        <f>DAY(일별기온공급량!$A2865)</f>
      </c>
      <c r="O2865" s="34">
        <f>IFERROR(VLOOKUP(기온및공급량[[#This Row], [날짜]],표2[],2,0), "")</f>
      </c>
    </row>
    <row x14ac:dyDescent="0.25" r="2866" customHeight="1" ht="18.75">
      <c r="A2866" s="29">
        <v>44139</v>
      </c>
      <c r="B2866" s="30">
        <v>6.7</v>
      </c>
      <c r="C2866" s="30">
        <v>12.7</v>
      </c>
      <c r="D2866" s="31">
        <v>1.623009259259259</v>
      </c>
      <c r="E2866" s="30">
        <v>2.2</v>
      </c>
      <c r="F2866" s="31">
        <v>1.2695370370370371</v>
      </c>
      <c r="G2866" s="30">
        <v>10.5</v>
      </c>
      <c r="H2866" s="32">
        <f>TEXT(일별기온공급량!$A2866, "AAA")</f>
      </c>
      <c r="I2866" s="33">
        <v>166640550</v>
      </c>
      <c r="J2866" s="33">
        <v>3900217</v>
      </c>
      <c r="K2866" s="32">
        <f>TEXT(A2866, "MM-DD")</f>
      </c>
      <c r="L2866" s="33">
        <f>YEAR(일별기온공급량!$A2866)</f>
      </c>
      <c r="M2866" s="33">
        <f>MONTH(일별기온공급량!$A2866)</f>
      </c>
      <c r="N2866" s="33">
        <f>DAY(일별기온공급량!$A2866)</f>
      </c>
      <c r="O2866" s="34">
        <f>IFERROR(VLOOKUP(기온및공급량[[#This Row], [날짜]],표2[],2,0), "")</f>
      </c>
    </row>
    <row x14ac:dyDescent="0.25" r="2867" customHeight="1" ht="18.75">
      <c r="A2867" s="29">
        <v>44140</v>
      </c>
      <c r="B2867" s="30">
        <v>8.7</v>
      </c>
      <c r="C2867" s="30">
        <v>16.9</v>
      </c>
      <c r="D2867" s="31">
        <v>1.6764814814814815</v>
      </c>
      <c r="E2867" s="30">
        <v>-0.8</v>
      </c>
      <c r="F2867" s="31">
        <v>1.2889814814814815</v>
      </c>
      <c r="G2867" s="30">
        <v>17.7</v>
      </c>
      <c r="H2867" s="32">
        <f>TEXT(일별기온공급량!$A2867, "AAA")</f>
      </c>
      <c r="I2867" s="33">
        <v>163437466</v>
      </c>
      <c r="J2867" s="33">
        <v>3828847</v>
      </c>
      <c r="K2867" s="32">
        <f>TEXT(A2867, "MM-DD")</f>
      </c>
      <c r="L2867" s="33">
        <f>YEAR(일별기온공급량!$A2867)</f>
      </c>
      <c r="M2867" s="33">
        <f>MONTH(일별기온공급량!$A2867)</f>
      </c>
      <c r="N2867" s="33">
        <f>DAY(일별기온공급량!$A2867)</f>
      </c>
      <c r="O2867" s="34">
        <f>IFERROR(VLOOKUP(기온및공급량[[#This Row], [날짜]],표2[],2,0), "")</f>
      </c>
    </row>
    <row x14ac:dyDescent="0.25" r="2868" customHeight="1" ht="18.75">
      <c r="A2868" s="29">
        <v>44141</v>
      </c>
      <c r="B2868" s="30">
        <v>12.1</v>
      </c>
      <c r="C2868" s="30">
        <v>14.6</v>
      </c>
      <c r="D2868" s="31">
        <v>1.6327314814814815</v>
      </c>
      <c r="E2868" s="30">
        <v>9.2</v>
      </c>
      <c r="F2868" s="31">
        <v>1.1653703703703704</v>
      </c>
      <c r="G2868" s="30">
        <v>5.4</v>
      </c>
      <c r="H2868" s="32">
        <f>TEXT(일별기온공급량!$A2868, "AAA")</f>
      </c>
      <c r="I2868" s="33">
        <v>153190197</v>
      </c>
      <c r="J2868" s="33">
        <v>3584772</v>
      </c>
      <c r="K2868" s="32">
        <f>TEXT(A2868, "MM-DD")</f>
      </c>
      <c r="L2868" s="33">
        <f>YEAR(일별기온공급량!$A2868)</f>
      </c>
      <c r="M2868" s="33">
        <f>MONTH(일별기온공급량!$A2868)</f>
      </c>
      <c r="N2868" s="33">
        <f>DAY(일별기온공급량!$A2868)</f>
      </c>
      <c r="O2868" s="34">
        <f>IFERROR(VLOOKUP(기온및공급량[[#This Row], [날짜]],표2[],2,0), "")</f>
      </c>
    </row>
    <row x14ac:dyDescent="0.25" r="2869" customHeight="1" ht="18.75">
      <c r="A2869" s="29">
        <v>44142</v>
      </c>
      <c r="B2869" s="30">
        <v>14.4</v>
      </c>
      <c r="C2869" s="30">
        <v>22.3</v>
      </c>
      <c r="D2869" s="31">
        <v>1.6362037037037038</v>
      </c>
      <c r="E2869" s="30">
        <v>7.3</v>
      </c>
      <c r="F2869" s="31">
        <v>1.2459259259259259</v>
      </c>
      <c r="G2869" s="33">
        <v>15</v>
      </c>
      <c r="H2869" s="32">
        <f>TEXT(일별기온공급량!$A2869, "AAA")</f>
      </c>
      <c r="I2869" s="33">
        <v>124126388</v>
      </c>
      <c r="J2869" s="33">
        <v>2908505</v>
      </c>
      <c r="K2869" s="32">
        <f>TEXT(A2869, "MM-DD")</f>
      </c>
      <c r="L2869" s="33">
        <f>YEAR(일별기온공급량!$A2869)</f>
      </c>
      <c r="M2869" s="33">
        <f>MONTH(일별기온공급량!$A2869)</f>
      </c>
      <c r="N2869" s="33">
        <f>DAY(일별기온공급량!$A2869)</f>
      </c>
      <c r="O2869" s="34">
        <f>IFERROR(VLOOKUP(기온및공급량[[#This Row], [날짜]],표2[],2,0), "")</f>
      </c>
    </row>
    <row x14ac:dyDescent="0.25" r="2870" customHeight="1" ht="18.75">
      <c r="A2870" s="29">
        <v>44143</v>
      </c>
      <c r="B2870" s="30">
        <v>11.2</v>
      </c>
      <c r="C2870" s="30">
        <v>17.8</v>
      </c>
      <c r="D2870" s="31">
        <v>1.4841203703703703</v>
      </c>
      <c r="E2870" s="30">
        <v>6.3</v>
      </c>
      <c r="F2870" s="31">
        <v>1.2827314814814814</v>
      </c>
      <c r="G2870" s="30">
        <v>11.5</v>
      </c>
      <c r="H2870" s="32">
        <f>TEXT(일별기온공급량!$A2870, "AAA")</f>
      </c>
      <c r="I2870" s="33">
        <v>121492673</v>
      </c>
      <c r="J2870" s="33">
        <v>2848818</v>
      </c>
      <c r="K2870" s="32">
        <f>TEXT(A2870, "MM-DD")</f>
      </c>
      <c r="L2870" s="33">
        <f>YEAR(일별기온공급량!$A2870)</f>
      </c>
      <c r="M2870" s="33">
        <f>MONTH(일별기온공급량!$A2870)</f>
      </c>
      <c r="N2870" s="33">
        <f>DAY(일별기온공급량!$A2870)</f>
      </c>
      <c r="O2870" s="34">
        <f>IFERROR(VLOOKUP(기온및공급량[[#This Row], [날짜]],표2[],2,0), "")</f>
      </c>
    </row>
    <row x14ac:dyDescent="0.25" r="2871" customHeight="1" ht="18.75">
      <c r="A2871" s="29">
        <v>44144</v>
      </c>
      <c r="B2871" s="30">
        <v>8.2</v>
      </c>
      <c r="C2871" s="30">
        <v>12.8</v>
      </c>
      <c r="D2871" s="31">
        <v>1.602175925925926</v>
      </c>
      <c r="E2871" s="30">
        <v>4.1</v>
      </c>
      <c r="F2871" s="31">
        <v>1.2848148148148149</v>
      </c>
      <c r="G2871" s="30">
        <v>8.7</v>
      </c>
      <c r="H2871" s="32">
        <f>TEXT(일별기온공급량!$A2871, "AAA")</f>
      </c>
      <c r="I2871" s="33">
        <v>158084594</v>
      </c>
      <c r="J2871" s="33">
        <v>3710139</v>
      </c>
      <c r="K2871" s="32">
        <f>TEXT(A2871, "MM-DD")</f>
      </c>
      <c r="L2871" s="33">
        <f>YEAR(일별기온공급량!$A2871)</f>
      </c>
      <c r="M2871" s="33">
        <f>MONTH(일별기온공급량!$A2871)</f>
      </c>
      <c r="N2871" s="33">
        <f>DAY(일별기온공급량!$A2871)</f>
      </c>
      <c r="O2871" s="34">
        <f>IFERROR(VLOOKUP(기온및공급량[[#This Row], [날짜]],표2[],2,0), "")</f>
      </c>
    </row>
    <row x14ac:dyDescent="0.25" r="2872" customHeight="1" ht="18.75">
      <c r="A2872" s="29">
        <v>44145</v>
      </c>
      <c r="B2872" s="30">
        <v>9.4</v>
      </c>
      <c r="C2872" s="30">
        <v>15.1</v>
      </c>
      <c r="D2872" s="31">
        <v>1.6459259259259258</v>
      </c>
      <c r="E2872" s="30">
        <v>3.8</v>
      </c>
      <c r="F2872" s="31">
        <v>1.2917592592592593</v>
      </c>
      <c r="G2872" s="30">
        <v>11.3</v>
      </c>
      <c r="H2872" s="32">
        <f>TEXT(일별기온공급량!$A2872, "AAA")</f>
      </c>
      <c r="I2872" s="33">
        <v>157290335</v>
      </c>
      <c r="J2872" s="33">
        <v>3686554</v>
      </c>
      <c r="K2872" s="32">
        <f>TEXT(A2872, "MM-DD")</f>
      </c>
      <c r="L2872" s="33">
        <f>YEAR(일별기온공급량!$A2872)</f>
      </c>
      <c r="M2872" s="33">
        <f>MONTH(일별기온공급량!$A2872)</f>
      </c>
      <c r="N2872" s="33">
        <f>DAY(일별기온공급량!$A2872)</f>
      </c>
      <c r="O2872" s="34">
        <f>IFERROR(VLOOKUP(기온및공급량[[#This Row], [날짜]],표2[],2,0), "")</f>
      </c>
    </row>
    <row x14ac:dyDescent="0.25" r="2873" customHeight="1" ht="18.75">
      <c r="A2873" s="29">
        <v>44146</v>
      </c>
      <c r="B2873" s="30">
        <v>8.2</v>
      </c>
      <c r="C2873" s="30">
        <v>16.5</v>
      </c>
      <c r="D2873" s="31">
        <v>1.638287037037037</v>
      </c>
      <c r="E2873" s="30">
        <v>1.1</v>
      </c>
      <c r="F2873" s="31">
        <v>1.2855092592592592</v>
      </c>
      <c r="G2873" s="30">
        <v>15.4</v>
      </c>
      <c r="H2873" s="32">
        <f>TEXT(일별기온공급량!$A2873, "AAA")</f>
      </c>
      <c r="I2873" s="33">
        <v>160297901</v>
      </c>
      <c r="J2873" s="33">
        <v>3754736</v>
      </c>
      <c r="K2873" s="32">
        <f>TEXT(A2873, "MM-DD")</f>
      </c>
      <c r="L2873" s="33">
        <f>YEAR(일별기온공급량!$A2873)</f>
      </c>
      <c r="M2873" s="33">
        <f>MONTH(일별기온공급량!$A2873)</f>
      </c>
      <c r="N2873" s="33">
        <f>DAY(일별기온공급량!$A2873)</f>
      </c>
      <c r="O2873" s="34">
        <f>IFERROR(VLOOKUP(기온및공급량[[#This Row], [날짜]],표2[],2,0), "")</f>
      </c>
    </row>
    <row x14ac:dyDescent="0.25" r="2874" customHeight="1" ht="18.75">
      <c r="A2874" s="29">
        <v>44147</v>
      </c>
      <c r="B2874" s="30">
        <v>9.4</v>
      </c>
      <c r="C2874" s="30">
        <v>18.8</v>
      </c>
      <c r="D2874" s="31">
        <v>1.6563425925925928</v>
      </c>
      <c r="E2874" s="30">
        <v>1.7</v>
      </c>
      <c r="F2874" s="31">
        <v>1.2667592592592594</v>
      </c>
      <c r="G2874" s="30">
        <v>17.1</v>
      </c>
      <c r="H2874" s="32">
        <f>TEXT(일별기온공급량!$A2874, "AAA")</f>
      </c>
      <c r="I2874" s="33">
        <v>158521714</v>
      </c>
      <c r="J2874" s="33">
        <v>3712975</v>
      </c>
      <c r="K2874" s="32">
        <f>TEXT(A2874, "MM-DD")</f>
      </c>
      <c r="L2874" s="33">
        <f>YEAR(일별기온공급량!$A2874)</f>
      </c>
      <c r="M2874" s="33">
        <f>MONTH(일별기온공급량!$A2874)</f>
      </c>
      <c r="N2874" s="33">
        <f>DAY(일별기온공급량!$A2874)</f>
      </c>
      <c r="O2874" s="34">
        <f>IFERROR(VLOOKUP(기온및공급량[[#This Row], [날짜]],표2[],2,0), "")</f>
      </c>
    </row>
    <row x14ac:dyDescent="0.25" r="2875" customHeight="1" ht="18.75">
      <c r="A2875" s="29">
        <v>44148</v>
      </c>
      <c r="B2875" s="30">
        <v>10.9</v>
      </c>
      <c r="C2875" s="30">
        <v>19.7</v>
      </c>
      <c r="D2875" s="31">
        <v>1.6389814814814816</v>
      </c>
      <c r="E2875" s="30">
        <v>3.1</v>
      </c>
      <c r="F2875" s="31">
        <v>1.2743981481481481</v>
      </c>
      <c r="G2875" s="30">
        <v>16.6</v>
      </c>
      <c r="H2875" s="32">
        <f>TEXT(일별기온공급량!$A2875, "AAA")</f>
      </c>
      <c r="I2875" s="33">
        <v>152286244</v>
      </c>
      <c r="J2875" s="33">
        <v>3571205</v>
      </c>
      <c r="K2875" s="32">
        <f>TEXT(A2875, "MM-DD")</f>
      </c>
      <c r="L2875" s="33">
        <f>YEAR(일별기온공급량!$A2875)</f>
      </c>
      <c r="M2875" s="33">
        <f>MONTH(일별기온공급량!$A2875)</f>
      </c>
      <c r="N2875" s="33">
        <f>DAY(일별기온공급량!$A2875)</f>
      </c>
      <c r="O2875" s="34">
        <f>IFERROR(VLOOKUP(기온및공급량[[#This Row], [날짜]],표2[],2,0), "")</f>
      </c>
    </row>
    <row x14ac:dyDescent="0.25" r="2876" customHeight="1" ht="18.75">
      <c r="A2876" s="29">
        <v>44149</v>
      </c>
      <c r="B2876" s="30">
        <v>11.3</v>
      </c>
      <c r="C2876" s="33">
        <v>19</v>
      </c>
      <c r="D2876" s="31">
        <v>1.5785648148148148</v>
      </c>
      <c r="E2876" s="30">
        <v>4.1</v>
      </c>
      <c r="F2876" s="31">
        <v>1.2771759259259259</v>
      </c>
      <c r="G2876" s="30">
        <v>14.9</v>
      </c>
      <c r="H2876" s="32">
        <f>TEXT(일별기온공급량!$A2876, "AAA")</f>
      </c>
      <c r="I2876" s="33">
        <v>133370274</v>
      </c>
      <c r="J2876" s="33">
        <v>3129467</v>
      </c>
      <c r="K2876" s="32">
        <f>TEXT(A2876, "MM-DD")</f>
      </c>
      <c r="L2876" s="33">
        <f>YEAR(일별기온공급량!$A2876)</f>
      </c>
      <c r="M2876" s="33">
        <f>MONTH(일별기온공급량!$A2876)</f>
      </c>
      <c r="N2876" s="33">
        <f>DAY(일별기온공급량!$A2876)</f>
      </c>
      <c r="O2876" s="34">
        <f>IFERROR(VLOOKUP(기온및공급량[[#This Row], [날짜]],표2[],2,0), "")</f>
      </c>
    </row>
    <row x14ac:dyDescent="0.25" r="2877" customHeight="1" ht="18.75">
      <c r="A2877" s="29">
        <v>44150</v>
      </c>
      <c r="B2877" s="30">
        <v>10.9</v>
      </c>
      <c r="C2877" s="30">
        <v>18.9</v>
      </c>
      <c r="D2877" s="31">
        <v>1.6299537037037037</v>
      </c>
      <c r="E2877" s="30">
        <v>4.9</v>
      </c>
      <c r="F2877" s="31">
        <v>1.2778703703703704</v>
      </c>
      <c r="G2877" s="33">
        <v>14</v>
      </c>
      <c r="H2877" s="32">
        <f>TEXT(일별기온공급량!$A2877, "AAA")</f>
      </c>
      <c r="I2877" s="33">
        <v>120757441</v>
      </c>
      <c r="J2877" s="33">
        <v>2827873</v>
      </c>
      <c r="K2877" s="32">
        <f>TEXT(A2877, "MM-DD")</f>
      </c>
      <c r="L2877" s="33">
        <f>YEAR(일별기온공급량!$A2877)</f>
      </c>
      <c r="M2877" s="33">
        <f>MONTH(일별기온공급량!$A2877)</f>
      </c>
      <c r="N2877" s="33">
        <f>DAY(일별기온공급량!$A2877)</f>
      </c>
      <c r="O2877" s="34">
        <f>IFERROR(VLOOKUP(기온및공급량[[#This Row], [날짜]],표2[],2,0), "")</f>
      </c>
    </row>
    <row x14ac:dyDescent="0.25" r="2878" customHeight="1" ht="18.75">
      <c r="A2878" s="29">
        <v>44151</v>
      </c>
      <c r="B2878" s="30">
        <v>12.3</v>
      </c>
      <c r="C2878" s="30">
        <v>20.3</v>
      </c>
      <c r="D2878" s="31">
        <v>1.5938425925925928</v>
      </c>
      <c r="E2878" s="33">
        <v>5</v>
      </c>
      <c r="F2878" s="31">
        <v>1.2771759259259259</v>
      </c>
      <c r="G2878" s="30">
        <v>15.3</v>
      </c>
      <c r="H2878" s="32">
        <f>TEXT(일별기온공급량!$A2878, "AAA")</f>
      </c>
      <c r="I2878" s="33">
        <v>140225056</v>
      </c>
      <c r="J2878" s="33">
        <v>3280674</v>
      </c>
      <c r="K2878" s="32">
        <f>TEXT(A2878, "MM-DD")</f>
      </c>
      <c r="L2878" s="33">
        <f>YEAR(일별기온공급량!$A2878)</f>
      </c>
      <c r="M2878" s="33">
        <f>MONTH(일별기온공급량!$A2878)</f>
      </c>
      <c r="N2878" s="33">
        <f>DAY(일별기온공급량!$A2878)</f>
      </c>
      <c r="O2878" s="34">
        <f>IFERROR(VLOOKUP(기온및공급량[[#This Row], [날짜]],표2[],2,0), "")</f>
      </c>
    </row>
    <row x14ac:dyDescent="0.25" r="2879" customHeight="1" ht="18.75">
      <c r="A2879" s="29">
        <v>44152</v>
      </c>
      <c r="B2879" s="30">
        <v>14.7</v>
      </c>
      <c r="C2879" s="30">
        <v>20.4</v>
      </c>
      <c r="D2879" s="31">
        <v>1.5410648148148147</v>
      </c>
      <c r="E2879" s="30">
        <v>9.1</v>
      </c>
      <c r="F2879" s="31">
        <v>1.1334259259259258</v>
      </c>
      <c r="G2879" s="30">
        <v>11.3</v>
      </c>
      <c r="H2879" s="32">
        <f>TEXT(일별기온공급량!$A2879, "AAA")</f>
      </c>
      <c r="I2879" s="33">
        <v>135779448</v>
      </c>
      <c r="J2879" s="33">
        <v>3179073</v>
      </c>
      <c r="K2879" s="32">
        <f>TEXT(A2879, "MM-DD")</f>
      </c>
      <c r="L2879" s="33">
        <f>YEAR(일별기온공급량!$A2879)</f>
      </c>
      <c r="M2879" s="33">
        <f>MONTH(일별기온공급량!$A2879)</f>
      </c>
      <c r="N2879" s="33">
        <f>DAY(일별기온공급량!$A2879)</f>
      </c>
      <c r="O2879" s="34">
        <f>IFERROR(VLOOKUP(기온및공급량[[#This Row], [날짜]],표2[],2,0), "")</f>
      </c>
    </row>
    <row x14ac:dyDescent="0.25" r="2880" customHeight="1" ht="18.75">
      <c r="A2880" s="29">
        <v>44153</v>
      </c>
      <c r="B2880" s="30">
        <v>18.9</v>
      </c>
      <c r="C2880" s="30">
        <v>23.4</v>
      </c>
      <c r="D2880" s="31">
        <v>1.5549537037037036</v>
      </c>
      <c r="E2880" s="30">
        <v>12.8</v>
      </c>
      <c r="F2880" s="31">
        <v>1.2514814814814814</v>
      </c>
      <c r="G2880" s="30">
        <v>10.6</v>
      </c>
      <c r="H2880" s="32">
        <f>TEXT(일별기온공급량!$A2880, "AAA")</f>
      </c>
      <c r="I2880" s="33">
        <v>122584216</v>
      </c>
      <c r="J2880" s="33">
        <v>2873136</v>
      </c>
      <c r="K2880" s="32">
        <f>TEXT(A2880, "MM-DD")</f>
      </c>
      <c r="L2880" s="33">
        <f>YEAR(일별기온공급량!$A2880)</f>
      </c>
      <c r="M2880" s="33">
        <f>MONTH(일별기온공급량!$A2880)</f>
      </c>
      <c r="N2880" s="33">
        <f>DAY(일별기온공급량!$A2880)</f>
      </c>
      <c r="O2880" s="34">
        <f>IFERROR(VLOOKUP(기온및공급량[[#This Row], [날짜]],표2[],2,0), "")</f>
      </c>
    </row>
    <row x14ac:dyDescent="0.25" r="2881" customHeight="1" ht="18.75">
      <c r="A2881" s="29">
        <v>44154</v>
      </c>
      <c r="B2881" s="30">
        <v>19.4</v>
      </c>
      <c r="C2881" s="30">
        <v>25.3</v>
      </c>
      <c r="D2881" s="31">
        <v>1.5813425925925926</v>
      </c>
      <c r="E2881" s="30">
        <v>12.8</v>
      </c>
      <c r="F2881" s="31">
        <v>1.9931481481481481</v>
      </c>
      <c r="G2881" s="30">
        <v>12.5</v>
      </c>
      <c r="H2881" s="32">
        <f>TEXT(일별기온공급량!$A2881, "AAA")</f>
      </c>
      <c r="I2881" s="33">
        <v>114074293</v>
      </c>
      <c r="J2881" s="33">
        <v>2673364</v>
      </c>
      <c r="K2881" s="32">
        <f>TEXT(A2881, "MM-DD")</f>
      </c>
      <c r="L2881" s="33">
        <f>YEAR(일별기온공급량!$A2881)</f>
      </c>
      <c r="M2881" s="33">
        <f>MONTH(일별기온공급량!$A2881)</f>
      </c>
      <c r="N2881" s="33">
        <f>DAY(일별기온공급량!$A2881)</f>
      </c>
      <c r="O2881" s="34">
        <f>IFERROR(VLOOKUP(기온및공급량[[#This Row], [날짜]],표2[],2,0), "")</f>
      </c>
    </row>
    <row x14ac:dyDescent="0.25" r="2882" customHeight="1" ht="18.75">
      <c r="A2882" s="29">
        <v>44155</v>
      </c>
      <c r="B2882" s="30">
        <v>9.4</v>
      </c>
      <c r="C2882" s="30">
        <v>12.9</v>
      </c>
      <c r="D2882" s="31">
        <v>1.000787037037037</v>
      </c>
      <c r="E2882" s="30">
        <v>5.2</v>
      </c>
      <c r="F2882" s="31">
        <v>1.994537037037037</v>
      </c>
      <c r="G2882" s="30">
        <v>7.7</v>
      </c>
      <c r="H2882" s="32">
        <f>TEXT(일별기온공급량!$A2882, "AAA")</f>
      </c>
      <c r="I2882" s="33">
        <v>138733899</v>
      </c>
      <c r="J2882" s="33">
        <v>3252095</v>
      </c>
      <c r="K2882" s="32">
        <f>TEXT(A2882, "MM-DD")</f>
      </c>
      <c r="L2882" s="33">
        <f>YEAR(일별기온공급량!$A2882)</f>
      </c>
      <c r="M2882" s="33">
        <f>MONTH(일별기온공급량!$A2882)</f>
      </c>
      <c r="N2882" s="33">
        <f>DAY(일별기온공급량!$A2882)</f>
      </c>
      <c r="O2882" s="34">
        <f>IFERROR(VLOOKUP(기온및공급량[[#This Row], [날짜]],표2[],2,0), "")</f>
      </c>
    </row>
    <row x14ac:dyDescent="0.25" r="2883" customHeight="1" ht="18.75">
      <c r="A2883" s="29">
        <v>44156</v>
      </c>
      <c r="B2883" s="30">
        <v>7.1</v>
      </c>
      <c r="C2883" s="30">
        <v>11.9</v>
      </c>
      <c r="D2883" s="31">
        <v>1.6466203703703703</v>
      </c>
      <c r="E2883" s="30">
        <v>1.4</v>
      </c>
      <c r="F2883" s="31">
        <v>1.2806481481481482</v>
      </c>
      <c r="G2883" s="30">
        <v>10.5</v>
      </c>
      <c r="H2883" s="32">
        <f>TEXT(일별기온공급량!$A2883, "AAA")</f>
      </c>
      <c r="I2883" s="33">
        <v>140199057</v>
      </c>
      <c r="J2883" s="33">
        <v>3284074</v>
      </c>
      <c r="K2883" s="32">
        <f>TEXT(A2883, "MM-DD")</f>
      </c>
      <c r="L2883" s="33">
        <f>YEAR(일별기온공급량!$A2883)</f>
      </c>
      <c r="M2883" s="33">
        <f>MONTH(일별기온공급량!$A2883)</f>
      </c>
      <c r="N2883" s="33">
        <f>DAY(일별기온공급량!$A2883)</f>
      </c>
      <c r="O2883" s="34">
        <f>IFERROR(VLOOKUP(기온및공급량[[#This Row], [날짜]],표2[],2,0), "")</f>
      </c>
    </row>
    <row x14ac:dyDescent="0.25" r="2884" customHeight="1" ht="18.75">
      <c r="A2884" s="29">
        <v>44157</v>
      </c>
      <c r="B2884" s="30">
        <v>9.2</v>
      </c>
      <c r="C2884" s="30">
        <v>11.9</v>
      </c>
      <c r="D2884" s="31">
        <v>1.5785648148148148</v>
      </c>
      <c r="E2884" s="30">
        <v>7.5</v>
      </c>
      <c r="F2884" s="31">
        <v>1.9959259259259259</v>
      </c>
      <c r="G2884" s="30">
        <v>4.4</v>
      </c>
      <c r="H2884" s="32">
        <f>TEXT(일별기온공급량!$A2884, "AAA")</f>
      </c>
      <c r="I2884" s="33">
        <v>137972303</v>
      </c>
      <c r="J2884" s="33">
        <v>3228619</v>
      </c>
      <c r="K2884" s="32">
        <f>TEXT(A2884, "MM-DD")</f>
      </c>
      <c r="L2884" s="33">
        <f>YEAR(일별기온공급량!$A2884)</f>
      </c>
      <c r="M2884" s="33">
        <f>MONTH(일별기온공급량!$A2884)</f>
      </c>
      <c r="N2884" s="33">
        <f>DAY(일별기온공급량!$A2884)</f>
      </c>
      <c r="O2884" s="34">
        <f>IFERROR(VLOOKUP(기온및공급량[[#This Row], [날짜]],표2[],2,0), "")</f>
      </c>
    </row>
    <row x14ac:dyDescent="0.25" r="2885" customHeight="1" ht="18.75">
      <c r="A2885" s="29">
        <v>44158</v>
      </c>
      <c r="B2885" s="30">
        <v>5.9</v>
      </c>
      <c r="C2885" s="30">
        <v>10.5</v>
      </c>
      <c r="D2885" s="31">
        <v>1.5792592592592594</v>
      </c>
      <c r="E2885" s="30">
        <v>2.7</v>
      </c>
      <c r="F2885" s="31">
        <v>1.303564814814815</v>
      </c>
      <c r="G2885" s="30">
        <v>7.8</v>
      </c>
      <c r="H2885" s="32">
        <f>TEXT(일별기온공급량!$A2885, "AAA")</f>
      </c>
      <c r="I2885" s="33">
        <v>171328958</v>
      </c>
      <c r="J2885" s="33">
        <v>4006988</v>
      </c>
      <c r="K2885" s="32">
        <f>TEXT(A2885, "MM-DD")</f>
      </c>
      <c r="L2885" s="33">
        <f>YEAR(일별기온공급량!$A2885)</f>
      </c>
      <c r="M2885" s="33">
        <f>MONTH(일별기온공급량!$A2885)</f>
      </c>
      <c r="N2885" s="33">
        <f>DAY(일별기온공급량!$A2885)</f>
      </c>
      <c r="O2885" s="34">
        <f>IFERROR(VLOOKUP(기온및공급량[[#This Row], [날짜]],표2[],2,0), "")</f>
      </c>
    </row>
    <row x14ac:dyDescent="0.25" r="2886" customHeight="1" ht="18.75">
      <c r="A2886" s="29">
        <v>44159</v>
      </c>
      <c r="B2886" s="30">
        <v>5.6</v>
      </c>
      <c r="C2886" s="30">
        <v>12.9</v>
      </c>
      <c r="D2886" s="31">
        <v>1.639675925925926</v>
      </c>
      <c r="E2886" s="30">
        <v>0.9</v>
      </c>
      <c r="F2886" s="31">
        <v>1.163287037037037</v>
      </c>
      <c r="G2886" s="33">
        <v>12</v>
      </c>
      <c r="H2886" s="32">
        <f>TEXT(일별기온공급량!$A2886, "AAA")</f>
      </c>
      <c r="I2886" s="33">
        <v>182140732</v>
      </c>
      <c r="J2886" s="33">
        <v>4262313</v>
      </c>
      <c r="K2886" s="32">
        <f>TEXT(A2886, "MM-DD")</f>
      </c>
      <c r="L2886" s="33">
        <f>YEAR(일별기온공급량!$A2886)</f>
      </c>
      <c r="M2886" s="33">
        <f>MONTH(일별기온공급량!$A2886)</f>
      </c>
      <c r="N2886" s="33">
        <f>DAY(일별기온공급량!$A2886)</f>
      </c>
      <c r="O2886" s="34">
        <f>IFERROR(VLOOKUP(기온및공급량[[#This Row], [날짜]],표2[],2,0), "")</f>
      </c>
    </row>
    <row x14ac:dyDescent="0.25" r="2887" customHeight="1" ht="18.75">
      <c r="A2887" s="29">
        <v>44160</v>
      </c>
      <c r="B2887" s="30">
        <v>7.2</v>
      </c>
      <c r="C2887" s="30">
        <v>12.6</v>
      </c>
      <c r="D2887" s="31">
        <v>1.5723148148148147</v>
      </c>
      <c r="E2887" s="30">
        <v>0.9</v>
      </c>
      <c r="F2887" s="31">
        <v>1.3091203703703704</v>
      </c>
      <c r="G2887" s="30">
        <v>11.7</v>
      </c>
      <c r="H2887" s="32">
        <f>TEXT(일별기온공급량!$A2887, "AAA")</f>
      </c>
      <c r="I2887" s="33">
        <v>183392967</v>
      </c>
      <c r="J2887" s="33">
        <v>4289694</v>
      </c>
      <c r="K2887" s="32">
        <f>TEXT(A2887, "MM-DD")</f>
      </c>
      <c r="L2887" s="33">
        <f>YEAR(일별기온공급량!$A2887)</f>
      </c>
      <c r="M2887" s="33">
        <f>MONTH(일별기온공급량!$A2887)</f>
      </c>
      <c r="N2887" s="33">
        <f>DAY(일별기온공급량!$A2887)</f>
      </c>
      <c r="O2887" s="34">
        <f>IFERROR(VLOOKUP(기온및공급량[[#This Row], [날짜]],표2[],2,0), "")</f>
      </c>
    </row>
    <row x14ac:dyDescent="0.25" r="2888" customHeight="1" ht="18.75">
      <c r="A2888" s="29">
        <v>44161</v>
      </c>
      <c r="B2888" s="30">
        <v>8.8</v>
      </c>
      <c r="C2888" s="30">
        <v>13.3</v>
      </c>
      <c r="D2888" s="31">
        <v>1.6757870370370371</v>
      </c>
      <c r="E2888" s="30">
        <v>4.9</v>
      </c>
      <c r="F2888" s="31">
        <v>1.0181481481481482</v>
      </c>
      <c r="G2888" s="30">
        <v>8.4</v>
      </c>
      <c r="H2888" s="32">
        <f>TEXT(일별기온공급량!$A2888, "AAA")</f>
      </c>
      <c r="I2888" s="33">
        <v>177802014</v>
      </c>
      <c r="J2888" s="33">
        <v>4160075</v>
      </c>
      <c r="K2888" s="32">
        <f>TEXT(A2888, "MM-DD")</f>
      </c>
      <c r="L2888" s="33">
        <f>YEAR(일별기온공급량!$A2888)</f>
      </c>
      <c r="M2888" s="33">
        <f>MONTH(일별기온공급량!$A2888)</f>
      </c>
      <c r="N2888" s="33">
        <f>DAY(일별기온공급량!$A2888)</f>
      </c>
      <c r="O2888" s="34">
        <f>IFERROR(VLOOKUP(기온및공급량[[#This Row], [날짜]],표2[],2,0), "")</f>
      </c>
    </row>
    <row x14ac:dyDescent="0.25" r="2889" customHeight="1" ht="18.75">
      <c r="A2889" s="29">
        <v>44162</v>
      </c>
      <c r="B2889" s="30">
        <v>8.2</v>
      </c>
      <c r="C2889" s="30">
        <v>11.9</v>
      </c>
      <c r="D2889" s="31">
        <v>1.580648148148148</v>
      </c>
      <c r="E2889" s="30">
        <v>3.8</v>
      </c>
      <c r="F2889" s="31">
        <v>1.9987037037037036</v>
      </c>
      <c r="G2889" s="30">
        <v>8.1</v>
      </c>
      <c r="H2889" s="32">
        <f>TEXT(일별기온공급량!$A2889, "AAA")</f>
      </c>
      <c r="I2889" s="33">
        <v>182413881</v>
      </c>
      <c r="J2889" s="33">
        <v>4272941</v>
      </c>
      <c r="K2889" s="32">
        <f>TEXT(A2889, "MM-DD")</f>
      </c>
      <c r="L2889" s="33">
        <f>YEAR(일별기온공급량!$A2889)</f>
      </c>
      <c r="M2889" s="33">
        <f>MONTH(일별기온공급량!$A2889)</f>
      </c>
      <c r="N2889" s="33">
        <f>DAY(일별기온공급량!$A2889)</f>
      </c>
      <c r="O2889" s="34">
        <f>IFERROR(VLOOKUP(기온및공급량[[#This Row], [날짜]],표2[],2,0), "")</f>
      </c>
    </row>
    <row x14ac:dyDescent="0.25" r="2890" customHeight="1" ht="18.75">
      <c r="A2890" s="29">
        <v>44163</v>
      </c>
      <c r="B2890" s="30">
        <v>3.6</v>
      </c>
      <c r="C2890" s="30">
        <v>7.6</v>
      </c>
      <c r="D2890" s="31">
        <v>1.6327314814814815</v>
      </c>
      <c r="E2890" s="30">
        <v>1.4</v>
      </c>
      <c r="F2890" s="31">
        <v>1.2473148148148148</v>
      </c>
      <c r="G2890" s="30">
        <v>6.2</v>
      </c>
      <c r="H2890" s="32">
        <f>TEXT(일별기온공급량!$A2890, "AAA")</f>
      </c>
      <c r="I2890" s="33">
        <v>185413240</v>
      </c>
      <c r="J2890" s="33">
        <v>4349530</v>
      </c>
      <c r="K2890" s="32">
        <f>TEXT(A2890, "MM-DD")</f>
      </c>
      <c r="L2890" s="33">
        <f>YEAR(일별기온공급량!$A2890)</f>
      </c>
      <c r="M2890" s="33">
        <f>MONTH(일별기온공급량!$A2890)</f>
      </c>
      <c r="N2890" s="33">
        <f>DAY(일별기온공급량!$A2890)</f>
      </c>
      <c r="O2890" s="34">
        <f>IFERROR(VLOOKUP(기온및공급량[[#This Row], [날짜]],표2[],2,0), "")</f>
      </c>
    </row>
    <row x14ac:dyDescent="0.25" r="2891" customHeight="1" ht="18.75">
      <c r="A2891" s="29">
        <v>44164</v>
      </c>
      <c r="B2891" s="30">
        <v>3.8</v>
      </c>
      <c r="C2891" s="30">
        <v>8.2</v>
      </c>
      <c r="D2891" s="31">
        <v>1.5625925925925928</v>
      </c>
      <c r="E2891" s="30">
        <v>-0.8</v>
      </c>
      <c r="F2891" s="31">
        <v>1.2493981481481482</v>
      </c>
      <c r="G2891" s="33">
        <v>9</v>
      </c>
      <c r="H2891" s="32">
        <f>TEXT(일별기온공급량!$A2891, "AAA")</f>
      </c>
      <c r="I2891" s="33">
        <v>183618411</v>
      </c>
      <c r="J2891" s="33">
        <v>4301958</v>
      </c>
      <c r="K2891" s="32">
        <f>TEXT(A2891, "MM-DD")</f>
      </c>
      <c r="L2891" s="33">
        <f>YEAR(일별기온공급량!$A2891)</f>
      </c>
      <c r="M2891" s="33">
        <f>MONTH(일별기온공급량!$A2891)</f>
      </c>
      <c r="N2891" s="33">
        <f>DAY(일별기온공급량!$A2891)</f>
      </c>
      <c r="O2891" s="34">
        <f>IFERROR(VLOOKUP(기온및공급량[[#This Row], [날짜]],표2[],2,0), "")</f>
      </c>
    </row>
    <row x14ac:dyDescent="0.25" r="2892" customHeight="1" ht="18.75">
      <c r="A2892" s="29">
        <v>44165</v>
      </c>
      <c r="B2892" s="30">
        <v>3.8</v>
      </c>
      <c r="C2892" s="30">
        <v>8.2</v>
      </c>
      <c r="D2892" s="31">
        <v>1.643148148148148</v>
      </c>
      <c r="E2892" s="30">
        <v>0.8</v>
      </c>
      <c r="F2892" s="31">
        <v>1.2125925925925927</v>
      </c>
      <c r="G2892" s="30">
        <v>7.4</v>
      </c>
      <c r="H2892" s="32">
        <f>TEXT(일별기온공급량!$A2892, "AAA")</f>
      </c>
      <c r="I2892" s="33">
        <v>208267337</v>
      </c>
      <c r="J2892" s="33">
        <v>4880660</v>
      </c>
      <c r="K2892" s="32">
        <f>TEXT(A2892, "MM-DD")</f>
      </c>
      <c r="L2892" s="33">
        <f>YEAR(일별기온공급량!$A2892)</f>
      </c>
      <c r="M2892" s="33">
        <f>MONTH(일별기온공급량!$A2892)</f>
      </c>
      <c r="N2892" s="33">
        <f>DAY(일별기온공급량!$A2892)</f>
      </c>
      <c r="O2892" s="34">
        <f>IFERROR(VLOOKUP(기온및공급량[[#This Row], [날짜]],표2[],2,0), "")</f>
      </c>
    </row>
    <row x14ac:dyDescent="0.25" r="2893" customHeight="1" ht="18.75">
      <c r="A2893" s="29">
        <v>44166</v>
      </c>
      <c r="B2893" s="33">
        <v>3</v>
      </c>
      <c r="C2893" s="30">
        <v>9.8</v>
      </c>
      <c r="D2893" s="31">
        <v>1.6146759259259258</v>
      </c>
      <c r="E2893" s="30">
        <v>-3.1</v>
      </c>
      <c r="F2893" s="31">
        <v>1.2924537037037038</v>
      </c>
      <c r="G2893" s="30">
        <v>12.9</v>
      </c>
      <c r="H2893" s="32">
        <f>TEXT(일별기온공급량!$A2893, "AAA")</f>
      </c>
      <c r="I2893" s="33">
        <v>214899202</v>
      </c>
      <c r="J2893" s="33">
        <v>5027853</v>
      </c>
      <c r="K2893" s="32">
        <f>TEXT(A2893, "MM-DD")</f>
      </c>
      <c r="L2893" s="33">
        <f>YEAR(일별기온공급량!$A2893)</f>
      </c>
      <c r="M2893" s="33">
        <f>MONTH(일별기온공급량!$A2893)</f>
      </c>
      <c r="N2893" s="33">
        <f>DAY(일별기온공급량!$A2893)</f>
      </c>
      <c r="O2893" s="34">
        <f>IFERROR(VLOOKUP(기온및공급량[[#This Row], [날짜]],표2[],2,0), "")</f>
      </c>
    </row>
    <row x14ac:dyDescent="0.25" r="2894" customHeight="1" ht="18.75">
      <c r="A2894" s="29">
        <v>44167</v>
      </c>
      <c r="B2894" s="30">
        <v>4.1</v>
      </c>
      <c r="C2894" s="30">
        <v>10.3</v>
      </c>
      <c r="D2894" s="31">
        <v>1.6278703703703705</v>
      </c>
      <c r="E2894" s="30">
        <v>-1.9</v>
      </c>
      <c r="F2894" s="31">
        <v>1.3000925925925926</v>
      </c>
      <c r="G2894" s="30">
        <v>12.2</v>
      </c>
      <c r="H2894" s="32">
        <f>TEXT(일별기온공급량!$A2894, "AAA")</f>
      </c>
      <c r="I2894" s="33">
        <v>217645003</v>
      </c>
      <c r="J2894" s="33">
        <v>5100432</v>
      </c>
      <c r="K2894" s="32">
        <f>TEXT(A2894, "MM-DD")</f>
      </c>
      <c r="L2894" s="33">
        <f>YEAR(일별기온공급량!$A2894)</f>
      </c>
      <c r="M2894" s="33">
        <f>MONTH(일별기온공급량!$A2894)</f>
      </c>
      <c r="N2894" s="33">
        <f>DAY(일별기온공급량!$A2894)</f>
      </c>
      <c r="O2894" s="34">
        <f>IFERROR(VLOOKUP(기온및공급량[[#This Row], [날짜]],표2[],2,0), "")</f>
      </c>
    </row>
    <row x14ac:dyDescent="0.25" r="2895" customHeight="1" ht="18.75">
      <c r="A2895" s="29">
        <v>44168</v>
      </c>
      <c r="B2895" s="30">
        <v>4.6</v>
      </c>
      <c r="C2895" s="30">
        <v>8.7</v>
      </c>
      <c r="D2895" s="31">
        <v>1.6077314814814816</v>
      </c>
      <c r="E2895" s="30">
        <v>1.8</v>
      </c>
      <c r="F2895" s="31">
        <v>1.9952314814814813</v>
      </c>
      <c r="G2895" s="30">
        <v>6.9</v>
      </c>
      <c r="H2895" s="32">
        <f>TEXT(일별기온공급량!$A2895, "AAA")</f>
      </c>
      <c r="I2895" s="33">
        <v>220796753</v>
      </c>
      <c r="J2895" s="33">
        <v>5180088</v>
      </c>
      <c r="K2895" s="32">
        <f>TEXT(A2895, "MM-DD")</f>
      </c>
      <c r="L2895" s="33">
        <f>YEAR(일별기온공급량!$A2895)</f>
      </c>
      <c r="M2895" s="33">
        <f>MONTH(일별기온공급량!$A2895)</f>
      </c>
      <c r="N2895" s="33">
        <f>DAY(일별기온공급량!$A2895)</f>
      </c>
      <c r="O2895" s="34">
        <f>IFERROR(VLOOKUP(기온및공급량[[#This Row], [날짜]],표2[],2,0), "")</f>
      </c>
    </row>
    <row x14ac:dyDescent="0.25" r="2896" customHeight="1" ht="18.75">
      <c r="A2896" s="29">
        <v>44169</v>
      </c>
      <c r="B2896" s="30">
        <v>2.7</v>
      </c>
      <c r="C2896" s="30">
        <v>7.6</v>
      </c>
      <c r="D2896" s="31">
        <v>1.6264814814814814</v>
      </c>
      <c r="E2896" s="30">
        <v>-2.5</v>
      </c>
      <c r="F2896" s="31">
        <v>1.2709259259259258</v>
      </c>
      <c r="G2896" s="30">
        <v>10.1</v>
      </c>
      <c r="H2896" s="32">
        <f>TEXT(일별기온공급량!$A2896, "AAA")</f>
      </c>
      <c r="I2896" s="33">
        <v>225062426</v>
      </c>
      <c r="J2896" s="33">
        <v>5285597</v>
      </c>
      <c r="K2896" s="32">
        <f>TEXT(A2896, "MM-DD")</f>
      </c>
      <c r="L2896" s="33">
        <f>YEAR(일별기온공급량!$A2896)</f>
      </c>
      <c r="M2896" s="33">
        <f>MONTH(일별기온공급량!$A2896)</f>
      </c>
      <c r="N2896" s="33">
        <f>DAY(일별기온공급량!$A2896)</f>
      </c>
      <c r="O2896" s="34">
        <f>IFERROR(VLOOKUP(기온및공급량[[#This Row], [날짜]],표2[],2,0), "")</f>
      </c>
    </row>
    <row x14ac:dyDescent="0.25" r="2897" customHeight="1" ht="18.75">
      <c r="A2897" s="29">
        <v>44170</v>
      </c>
      <c r="B2897" s="30">
        <v>3.3</v>
      </c>
      <c r="C2897" s="30">
        <v>8.4</v>
      </c>
      <c r="D2897" s="31">
        <v>1.5417592592592593</v>
      </c>
      <c r="E2897" s="30">
        <v>-1.5</v>
      </c>
      <c r="F2897" s="31">
        <v>1.2612037037037038</v>
      </c>
      <c r="G2897" s="30">
        <v>9.9</v>
      </c>
      <c r="H2897" s="32">
        <f>TEXT(일별기온공급량!$A2897, "AAA")</f>
      </c>
      <c r="I2897" s="33">
        <v>206655882</v>
      </c>
      <c r="J2897" s="33">
        <v>4862541</v>
      </c>
      <c r="K2897" s="32">
        <f>TEXT(A2897, "MM-DD")</f>
      </c>
      <c r="L2897" s="33">
        <f>YEAR(일별기온공급량!$A2897)</f>
      </c>
      <c r="M2897" s="33">
        <f>MONTH(일별기온공급량!$A2897)</f>
      </c>
      <c r="N2897" s="33">
        <f>DAY(일별기온공급량!$A2897)</f>
      </c>
      <c r="O2897" s="34">
        <f>IFERROR(VLOOKUP(기온및공급량[[#This Row], [날짜]],표2[],2,0), "")</f>
      </c>
    </row>
    <row x14ac:dyDescent="0.25" r="2898" customHeight="1" ht="18.75">
      <c r="A2898" s="29">
        <v>44171</v>
      </c>
      <c r="B2898" s="30">
        <v>4.1</v>
      </c>
      <c r="C2898" s="30">
        <v>10.5</v>
      </c>
      <c r="D2898" s="31">
        <v>1.647314814814815</v>
      </c>
      <c r="E2898" s="30">
        <v>-1.3</v>
      </c>
      <c r="F2898" s="31">
        <v>1.268148148148148</v>
      </c>
      <c r="G2898" s="30">
        <v>11.8</v>
      </c>
      <c r="H2898" s="32">
        <f>TEXT(일별기온공급량!$A2898, "AAA")</f>
      </c>
      <c r="I2898" s="33">
        <v>190722034</v>
      </c>
      <c r="J2898" s="33">
        <v>4488692</v>
      </c>
      <c r="K2898" s="32">
        <f>TEXT(A2898, "MM-DD")</f>
      </c>
      <c r="L2898" s="33">
        <f>YEAR(일별기온공급량!$A2898)</f>
      </c>
      <c r="M2898" s="33">
        <f>MONTH(일별기온공급량!$A2898)</f>
      </c>
      <c r="N2898" s="33">
        <f>DAY(일별기온공급량!$A2898)</f>
      </c>
      <c r="O2898" s="34">
        <f>IFERROR(VLOOKUP(기온및공급량[[#This Row], [날짜]],표2[],2,0), "")</f>
      </c>
    </row>
    <row x14ac:dyDescent="0.25" r="2899" customHeight="1" ht="18.75">
      <c r="A2899" s="29">
        <v>44172</v>
      </c>
      <c r="B2899" s="30">
        <v>4.5</v>
      </c>
      <c r="C2899" s="30">
        <v>11.3</v>
      </c>
      <c r="D2899" s="31">
        <v>1.5389814814814815</v>
      </c>
      <c r="E2899" s="30">
        <v>-1.8</v>
      </c>
      <c r="F2899" s="31">
        <v>1.3007870370370371</v>
      </c>
      <c r="G2899" s="30">
        <v>13.1</v>
      </c>
      <c r="H2899" s="32">
        <f>TEXT(일별기온공급량!$A2899, "AAA")</f>
      </c>
      <c r="I2899" s="33">
        <v>216992696</v>
      </c>
      <c r="J2899" s="33">
        <v>5106199</v>
      </c>
      <c r="K2899" s="32">
        <f>TEXT(A2899, "MM-DD")</f>
      </c>
      <c r="L2899" s="33">
        <f>YEAR(일별기온공급량!$A2899)</f>
      </c>
      <c r="M2899" s="33">
        <f>MONTH(일별기온공급량!$A2899)</f>
      </c>
      <c r="N2899" s="33">
        <f>DAY(일별기온공급량!$A2899)</f>
      </c>
      <c r="O2899" s="34">
        <f>IFERROR(VLOOKUP(기온및공급량[[#This Row], [날짜]],표2[],2,0), "")</f>
      </c>
    </row>
    <row x14ac:dyDescent="0.25" r="2900" customHeight="1" ht="18.75">
      <c r="A2900" s="29">
        <v>44173</v>
      </c>
      <c r="B2900" s="30">
        <v>2.5</v>
      </c>
      <c r="C2900" s="30">
        <v>6.8</v>
      </c>
      <c r="D2900" s="31">
        <v>1.6216203703703704</v>
      </c>
      <c r="E2900" s="30">
        <v>-1.4</v>
      </c>
      <c r="F2900" s="31">
        <v>1.9862037037037037</v>
      </c>
      <c r="G2900" s="30">
        <v>8.2</v>
      </c>
      <c r="H2900" s="32">
        <f>TEXT(일별기온공급량!$A2900, "AAA")</f>
      </c>
      <c r="I2900" s="33">
        <v>230065207</v>
      </c>
      <c r="J2900" s="33">
        <v>5411807</v>
      </c>
      <c r="K2900" s="32">
        <f>TEXT(A2900, "MM-DD")</f>
      </c>
      <c r="L2900" s="33">
        <f>YEAR(일별기온공급량!$A2900)</f>
      </c>
      <c r="M2900" s="33">
        <f>MONTH(일별기온공급량!$A2900)</f>
      </c>
      <c r="N2900" s="33">
        <f>DAY(일별기온공급량!$A2900)</f>
      </c>
      <c r="O2900" s="34">
        <f>IFERROR(VLOOKUP(기온및공급량[[#This Row], [날짜]],표2[],2,0), "")</f>
      </c>
    </row>
    <row x14ac:dyDescent="0.25" r="2901" customHeight="1" ht="18.75">
      <c r="A2901" s="29">
        <v>44174</v>
      </c>
      <c r="B2901" s="30">
        <v>1.9</v>
      </c>
      <c r="C2901" s="30">
        <v>9.7</v>
      </c>
      <c r="D2901" s="31">
        <v>1.6292592592592592</v>
      </c>
      <c r="E2901" s="30">
        <v>-4.9</v>
      </c>
      <c r="F2901" s="31">
        <v>1.289675925925926</v>
      </c>
      <c r="G2901" s="30">
        <v>14.6</v>
      </c>
      <c r="H2901" s="32">
        <f>TEXT(일별기온공급량!$A2901, "AAA")</f>
      </c>
      <c r="I2901" s="33">
        <v>232257978</v>
      </c>
      <c r="J2901" s="33">
        <v>5471116</v>
      </c>
      <c r="K2901" s="32">
        <f>TEXT(A2901, "MM-DD")</f>
      </c>
      <c r="L2901" s="33">
        <f>YEAR(일별기온공급량!$A2901)</f>
      </c>
      <c r="M2901" s="33">
        <f>MONTH(일별기온공급량!$A2901)</f>
      </c>
      <c r="N2901" s="33">
        <f>DAY(일별기온공급량!$A2901)</f>
      </c>
      <c r="O2901" s="34">
        <f>IFERROR(VLOOKUP(기온및공급량[[#This Row], [날짜]],표2[],2,0), "")</f>
      </c>
    </row>
    <row x14ac:dyDescent="0.25" r="2902" customHeight="1" ht="18.75">
      <c r="A2902" s="29">
        <v>44175</v>
      </c>
      <c r="B2902" s="30">
        <v>5.9</v>
      </c>
      <c r="C2902" s="30">
        <v>12.2</v>
      </c>
      <c r="D2902" s="31">
        <v>1.6202314814814813</v>
      </c>
      <c r="E2902" s="30">
        <v>1.4</v>
      </c>
      <c r="F2902" s="31">
        <v>1.0528703703703703</v>
      </c>
      <c r="G2902" s="30">
        <v>10.8</v>
      </c>
      <c r="H2902" s="32">
        <f>TEXT(일별기온공급량!$A2902, "AAA")</f>
      </c>
      <c r="I2902" s="33">
        <v>218949430</v>
      </c>
      <c r="J2902" s="33">
        <v>5161691</v>
      </c>
      <c r="K2902" s="32">
        <f>TEXT(A2902, "MM-DD")</f>
      </c>
      <c r="L2902" s="33">
        <f>YEAR(일별기온공급량!$A2902)</f>
      </c>
      <c r="M2902" s="33">
        <f>MONTH(일별기온공급량!$A2902)</f>
      </c>
      <c r="N2902" s="33">
        <f>DAY(일별기온공급량!$A2902)</f>
      </c>
      <c r="O2902" s="34">
        <f>IFERROR(VLOOKUP(기온및공급량[[#This Row], [날짜]],표2[],2,0), "")</f>
      </c>
    </row>
    <row x14ac:dyDescent="0.25" r="2903" customHeight="1" ht="18.75">
      <c r="A2903" s="29">
        <v>44176</v>
      </c>
      <c r="B2903" s="30">
        <v>6.8</v>
      </c>
      <c r="C2903" s="30">
        <v>11.4</v>
      </c>
      <c r="D2903" s="31">
        <v>1.5487037037037037</v>
      </c>
      <c r="E2903" s="33">
        <v>2</v>
      </c>
      <c r="F2903" s="31">
        <v>1.1938425925925926</v>
      </c>
      <c r="G2903" s="30">
        <v>9.4</v>
      </c>
      <c r="H2903" s="32">
        <f>TEXT(일별기온공급량!$A2903, "AAA")</f>
      </c>
      <c r="I2903" s="33">
        <v>209506472</v>
      </c>
      <c r="J2903" s="33">
        <v>4940511</v>
      </c>
      <c r="K2903" s="32">
        <f>TEXT(A2903, "MM-DD")</f>
      </c>
      <c r="L2903" s="33">
        <f>YEAR(일별기온공급량!$A2903)</f>
      </c>
      <c r="M2903" s="33">
        <f>MONTH(일별기온공급량!$A2903)</f>
      </c>
      <c r="N2903" s="33">
        <f>DAY(일별기온공급량!$A2903)</f>
      </c>
      <c r="O2903" s="34">
        <f>IFERROR(VLOOKUP(기온및공급량[[#This Row], [날짜]],표2[],2,0), "")</f>
      </c>
    </row>
    <row x14ac:dyDescent="0.25" r="2904" customHeight="1" ht="18.75">
      <c r="A2904" s="29">
        <v>44177</v>
      </c>
      <c r="B2904" s="30">
        <v>5.8</v>
      </c>
      <c r="C2904" s="30">
        <v>9.4</v>
      </c>
      <c r="D2904" s="31">
        <v>1.6014814814814815</v>
      </c>
      <c r="E2904" s="30">
        <v>0.8</v>
      </c>
      <c r="F2904" s="31">
        <v>1.9959259259259259</v>
      </c>
      <c r="G2904" s="30">
        <v>8.6</v>
      </c>
      <c r="H2904" s="32">
        <f>TEXT(일별기온공급량!$A2904, "AAA")</f>
      </c>
      <c r="I2904" s="33">
        <v>196059718</v>
      </c>
      <c r="J2904" s="33">
        <v>4608162</v>
      </c>
      <c r="K2904" s="32">
        <f>TEXT(A2904, "MM-DD")</f>
      </c>
      <c r="L2904" s="33">
        <f>YEAR(일별기온공급량!$A2904)</f>
      </c>
      <c r="M2904" s="33">
        <f>MONTH(일별기온공급량!$A2904)</f>
      </c>
      <c r="N2904" s="33">
        <f>DAY(일별기온공급량!$A2904)</f>
      </c>
      <c r="O2904" s="34">
        <f>IFERROR(VLOOKUP(기온및공급량[[#This Row], [날짜]],표2[],2,0), "")</f>
      </c>
    </row>
    <row x14ac:dyDescent="0.25" r="2905" customHeight="1" ht="18.75">
      <c r="A2905" s="29">
        <v>44178</v>
      </c>
      <c r="B2905" s="30">
        <v>2.5</v>
      </c>
      <c r="C2905" s="30">
        <v>10.5</v>
      </c>
      <c r="D2905" s="31">
        <v>1.6146759259259258</v>
      </c>
      <c r="E2905" s="30">
        <v>-1.9</v>
      </c>
      <c r="F2905" s="31">
        <v>1.3167592592592592</v>
      </c>
      <c r="G2905" s="30">
        <v>12.4</v>
      </c>
      <c r="H2905" s="32">
        <f>TEXT(일별기온공급량!$A2905, "AAA")</f>
      </c>
      <c r="I2905" s="33">
        <v>204513621</v>
      </c>
      <c r="J2905" s="33">
        <v>4806679</v>
      </c>
      <c r="K2905" s="32">
        <f>TEXT(A2905, "MM-DD")</f>
      </c>
      <c r="L2905" s="33">
        <f>YEAR(일별기온공급량!$A2905)</f>
      </c>
      <c r="M2905" s="33">
        <f>MONTH(일별기온공급량!$A2905)</f>
      </c>
      <c r="N2905" s="33">
        <f>DAY(일별기온공급량!$A2905)</f>
      </c>
      <c r="O2905" s="34">
        <f>IFERROR(VLOOKUP(기온및공급량[[#This Row], [날짜]],표2[],2,0), "")</f>
      </c>
    </row>
    <row x14ac:dyDescent="0.25" r="2906" customHeight="1" ht="18.75">
      <c r="A2906" s="29">
        <v>44179</v>
      </c>
      <c r="B2906" s="30">
        <v>-3.2</v>
      </c>
      <c r="C2906" s="30">
        <v>-0.5</v>
      </c>
      <c r="D2906" s="31">
        <v>1.5875925925925927</v>
      </c>
      <c r="E2906" s="30">
        <v>-5.6</v>
      </c>
      <c r="F2906" s="31">
        <v>1.9931481481481481</v>
      </c>
      <c r="G2906" s="30">
        <v>5.1</v>
      </c>
      <c r="H2906" s="32">
        <f>TEXT(일별기온공급량!$A2906, "AAA")</f>
      </c>
      <c r="I2906" s="33">
        <v>266159803</v>
      </c>
      <c r="J2906" s="33">
        <v>6255049</v>
      </c>
      <c r="K2906" s="32">
        <f>TEXT(A2906, "MM-DD")</f>
      </c>
      <c r="L2906" s="33">
        <f>YEAR(일별기온공급량!$A2906)</f>
      </c>
      <c r="M2906" s="33">
        <f>MONTH(일별기온공급량!$A2906)</f>
      </c>
      <c r="N2906" s="33">
        <f>DAY(일별기온공급량!$A2906)</f>
      </c>
      <c r="O2906" s="34">
        <f>IFERROR(VLOOKUP(기온및공급량[[#This Row], [날짜]],표2[],2,0), "")</f>
      </c>
    </row>
    <row x14ac:dyDescent="0.25" r="2907" customHeight="1" ht="18.75">
      <c r="A2907" s="29">
        <v>44180</v>
      </c>
      <c r="B2907" s="30">
        <v>-4.4</v>
      </c>
      <c r="C2907" s="30">
        <v>-0.4</v>
      </c>
      <c r="D2907" s="31">
        <v>1.6466203703703703</v>
      </c>
      <c r="E2907" s="30">
        <v>-7.4</v>
      </c>
      <c r="F2907" s="31">
        <v>1.3028703703703703</v>
      </c>
      <c r="G2907" s="33">
        <v>7</v>
      </c>
      <c r="H2907" s="32">
        <f>TEXT(일별기온공급량!$A2907, "AAA")</f>
      </c>
      <c r="I2907" s="33">
        <v>288970228</v>
      </c>
      <c r="J2907" s="33">
        <v>6791943</v>
      </c>
      <c r="K2907" s="32">
        <f>TEXT(A2907, "MM-DD")</f>
      </c>
      <c r="L2907" s="33">
        <f>YEAR(일별기온공급량!$A2907)</f>
      </c>
      <c r="M2907" s="33">
        <f>MONTH(일별기온공급량!$A2907)</f>
      </c>
      <c r="N2907" s="33">
        <f>DAY(일별기온공급량!$A2907)</f>
      </c>
      <c r="O2907" s="34">
        <f>IFERROR(VLOOKUP(기온및공급량[[#This Row], [날짜]],표2[],2,0), "")</f>
      </c>
    </row>
    <row x14ac:dyDescent="0.25" r="2908" customHeight="1" ht="18.75">
      <c r="A2908" s="29">
        <v>44181</v>
      </c>
      <c r="B2908" s="30">
        <v>-3.6</v>
      </c>
      <c r="C2908" s="30">
        <v>-0.2</v>
      </c>
      <c r="D2908" s="31">
        <v>1.6299537037037037</v>
      </c>
      <c r="E2908" s="30">
        <v>-5.8</v>
      </c>
      <c r="F2908" s="31">
        <v>1.2146759259259259</v>
      </c>
      <c r="G2908" s="30">
        <v>5.6</v>
      </c>
      <c r="H2908" s="32">
        <f>TEXT(일별기온공급량!$A2908, "AAA")</f>
      </c>
      <c r="I2908" s="33">
        <v>294677765</v>
      </c>
      <c r="J2908" s="33">
        <v>6912051</v>
      </c>
      <c r="K2908" s="32">
        <f>TEXT(A2908, "MM-DD")</f>
      </c>
      <c r="L2908" s="33">
        <f>YEAR(일별기온공급량!$A2908)</f>
      </c>
      <c r="M2908" s="33">
        <f>MONTH(일별기온공급량!$A2908)</f>
      </c>
      <c r="N2908" s="33">
        <f>DAY(일별기온공급량!$A2908)</f>
      </c>
      <c r="O2908" s="34">
        <f>IFERROR(VLOOKUP(기온및공급량[[#This Row], [날짜]],표2[],2,0), "")</f>
      </c>
    </row>
    <row x14ac:dyDescent="0.25" r="2909" customHeight="1" ht="18.75">
      <c r="A2909" s="29">
        <v>44182</v>
      </c>
      <c r="B2909" s="30">
        <v>-1.9</v>
      </c>
      <c r="C2909" s="30">
        <v>2.4</v>
      </c>
      <c r="D2909" s="31">
        <v>1.6368981481481482</v>
      </c>
      <c r="E2909" s="30">
        <v>-5.7</v>
      </c>
      <c r="F2909" s="31">
        <v>1.1209259259259259</v>
      </c>
      <c r="G2909" s="30">
        <v>8.1</v>
      </c>
      <c r="H2909" s="32">
        <f>TEXT(일별기온공급량!$A2909, "AAA")</f>
      </c>
      <c r="I2909" s="33">
        <v>288698802</v>
      </c>
      <c r="J2909" s="33">
        <v>6784874</v>
      </c>
      <c r="K2909" s="32">
        <f>TEXT(A2909, "MM-DD")</f>
      </c>
      <c r="L2909" s="33">
        <f>YEAR(일별기온공급량!$A2909)</f>
      </c>
      <c r="M2909" s="33">
        <f>MONTH(일별기온공급량!$A2909)</f>
      </c>
      <c r="N2909" s="33">
        <f>DAY(일별기온공급량!$A2909)</f>
      </c>
      <c r="O2909" s="34">
        <f>IFERROR(VLOOKUP(기온및공급량[[#This Row], [날짜]],표2[],2,0), "")</f>
      </c>
    </row>
    <row x14ac:dyDescent="0.25" r="2910" customHeight="1" ht="18.75">
      <c r="A2910" s="29">
        <v>44183</v>
      </c>
      <c r="B2910" s="30">
        <v>0.5</v>
      </c>
      <c r="C2910" s="30">
        <v>7.2</v>
      </c>
      <c r="D2910" s="31">
        <v>1.5716203703703704</v>
      </c>
      <c r="E2910" s="30">
        <v>-4.9</v>
      </c>
      <c r="F2910" s="31">
        <v>1.1153703703703703</v>
      </c>
      <c r="G2910" s="30">
        <v>12.1</v>
      </c>
      <c r="H2910" s="32">
        <f>TEXT(일별기온공급량!$A2910, "AAA")</f>
      </c>
      <c r="I2910" s="33">
        <v>278170673</v>
      </c>
      <c r="J2910" s="33">
        <v>6539405</v>
      </c>
      <c r="K2910" s="32">
        <f>TEXT(A2910, "MM-DD")</f>
      </c>
      <c r="L2910" s="33">
        <f>YEAR(일별기온공급량!$A2910)</f>
      </c>
      <c r="M2910" s="33">
        <f>MONTH(일별기온공급량!$A2910)</f>
      </c>
      <c r="N2910" s="33">
        <f>DAY(일별기온공급량!$A2910)</f>
      </c>
      <c r="O2910" s="34">
        <f>IFERROR(VLOOKUP(기온및공급량[[#This Row], [날짜]],표2[],2,0), "")</f>
      </c>
    </row>
    <row x14ac:dyDescent="0.25" r="2911" customHeight="1" ht="18.75">
      <c r="A2911" s="29">
        <v>44184</v>
      </c>
      <c r="B2911" s="30">
        <v>-1.4</v>
      </c>
      <c r="C2911" s="30">
        <v>2.5</v>
      </c>
      <c r="D2911" s="31">
        <v>1.600787037037037</v>
      </c>
      <c r="E2911" s="30">
        <v>-4.3</v>
      </c>
      <c r="F2911" s="31">
        <v>1.3612037037037037</v>
      </c>
      <c r="G2911" s="30">
        <v>6.8</v>
      </c>
      <c r="H2911" s="32">
        <f>TEXT(일별기온공급량!$A2911, "AAA")</f>
      </c>
      <c r="I2911" s="33">
        <v>261275797</v>
      </c>
      <c r="J2911" s="33">
        <v>6131015</v>
      </c>
      <c r="K2911" s="32">
        <f>TEXT(A2911, "MM-DD")</f>
      </c>
      <c r="L2911" s="33">
        <f>YEAR(일별기온공급량!$A2911)</f>
      </c>
      <c r="M2911" s="33">
        <f>MONTH(일별기온공급량!$A2911)</f>
      </c>
      <c r="N2911" s="33">
        <f>DAY(일별기온공급량!$A2911)</f>
      </c>
      <c r="O2911" s="34">
        <f>IFERROR(VLOOKUP(기온및공급량[[#This Row], [날짜]],표2[],2,0), "")</f>
      </c>
    </row>
    <row x14ac:dyDescent="0.25" r="2912" customHeight="1" ht="18.75">
      <c r="A2912" s="29">
        <v>44185</v>
      </c>
      <c r="B2912" s="30">
        <v>-0.2</v>
      </c>
      <c r="C2912" s="30">
        <v>4.5</v>
      </c>
      <c r="D2912" s="31">
        <v>1.625787037037037</v>
      </c>
      <c r="E2912" s="30">
        <v>-4.7</v>
      </c>
      <c r="F2912" s="31">
        <v>1.127175925925926</v>
      </c>
      <c r="G2912" s="30">
        <v>9.2</v>
      </c>
      <c r="H2912" s="32">
        <f>TEXT(일별기온공급량!$A2912, "AAA")</f>
      </c>
      <c r="I2912" s="33">
        <v>248937545</v>
      </c>
      <c r="J2912" s="33">
        <v>5847871</v>
      </c>
      <c r="K2912" s="32">
        <f>TEXT(A2912, "MM-DD")</f>
      </c>
      <c r="L2912" s="33">
        <f>YEAR(일별기온공급량!$A2912)</f>
      </c>
      <c r="M2912" s="33">
        <f>MONTH(일별기온공급량!$A2912)</f>
      </c>
      <c r="N2912" s="33">
        <f>DAY(일별기온공급량!$A2912)</f>
      </c>
      <c r="O2912" s="34">
        <f>IFERROR(VLOOKUP(기온및공급량[[#This Row], [날짜]],표2[],2,0), "")</f>
      </c>
    </row>
    <row x14ac:dyDescent="0.25" r="2913" customHeight="1" ht="18.75">
      <c r="A2913" s="29">
        <v>44186</v>
      </c>
      <c r="B2913" s="30">
        <v>0.5</v>
      </c>
      <c r="C2913" s="30">
        <v>5.9</v>
      </c>
      <c r="D2913" s="31">
        <v>1.6125925925925926</v>
      </c>
      <c r="E2913" s="30">
        <v>-4.5</v>
      </c>
      <c r="F2913" s="31">
        <v>1.2598148148148147</v>
      </c>
      <c r="G2913" s="30">
        <v>10.4</v>
      </c>
      <c r="H2913" s="32">
        <f>TEXT(일별기온공급량!$A2913, "AAA")</f>
      </c>
      <c r="I2913" s="33">
        <v>266707862</v>
      </c>
      <c r="J2913" s="33">
        <v>6274987</v>
      </c>
      <c r="K2913" s="32">
        <f>TEXT(A2913, "MM-DD")</f>
      </c>
      <c r="L2913" s="33">
        <f>YEAR(일별기온공급량!$A2913)</f>
      </c>
      <c r="M2913" s="33">
        <f>MONTH(일별기온공급량!$A2913)</f>
      </c>
      <c r="N2913" s="33">
        <f>DAY(일별기온공급량!$A2913)</f>
      </c>
      <c r="O2913" s="34">
        <f>IFERROR(VLOOKUP(기온및공급량[[#This Row], [날짜]],표2[],2,0), "")</f>
      </c>
    </row>
    <row x14ac:dyDescent="0.25" r="2914" customHeight="1" ht="18.75">
      <c r="A2914" s="29">
        <v>44187</v>
      </c>
      <c r="B2914" s="30">
        <v>1.8</v>
      </c>
      <c r="C2914" s="30">
        <v>8.9</v>
      </c>
      <c r="D2914" s="31">
        <v>1.5910648148148148</v>
      </c>
      <c r="E2914" s="30">
        <v>-4.4</v>
      </c>
      <c r="F2914" s="31">
        <v>1.3167592592592592</v>
      </c>
      <c r="G2914" s="30">
        <v>13.3</v>
      </c>
      <c r="H2914" s="32">
        <f>TEXT(일별기온공급량!$A2914, "AAA")</f>
      </c>
      <c r="I2914" s="33">
        <v>259036074</v>
      </c>
      <c r="J2914" s="33">
        <v>6086457</v>
      </c>
      <c r="K2914" s="32">
        <f>TEXT(A2914, "MM-DD")</f>
      </c>
      <c r="L2914" s="33">
        <f>YEAR(일별기온공급량!$A2914)</f>
      </c>
      <c r="M2914" s="33">
        <f>MONTH(일별기온공급량!$A2914)</f>
      </c>
      <c r="N2914" s="33">
        <f>DAY(일별기온공급량!$A2914)</f>
      </c>
      <c r="O2914" s="34">
        <f>IFERROR(VLOOKUP(기온및공급량[[#This Row], [날짜]],표2[],2,0), "")</f>
      </c>
    </row>
    <row x14ac:dyDescent="0.25" r="2915" customHeight="1" ht="18.75">
      <c r="A2915" s="29">
        <v>44188</v>
      </c>
      <c r="B2915" s="33">
        <v>2</v>
      </c>
      <c r="C2915" s="30">
        <v>8.7</v>
      </c>
      <c r="D2915" s="31">
        <v>1.6563425925925928</v>
      </c>
      <c r="E2915" s="30">
        <v>-3.6</v>
      </c>
      <c r="F2915" s="31">
        <v>1.299398148148148</v>
      </c>
      <c r="G2915" s="30">
        <v>12.3</v>
      </c>
      <c r="H2915" s="32">
        <f>TEXT(일별기온공급량!$A2915, "AAA")</f>
      </c>
      <c r="I2915" s="33">
        <v>254646824</v>
      </c>
      <c r="J2915" s="33">
        <v>5983925</v>
      </c>
      <c r="K2915" s="32">
        <f>TEXT(A2915, "MM-DD")</f>
      </c>
      <c r="L2915" s="33">
        <f>YEAR(일별기온공급량!$A2915)</f>
      </c>
      <c r="M2915" s="33">
        <f>MONTH(일별기온공급량!$A2915)</f>
      </c>
      <c r="N2915" s="33">
        <f>DAY(일별기온공급량!$A2915)</f>
      </c>
      <c r="O2915" s="34">
        <f>IFERROR(VLOOKUP(기온및공급량[[#This Row], [날짜]],표2[],2,0), "")</f>
      </c>
    </row>
    <row x14ac:dyDescent="0.25" r="2916" customHeight="1" ht="18.75">
      <c r="A2916" s="29">
        <v>44189</v>
      </c>
      <c r="B2916" s="30">
        <v>4.5</v>
      </c>
      <c r="C2916" s="30">
        <v>11.1</v>
      </c>
      <c r="D2916" s="31">
        <v>1.5813425925925926</v>
      </c>
      <c r="E2916" s="30">
        <v>-0.5</v>
      </c>
      <c r="F2916" s="31">
        <v>1.094537037037037</v>
      </c>
      <c r="G2916" s="30">
        <v>11.6</v>
      </c>
      <c r="H2916" s="32">
        <f>TEXT(일별기온공급량!$A2916, "AAA")</f>
      </c>
      <c r="I2916" s="33">
        <v>241585288</v>
      </c>
      <c r="J2916" s="33">
        <v>5676603</v>
      </c>
      <c r="K2916" s="32">
        <f>TEXT(A2916, "MM-DD")</f>
      </c>
      <c r="L2916" s="33">
        <f>YEAR(일별기온공급량!$A2916)</f>
      </c>
      <c r="M2916" s="33">
        <f>MONTH(일별기온공급량!$A2916)</f>
      </c>
      <c r="N2916" s="33">
        <f>DAY(일별기온공급량!$A2916)</f>
      </c>
      <c r="O2916" s="34">
        <f>IFERROR(VLOOKUP(기온및공급량[[#This Row], [날짜]],표2[],2,0), "")</f>
      </c>
    </row>
    <row x14ac:dyDescent="0.25" r="2917" customHeight="1" ht="18.75">
      <c r="A2917" s="29">
        <v>44190</v>
      </c>
      <c r="B2917" s="30">
        <v>1.4</v>
      </c>
      <c r="C2917" s="30">
        <v>5.4</v>
      </c>
      <c r="D2917" s="31">
        <v>1.5778703703703703</v>
      </c>
      <c r="E2917" s="30">
        <v>-2.9</v>
      </c>
      <c r="F2917" s="31">
        <v>1.998009259259259</v>
      </c>
      <c r="G2917" s="30">
        <v>8.3</v>
      </c>
      <c r="H2917" s="32">
        <f>TEXT(일별기온공급량!$A2917, "AAA")</f>
      </c>
      <c r="I2917" s="33">
        <v>234192218</v>
      </c>
      <c r="J2917" s="33">
        <v>5500273</v>
      </c>
      <c r="K2917" s="32">
        <f>TEXT(A2917, "MM-DD")</f>
      </c>
      <c r="L2917" s="33">
        <f>YEAR(일별기온공급량!$A2917)</f>
      </c>
      <c r="M2917" s="33">
        <f>MONTH(일별기온공급량!$A2917)</f>
      </c>
      <c r="N2917" s="33">
        <f>DAY(일별기온공급량!$A2917)</f>
      </c>
      <c r="O2917" s="34">
        <f>IFERROR(VLOOKUP(기온및공급량[[#This Row], [날짜]],표2[],2,0), "")</f>
      </c>
    </row>
    <row x14ac:dyDescent="0.25" r="2918" customHeight="1" ht="18.75">
      <c r="A2918" s="29">
        <v>44191</v>
      </c>
      <c r="B2918" s="30">
        <v>1.7</v>
      </c>
      <c r="C2918" s="30">
        <v>9.1</v>
      </c>
      <c r="D2918" s="31">
        <v>1.5820370370370371</v>
      </c>
      <c r="E2918" s="30">
        <v>-4.6</v>
      </c>
      <c r="F2918" s="31">
        <v>1.2237037037037037</v>
      </c>
      <c r="G2918" s="30">
        <v>13.7</v>
      </c>
      <c r="H2918" s="32">
        <f>TEXT(일별기온공급량!$A2918, "AAA")</f>
      </c>
      <c r="I2918" s="33">
        <v>223194083</v>
      </c>
      <c r="J2918" s="33">
        <v>5242645</v>
      </c>
      <c r="K2918" s="32">
        <f>TEXT(A2918, "MM-DD")</f>
      </c>
      <c r="L2918" s="33">
        <f>YEAR(일별기온공급량!$A2918)</f>
      </c>
      <c r="M2918" s="33">
        <f>MONTH(일별기온공급량!$A2918)</f>
      </c>
      <c r="N2918" s="33">
        <f>DAY(일별기온공급량!$A2918)</f>
      </c>
      <c r="O2918" s="34">
        <f>IFERROR(VLOOKUP(기온및공급량[[#This Row], [날짜]],표2[],2,0), "")</f>
      </c>
    </row>
    <row x14ac:dyDescent="0.25" r="2919" customHeight="1" ht="18.75">
      <c r="A2919" s="29">
        <v>44192</v>
      </c>
      <c r="B2919" s="30">
        <v>2.4</v>
      </c>
      <c r="C2919" s="30">
        <v>6.8</v>
      </c>
      <c r="D2919" s="31">
        <v>1.6132870370370371</v>
      </c>
      <c r="E2919" s="30">
        <v>-2.1</v>
      </c>
      <c r="F2919" s="31">
        <v>1.299398148148148</v>
      </c>
      <c r="G2919" s="30">
        <v>8.9</v>
      </c>
      <c r="H2919" s="32">
        <f>TEXT(일별기온공급량!$A2919, "AAA")</f>
      </c>
      <c r="I2919" s="33">
        <v>214739948</v>
      </c>
      <c r="J2919" s="33">
        <v>5046172</v>
      </c>
      <c r="K2919" s="32">
        <f>TEXT(A2919, "MM-DD")</f>
      </c>
      <c r="L2919" s="33">
        <f>YEAR(일별기온공급량!$A2919)</f>
      </c>
      <c r="M2919" s="33">
        <f>MONTH(일별기온공급량!$A2919)</f>
      </c>
      <c r="N2919" s="33">
        <f>DAY(일별기온공급량!$A2919)</f>
      </c>
      <c r="O2919" s="34">
        <f>IFERROR(VLOOKUP(기온및공급량[[#This Row], [날짜]],표2[],2,0), "")</f>
      </c>
    </row>
    <row x14ac:dyDescent="0.25" r="2920" customHeight="1" ht="18.75">
      <c r="A2920" s="29">
        <v>44193</v>
      </c>
      <c r="B2920" s="30">
        <v>3.8</v>
      </c>
      <c r="C2920" s="30">
        <v>12.6</v>
      </c>
      <c r="D2920" s="31">
        <v>1.6480092592592592</v>
      </c>
      <c r="E2920" s="30">
        <v>0.4</v>
      </c>
      <c r="F2920" s="31">
        <v>1.299398148148148</v>
      </c>
      <c r="G2920" s="30">
        <v>12.2</v>
      </c>
      <c r="H2920" s="32">
        <f>TEXT(일별기온공급량!$A2920, "AAA")</f>
      </c>
      <c r="I2920" s="33">
        <v>227779493</v>
      </c>
      <c r="J2920" s="33">
        <v>5362947</v>
      </c>
      <c r="K2920" s="32">
        <f>TEXT(A2920, "MM-DD")</f>
      </c>
      <c r="L2920" s="33">
        <f>YEAR(일별기온공급량!$A2920)</f>
      </c>
      <c r="M2920" s="33">
        <f>MONTH(일별기온공급량!$A2920)</f>
      </c>
      <c r="N2920" s="33">
        <f>DAY(일별기온공급량!$A2920)</f>
      </c>
      <c r="O2920" s="34">
        <f>IFERROR(VLOOKUP(기온및공급량[[#This Row], [날짜]],표2[],2,0), "")</f>
      </c>
    </row>
    <row x14ac:dyDescent="0.25" r="2921" customHeight="1" ht="18.75">
      <c r="A2921" s="29">
        <v>44194</v>
      </c>
      <c r="B2921" s="30">
        <v>3.2</v>
      </c>
      <c r="C2921" s="30">
        <v>11.9</v>
      </c>
      <c r="D2921" s="31">
        <v>1.580648148148148</v>
      </c>
      <c r="E2921" s="30">
        <v>-1.6</v>
      </c>
      <c r="F2921" s="31">
        <v>1.2688425925925926</v>
      </c>
      <c r="G2921" s="30">
        <v>13.5</v>
      </c>
      <c r="H2921" s="32">
        <f>TEXT(일별기온공급량!$A2921, "AAA")</f>
      </c>
      <c r="I2921" s="33">
        <v>236319395</v>
      </c>
      <c r="J2921" s="33">
        <v>5569773</v>
      </c>
      <c r="K2921" s="32">
        <f>TEXT(A2921, "MM-DD")</f>
      </c>
      <c r="L2921" s="33">
        <f>YEAR(일별기온공급량!$A2921)</f>
      </c>
      <c r="M2921" s="33">
        <f>MONTH(일별기온공급량!$A2921)</f>
      </c>
      <c r="N2921" s="33">
        <f>DAY(일별기온공급량!$A2921)</f>
      </c>
      <c r="O2921" s="34">
        <f>IFERROR(VLOOKUP(기온및공급량[[#This Row], [날짜]],표2[],2,0), "")</f>
      </c>
    </row>
    <row x14ac:dyDescent="0.25" r="2922" customHeight="1" ht="18.75">
      <c r="A2922" s="29">
        <v>44195</v>
      </c>
      <c r="B2922" s="30">
        <v>-5.6</v>
      </c>
      <c r="C2922" s="30">
        <v>0.9</v>
      </c>
      <c r="D2922" s="31">
        <v>1.0125925925925925</v>
      </c>
      <c r="E2922" s="30">
        <v>-8.6</v>
      </c>
      <c r="F2922" s="31">
        <v>1.9903703703703703</v>
      </c>
      <c r="G2922" s="30">
        <v>9.5</v>
      </c>
      <c r="H2922" s="32">
        <f>TEXT(일별기온공급량!$A2922, "AAA")</f>
      </c>
      <c r="I2922" s="33">
        <v>287181909</v>
      </c>
      <c r="J2922" s="33">
        <v>6755478</v>
      </c>
      <c r="K2922" s="32">
        <f>TEXT(A2922, "MM-DD")</f>
      </c>
      <c r="L2922" s="33">
        <f>YEAR(일별기온공급량!$A2922)</f>
      </c>
      <c r="M2922" s="33">
        <f>MONTH(일별기온공급량!$A2922)</f>
      </c>
      <c r="N2922" s="33">
        <f>DAY(일별기온공급량!$A2922)</f>
      </c>
      <c r="O2922" s="34">
        <f>IFERROR(VLOOKUP(기온및공급량[[#This Row], [날짜]],표2[],2,0), "")</f>
      </c>
    </row>
    <row x14ac:dyDescent="0.25" r="2923" customHeight="1" ht="18.75">
      <c r="A2923" s="29">
        <v>44196</v>
      </c>
      <c r="B2923" s="30">
        <v>-5.1</v>
      </c>
      <c r="C2923" s="30">
        <v>-0.6</v>
      </c>
      <c r="D2923" s="31">
        <v>1.6292592592592592</v>
      </c>
      <c r="E2923" s="30">
        <v>-10.3</v>
      </c>
      <c r="F2923" s="31">
        <v>1.2813425925925925</v>
      </c>
      <c r="G2923" s="30">
        <v>9.7</v>
      </c>
      <c r="H2923" s="32">
        <f>TEXT(일별기온공급량!$A2923, "AAA")</f>
      </c>
      <c r="I2923" s="33">
        <v>289885729</v>
      </c>
      <c r="J2923" s="33">
        <v>6813999</v>
      </c>
      <c r="K2923" s="32">
        <f>TEXT(A2923, "MM-DD")</f>
      </c>
      <c r="L2923" s="33">
        <f>YEAR(일별기온공급량!$A2923)</f>
      </c>
      <c r="M2923" s="33">
        <f>MONTH(일별기온공급량!$A2923)</f>
      </c>
      <c r="N2923" s="33">
        <f>DAY(일별기온공급량!$A2923)</f>
      </c>
      <c r="O2923" s="34">
        <f>IFERROR(VLOOKUP(기온및공급량[[#This Row], [날짜]],표2[],2,0), "")</f>
      </c>
    </row>
    <row x14ac:dyDescent="0.25" r="2924" customHeight="1" ht="18.75">
      <c r="A2924" s="29">
        <v>44197</v>
      </c>
      <c r="B2924" s="30">
        <v>-1.8</v>
      </c>
      <c r="C2924" s="30">
        <v>2.6</v>
      </c>
      <c r="D2924" s="31">
        <v>1.5952314814814814</v>
      </c>
      <c r="E2924" s="30">
        <v>-5.7</v>
      </c>
      <c r="F2924" s="31">
        <v>1.3292592592592594</v>
      </c>
      <c r="G2924" s="30">
        <v>8.3</v>
      </c>
      <c r="H2924" s="32">
        <f>TEXT(일별기온공급량!$A2924, "AAA")</f>
      </c>
      <c r="I2924" s="33">
        <v>251001449</v>
      </c>
      <c r="J2924" s="33">
        <v>5900321</v>
      </c>
      <c r="K2924" s="32">
        <f>TEXT(A2924, "MM-DD")</f>
      </c>
      <c r="L2924" s="33">
        <f>YEAR(일별기온공급량!$A2924)</f>
      </c>
      <c r="M2924" s="33">
        <f>MONTH(일별기온공급량!$A2924)</f>
      </c>
      <c r="N2924" s="33">
        <f>DAY(일별기온공급량!$A2924)</f>
      </c>
      <c r="O2924" s="34">
        <f>IFERROR(VLOOKUP(기온및공급량[[#This Row], [날짜]],표2[],2,0), "")</f>
      </c>
    </row>
    <row x14ac:dyDescent="0.25" r="2925" customHeight="1" ht="18.75">
      <c r="A2925" s="29">
        <v>44198</v>
      </c>
      <c r="B2925" s="30">
        <v>-0.9</v>
      </c>
      <c r="C2925" s="30">
        <v>2.1</v>
      </c>
      <c r="D2925" s="31">
        <v>1.5389814814814815</v>
      </c>
      <c r="E2925" s="30">
        <v>-3.7</v>
      </c>
      <c r="F2925" s="31">
        <v>1.032037037037037</v>
      </c>
      <c r="G2925" s="30">
        <v>5.8</v>
      </c>
      <c r="H2925" s="32">
        <f>TEXT(일별기온공급량!$A2925, "AAA")</f>
      </c>
      <c r="I2925" s="33">
        <v>246207072</v>
      </c>
      <c r="J2925" s="33">
        <v>5794211</v>
      </c>
      <c r="K2925" s="32">
        <f>TEXT(A2925, "MM-DD")</f>
      </c>
      <c r="L2925" s="33">
        <f>YEAR(일별기온공급량!$A2925)</f>
      </c>
      <c r="M2925" s="33">
        <f>MONTH(일별기온공급량!$A2925)</f>
      </c>
      <c r="N2925" s="33">
        <f>DAY(일별기온공급량!$A2925)</f>
      </c>
      <c r="O2925" s="34">
        <f>IFERROR(VLOOKUP(기온및공급량[[#This Row], [날짜]],표2[],2,0), "")</f>
      </c>
    </row>
    <row x14ac:dyDescent="0.25" r="2926" customHeight="1" ht="18.75">
      <c r="A2926" s="29">
        <v>44199</v>
      </c>
      <c r="B2926" s="30">
        <v>-1.3</v>
      </c>
      <c r="C2926" s="30">
        <v>2.1</v>
      </c>
      <c r="D2926" s="31">
        <v>1.5410648148148147</v>
      </c>
      <c r="E2926" s="30">
        <v>-4.1</v>
      </c>
      <c r="F2926" s="31">
        <v>1.3452314814814814</v>
      </c>
      <c r="G2926" s="30">
        <v>6.2</v>
      </c>
      <c r="H2926" s="32">
        <f>TEXT(일별기온공급량!$A2926, "AAA")</f>
      </c>
      <c r="I2926" s="33">
        <v>256026168</v>
      </c>
      <c r="J2926" s="33">
        <v>6008358</v>
      </c>
      <c r="K2926" s="32">
        <f>TEXT(A2926, "MM-DD")</f>
      </c>
      <c r="L2926" s="33">
        <f>YEAR(일별기온공급량!$A2926)</f>
      </c>
      <c r="M2926" s="33">
        <f>MONTH(일별기온공급량!$A2926)</f>
      </c>
      <c r="N2926" s="33">
        <f>DAY(일별기온공급량!$A2926)</f>
      </c>
      <c r="O2926" s="34">
        <f>IFERROR(VLOOKUP(기온및공급량[[#This Row], [날짜]],표2[],2,0), "")</f>
      </c>
    </row>
    <row x14ac:dyDescent="0.25" r="2927" customHeight="1" ht="18.75">
      <c r="A2927" s="29">
        <v>44200</v>
      </c>
      <c r="B2927" s="30">
        <v>-0.3</v>
      </c>
      <c r="C2927" s="30">
        <v>5.5</v>
      </c>
      <c r="D2927" s="31">
        <v>1.6278703703703705</v>
      </c>
      <c r="E2927" s="30">
        <v>-5.8</v>
      </c>
      <c r="F2927" s="31">
        <v>1.330648148148148</v>
      </c>
      <c r="G2927" s="30">
        <v>11.3</v>
      </c>
      <c r="H2927" s="32">
        <f>TEXT(일별기온공급량!$A2927, "AAA")</f>
      </c>
      <c r="I2927" s="33">
        <v>269147383</v>
      </c>
      <c r="J2927" s="33">
        <v>6307571</v>
      </c>
      <c r="K2927" s="32">
        <f>TEXT(A2927, "MM-DD")</f>
      </c>
      <c r="L2927" s="33">
        <f>YEAR(일별기온공급량!$A2927)</f>
      </c>
      <c r="M2927" s="33">
        <f>MONTH(일별기온공급량!$A2927)</f>
      </c>
      <c r="N2927" s="33">
        <f>DAY(일별기온공급량!$A2927)</f>
      </c>
      <c r="O2927" s="34">
        <f>IFERROR(VLOOKUP(기온및공급량[[#This Row], [날짜]],표2[],2,0), "")</f>
      </c>
    </row>
    <row x14ac:dyDescent="0.25" r="2928" customHeight="1" ht="18.75">
      <c r="A2928" s="29">
        <v>44201</v>
      </c>
      <c r="B2928" s="30">
        <v>-1.1</v>
      </c>
      <c r="C2928" s="30">
        <v>2.6</v>
      </c>
      <c r="D2928" s="31">
        <v>1.5417592592592593</v>
      </c>
      <c r="E2928" s="30">
        <v>-5.1</v>
      </c>
      <c r="F2928" s="31">
        <v>1.9987037037037036</v>
      </c>
      <c r="G2928" s="30">
        <v>7.7</v>
      </c>
      <c r="H2928" s="32">
        <f>TEXT(일별기온공급량!$A2928, "AAA")</f>
      </c>
      <c r="I2928" s="33">
        <v>281072146</v>
      </c>
      <c r="J2928" s="33">
        <v>6594441</v>
      </c>
      <c r="K2928" s="32">
        <f>TEXT(A2928, "MM-DD")</f>
      </c>
      <c r="L2928" s="33">
        <f>YEAR(일별기온공급량!$A2928)</f>
      </c>
      <c r="M2928" s="33">
        <f>MONTH(일별기온공급량!$A2928)</f>
      </c>
      <c r="N2928" s="33">
        <f>DAY(일별기온공급량!$A2928)</f>
      </c>
      <c r="O2928" s="34">
        <f>IFERROR(VLOOKUP(기온및공급량[[#This Row], [날짜]],표2[],2,0), "")</f>
      </c>
    </row>
    <row x14ac:dyDescent="0.25" r="2929" customHeight="1" ht="18.75">
      <c r="A2929" s="29">
        <v>44202</v>
      </c>
      <c r="B2929" s="33">
        <v>-4</v>
      </c>
      <c r="C2929" s="30">
        <v>0.4</v>
      </c>
      <c r="D2929" s="31">
        <v>1.6306481481481483</v>
      </c>
      <c r="E2929" s="30">
        <v>-7.5</v>
      </c>
      <c r="F2929" s="31">
        <v>1.2778703703703704</v>
      </c>
      <c r="G2929" s="30">
        <v>7.9</v>
      </c>
      <c r="H2929" s="32">
        <f>TEXT(일별기온공급량!$A2929, "AAA")</f>
      </c>
      <c r="I2929" s="33">
        <v>297418189</v>
      </c>
      <c r="J2929" s="33">
        <v>6984434</v>
      </c>
      <c r="K2929" s="32">
        <f>TEXT(A2929, "MM-DD")</f>
      </c>
      <c r="L2929" s="33">
        <f>YEAR(일별기온공급량!$A2929)</f>
      </c>
      <c r="M2929" s="33">
        <f>MONTH(일별기온공급량!$A2929)</f>
      </c>
      <c r="N2929" s="33">
        <f>DAY(일별기온공급량!$A2929)</f>
      </c>
      <c r="O2929" s="34">
        <f>IFERROR(VLOOKUP(기온및공급량[[#This Row], [날짜]],표2[],2,0), "")</f>
      </c>
    </row>
    <row x14ac:dyDescent="0.25" r="2930" customHeight="1" ht="18.75">
      <c r="A2930" s="29">
        <v>44203</v>
      </c>
      <c r="B2930" s="30">
        <v>-8.7</v>
      </c>
      <c r="C2930" s="30">
        <v>-1.2</v>
      </c>
      <c r="D2930" s="31">
        <v>1.0237037037037038</v>
      </c>
      <c r="E2930" s="30">
        <v>-12.4</v>
      </c>
      <c r="F2930" s="31">
        <v>1.9875925925925926</v>
      </c>
      <c r="G2930" s="30">
        <v>11.2</v>
      </c>
      <c r="H2930" s="32">
        <f>TEXT(일별기온공급량!$A2930, "AAA")</f>
      </c>
      <c r="I2930" s="33">
        <v>332147145</v>
      </c>
      <c r="J2930" s="33">
        <v>7789919</v>
      </c>
      <c r="K2930" s="32">
        <f>TEXT(A2930, "MM-DD")</f>
      </c>
      <c r="L2930" s="33">
        <f>YEAR(일별기온공급량!$A2930)</f>
      </c>
      <c r="M2930" s="33">
        <f>MONTH(일별기온공급량!$A2930)</f>
      </c>
      <c r="N2930" s="33">
        <f>DAY(일별기온공급량!$A2930)</f>
      </c>
      <c r="O2930" s="34">
        <f>IFERROR(VLOOKUP(기온및공급량[[#This Row], [날짜]],표2[],2,0), "")</f>
      </c>
    </row>
    <row x14ac:dyDescent="0.25" r="2931" customHeight="1" ht="18.75">
      <c r="A2931" s="29">
        <v>44204</v>
      </c>
      <c r="B2931" s="30">
        <v>-10.4</v>
      </c>
      <c r="C2931" s="30">
        <v>-5.8</v>
      </c>
      <c r="D2931" s="31">
        <v>1.6487037037037036</v>
      </c>
      <c r="E2931" s="30">
        <v>-13.6</v>
      </c>
      <c r="F2931" s="31">
        <v>1.2952314814814816</v>
      </c>
      <c r="G2931" s="30">
        <v>7.8</v>
      </c>
      <c r="H2931" s="32">
        <f>TEXT(일별기온공급량!$A2931, "AAA")</f>
      </c>
      <c r="I2931" s="33">
        <v>355721421</v>
      </c>
      <c r="J2931" s="33">
        <v>8309852</v>
      </c>
      <c r="K2931" s="32">
        <f>TEXT(A2931, "MM-DD")</f>
      </c>
      <c r="L2931" s="33">
        <f>YEAR(일별기온공급량!$A2931)</f>
      </c>
      <c r="M2931" s="33">
        <f>MONTH(일별기온공급량!$A2931)</f>
      </c>
      <c r="N2931" s="33">
        <f>DAY(일별기온공급량!$A2931)</f>
      </c>
      <c r="O2931" s="34">
        <f>IFERROR(VLOOKUP(기온및공급량[[#This Row], [날짜]],표2[],2,0), "")</f>
      </c>
    </row>
    <row x14ac:dyDescent="0.25" r="2932" customHeight="1" ht="18.75">
      <c r="A2932" s="29">
        <v>44205</v>
      </c>
      <c r="B2932" s="33">
        <v>-8</v>
      </c>
      <c r="C2932" s="30">
        <v>-3.1</v>
      </c>
      <c r="D2932" s="31">
        <v>1.6063425925925925</v>
      </c>
      <c r="E2932" s="30">
        <v>-11.4</v>
      </c>
      <c r="F2932" s="31">
        <v>1.1389814814814816</v>
      </c>
      <c r="G2932" s="30">
        <v>8.3</v>
      </c>
      <c r="H2932" s="32">
        <f>TEXT(일별기온공급량!$A2932, "AAA")</f>
      </c>
      <c r="I2932" s="33">
        <v>334221144</v>
      </c>
      <c r="J2932" s="33">
        <v>7814714</v>
      </c>
      <c r="K2932" s="32">
        <f>TEXT(A2932, "MM-DD")</f>
      </c>
      <c r="L2932" s="33">
        <f>YEAR(일별기온공급량!$A2932)</f>
      </c>
      <c r="M2932" s="33">
        <f>MONTH(일별기온공급량!$A2932)</f>
      </c>
      <c r="N2932" s="33">
        <f>DAY(일별기온공급량!$A2932)</f>
      </c>
      <c r="O2932" s="34">
        <f>IFERROR(VLOOKUP(기온및공급량[[#This Row], [날짜]],표2[],2,0), "")</f>
      </c>
    </row>
    <row x14ac:dyDescent="0.25" r="2933" customHeight="1" ht="18.75">
      <c r="A2933" s="29">
        <v>44206</v>
      </c>
      <c r="B2933" s="30">
        <v>-4.7</v>
      </c>
      <c r="C2933" s="30">
        <v>1.2</v>
      </c>
      <c r="D2933" s="31">
        <v>1.6403703703703703</v>
      </c>
      <c r="E2933" s="30">
        <v>-10.8</v>
      </c>
      <c r="F2933" s="31">
        <v>1.307037037037037</v>
      </c>
      <c r="G2933" s="33">
        <v>12</v>
      </c>
      <c r="H2933" s="32">
        <f>TEXT(일별기온공급량!$A2933, "AAA")</f>
      </c>
      <c r="I2933" s="33">
        <v>303255275</v>
      </c>
      <c r="J2933" s="33">
        <v>7090725</v>
      </c>
      <c r="K2933" s="32">
        <f>TEXT(A2933, "MM-DD")</f>
      </c>
      <c r="L2933" s="33">
        <f>YEAR(일별기온공급량!$A2933)</f>
      </c>
      <c r="M2933" s="33">
        <f>MONTH(일별기온공급량!$A2933)</f>
      </c>
      <c r="N2933" s="33">
        <f>DAY(일별기온공급량!$A2933)</f>
      </c>
      <c r="O2933" s="34">
        <f>IFERROR(VLOOKUP(기온및공급량[[#This Row], [날짜]],표2[],2,0), "")</f>
      </c>
    </row>
    <row x14ac:dyDescent="0.25" r="2934" customHeight="1" ht="18.75">
      <c r="A2934" s="29">
        <v>44207</v>
      </c>
      <c r="B2934" s="30">
        <v>-4.2</v>
      </c>
      <c r="C2934" s="30">
        <v>-0.8</v>
      </c>
      <c r="D2934" s="31">
        <v>1.643148148148148</v>
      </c>
      <c r="E2934" s="30">
        <v>-8.5</v>
      </c>
      <c r="F2934" s="31">
        <v>1.1250925925925925</v>
      </c>
      <c r="G2934" s="30">
        <v>7.7</v>
      </c>
      <c r="H2934" s="32">
        <f>TEXT(일별기온공급량!$A2934, "AAA")</f>
      </c>
      <c r="I2934" s="33">
        <v>321559999</v>
      </c>
      <c r="J2934" s="33">
        <v>7496041</v>
      </c>
      <c r="K2934" s="32">
        <f>TEXT(A2934, "MM-DD")</f>
      </c>
      <c r="L2934" s="33">
        <f>YEAR(일별기온공급량!$A2934)</f>
      </c>
      <c r="M2934" s="33">
        <f>MONTH(일별기온공급량!$A2934)</f>
      </c>
      <c r="N2934" s="33">
        <f>DAY(일별기온공급량!$A2934)</f>
      </c>
      <c r="O2934" s="34">
        <f>IFERROR(VLOOKUP(기온및공급량[[#This Row], [날짜]],표2[],2,0), "")</f>
      </c>
    </row>
    <row x14ac:dyDescent="0.25" r="2935" customHeight="1" ht="18.75">
      <c r="A2935" s="29">
        <v>44208</v>
      </c>
      <c r="B2935" s="30">
        <v>-1.5</v>
      </c>
      <c r="C2935" s="30">
        <v>4.3</v>
      </c>
      <c r="D2935" s="31">
        <v>1.6487037037037036</v>
      </c>
      <c r="E2935" s="30">
        <v>-8.8</v>
      </c>
      <c r="F2935" s="31">
        <v>1.3028703703703703</v>
      </c>
      <c r="G2935" s="30">
        <v>13.1</v>
      </c>
      <c r="H2935" s="32">
        <f>TEXT(일별기온공급량!$A2935, "AAA")</f>
      </c>
      <c r="I2935" s="33">
        <v>304529707</v>
      </c>
      <c r="J2935" s="33">
        <v>7106407</v>
      </c>
      <c r="K2935" s="32">
        <f>TEXT(A2935, "MM-DD")</f>
      </c>
      <c r="L2935" s="33">
        <f>YEAR(일별기온공급량!$A2935)</f>
      </c>
      <c r="M2935" s="33">
        <f>MONTH(일별기온공급량!$A2935)</f>
      </c>
      <c r="N2935" s="33">
        <f>DAY(일별기온공급량!$A2935)</f>
      </c>
      <c r="O2935" s="34">
        <f>IFERROR(VLOOKUP(기온및공급량[[#This Row], [날짜]],표2[],2,0), "")</f>
      </c>
    </row>
    <row x14ac:dyDescent="0.25" r="2936" customHeight="1" ht="18.75">
      <c r="A2936" s="29">
        <v>44209</v>
      </c>
      <c r="B2936" s="30">
        <v>3.6</v>
      </c>
      <c r="C2936" s="30">
        <v>11.7</v>
      </c>
      <c r="D2936" s="31">
        <v>1.664675925925926</v>
      </c>
      <c r="E2936" s="30">
        <v>-5.2</v>
      </c>
      <c r="F2936" s="31">
        <v>1.3396759259259259</v>
      </c>
      <c r="G2936" s="30">
        <v>16.9</v>
      </c>
      <c r="H2936" s="32">
        <f>TEXT(일별기온공급량!$A2936, "AAA")</f>
      </c>
      <c r="I2936" s="33">
        <v>272430890</v>
      </c>
      <c r="J2936" s="33">
        <v>6372342</v>
      </c>
      <c r="K2936" s="32">
        <f>TEXT(A2936, "MM-DD")</f>
      </c>
      <c r="L2936" s="33">
        <f>YEAR(일별기온공급량!$A2936)</f>
      </c>
      <c r="M2936" s="33">
        <f>MONTH(일별기온공급량!$A2936)</f>
      </c>
      <c r="N2936" s="33">
        <f>DAY(일별기온공급량!$A2936)</f>
      </c>
      <c r="O2936" s="34">
        <f>IFERROR(VLOOKUP(기온및공급량[[#This Row], [날짜]],표2[],2,0), "")</f>
      </c>
    </row>
    <row x14ac:dyDescent="0.25" r="2937" customHeight="1" ht="18.75">
      <c r="A2937" s="29">
        <v>44210</v>
      </c>
      <c r="B2937" s="30">
        <v>4.4</v>
      </c>
      <c r="C2937" s="30">
        <v>12.9</v>
      </c>
      <c r="D2937" s="31">
        <v>1.6480092592592592</v>
      </c>
      <c r="E2937" s="30">
        <v>-2.3</v>
      </c>
      <c r="F2937" s="31">
        <v>1.320925925925926</v>
      </c>
      <c r="G2937" s="30">
        <v>15.2</v>
      </c>
      <c r="H2937" s="32">
        <f>TEXT(일별기온공급량!$A2937, "AAA")</f>
      </c>
      <c r="I2937" s="33">
        <v>244734291</v>
      </c>
      <c r="J2937" s="33">
        <v>5701129</v>
      </c>
      <c r="K2937" s="32">
        <f>TEXT(A2937, "MM-DD")</f>
      </c>
      <c r="L2937" s="33">
        <f>YEAR(일별기온공급량!$A2937)</f>
      </c>
      <c r="M2937" s="33">
        <f>MONTH(일별기온공급량!$A2937)</f>
      </c>
      <c r="N2937" s="33">
        <f>DAY(일별기온공급량!$A2937)</f>
      </c>
      <c r="O2937" s="34">
        <f>IFERROR(VLOOKUP(기온및공급량[[#This Row], [날짜]],표2[],2,0), "")</f>
      </c>
    </row>
    <row x14ac:dyDescent="0.25" r="2938" customHeight="1" ht="18.75">
      <c r="A2938" s="29">
        <v>44211</v>
      </c>
      <c r="B2938" s="30">
        <v>8.3</v>
      </c>
      <c r="C2938" s="30">
        <v>16.1</v>
      </c>
      <c r="D2938" s="31">
        <v>1.6243981481481482</v>
      </c>
      <c r="E2938" s="30">
        <v>0.6</v>
      </c>
      <c r="F2938" s="31">
        <v>1.2910648148148147</v>
      </c>
      <c r="G2938" s="30">
        <v>15.5</v>
      </c>
      <c r="H2938" s="32">
        <f>TEXT(일별기온공급량!$A2938, "AAA")</f>
      </c>
      <c r="I2938" s="33">
        <v>223840921</v>
      </c>
      <c r="J2938" s="33">
        <v>5223048</v>
      </c>
      <c r="K2938" s="32">
        <f>TEXT(A2938, "MM-DD")</f>
      </c>
      <c r="L2938" s="33">
        <f>YEAR(일별기온공급량!$A2938)</f>
      </c>
      <c r="M2938" s="33">
        <f>MONTH(일별기온공급량!$A2938)</f>
      </c>
      <c r="N2938" s="33">
        <f>DAY(일별기온공급량!$A2938)</f>
      </c>
      <c r="O2938" s="34">
        <f>IFERROR(VLOOKUP(기온및공급량[[#This Row], [날짜]],표2[],2,0), "")</f>
      </c>
    </row>
    <row x14ac:dyDescent="0.25" r="2939" customHeight="1" ht="18.75">
      <c r="A2939" s="29">
        <v>44212</v>
      </c>
      <c r="B2939" s="30">
        <v>1.7</v>
      </c>
      <c r="C2939" s="30">
        <v>8.3</v>
      </c>
      <c r="D2939" s="31">
        <v>1.0000925925925925</v>
      </c>
      <c r="E2939" s="30">
        <v>-3.3</v>
      </c>
      <c r="F2939" s="31">
        <v>1.9952314814814813</v>
      </c>
      <c r="G2939" s="30">
        <v>11.6</v>
      </c>
      <c r="H2939" s="32">
        <f>TEXT(일별기온공급량!$A2939, "AAA")</f>
      </c>
      <c r="I2939" s="33">
        <v>221636717</v>
      </c>
      <c r="J2939" s="33">
        <v>5195647</v>
      </c>
      <c r="K2939" s="32">
        <f>TEXT(A2939, "MM-DD")</f>
      </c>
      <c r="L2939" s="33">
        <f>YEAR(일별기온공급량!$A2939)</f>
      </c>
      <c r="M2939" s="33">
        <f>MONTH(일별기온공급량!$A2939)</f>
      </c>
      <c r="N2939" s="33">
        <f>DAY(일별기온공급량!$A2939)</f>
      </c>
      <c r="O2939" s="34">
        <f>IFERROR(VLOOKUP(기온및공급량[[#This Row], [날짜]],표2[],2,0), "")</f>
      </c>
    </row>
    <row x14ac:dyDescent="0.25" r="2940" customHeight="1" ht="18.75">
      <c r="A2940" s="29">
        <v>44213</v>
      </c>
      <c r="B2940" s="30">
        <v>-2.8</v>
      </c>
      <c r="C2940" s="30">
        <v>1.1</v>
      </c>
      <c r="D2940" s="31">
        <v>1.6341203703703704</v>
      </c>
      <c r="E2940" s="30">
        <v>-5.6</v>
      </c>
      <c r="F2940" s="31">
        <v>1.3250925925925925</v>
      </c>
      <c r="G2940" s="30">
        <v>6.7</v>
      </c>
      <c r="H2940" s="32">
        <f>TEXT(일별기온공급량!$A2940, "AAA")</f>
      </c>
      <c r="I2940" s="33">
        <v>240864649</v>
      </c>
      <c r="J2940" s="33">
        <v>5636973</v>
      </c>
      <c r="K2940" s="32">
        <f>TEXT(A2940, "MM-DD")</f>
      </c>
      <c r="L2940" s="33">
        <f>YEAR(일별기온공급량!$A2940)</f>
      </c>
      <c r="M2940" s="33">
        <f>MONTH(일별기온공급량!$A2940)</f>
      </c>
      <c r="N2940" s="33">
        <f>DAY(일별기온공급량!$A2940)</f>
      </c>
      <c r="O2940" s="34">
        <f>IFERROR(VLOOKUP(기온및공급량[[#This Row], [날짜]],표2[],2,0), "")</f>
      </c>
    </row>
    <row x14ac:dyDescent="0.25" r="2941" customHeight="1" ht="18.75">
      <c r="A2941" s="29">
        <v>44214</v>
      </c>
      <c r="B2941" s="30">
        <v>-1.9</v>
      </c>
      <c r="C2941" s="30">
        <v>4.4</v>
      </c>
      <c r="D2941" s="31">
        <v>1.6660648148148147</v>
      </c>
      <c r="E2941" s="30">
        <v>-6.6</v>
      </c>
      <c r="F2941" s="31">
        <v>1.169537037037037</v>
      </c>
      <c r="G2941" s="33">
        <v>11</v>
      </c>
      <c r="H2941" s="32">
        <f>TEXT(일별기온공급량!$A2941, "AAA")</f>
      </c>
      <c r="I2941" s="33">
        <v>279148219</v>
      </c>
      <c r="J2941" s="33">
        <v>6494735</v>
      </c>
      <c r="K2941" s="32">
        <f>TEXT(A2941, "MM-DD")</f>
      </c>
      <c r="L2941" s="33">
        <f>YEAR(일별기온공급량!$A2941)</f>
      </c>
      <c r="M2941" s="33">
        <f>MONTH(일별기온공급량!$A2941)</f>
      </c>
      <c r="N2941" s="33">
        <f>DAY(일별기온공급량!$A2941)</f>
      </c>
      <c r="O2941" s="34">
        <f>IFERROR(VLOOKUP(기온및공급량[[#This Row], [날짜]],표2[],2,0), "")</f>
      </c>
    </row>
    <row x14ac:dyDescent="0.25" r="2942" customHeight="1" ht="18.75">
      <c r="A2942" s="29">
        <v>44215</v>
      </c>
      <c r="B2942" s="30">
        <v>-2.6</v>
      </c>
      <c r="C2942" s="30">
        <v>3.4</v>
      </c>
      <c r="D2942" s="31">
        <v>1.6223148148148148</v>
      </c>
      <c r="E2942" s="30">
        <v>-6.9</v>
      </c>
      <c r="F2942" s="31">
        <v>1.3049537037037038</v>
      </c>
      <c r="G2942" s="30">
        <v>10.3</v>
      </c>
      <c r="H2942" s="32">
        <f>TEXT(일별기온공급량!$A2942, "AAA")</f>
      </c>
      <c r="I2942" s="33">
        <v>281688261</v>
      </c>
      <c r="J2942" s="33">
        <v>6539484</v>
      </c>
      <c r="K2942" s="32">
        <f>TEXT(A2942, "MM-DD")</f>
      </c>
      <c r="L2942" s="33">
        <f>YEAR(일별기온공급량!$A2942)</f>
      </c>
      <c r="M2942" s="33">
        <f>MONTH(일별기온공급량!$A2942)</f>
      </c>
      <c r="N2942" s="33">
        <f>DAY(일별기온공급량!$A2942)</f>
      </c>
      <c r="O2942" s="34">
        <f>IFERROR(VLOOKUP(기온및공급량[[#This Row], [날짜]],표2[],2,0), "")</f>
      </c>
    </row>
    <row x14ac:dyDescent="0.25" r="2943" customHeight="1" ht="18.75">
      <c r="A2943" s="29">
        <v>44216</v>
      </c>
      <c r="B2943" s="30">
        <v>-0.8</v>
      </c>
      <c r="C2943" s="30">
        <v>8.6</v>
      </c>
      <c r="D2943" s="31">
        <v>1.6757870370370371</v>
      </c>
      <c r="E2943" s="30">
        <v>-8.5</v>
      </c>
      <c r="F2943" s="31">
        <v>1.2639814814814816</v>
      </c>
      <c r="G2943" s="30">
        <v>17.1</v>
      </c>
      <c r="H2943" s="32">
        <f>TEXT(일별기온공급량!$A2943, "AAA")</f>
      </c>
      <c r="I2943" s="33">
        <v>271721589</v>
      </c>
      <c r="J2943" s="33">
        <v>6302040</v>
      </c>
      <c r="K2943" s="32">
        <f>TEXT(A2943, "MM-DD")</f>
      </c>
      <c r="L2943" s="33">
        <f>YEAR(일별기온공급량!$A2943)</f>
      </c>
      <c r="M2943" s="33">
        <f>MONTH(일별기온공급량!$A2943)</f>
      </c>
      <c r="N2943" s="33">
        <f>DAY(일별기온공급량!$A2943)</f>
      </c>
      <c r="O2943" s="34">
        <f>IFERROR(VLOOKUP(기온및공급량[[#This Row], [날짜]],표2[],2,0), "")</f>
      </c>
    </row>
    <row x14ac:dyDescent="0.25" r="2944" customHeight="1" ht="18.75">
      <c r="A2944" s="29">
        <v>44217</v>
      </c>
      <c r="B2944" s="30">
        <v>4.5</v>
      </c>
      <c r="C2944" s="30">
        <v>11.5</v>
      </c>
      <c r="D2944" s="31">
        <v>1.6341203703703704</v>
      </c>
      <c r="E2944" s="30">
        <v>-3.8</v>
      </c>
      <c r="F2944" s="31">
        <v>1.2598148148148147</v>
      </c>
      <c r="G2944" s="30">
        <v>15.3</v>
      </c>
      <c r="H2944" s="32">
        <f>TEXT(일별기온공급량!$A2944, "AAA")</f>
      </c>
      <c r="I2944" s="33">
        <v>247025325</v>
      </c>
      <c r="J2944" s="33">
        <v>5733787</v>
      </c>
      <c r="K2944" s="32">
        <f>TEXT(A2944, "MM-DD")</f>
      </c>
      <c r="L2944" s="33">
        <f>YEAR(일별기온공급량!$A2944)</f>
      </c>
      <c r="M2944" s="33">
        <f>MONTH(일별기온공급량!$A2944)</f>
      </c>
      <c r="N2944" s="33">
        <f>DAY(일별기온공급량!$A2944)</f>
      </c>
      <c r="O2944" s="34">
        <f>IFERROR(VLOOKUP(기온및공급량[[#This Row], [날짜]],표2[],2,0), "")</f>
      </c>
    </row>
    <row x14ac:dyDescent="0.25" r="2945" customHeight="1" ht="18.75">
      <c r="A2945" s="29">
        <v>44218</v>
      </c>
      <c r="B2945" s="30">
        <v>8.2</v>
      </c>
      <c r="C2945" s="30">
        <v>10.7</v>
      </c>
      <c r="D2945" s="31">
        <v>1.7987037037037037</v>
      </c>
      <c r="E2945" s="30">
        <v>5.2</v>
      </c>
      <c r="F2945" s="31">
        <v>1.2875925925925926</v>
      </c>
      <c r="G2945" s="30">
        <v>5.5</v>
      </c>
      <c r="H2945" s="32">
        <f>TEXT(일별기온공급량!$A2945, "AAA")</f>
      </c>
      <c r="I2945" s="33">
        <v>220544393</v>
      </c>
      <c r="J2945" s="33">
        <v>5148071</v>
      </c>
      <c r="K2945" s="32">
        <f>TEXT(A2945, "MM-DD")</f>
      </c>
      <c r="L2945" s="33">
        <f>YEAR(일별기온공급량!$A2945)</f>
      </c>
      <c r="M2945" s="33">
        <f>MONTH(일별기온공급량!$A2945)</f>
      </c>
      <c r="N2945" s="33">
        <f>DAY(일별기온공급량!$A2945)</f>
      </c>
      <c r="O2945" s="34">
        <f>IFERROR(VLOOKUP(기온및공급량[[#This Row], [날짜]],표2[],2,0), "")</f>
      </c>
    </row>
    <row x14ac:dyDescent="0.25" r="2946" customHeight="1" ht="18.75">
      <c r="A2946" s="29">
        <v>44219</v>
      </c>
      <c r="B2946" s="30">
        <v>9.3</v>
      </c>
      <c r="C2946" s="30">
        <v>11.8</v>
      </c>
      <c r="D2946" s="31">
        <v>1.482037037037037</v>
      </c>
      <c r="E2946" s="30">
        <v>7.4</v>
      </c>
      <c r="F2946" s="31">
        <v>1.8355092592592592</v>
      </c>
      <c r="G2946" s="30">
        <v>4.4</v>
      </c>
      <c r="H2946" s="32">
        <f>TEXT(일별기온공급량!$A2946, "AAA")</f>
      </c>
      <c r="I2946" s="33">
        <v>193425449</v>
      </c>
      <c r="J2946" s="33">
        <v>4524796</v>
      </c>
      <c r="K2946" s="32">
        <f>TEXT(A2946, "MM-DD")</f>
      </c>
      <c r="L2946" s="33">
        <f>YEAR(일별기온공급량!$A2946)</f>
      </c>
      <c r="M2946" s="33">
        <f>MONTH(일별기온공급량!$A2946)</f>
      </c>
      <c r="N2946" s="33">
        <f>DAY(일별기온공급량!$A2946)</f>
      </c>
      <c r="O2946" s="34">
        <f>IFERROR(VLOOKUP(기온및공급량[[#This Row], [날짜]],표2[],2,0), "")</f>
      </c>
    </row>
    <row x14ac:dyDescent="0.25" r="2947" customHeight="1" ht="18.75">
      <c r="A2947" s="29">
        <v>44220</v>
      </c>
      <c r="B2947" s="33">
        <v>8</v>
      </c>
      <c r="C2947" s="30">
        <v>10.3</v>
      </c>
      <c r="D2947" s="31">
        <v>1.6424537037037037</v>
      </c>
      <c r="E2947" s="30">
        <v>6.5</v>
      </c>
      <c r="F2947" s="31">
        <v>1.9098148148148149</v>
      </c>
      <c r="G2947" s="30">
        <v>3.8</v>
      </c>
      <c r="H2947" s="32">
        <f>TEXT(일별기온공급량!$A2947, "AAA")</f>
      </c>
      <c r="I2947" s="33">
        <v>178243918</v>
      </c>
      <c r="J2947" s="33">
        <v>4179943</v>
      </c>
      <c r="K2947" s="32">
        <f>TEXT(A2947, "MM-DD")</f>
      </c>
      <c r="L2947" s="33">
        <f>YEAR(일별기온공급량!$A2947)</f>
      </c>
      <c r="M2947" s="33">
        <f>MONTH(일별기온공급량!$A2947)</f>
      </c>
      <c r="N2947" s="33">
        <f>DAY(일별기온공급량!$A2947)</f>
      </c>
      <c r="O2947" s="34">
        <f>IFERROR(VLOOKUP(기온및공급량[[#This Row], [날짜]],표2[],2,0), "")</f>
      </c>
    </row>
    <row x14ac:dyDescent="0.25" r="2948" customHeight="1" ht="18.75">
      <c r="A2948" s="29">
        <v>44221</v>
      </c>
      <c r="B2948" s="30">
        <v>7.4</v>
      </c>
      <c r="C2948" s="33">
        <v>12</v>
      </c>
      <c r="D2948" s="31">
        <v>1.5799537037037037</v>
      </c>
      <c r="E2948" s="33">
        <v>3</v>
      </c>
      <c r="F2948" s="31">
        <v>1.3355092592592592</v>
      </c>
      <c r="G2948" s="33">
        <v>9</v>
      </c>
      <c r="H2948" s="32">
        <f>TEXT(일별기온공급량!$A2948, "AAA")</f>
      </c>
      <c r="I2948" s="33">
        <v>196682171</v>
      </c>
      <c r="J2948" s="33">
        <v>4614655</v>
      </c>
      <c r="K2948" s="32">
        <f>TEXT(A2948, "MM-DD")</f>
      </c>
      <c r="L2948" s="33">
        <f>YEAR(일별기온공급량!$A2948)</f>
      </c>
      <c r="M2948" s="33">
        <f>MONTH(일별기온공급량!$A2948)</f>
      </c>
      <c r="N2948" s="33">
        <f>DAY(일별기온공급량!$A2948)</f>
      </c>
      <c r="O2948" s="34">
        <f>IFERROR(VLOOKUP(기온및공급량[[#This Row], [날짜]],표2[],2,0), "")</f>
      </c>
    </row>
    <row x14ac:dyDescent="0.25" r="2949" customHeight="1" ht="18.75">
      <c r="A2949" s="29">
        <v>44222</v>
      </c>
      <c r="B2949" s="30">
        <v>6.1</v>
      </c>
      <c r="C2949" s="30">
        <v>7.7</v>
      </c>
      <c r="D2949" s="31">
        <v>1.8917592592592594</v>
      </c>
      <c r="E2949" s="30">
        <v>4.3</v>
      </c>
      <c r="F2949" s="31">
        <v>1.0778703703703703</v>
      </c>
      <c r="G2949" s="30">
        <v>3.4</v>
      </c>
      <c r="H2949" s="32">
        <f>TEXT(일별기온공급량!$A2949, "AAA")</f>
      </c>
      <c r="I2949" s="33">
        <v>211086574</v>
      </c>
      <c r="J2949" s="33">
        <v>4953853</v>
      </c>
      <c r="K2949" s="32">
        <f>TEXT(A2949, "MM-DD")</f>
      </c>
      <c r="L2949" s="33">
        <f>YEAR(일별기온공급량!$A2949)</f>
      </c>
      <c r="M2949" s="33">
        <f>MONTH(일별기온공급량!$A2949)</f>
      </c>
      <c r="N2949" s="33">
        <f>DAY(일별기온공급량!$A2949)</f>
      </c>
      <c r="O2949" s="34">
        <f>IFERROR(VLOOKUP(기온및공급량[[#This Row], [날짜]],표2[],2,0), "")</f>
      </c>
    </row>
    <row x14ac:dyDescent="0.25" r="2950" customHeight="1" ht="18.75">
      <c r="A2950" s="29">
        <v>44223</v>
      </c>
      <c r="B2950" s="30">
        <v>5.8</v>
      </c>
      <c r="C2950" s="30">
        <v>10.4</v>
      </c>
      <c r="D2950" s="31">
        <v>1.6105092592592594</v>
      </c>
      <c r="E2950" s="30">
        <v>2.9</v>
      </c>
      <c r="F2950" s="31">
        <v>1.9938425925925927</v>
      </c>
      <c r="G2950" s="30">
        <v>7.5</v>
      </c>
      <c r="H2950" s="32">
        <f>TEXT(일별기온공급량!$A2950, "AAA")</f>
      </c>
      <c r="I2950" s="33">
        <v>210428763</v>
      </c>
      <c r="J2950" s="33">
        <v>4918038</v>
      </c>
      <c r="K2950" s="32">
        <f>TEXT(A2950, "MM-DD")</f>
      </c>
      <c r="L2950" s="33">
        <f>YEAR(일별기온공급량!$A2950)</f>
      </c>
      <c r="M2950" s="33">
        <f>MONTH(일별기온공급량!$A2950)</f>
      </c>
      <c r="N2950" s="33">
        <f>DAY(일별기온공급량!$A2950)</f>
      </c>
      <c r="O2950" s="34">
        <f>IFERROR(VLOOKUP(기온및공급량[[#This Row], [날짜]],표2[],2,0), "")</f>
      </c>
    </row>
    <row x14ac:dyDescent="0.25" r="2951" customHeight="1" ht="18.75">
      <c r="A2951" s="29">
        <v>44224</v>
      </c>
      <c r="B2951" s="30">
        <v>1.2</v>
      </c>
      <c r="C2951" s="30">
        <v>11.1</v>
      </c>
      <c r="D2951" s="31">
        <v>1.5473148148148148</v>
      </c>
      <c r="E2951" s="30">
        <v>-4.7</v>
      </c>
      <c r="F2951" s="31">
        <v>1.9973148148148148</v>
      </c>
      <c r="G2951" s="30">
        <v>15.8</v>
      </c>
      <c r="H2951" s="32">
        <f>TEXT(일별기온공급량!$A2951, "AAA")</f>
      </c>
      <c r="I2951" s="33">
        <v>238277941</v>
      </c>
      <c r="J2951" s="33">
        <v>5547269</v>
      </c>
      <c r="K2951" s="32">
        <f>TEXT(A2951, "MM-DD")</f>
      </c>
      <c r="L2951" s="33">
        <f>YEAR(일별기온공급량!$A2951)</f>
      </c>
      <c r="M2951" s="33">
        <f>MONTH(일별기온공급량!$A2951)</f>
      </c>
      <c r="N2951" s="33">
        <f>DAY(일별기온공급량!$A2951)</f>
      </c>
      <c r="O2951" s="34">
        <f>IFERROR(VLOOKUP(기온및공급량[[#This Row], [날짜]],표2[],2,0), "")</f>
      </c>
    </row>
    <row x14ac:dyDescent="0.25" r="2952" customHeight="1" ht="18.75">
      <c r="A2952" s="29">
        <v>44225</v>
      </c>
      <c r="B2952" s="30">
        <v>-4.4</v>
      </c>
      <c r="C2952" s="30">
        <v>-0.2</v>
      </c>
      <c r="D2952" s="31">
        <v>1.6480092592592592</v>
      </c>
      <c r="E2952" s="30">
        <v>-7.8</v>
      </c>
      <c r="F2952" s="31">
        <v>1.2848148148148149</v>
      </c>
      <c r="G2952" s="30">
        <v>7.6</v>
      </c>
      <c r="H2952" s="32">
        <f>TEXT(일별기온공급량!$A2952, "AAA")</f>
      </c>
      <c r="I2952" s="33">
        <v>279015316</v>
      </c>
      <c r="J2952" s="33">
        <v>6485570</v>
      </c>
      <c r="K2952" s="32">
        <f>TEXT(A2952, "MM-DD")</f>
      </c>
      <c r="L2952" s="33">
        <f>YEAR(일별기온공급량!$A2952)</f>
      </c>
      <c r="M2952" s="33">
        <f>MONTH(일별기온공급량!$A2952)</f>
      </c>
      <c r="N2952" s="33">
        <f>DAY(일별기온공급량!$A2952)</f>
      </c>
      <c r="O2952" s="34">
        <f>IFERROR(VLOOKUP(기온및공급량[[#This Row], [날짜]],표2[],2,0), "")</f>
      </c>
    </row>
    <row x14ac:dyDescent="0.25" r="2953" customHeight="1" ht="18.75">
      <c r="A2953" s="29">
        <v>44226</v>
      </c>
      <c r="B2953" s="30">
        <v>0.9</v>
      </c>
      <c r="C2953" s="33">
        <v>9</v>
      </c>
      <c r="D2953" s="31">
        <v>1.6389814814814816</v>
      </c>
      <c r="E2953" s="30">
        <v>-7.4</v>
      </c>
      <c r="F2953" s="31">
        <v>1.2862037037037037</v>
      </c>
      <c r="G2953" s="30">
        <v>16.4</v>
      </c>
      <c r="H2953" s="32">
        <f>TEXT(일별기온공급량!$A2953, "AAA")</f>
      </c>
      <c r="I2953" s="33">
        <v>245530322</v>
      </c>
      <c r="J2953" s="33">
        <v>5714228</v>
      </c>
      <c r="K2953" s="32">
        <f>TEXT(A2953, "MM-DD")</f>
      </c>
      <c r="L2953" s="33">
        <f>YEAR(일별기온공급량!$A2953)</f>
      </c>
      <c r="M2953" s="33">
        <f>MONTH(일별기온공급량!$A2953)</f>
      </c>
      <c r="N2953" s="33">
        <f>DAY(일별기온공급량!$A2953)</f>
      </c>
      <c r="O2953" s="34">
        <f>IFERROR(VLOOKUP(기온및공급량[[#This Row], [날짜]],표2[],2,0), "")</f>
      </c>
    </row>
    <row x14ac:dyDescent="0.25" r="2954" customHeight="1" ht="18.75">
      <c r="A2954" s="29">
        <v>44227</v>
      </c>
      <c r="B2954" s="30">
        <v>4.5</v>
      </c>
      <c r="C2954" s="30">
        <v>12.1</v>
      </c>
      <c r="D2954" s="31">
        <v>1.647314814814815</v>
      </c>
      <c r="E2954" s="30">
        <v>-4.3</v>
      </c>
      <c r="F2954" s="31">
        <v>1.3042592592592592</v>
      </c>
      <c r="G2954" s="30">
        <v>16.4</v>
      </c>
      <c r="H2954" s="32">
        <f>TEXT(일별기온공급량!$A2954, "AAA")</f>
      </c>
      <c r="I2954" s="33">
        <v>210020565</v>
      </c>
      <c r="J2954" s="33">
        <v>4897788</v>
      </c>
      <c r="K2954" s="32">
        <f>TEXT(A2954, "MM-DD")</f>
      </c>
      <c r="L2954" s="33">
        <f>YEAR(일별기온공급량!$A2954)</f>
      </c>
      <c r="M2954" s="33">
        <f>MONTH(일별기온공급량!$A2954)</f>
      </c>
      <c r="N2954" s="33">
        <f>DAY(일별기온공급량!$A2954)</f>
      </c>
      <c r="O2954" s="34">
        <f>IFERROR(VLOOKUP(기온및공급량[[#This Row], [날짜]],표2[],2,0), "")</f>
      </c>
    </row>
    <row x14ac:dyDescent="0.25" r="2955" customHeight="1" ht="18.75">
      <c r="A2955" s="29">
        <v>44228</v>
      </c>
      <c r="B2955" s="30">
        <v>7.1</v>
      </c>
      <c r="C2955" s="30">
        <v>10.1</v>
      </c>
      <c r="D2955" s="31">
        <v>1.627175925925926</v>
      </c>
      <c r="E2955" s="30">
        <v>3.9</v>
      </c>
      <c r="F2955" s="31">
        <v>1.1778703703703703</v>
      </c>
      <c r="G2955" s="30">
        <v>6.2</v>
      </c>
      <c r="H2955" s="32">
        <f>TEXT(일별기온공급량!$A2955, "AAA")</f>
      </c>
      <c r="I2955" s="33">
        <v>218023189</v>
      </c>
      <c r="J2955" s="33">
        <v>5095539</v>
      </c>
      <c r="K2955" s="32">
        <f>TEXT(A2955, "MM-DD")</f>
      </c>
      <c r="L2955" s="33">
        <f>YEAR(일별기온공급량!$A2955)</f>
      </c>
      <c r="M2955" s="33">
        <f>MONTH(일별기온공급량!$A2955)</f>
      </c>
      <c r="N2955" s="33">
        <f>DAY(일별기온공급량!$A2955)</f>
      </c>
      <c r="O2955" s="34">
        <f>IFERROR(VLOOKUP(기온및공급량[[#This Row], [날짜]],표2[],2,0), "")</f>
      </c>
    </row>
    <row x14ac:dyDescent="0.25" r="2956" customHeight="1" ht="18.75">
      <c r="A2956" s="29">
        <v>44229</v>
      </c>
      <c r="B2956" s="30">
        <v>-0.4</v>
      </c>
      <c r="C2956" s="30">
        <v>7.1</v>
      </c>
      <c r="D2956" s="31">
        <v>1.0000925925925925</v>
      </c>
      <c r="E2956" s="30">
        <v>-3.2</v>
      </c>
      <c r="F2956" s="31">
        <v>1.9959259259259259</v>
      </c>
      <c r="G2956" s="30">
        <v>10.3</v>
      </c>
      <c r="H2956" s="32">
        <f>TEXT(일별기온공급량!$A2956, "AAA")</f>
      </c>
      <c r="I2956" s="33">
        <v>251239781</v>
      </c>
      <c r="J2956" s="33">
        <v>5881243</v>
      </c>
      <c r="K2956" s="32">
        <f>TEXT(A2956, "MM-DD")</f>
      </c>
      <c r="L2956" s="33">
        <f>YEAR(일별기온공급량!$A2956)</f>
      </c>
      <c r="M2956" s="33">
        <f>MONTH(일별기온공급량!$A2956)</f>
      </c>
      <c r="N2956" s="33">
        <f>DAY(일별기온공급량!$A2956)</f>
      </c>
      <c r="O2956" s="34">
        <f>IFERROR(VLOOKUP(기온및공급량[[#This Row], [날짜]],표2[],2,0), "")</f>
      </c>
    </row>
    <row x14ac:dyDescent="0.25" r="2957" customHeight="1" ht="18.75">
      <c r="A2957" s="29">
        <v>44230</v>
      </c>
      <c r="B2957" s="33">
        <v>-1</v>
      </c>
      <c r="C2957" s="30">
        <v>4.8</v>
      </c>
      <c r="D2957" s="31">
        <v>1.6487037037037036</v>
      </c>
      <c r="E2957" s="30">
        <v>-5.3</v>
      </c>
      <c r="F2957" s="31">
        <v>1.303564814814815</v>
      </c>
      <c r="G2957" s="30">
        <v>10.1</v>
      </c>
      <c r="H2957" s="32">
        <f>TEXT(일별기온공급량!$A2957, "AAA")</f>
      </c>
      <c r="I2957" s="33">
        <v>257632373</v>
      </c>
      <c r="J2957" s="33">
        <v>6035431</v>
      </c>
      <c r="K2957" s="32">
        <f>TEXT(A2957, "MM-DD")</f>
      </c>
      <c r="L2957" s="33">
        <f>YEAR(일별기온공급량!$A2957)</f>
      </c>
      <c r="M2957" s="33">
        <f>MONTH(일별기온공급량!$A2957)</f>
      </c>
      <c r="N2957" s="33">
        <f>DAY(일별기온공급량!$A2957)</f>
      </c>
      <c r="O2957" s="34">
        <f>IFERROR(VLOOKUP(기온및공급량[[#This Row], [날짜]],표2[],2,0), "")</f>
      </c>
    </row>
    <row x14ac:dyDescent="0.25" r="2958" customHeight="1" ht="18.75">
      <c r="A2958" s="29">
        <v>44231</v>
      </c>
      <c r="B2958" s="30">
        <v>1.4</v>
      </c>
      <c r="C2958" s="30">
        <v>5.8</v>
      </c>
      <c r="D2958" s="31">
        <v>1.6556481481481482</v>
      </c>
      <c r="E2958" s="30">
        <v>-2.8</v>
      </c>
      <c r="F2958" s="31">
        <v>1.0000925925925925</v>
      </c>
      <c r="G2958" s="30">
        <v>8.6</v>
      </c>
      <c r="H2958" s="32">
        <f>TEXT(일별기온공급량!$A2958, "AAA")</f>
      </c>
      <c r="I2958" s="33">
        <v>247844781</v>
      </c>
      <c r="J2958" s="33">
        <v>5809976</v>
      </c>
      <c r="K2958" s="32">
        <f>TEXT(A2958, "MM-DD")</f>
      </c>
      <c r="L2958" s="33">
        <f>YEAR(일별기온공급량!$A2958)</f>
      </c>
      <c r="M2958" s="33">
        <f>MONTH(일별기온공급량!$A2958)</f>
      </c>
      <c r="N2958" s="33">
        <f>DAY(일별기온공급량!$A2958)</f>
      </c>
      <c r="O2958" s="34">
        <f>IFERROR(VLOOKUP(기온및공급량[[#This Row], [날짜]],표2[],2,0), "")</f>
      </c>
    </row>
    <row x14ac:dyDescent="0.25" r="2959" customHeight="1" ht="18.75">
      <c r="A2959" s="29">
        <v>44232</v>
      </c>
      <c r="B2959" s="30">
        <v>1.5</v>
      </c>
      <c r="C2959" s="30">
        <v>7.9</v>
      </c>
      <c r="D2959" s="31">
        <v>1.6931481481481483</v>
      </c>
      <c r="E2959" s="30">
        <v>-5.4</v>
      </c>
      <c r="F2959" s="31">
        <v>1.2987037037037037</v>
      </c>
      <c r="G2959" s="30">
        <v>13.3</v>
      </c>
      <c r="H2959" s="32">
        <f>TEXT(일별기온공급량!$A2959, "AAA")</f>
      </c>
      <c r="I2959" s="33">
        <v>247901362</v>
      </c>
      <c r="J2959" s="33">
        <v>5819582</v>
      </c>
      <c r="K2959" s="32">
        <f>TEXT(A2959, "MM-DD")</f>
      </c>
      <c r="L2959" s="33">
        <f>YEAR(일별기온공급량!$A2959)</f>
      </c>
      <c r="M2959" s="33">
        <f>MONTH(일별기온공급량!$A2959)</f>
      </c>
      <c r="N2959" s="33">
        <f>DAY(일별기온공급량!$A2959)</f>
      </c>
      <c r="O2959" s="34">
        <f>IFERROR(VLOOKUP(기온및공급량[[#This Row], [날짜]],표2[],2,0), "")</f>
      </c>
    </row>
    <row x14ac:dyDescent="0.25" r="2960" customHeight="1" ht="18.75">
      <c r="A2960" s="29">
        <v>44233</v>
      </c>
      <c r="B2960" s="30">
        <v>5.2</v>
      </c>
      <c r="C2960" s="30">
        <v>14.5</v>
      </c>
      <c r="D2960" s="31">
        <v>1.6466203703703703</v>
      </c>
      <c r="E2960" s="30">
        <v>-2.9</v>
      </c>
      <c r="F2960" s="31">
        <v>1.294537037037037</v>
      </c>
      <c r="G2960" s="30">
        <v>17.4</v>
      </c>
      <c r="H2960" s="32">
        <f>TEXT(일별기온공급량!$A2960, "AAA")</f>
      </c>
      <c r="I2960" s="33">
        <v>211400919</v>
      </c>
      <c r="J2960" s="33">
        <v>4956158</v>
      </c>
      <c r="K2960" s="32">
        <f>TEXT(A2960, "MM-DD")</f>
      </c>
      <c r="L2960" s="33">
        <f>YEAR(일별기온공급량!$A2960)</f>
      </c>
      <c r="M2960" s="33">
        <f>MONTH(일별기온공급량!$A2960)</f>
      </c>
      <c r="N2960" s="33">
        <f>DAY(일별기온공급량!$A2960)</f>
      </c>
      <c r="O2960" s="34">
        <f>IFERROR(VLOOKUP(기온및공급량[[#This Row], [날짜]],표2[],2,0), "")</f>
      </c>
    </row>
    <row x14ac:dyDescent="0.25" r="2961" customHeight="1" ht="18.75">
      <c r="A2961" s="29">
        <v>44234</v>
      </c>
      <c r="B2961" s="30">
        <v>6.6</v>
      </c>
      <c r="C2961" s="33">
        <v>14</v>
      </c>
      <c r="D2961" s="31">
        <v>1.6285648148148149</v>
      </c>
      <c r="E2961" s="30">
        <v>-0.2</v>
      </c>
      <c r="F2961" s="31">
        <v>1.2716203703703703</v>
      </c>
      <c r="G2961" s="30">
        <v>14.2</v>
      </c>
      <c r="H2961" s="32">
        <f>TEXT(일별기온공급량!$A2961, "AAA")</f>
      </c>
      <c r="I2961" s="33">
        <v>191319843</v>
      </c>
      <c r="J2961" s="33">
        <v>4484423</v>
      </c>
      <c r="K2961" s="32">
        <f>TEXT(A2961, "MM-DD")</f>
      </c>
      <c r="L2961" s="33">
        <f>YEAR(일별기온공급량!$A2961)</f>
      </c>
      <c r="M2961" s="33">
        <f>MONTH(일별기온공급량!$A2961)</f>
      </c>
      <c r="N2961" s="33">
        <f>DAY(일별기온공급량!$A2961)</f>
      </c>
      <c r="O2961" s="34">
        <f>IFERROR(VLOOKUP(기온및공급량[[#This Row], [날짜]],표2[],2,0), "")</f>
      </c>
    </row>
    <row x14ac:dyDescent="0.25" r="2962" customHeight="1" ht="18.75">
      <c r="A2962" s="29">
        <v>44235</v>
      </c>
      <c r="B2962" s="30">
        <v>0.4</v>
      </c>
      <c r="C2962" s="30">
        <v>4.4</v>
      </c>
      <c r="D2962" s="31">
        <v>1.647314814814815</v>
      </c>
      <c r="E2962" s="30">
        <v>-2.3</v>
      </c>
      <c r="F2962" s="31">
        <v>1.9896759259259258</v>
      </c>
      <c r="G2962" s="30">
        <v>6.7</v>
      </c>
      <c r="H2962" s="32">
        <f>TEXT(일별기온공급량!$A2962, "AAA")</f>
      </c>
      <c r="I2962" s="33">
        <v>238302317</v>
      </c>
      <c r="J2962" s="33">
        <v>5597529</v>
      </c>
      <c r="K2962" s="32">
        <f>TEXT(A2962, "MM-DD")</f>
      </c>
      <c r="L2962" s="33">
        <f>YEAR(일별기온공급량!$A2962)</f>
      </c>
      <c r="M2962" s="33">
        <f>MONTH(일별기온공급량!$A2962)</f>
      </c>
      <c r="N2962" s="33">
        <f>DAY(일별기온공급량!$A2962)</f>
      </c>
      <c r="O2962" s="34">
        <f>IFERROR(VLOOKUP(기온및공급량[[#This Row], [날짜]],표2[],2,0), "")</f>
      </c>
    </row>
    <row x14ac:dyDescent="0.25" r="2963" customHeight="1" ht="18.75">
      <c r="A2963" s="29">
        <v>44236</v>
      </c>
      <c r="B2963" s="30">
        <v>1.6</v>
      </c>
      <c r="C2963" s="30">
        <v>7.7</v>
      </c>
      <c r="D2963" s="31">
        <v>1.6612037037037037</v>
      </c>
      <c r="E2963" s="30">
        <v>-3.4</v>
      </c>
      <c r="F2963" s="31">
        <v>1.2674537037037037</v>
      </c>
      <c r="G2963" s="30">
        <v>11.1</v>
      </c>
      <c r="H2963" s="32">
        <f>TEXT(일별기온공급량!$A2963, "AAA")</f>
      </c>
      <c r="I2963" s="33">
        <v>245117389</v>
      </c>
      <c r="J2963" s="33">
        <v>5754359</v>
      </c>
      <c r="K2963" s="32">
        <f>TEXT(A2963, "MM-DD")</f>
      </c>
      <c r="L2963" s="33">
        <f>YEAR(일별기온공급량!$A2963)</f>
      </c>
      <c r="M2963" s="33">
        <f>MONTH(일별기온공급량!$A2963)</f>
      </c>
      <c r="N2963" s="33">
        <f>DAY(일별기온공급량!$A2963)</f>
      </c>
      <c r="O2963" s="34">
        <f>IFERROR(VLOOKUP(기온및공급량[[#This Row], [날짜]],표2[],2,0), "")</f>
      </c>
    </row>
    <row x14ac:dyDescent="0.25" r="2964" customHeight="1" ht="18.75">
      <c r="A2964" s="29">
        <v>44237</v>
      </c>
      <c r="B2964" s="30">
        <v>3.9</v>
      </c>
      <c r="C2964" s="30">
        <v>10.9</v>
      </c>
      <c r="D2964" s="31">
        <v>1.6487037037037036</v>
      </c>
      <c r="E2964" s="30">
        <v>-2.8</v>
      </c>
      <c r="F2964" s="31">
        <v>1.286898148148148</v>
      </c>
      <c r="G2964" s="30">
        <v>13.7</v>
      </c>
      <c r="H2964" s="32">
        <f>TEXT(일별기온공급량!$A2964, "AAA")</f>
      </c>
      <c r="I2964" s="33">
        <v>228786413</v>
      </c>
      <c r="J2964" s="33">
        <v>5373881</v>
      </c>
      <c r="K2964" s="32">
        <f>TEXT(A2964, "MM-DD")</f>
      </c>
      <c r="L2964" s="33">
        <f>YEAR(일별기온공급량!$A2964)</f>
      </c>
      <c r="M2964" s="33">
        <f>MONTH(일별기온공급량!$A2964)</f>
      </c>
      <c r="N2964" s="33">
        <f>DAY(일별기온공급량!$A2964)</f>
      </c>
      <c r="O2964" s="34">
        <f>IFERROR(VLOOKUP(기온및공급량[[#This Row], [날짜]],표2[],2,0), "")</f>
      </c>
    </row>
    <row x14ac:dyDescent="0.25" r="2965" customHeight="1" ht="18.75">
      <c r="A2965" s="29">
        <v>44238</v>
      </c>
      <c r="B2965" s="30">
        <v>5.8</v>
      </c>
      <c r="C2965" s="33">
        <v>12</v>
      </c>
      <c r="D2965" s="31">
        <v>1.6237037037037036</v>
      </c>
      <c r="E2965" s="30">
        <v>-0.9</v>
      </c>
      <c r="F2965" s="31">
        <v>1.3021759259259258</v>
      </c>
      <c r="G2965" s="30">
        <v>12.9</v>
      </c>
      <c r="H2965" s="32">
        <f>TEXT(일별기온공급량!$A2965, "AAA")</f>
      </c>
      <c r="I2965" s="33">
        <v>200560525</v>
      </c>
      <c r="J2965" s="33">
        <v>4717875</v>
      </c>
      <c r="K2965" s="32">
        <f>TEXT(A2965, "MM-DD")</f>
      </c>
      <c r="L2965" s="33">
        <f>YEAR(일별기온공급량!$A2965)</f>
      </c>
      <c r="M2965" s="33">
        <f>MONTH(일별기온공급량!$A2965)</f>
      </c>
      <c r="N2965" s="33">
        <f>DAY(일별기온공급량!$A2965)</f>
      </c>
      <c r="O2965" s="34">
        <f>IFERROR(VLOOKUP(기온및공급량[[#This Row], [날짜]],표2[],2,0), "")</f>
      </c>
    </row>
    <row x14ac:dyDescent="0.25" r="2966" customHeight="1" ht="18.75">
      <c r="A2966" s="29">
        <v>44239</v>
      </c>
      <c r="B2966" s="30">
        <v>7.7</v>
      </c>
      <c r="C2966" s="30">
        <v>16.6</v>
      </c>
      <c r="D2966" s="31">
        <v>1.6750925925925926</v>
      </c>
      <c r="E2966" s="30">
        <v>1.1</v>
      </c>
      <c r="F2966" s="31">
        <v>1.299398148148148</v>
      </c>
      <c r="G2966" s="30">
        <v>15.5</v>
      </c>
      <c r="H2966" s="32">
        <f>TEXT(일별기온공급량!$A2966, "AAA")</f>
      </c>
      <c r="I2966" s="33">
        <v>167194409</v>
      </c>
      <c r="J2966" s="33">
        <v>3924183</v>
      </c>
      <c r="K2966" s="32">
        <f>TEXT(A2966, "MM-DD")</f>
      </c>
      <c r="L2966" s="33">
        <f>YEAR(일별기온공급량!$A2966)</f>
      </c>
      <c r="M2966" s="33">
        <f>MONTH(일별기온공급량!$A2966)</f>
      </c>
      <c r="N2966" s="33">
        <f>DAY(일별기온공급량!$A2966)</f>
      </c>
      <c r="O2966" s="34">
        <f>IFERROR(VLOOKUP(기온및공급량[[#This Row], [날짜]],표2[],2,0), "")</f>
      </c>
    </row>
    <row x14ac:dyDescent="0.25" r="2967" customHeight="1" ht="18.75">
      <c r="A2967" s="29">
        <v>44240</v>
      </c>
      <c r="B2967" s="30">
        <v>8.6</v>
      </c>
      <c r="C2967" s="30">
        <v>19.1</v>
      </c>
      <c r="D2967" s="31">
        <v>1.6459259259259258</v>
      </c>
      <c r="E2967" s="30">
        <v>-0.9</v>
      </c>
      <c r="F2967" s="31">
        <v>1.3021759259259258</v>
      </c>
      <c r="G2967" s="33">
        <v>20</v>
      </c>
      <c r="H2967" s="32">
        <f>TEXT(일별기온공급량!$A2967, "AAA")</f>
      </c>
      <c r="I2967" s="33">
        <v>153356849</v>
      </c>
      <c r="J2967" s="33">
        <v>3602867</v>
      </c>
      <c r="K2967" s="32">
        <f>TEXT(A2967, "MM-DD")</f>
      </c>
      <c r="L2967" s="33">
        <f>YEAR(일별기온공급량!$A2967)</f>
      </c>
      <c r="M2967" s="33">
        <f>MONTH(일별기온공급량!$A2967)</f>
      </c>
      <c r="N2967" s="33">
        <f>DAY(일별기온공급량!$A2967)</f>
      </c>
      <c r="O2967" s="34">
        <f>IFERROR(VLOOKUP(기온및공급량[[#This Row], [날짜]],표2[],2,0), "")</f>
      </c>
    </row>
    <row x14ac:dyDescent="0.25" r="2968" customHeight="1" ht="18.75">
      <c r="A2968" s="29">
        <v>44241</v>
      </c>
      <c r="B2968" s="30">
        <v>7.7</v>
      </c>
      <c r="C2968" s="30">
        <v>12.8</v>
      </c>
      <c r="D2968" s="31">
        <v>1.6660648148148147</v>
      </c>
      <c r="E2968" s="30">
        <v>3.4</v>
      </c>
      <c r="F2968" s="31">
        <v>1.1389814814814816</v>
      </c>
      <c r="G2968" s="30">
        <v>9.4</v>
      </c>
      <c r="H2968" s="32">
        <f>TEXT(일별기온공급량!$A2968, "AAA")</f>
      </c>
      <c r="I2968" s="33">
        <v>161096152</v>
      </c>
      <c r="J2968" s="33">
        <v>3792657</v>
      </c>
      <c r="K2968" s="32">
        <f>TEXT(A2968, "MM-DD")</f>
      </c>
      <c r="L2968" s="33">
        <f>YEAR(일별기온공급량!$A2968)</f>
      </c>
      <c r="M2968" s="33">
        <f>MONTH(일별기온공급량!$A2968)</f>
      </c>
      <c r="N2968" s="33">
        <f>DAY(일별기온공급량!$A2968)</f>
      </c>
      <c r="O2968" s="34">
        <f>IFERROR(VLOOKUP(기온및공급량[[#This Row], [날짜]],표2[],2,0), "")</f>
      </c>
    </row>
    <row x14ac:dyDescent="0.25" r="2969" customHeight="1" ht="18.75">
      <c r="A2969" s="29">
        <v>44242</v>
      </c>
      <c r="B2969" s="30">
        <v>5.9</v>
      </c>
      <c r="C2969" s="30">
        <v>11.3</v>
      </c>
      <c r="D2969" s="31">
        <v>1.5098148148148147</v>
      </c>
      <c r="E2969" s="30">
        <v>-1.6</v>
      </c>
      <c r="F2969" s="31">
        <v>1.994537037037037</v>
      </c>
      <c r="G2969" s="30">
        <v>12.9</v>
      </c>
      <c r="H2969" s="32">
        <f>TEXT(일별기온공급량!$A2969, "AAA")</f>
      </c>
      <c r="I2969" s="33">
        <v>196748534</v>
      </c>
      <c r="J2969" s="33">
        <v>4629650</v>
      </c>
      <c r="K2969" s="32">
        <f>TEXT(A2969, "MM-DD")</f>
      </c>
      <c r="L2969" s="33">
        <f>YEAR(일별기온공급량!$A2969)</f>
      </c>
      <c r="M2969" s="33">
        <f>MONTH(일별기온공급량!$A2969)</f>
      </c>
      <c r="N2969" s="33">
        <f>DAY(일별기온공급량!$A2969)</f>
      </c>
      <c r="O2969" s="34">
        <f>IFERROR(VLOOKUP(기온및공급량[[#This Row], [날짜]],표2[],2,0), "")</f>
      </c>
    </row>
    <row x14ac:dyDescent="0.25" r="2970" customHeight="1" ht="18.75">
      <c r="A2970" s="29">
        <v>44243</v>
      </c>
      <c r="B2970" s="30">
        <v>-0.1</v>
      </c>
      <c r="C2970" s="30">
        <v>6.1</v>
      </c>
      <c r="D2970" s="31">
        <v>1.6452314814814815</v>
      </c>
      <c r="E2970" s="30">
        <v>-3.6</v>
      </c>
      <c r="F2970" s="31">
        <v>1.994537037037037</v>
      </c>
      <c r="G2970" s="30">
        <v>9.7</v>
      </c>
      <c r="H2970" s="32">
        <f>TEXT(일별기온공급량!$A2970, "AAA")</f>
      </c>
      <c r="I2970" s="33">
        <v>237499128</v>
      </c>
      <c r="J2970" s="33">
        <v>5597471</v>
      </c>
      <c r="K2970" s="32">
        <f>TEXT(A2970, "MM-DD")</f>
      </c>
      <c r="L2970" s="33">
        <f>YEAR(일별기온공급량!$A2970)</f>
      </c>
      <c r="M2970" s="33">
        <f>MONTH(일별기온공급량!$A2970)</f>
      </c>
      <c r="N2970" s="33">
        <f>DAY(일별기온공급량!$A2970)</f>
      </c>
      <c r="O2970" s="34">
        <f>IFERROR(VLOOKUP(기온및공급량[[#This Row], [날짜]],표2[],2,0), "")</f>
      </c>
    </row>
    <row x14ac:dyDescent="0.25" r="2971" customHeight="1" ht="18.75">
      <c r="A2971" s="29">
        <v>44244</v>
      </c>
      <c r="B2971" s="30">
        <v>-4.8</v>
      </c>
      <c r="C2971" s="30">
        <v>-2.4</v>
      </c>
      <c r="D2971" s="31">
        <v>1.625787037037037</v>
      </c>
      <c r="E2971" s="30">
        <v>-6.4</v>
      </c>
      <c r="F2971" s="31">
        <v>1.9612037037037036</v>
      </c>
      <c r="G2971" s="33">
        <v>4</v>
      </c>
      <c r="H2971" s="32">
        <f>TEXT(일별기온공급량!$A2971, "AAA")</f>
      </c>
      <c r="I2971" s="33">
        <v>284736642</v>
      </c>
      <c r="J2971" s="33">
        <v>6701904</v>
      </c>
      <c r="K2971" s="32">
        <f>TEXT(A2971, "MM-DD")</f>
      </c>
      <c r="L2971" s="33">
        <f>YEAR(일별기온공급량!$A2971)</f>
      </c>
      <c r="M2971" s="33">
        <f>MONTH(일별기온공급량!$A2971)</f>
      </c>
      <c r="N2971" s="33">
        <f>DAY(일별기온공급량!$A2971)</f>
      </c>
      <c r="O2971" s="34">
        <f>IFERROR(VLOOKUP(기온및공급량[[#This Row], [날짜]],표2[],2,0), "")</f>
      </c>
    </row>
    <row x14ac:dyDescent="0.25" r="2972" customHeight="1" ht="18.75">
      <c r="A2972" s="29">
        <v>44245</v>
      </c>
      <c r="B2972" s="30">
        <v>-4.4</v>
      </c>
      <c r="C2972" s="30">
        <v>0.2</v>
      </c>
      <c r="D2972" s="31">
        <v>1.6848148148148148</v>
      </c>
      <c r="E2972" s="30">
        <v>-8.5</v>
      </c>
      <c r="F2972" s="31">
        <v>1.2459259259259259</v>
      </c>
      <c r="G2972" s="30">
        <v>8.7</v>
      </c>
      <c r="H2972" s="32">
        <f>TEXT(일별기온공급량!$A2972, "AAA")</f>
      </c>
      <c r="I2972" s="33">
        <v>288159718</v>
      </c>
      <c r="J2972" s="33">
        <v>6775812</v>
      </c>
      <c r="K2972" s="32">
        <f>TEXT(A2972, "MM-DD")</f>
      </c>
      <c r="L2972" s="33">
        <f>YEAR(일별기온공급량!$A2972)</f>
      </c>
      <c r="M2972" s="33">
        <f>MONTH(일별기온공급량!$A2972)</f>
      </c>
      <c r="N2972" s="33">
        <f>DAY(일별기온공급량!$A2972)</f>
      </c>
      <c r="O2972" s="34">
        <f>IFERROR(VLOOKUP(기온및공급량[[#This Row], [날짜]],표2[],2,0), "")</f>
      </c>
    </row>
    <row x14ac:dyDescent="0.25" r="2973" customHeight="1" ht="18.75">
      <c r="A2973" s="29">
        <v>44246</v>
      </c>
      <c r="B2973" s="30">
        <v>4.3</v>
      </c>
      <c r="C2973" s="30">
        <v>12.9</v>
      </c>
      <c r="D2973" s="31">
        <v>1.7028703703703703</v>
      </c>
      <c r="E2973" s="33">
        <v>-4</v>
      </c>
      <c r="F2973" s="31">
        <v>1.1855092592592593</v>
      </c>
      <c r="G2973" s="30">
        <v>16.9</v>
      </c>
      <c r="H2973" s="32">
        <f>TEXT(일별기온공급량!$A2973, "AAA")</f>
      </c>
      <c r="I2973" s="33">
        <v>249950681</v>
      </c>
      <c r="J2973" s="33">
        <v>5877394</v>
      </c>
      <c r="K2973" s="32">
        <f>TEXT(A2973, "MM-DD")</f>
      </c>
      <c r="L2973" s="33">
        <f>YEAR(일별기온공급량!$A2973)</f>
      </c>
      <c r="M2973" s="33">
        <f>MONTH(일별기온공급량!$A2973)</f>
      </c>
      <c r="N2973" s="33">
        <f>DAY(일별기온공급량!$A2973)</f>
      </c>
      <c r="O2973" s="34">
        <f>IFERROR(VLOOKUP(기온및공급량[[#This Row], [날짜]],표2[],2,0), "")</f>
      </c>
    </row>
    <row x14ac:dyDescent="0.25" r="2974" customHeight="1" ht="18.75">
      <c r="A2974" s="29">
        <v>44247</v>
      </c>
      <c r="B2974" s="30">
        <v>11.3</v>
      </c>
      <c r="C2974" s="30">
        <v>20.4</v>
      </c>
      <c r="D2974" s="31">
        <v>1.6362037037037038</v>
      </c>
      <c r="E2974" s="30">
        <v>3.7</v>
      </c>
      <c r="F2974" s="31">
        <v>1.2618981481481482</v>
      </c>
      <c r="G2974" s="30">
        <v>16.7</v>
      </c>
      <c r="H2974" s="32">
        <f>TEXT(일별기온공급량!$A2974, "AAA")</f>
      </c>
      <c r="I2974" s="33">
        <v>187397930</v>
      </c>
      <c r="J2974" s="33">
        <v>4410604</v>
      </c>
      <c r="K2974" s="32">
        <f>TEXT(A2974, "MM-DD")</f>
      </c>
      <c r="L2974" s="33">
        <f>YEAR(일별기온공급량!$A2974)</f>
      </c>
      <c r="M2974" s="33">
        <f>MONTH(일별기온공급량!$A2974)</f>
      </c>
      <c r="N2974" s="33">
        <f>DAY(일별기온공급량!$A2974)</f>
      </c>
      <c r="O2974" s="34">
        <f>IFERROR(VLOOKUP(기온및공급량[[#This Row], [날짜]],표2[],2,0), "")</f>
      </c>
    </row>
    <row x14ac:dyDescent="0.25" r="2975" customHeight="1" ht="18.75">
      <c r="A2975" s="29">
        <v>44248</v>
      </c>
      <c r="B2975" s="30">
        <v>14.3</v>
      </c>
      <c r="C2975" s="30">
        <v>24.4</v>
      </c>
      <c r="D2975" s="31">
        <v>1.6132870370370371</v>
      </c>
      <c r="E2975" s="33">
        <v>4</v>
      </c>
      <c r="F2975" s="31">
        <v>1.2931481481481482</v>
      </c>
      <c r="G2975" s="30">
        <v>20.4</v>
      </c>
      <c r="H2975" s="32">
        <f>TEXT(일별기온공급량!$A2975, "AAA")</f>
      </c>
      <c r="I2975" s="33">
        <v>149854221</v>
      </c>
      <c r="J2975" s="33">
        <v>3530861</v>
      </c>
      <c r="K2975" s="32">
        <f>TEXT(A2975, "MM-DD")</f>
      </c>
      <c r="L2975" s="33">
        <f>YEAR(일별기온공급량!$A2975)</f>
      </c>
      <c r="M2975" s="33">
        <f>MONTH(일별기온공급량!$A2975)</f>
      </c>
      <c r="N2975" s="33">
        <f>DAY(일별기온공급량!$A2975)</f>
      </c>
      <c r="O2975" s="34">
        <f>IFERROR(VLOOKUP(기온및공급량[[#This Row], [날짜]],표2[],2,0), "")</f>
      </c>
    </row>
    <row x14ac:dyDescent="0.25" r="2976" customHeight="1" ht="18.75">
      <c r="A2976" s="29">
        <v>44249</v>
      </c>
      <c r="B2976" s="30">
        <v>13.7</v>
      </c>
      <c r="C2976" s="30">
        <v>22.8</v>
      </c>
      <c r="D2976" s="31">
        <v>1.6132870370370371</v>
      </c>
      <c r="E2976" s="30">
        <v>6.8</v>
      </c>
      <c r="F2976" s="31">
        <v>1.2924537037037038</v>
      </c>
      <c r="G2976" s="33">
        <v>16</v>
      </c>
      <c r="H2976" s="32">
        <f>TEXT(일별기온공급량!$A2976, "AAA")</f>
      </c>
      <c r="I2976" s="33">
        <v>151898902</v>
      </c>
      <c r="J2976" s="33">
        <v>3575225</v>
      </c>
      <c r="K2976" s="32">
        <f>TEXT(A2976, "MM-DD")</f>
      </c>
      <c r="L2976" s="33">
        <f>YEAR(일별기온공급량!$A2976)</f>
      </c>
      <c r="M2976" s="33">
        <f>MONTH(일별기온공급량!$A2976)</f>
      </c>
      <c r="N2976" s="33">
        <f>DAY(일별기온공급량!$A2976)</f>
      </c>
      <c r="O2976" s="34">
        <f>IFERROR(VLOOKUP(기온및공급량[[#This Row], [날짜]],표2[],2,0), "")</f>
      </c>
    </row>
    <row x14ac:dyDescent="0.25" r="2977" customHeight="1" ht="18.75">
      <c r="A2977" s="29">
        <v>44250</v>
      </c>
      <c r="B2977" s="30">
        <v>5.9</v>
      </c>
      <c r="C2977" s="30">
        <v>11.5</v>
      </c>
      <c r="D2977" s="31">
        <v>1.6237037037037036</v>
      </c>
      <c r="E2977" s="30">
        <v>1.3</v>
      </c>
      <c r="F2977" s="31">
        <v>1.3042592592592592</v>
      </c>
      <c r="G2977" s="30">
        <v>10.2</v>
      </c>
      <c r="H2977" s="32">
        <f>TEXT(일별기온공급량!$A2977, "AAA")</f>
      </c>
      <c r="I2977" s="33">
        <v>182741377</v>
      </c>
      <c r="J2977" s="33">
        <v>4297899</v>
      </c>
      <c r="K2977" s="32">
        <f>TEXT(A2977, "MM-DD")</f>
      </c>
      <c r="L2977" s="33">
        <f>YEAR(일별기온공급량!$A2977)</f>
      </c>
      <c r="M2977" s="33">
        <f>MONTH(일별기온공급량!$A2977)</f>
      </c>
      <c r="N2977" s="33">
        <f>DAY(일별기온공급량!$A2977)</f>
      </c>
      <c r="O2977" s="34">
        <f>IFERROR(VLOOKUP(기온및공급량[[#This Row], [날짜]],표2[],2,0), "")</f>
      </c>
    </row>
    <row x14ac:dyDescent="0.25" r="2978" customHeight="1" ht="18.75">
      <c r="A2978" s="29">
        <v>44251</v>
      </c>
      <c r="B2978" s="30">
        <v>5.5</v>
      </c>
      <c r="C2978" s="30">
        <v>12.7</v>
      </c>
      <c r="D2978" s="31">
        <v>1.647314814814815</v>
      </c>
      <c r="E2978" s="30">
        <v>1.1</v>
      </c>
      <c r="F2978" s="31">
        <v>1.3028703703703703</v>
      </c>
      <c r="G2978" s="30">
        <v>11.6</v>
      </c>
      <c r="H2978" s="32">
        <f>TEXT(일별기온공급량!$A2978, "AAA")</f>
      </c>
      <c r="I2978" s="33">
        <v>191503588</v>
      </c>
      <c r="J2978" s="33">
        <v>4507928</v>
      </c>
      <c r="K2978" s="32">
        <f>TEXT(A2978, "MM-DD")</f>
      </c>
      <c r="L2978" s="33">
        <f>YEAR(일별기온공급량!$A2978)</f>
      </c>
      <c r="M2978" s="33">
        <f>MONTH(일별기온공급량!$A2978)</f>
      </c>
      <c r="N2978" s="33">
        <f>DAY(일별기온공급량!$A2978)</f>
      </c>
      <c r="O2978" s="34">
        <f>IFERROR(VLOOKUP(기온및공급량[[#This Row], [날짜]],표2[],2,0), "")</f>
      </c>
    </row>
    <row x14ac:dyDescent="0.25" r="2979" customHeight="1" ht="18.75">
      <c r="A2979" s="29">
        <v>44252</v>
      </c>
      <c r="B2979" s="33">
        <v>5</v>
      </c>
      <c r="C2979" s="30">
        <v>9.8</v>
      </c>
      <c r="D2979" s="31">
        <v>1.5723148148148147</v>
      </c>
      <c r="E2979" s="30">
        <v>0.6</v>
      </c>
      <c r="F2979" s="31">
        <v>1.2743981481481481</v>
      </c>
      <c r="G2979" s="30">
        <v>9.2</v>
      </c>
      <c r="H2979" s="32">
        <f>TEXT(일별기온공급량!$A2979, "AAA")</f>
      </c>
      <c r="I2979" s="33">
        <v>200936179</v>
      </c>
      <c r="J2979" s="33">
        <v>4727477</v>
      </c>
      <c r="K2979" s="32">
        <f>TEXT(A2979, "MM-DD")</f>
      </c>
      <c r="L2979" s="33">
        <f>YEAR(일별기온공급량!$A2979)</f>
      </c>
      <c r="M2979" s="33">
        <f>MONTH(일별기온공급량!$A2979)</f>
      </c>
      <c r="N2979" s="33">
        <f>DAY(일별기온공급량!$A2979)</f>
      </c>
      <c r="O2979" s="34">
        <f>IFERROR(VLOOKUP(기온및공급량[[#This Row], [날짜]],표2[],2,0), "")</f>
      </c>
    </row>
    <row x14ac:dyDescent="0.25" r="2980" customHeight="1" ht="18.75">
      <c r="A2980" s="29">
        <v>44253</v>
      </c>
      <c r="B2980" s="30">
        <v>8.3</v>
      </c>
      <c r="C2980" s="33">
        <v>12</v>
      </c>
      <c r="D2980" s="31">
        <v>1.588287037037037</v>
      </c>
      <c r="E2980" s="33">
        <v>5</v>
      </c>
      <c r="F2980" s="31">
        <v>1.320925925925926</v>
      </c>
      <c r="G2980" s="33">
        <v>7</v>
      </c>
      <c r="H2980" s="32">
        <f>TEXT(일별기온공급량!$A2980, "AAA")</f>
      </c>
      <c r="I2980" s="33">
        <v>188339231</v>
      </c>
      <c r="J2980" s="33">
        <v>4431616</v>
      </c>
      <c r="K2980" s="32">
        <f>TEXT(A2980, "MM-DD")</f>
      </c>
      <c r="L2980" s="33">
        <f>YEAR(일별기온공급량!$A2980)</f>
      </c>
      <c r="M2980" s="33">
        <f>MONTH(일별기온공급량!$A2980)</f>
      </c>
      <c r="N2980" s="33">
        <f>DAY(일별기온공급량!$A2980)</f>
      </c>
      <c r="O2980" s="34">
        <f>IFERROR(VLOOKUP(기온및공급량[[#This Row], [날짜]],표2[],2,0), "")</f>
      </c>
    </row>
    <row x14ac:dyDescent="0.25" r="2981" customHeight="1" ht="18.75">
      <c r="A2981" s="29">
        <v>44254</v>
      </c>
      <c r="B2981" s="30">
        <v>6.7</v>
      </c>
      <c r="C2981" s="30">
        <v>8.9</v>
      </c>
      <c r="D2981" s="31">
        <v>1.6493981481481481</v>
      </c>
      <c r="E2981" s="30">
        <v>4.4</v>
      </c>
      <c r="F2981" s="31">
        <v>1.9987037037037036</v>
      </c>
      <c r="G2981" s="30">
        <v>4.5</v>
      </c>
      <c r="H2981" s="32">
        <f>TEXT(일별기온공급량!$A2981, "AAA")</f>
      </c>
      <c r="I2981" s="33">
        <v>183777450</v>
      </c>
      <c r="J2981" s="33">
        <v>4323977</v>
      </c>
      <c r="K2981" s="32">
        <f>TEXT(A2981, "MM-DD")</f>
      </c>
      <c r="L2981" s="33">
        <f>YEAR(일별기온공급량!$A2981)</f>
      </c>
      <c r="M2981" s="33">
        <f>MONTH(일별기온공급량!$A2981)</f>
      </c>
      <c r="N2981" s="33">
        <f>DAY(일별기온공급량!$A2981)</f>
      </c>
      <c r="O2981" s="34">
        <f>IFERROR(VLOOKUP(기온및공급량[[#This Row], [날짜]],표2[],2,0), "")</f>
      </c>
    </row>
    <row x14ac:dyDescent="0.25" r="2982" customHeight="1" ht="18.75">
      <c r="A2982" s="29">
        <v>44255</v>
      </c>
      <c r="B2982" s="30">
        <v>7.4</v>
      </c>
      <c r="C2982" s="33">
        <v>13</v>
      </c>
      <c r="D2982" s="31">
        <v>1.6702314814814816</v>
      </c>
      <c r="E2982" s="30">
        <v>1.7</v>
      </c>
      <c r="F2982" s="31">
        <v>1.294537037037037</v>
      </c>
      <c r="G2982" s="30">
        <v>11.3</v>
      </c>
      <c r="H2982" s="32">
        <f>TEXT(일별기온공급량!$A2982, "AAA")</f>
      </c>
      <c r="I2982" s="33">
        <v>165696391</v>
      </c>
      <c r="J2982" s="33">
        <v>3893962</v>
      </c>
      <c r="K2982" s="32">
        <f>TEXT(A2982, "MM-DD")</f>
      </c>
      <c r="L2982" s="33">
        <f>YEAR(일별기온공급량!$A2982)</f>
      </c>
      <c r="M2982" s="33">
        <f>MONTH(일별기온공급량!$A2982)</f>
      </c>
      <c r="N2982" s="33">
        <f>DAY(일별기온공급량!$A2982)</f>
      </c>
      <c r="O2982" s="34">
        <f>IFERROR(VLOOKUP(기온및공급량[[#This Row], [날짜]],표2[],2,0), "")</f>
      </c>
    </row>
    <row x14ac:dyDescent="0.25" r="2983" customHeight="1" ht="18.75">
      <c r="A2983" s="29">
        <v>44256</v>
      </c>
      <c r="B2983" s="30">
        <v>8.9</v>
      </c>
      <c r="C2983" s="30">
        <v>16.1</v>
      </c>
      <c r="D2983" s="31">
        <v>1.6875925925925928</v>
      </c>
      <c r="E2983" s="30">
        <v>3.4</v>
      </c>
      <c r="F2983" s="31">
        <v>1.9896759259259258</v>
      </c>
      <c r="G2983" s="30">
        <v>12.7</v>
      </c>
      <c r="H2983" s="32">
        <f>TEXT(일별기온공급량!$A2983, "AAA")</f>
      </c>
      <c r="I2983" s="33">
        <v>174590762</v>
      </c>
      <c r="J2983" s="33">
        <v>4106510</v>
      </c>
      <c r="K2983" s="32">
        <f>TEXT(A2983, "MM-DD")</f>
      </c>
      <c r="L2983" s="33">
        <f>YEAR(일별기온공급량!$A2983)</f>
      </c>
      <c r="M2983" s="33">
        <f>MONTH(일별기온공급량!$A2983)</f>
      </c>
      <c r="N2983" s="33">
        <f>DAY(일별기온공급량!$A2983)</f>
      </c>
      <c r="O2983" s="34">
        <f>IFERROR(VLOOKUP(기온및공급량[[#This Row], [날짜]],표2[],2,0), "")</f>
      </c>
    </row>
    <row x14ac:dyDescent="0.25" r="2984" customHeight="1" ht="18.75">
      <c r="A2984" s="29">
        <v>44257</v>
      </c>
      <c r="B2984" s="30">
        <v>2.6</v>
      </c>
      <c r="C2984" s="30">
        <v>6.2</v>
      </c>
      <c r="D2984" s="31">
        <v>1.6250925925925928</v>
      </c>
      <c r="E2984" s="33">
        <v>0</v>
      </c>
      <c r="F2984" s="31">
        <v>1.1278703703703703</v>
      </c>
      <c r="G2984" s="30">
        <v>6.2</v>
      </c>
      <c r="H2984" s="32">
        <f>TEXT(일별기온공급량!$A2984, "AAA")</f>
      </c>
      <c r="I2984" s="33">
        <v>213512271</v>
      </c>
      <c r="J2984" s="33">
        <v>5021323</v>
      </c>
      <c r="K2984" s="32">
        <f>TEXT(A2984, "MM-DD")</f>
      </c>
      <c r="L2984" s="33">
        <f>YEAR(일별기온공급량!$A2984)</f>
      </c>
      <c r="M2984" s="33">
        <f>MONTH(일별기온공급량!$A2984)</f>
      </c>
      <c r="N2984" s="33">
        <f>DAY(일별기온공급량!$A2984)</f>
      </c>
      <c r="O2984" s="34">
        <f>IFERROR(VLOOKUP(기온및공급량[[#This Row], [날짜]],표2[],2,0), "")</f>
      </c>
    </row>
    <row x14ac:dyDescent="0.25" r="2985" customHeight="1" ht="18.75">
      <c r="A2985" s="29">
        <v>44258</v>
      </c>
      <c r="B2985" s="30">
        <v>4.1</v>
      </c>
      <c r="C2985" s="30">
        <v>9.5</v>
      </c>
      <c r="D2985" s="31">
        <v>1.5487037037037037</v>
      </c>
      <c r="E2985" s="30">
        <v>-1.5</v>
      </c>
      <c r="F2985" s="31">
        <v>1.2493981481481482</v>
      </c>
      <c r="G2985" s="33">
        <v>11</v>
      </c>
      <c r="H2985" s="32">
        <f>TEXT(일별기온공급량!$A2985, "AAA")</f>
      </c>
      <c r="I2985" s="33">
        <v>212611399</v>
      </c>
      <c r="J2985" s="33">
        <v>4997444</v>
      </c>
      <c r="K2985" s="32">
        <f>TEXT(A2985, "MM-DD")</f>
      </c>
      <c r="L2985" s="33">
        <f>YEAR(일별기온공급량!$A2985)</f>
      </c>
      <c r="M2985" s="33">
        <f>MONTH(일별기온공급량!$A2985)</f>
      </c>
      <c r="N2985" s="33">
        <f>DAY(일별기온공급량!$A2985)</f>
      </c>
      <c r="O2985" s="34">
        <f>IFERROR(VLOOKUP(기온및공급량[[#This Row], [날짜]],표2[],2,0), "")</f>
      </c>
    </row>
    <row x14ac:dyDescent="0.25" r="2986" customHeight="1" ht="18.75">
      <c r="A2986" s="29">
        <v>44259</v>
      </c>
      <c r="B2986" s="30">
        <v>5.9</v>
      </c>
      <c r="C2986" s="30">
        <v>11.5</v>
      </c>
      <c r="D2986" s="31">
        <v>1.5875925925925927</v>
      </c>
      <c r="E2986" s="30">
        <v>0.8</v>
      </c>
      <c r="F2986" s="31">
        <v>1.2875925925925926</v>
      </c>
      <c r="G2986" s="30">
        <v>10.7</v>
      </c>
      <c r="H2986" s="32">
        <f>TEXT(일별기온공급량!$A2986, "AAA")</f>
      </c>
      <c r="I2986" s="33">
        <v>210248798</v>
      </c>
      <c r="J2986" s="33">
        <v>4944002</v>
      </c>
      <c r="K2986" s="32">
        <f>TEXT(A2986, "MM-DD")</f>
      </c>
      <c r="L2986" s="33">
        <f>YEAR(일별기온공급량!$A2986)</f>
      </c>
      <c r="M2986" s="33">
        <f>MONTH(일별기온공급량!$A2986)</f>
      </c>
      <c r="N2986" s="33">
        <f>DAY(일별기온공급량!$A2986)</f>
      </c>
      <c r="O2986" s="34">
        <f>IFERROR(VLOOKUP(기온및공급량[[#This Row], [날짜]],표2[],2,0), "")</f>
      </c>
    </row>
    <row x14ac:dyDescent="0.25" r="2987" customHeight="1" ht="18.75">
      <c r="A2987" s="29">
        <v>44260</v>
      </c>
      <c r="B2987" s="30">
        <v>10.6</v>
      </c>
      <c r="C2987" s="33">
        <v>19</v>
      </c>
      <c r="D2987" s="31">
        <v>1.6910648148148149</v>
      </c>
      <c r="E2987" s="30">
        <v>4.3</v>
      </c>
      <c r="F2987" s="31">
        <v>1.3292592592592594</v>
      </c>
      <c r="G2987" s="30">
        <v>14.7</v>
      </c>
      <c r="H2987" s="32">
        <f>TEXT(일별기온공급량!$A2987, "AAA")</f>
      </c>
      <c r="I2987" s="33">
        <v>180824393</v>
      </c>
      <c r="J2987" s="33">
        <v>4249943</v>
      </c>
      <c r="K2987" s="32">
        <f>TEXT(A2987, "MM-DD")</f>
      </c>
      <c r="L2987" s="33">
        <f>YEAR(일별기온공급량!$A2987)</f>
      </c>
      <c r="M2987" s="33">
        <f>MONTH(일별기온공급량!$A2987)</f>
      </c>
      <c r="N2987" s="33">
        <f>DAY(일별기온공급량!$A2987)</f>
      </c>
      <c r="O2987" s="34">
        <f>IFERROR(VLOOKUP(기온및공급량[[#This Row], [날짜]],표2[],2,0), "")</f>
      </c>
    </row>
    <row x14ac:dyDescent="0.25" r="2988" customHeight="1" ht="18.75">
      <c r="A2988" s="29">
        <v>44261</v>
      </c>
      <c r="B2988" s="30">
        <v>6.2</v>
      </c>
      <c r="C2988" s="30">
        <v>9.5</v>
      </c>
      <c r="D2988" s="31">
        <v>1.0000925925925925</v>
      </c>
      <c r="E2988" s="30">
        <v>3.7</v>
      </c>
      <c r="F2988" s="31">
        <v>1.8535648148148147</v>
      </c>
      <c r="G2988" s="30">
        <v>5.8</v>
      </c>
      <c r="H2988" s="32">
        <f>TEXT(일별기온공급량!$A2988, "AAA")</f>
      </c>
      <c r="I2988" s="33">
        <v>183511813</v>
      </c>
      <c r="J2988" s="33">
        <v>4310447</v>
      </c>
      <c r="K2988" s="32">
        <f>TEXT(A2988, "MM-DD")</f>
      </c>
      <c r="L2988" s="33">
        <f>YEAR(일별기온공급량!$A2988)</f>
      </c>
      <c r="M2988" s="33">
        <f>MONTH(일별기온공급량!$A2988)</f>
      </c>
      <c r="N2988" s="33">
        <f>DAY(일별기온공급량!$A2988)</f>
      </c>
      <c r="O2988" s="34">
        <f>IFERROR(VLOOKUP(기온및공급량[[#This Row], [날짜]],표2[],2,0), "")</f>
      </c>
    </row>
    <row x14ac:dyDescent="0.25" r="2989" customHeight="1" ht="18.75">
      <c r="A2989" s="29">
        <v>44262</v>
      </c>
      <c r="B2989" s="30">
        <v>5.5</v>
      </c>
      <c r="C2989" s="30">
        <v>8.8</v>
      </c>
      <c r="D2989" s="31">
        <v>1.6660648148148147</v>
      </c>
      <c r="E2989" s="30">
        <v>3.5</v>
      </c>
      <c r="F2989" s="31">
        <v>1.9987037037037036</v>
      </c>
      <c r="G2989" s="30">
        <v>5.3</v>
      </c>
      <c r="H2989" s="32">
        <f>TEXT(일별기온공급량!$A2989, "AAA")</f>
      </c>
      <c r="I2989" s="33">
        <v>175064622</v>
      </c>
      <c r="J2989" s="33">
        <v>4112040</v>
      </c>
      <c r="K2989" s="32">
        <f>TEXT(A2989, "MM-DD")</f>
      </c>
      <c r="L2989" s="33">
        <f>YEAR(일별기온공급량!$A2989)</f>
      </c>
      <c r="M2989" s="33">
        <f>MONTH(일별기온공급량!$A2989)</f>
      </c>
      <c r="N2989" s="33">
        <f>DAY(일별기온공급량!$A2989)</f>
      </c>
      <c r="O2989" s="34">
        <f>IFERROR(VLOOKUP(기온및공급량[[#This Row], [날짜]],표2[],2,0), "")</f>
      </c>
    </row>
    <row x14ac:dyDescent="0.25" r="2990" customHeight="1" ht="18.75">
      <c r="A2990" s="29">
        <v>44263</v>
      </c>
      <c r="B2990" s="30">
        <v>6.3</v>
      </c>
      <c r="C2990" s="33">
        <v>14</v>
      </c>
      <c r="D2990" s="31">
        <v>1.6348148148148147</v>
      </c>
      <c r="E2990" s="30">
        <v>-0.6</v>
      </c>
      <c r="F2990" s="31">
        <v>1.286898148148148</v>
      </c>
      <c r="G2990" s="30">
        <v>14.6</v>
      </c>
      <c r="H2990" s="32">
        <f>TEXT(일별기온공급량!$A2990, "AAA")</f>
      </c>
      <c r="I2990" s="33">
        <v>190381768</v>
      </c>
      <c r="J2990" s="33">
        <v>4473823</v>
      </c>
      <c r="K2990" s="32">
        <f>TEXT(A2990, "MM-DD")</f>
      </c>
      <c r="L2990" s="33">
        <f>YEAR(일별기온공급량!$A2990)</f>
      </c>
      <c r="M2990" s="33">
        <f>MONTH(일별기온공급량!$A2990)</f>
      </c>
      <c r="N2990" s="33">
        <f>DAY(일별기온공급량!$A2990)</f>
      </c>
      <c r="O2990" s="34">
        <f>IFERROR(VLOOKUP(기온및공급량[[#This Row], [날짜]],표2[],2,0), "")</f>
      </c>
    </row>
    <row x14ac:dyDescent="0.25" r="2991" customHeight="1" ht="18.75">
      <c r="A2991" s="29">
        <v>44264</v>
      </c>
      <c r="B2991" s="33">
        <v>9</v>
      </c>
      <c r="C2991" s="30">
        <v>15.1</v>
      </c>
      <c r="D2991" s="31">
        <v>1.6563425925925928</v>
      </c>
      <c r="E2991" s="30">
        <v>2.2</v>
      </c>
      <c r="F2991" s="31">
        <v>1.1862037037037036</v>
      </c>
      <c r="G2991" s="30">
        <v>12.9</v>
      </c>
      <c r="H2991" s="32">
        <f>TEXT(일별기온공급량!$A2991, "AAA")</f>
      </c>
      <c r="I2991" s="33">
        <v>183594378</v>
      </c>
      <c r="J2991" s="33">
        <v>4310570</v>
      </c>
      <c r="K2991" s="32">
        <f>TEXT(A2991, "MM-DD")</f>
      </c>
      <c r="L2991" s="33">
        <f>YEAR(일별기온공급량!$A2991)</f>
      </c>
      <c r="M2991" s="33">
        <f>MONTH(일별기온공급량!$A2991)</f>
      </c>
      <c r="N2991" s="33">
        <f>DAY(일별기온공급량!$A2991)</f>
      </c>
      <c r="O2991" s="34">
        <f>IFERROR(VLOOKUP(기온및공급량[[#This Row], [날짜]],표2[],2,0), "")</f>
      </c>
    </row>
    <row x14ac:dyDescent="0.25" r="2992" customHeight="1" ht="18.75">
      <c r="A2992" s="29">
        <v>44265</v>
      </c>
      <c r="B2992" s="30">
        <v>8.8</v>
      </c>
      <c r="C2992" s="30">
        <v>14.1</v>
      </c>
      <c r="D2992" s="31">
        <v>1.6153703703703703</v>
      </c>
      <c r="E2992" s="30">
        <v>2.6</v>
      </c>
      <c r="F2992" s="31">
        <v>1.288287037037037</v>
      </c>
      <c r="G2992" s="30">
        <v>11.5</v>
      </c>
      <c r="H2992" s="32">
        <f>TEXT(일별기온공급량!$A2992, "AAA")</f>
      </c>
      <c r="I2992" s="33">
        <v>178759424</v>
      </c>
      <c r="J2992" s="33">
        <v>4192725</v>
      </c>
      <c r="K2992" s="32">
        <f>TEXT(A2992, "MM-DD")</f>
      </c>
      <c r="L2992" s="33">
        <f>YEAR(일별기온공급량!$A2992)</f>
      </c>
      <c r="M2992" s="33">
        <f>MONTH(일별기온공급량!$A2992)</f>
      </c>
      <c r="N2992" s="33">
        <f>DAY(일별기온공급량!$A2992)</f>
      </c>
      <c r="O2992" s="34">
        <f>IFERROR(VLOOKUP(기온및공급량[[#This Row], [날짜]],표2[],2,0), "")</f>
      </c>
    </row>
    <row x14ac:dyDescent="0.25" r="2993" customHeight="1" ht="18.75">
      <c r="A2993" s="29">
        <v>44266</v>
      </c>
      <c r="B2993" s="33">
        <v>10</v>
      </c>
      <c r="C2993" s="30">
        <v>18.2</v>
      </c>
      <c r="D2993" s="31">
        <v>1.6625925925925926</v>
      </c>
      <c r="E2993" s="30">
        <v>1.5</v>
      </c>
      <c r="F2993" s="31">
        <v>1.2417592592592592</v>
      </c>
      <c r="G2993" s="30">
        <v>16.7</v>
      </c>
      <c r="H2993" s="32">
        <f>TEXT(일별기온공급량!$A2993, "AAA")</f>
      </c>
      <c r="I2993" s="33">
        <v>172146019</v>
      </c>
      <c r="J2993" s="33">
        <v>4024207</v>
      </c>
      <c r="K2993" s="32">
        <f>TEXT(A2993, "MM-DD")</f>
      </c>
      <c r="L2993" s="33">
        <f>YEAR(일별기온공급량!$A2993)</f>
      </c>
      <c r="M2993" s="33">
        <f>MONTH(일별기온공급량!$A2993)</f>
      </c>
      <c r="N2993" s="33">
        <f>DAY(일별기온공급량!$A2993)</f>
      </c>
      <c r="O2993" s="34">
        <f>IFERROR(VLOOKUP(기온및공급량[[#This Row], [날짜]],표2[],2,0), "")</f>
      </c>
    </row>
    <row x14ac:dyDescent="0.25" r="2994" customHeight="1" ht="18.75">
      <c r="A2994" s="29">
        <v>44267</v>
      </c>
      <c r="B2994" s="33">
        <v>9</v>
      </c>
      <c r="C2994" s="30">
        <v>11.6</v>
      </c>
      <c r="D2994" s="31">
        <v>1.0084259259259258</v>
      </c>
      <c r="E2994" s="30">
        <v>7.6</v>
      </c>
      <c r="F2994" s="31">
        <v>1.3480092592592592</v>
      </c>
      <c r="G2994" s="33">
        <v>4</v>
      </c>
      <c r="H2994" s="32">
        <f>TEXT(일별기온공급량!$A2994, "AAA")</f>
      </c>
      <c r="I2994" s="33">
        <v>179254684</v>
      </c>
      <c r="J2994" s="33">
        <v>4170554</v>
      </c>
      <c r="K2994" s="32">
        <f>TEXT(A2994, "MM-DD")</f>
      </c>
      <c r="L2994" s="33">
        <f>YEAR(일별기온공급량!$A2994)</f>
      </c>
      <c r="M2994" s="33">
        <f>MONTH(일별기온공급량!$A2994)</f>
      </c>
      <c r="N2994" s="33">
        <f>DAY(일별기온공급량!$A2994)</f>
      </c>
      <c r="O2994" s="34">
        <f>IFERROR(VLOOKUP(기온및공급량[[#This Row], [날짜]],표2[],2,0), "")</f>
      </c>
    </row>
    <row x14ac:dyDescent="0.25" r="2995" customHeight="1" ht="18.75">
      <c r="A2995" s="29">
        <v>44268</v>
      </c>
      <c r="B2995" s="30">
        <v>9.8</v>
      </c>
      <c r="C2995" s="33">
        <v>16</v>
      </c>
      <c r="D2995" s="31">
        <v>1.6313425925925926</v>
      </c>
      <c r="E2995" s="30">
        <v>3.5</v>
      </c>
      <c r="F2995" s="31">
        <v>1.2764814814814816</v>
      </c>
      <c r="G2995" s="30">
        <v>12.5</v>
      </c>
      <c r="H2995" s="32">
        <f>TEXT(일별기온공급량!$A2995, "AAA")</f>
      </c>
      <c r="I2995" s="33">
        <v>152268488</v>
      </c>
      <c r="J2995" s="33">
        <v>3569723</v>
      </c>
      <c r="K2995" s="32">
        <f>TEXT(A2995, "MM-DD")</f>
      </c>
      <c r="L2995" s="33">
        <f>YEAR(일별기온공급량!$A2995)</f>
      </c>
      <c r="M2995" s="33">
        <f>MONTH(일별기온공급량!$A2995)</f>
      </c>
      <c r="N2995" s="33">
        <f>DAY(일별기온공급량!$A2995)</f>
      </c>
      <c r="O2995" s="34">
        <f>IFERROR(VLOOKUP(기온및공급량[[#This Row], [날짜]],표2[],2,0), "")</f>
      </c>
    </row>
    <row x14ac:dyDescent="0.25" r="2996" customHeight="1" ht="18.75">
      <c r="A2996" s="29">
        <v>44269</v>
      </c>
      <c r="B2996" s="30">
        <v>10.5</v>
      </c>
      <c r="C2996" s="30">
        <v>17.2</v>
      </c>
      <c r="D2996" s="31">
        <v>1.6035648148148147</v>
      </c>
      <c r="E2996" s="30">
        <v>4.6</v>
      </c>
      <c r="F2996" s="31">
        <v>1.289675925925926</v>
      </c>
      <c r="G2996" s="30">
        <v>12.6</v>
      </c>
      <c r="H2996" s="32">
        <f>TEXT(일별기온공급량!$A2996, "AAA")</f>
      </c>
      <c r="I2996" s="33">
        <v>136058936</v>
      </c>
      <c r="J2996" s="33">
        <v>3195430</v>
      </c>
      <c r="K2996" s="32">
        <f>TEXT(A2996, "MM-DD")</f>
      </c>
      <c r="L2996" s="33">
        <f>YEAR(일별기온공급량!$A2996)</f>
      </c>
      <c r="M2996" s="33">
        <f>MONTH(일별기온공급량!$A2996)</f>
      </c>
      <c r="N2996" s="33">
        <f>DAY(일별기온공급량!$A2996)</f>
      </c>
      <c r="O2996" s="34">
        <f>IFERROR(VLOOKUP(기온및공급량[[#This Row], [날짜]],표2[],2,0), "")</f>
      </c>
    </row>
    <row x14ac:dyDescent="0.25" r="2997" customHeight="1" ht="18.75">
      <c r="A2997" s="29">
        <v>44270</v>
      </c>
      <c r="B2997" s="30">
        <v>12.5</v>
      </c>
      <c r="C2997" s="30">
        <v>19.7</v>
      </c>
      <c r="D2997" s="31">
        <v>1.6362037037037038</v>
      </c>
      <c r="E2997" s="30">
        <v>3.9</v>
      </c>
      <c r="F2997" s="31">
        <v>1.2674537037037037</v>
      </c>
      <c r="G2997" s="30">
        <v>15.8</v>
      </c>
      <c r="H2997" s="32">
        <f>TEXT(일별기온공급량!$A2997, "AAA")</f>
      </c>
      <c r="I2997" s="33">
        <v>152684779</v>
      </c>
      <c r="J2997" s="33">
        <v>3585245</v>
      </c>
      <c r="K2997" s="32">
        <f>TEXT(A2997, "MM-DD")</f>
      </c>
      <c r="L2997" s="33">
        <f>YEAR(일별기온공급량!$A2997)</f>
      </c>
      <c r="M2997" s="33">
        <f>MONTH(일별기온공급량!$A2997)</f>
      </c>
      <c r="N2997" s="33">
        <f>DAY(일별기온공급량!$A2997)</f>
      </c>
      <c r="O2997" s="34">
        <f>IFERROR(VLOOKUP(기온및공급량[[#This Row], [날짜]],표2[],2,0), "")</f>
      </c>
    </row>
    <row x14ac:dyDescent="0.25" r="2998" customHeight="1" ht="18.75">
      <c r="A2998" s="29">
        <v>44271</v>
      </c>
      <c r="B2998" s="30">
        <v>14.9</v>
      </c>
      <c r="C2998" s="30">
        <v>20.1</v>
      </c>
      <c r="D2998" s="31">
        <v>1.638287037037037</v>
      </c>
      <c r="E2998" s="30">
        <v>10.6</v>
      </c>
      <c r="F2998" s="31">
        <v>1.998009259259259</v>
      </c>
      <c r="G2998" s="30">
        <v>9.5</v>
      </c>
      <c r="H2998" s="32">
        <f>TEXT(일별기온공급량!$A2998, "AAA")</f>
      </c>
      <c r="I2998" s="33">
        <v>140084867</v>
      </c>
      <c r="J2998" s="33">
        <v>3283842</v>
      </c>
      <c r="K2998" s="32">
        <f>TEXT(A2998, "MM-DD")</f>
      </c>
      <c r="L2998" s="33">
        <f>YEAR(일별기온공급량!$A2998)</f>
      </c>
      <c r="M2998" s="33">
        <f>MONTH(일별기온공급량!$A2998)</f>
      </c>
      <c r="N2998" s="33">
        <f>DAY(일별기온공급량!$A2998)</f>
      </c>
      <c r="O2998" s="34">
        <f>IFERROR(VLOOKUP(기온및공급량[[#This Row], [날짜]],표2[],2,0), "")</f>
      </c>
    </row>
    <row x14ac:dyDescent="0.25" r="2999" customHeight="1" ht="18.75">
      <c r="A2999" s="29">
        <v>44272</v>
      </c>
      <c r="B2999" s="30">
        <v>10.5</v>
      </c>
      <c r="C2999" s="30">
        <v>17.8</v>
      </c>
      <c r="D2999" s="31">
        <v>1.6452314814814815</v>
      </c>
      <c r="E2999" s="30">
        <v>3.5</v>
      </c>
      <c r="F2999" s="31">
        <v>1.2827314814814814</v>
      </c>
      <c r="G2999" s="30">
        <v>14.3</v>
      </c>
      <c r="H2999" s="32">
        <f>TEXT(일별기온공급량!$A2999, "AAA")</f>
      </c>
      <c r="I2999" s="33">
        <v>146983022</v>
      </c>
      <c r="J2999" s="33">
        <v>3450269</v>
      </c>
      <c r="K2999" s="32">
        <f>TEXT(A2999, "MM-DD")</f>
      </c>
      <c r="L2999" s="33">
        <f>YEAR(일별기온공급량!$A2999)</f>
      </c>
      <c r="M2999" s="33">
        <f>MONTH(일별기온공급량!$A2999)</f>
      </c>
      <c r="N2999" s="33">
        <f>DAY(일별기온공급량!$A2999)</f>
      </c>
      <c r="O2999" s="34">
        <f>IFERROR(VLOOKUP(기온및공급량[[#This Row], [날짜]],표2[],2,0), "")</f>
      </c>
    </row>
    <row x14ac:dyDescent="0.25" r="3000" customHeight="1" ht="18.75">
      <c r="A3000" s="29">
        <v>44273</v>
      </c>
      <c r="B3000" s="30">
        <v>10.4</v>
      </c>
      <c r="C3000" s="30">
        <v>16.6</v>
      </c>
      <c r="D3000" s="31">
        <v>1.627175925925926</v>
      </c>
      <c r="E3000" s="30">
        <v>5.2</v>
      </c>
      <c r="F3000" s="31">
        <v>1.2653703703703703</v>
      </c>
      <c r="G3000" s="30">
        <v>11.4</v>
      </c>
      <c r="H3000" s="32">
        <f>TEXT(일별기온공급량!$A3000, "AAA")</f>
      </c>
      <c r="I3000" s="33">
        <v>149884111</v>
      </c>
      <c r="J3000" s="33">
        <v>3515247</v>
      </c>
      <c r="K3000" s="32">
        <f>TEXT(A3000, "MM-DD")</f>
      </c>
      <c r="L3000" s="33">
        <f>YEAR(일별기온공급량!$A3000)</f>
      </c>
      <c r="M3000" s="33">
        <f>MONTH(일별기온공급량!$A3000)</f>
      </c>
      <c r="N3000" s="33">
        <f>DAY(일별기온공급량!$A3000)</f>
      </c>
      <c r="O3000" s="34">
        <f>IFERROR(VLOOKUP(기온및공급량[[#This Row], [날짜]],표2[],2,0), "")</f>
      </c>
    </row>
    <row x14ac:dyDescent="0.25" r="3001" customHeight="1" ht="18.75">
      <c r="A3001" s="29">
        <v>44274</v>
      </c>
      <c r="B3001" s="30">
        <v>11.2</v>
      </c>
      <c r="C3001" s="30">
        <v>15.4</v>
      </c>
      <c r="D3001" s="31">
        <v>1.5834259259259258</v>
      </c>
      <c r="E3001" s="30">
        <v>8.6</v>
      </c>
      <c r="F3001" s="31">
        <v>1.1535648148148148</v>
      </c>
      <c r="G3001" s="30">
        <v>6.8</v>
      </c>
      <c r="H3001" s="32">
        <f>TEXT(일별기온공급량!$A3001, "AAA")</f>
      </c>
      <c r="I3001" s="33">
        <v>152741745</v>
      </c>
      <c r="J3001" s="33">
        <v>3579058</v>
      </c>
      <c r="K3001" s="32">
        <f>TEXT(A3001, "MM-DD")</f>
      </c>
      <c r="L3001" s="33">
        <f>YEAR(일별기온공급량!$A3001)</f>
      </c>
      <c r="M3001" s="33">
        <f>MONTH(일별기온공급량!$A3001)</f>
      </c>
      <c r="N3001" s="33">
        <f>DAY(일별기온공급량!$A3001)</f>
      </c>
      <c r="O3001" s="34">
        <f>IFERROR(VLOOKUP(기온및공급량[[#This Row], [날짜]],표2[],2,0), "")</f>
      </c>
    </row>
    <row x14ac:dyDescent="0.25" r="3002" customHeight="1" ht="18.75">
      <c r="A3002" s="29">
        <v>44275</v>
      </c>
      <c r="B3002" s="30">
        <v>9.9</v>
      </c>
      <c r="C3002" s="30">
        <v>10.9</v>
      </c>
      <c r="D3002" s="31">
        <v>1.7438425925925927</v>
      </c>
      <c r="E3002" s="30">
        <v>8.3</v>
      </c>
      <c r="F3002" s="31">
        <v>1.286898148148148</v>
      </c>
      <c r="G3002" s="30">
        <v>2.6</v>
      </c>
      <c r="H3002" s="32">
        <f>TEXT(일별기온공급량!$A3002, "AAA")</f>
      </c>
      <c r="I3002" s="33">
        <v>148076477</v>
      </c>
      <c r="J3002" s="33">
        <v>3472020</v>
      </c>
      <c r="K3002" s="32">
        <f>TEXT(A3002, "MM-DD")</f>
      </c>
      <c r="L3002" s="33">
        <f>YEAR(일별기온공급량!$A3002)</f>
      </c>
      <c r="M3002" s="33">
        <f>MONTH(일별기온공급량!$A3002)</f>
      </c>
      <c r="N3002" s="33">
        <f>DAY(일별기온공급량!$A3002)</f>
      </c>
      <c r="O3002" s="34">
        <f>IFERROR(VLOOKUP(기온및공급량[[#This Row], [날짜]],표2[],2,0), "")</f>
      </c>
    </row>
    <row x14ac:dyDescent="0.25" r="3003" customHeight="1" ht="18.75">
      <c r="A3003" s="29">
        <v>44276</v>
      </c>
      <c r="B3003" s="30">
        <v>8.8</v>
      </c>
      <c r="C3003" s="30">
        <v>11.7</v>
      </c>
      <c r="D3003" s="31">
        <v>1.6598148148148149</v>
      </c>
      <c r="E3003" s="30">
        <v>5.1</v>
      </c>
      <c r="F3003" s="31">
        <v>1.994537037037037</v>
      </c>
      <c r="G3003" s="30">
        <v>6.6</v>
      </c>
      <c r="H3003" s="32">
        <f>TEXT(일별기온공급량!$A3003, "AAA")</f>
      </c>
      <c r="I3003" s="33">
        <v>141861921</v>
      </c>
      <c r="J3003" s="33">
        <v>3330823</v>
      </c>
      <c r="K3003" s="32">
        <f>TEXT(A3003, "MM-DD")</f>
      </c>
      <c r="L3003" s="33">
        <f>YEAR(일별기온공급량!$A3003)</f>
      </c>
      <c r="M3003" s="33">
        <f>MONTH(일별기온공급량!$A3003)</f>
      </c>
      <c r="N3003" s="33">
        <f>DAY(일별기온공급량!$A3003)</f>
      </c>
      <c r="O3003" s="34">
        <f>IFERROR(VLOOKUP(기온및공급량[[#This Row], [날짜]],표2[],2,0), "")</f>
      </c>
    </row>
    <row x14ac:dyDescent="0.25" r="3004" customHeight="1" ht="18.75">
      <c r="A3004" s="29">
        <v>44277</v>
      </c>
      <c r="B3004" s="30">
        <v>7.9</v>
      </c>
      <c r="C3004" s="33">
        <v>13</v>
      </c>
      <c r="D3004" s="31">
        <v>1.6264814814814814</v>
      </c>
      <c r="E3004" s="30">
        <v>3.3</v>
      </c>
      <c r="F3004" s="31">
        <v>1.2653703703703703</v>
      </c>
      <c r="G3004" s="30">
        <v>9.7</v>
      </c>
      <c r="H3004" s="32">
        <f>TEXT(일별기온공급량!$A3004, "AAA")</f>
      </c>
      <c r="I3004" s="33">
        <v>172443669</v>
      </c>
      <c r="J3004" s="33">
        <v>4048649</v>
      </c>
      <c r="K3004" s="32">
        <f>TEXT(A3004, "MM-DD")</f>
      </c>
      <c r="L3004" s="33">
        <f>YEAR(일별기온공급량!$A3004)</f>
      </c>
      <c r="M3004" s="33">
        <f>MONTH(일별기온공급량!$A3004)</f>
      </c>
      <c r="N3004" s="33">
        <f>DAY(일별기온공급량!$A3004)</f>
      </c>
      <c r="O3004" s="34">
        <f>IFERROR(VLOOKUP(기온및공급량[[#This Row], [날짜]],표2[],2,0), "")</f>
      </c>
    </row>
    <row x14ac:dyDescent="0.25" r="3005" customHeight="1" ht="18.75">
      <c r="A3005" s="29">
        <v>44278</v>
      </c>
      <c r="B3005" s="30">
        <v>11.4</v>
      </c>
      <c r="C3005" s="30">
        <v>20.2</v>
      </c>
      <c r="D3005" s="31">
        <v>1.6639814814814815</v>
      </c>
      <c r="E3005" s="30">
        <v>1.7</v>
      </c>
      <c r="F3005" s="31">
        <v>1.264675925925926</v>
      </c>
      <c r="G3005" s="30">
        <v>18.5</v>
      </c>
      <c r="H3005" s="32">
        <f>TEXT(일별기온공급량!$A3005, "AAA")</f>
      </c>
      <c r="I3005" s="33">
        <v>161167175</v>
      </c>
      <c r="J3005" s="33">
        <v>3784157</v>
      </c>
      <c r="K3005" s="32">
        <f>TEXT(A3005, "MM-DD")</f>
      </c>
      <c r="L3005" s="33">
        <f>YEAR(일별기온공급량!$A3005)</f>
      </c>
      <c r="M3005" s="33">
        <f>MONTH(일별기온공급량!$A3005)</f>
      </c>
      <c r="N3005" s="33">
        <f>DAY(일별기온공급량!$A3005)</f>
      </c>
      <c r="O3005" s="34">
        <f>IFERROR(VLOOKUP(기온및공급량[[#This Row], [날짜]],표2[],2,0), "")</f>
      </c>
    </row>
    <row x14ac:dyDescent="0.25" r="3006" customHeight="1" ht="18.75">
      <c r="A3006" s="29">
        <v>44279</v>
      </c>
      <c r="B3006" s="30">
        <v>11.5</v>
      </c>
      <c r="C3006" s="30">
        <v>18.2</v>
      </c>
      <c r="D3006" s="31">
        <v>1.5473148148148148</v>
      </c>
      <c r="E3006" s="30">
        <v>4.3</v>
      </c>
      <c r="F3006" s="31">
        <v>1.2813425925925925</v>
      </c>
      <c r="G3006" s="30">
        <v>13.9</v>
      </c>
      <c r="H3006" s="32">
        <f>TEXT(일별기온공급량!$A3006, "AAA")</f>
      </c>
      <c r="I3006" s="33">
        <v>155611779</v>
      </c>
      <c r="J3006" s="33">
        <v>3653205</v>
      </c>
      <c r="K3006" s="32">
        <f>TEXT(A3006, "MM-DD")</f>
      </c>
      <c r="L3006" s="33">
        <f>YEAR(일별기온공급량!$A3006)</f>
      </c>
      <c r="M3006" s="33">
        <f>MONTH(일별기온공급량!$A3006)</f>
      </c>
      <c r="N3006" s="33">
        <f>DAY(일별기온공급량!$A3006)</f>
      </c>
      <c r="O3006" s="34">
        <f>IFERROR(VLOOKUP(기온및공급량[[#This Row], [날짜]],표2[],2,0), "")</f>
      </c>
    </row>
    <row x14ac:dyDescent="0.25" r="3007" customHeight="1" ht="18.75">
      <c r="A3007" s="29">
        <v>44280</v>
      </c>
      <c r="B3007" s="30">
        <v>14.1</v>
      </c>
      <c r="C3007" s="30">
        <v>22.3</v>
      </c>
      <c r="D3007" s="31">
        <v>1.7188425925925928</v>
      </c>
      <c r="E3007" s="30">
        <v>5.7</v>
      </c>
      <c r="F3007" s="31">
        <v>1.2625925925925925</v>
      </c>
      <c r="G3007" s="30">
        <v>16.6</v>
      </c>
      <c r="H3007" s="32">
        <f>TEXT(일별기온공급량!$A3007, "AAA")</f>
      </c>
      <c r="I3007" s="33">
        <v>140991189</v>
      </c>
      <c r="J3007" s="33">
        <v>3313929</v>
      </c>
      <c r="K3007" s="32">
        <f>TEXT(A3007, "MM-DD")</f>
      </c>
      <c r="L3007" s="33">
        <f>YEAR(일별기온공급량!$A3007)</f>
      </c>
      <c r="M3007" s="33">
        <f>MONTH(일별기온공급량!$A3007)</f>
      </c>
      <c r="N3007" s="33">
        <f>DAY(일별기온공급량!$A3007)</f>
      </c>
      <c r="O3007" s="34">
        <f>IFERROR(VLOOKUP(기온및공급량[[#This Row], [날짜]],표2[],2,0), "")</f>
      </c>
    </row>
    <row x14ac:dyDescent="0.25" r="3008" customHeight="1" ht="18.75">
      <c r="A3008" s="29">
        <v>44281</v>
      </c>
      <c r="B3008" s="30">
        <v>15.3</v>
      </c>
      <c r="C3008" s="30">
        <v>23.9</v>
      </c>
      <c r="D3008" s="31">
        <v>1.6313425925925926</v>
      </c>
      <c r="E3008" s="30">
        <v>6.7</v>
      </c>
      <c r="F3008" s="31">
        <v>1.272314814814815</v>
      </c>
      <c r="G3008" s="30">
        <v>17.2</v>
      </c>
      <c r="H3008" s="32">
        <f>TEXT(일별기온공급량!$A3008, "AAA")</f>
      </c>
      <c r="I3008" s="33">
        <v>129436797</v>
      </c>
      <c r="J3008" s="33">
        <v>3039564</v>
      </c>
      <c r="K3008" s="32">
        <f>TEXT(A3008, "MM-DD")</f>
      </c>
      <c r="L3008" s="33">
        <f>YEAR(일별기온공급량!$A3008)</f>
      </c>
      <c r="M3008" s="33">
        <f>MONTH(일별기온공급량!$A3008)</f>
      </c>
      <c r="N3008" s="33">
        <f>DAY(일별기온공급량!$A3008)</f>
      </c>
      <c r="O3008" s="34">
        <f>IFERROR(VLOOKUP(기온및공급량[[#This Row], [날짜]],표2[],2,0), "")</f>
      </c>
    </row>
    <row x14ac:dyDescent="0.25" r="3009" customHeight="1" ht="18.75">
      <c r="A3009" s="29">
        <v>44282</v>
      </c>
      <c r="B3009" s="30">
        <v>12.7</v>
      </c>
      <c r="C3009" s="30">
        <v>17.1</v>
      </c>
      <c r="D3009" s="31">
        <v>1.5674537037037037</v>
      </c>
      <c r="E3009" s="30">
        <v>6.5</v>
      </c>
      <c r="F3009" s="31">
        <v>1.2625925925925925</v>
      </c>
      <c r="G3009" s="30">
        <v>10.6</v>
      </c>
      <c r="H3009" s="32">
        <f>TEXT(일별기온공급량!$A3009, "AAA")</f>
      </c>
      <c r="I3009" s="33">
        <v>126446206</v>
      </c>
      <c r="J3009" s="33">
        <v>2968026</v>
      </c>
      <c r="K3009" s="32">
        <f>TEXT(A3009, "MM-DD")</f>
      </c>
      <c r="L3009" s="33">
        <f>YEAR(일별기온공급량!$A3009)</f>
      </c>
      <c r="M3009" s="33">
        <f>MONTH(일별기온공급량!$A3009)</f>
      </c>
      <c r="N3009" s="33">
        <f>DAY(일별기온공급량!$A3009)</f>
      </c>
      <c r="O3009" s="34">
        <f>IFERROR(VLOOKUP(기온및공급량[[#This Row], [날짜]],표2[],2,0), "")</f>
      </c>
    </row>
    <row x14ac:dyDescent="0.25" r="3010" customHeight="1" ht="18.75">
      <c r="A3010" s="29">
        <v>44283</v>
      </c>
      <c r="B3010" s="30">
        <v>15.8</v>
      </c>
      <c r="C3010" s="30">
        <v>20.2</v>
      </c>
      <c r="D3010" s="31">
        <v>1.6056481481481482</v>
      </c>
      <c r="E3010" s="30">
        <v>11.7</v>
      </c>
      <c r="F3010" s="31">
        <v>1.9799537037037038</v>
      </c>
      <c r="G3010" s="30">
        <v>8.5</v>
      </c>
      <c r="H3010" s="32">
        <f>TEXT(일별기온공급량!$A3010, "AAA")</f>
      </c>
      <c r="I3010" s="33">
        <v>103588071</v>
      </c>
      <c r="J3010" s="33">
        <v>2434997</v>
      </c>
      <c r="K3010" s="32">
        <f>TEXT(A3010, "MM-DD")</f>
      </c>
      <c r="L3010" s="33">
        <f>YEAR(일별기온공급량!$A3010)</f>
      </c>
      <c r="M3010" s="33">
        <f>MONTH(일별기온공급량!$A3010)</f>
      </c>
      <c r="N3010" s="33">
        <f>DAY(일별기온공급량!$A3010)</f>
      </c>
      <c r="O3010" s="34">
        <f>IFERROR(VLOOKUP(기온및공급량[[#This Row], [날짜]],표2[],2,0), "")</f>
      </c>
    </row>
    <row x14ac:dyDescent="0.25" r="3011" customHeight="1" ht="18.75">
      <c r="A3011" s="29">
        <v>44284</v>
      </c>
      <c r="B3011" s="30">
        <v>15.1</v>
      </c>
      <c r="C3011" s="30">
        <v>19.5</v>
      </c>
      <c r="D3011" s="31">
        <v>1.6209259259259259</v>
      </c>
      <c r="E3011" s="30">
        <v>10.9</v>
      </c>
      <c r="F3011" s="31">
        <v>1.0556481481481481</v>
      </c>
      <c r="G3011" s="30">
        <v>8.6</v>
      </c>
      <c r="H3011" s="32">
        <f>TEXT(일별기온공급량!$A3011, "AAA")</f>
      </c>
      <c r="I3011" s="33">
        <v>120181841</v>
      </c>
      <c r="J3011" s="33">
        <v>2822752</v>
      </c>
      <c r="K3011" s="32">
        <f>TEXT(A3011, "MM-DD")</f>
      </c>
      <c r="L3011" s="33">
        <f>YEAR(일별기온공급량!$A3011)</f>
      </c>
      <c r="M3011" s="33">
        <f>MONTH(일별기온공급량!$A3011)</f>
      </c>
      <c r="N3011" s="33">
        <f>DAY(일별기온공급량!$A3011)</f>
      </c>
      <c r="O3011" s="34">
        <f>IFERROR(VLOOKUP(기온및공급량[[#This Row], [날짜]],표2[],2,0), "")</f>
      </c>
    </row>
    <row x14ac:dyDescent="0.25" r="3012" customHeight="1" ht="18.75">
      <c r="A3012" s="29">
        <v>44285</v>
      </c>
      <c r="B3012" s="30">
        <v>14.6</v>
      </c>
      <c r="C3012" s="30">
        <v>21.3</v>
      </c>
      <c r="D3012" s="31">
        <v>1.682037037037037</v>
      </c>
      <c r="E3012" s="30">
        <v>10.5</v>
      </c>
      <c r="F3012" s="31">
        <v>1.9966203703703704</v>
      </c>
      <c r="G3012" s="30">
        <v>10.8</v>
      </c>
      <c r="H3012" s="32">
        <f>TEXT(일별기온공급량!$A3012, "AAA")</f>
      </c>
      <c r="I3012" s="33">
        <v>121313442</v>
      </c>
      <c r="J3012" s="33">
        <v>2848103</v>
      </c>
      <c r="K3012" s="32">
        <f>TEXT(A3012, "MM-DD")</f>
      </c>
      <c r="L3012" s="33">
        <f>YEAR(일별기온공급량!$A3012)</f>
      </c>
      <c r="M3012" s="33">
        <f>MONTH(일별기온공급량!$A3012)</f>
      </c>
      <c r="N3012" s="33">
        <f>DAY(일별기온공급량!$A3012)</f>
      </c>
      <c r="O3012" s="34">
        <f>IFERROR(VLOOKUP(기온및공급량[[#This Row], [날짜]],표2[],2,0), "")</f>
      </c>
    </row>
    <row x14ac:dyDescent="0.25" r="3013" customHeight="1" ht="18.75">
      <c r="A3013" s="29">
        <v>44286</v>
      </c>
      <c r="B3013" s="30">
        <v>13.6</v>
      </c>
      <c r="C3013" s="30">
        <v>23.1</v>
      </c>
      <c r="D3013" s="31">
        <v>1.6098148148148148</v>
      </c>
      <c r="E3013" s="30">
        <v>4.7</v>
      </c>
      <c r="F3013" s="31">
        <v>1.2577314814814815</v>
      </c>
      <c r="G3013" s="30">
        <v>18.4</v>
      </c>
      <c r="H3013" s="32">
        <f>TEXT(일별기온공급량!$A3013, "AAA")</f>
      </c>
      <c r="I3013" s="33">
        <v>122220852</v>
      </c>
      <c r="J3013" s="33">
        <v>2868633</v>
      </c>
      <c r="K3013" s="32">
        <f>TEXT(A3013, "MM-DD")</f>
      </c>
      <c r="L3013" s="33">
        <f>YEAR(일별기온공급량!$A3013)</f>
      </c>
      <c r="M3013" s="33">
        <f>MONTH(일별기온공급량!$A3013)</f>
      </c>
      <c r="N3013" s="33">
        <f>DAY(일별기온공급량!$A3013)</f>
      </c>
      <c r="O3013" s="34">
        <f>IFERROR(VLOOKUP(기온및공급량[[#This Row], [날짜]],표2[],2,0), "")</f>
      </c>
    </row>
    <row x14ac:dyDescent="0.25" r="3014" customHeight="1" ht="18.75">
      <c r="A3014" s="29">
        <v>44287</v>
      </c>
      <c r="B3014" s="30">
        <v>13.5</v>
      </c>
      <c r="C3014" s="30">
        <v>17.7</v>
      </c>
      <c r="D3014" s="31">
        <v>1.5313425925925928</v>
      </c>
      <c r="E3014" s="30">
        <v>9.2</v>
      </c>
      <c r="F3014" s="31">
        <v>1.2146759259259259</v>
      </c>
      <c r="G3014" s="30">
        <v>8.5</v>
      </c>
      <c r="H3014" s="32">
        <f>TEXT(일별기온공급량!$A3014, "AAA")</f>
      </c>
      <c r="I3014" s="33">
        <v>126569054</v>
      </c>
      <c r="J3014" s="33">
        <v>2965476</v>
      </c>
      <c r="K3014" s="32">
        <f>TEXT(A3014, "MM-DD")</f>
      </c>
      <c r="L3014" s="33">
        <f>YEAR(일별기온공급량!$A3014)</f>
      </c>
      <c r="M3014" s="33">
        <f>MONTH(일별기온공급량!$A3014)</f>
      </c>
      <c r="N3014" s="33">
        <f>DAY(일별기온공급량!$A3014)</f>
      </c>
      <c r="O3014" s="34">
        <f>IFERROR(VLOOKUP(기온및공급량[[#This Row], [날짜]],표2[],2,0), "")</f>
      </c>
    </row>
    <row x14ac:dyDescent="0.25" r="3015" customHeight="1" ht="18.75">
      <c r="A3015" s="29">
        <v>44288</v>
      </c>
      <c r="B3015" s="30">
        <v>14.7</v>
      </c>
      <c r="C3015" s="30">
        <v>18.7</v>
      </c>
      <c r="D3015" s="31">
        <v>1.6598148148148149</v>
      </c>
      <c r="E3015" s="30">
        <v>12.2</v>
      </c>
      <c r="F3015" s="31">
        <v>1.2049537037037037</v>
      </c>
      <c r="G3015" s="30">
        <v>6.5</v>
      </c>
      <c r="H3015" s="32">
        <f>TEXT(일별기온공급량!$A3015, "AAA")</f>
      </c>
      <c r="I3015" s="33">
        <v>122804671</v>
      </c>
      <c r="J3015" s="33">
        <v>2877784</v>
      </c>
      <c r="K3015" s="32">
        <f>TEXT(A3015, "MM-DD")</f>
      </c>
      <c r="L3015" s="33">
        <f>YEAR(일별기온공급량!$A3015)</f>
      </c>
      <c r="M3015" s="33">
        <f>MONTH(일별기온공급량!$A3015)</f>
      </c>
      <c r="N3015" s="33">
        <f>DAY(일별기온공급량!$A3015)</f>
      </c>
      <c r="O3015" s="34">
        <f>IFERROR(VLOOKUP(기온및공급량[[#This Row], [날짜]],표2[],2,0), "")</f>
      </c>
    </row>
    <row x14ac:dyDescent="0.25" r="3016" customHeight="1" ht="18.75">
      <c r="A3016" s="29">
        <v>44289</v>
      </c>
      <c r="B3016" s="30">
        <v>14.5</v>
      </c>
      <c r="C3016" s="30">
        <v>18.5</v>
      </c>
      <c r="D3016" s="31">
        <v>1.4882870370370371</v>
      </c>
      <c r="E3016" s="30">
        <v>11.8</v>
      </c>
      <c r="F3016" s="31">
        <v>1.2716203703703703</v>
      </c>
      <c r="G3016" s="30">
        <v>6.7</v>
      </c>
      <c r="H3016" s="32">
        <f>TEXT(일별기온공급량!$A3016, "AAA")</f>
      </c>
      <c r="I3016" s="33">
        <v>112026902</v>
      </c>
      <c r="J3016" s="33">
        <v>2622276</v>
      </c>
      <c r="K3016" s="32">
        <f>TEXT(A3016, "MM-DD")</f>
      </c>
      <c r="L3016" s="33">
        <f>YEAR(일별기온공급량!$A3016)</f>
      </c>
      <c r="M3016" s="33">
        <f>MONTH(일별기온공급량!$A3016)</f>
      </c>
      <c r="N3016" s="33">
        <f>DAY(일별기온공급량!$A3016)</f>
      </c>
      <c r="O3016" s="34">
        <f>IFERROR(VLOOKUP(기온및공급량[[#This Row], [날짜]],표2[],2,0), "")</f>
      </c>
    </row>
    <row x14ac:dyDescent="0.25" r="3017" customHeight="1" ht="18.75">
      <c r="A3017" s="29">
        <v>44290</v>
      </c>
      <c r="B3017" s="30">
        <v>9.7</v>
      </c>
      <c r="C3017" s="30">
        <v>13.8</v>
      </c>
      <c r="D3017" s="31">
        <v>1.0000925925925925</v>
      </c>
      <c r="E3017" s="33">
        <v>7</v>
      </c>
      <c r="F3017" s="31">
        <v>1.9966203703703704</v>
      </c>
      <c r="G3017" s="30">
        <v>6.8</v>
      </c>
      <c r="H3017" s="32">
        <f>TEXT(일별기온공급량!$A3017, "AAA")</f>
      </c>
      <c r="I3017" s="33">
        <v>116846929</v>
      </c>
      <c r="J3017" s="33">
        <v>2735217</v>
      </c>
      <c r="K3017" s="32">
        <f>TEXT(A3017, "MM-DD")</f>
      </c>
      <c r="L3017" s="33">
        <f>YEAR(일별기온공급량!$A3017)</f>
      </c>
      <c r="M3017" s="33">
        <f>MONTH(일별기온공급량!$A3017)</f>
      </c>
      <c r="N3017" s="33">
        <f>DAY(일별기온공급량!$A3017)</f>
      </c>
      <c r="O3017" s="34">
        <f>IFERROR(VLOOKUP(기온및공급량[[#This Row], [날짜]],표2[],2,0), "")</f>
      </c>
    </row>
    <row x14ac:dyDescent="0.25" r="3018" customHeight="1" ht="18.75">
      <c r="A3018" s="29">
        <v>44291</v>
      </c>
      <c r="B3018" s="30">
        <v>9.9</v>
      </c>
      <c r="C3018" s="30">
        <v>16.2</v>
      </c>
      <c r="D3018" s="31">
        <v>1.6028703703703704</v>
      </c>
      <c r="E3018" s="30">
        <v>2.7</v>
      </c>
      <c r="F3018" s="31">
        <v>1.2424537037037038</v>
      </c>
      <c r="G3018" s="30">
        <v>13.5</v>
      </c>
      <c r="H3018" s="32">
        <f>TEXT(일별기온공급량!$A3018, "AAA")</f>
      </c>
      <c r="I3018" s="33">
        <v>137622409</v>
      </c>
      <c r="J3018" s="33">
        <v>3219501</v>
      </c>
      <c r="K3018" s="32">
        <f>TEXT(A3018, "MM-DD")</f>
      </c>
      <c r="L3018" s="33">
        <f>YEAR(일별기온공급량!$A3018)</f>
      </c>
      <c r="M3018" s="33">
        <f>MONTH(일별기온공급량!$A3018)</f>
      </c>
      <c r="N3018" s="33">
        <f>DAY(일별기온공급량!$A3018)</f>
      </c>
      <c r="O3018" s="34">
        <f>IFERROR(VLOOKUP(기온및공급량[[#This Row], [날짜]],표2[],2,0), "")</f>
      </c>
    </row>
    <row x14ac:dyDescent="0.25" r="3019" customHeight="1" ht="18.75">
      <c r="A3019" s="29">
        <v>44292</v>
      </c>
      <c r="B3019" s="30">
        <v>13.2</v>
      </c>
      <c r="C3019" s="30">
        <v>21.4</v>
      </c>
      <c r="D3019" s="31">
        <v>1.658425925925926</v>
      </c>
      <c r="E3019" s="30">
        <v>3.8</v>
      </c>
      <c r="F3019" s="31">
        <v>1.2237037037037037</v>
      </c>
      <c r="G3019" s="30">
        <v>17.6</v>
      </c>
      <c r="H3019" s="32">
        <f>TEXT(일별기온공급량!$A3019, "AAA")</f>
      </c>
      <c r="I3019" s="33">
        <v>135434187</v>
      </c>
      <c r="J3019" s="33">
        <v>3163771</v>
      </c>
      <c r="K3019" s="32">
        <f>TEXT(A3019, "MM-DD")</f>
      </c>
      <c r="L3019" s="33">
        <f>YEAR(일별기온공급량!$A3019)</f>
      </c>
      <c r="M3019" s="33">
        <f>MONTH(일별기온공급량!$A3019)</f>
      </c>
      <c r="N3019" s="33">
        <f>DAY(일별기온공급량!$A3019)</f>
      </c>
      <c r="O3019" s="34">
        <f>IFERROR(VLOOKUP(기온및공급량[[#This Row], [날짜]],표2[],2,0), "")</f>
      </c>
    </row>
    <row x14ac:dyDescent="0.25" r="3020" customHeight="1" ht="18.75">
      <c r="A3020" s="29">
        <v>44293</v>
      </c>
      <c r="B3020" s="30">
        <v>17.1</v>
      </c>
      <c r="C3020" s="33">
        <v>23</v>
      </c>
      <c r="D3020" s="31">
        <v>1.6653703703703704</v>
      </c>
      <c r="E3020" s="30">
        <v>10.6</v>
      </c>
      <c r="F3020" s="31">
        <v>1.283425925925926</v>
      </c>
      <c r="G3020" s="30">
        <v>12.4</v>
      </c>
      <c r="H3020" s="32">
        <f>TEXT(일별기온공급량!$A3020, "AAA")</f>
      </c>
      <c r="I3020" s="33">
        <v>124049013</v>
      </c>
      <c r="J3020" s="33">
        <v>2894358</v>
      </c>
      <c r="K3020" s="32">
        <f>TEXT(A3020, "MM-DD")</f>
      </c>
      <c r="L3020" s="33">
        <f>YEAR(일별기온공급량!$A3020)</f>
      </c>
      <c r="M3020" s="33">
        <f>MONTH(일별기온공급량!$A3020)</f>
      </c>
      <c r="N3020" s="33">
        <f>DAY(일별기온공급량!$A3020)</f>
      </c>
      <c r="O3020" s="34">
        <f>IFERROR(VLOOKUP(기온및공급량[[#This Row], [날짜]],표2[],2,0), "")</f>
      </c>
    </row>
    <row x14ac:dyDescent="0.25" r="3021" customHeight="1" ht="18.75">
      <c r="A3021" s="29">
        <v>44294</v>
      </c>
      <c r="B3021" s="30">
        <v>14.6</v>
      </c>
      <c r="C3021" s="30">
        <v>21.9</v>
      </c>
      <c r="D3021" s="31">
        <v>1.6306481481481483</v>
      </c>
      <c r="E3021" s="30">
        <v>9.2</v>
      </c>
      <c r="F3021" s="31">
        <v>1.2667592592592594</v>
      </c>
      <c r="G3021" s="30">
        <v>12.7</v>
      </c>
      <c r="H3021" s="32">
        <f>TEXT(일별기온공급량!$A3021, "AAA")</f>
      </c>
      <c r="I3021" s="33">
        <v>120297383</v>
      </c>
      <c r="J3021" s="33">
        <v>2805817</v>
      </c>
      <c r="K3021" s="32">
        <f>TEXT(A3021, "MM-DD")</f>
      </c>
      <c r="L3021" s="33">
        <f>YEAR(일별기온공급량!$A3021)</f>
      </c>
      <c r="M3021" s="33">
        <f>MONTH(일별기온공급량!$A3021)</f>
      </c>
      <c r="N3021" s="33">
        <f>DAY(일별기온공급량!$A3021)</f>
      </c>
      <c r="O3021" s="34">
        <f>IFERROR(VLOOKUP(기온및공급량[[#This Row], [날짜]],표2[],2,0), "")</f>
      </c>
    </row>
    <row x14ac:dyDescent="0.25" r="3022" customHeight="1" ht="18.75">
      <c r="A3022" s="29">
        <v>44295</v>
      </c>
      <c r="B3022" s="30">
        <v>9.2</v>
      </c>
      <c r="C3022" s="33">
        <v>15</v>
      </c>
      <c r="D3022" s="31">
        <v>1.4299537037037038</v>
      </c>
      <c r="E3022" s="30">
        <v>5.5</v>
      </c>
      <c r="F3022" s="31">
        <v>1.250787037037037</v>
      </c>
      <c r="G3022" s="30">
        <v>9.5</v>
      </c>
      <c r="H3022" s="32">
        <f>TEXT(일별기온공급량!$A3022, "AAA")</f>
      </c>
      <c r="I3022" s="33">
        <v>134974221</v>
      </c>
      <c r="J3022" s="33">
        <v>3150227</v>
      </c>
      <c r="K3022" s="32">
        <f>TEXT(A3022, "MM-DD")</f>
      </c>
      <c r="L3022" s="33">
        <f>YEAR(일별기온공급량!$A3022)</f>
      </c>
      <c r="M3022" s="33">
        <f>MONTH(일별기온공급량!$A3022)</f>
      </c>
      <c r="N3022" s="33">
        <f>DAY(일별기온공급량!$A3022)</f>
      </c>
      <c r="O3022" s="34">
        <f>IFERROR(VLOOKUP(기온및공급량[[#This Row], [날짜]],표2[],2,0), "")</f>
      </c>
    </row>
    <row x14ac:dyDescent="0.25" r="3023" customHeight="1" ht="18.75">
      <c r="A3023" s="29">
        <v>44296</v>
      </c>
      <c r="B3023" s="30">
        <v>10.6</v>
      </c>
      <c r="C3023" s="30">
        <v>18.5</v>
      </c>
      <c r="D3023" s="31">
        <v>1.6757870370370371</v>
      </c>
      <c r="E3023" s="30">
        <v>2.5</v>
      </c>
      <c r="F3023" s="31">
        <v>1.2348148148148148</v>
      </c>
      <c r="G3023" s="33">
        <v>16</v>
      </c>
      <c r="H3023" s="32">
        <f>TEXT(일별기온공급량!$A3023, "AAA")</f>
      </c>
      <c r="I3023" s="33">
        <v>122188250</v>
      </c>
      <c r="J3023" s="33">
        <v>2852671</v>
      </c>
      <c r="K3023" s="32">
        <f>TEXT(A3023, "MM-DD")</f>
      </c>
      <c r="L3023" s="33">
        <f>YEAR(일별기온공급량!$A3023)</f>
      </c>
      <c r="M3023" s="33">
        <f>MONTH(일별기온공급량!$A3023)</f>
      </c>
      <c r="N3023" s="33">
        <f>DAY(일별기온공급량!$A3023)</f>
      </c>
      <c r="O3023" s="34">
        <f>IFERROR(VLOOKUP(기온및공급량[[#This Row], [날짜]],표2[],2,0), "")</f>
      </c>
    </row>
    <row x14ac:dyDescent="0.25" r="3024" customHeight="1" ht="18.75">
      <c r="A3024" s="29">
        <v>44297</v>
      </c>
      <c r="B3024" s="30">
        <v>13.6</v>
      </c>
      <c r="C3024" s="30">
        <v>21.9</v>
      </c>
      <c r="D3024" s="31">
        <v>1.580648148148148</v>
      </c>
      <c r="E3024" s="30">
        <v>4.3</v>
      </c>
      <c r="F3024" s="31">
        <v>1.2466203703703704</v>
      </c>
      <c r="G3024" s="30">
        <v>17.6</v>
      </c>
      <c r="H3024" s="32">
        <f>TEXT(일별기온공급량!$A3024, "AAA")</f>
      </c>
      <c r="I3024" s="33">
        <v>105328291</v>
      </c>
      <c r="J3024" s="33">
        <v>2458847</v>
      </c>
      <c r="K3024" s="32">
        <f>TEXT(A3024, "MM-DD")</f>
      </c>
      <c r="L3024" s="33">
        <f>YEAR(일별기온공급량!$A3024)</f>
      </c>
      <c r="M3024" s="33">
        <f>MONTH(일별기온공급량!$A3024)</f>
      </c>
      <c r="N3024" s="33">
        <f>DAY(일별기온공급량!$A3024)</f>
      </c>
      <c r="O3024" s="34">
        <f>IFERROR(VLOOKUP(기온및공급량[[#This Row], [날짜]],표2[],2,0), "")</f>
      </c>
    </row>
    <row x14ac:dyDescent="0.25" r="3025" customHeight="1" ht="18.75">
      <c r="A3025" s="29">
        <v>44298</v>
      </c>
      <c r="B3025" s="30">
        <v>11.8</v>
      </c>
      <c r="C3025" s="30">
        <v>14.5</v>
      </c>
      <c r="D3025" s="31">
        <v>1.9889814814814815</v>
      </c>
      <c r="E3025" s="30">
        <v>9.2</v>
      </c>
      <c r="F3025" s="31">
        <v>1.2452314814814816</v>
      </c>
      <c r="G3025" s="30">
        <v>5.3</v>
      </c>
      <c r="H3025" s="32">
        <f>TEXT(일별기온공급량!$A3025, "AAA")</f>
      </c>
      <c r="I3025" s="33">
        <v>134507094</v>
      </c>
      <c r="J3025" s="33">
        <v>3142814</v>
      </c>
      <c r="K3025" s="32">
        <f>TEXT(A3025, "MM-DD")</f>
      </c>
      <c r="L3025" s="33">
        <f>YEAR(일별기온공급량!$A3025)</f>
      </c>
      <c r="M3025" s="33">
        <f>MONTH(일별기온공급량!$A3025)</f>
      </c>
      <c r="N3025" s="33">
        <f>DAY(일별기온공급량!$A3025)</f>
      </c>
      <c r="O3025" s="34">
        <f>IFERROR(VLOOKUP(기온및공급량[[#This Row], [날짜]],표2[],2,0), "")</f>
      </c>
    </row>
    <row x14ac:dyDescent="0.25" r="3026" customHeight="1" ht="18.75">
      <c r="A3026" s="29">
        <v>44299</v>
      </c>
      <c r="B3026" s="30">
        <v>15.1</v>
      </c>
      <c r="C3026" s="33">
        <v>20</v>
      </c>
      <c r="D3026" s="31">
        <v>1.6862037037037036</v>
      </c>
      <c r="E3026" s="30">
        <v>8.1</v>
      </c>
      <c r="F3026" s="31">
        <v>1.998009259259259</v>
      </c>
      <c r="G3026" s="30">
        <v>11.9</v>
      </c>
      <c r="H3026" s="32">
        <f>TEXT(일별기온공급량!$A3026, "AAA")</f>
      </c>
      <c r="I3026" s="33">
        <v>125321092</v>
      </c>
      <c r="J3026" s="33">
        <v>2931772</v>
      </c>
      <c r="K3026" s="32">
        <f>TEXT(A3026, "MM-DD")</f>
      </c>
      <c r="L3026" s="33">
        <f>YEAR(일별기온공급량!$A3026)</f>
      </c>
      <c r="M3026" s="33">
        <f>MONTH(일별기온공급량!$A3026)</f>
      </c>
      <c r="N3026" s="33">
        <f>DAY(일별기온공급량!$A3026)</f>
      </c>
      <c r="O3026" s="34">
        <f>IFERROR(VLOOKUP(기온및공급량[[#This Row], [날짜]],표2[],2,0), "")</f>
      </c>
    </row>
    <row x14ac:dyDescent="0.25" r="3027" customHeight="1" ht="18.75">
      <c r="A3027" s="29">
        <v>44300</v>
      </c>
      <c r="B3027" s="30">
        <v>11.1</v>
      </c>
      <c r="C3027" s="30">
        <v>17.2</v>
      </c>
      <c r="D3027" s="31">
        <v>1.6778703703703703</v>
      </c>
      <c r="E3027" s="30">
        <v>5.8</v>
      </c>
      <c r="F3027" s="31">
        <v>1.2348148148148148</v>
      </c>
      <c r="G3027" s="30">
        <v>11.4</v>
      </c>
      <c r="H3027" s="32">
        <f>TEXT(일별기온공급량!$A3027, "AAA")</f>
      </c>
      <c r="I3027" s="33">
        <v>138409726</v>
      </c>
      <c r="J3027" s="33">
        <v>3231557</v>
      </c>
      <c r="K3027" s="32">
        <f>TEXT(A3027, "MM-DD")</f>
      </c>
      <c r="L3027" s="33">
        <f>YEAR(일별기온공급량!$A3027)</f>
      </c>
      <c r="M3027" s="33">
        <f>MONTH(일별기온공급량!$A3027)</f>
      </c>
      <c r="N3027" s="33">
        <f>DAY(일별기온공급량!$A3027)</f>
      </c>
      <c r="O3027" s="34">
        <f>IFERROR(VLOOKUP(기온및공급량[[#This Row], [날짜]],표2[],2,0), "")</f>
      </c>
    </row>
    <row x14ac:dyDescent="0.25" r="3028" customHeight="1" ht="18.75">
      <c r="A3028" s="29">
        <v>44301</v>
      </c>
      <c r="B3028" s="30">
        <v>11.9</v>
      </c>
      <c r="C3028" s="30">
        <v>18.7</v>
      </c>
      <c r="D3028" s="31">
        <v>1.657037037037037</v>
      </c>
      <c r="E3028" s="30">
        <v>4.4</v>
      </c>
      <c r="F3028" s="31">
        <v>1.2480092592592593</v>
      </c>
      <c r="G3028" s="30">
        <v>14.3</v>
      </c>
      <c r="H3028" s="32">
        <f>TEXT(일별기온공급량!$A3028, "AAA")</f>
      </c>
      <c r="I3028" s="33">
        <v>132895043</v>
      </c>
      <c r="J3028" s="33">
        <v>3100520</v>
      </c>
      <c r="K3028" s="32">
        <f>TEXT(A3028, "MM-DD")</f>
      </c>
      <c r="L3028" s="33">
        <f>YEAR(일별기온공급량!$A3028)</f>
      </c>
      <c r="M3028" s="33">
        <f>MONTH(일별기온공급량!$A3028)</f>
      </c>
      <c r="N3028" s="33">
        <f>DAY(일별기온공급량!$A3028)</f>
      </c>
      <c r="O3028" s="34">
        <f>IFERROR(VLOOKUP(기온및공급량[[#This Row], [날짜]],표2[],2,0), "")</f>
      </c>
    </row>
    <row x14ac:dyDescent="0.25" r="3029" customHeight="1" ht="18.75">
      <c r="A3029" s="29">
        <v>44302</v>
      </c>
      <c r="B3029" s="30">
        <v>13.7</v>
      </c>
      <c r="C3029" s="30">
        <v>21.1</v>
      </c>
      <c r="D3029" s="31">
        <v>1.6757870370370371</v>
      </c>
      <c r="E3029" s="30">
        <v>5.7</v>
      </c>
      <c r="F3029" s="31">
        <v>1.209814814814815</v>
      </c>
      <c r="G3029" s="30">
        <v>15.4</v>
      </c>
      <c r="H3029" s="32">
        <f>TEXT(일별기온공급량!$A3029, "AAA")</f>
      </c>
      <c r="I3029" s="33">
        <v>128505711</v>
      </c>
      <c r="J3029" s="33">
        <v>3003717</v>
      </c>
      <c r="K3029" s="32">
        <f>TEXT(A3029, "MM-DD")</f>
      </c>
      <c r="L3029" s="33">
        <f>YEAR(일별기온공급량!$A3029)</f>
      </c>
      <c r="M3029" s="33">
        <f>MONTH(일별기온공급량!$A3029)</f>
      </c>
      <c r="N3029" s="33">
        <f>DAY(일별기온공급량!$A3029)</f>
      </c>
      <c r="O3029" s="34">
        <f>IFERROR(VLOOKUP(기온및공급량[[#This Row], [날짜]],표2[],2,0), "")</f>
      </c>
    </row>
    <row x14ac:dyDescent="0.25" r="3030" customHeight="1" ht="18.75">
      <c r="A3030" s="29">
        <v>44303</v>
      </c>
      <c r="B3030" s="30">
        <v>13.5</v>
      </c>
      <c r="C3030" s="30">
        <v>19.3</v>
      </c>
      <c r="D3030" s="31">
        <v>1.4987037037037036</v>
      </c>
      <c r="E3030" s="33">
        <v>9</v>
      </c>
      <c r="F3030" s="31">
        <v>1.998009259259259</v>
      </c>
      <c r="G3030" s="30">
        <v>10.3</v>
      </c>
      <c r="H3030" s="32">
        <f>TEXT(일별기온공급량!$A3030, "AAA")</f>
      </c>
      <c r="I3030" s="33">
        <v>113922268</v>
      </c>
      <c r="J3030" s="33">
        <v>2659667</v>
      </c>
      <c r="K3030" s="32">
        <f>TEXT(A3030, "MM-DD")</f>
      </c>
      <c r="L3030" s="33">
        <f>YEAR(일별기온공급량!$A3030)</f>
      </c>
      <c r="M3030" s="33">
        <f>MONTH(일별기온공급량!$A3030)</f>
      </c>
      <c r="N3030" s="33">
        <f>DAY(일별기온공급량!$A3030)</f>
      </c>
      <c r="O3030" s="34">
        <f>IFERROR(VLOOKUP(기온및공급량[[#This Row], [날짜]],표2[],2,0), "")</f>
      </c>
    </row>
    <row x14ac:dyDescent="0.25" r="3031" customHeight="1" ht="18.75">
      <c r="A3031" s="29">
        <v>44304</v>
      </c>
      <c r="B3031" s="30">
        <v>12.6</v>
      </c>
      <c r="C3031" s="30">
        <v>17.5</v>
      </c>
      <c r="D3031" s="31">
        <v>1.6903703703703705</v>
      </c>
      <c r="E3031" s="30">
        <v>7.9</v>
      </c>
      <c r="F3031" s="31">
        <v>1.209814814814815</v>
      </c>
      <c r="G3031" s="30">
        <v>9.6</v>
      </c>
      <c r="H3031" s="32">
        <f>TEXT(일별기온공급량!$A3031, "AAA")</f>
      </c>
      <c r="I3031" s="33">
        <v>107849095</v>
      </c>
      <c r="J3031" s="33">
        <v>2519778</v>
      </c>
      <c r="K3031" s="32">
        <f>TEXT(A3031, "MM-DD")</f>
      </c>
      <c r="L3031" s="33">
        <f>YEAR(일별기온공급량!$A3031)</f>
      </c>
      <c r="M3031" s="33">
        <f>MONTH(일별기온공급량!$A3031)</f>
      </c>
      <c r="N3031" s="33">
        <f>DAY(일별기온공급량!$A3031)</f>
      </c>
      <c r="O3031" s="34">
        <f>IFERROR(VLOOKUP(기온및공급량[[#This Row], [날짜]],표2[],2,0), "")</f>
      </c>
    </row>
    <row x14ac:dyDescent="0.25" r="3032" customHeight="1" ht="18.75">
      <c r="A3032" s="29">
        <v>44305</v>
      </c>
      <c r="B3032" s="30">
        <v>16.6</v>
      </c>
      <c r="C3032" s="33">
        <v>24</v>
      </c>
      <c r="D3032" s="31">
        <v>1.657037037037037</v>
      </c>
      <c r="E3032" s="30">
        <v>8.2</v>
      </c>
      <c r="F3032" s="31">
        <v>1.263287037037037</v>
      </c>
      <c r="G3032" s="30">
        <v>15.8</v>
      </c>
      <c r="H3032" s="32">
        <f>TEXT(일별기온공급량!$A3032, "AAA")</f>
      </c>
      <c r="I3032" s="33">
        <v>119679491</v>
      </c>
      <c r="J3032" s="33">
        <v>2792270</v>
      </c>
      <c r="K3032" s="32">
        <f>TEXT(A3032, "MM-DD")</f>
      </c>
      <c r="L3032" s="33">
        <f>YEAR(일별기온공급량!$A3032)</f>
      </c>
      <c r="M3032" s="33">
        <f>MONTH(일별기온공급량!$A3032)</f>
      </c>
      <c r="N3032" s="33">
        <f>DAY(일별기온공급량!$A3032)</f>
      </c>
      <c r="O3032" s="34">
        <f>IFERROR(VLOOKUP(기온및공급량[[#This Row], [날짜]],표2[],2,0), "")</f>
      </c>
    </row>
    <row x14ac:dyDescent="0.25" r="3033" customHeight="1" ht="18.75">
      <c r="A3033" s="29">
        <v>44306</v>
      </c>
      <c r="B3033" s="30">
        <v>18.9</v>
      </c>
      <c r="C3033" s="30">
        <v>26.5</v>
      </c>
      <c r="D3033" s="31">
        <v>1.6327314814814815</v>
      </c>
      <c r="E3033" s="30">
        <v>13.5</v>
      </c>
      <c r="F3033" s="31">
        <v>1.250787037037037</v>
      </c>
      <c r="G3033" s="33">
        <v>13</v>
      </c>
      <c r="H3033" s="32">
        <f>TEXT(일별기온공급량!$A3033, "AAA")</f>
      </c>
      <c r="I3033" s="33">
        <v>114726715</v>
      </c>
      <c r="J3033" s="33">
        <v>2671300</v>
      </c>
      <c r="K3033" s="32">
        <f>TEXT(A3033, "MM-DD")</f>
      </c>
      <c r="L3033" s="33">
        <f>YEAR(일별기온공급량!$A3033)</f>
      </c>
      <c r="M3033" s="33">
        <f>MONTH(일별기온공급량!$A3033)</f>
      </c>
      <c r="N3033" s="33">
        <f>DAY(일별기온공급량!$A3033)</f>
      </c>
      <c r="O3033" s="34">
        <f>IFERROR(VLOOKUP(기온및공급량[[#This Row], [날짜]],표2[],2,0), "")</f>
      </c>
    </row>
    <row x14ac:dyDescent="0.25" r="3034" customHeight="1" ht="18.75">
      <c r="A3034" s="29">
        <v>44307</v>
      </c>
      <c r="B3034" s="30">
        <v>19.9</v>
      </c>
      <c r="C3034" s="30">
        <v>29.5</v>
      </c>
      <c r="D3034" s="31">
        <v>1.6924537037037037</v>
      </c>
      <c r="E3034" s="30">
        <v>10.1</v>
      </c>
      <c r="F3034" s="31">
        <v>1.241064814814815</v>
      </c>
      <c r="G3034" s="30">
        <v>19.4</v>
      </c>
      <c r="H3034" s="32">
        <f>TEXT(일별기온공급량!$A3034, "AAA")</f>
      </c>
      <c r="I3034" s="33">
        <v>102659942</v>
      </c>
      <c r="J3034" s="33">
        <v>2389697</v>
      </c>
      <c r="K3034" s="32">
        <f>TEXT(A3034, "MM-DD")</f>
      </c>
      <c r="L3034" s="33">
        <f>YEAR(일별기온공급량!$A3034)</f>
      </c>
      <c r="M3034" s="33">
        <f>MONTH(일별기온공급량!$A3034)</f>
      </c>
      <c r="N3034" s="33">
        <f>DAY(일별기온공급량!$A3034)</f>
      </c>
      <c r="O3034" s="34">
        <f>IFERROR(VLOOKUP(기온및공급량[[#This Row], [날짜]],표2[],2,0), "")</f>
      </c>
    </row>
    <row x14ac:dyDescent="0.25" r="3035" customHeight="1" ht="18.75">
      <c r="A3035" s="29">
        <v>44308</v>
      </c>
      <c r="B3035" s="30">
        <v>20.2</v>
      </c>
      <c r="C3035" s="30">
        <v>28.3</v>
      </c>
      <c r="D3035" s="31">
        <v>1.5993981481481483</v>
      </c>
      <c r="E3035" s="33">
        <v>15</v>
      </c>
      <c r="F3035" s="31">
        <v>1.2237037037037037</v>
      </c>
      <c r="G3035" s="30">
        <v>13.3</v>
      </c>
      <c r="H3035" s="32">
        <f>TEXT(일별기온공급량!$A3035, "AAA")</f>
      </c>
      <c r="I3035" s="33">
        <v>97787498</v>
      </c>
      <c r="J3035" s="33">
        <v>2278799</v>
      </c>
      <c r="K3035" s="32">
        <f>TEXT(A3035, "MM-DD")</f>
      </c>
      <c r="L3035" s="33">
        <f>YEAR(일별기온공급량!$A3035)</f>
      </c>
      <c r="M3035" s="33">
        <f>MONTH(일별기온공급량!$A3035)</f>
      </c>
      <c r="N3035" s="33">
        <f>DAY(일별기온공급량!$A3035)</f>
      </c>
      <c r="O3035" s="34">
        <f>IFERROR(VLOOKUP(기온및공급량[[#This Row], [날짜]],표2[],2,0), "")</f>
      </c>
    </row>
    <row x14ac:dyDescent="0.25" r="3036" customHeight="1" ht="18.75">
      <c r="A3036" s="29">
        <v>44309</v>
      </c>
      <c r="B3036" s="30">
        <v>15.8</v>
      </c>
      <c r="C3036" s="33">
        <v>18</v>
      </c>
      <c r="D3036" s="31">
        <v>1.607037037037037</v>
      </c>
      <c r="E3036" s="30">
        <v>13.6</v>
      </c>
      <c r="F3036" s="31">
        <v>1.9841203703703703</v>
      </c>
      <c r="G3036" s="30">
        <v>4.4</v>
      </c>
      <c r="H3036" s="32">
        <f>TEXT(일별기온공급량!$A3036, "AAA")</f>
      </c>
      <c r="I3036" s="33">
        <v>100729056</v>
      </c>
      <c r="J3036" s="33">
        <v>2350747</v>
      </c>
      <c r="K3036" s="32">
        <f>TEXT(A3036, "MM-DD")</f>
      </c>
      <c r="L3036" s="33">
        <f>YEAR(일별기온공급량!$A3036)</f>
      </c>
      <c r="M3036" s="33">
        <f>MONTH(일별기온공급량!$A3036)</f>
      </c>
      <c r="N3036" s="33">
        <f>DAY(일별기온공급량!$A3036)</f>
      </c>
      <c r="O3036" s="34">
        <f>IFERROR(VLOOKUP(기온및공급량[[#This Row], [날짜]],표2[],2,0), "")</f>
      </c>
    </row>
    <row x14ac:dyDescent="0.25" r="3037" customHeight="1" ht="18.75">
      <c r="A3037" s="29">
        <v>44310</v>
      </c>
      <c r="B3037" s="30">
        <v>16.7</v>
      </c>
      <c r="C3037" s="30">
        <v>23.3</v>
      </c>
      <c r="D3037" s="31">
        <v>1.6264814814814814</v>
      </c>
      <c r="E3037" s="30">
        <v>12.8</v>
      </c>
      <c r="F3037" s="31">
        <v>1.2563425925925926</v>
      </c>
      <c r="G3037" s="30">
        <v>10.5</v>
      </c>
      <c r="H3037" s="32">
        <f>TEXT(일별기온공급량!$A3037, "AAA")</f>
      </c>
      <c r="I3037" s="33">
        <v>87722130</v>
      </c>
      <c r="J3037" s="33">
        <v>2045793</v>
      </c>
      <c r="K3037" s="32">
        <f>TEXT(A3037, "MM-DD")</f>
      </c>
      <c r="L3037" s="33">
        <f>YEAR(일별기온공급량!$A3037)</f>
      </c>
      <c r="M3037" s="33">
        <f>MONTH(일별기온공급량!$A3037)</f>
      </c>
      <c r="N3037" s="33">
        <f>DAY(일별기온공급량!$A3037)</f>
      </c>
      <c r="O3037" s="34">
        <f>IFERROR(VLOOKUP(기온및공급량[[#This Row], [날짜]],표2[],2,0), "")</f>
      </c>
    </row>
    <row x14ac:dyDescent="0.25" r="3038" customHeight="1" ht="18.75">
      <c r="A3038" s="29">
        <v>44311</v>
      </c>
      <c r="B3038" s="30">
        <v>14.4</v>
      </c>
      <c r="C3038" s="30">
        <v>18.8</v>
      </c>
      <c r="D3038" s="31">
        <v>1.5674537037037037</v>
      </c>
      <c r="E3038" s="30">
        <v>10.7</v>
      </c>
      <c r="F3038" s="31">
        <v>1.9848148148148148</v>
      </c>
      <c r="G3038" s="30">
        <v>8.1</v>
      </c>
      <c r="H3038" s="32">
        <f>TEXT(일별기온공급량!$A3038, "AAA")</f>
      </c>
      <c r="I3038" s="33">
        <v>80466572</v>
      </c>
      <c r="J3038" s="33">
        <v>1877291</v>
      </c>
      <c r="K3038" s="32">
        <f>TEXT(A3038, "MM-DD")</f>
      </c>
      <c r="L3038" s="33">
        <f>YEAR(일별기온공급량!$A3038)</f>
      </c>
      <c r="M3038" s="33">
        <f>MONTH(일별기온공급량!$A3038)</f>
      </c>
      <c r="N3038" s="33">
        <f>DAY(일별기온공급량!$A3038)</f>
      </c>
      <c r="O3038" s="34">
        <f>IFERROR(VLOOKUP(기온및공급량[[#This Row], [날짜]],표2[],2,0), "")</f>
      </c>
    </row>
    <row x14ac:dyDescent="0.25" r="3039" customHeight="1" ht="18.75">
      <c r="A3039" s="29">
        <v>44312</v>
      </c>
      <c r="B3039" s="30">
        <v>13.6</v>
      </c>
      <c r="C3039" s="30">
        <v>21.1</v>
      </c>
      <c r="D3039" s="31">
        <v>1.6625925925925926</v>
      </c>
      <c r="E3039" s="30">
        <v>6.3</v>
      </c>
      <c r="F3039" s="31">
        <v>1.2327314814814816</v>
      </c>
      <c r="G3039" s="30">
        <v>14.8</v>
      </c>
      <c r="H3039" s="32">
        <f>TEXT(일별기온공급량!$A3039, "AAA")</f>
      </c>
      <c r="I3039" s="33">
        <v>101182194</v>
      </c>
      <c r="J3039" s="33">
        <v>2362900</v>
      </c>
      <c r="K3039" s="32">
        <f>TEXT(A3039, "MM-DD")</f>
      </c>
      <c r="L3039" s="33">
        <f>YEAR(일별기온공급량!$A3039)</f>
      </c>
      <c r="M3039" s="33">
        <f>MONTH(일별기온공급량!$A3039)</f>
      </c>
      <c r="N3039" s="33">
        <f>DAY(일별기온공급량!$A3039)</f>
      </c>
      <c r="O3039" s="34">
        <f>IFERROR(VLOOKUP(기온및공급량[[#This Row], [날짜]],표2[],2,0), "")</f>
      </c>
    </row>
    <row x14ac:dyDescent="0.25" r="3040" customHeight="1" ht="18.75">
      <c r="A3040" s="29">
        <v>44313</v>
      </c>
      <c r="B3040" s="30">
        <v>15.8</v>
      </c>
      <c r="C3040" s="30">
        <v>22.2</v>
      </c>
      <c r="D3040" s="31">
        <v>1.5431481481481482</v>
      </c>
      <c r="E3040" s="30">
        <v>8.1</v>
      </c>
      <c r="F3040" s="31">
        <v>1.188287037037037</v>
      </c>
      <c r="G3040" s="30">
        <v>14.1</v>
      </c>
      <c r="H3040" s="32">
        <f>TEXT(일별기온공급량!$A3040, "AAA")</f>
      </c>
      <c r="I3040" s="33">
        <v>104762920</v>
      </c>
      <c r="J3040" s="33">
        <v>2450641</v>
      </c>
      <c r="K3040" s="32">
        <f>TEXT(A3040, "MM-DD")</f>
      </c>
      <c r="L3040" s="33">
        <f>YEAR(일별기온공급량!$A3040)</f>
      </c>
      <c r="M3040" s="33">
        <f>MONTH(일별기온공급량!$A3040)</f>
      </c>
      <c r="N3040" s="33">
        <f>DAY(일별기온공급량!$A3040)</f>
      </c>
      <c r="O3040" s="34">
        <f>IFERROR(VLOOKUP(기온및공급량[[#This Row], [날짜]],표2[],2,0), "")</f>
      </c>
    </row>
    <row x14ac:dyDescent="0.25" r="3041" customHeight="1" ht="18.75">
      <c r="A3041" s="29">
        <v>44314</v>
      </c>
      <c r="B3041" s="30">
        <v>18.1</v>
      </c>
      <c r="C3041" s="30">
        <v>23.9</v>
      </c>
      <c r="D3041" s="31">
        <v>1.570925925925926</v>
      </c>
      <c r="E3041" s="30">
        <v>11.6</v>
      </c>
      <c r="F3041" s="31">
        <v>1.2417592592592592</v>
      </c>
      <c r="G3041" s="30">
        <v>12.3</v>
      </c>
      <c r="H3041" s="32">
        <f>TEXT(일별기온공급량!$A3041, "AAA")</f>
      </c>
      <c r="I3041" s="33">
        <v>102953001</v>
      </c>
      <c r="J3041" s="33">
        <v>2412742</v>
      </c>
      <c r="K3041" s="32">
        <f>TEXT(A3041, "MM-DD")</f>
      </c>
      <c r="L3041" s="33">
        <f>YEAR(일별기온공급량!$A3041)</f>
      </c>
      <c r="M3041" s="33">
        <f>MONTH(일별기온공급량!$A3041)</f>
      </c>
      <c r="N3041" s="33">
        <f>DAY(일별기온공급량!$A3041)</f>
      </c>
      <c r="O3041" s="34">
        <f>IFERROR(VLOOKUP(기온및공급량[[#This Row], [날짜]],표2[],2,0), "")</f>
      </c>
    </row>
    <row x14ac:dyDescent="0.25" r="3042" customHeight="1" ht="18.75">
      <c r="A3042" s="29">
        <v>44315</v>
      </c>
      <c r="B3042" s="30">
        <v>18.3</v>
      </c>
      <c r="C3042" s="30">
        <v>24.7</v>
      </c>
      <c r="D3042" s="31">
        <v>1.6049537037037038</v>
      </c>
      <c r="E3042" s="30">
        <v>13.5</v>
      </c>
      <c r="F3042" s="31">
        <v>1.318148148148148</v>
      </c>
      <c r="G3042" s="30">
        <v>11.2</v>
      </c>
      <c r="H3042" s="32">
        <f>TEXT(일별기온공급량!$A3042, "AAA")</f>
      </c>
      <c r="I3042" s="33">
        <v>100389935</v>
      </c>
      <c r="J3042" s="33">
        <v>2352970</v>
      </c>
      <c r="K3042" s="32">
        <f>TEXT(A3042, "MM-DD")</f>
      </c>
      <c r="L3042" s="33">
        <f>YEAR(일별기온공급량!$A3042)</f>
      </c>
      <c r="M3042" s="33">
        <f>MONTH(일별기온공급량!$A3042)</f>
      </c>
      <c r="N3042" s="33">
        <f>DAY(일별기온공급량!$A3042)</f>
      </c>
      <c r="O3042" s="34">
        <f>IFERROR(VLOOKUP(기온및공급량[[#This Row], [날짜]],표2[],2,0), "")</f>
      </c>
    </row>
    <row x14ac:dyDescent="0.25" r="3043" customHeight="1" ht="18.75">
      <c r="A3043" s="29">
        <v>44316</v>
      </c>
      <c r="B3043" s="30">
        <v>16.9</v>
      </c>
      <c r="C3043" s="30">
        <v>22.2</v>
      </c>
      <c r="D3043" s="31">
        <v>1.5785648148148148</v>
      </c>
      <c r="E3043" s="30">
        <v>12.6</v>
      </c>
      <c r="F3043" s="31">
        <v>1.213287037037037</v>
      </c>
      <c r="G3043" s="30">
        <v>9.6</v>
      </c>
      <c r="H3043" s="32">
        <f>TEXT(일별기온공급량!$A3043, "AAA")</f>
      </c>
      <c r="I3043" s="33">
        <v>98895899</v>
      </c>
      <c r="J3043" s="33">
        <v>2314433</v>
      </c>
      <c r="K3043" s="32">
        <f>TEXT(A3043, "MM-DD")</f>
      </c>
      <c r="L3043" s="33">
        <f>YEAR(일별기온공급량!$A3043)</f>
      </c>
      <c r="M3043" s="33">
        <f>MONTH(일별기온공급량!$A3043)</f>
      </c>
      <c r="N3043" s="33">
        <f>DAY(일별기온공급량!$A3043)</f>
      </c>
      <c r="O3043" s="34">
        <f>IFERROR(VLOOKUP(기온및공급량[[#This Row], [날짜]],표2[],2,0), "")</f>
      </c>
    </row>
    <row x14ac:dyDescent="0.25" r="3044" customHeight="1" ht="18.75">
      <c r="A3044" s="29">
        <v>44317</v>
      </c>
      <c r="B3044" s="30">
        <v>12.1</v>
      </c>
      <c r="C3044" s="30">
        <v>15.6</v>
      </c>
      <c r="D3044" s="31">
        <v>1.6598148148148149</v>
      </c>
      <c r="E3044" s="30">
        <v>9.4</v>
      </c>
      <c r="F3044" s="31">
        <v>1.205648148148148</v>
      </c>
      <c r="G3044" s="30">
        <v>6.2</v>
      </c>
      <c r="H3044" s="32">
        <f>TEXT(일별기온공급량!$A3044, "AAA")</f>
      </c>
      <c r="I3044" s="33">
        <v>90911828</v>
      </c>
      <c r="J3044" s="33">
        <v>2125006</v>
      </c>
      <c r="K3044" s="32">
        <f>TEXT(A3044, "MM-DD")</f>
      </c>
      <c r="L3044" s="33">
        <f>YEAR(일별기온공급량!$A3044)</f>
      </c>
      <c r="M3044" s="33">
        <f>MONTH(일별기온공급량!$A3044)</f>
      </c>
      <c r="N3044" s="33">
        <f>DAY(일별기온공급량!$A3044)</f>
      </c>
      <c r="O3044" s="34">
        <f>IFERROR(VLOOKUP(기온및공급량[[#This Row], [날짜]],표2[],2,0), "")</f>
      </c>
    </row>
    <row x14ac:dyDescent="0.25" r="3045" customHeight="1" ht="18.75">
      <c r="A3045" s="29">
        <v>44318</v>
      </c>
      <c r="B3045" s="30">
        <v>13.6</v>
      </c>
      <c r="C3045" s="30">
        <v>19.9</v>
      </c>
      <c r="D3045" s="31">
        <v>1.6903703703703705</v>
      </c>
      <c r="E3045" s="30">
        <v>8.4</v>
      </c>
      <c r="F3045" s="31">
        <v>1.2292592592592593</v>
      </c>
      <c r="G3045" s="30">
        <v>11.5</v>
      </c>
      <c r="H3045" s="32">
        <f>TEXT(일별기온공급량!$A3045, "AAA")</f>
      </c>
      <c r="I3045" s="33">
        <v>85481060</v>
      </c>
      <c r="J3045" s="33">
        <v>2000133</v>
      </c>
      <c r="K3045" s="32">
        <f>TEXT(A3045, "MM-DD")</f>
      </c>
      <c r="L3045" s="33">
        <f>YEAR(일별기온공급량!$A3045)</f>
      </c>
      <c r="M3045" s="33">
        <f>MONTH(일별기온공급량!$A3045)</f>
      </c>
      <c r="N3045" s="33">
        <f>DAY(일별기온공급량!$A3045)</f>
      </c>
      <c r="O3045" s="34">
        <f>IFERROR(VLOOKUP(기온및공급량[[#This Row], [날짜]],표2[],2,0), "")</f>
      </c>
    </row>
    <row x14ac:dyDescent="0.25" r="3046" customHeight="1" ht="18.75">
      <c r="A3046" s="29">
        <v>44319</v>
      </c>
      <c r="B3046" s="30">
        <v>16.5</v>
      </c>
      <c r="C3046" s="30">
        <v>24.7</v>
      </c>
      <c r="D3046" s="31">
        <v>1.6618981481481483</v>
      </c>
      <c r="E3046" s="30">
        <v>7.6</v>
      </c>
      <c r="F3046" s="31">
        <v>1.2285648148148147</v>
      </c>
      <c r="G3046" s="30">
        <v>17.1</v>
      </c>
      <c r="H3046" s="32">
        <f>TEXT(일별기온공급량!$A3046, "AAA")</f>
      </c>
      <c r="I3046" s="33">
        <v>100948000</v>
      </c>
      <c r="J3046" s="33">
        <v>2360592</v>
      </c>
      <c r="K3046" s="32">
        <f>TEXT(A3046, "MM-DD")</f>
      </c>
      <c r="L3046" s="33">
        <f>YEAR(일별기온공급량!$A3046)</f>
      </c>
      <c r="M3046" s="33">
        <f>MONTH(일별기온공급량!$A3046)</f>
      </c>
      <c r="N3046" s="33">
        <f>DAY(일별기온공급량!$A3046)</f>
      </c>
      <c r="O3046" s="34">
        <f>IFERROR(VLOOKUP(기온및공급량[[#This Row], [날짜]],표2[],2,0), "")</f>
      </c>
    </row>
    <row x14ac:dyDescent="0.25" r="3047" customHeight="1" ht="18.75">
      <c r="A3047" s="29">
        <v>44320</v>
      </c>
      <c r="B3047" s="33">
        <v>17</v>
      </c>
      <c r="C3047" s="30">
        <v>20.9</v>
      </c>
      <c r="D3047" s="31">
        <v>1.6125925925925926</v>
      </c>
      <c r="E3047" s="30">
        <v>12.5</v>
      </c>
      <c r="F3047" s="31">
        <v>1.2341203703703703</v>
      </c>
      <c r="G3047" s="30">
        <v>8.4</v>
      </c>
      <c r="H3047" s="32">
        <f>TEXT(일별기온공급량!$A3047, "AAA")</f>
      </c>
      <c r="I3047" s="33">
        <v>105823378</v>
      </c>
      <c r="J3047" s="33">
        <v>2478657</v>
      </c>
      <c r="K3047" s="32">
        <f>TEXT(A3047, "MM-DD")</f>
      </c>
      <c r="L3047" s="33">
        <f>YEAR(일별기온공급량!$A3047)</f>
      </c>
      <c r="M3047" s="33">
        <f>MONTH(일별기온공급량!$A3047)</f>
      </c>
      <c r="N3047" s="33">
        <f>DAY(일별기온공급량!$A3047)</f>
      </c>
      <c r="O3047" s="34">
        <f>IFERROR(VLOOKUP(기온및공급량[[#This Row], [날짜]],표2[],2,0), "")</f>
      </c>
    </row>
    <row x14ac:dyDescent="0.25" r="3048" customHeight="1" ht="18.75">
      <c r="A3048" s="29">
        <v>44321</v>
      </c>
      <c r="B3048" s="30">
        <v>18.5</v>
      </c>
      <c r="C3048" s="30">
        <v>23.5</v>
      </c>
      <c r="D3048" s="31">
        <v>1.4959259259259259</v>
      </c>
      <c r="E3048" s="30">
        <v>13.6</v>
      </c>
      <c r="F3048" s="31">
        <v>1.9917592592592592</v>
      </c>
      <c r="G3048" s="30">
        <v>9.9</v>
      </c>
      <c r="H3048" s="32">
        <f>TEXT(일별기온공급량!$A3048, "AAA")</f>
      </c>
      <c r="I3048" s="33">
        <v>91788308</v>
      </c>
      <c r="J3048" s="33">
        <v>2157240</v>
      </c>
      <c r="K3048" s="32">
        <f>TEXT(A3048, "MM-DD")</f>
      </c>
      <c r="L3048" s="33">
        <f>YEAR(일별기온공급량!$A3048)</f>
      </c>
      <c r="M3048" s="33">
        <f>MONTH(일별기온공급량!$A3048)</f>
      </c>
      <c r="N3048" s="33">
        <f>DAY(일별기온공급량!$A3048)</f>
      </c>
      <c r="O3048" s="34">
        <f>IFERROR(VLOOKUP(기온및공급량[[#This Row], [날짜]],표2[],2,0), "")</f>
      </c>
    </row>
    <row x14ac:dyDescent="0.25" r="3049" customHeight="1" ht="18.75">
      <c r="A3049" s="29">
        <v>44322</v>
      </c>
      <c r="B3049" s="30">
        <v>16.9</v>
      </c>
      <c r="C3049" s="30">
        <v>25.7</v>
      </c>
      <c r="D3049" s="31">
        <v>1.5973148148148149</v>
      </c>
      <c r="E3049" s="30">
        <v>7.1</v>
      </c>
      <c r="F3049" s="31">
        <v>1.2174537037037036</v>
      </c>
      <c r="G3049" s="30">
        <v>18.6</v>
      </c>
      <c r="H3049" s="32">
        <f>TEXT(일별기온공급량!$A3049, "AAA")</f>
      </c>
      <c r="I3049" s="33">
        <v>101423719</v>
      </c>
      <c r="J3049" s="33">
        <v>2385287</v>
      </c>
      <c r="K3049" s="32">
        <f>TEXT(A3049, "MM-DD")</f>
      </c>
      <c r="L3049" s="33">
        <f>YEAR(일별기온공급량!$A3049)</f>
      </c>
      <c r="M3049" s="33">
        <f>MONTH(일별기온공급량!$A3049)</f>
      </c>
      <c r="N3049" s="33">
        <f>DAY(일별기온공급량!$A3049)</f>
      </c>
      <c r="O3049" s="34">
        <f>IFERROR(VLOOKUP(기온및공급량[[#This Row], [날짜]],표2[],2,0), "")</f>
      </c>
    </row>
    <row x14ac:dyDescent="0.25" r="3050" customHeight="1" ht="18.75">
      <c r="A3050" s="29">
        <v>44323</v>
      </c>
      <c r="B3050" s="30">
        <v>18.1</v>
      </c>
      <c r="C3050" s="30">
        <v>25.6</v>
      </c>
      <c r="D3050" s="31">
        <v>1.5049537037037037</v>
      </c>
      <c r="E3050" s="30">
        <v>11.5</v>
      </c>
      <c r="F3050" s="31">
        <v>1.2271759259259258</v>
      </c>
      <c r="G3050" s="30">
        <v>14.1</v>
      </c>
      <c r="H3050" s="32">
        <f>TEXT(일별기온공급량!$A3050, "AAA")</f>
      </c>
      <c r="I3050" s="33">
        <v>96888553</v>
      </c>
      <c r="J3050" s="33">
        <v>2278322</v>
      </c>
      <c r="K3050" s="32">
        <f>TEXT(A3050, "MM-DD")</f>
      </c>
      <c r="L3050" s="33">
        <f>YEAR(일별기온공급량!$A3050)</f>
      </c>
      <c r="M3050" s="33">
        <f>MONTH(일별기온공급량!$A3050)</f>
      </c>
      <c r="N3050" s="33">
        <f>DAY(일별기온공급량!$A3050)</f>
      </c>
      <c r="O3050" s="34">
        <f>IFERROR(VLOOKUP(기온및공급량[[#This Row], [날짜]],표2[],2,0), "")</f>
      </c>
    </row>
    <row x14ac:dyDescent="0.25" r="3051" customHeight="1" ht="18.75">
      <c r="A3051" s="29">
        <v>44324</v>
      </c>
      <c r="B3051" s="30">
        <v>18.1</v>
      </c>
      <c r="C3051" s="30">
        <v>26.1</v>
      </c>
      <c r="D3051" s="31">
        <v>1.5563425925925927</v>
      </c>
      <c r="E3051" s="30">
        <v>7.7</v>
      </c>
      <c r="F3051" s="31">
        <v>1.224398148148148</v>
      </c>
      <c r="G3051" s="30">
        <v>18.4</v>
      </c>
      <c r="H3051" s="32">
        <f>TEXT(일별기온공급량!$A3051, "AAA")</f>
      </c>
      <c r="I3051" s="33">
        <v>80799874</v>
      </c>
      <c r="J3051" s="33">
        <v>1897364</v>
      </c>
      <c r="K3051" s="32">
        <f>TEXT(A3051, "MM-DD")</f>
      </c>
      <c r="L3051" s="33">
        <f>YEAR(일별기온공급량!$A3051)</f>
      </c>
      <c r="M3051" s="33">
        <f>MONTH(일별기온공급량!$A3051)</f>
      </c>
      <c r="N3051" s="33">
        <f>DAY(일별기온공급량!$A3051)</f>
      </c>
      <c r="O3051" s="34">
        <f>IFERROR(VLOOKUP(기온및공급량[[#This Row], [날짜]],표2[],2,0), "")</f>
      </c>
    </row>
    <row x14ac:dyDescent="0.25" r="3052" customHeight="1" ht="18.75">
      <c r="A3052" s="29">
        <v>44325</v>
      </c>
      <c r="B3052" s="33">
        <v>19</v>
      </c>
      <c r="C3052" s="33">
        <v>25</v>
      </c>
      <c r="D3052" s="31">
        <v>1.689675925925926</v>
      </c>
      <c r="E3052" s="30">
        <v>12.6</v>
      </c>
      <c r="F3052" s="31">
        <v>1.2125925925925927</v>
      </c>
      <c r="G3052" s="30">
        <v>12.4</v>
      </c>
      <c r="H3052" s="32">
        <f>TEXT(일별기온공급량!$A3052, "AAA")</f>
      </c>
      <c r="I3052" s="33">
        <v>70664019</v>
      </c>
      <c r="J3052" s="33">
        <v>1658934</v>
      </c>
      <c r="K3052" s="32">
        <f>TEXT(A3052, "MM-DD")</f>
      </c>
      <c r="L3052" s="33">
        <f>YEAR(일별기온공급량!$A3052)</f>
      </c>
      <c r="M3052" s="33">
        <f>MONTH(일별기온공급량!$A3052)</f>
      </c>
      <c r="N3052" s="33">
        <f>DAY(일별기온공급량!$A3052)</f>
      </c>
      <c r="O3052" s="34">
        <f>IFERROR(VLOOKUP(기온및공급량[[#This Row], [날짜]],표2[],2,0), "")</f>
      </c>
    </row>
    <row x14ac:dyDescent="0.25" r="3053" customHeight="1" ht="18.75">
      <c r="A3053" s="29">
        <v>44326</v>
      </c>
      <c r="B3053" s="30">
        <v>13.8</v>
      </c>
      <c r="C3053" s="30">
        <v>16.2</v>
      </c>
      <c r="D3053" s="31">
        <v>1.0000925925925925</v>
      </c>
      <c r="E3053" s="30">
        <v>12.1</v>
      </c>
      <c r="F3053" s="31">
        <v>1.178564814814815</v>
      </c>
      <c r="G3053" s="30">
        <v>4.1</v>
      </c>
      <c r="H3053" s="32">
        <f>TEXT(일별기온공급량!$A3053, "AAA")</f>
      </c>
      <c r="I3053" s="33">
        <v>98212912</v>
      </c>
      <c r="J3053" s="33">
        <v>2302260</v>
      </c>
      <c r="K3053" s="32">
        <f>TEXT(A3053, "MM-DD")</f>
      </c>
      <c r="L3053" s="33">
        <f>YEAR(일별기온공급량!$A3053)</f>
      </c>
      <c r="M3053" s="33">
        <f>MONTH(일별기온공급량!$A3053)</f>
      </c>
      <c r="N3053" s="33">
        <f>DAY(일별기온공급량!$A3053)</f>
      </c>
      <c r="O3053" s="34">
        <f>IFERROR(VLOOKUP(기온및공급량[[#This Row], [날짜]],표2[],2,0), "")</f>
      </c>
    </row>
    <row x14ac:dyDescent="0.25" r="3054" customHeight="1" ht="18.75">
      <c r="A3054" s="29">
        <v>44327</v>
      </c>
      <c r="B3054" s="30">
        <v>15.1</v>
      </c>
      <c r="C3054" s="30">
        <v>18.2</v>
      </c>
      <c r="D3054" s="31">
        <v>1.563287037037037</v>
      </c>
      <c r="E3054" s="30">
        <v>12.3</v>
      </c>
      <c r="F3054" s="31">
        <v>1.232037037037037</v>
      </c>
      <c r="G3054" s="30">
        <v>5.9</v>
      </c>
      <c r="H3054" s="32">
        <f>TEXT(일별기온공급량!$A3054, "AAA")</f>
      </c>
      <c r="I3054" s="33">
        <v>105858679</v>
      </c>
      <c r="J3054" s="33">
        <v>2482148</v>
      </c>
      <c r="K3054" s="32">
        <f>TEXT(A3054, "MM-DD")</f>
      </c>
      <c r="L3054" s="33">
        <f>YEAR(일별기온공급량!$A3054)</f>
      </c>
      <c r="M3054" s="33">
        <f>MONTH(일별기온공급량!$A3054)</f>
      </c>
      <c r="N3054" s="33">
        <f>DAY(일별기온공급량!$A3054)</f>
      </c>
      <c r="O3054" s="34">
        <f>IFERROR(VLOOKUP(기온및공급량[[#This Row], [날짜]],표2[],2,0), "")</f>
      </c>
    </row>
    <row x14ac:dyDescent="0.25" r="3055" customHeight="1" ht="18.75">
      <c r="A3055" s="29">
        <v>44328</v>
      </c>
      <c r="B3055" s="30">
        <v>17.3</v>
      </c>
      <c r="C3055" s="30">
        <v>22.5</v>
      </c>
      <c r="D3055" s="31">
        <v>1.6834259259259259</v>
      </c>
      <c r="E3055" s="30">
        <v>13.4</v>
      </c>
      <c r="F3055" s="31">
        <v>1.1598148148148149</v>
      </c>
      <c r="G3055" s="30">
        <v>9.1</v>
      </c>
      <c r="H3055" s="32">
        <f>TEXT(일별기온공급량!$A3055, "AAA")</f>
      </c>
      <c r="I3055" s="33">
        <v>101937459</v>
      </c>
      <c r="J3055" s="33">
        <v>2391609</v>
      </c>
      <c r="K3055" s="32">
        <f>TEXT(A3055, "MM-DD")</f>
      </c>
      <c r="L3055" s="33">
        <f>YEAR(일별기온공급량!$A3055)</f>
      </c>
      <c r="M3055" s="33">
        <f>MONTH(일별기온공급량!$A3055)</f>
      </c>
      <c r="N3055" s="33">
        <f>DAY(일별기온공급량!$A3055)</f>
      </c>
      <c r="O3055" s="34">
        <f>IFERROR(VLOOKUP(기온및공급량[[#This Row], [날짜]],표2[],2,0), "")</f>
      </c>
    </row>
    <row x14ac:dyDescent="0.25" r="3056" customHeight="1" ht="18.75">
      <c r="A3056" s="29">
        <v>44329</v>
      </c>
      <c r="B3056" s="30">
        <v>20.4</v>
      </c>
      <c r="C3056" s="30">
        <v>30.3</v>
      </c>
      <c r="D3056" s="31">
        <v>1.6848148148148148</v>
      </c>
      <c r="E3056" s="30">
        <v>11.1</v>
      </c>
      <c r="F3056" s="31">
        <v>1.2403703703703703</v>
      </c>
      <c r="G3056" s="30">
        <v>19.2</v>
      </c>
      <c r="H3056" s="32">
        <f>TEXT(일별기온공급량!$A3056, "AAA")</f>
      </c>
      <c r="I3056" s="33">
        <v>96257843</v>
      </c>
      <c r="J3056" s="33">
        <v>2254853</v>
      </c>
      <c r="K3056" s="32">
        <f>TEXT(A3056, "MM-DD")</f>
      </c>
      <c r="L3056" s="33">
        <f>YEAR(일별기온공급량!$A3056)</f>
      </c>
      <c r="M3056" s="33">
        <f>MONTH(일별기온공급량!$A3056)</f>
      </c>
      <c r="N3056" s="33">
        <f>DAY(일별기온공급량!$A3056)</f>
      </c>
      <c r="O3056" s="34">
        <f>IFERROR(VLOOKUP(기온및공급량[[#This Row], [날짜]],표2[],2,0), "")</f>
      </c>
    </row>
    <row x14ac:dyDescent="0.25" r="3057" customHeight="1" ht="18.75">
      <c r="A3057" s="29">
        <v>44330</v>
      </c>
      <c r="B3057" s="33">
        <v>22</v>
      </c>
      <c r="C3057" s="30">
        <v>30.4</v>
      </c>
      <c r="D3057" s="31">
        <v>1.5868981481481481</v>
      </c>
      <c r="E3057" s="30">
        <v>14.1</v>
      </c>
      <c r="F3057" s="31">
        <v>1.2264814814814815</v>
      </c>
      <c r="G3057" s="30">
        <v>16.3</v>
      </c>
      <c r="H3057" s="32">
        <f>TEXT(일별기온공급량!$A3057, "AAA")</f>
      </c>
      <c r="I3057" s="33">
        <v>89955373</v>
      </c>
      <c r="J3057" s="33">
        <v>2105534</v>
      </c>
      <c r="K3057" s="32">
        <f>TEXT(A3057, "MM-DD")</f>
      </c>
      <c r="L3057" s="33">
        <f>YEAR(일별기온공급량!$A3057)</f>
      </c>
      <c r="M3057" s="33">
        <f>MONTH(일별기온공급량!$A3057)</f>
      </c>
      <c r="N3057" s="33">
        <f>DAY(일별기온공급량!$A3057)</f>
      </c>
      <c r="O3057" s="34">
        <f>IFERROR(VLOOKUP(기온및공급량[[#This Row], [날짜]],표2[],2,0), "")</f>
      </c>
    </row>
    <row x14ac:dyDescent="0.25" r="3058" customHeight="1" ht="18.75">
      <c r="A3058" s="29">
        <v>44331</v>
      </c>
      <c r="B3058" s="30">
        <v>19.9</v>
      </c>
      <c r="C3058" s="30">
        <v>22.6</v>
      </c>
      <c r="D3058" s="31">
        <v>1.7237037037037037</v>
      </c>
      <c r="E3058" s="30">
        <v>17.4</v>
      </c>
      <c r="F3058" s="31">
        <v>1.3063425925925927</v>
      </c>
      <c r="G3058" s="30">
        <v>5.2</v>
      </c>
      <c r="H3058" s="32">
        <f>TEXT(일별기온공급량!$A3058, "AAA")</f>
      </c>
      <c r="I3058" s="33">
        <v>73383448</v>
      </c>
      <c r="J3058" s="33">
        <v>1717933</v>
      </c>
      <c r="K3058" s="32">
        <f>TEXT(A3058, "MM-DD")</f>
      </c>
      <c r="L3058" s="33">
        <f>YEAR(일별기온공급량!$A3058)</f>
      </c>
      <c r="M3058" s="33">
        <f>MONTH(일별기온공급량!$A3058)</f>
      </c>
      <c r="N3058" s="33">
        <f>DAY(일별기온공급량!$A3058)</f>
      </c>
      <c r="O3058" s="34">
        <f>IFERROR(VLOOKUP(기온및공급량[[#This Row], [날짜]],표2[],2,0), "")</f>
      </c>
    </row>
    <row x14ac:dyDescent="0.25" r="3059" customHeight="1" ht="18.75">
      <c r="A3059" s="29">
        <v>44332</v>
      </c>
      <c r="B3059" s="30">
        <v>20.1</v>
      </c>
      <c r="C3059" s="30">
        <v>23.7</v>
      </c>
      <c r="D3059" s="31">
        <v>1.5667592592592592</v>
      </c>
      <c r="E3059" s="30">
        <v>13.7</v>
      </c>
      <c r="F3059" s="31">
        <v>1.969537037037037</v>
      </c>
      <c r="G3059" s="33">
        <v>10</v>
      </c>
      <c r="H3059" s="32">
        <f>TEXT(일별기온공급량!$A3059, "AAA")</f>
      </c>
      <c r="I3059" s="33">
        <v>66794859</v>
      </c>
      <c r="J3059" s="33">
        <v>1563575</v>
      </c>
      <c r="K3059" s="32">
        <f>TEXT(A3059, "MM-DD")</f>
      </c>
      <c r="L3059" s="33">
        <f>YEAR(일별기온공급량!$A3059)</f>
      </c>
      <c r="M3059" s="33">
        <f>MONTH(일별기온공급량!$A3059)</f>
      </c>
      <c r="N3059" s="33">
        <f>DAY(일별기온공급량!$A3059)</f>
      </c>
      <c r="O3059" s="34">
        <f>IFERROR(VLOOKUP(기온및공급량[[#This Row], [날짜]],표2[],2,0), "")</f>
      </c>
    </row>
    <row x14ac:dyDescent="0.25" r="3060" customHeight="1" ht="18.75">
      <c r="A3060" s="29">
        <v>44333</v>
      </c>
      <c r="B3060" s="30">
        <v>14.4</v>
      </c>
      <c r="C3060" s="33">
        <v>16</v>
      </c>
      <c r="D3060" s="31">
        <v>1.575787037037037</v>
      </c>
      <c r="E3060" s="30">
        <v>13.4</v>
      </c>
      <c r="F3060" s="31">
        <v>1.969537037037037</v>
      </c>
      <c r="G3060" s="30">
        <v>2.6</v>
      </c>
      <c r="H3060" s="32">
        <f>TEXT(일별기온공급량!$A3060, "AAA")</f>
      </c>
      <c r="I3060" s="33">
        <v>96154983</v>
      </c>
      <c r="J3060" s="33">
        <v>2252920</v>
      </c>
      <c r="K3060" s="32">
        <f>TEXT(A3060, "MM-DD")</f>
      </c>
      <c r="L3060" s="33">
        <f>YEAR(일별기온공급량!$A3060)</f>
      </c>
      <c r="M3060" s="33">
        <f>MONTH(일별기온공급량!$A3060)</f>
      </c>
      <c r="N3060" s="33">
        <f>DAY(일별기온공급량!$A3060)</f>
      </c>
      <c r="O3060" s="34">
        <f>IFERROR(VLOOKUP(기온및공급량[[#This Row], [날짜]],표2[],2,0), "")</f>
      </c>
    </row>
    <row x14ac:dyDescent="0.25" r="3061" customHeight="1" ht="18.75">
      <c r="A3061" s="29">
        <v>44334</v>
      </c>
      <c r="B3061" s="30">
        <v>17.7</v>
      </c>
      <c r="C3061" s="30">
        <v>23.5</v>
      </c>
      <c r="D3061" s="31">
        <v>1.7125925925925927</v>
      </c>
      <c r="E3061" s="30">
        <v>13.5</v>
      </c>
      <c r="F3061" s="31">
        <v>1.0750925925925925</v>
      </c>
      <c r="G3061" s="33">
        <v>10</v>
      </c>
      <c r="H3061" s="32">
        <f>TEXT(일별기온공급량!$A3061, "AAA")</f>
      </c>
      <c r="I3061" s="33">
        <v>96039854</v>
      </c>
      <c r="J3061" s="33">
        <v>2251646</v>
      </c>
      <c r="K3061" s="32">
        <f>TEXT(A3061, "MM-DD")</f>
      </c>
      <c r="L3061" s="33">
        <f>YEAR(일별기온공급량!$A3061)</f>
      </c>
      <c r="M3061" s="33">
        <f>MONTH(일별기온공급량!$A3061)</f>
      </c>
      <c r="N3061" s="33">
        <f>DAY(일별기온공급량!$A3061)</f>
      </c>
      <c r="O3061" s="34">
        <f>IFERROR(VLOOKUP(기온및공급량[[#This Row], [날짜]],표2[],2,0), "")</f>
      </c>
    </row>
    <row x14ac:dyDescent="0.25" r="3062" customHeight="1" ht="18.75">
      <c r="A3062" s="29">
        <v>44335</v>
      </c>
      <c r="B3062" s="30">
        <v>22.5</v>
      </c>
      <c r="C3062" s="30">
        <v>29.4</v>
      </c>
      <c r="D3062" s="31">
        <v>1.6105092592592594</v>
      </c>
      <c r="E3062" s="30">
        <v>15.8</v>
      </c>
      <c r="F3062" s="31">
        <v>1.0125925925925925</v>
      </c>
      <c r="G3062" s="30">
        <v>13.6</v>
      </c>
      <c r="H3062" s="32">
        <f>TEXT(일별기온공급량!$A3062, "AAA")</f>
      </c>
      <c r="I3062" s="33">
        <v>81730740</v>
      </c>
      <c r="J3062" s="33">
        <v>1916515</v>
      </c>
      <c r="K3062" s="32">
        <f>TEXT(A3062, "MM-DD")</f>
      </c>
      <c r="L3062" s="33">
        <f>YEAR(일별기온공급량!$A3062)</f>
      </c>
      <c r="M3062" s="33">
        <f>MONTH(일별기온공급량!$A3062)</f>
      </c>
      <c r="N3062" s="33">
        <f>DAY(일별기온공급량!$A3062)</f>
      </c>
      <c r="O3062" s="34">
        <f>IFERROR(VLOOKUP(기온및공급량[[#This Row], [날짜]],표2[],2,0), "")</f>
      </c>
    </row>
    <row x14ac:dyDescent="0.25" r="3063" customHeight="1" ht="18.75">
      <c r="A3063" s="29">
        <v>44336</v>
      </c>
      <c r="B3063" s="30">
        <v>16.3</v>
      </c>
      <c r="C3063" s="33">
        <v>20</v>
      </c>
      <c r="D3063" s="31">
        <v>1.0000925925925925</v>
      </c>
      <c r="E3063" s="30">
        <v>14.7</v>
      </c>
      <c r="F3063" s="31">
        <v>1.969537037037037</v>
      </c>
      <c r="G3063" s="30">
        <v>5.3</v>
      </c>
      <c r="H3063" s="32">
        <f>TEXT(일별기온공급량!$A3063, "AAA")</f>
      </c>
      <c r="I3063" s="33">
        <v>96275026</v>
      </c>
      <c r="J3063" s="33">
        <v>2257451</v>
      </c>
      <c r="K3063" s="32">
        <f>TEXT(A3063, "MM-DD")</f>
      </c>
      <c r="L3063" s="33">
        <f>YEAR(일별기온공급량!$A3063)</f>
      </c>
      <c r="M3063" s="33">
        <f>MONTH(일별기온공급량!$A3063)</f>
      </c>
      <c r="N3063" s="33">
        <f>DAY(일별기온공급량!$A3063)</f>
      </c>
      <c r="O3063" s="34">
        <f>IFERROR(VLOOKUP(기온및공급량[[#This Row], [날짜]],표2[],2,0), "")</f>
      </c>
    </row>
    <row x14ac:dyDescent="0.25" r="3064" customHeight="1" ht="18.75">
      <c r="A3064" s="29">
        <v>44337</v>
      </c>
      <c r="B3064" s="30">
        <v>17.6</v>
      </c>
      <c r="C3064" s="30">
        <v>21.5</v>
      </c>
      <c r="D3064" s="31">
        <v>1.5750925925925925</v>
      </c>
      <c r="E3064" s="30">
        <v>14.7</v>
      </c>
      <c r="F3064" s="31">
        <v>1.000787037037037</v>
      </c>
      <c r="G3064" s="30">
        <v>6.8</v>
      </c>
      <c r="H3064" s="32">
        <f>TEXT(일별기온공급량!$A3064, "AAA")</f>
      </c>
      <c r="I3064" s="33">
        <v>94908480</v>
      </c>
      <c r="J3064" s="33">
        <v>2222889</v>
      </c>
      <c r="K3064" s="32">
        <f>TEXT(A3064, "MM-DD")</f>
      </c>
      <c r="L3064" s="33">
        <f>YEAR(일별기온공급량!$A3064)</f>
      </c>
      <c r="M3064" s="33">
        <f>MONTH(일별기온공급량!$A3064)</f>
      </c>
      <c r="N3064" s="33">
        <f>DAY(일별기온공급량!$A3064)</f>
      </c>
      <c r="O3064" s="34">
        <f>IFERROR(VLOOKUP(기온및공급량[[#This Row], [날짜]],표2[],2,0), "")</f>
      </c>
    </row>
    <row x14ac:dyDescent="0.25" r="3065" customHeight="1" ht="18.75">
      <c r="A3065" s="29">
        <v>44338</v>
      </c>
      <c r="B3065" s="33">
        <v>21</v>
      </c>
      <c r="C3065" s="30">
        <v>27.5</v>
      </c>
      <c r="D3065" s="31">
        <v>1.6862037037037036</v>
      </c>
      <c r="E3065" s="30">
        <v>13.7</v>
      </c>
      <c r="F3065" s="31">
        <v>1.2382870370370371</v>
      </c>
      <c r="G3065" s="30">
        <v>13.8</v>
      </c>
      <c r="H3065" s="32">
        <f>TEXT(일별기온공급량!$A3065, "AAA")</f>
      </c>
      <c r="I3065" s="33">
        <v>75994665</v>
      </c>
      <c r="J3065" s="33">
        <v>1783386</v>
      </c>
      <c r="K3065" s="32">
        <f>TEXT(A3065, "MM-DD")</f>
      </c>
      <c r="L3065" s="33">
        <f>YEAR(일별기온공급량!$A3065)</f>
      </c>
      <c r="M3065" s="33">
        <f>MONTH(일별기온공급량!$A3065)</f>
      </c>
      <c r="N3065" s="33">
        <f>DAY(일별기온공급량!$A3065)</f>
      </c>
      <c r="O3065" s="34">
        <f>IFERROR(VLOOKUP(기온및공급량[[#This Row], [날짜]],표2[],2,0), "")</f>
      </c>
    </row>
    <row x14ac:dyDescent="0.25" r="3066" customHeight="1" ht="18.75">
      <c r="A3066" s="29">
        <v>44339</v>
      </c>
      <c r="B3066" s="30">
        <v>23.6</v>
      </c>
      <c r="C3066" s="30">
        <v>30.8</v>
      </c>
      <c r="D3066" s="31">
        <v>1.6438425925925926</v>
      </c>
      <c r="E3066" s="30">
        <v>14.8</v>
      </c>
      <c r="F3066" s="31">
        <v>1.205648148148148</v>
      </c>
      <c r="G3066" s="33">
        <v>16</v>
      </c>
      <c r="H3066" s="32">
        <f>TEXT(일별기온공급량!$A3066, "AAA")</f>
      </c>
      <c r="I3066" s="33">
        <v>61505031</v>
      </c>
      <c r="J3066" s="33">
        <v>1444490</v>
      </c>
      <c r="K3066" s="32">
        <f>TEXT(A3066, "MM-DD")</f>
      </c>
      <c r="L3066" s="33">
        <f>YEAR(일별기온공급량!$A3066)</f>
      </c>
      <c r="M3066" s="33">
        <f>MONTH(일별기온공급량!$A3066)</f>
      </c>
      <c r="N3066" s="33">
        <f>DAY(일별기온공급량!$A3066)</f>
      </c>
      <c r="O3066" s="34">
        <f>IFERROR(VLOOKUP(기온및공급량[[#This Row], [날짜]],표2[],2,0), "")</f>
      </c>
    </row>
    <row x14ac:dyDescent="0.25" r="3067" customHeight="1" ht="18.75">
      <c r="A3067" s="29">
        <v>44340</v>
      </c>
      <c r="B3067" s="30">
        <v>22.3</v>
      </c>
      <c r="C3067" s="30">
        <v>27.5</v>
      </c>
      <c r="D3067" s="31">
        <v>1.5542592592592592</v>
      </c>
      <c r="E3067" s="33">
        <v>18</v>
      </c>
      <c r="F3067" s="31">
        <v>1.9875925925925926</v>
      </c>
      <c r="G3067" s="30">
        <v>9.5</v>
      </c>
      <c r="H3067" s="32">
        <f>TEXT(일별기온공급량!$A3067, "AAA")</f>
      </c>
      <c r="I3067" s="33">
        <v>84644452</v>
      </c>
      <c r="J3067" s="33">
        <v>1987091</v>
      </c>
      <c r="K3067" s="32">
        <f>TEXT(A3067, "MM-DD")</f>
      </c>
      <c r="L3067" s="33">
        <f>YEAR(일별기온공급량!$A3067)</f>
      </c>
      <c r="M3067" s="33">
        <f>MONTH(일별기온공급량!$A3067)</f>
      </c>
      <c r="N3067" s="33">
        <f>DAY(일별기온공급량!$A3067)</f>
      </c>
      <c r="O3067" s="34">
        <f>IFERROR(VLOOKUP(기온및공급량[[#This Row], [날짜]],표2[],2,0), "")</f>
      </c>
    </row>
    <row x14ac:dyDescent="0.25" r="3068" customHeight="1" ht="18.75">
      <c r="A3068" s="29">
        <v>44341</v>
      </c>
      <c r="B3068" s="33">
        <v>18</v>
      </c>
      <c r="C3068" s="30">
        <v>23.7</v>
      </c>
      <c r="D3068" s="31">
        <v>1.5618981481481482</v>
      </c>
      <c r="E3068" s="30">
        <v>13.1</v>
      </c>
      <c r="F3068" s="31">
        <v>1.2306481481481482</v>
      </c>
      <c r="G3068" s="30">
        <v>10.6</v>
      </c>
      <c r="H3068" s="32">
        <f>TEXT(일별기온공급량!$A3068, "AAA")</f>
      </c>
      <c r="I3068" s="33">
        <v>90994420</v>
      </c>
      <c r="J3068" s="33">
        <v>2133250</v>
      </c>
      <c r="K3068" s="32">
        <f>TEXT(A3068, "MM-DD")</f>
      </c>
      <c r="L3068" s="33">
        <f>YEAR(일별기온공급량!$A3068)</f>
      </c>
      <c r="M3068" s="33">
        <f>MONTH(일별기온공급량!$A3068)</f>
      </c>
      <c r="N3068" s="33">
        <f>DAY(일별기온공급량!$A3068)</f>
      </c>
      <c r="O3068" s="34">
        <f>IFERROR(VLOOKUP(기온및공급량[[#This Row], [날짜]],표2[],2,0), "")</f>
      </c>
    </row>
    <row x14ac:dyDescent="0.25" r="3069" customHeight="1" ht="18.75">
      <c r="A3069" s="29">
        <v>44342</v>
      </c>
      <c r="B3069" s="33">
        <v>18</v>
      </c>
      <c r="C3069" s="30">
        <v>24.3</v>
      </c>
      <c r="D3069" s="31">
        <v>1.6424537037037037</v>
      </c>
      <c r="E3069" s="30">
        <v>11.2</v>
      </c>
      <c r="F3069" s="31">
        <v>1.2306481481481482</v>
      </c>
      <c r="G3069" s="30">
        <v>13.1</v>
      </c>
      <c r="H3069" s="32">
        <f>TEXT(일별기온공급량!$A3069, "AAA")</f>
      </c>
      <c r="I3069" s="33">
        <v>91595792</v>
      </c>
      <c r="J3069" s="33">
        <v>2145487</v>
      </c>
      <c r="K3069" s="32">
        <f>TEXT(A3069, "MM-DD")</f>
      </c>
      <c r="L3069" s="33">
        <f>YEAR(일별기온공급량!$A3069)</f>
      </c>
      <c r="M3069" s="33">
        <f>MONTH(일별기온공급량!$A3069)</f>
      </c>
      <c r="N3069" s="33">
        <f>DAY(일별기온공급량!$A3069)</f>
      </c>
      <c r="O3069" s="34">
        <f>IFERROR(VLOOKUP(기온및공급량[[#This Row], [날짜]],표2[],2,0), "")</f>
      </c>
    </row>
    <row x14ac:dyDescent="0.25" r="3070" customHeight="1" ht="18.75">
      <c r="A3070" s="29">
        <v>44343</v>
      </c>
      <c r="B3070" s="30">
        <v>18.9</v>
      </c>
      <c r="C3070" s="30">
        <v>25.5</v>
      </c>
      <c r="D3070" s="31">
        <v>1.6528703703703704</v>
      </c>
      <c r="E3070" s="33">
        <v>15</v>
      </c>
      <c r="F3070" s="31">
        <v>1.9966203703703704</v>
      </c>
      <c r="G3070" s="30">
        <v>10.5</v>
      </c>
      <c r="H3070" s="32">
        <f>TEXT(일별기온공급량!$A3070, "AAA")</f>
      </c>
      <c r="I3070" s="33">
        <v>89253109</v>
      </c>
      <c r="J3070" s="33">
        <v>2084235</v>
      </c>
      <c r="K3070" s="32">
        <f>TEXT(A3070, "MM-DD")</f>
      </c>
      <c r="L3070" s="33">
        <f>YEAR(일별기온공급량!$A3070)</f>
      </c>
      <c r="M3070" s="33">
        <f>MONTH(일별기온공급량!$A3070)</f>
      </c>
      <c r="N3070" s="33">
        <f>DAY(일별기온공급량!$A3070)</f>
      </c>
      <c r="O3070" s="34">
        <f>IFERROR(VLOOKUP(기온및공급량[[#This Row], [날짜]],표2[],2,0), "")</f>
      </c>
    </row>
    <row x14ac:dyDescent="0.25" r="3071" customHeight="1" ht="18.75">
      <c r="A3071" s="29">
        <v>44344</v>
      </c>
      <c r="B3071" s="30">
        <v>16.7</v>
      </c>
      <c r="C3071" s="30">
        <v>28.8</v>
      </c>
      <c r="D3071" s="31">
        <v>1.5466203703703703</v>
      </c>
      <c r="E3071" s="30">
        <v>10.7</v>
      </c>
      <c r="F3071" s="31">
        <v>1.2230092592592592</v>
      </c>
      <c r="G3071" s="30">
        <v>18.1</v>
      </c>
      <c r="H3071" s="32">
        <f>TEXT(일별기온공급량!$A3071, "AAA")</f>
      </c>
      <c r="I3071" s="33">
        <v>91646371</v>
      </c>
      <c r="J3071" s="33">
        <v>2137631</v>
      </c>
      <c r="K3071" s="32">
        <f>TEXT(A3071, "MM-DD")</f>
      </c>
      <c r="L3071" s="33">
        <f>YEAR(일별기온공급량!$A3071)</f>
      </c>
      <c r="M3071" s="33">
        <f>MONTH(일별기온공급량!$A3071)</f>
      </c>
      <c r="N3071" s="33">
        <f>DAY(일별기온공급량!$A3071)</f>
      </c>
      <c r="O3071" s="34">
        <f>IFERROR(VLOOKUP(기온및공급량[[#This Row], [날짜]],표2[],2,0), "")</f>
      </c>
    </row>
    <row x14ac:dyDescent="0.25" r="3072" customHeight="1" ht="18.75">
      <c r="A3072" s="29">
        <v>44345</v>
      </c>
      <c r="B3072" s="30">
        <v>20.4</v>
      </c>
      <c r="C3072" s="30">
        <v>26.3</v>
      </c>
      <c r="D3072" s="31">
        <v>1.639675925925926</v>
      </c>
      <c r="E3072" s="30">
        <v>14.9</v>
      </c>
      <c r="F3072" s="31">
        <v>1.2000925925925925</v>
      </c>
      <c r="G3072" s="30">
        <v>11.4</v>
      </c>
      <c r="H3072" s="32">
        <f>TEXT(일별기온공급량!$A3072, "AAA")</f>
      </c>
      <c r="I3072" s="33">
        <v>71562803</v>
      </c>
      <c r="J3072" s="33">
        <v>1671075</v>
      </c>
      <c r="K3072" s="32">
        <f>TEXT(A3072, "MM-DD")</f>
      </c>
      <c r="L3072" s="33">
        <f>YEAR(일별기온공급량!$A3072)</f>
      </c>
      <c r="M3072" s="33">
        <f>MONTH(일별기온공급량!$A3072)</f>
      </c>
      <c r="N3072" s="33">
        <f>DAY(일별기온공급량!$A3072)</f>
      </c>
      <c r="O3072" s="34">
        <f>IFERROR(VLOOKUP(기온및공급량[[#This Row], [날짜]],표2[],2,0), "")</f>
      </c>
    </row>
    <row x14ac:dyDescent="0.25" r="3073" customHeight="1" ht="18.75">
      <c r="A3073" s="29">
        <v>44346</v>
      </c>
      <c r="B3073" s="30">
        <v>20.6</v>
      </c>
      <c r="C3073" s="30">
        <v>28.5</v>
      </c>
      <c r="D3073" s="31">
        <v>1.6528703703703704</v>
      </c>
      <c r="E3073" s="30">
        <v>13.3</v>
      </c>
      <c r="F3073" s="31">
        <v>1.2216203703703703</v>
      </c>
      <c r="G3073" s="30">
        <v>15.2</v>
      </c>
      <c r="H3073" s="32">
        <f>TEXT(일별기온공급량!$A3073, "AAA")</f>
      </c>
      <c r="I3073" s="33">
        <v>61217257</v>
      </c>
      <c r="J3073" s="33">
        <v>1429339</v>
      </c>
      <c r="K3073" s="32">
        <f>TEXT(A3073, "MM-DD")</f>
      </c>
      <c r="L3073" s="33">
        <f>YEAR(일별기온공급량!$A3073)</f>
      </c>
      <c r="M3073" s="33">
        <f>MONTH(일별기온공급량!$A3073)</f>
      </c>
      <c r="N3073" s="33">
        <f>DAY(일별기온공급량!$A3073)</f>
      </c>
      <c r="O3073" s="34">
        <f>IFERROR(VLOOKUP(기온및공급량[[#This Row], [날짜]],표2[],2,0), "")</f>
      </c>
    </row>
    <row x14ac:dyDescent="0.25" r="3074" customHeight="1" ht="18.75">
      <c r="A3074" s="29">
        <v>44347</v>
      </c>
      <c r="B3074" s="30">
        <v>20.7</v>
      </c>
      <c r="C3074" s="30">
        <v>28.9</v>
      </c>
      <c r="D3074" s="31">
        <v>1.6146759259259258</v>
      </c>
      <c r="E3074" s="30">
        <v>15.5</v>
      </c>
      <c r="F3074" s="31">
        <v>1.2771759259259259</v>
      </c>
      <c r="G3074" s="30">
        <v>13.4</v>
      </c>
      <c r="H3074" s="32">
        <f>TEXT(일별기온공급량!$A3074, "AAA")</f>
      </c>
      <c r="I3074" s="33">
        <v>83611817</v>
      </c>
      <c r="J3074" s="33">
        <v>1954302</v>
      </c>
      <c r="K3074" s="32">
        <f>TEXT(A3074, "MM-DD")</f>
      </c>
      <c r="L3074" s="33">
        <f>YEAR(일별기온공급량!$A3074)</f>
      </c>
      <c r="M3074" s="33">
        <f>MONTH(일별기온공급량!$A3074)</f>
      </c>
      <c r="N3074" s="33">
        <f>DAY(일별기온공급량!$A3074)</f>
      </c>
      <c r="O3074" s="34">
        <f>IFERROR(VLOOKUP(기온및공급량[[#This Row], [날짜]],표2[],2,0), "")</f>
      </c>
    </row>
    <row x14ac:dyDescent="0.25" r="3075" customHeight="1" ht="18.75">
      <c r="A3075" s="29">
        <v>44348</v>
      </c>
      <c r="B3075" s="30">
        <v>22.8</v>
      </c>
      <c r="C3075" s="30">
        <v>29.7</v>
      </c>
      <c r="D3075" s="31">
        <v>1.670925925925926</v>
      </c>
      <c r="E3075" s="30">
        <v>15.9</v>
      </c>
      <c r="F3075" s="31">
        <v>1.1841203703703704</v>
      </c>
      <c r="G3075" s="30">
        <v>13.8</v>
      </c>
      <c r="H3075" s="32">
        <f>TEXT(일별기온공급량!$A3075, "AAA")</f>
      </c>
      <c r="I3075" s="33">
        <v>85763480</v>
      </c>
      <c r="J3075" s="33">
        <v>2006041</v>
      </c>
      <c r="K3075" s="32">
        <f>TEXT(A3075, "MM-DD")</f>
      </c>
      <c r="L3075" s="33">
        <f>YEAR(일별기온공급량!$A3075)</f>
      </c>
      <c r="M3075" s="33">
        <f>MONTH(일별기온공급량!$A3075)</f>
      </c>
      <c r="N3075" s="33">
        <f>DAY(일별기온공급량!$A3075)</f>
      </c>
      <c r="O3075" s="34">
        <f>IFERROR(VLOOKUP(기온및공급량[[#This Row], [날짜]],표2[],2,0), "")</f>
      </c>
    </row>
    <row x14ac:dyDescent="0.25" r="3076" customHeight="1" ht="18.75">
      <c r="A3076" s="29">
        <v>44349</v>
      </c>
      <c r="B3076" s="30">
        <v>23.8</v>
      </c>
      <c r="C3076" s="30">
        <v>30.2</v>
      </c>
      <c r="D3076" s="31">
        <v>1.5549537037037036</v>
      </c>
      <c r="E3076" s="30">
        <v>18.2</v>
      </c>
      <c r="F3076" s="31">
        <v>1.1938425925925926</v>
      </c>
      <c r="G3076" s="33">
        <v>12</v>
      </c>
      <c r="H3076" s="32">
        <f>TEXT(일별기온공급량!$A3076, "AAA")</f>
      </c>
      <c r="I3076" s="33">
        <v>85800846</v>
      </c>
      <c r="J3076" s="33">
        <v>2009129</v>
      </c>
      <c r="K3076" s="32">
        <f>TEXT(A3076, "MM-DD")</f>
      </c>
      <c r="L3076" s="33">
        <f>YEAR(일별기온공급량!$A3076)</f>
      </c>
      <c r="M3076" s="33">
        <f>MONTH(일별기온공급량!$A3076)</f>
      </c>
      <c r="N3076" s="33">
        <f>DAY(일별기온공급량!$A3076)</f>
      </c>
      <c r="O3076" s="34">
        <f>IFERROR(VLOOKUP(기온및공급량[[#This Row], [날짜]],표2[],2,0), "")</f>
      </c>
    </row>
    <row x14ac:dyDescent="0.25" r="3077" customHeight="1" ht="18.75">
      <c r="A3077" s="29">
        <v>44350</v>
      </c>
      <c r="B3077" s="30">
        <v>18.7</v>
      </c>
      <c r="C3077" s="30">
        <v>19.9</v>
      </c>
      <c r="D3077" s="31">
        <v>1.0000925925925925</v>
      </c>
      <c r="E3077" s="30">
        <v>16.7</v>
      </c>
      <c r="F3077" s="31">
        <v>1.2112037037037038</v>
      </c>
      <c r="G3077" s="30">
        <v>3.2</v>
      </c>
      <c r="H3077" s="32">
        <f>TEXT(일별기온공급량!$A3077, "AAA")</f>
      </c>
      <c r="I3077" s="33">
        <v>86809217</v>
      </c>
      <c r="J3077" s="33">
        <v>2035162</v>
      </c>
      <c r="K3077" s="32">
        <f>TEXT(A3077, "MM-DD")</f>
      </c>
      <c r="L3077" s="33">
        <f>YEAR(일별기온공급량!$A3077)</f>
      </c>
      <c r="M3077" s="33">
        <f>MONTH(일별기온공급량!$A3077)</f>
      </c>
      <c r="N3077" s="33">
        <f>DAY(일별기온공급량!$A3077)</f>
      </c>
      <c r="O3077" s="34">
        <f>IFERROR(VLOOKUP(기온및공급량[[#This Row], [날짜]],표2[],2,0), "")</f>
      </c>
    </row>
    <row x14ac:dyDescent="0.25" r="3078" customHeight="1" ht="18.75">
      <c r="A3078" s="29">
        <v>44351</v>
      </c>
      <c r="B3078" s="30">
        <v>21.3</v>
      </c>
      <c r="C3078" s="33">
        <v>27</v>
      </c>
      <c r="D3078" s="31">
        <v>1.6591203703703705</v>
      </c>
      <c r="E3078" s="30">
        <v>17.1</v>
      </c>
      <c r="F3078" s="31">
        <v>1.2549537037037037</v>
      </c>
      <c r="G3078" s="30">
        <v>9.9</v>
      </c>
      <c r="H3078" s="32">
        <f>TEXT(일별기온공급량!$A3078, "AAA")</f>
      </c>
      <c r="I3078" s="33">
        <v>81627963</v>
      </c>
      <c r="J3078" s="33">
        <v>1915720</v>
      </c>
      <c r="K3078" s="32">
        <f>TEXT(A3078, "MM-DD")</f>
      </c>
      <c r="L3078" s="33">
        <f>YEAR(일별기온공급량!$A3078)</f>
      </c>
      <c r="M3078" s="33">
        <f>MONTH(일별기온공급량!$A3078)</f>
      </c>
      <c r="N3078" s="33">
        <f>DAY(일별기온공급량!$A3078)</f>
      </c>
      <c r="O3078" s="34">
        <f>IFERROR(VLOOKUP(기온및공급량[[#This Row], [날짜]],표2[],2,0), "")</f>
      </c>
    </row>
    <row x14ac:dyDescent="0.25" r="3079" customHeight="1" ht="18.75">
      <c r="A3079" s="29">
        <v>44352</v>
      </c>
      <c r="B3079" s="30">
        <v>23.1</v>
      </c>
      <c r="C3079" s="30">
        <v>30.4</v>
      </c>
      <c r="D3079" s="31">
        <v>1.6188425925925927</v>
      </c>
      <c r="E3079" s="30">
        <v>13.7</v>
      </c>
      <c r="F3079" s="31">
        <v>1.2125925925925927</v>
      </c>
      <c r="G3079" s="30">
        <v>16.7</v>
      </c>
      <c r="H3079" s="32">
        <f>TEXT(일별기온공급량!$A3079, "AAA")</f>
      </c>
      <c r="I3079" s="33">
        <v>66895040</v>
      </c>
      <c r="J3079" s="33">
        <v>1574521</v>
      </c>
      <c r="K3079" s="32">
        <f>TEXT(A3079, "MM-DD")</f>
      </c>
      <c r="L3079" s="33">
        <f>YEAR(일별기온공급량!$A3079)</f>
      </c>
      <c r="M3079" s="33">
        <f>MONTH(일별기온공급량!$A3079)</f>
      </c>
      <c r="N3079" s="33">
        <f>DAY(일별기온공급량!$A3079)</f>
      </c>
      <c r="O3079" s="34">
        <f>IFERROR(VLOOKUP(기온및공급량[[#This Row], [날짜]],표2[],2,0), "")</f>
      </c>
    </row>
    <row x14ac:dyDescent="0.25" r="3080" customHeight="1" ht="18.75">
      <c r="A3080" s="29">
        <v>44353</v>
      </c>
      <c r="B3080" s="30">
        <v>23.9</v>
      </c>
      <c r="C3080" s="30">
        <v>30.4</v>
      </c>
      <c r="D3080" s="31">
        <v>1.6723148148148148</v>
      </c>
      <c r="E3080" s="30">
        <v>18.2</v>
      </c>
      <c r="F3080" s="31">
        <v>1.232037037037037</v>
      </c>
      <c r="G3080" s="30">
        <v>12.2</v>
      </c>
      <c r="H3080" s="32">
        <f>TEXT(일별기온공급량!$A3080, "AAA")</f>
      </c>
      <c r="I3080" s="33">
        <v>55393778</v>
      </c>
      <c r="J3080" s="33">
        <v>1304566</v>
      </c>
      <c r="K3080" s="32">
        <f>TEXT(A3080, "MM-DD")</f>
      </c>
      <c r="L3080" s="33">
        <f>YEAR(일별기온공급량!$A3080)</f>
      </c>
      <c r="M3080" s="33">
        <f>MONTH(일별기온공급량!$A3080)</f>
      </c>
      <c r="N3080" s="33">
        <f>DAY(일별기온공급량!$A3080)</f>
      </c>
      <c r="O3080" s="34">
        <f>IFERROR(VLOOKUP(기온및공급량[[#This Row], [날짜]],표2[],2,0), "")</f>
      </c>
    </row>
    <row x14ac:dyDescent="0.25" r="3081" customHeight="1" ht="18.75">
      <c r="A3081" s="29">
        <v>44354</v>
      </c>
      <c r="B3081" s="30">
        <v>25.3</v>
      </c>
      <c r="C3081" s="30">
        <v>31.4</v>
      </c>
      <c r="D3081" s="31">
        <v>1.5500925925925926</v>
      </c>
      <c r="E3081" s="30">
        <v>18.4</v>
      </c>
      <c r="F3081" s="31">
        <v>1.1987037037037038</v>
      </c>
      <c r="G3081" s="33">
        <v>13</v>
      </c>
      <c r="H3081" s="32">
        <f>TEXT(일별기온공급량!$A3081, "AAA")</f>
      </c>
      <c r="I3081" s="33">
        <v>77663724</v>
      </c>
      <c r="J3081" s="33">
        <v>1832468</v>
      </c>
      <c r="K3081" s="32">
        <f>TEXT(A3081, "MM-DD")</f>
      </c>
      <c r="L3081" s="33">
        <f>YEAR(일별기온공급량!$A3081)</f>
      </c>
      <c r="M3081" s="33">
        <f>MONTH(일별기온공급량!$A3081)</f>
      </c>
      <c r="N3081" s="33">
        <f>DAY(일별기온공급량!$A3081)</f>
      </c>
      <c r="O3081" s="34">
        <f>IFERROR(VLOOKUP(기온및공급량[[#This Row], [날짜]],표2[],2,0), "")</f>
      </c>
    </row>
    <row x14ac:dyDescent="0.25" r="3082" customHeight="1" ht="18.75">
      <c r="A3082" s="29">
        <v>44355</v>
      </c>
      <c r="B3082" s="30">
        <v>25.4</v>
      </c>
      <c r="C3082" s="30">
        <v>33.2</v>
      </c>
      <c r="D3082" s="31">
        <v>1.6452314814814815</v>
      </c>
      <c r="E3082" s="30">
        <v>20.5</v>
      </c>
      <c r="F3082" s="31">
        <v>1.2313425925925925</v>
      </c>
      <c r="G3082" s="30">
        <v>12.7</v>
      </c>
      <c r="H3082" s="32">
        <f>TEXT(일별기온공급량!$A3082, "AAA")</f>
      </c>
      <c r="I3082" s="33">
        <v>82035563</v>
      </c>
      <c r="J3082" s="33">
        <v>1935167</v>
      </c>
      <c r="K3082" s="32">
        <f>TEXT(A3082, "MM-DD")</f>
      </c>
      <c r="L3082" s="33">
        <f>YEAR(일별기온공급량!$A3082)</f>
      </c>
      <c r="M3082" s="33">
        <f>MONTH(일별기온공급량!$A3082)</f>
      </c>
      <c r="N3082" s="33">
        <f>DAY(일별기온공급량!$A3082)</f>
      </c>
      <c r="O3082" s="34">
        <f>IFERROR(VLOOKUP(기온및공급량[[#This Row], [날짜]],표2[],2,0), "")</f>
      </c>
    </row>
    <row x14ac:dyDescent="0.25" r="3083" customHeight="1" ht="18.75">
      <c r="A3083" s="29">
        <v>44356</v>
      </c>
      <c r="B3083" s="30">
        <v>25.3</v>
      </c>
      <c r="C3083" s="30">
        <v>32.7</v>
      </c>
      <c r="D3083" s="31">
        <v>1.6612037037037037</v>
      </c>
      <c r="E3083" s="30">
        <v>19.9</v>
      </c>
      <c r="F3083" s="31">
        <v>1.2174537037037036</v>
      </c>
      <c r="G3083" s="30">
        <v>12.8</v>
      </c>
      <c r="H3083" s="32">
        <f>TEXT(일별기온공급량!$A3083, "AAA")</f>
      </c>
      <c r="I3083" s="33">
        <v>83404671</v>
      </c>
      <c r="J3083" s="33">
        <v>1967681</v>
      </c>
      <c r="K3083" s="32">
        <f>TEXT(A3083, "MM-DD")</f>
      </c>
      <c r="L3083" s="33">
        <f>YEAR(일별기온공급량!$A3083)</f>
      </c>
      <c r="M3083" s="33">
        <f>MONTH(일별기온공급량!$A3083)</f>
      </c>
      <c r="N3083" s="33">
        <f>DAY(일별기온공급량!$A3083)</f>
      </c>
      <c r="O3083" s="34">
        <f>IFERROR(VLOOKUP(기온및공급량[[#This Row], [날짜]],표2[],2,0), "")</f>
      </c>
    </row>
    <row x14ac:dyDescent="0.25" r="3084" customHeight="1" ht="18.75">
      <c r="A3084" s="29">
        <v>44357</v>
      </c>
      <c r="B3084" s="30">
        <v>24.2</v>
      </c>
      <c r="C3084" s="30">
        <v>30.5</v>
      </c>
      <c r="D3084" s="31">
        <v>1.5348148148148149</v>
      </c>
      <c r="E3084" s="30">
        <v>19.1</v>
      </c>
      <c r="F3084" s="31">
        <v>1.1806481481481481</v>
      </c>
      <c r="G3084" s="30">
        <v>11.4</v>
      </c>
      <c r="H3084" s="32">
        <f>TEXT(일별기온공급량!$A3084, "AAA")</f>
      </c>
      <c r="I3084" s="33">
        <v>83361759</v>
      </c>
      <c r="J3084" s="33">
        <v>1962977</v>
      </c>
      <c r="K3084" s="32">
        <f>TEXT(A3084, "MM-DD")</f>
      </c>
      <c r="L3084" s="33">
        <f>YEAR(일별기온공급량!$A3084)</f>
      </c>
      <c r="M3084" s="33">
        <f>MONTH(일별기온공급량!$A3084)</f>
      </c>
      <c r="N3084" s="33">
        <f>DAY(일별기온공급량!$A3084)</f>
      </c>
      <c r="O3084" s="34">
        <f>IFERROR(VLOOKUP(기온및공급량[[#This Row], [날짜]],표2[],2,0), "")</f>
      </c>
    </row>
    <row x14ac:dyDescent="0.25" r="3085" customHeight="1" ht="18.75">
      <c r="A3085" s="29">
        <v>44358</v>
      </c>
      <c r="B3085" s="30">
        <v>22.1</v>
      </c>
      <c r="C3085" s="30">
        <v>25.5</v>
      </c>
      <c r="D3085" s="31">
        <v>1.7077314814814815</v>
      </c>
      <c r="E3085" s="30">
        <v>20.1</v>
      </c>
      <c r="F3085" s="31">
        <v>1.3723148148148148</v>
      </c>
      <c r="G3085" s="30">
        <v>5.4</v>
      </c>
      <c r="H3085" s="32">
        <f>TEXT(일별기온공급량!$A3085, "AAA")</f>
      </c>
      <c r="I3085" s="33">
        <v>79627486</v>
      </c>
      <c r="J3085" s="33">
        <v>1875955</v>
      </c>
      <c r="K3085" s="32">
        <f>TEXT(A3085, "MM-DD")</f>
      </c>
      <c r="L3085" s="33">
        <f>YEAR(일별기온공급량!$A3085)</f>
      </c>
      <c r="M3085" s="33">
        <f>MONTH(일별기온공급량!$A3085)</f>
      </c>
      <c r="N3085" s="33">
        <f>DAY(일별기온공급량!$A3085)</f>
      </c>
      <c r="O3085" s="34">
        <f>IFERROR(VLOOKUP(기온및공급량[[#This Row], [날짜]],표2[],2,0), "")</f>
      </c>
    </row>
    <row x14ac:dyDescent="0.25" r="3086" customHeight="1" ht="18.75">
      <c r="A3086" s="29">
        <v>44359</v>
      </c>
      <c r="B3086" s="30">
        <v>24.1</v>
      </c>
      <c r="C3086" s="33">
        <v>28</v>
      </c>
      <c r="D3086" s="31">
        <v>1.5362037037037037</v>
      </c>
      <c r="E3086" s="30">
        <v>20.6</v>
      </c>
      <c r="F3086" s="31">
        <v>1.1792592592592592</v>
      </c>
      <c r="G3086" s="30">
        <v>7.4</v>
      </c>
      <c r="H3086" s="32">
        <f>TEXT(일별기온공급량!$A3086, "AAA")</f>
      </c>
      <c r="I3086" s="33">
        <v>64284097</v>
      </c>
      <c r="J3086" s="33">
        <v>1514720</v>
      </c>
      <c r="K3086" s="32">
        <f>TEXT(A3086, "MM-DD")</f>
      </c>
      <c r="L3086" s="33">
        <f>YEAR(일별기온공급량!$A3086)</f>
      </c>
      <c r="M3086" s="33">
        <f>MONTH(일별기온공급량!$A3086)</f>
      </c>
      <c r="N3086" s="33">
        <f>DAY(일별기온공급량!$A3086)</f>
      </c>
      <c r="O3086" s="34">
        <f>IFERROR(VLOOKUP(기온및공급량[[#This Row], [날짜]],표2[],2,0), "")</f>
      </c>
    </row>
    <row x14ac:dyDescent="0.25" r="3087" customHeight="1" ht="18.75">
      <c r="A3087" s="29">
        <v>44360</v>
      </c>
      <c r="B3087" s="30">
        <v>25.4</v>
      </c>
      <c r="C3087" s="30">
        <v>31.7</v>
      </c>
      <c r="D3087" s="31">
        <v>1.6035648148148147</v>
      </c>
      <c r="E3087" s="30">
        <v>21.6</v>
      </c>
      <c r="F3087" s="31">
        <v>1.2223148148148149</v>
      </c>
      <c r="G3087" s="30">
        <v>10.1</v>
      </c>
      <c r="H3087" s="32">
        <f>TEXT(일별기온공급량!$A3087, "AAA")</f>
      </c>
      <c r="I3087" s="33">
        <v>54506397</v>
      </c>
      <c r="J3087" s="33">
        <v>1283036</v>
      </c>
      <c r="K3087" s="32">
        <f>TEXT(A3087, "MM-DD")</f>
      </c>
      <c r="L3087" s="33">
        <f>YEAR(일별기온공급량!$A3087)</f>
      </c>
      <c r="M3087" s="33">
        <f>MONTH(일별기온공급량!$A3087)</f>
      </c>
      <c r="N3087" s="33">
        <f>DAY(일별기온공급량!$A3087)</f>
      </c>
      <c r="O3087" s="34">
        <f>IFERROR(VLOOKUP(기온및공급량[[#This Row], [날짜]],표2[],2,0), "")</f>
      </c>
    </row>
    <row x14ac:dyDescent="0.25" r="3088" customHeight="1" ht="18.75">
      <c r="A3088" s="29">
        <v>44361</v>
      </c>
      <c r="B3088" s="30">
        <v>23.9</v>
      </c>
      <c r="C3088" s="33">
        <v>28</v>
      </c>
      <c r="D3088" s="31">
        <v>1.6243981481481482</v>
      </c>
      <c r="E3088" s="30">
        <v>21.1</v>
      </c>
      <c r="F3088" s="31">
        <v>1.1028703703703704</v>
      </c>
      <c r="G3088" s="30">
        <v>6.9</v>
      </c>
      <c r="H3088" s="32">
        <f>TEXT(일별기온공급량!$A3088, "AAA")</f>
      </c>
      <c r="I3088" s="33">
        <v>76488065</v>
      </c>
      <c r="J3088" s="33">
        <v>1802481</v>
      </c>
      <c r="K3088" s="32">
        <f>TEXT(A3088, "MM-DD")</f>
      </c>
      <c r="L3088" s="33">
        <f>YEAR(일별기온공급량!$A3088)</f>
      </c>
      <c r="M3088" s="33">
        <f>MONTH(일별기온공급량!$A3088)</f>
      </c>
      <c r="N3088" s="33">
        <f>DAY(일별기온공급량!$A3088)</f>
      </c>
      <c r="O3088" s="34">
        <f>IFERROR(VLOOKUP(기온및공급량[[#This Row], [날짜]],표2[],2,0), "")</f>
      </c>
    </row>
    <row x14ac:dyDescent="0.25" r="3089" customHeight="1" ht="18.75">
      <c r="A3089" s="29">
        <v>44362</v>
      </c>
      <c r="B3089" s="30">
        <v>21.4</v>
      </c>
      <c r="C3089" s="30">
        <v>23.9</v>
      </c>
      <c r="D3089" s="31">
        <v>1.4841203703703703</v>
      </c>
      <c r="E3089" s="30">
        <v>19.7</v>
      </c>
      <c r="F3089" s="31">
        <v>1.994537037037037</v>
      </c>
      <c r="G3089" s="30">
        <v>4.2</v>
      </c>
      <c r="H3089" s="32">
        <f>TEXT(일별기온공급량!$A3089, "AAA")</f>
      </c>
      <c r="I3089" s="33">
        <v>80859679</v>
      </c>
      <c r="J3089" s="33">
        <v>1903748</v>
      </c>
      <c r="K3089" s="32">
        <f>TEXT(A3089, "MM-DD")</f>
      </c>
      <c r="L3089" s="33">
        <f>YEAR(일별기온공급량!$A3089)</f>
      </c>
      <c r="M3089" s="33">
        <f>MONTH(일별기온공급량!$A3089)</f>
      </c>
      <c r="N3089" s="33">
        <f>DAY(일별기온공급량!$A3089)</f>
      </c>
      <c r="O3089" s="34">
        <f>IFERROR(VLOOKUP(기온및공급량[[#This Row], [날짜]],표2[],2,0), "")</f>
      </c>
    </row>
    <row x14ac:dyDescent="0.25" r="3090" customHeight="1" ht="18.75">
      <c r="A3090" s="29">
        <v>44363</v>
      </c>
      <c r="B3090" s="30">
        <v>20.4</v>
      </c>
      <c r="C3090" s="33">
        <v>23</v>
      </c>
      <c r="D3090" s="31">
        <v>1.633425925925926</v>
      </c>
      <c r="E3090" s="30">
        <v>17.9</v>
      </c>
      <c r="F3090" s="31">
        <v>1.1987037037037038</v>
      </c>
      <c r="G3090" s="30">
        <v>5.1</v>
      </c>
      <c r="H3090" s="32">
        <f>TEXT(일별기온공급량!$A3090, "AAA")</f>
      </c>
      <c r="I3090" s="33">
        <v>80620837</v>
      </c>
      <c r="J3090" s="33">
        <v>1897872</v>
      </c>
      <c r="K3090" s="32">
        <f>TEXT(A3090, "MM-DD")</f>
      </c>
      <c r="L3090" s="33">
        <f>YEAR(일별기온공급량!$A3090)</f>
      </c>
      <c r="M3090" s="33">
        <f>MONTH(일별기온공급량!$A3090)</f>
      </c>
      <c r="N3090" s="33">
        <f>DAY(일별기온공급량!$A3090)</f>
      </c>
      <c r="O3090" s="34">
        <f>IFERROR(VLOOKUP(기온및공급량[[#This Row], [날짜]],표2[],2,0), "")</f>
      </c>
    </row>
    <row x14ac:dyDescent="0.25" r="3091" customHeight="1" ht="18.75">
      <c r="A3091" s="29">
        <v>44364</v>
      </c>
      <c r="B3091" s="33">
        <v>20</v>
      </c>
      <c r="C3091" s="30">
        <v>23.4</v>
      </c>
      <c r="D3091" s="31">
        <v>1.6612037037037037</v>
      </c>
      <c r="E3091" s="30">
        <v>18.3</v>
      </c>
      <c r="F3091" s="31">
        <v>1.1612037037037037</v>
      </c>
      <c r="G3091" s="30">
        <v>5.1</v>
      </c>
      <c r="H3091" s="32">
        <f>TEXT(일별기온공급량!$A3091, "AAA")</f>
      </c>
      <c r="I3091" s="33">
        <v>79892762</v>
      </c>
      <c r="J3091" s="33">
        <v>1879983</v>
      </c>
      <c r="K3091" s="32">
        <f>TEXT(A3091, "MM-DD")</f>
      </c>
      <c r="L3091" s="33">
        <f>YEAR(일별기온공급량!$A3091)</f>
      </c>
      <c r="M3091" s="33">
        <f>MONTH(일별기온공급량!$A3091)</f>
      </c>
      <c r="N3091" s="33">
        <f>DAY(일별기온공급량!$A3091)</f>
      </c>
      <c r="O3091" s="34">
        <f>IFERROR(VLOOKUP(기온및공급량[[#This Row], [날짜]],표2[],2,0), "")</f>
      </c>
    </row>
    <row x14ac:dyDescent="0.25" r="3092" customHeight="1" ht="18.75">
      <c r="A3092" s="29">
        <v>44365</v>
      </c>
      <c r="B3092" s="30">
        <v>22.3</v>
      </c>
      <c r="C3092" s="30">
        <v>26.7</v>
      </c>
      <c r="D3092" s="31">
        <v>1.560509259259259</v>
      </c>
      <c r="E3092" s="30">
        <v>17.9</v>
      </c>
      <c r="F3092" s="31">
        <v>1.2118981481481481</v>
      </c>
      <c r="G3092" s="30">
        <v>8.8</v>
      </c>
      <c r="H3092" s="32">
        <f>TEXT(일별기온공급량!$A3092, "AAA")</f>
      </c>
      <c r="I3092" s="33">
        <v>78323981</v>
      </c>
      <c r="J3092" s="33">
        <v>1834220</v>
      </c>
      <c r="K3092" s="32">
        <f>TEXT(A3092, "MM-DD")</f>
      </c>
      <c r="L3092" s="33">
        <f>YEAR(일별기온공급량!$A3092)</f>
      </c>
      <c r="M3092" s="33">
        <f>MONTH(일별기온공급량!$A3092)</f>
      </c>
      <c r="N3092" s="33">
        <f>DAY(일별기온공급량!$A3092)</f>
      </c>
      <c r="O3092" s="34">
        <f>IFERROR(VLOOKUP(기온및공급량[[#This Row], [날짜]],표2[],2,0), "")</f>
      </c>
    </row>
    <row x14ac:dyDescent="0.25" r="3093" customHeight="1" ht="18.75">
      <c r="A3093" s="29">
        <v>44366</v>
      </c>
      <c r="B3093" s="30">
        <v>25.3</v>
      </c>
      <c r="C3093" s="30">
        <v>31.3</v>
      </c>
      <c r="D3093" s="31">
        <v>1.6250925925925928</v>
      </c>
      <c r="E3093" s="30">
        <v>19.6</v>
      </c>
      <c r="F3093" s="31">
        <v>1.157037037037037</v>
      </c>
      <c r="G3093" s="30">
        <v>11.7</v>
      </c>
      <c r="H3093" s="32">
        <f>TEXT(일별기온공급량!$A3093, "AAA")</f>
      </c>
      <c r="I3093" s="33">
        <v>63152186</v>
      </c>
      <c r="J3093" s="33">
        <v>1480568</v>
      </c>
      <c r="K3093" s="32">
        <f>TEXT(A3093, "MM-DD")</f>
      </c>
      <c r="L3093" s="33">
        <f>YEAR(일별기온공급량!$A3093)</f>
      </c>
      <c r="M3093" s="33">
        <f>MONTH(일별기온공급량!$A3093)</f>
      </c>
      <c r="N3093" s="33">
        <f>DAY(일별기온공급량!$A3093)</f>
      </c>
      <c r="O3093" s="34">
        <f>IFERROR(VLOOKUP(기온및공급량[[#This Row], [날짜]],표2[],2,0), "")</f>
      </c>
    </row>
    <row x14ac:dyDescent="0.25" r="3094" customHeight="1" ht="18.75">
      <c r="A3094" s="29">
        <v>44367</v>
      </c>
      <c r="B3094" s="30">
        <v>25.9</v>
      </c>
      <c r="C3094" s="30">
        <v>33.9</v>
      </c>
      <c r="D3094" s="31">
        <v>1.5813425925925926</v>
      </c>
      <c r="E3094" s="30">
        <v>18.1</v>
      </c>
      <c r="F3094" s="31">
        <v>1.2702314814814815</v>
      </c>
      <c r="G3094" s="30">
        <v>15.8</v>
      </c>
      <c r="H3094" s="32">
        <f>TEXT(일별기온공급량!$A3094, "AAA")</f>
      </c>
      <c r="I3094" s="33">
        <v>53114122</v>
      </c>
      <c r="J3094" s="33">
        <v>1248506</v>
      </c>
      <c r="K3094" s="32">
        <f>TEXT(A3094, "MM-DD")</f>
      </c>
      <c r="L3094" s="33">
        <f>YEAR(일별기온공급량!$A3094)</f>
      </c>
      <c r="M3094" s="33">
        <f>MONTH(일별기온공급량!$A3094)</f>
      </c>
      <c r="N3094" s="33">
        <f>DAY(일별기온공급량!$A3094)</f>
      </c>
      <c r="O3094" s="34">
        <f>IFERROR(VLOOKUP(기온및공급량[[#This Row], [날짜]],표2[],2,0), "")</f>
      </c>
    </row>
    <row x14ac:dyDescent="0.25" r="3095" customHeight="1" ht="18.75">
      <c r="A3095" s="29">
        <v>44368</v>
      </c>
      <c r="B3095" s="30">
        <v>23.9</v>
      </c>
      <c r="C3095" s="30">
        <v>31.6</v>
      </c>
      <c r="D3095" s="31">
        <v>1.6174537037037036</v>
      </c>
      <c r="E3095" s="30">
        <v>19.4</v>
      </c>
      <c r="F3095" s="31">
        <v>1.9987037037037036</v>
      </c>
      <c r="G3095" s="30">
        <v>12.2</v>
      </c>
      <c r="H3095" s="32">
        <f>TEXT(일별기온공급량!$A3095, "AAA")</f>
      </c>
      <c r="I3095" s="33">
        <v>74787526</v>
      </c>
      <c r="J3095" s="33">
        <v>1757982</v>
      </c>
      <c r="K3095" s="32">
        <f>TEXT(A3095, "MM-DD")</f>
      </c>
      <c r="L3095" s="33">
        <f>YEAR(일별기온공급량!$A3095)</f>
      </c>
      <c r="M3095" s="33">
        <f>MONTH(일별기온공급량!$A3095)</f>
      </c>
      <c r="N3095" s="33">
        <f>DAY(일별기온공급량!$A3095)</f>
      </c>
      <c r="O3095" s="34">
        <f>IFERROR(VLOOKUP(기온및공급량[[#This Row], [날짜]],표2[],2,0), "")</f>
      </c>
    </row>
    <row x14ac:dyDescent="0.25" r="3096" customHeight="1" ht="18.75">
      <c r="A3096" s="29">
        <v>44369</v>
      </c>
      <c r="B3096" s="30">
        <v>20.7</v>
      </c>
      <c r="C3096" s="30">
        <v>26.5</v>
      </c>
      <c r="D3096" s="31">
        <v>1.5612037037037036</v>
      </c>
      <c r="E3096" s="30">
        <v>17.7</v>
      </c>
      <c r="F3096" s="31">
        <v>1.158425925925926</v>
      </c>
      <c r="G3096" s="30">
        <v>8.8</v>
      </c>
      <c r="H3096" s="32">
        <f>TEXT(일별기온공급량!$A3096, "AAA")</f>
      </c>
      <c r="I3096" s="33">
        <v>80696172</v>
      </c>
      <c r="J3096" s="33">
        <v>1895844</v>
      </c>
      <c r="K3096" s="32">
        <f>TEXT(A3096, "MM-DD")</f>
      </c>
      <c r="L3096" s="33">
        <f>YEAR(일별기온공급량!$A3096)</f>
      </c>
      <c r="M3096" s="33">
        <f>MONTH(일별기온공급량!$A3096)</f>
      </c>
      <c r="N3096" s="33">
        <f>DAY(일별기온공급량!$A3096)</f>
      </c>
      <c r="O3096" s="34">
        <f>IFERROR(VLOOKUP(기온및공급량[[#This Row], [날짜]],표2[],2,0), "")</f>
      </c>
    </row>
    <row x14ac:dyDescent="0.25" r="3097" customHeight="1" ht="18.75">
      <c r="A3097" s="29">
        <v>44370</v>
      </c>
      <c r="B3097" s="30">
        <v>20.4</v>
      </c>
      <c r="C3097" s="30">
        <v>24.4</v>
      </c>
      <c r="D3097" s="31">
        <v>1.5889814814814813</v>
      </c>
      <c r="E3097" s="30">
        <v>17.6</v>
      </c>
      <c r="F3097" s="31">
        <v>1.150787037037037</v>
      </c>
      <c r="G3097" s="30">
        <v>6.8</v>
      </c>
      <c r="H3097" s="32">
        <f>TEXT(일별기온공급량!$A3097, "AAA")</f>
      </c>
      <c r="I3097" s="33">
        <v>80711293</v>
      </c>
      <c r="J3097" s="33">
        <v>1893016</v>
      </c>
      <c r="K3097" s="32">
        <f>TEXT(A3097, "MM-DD")</f>
      </c>
      <c r="L3097" s="33">
        <f>YEAR(일별기온공급량!$A3097)</f>
      </c>
      <c r="M3097" s="33">
        <f>MONTH(일별기온공급량!$A3097)</f>
      </c>
      <c r="N3097" s="33">
        <f>DAY(일별기온공급량!$A3097)</f>
      </c>
      <c r="O3097" s="34">
        <f>IFERROR(VLOOKUP(기온및공급량[[#This Row], [날짜]],표2[],2,0), "")</f>
      </c>
    </row>
    <row x14ac:dyDescent="0.25" r="3098" customHeight="1" ht="18.75">
      <c r="A3098" s="29">
        <v>44371</v>
      </c>
      <c r="B3098" s="33">
        <v>23</v>
      </c>
      <c r="C3098" s="30">
        <v>28.5</v>
      </c>
      <c r="D3098" s="31">
        <v>1.5980092592592592</v>
      </c>
      <c r="E3098" s="30">
        <v>18.9</v>
      </c>
      <c r="F3098" s="31">
        <v>1.1987037037037038</v>
      </c>
      <c r="G3098" s="30">
        <v>9.6</v>
      </c>
      <c r="H3098" s="32">
        <f>TEXT(일별기온공급량!$A3098, "AAA")</f>
      </c>
      <c r="I3098" s="33">
        <v>81437516</v>
      </c>
      <c r="J3098" s="33">
        <v>1911122</v>
      </c>
      <c r="K3098" s="32">
        <f>TEXT(A3098, "MM-DD")</f>
      </c>
      <c r="L3098" s="33">
        <f>YEAR(일별기온공급량!$A3098)</f>
      </c>
      <c r="M3098" s="33">
        <f>MONTH(일별기온공급량!$A3098)</f>
      </c>
      <c r="N3098" s="33">
        <f>DAY(일별기온공급량!$A3098)</f>
      </c>
      <c r="O3098" s="34">
        <f>IFERROR(VLOOKUP(기온및공급량[[#This Row], [날짜]],표2[],2,0), "")</f>
      </c>
    </row>
    <row x14ac:dyDescent="0.25" r="3099" customHeight="1" ht="18.75">
      <c r="A3099" s="29">
        <v>44372</v>
      </c>
      <c r="B3099" s="30">
        <v>23.5</v>
      </c>
      <c r="C3099" s="30">
        <v>29.8</v>
      </c>
      <c r="D3099" s="31">
        <v>1.549398148148148</v>
      </c>
      <c r="E3099" s="30">
        <v>18.6</v>
      </c>
      <c r="F3099" s="31">
        <v>1.2250925925925926</v>
      </c>
      <c r="G3099" s="30">
        <v>11.2</v>
      </c>
      <c r="H3099" s="32">
        <f>TEXT(일별기온공급량!$A3099, "AAA")</f>
      </c>
      <c r="I3099" s="33">
        <v>79836195</v>
      </c>
      <c r="J3099" s="33">
        <v>1872084</v>
      </c>
      <c r="K3099" s="32">
        <f>TEXT(A3099, "MM-DD")</f>
      </c>
      <c r="L3099" s="33">
        <f>YEAR(일별기온공급량!$A3099)</f>
      </c>
      <c r="M3099" s="33">
        <f>MONTH(일별기온공급량!$A3099)</f>
      </c>
      <c r="N3099" s="33">
        <f>DAY(일별기온공급량!$A3099)</f>
      </c>
      <c r="O3099" s="34">
        <f>IFERROR(VLOOKUP(기온및공급량[[#This Row], [날짜]],표2[],2,0), "")</f>
      </c>
    </row>
    <row x14ac:dyDescent="0.25" r="3100" customHeight="1" ht="18.75">
      <c r="A3100" s="29">
        <v>44373</v>
      </c>
      <c r="B3100" s="30">
        <v>22.8</v>
      </c>
      <c r="C3100" s="30">
        <v>27.2</v>
      </c>
      <c r="D3100" s="31">
        <v>1.5577314814814813</v>
      </c>
      <c r="E3100" s="30">
        <v>20.1</v>
      </c>
      <c r="F3100" s="31">
        <v>1.1910648148148149</v>
      </c>
      <c r="G3100" s="30">
        <v>7.1</v>
      </c>
      <c r="H3100" s="32">
        <f>TEXT(일별기온공급량!$A3100, "AAA")</f>
      </c>
      <c r="I3100" s="33">
        <v>63109521</v>
      </c>
      <c r="J3100" s="33">
        <v>1478493</v>
      </c>
      <c r="K3100" s="32">
        <f>TEXT(A3100, "MM-DD")</f>
      </c>
      <c r="L3100" s="33">
        <f>YEAR(일별기온공급량!$A3100)</f>
      </c>
      <c r="M3100" s="33">
        <f>MONTH(일별기온공급량!$A3100)</f>
      </c>
      <c r="N3100" s="33">
        <f>DAY(일별기온공급량!$A3100)</f>
      </c>
      <c r="O3100" s="34">
        <f>IFERROR(VLOOKUP(기온및공급량[[#This Row], [날짜]],표2[],2,0), "")</f>
      </c>
    </row>
    <row x14ac:dyDescent="0.25" r="3101" customHeight="1" ht="18.75">
      <c r="A3101" s="29">
        <v>44374</v>
      </c>
      <c r="B3101" s="33">
        <v>24</v>
      </c>
      <c r="C3101" s="30">
        <v>29.9</v>
      </c>
      <c r="D3101" s="31">
        <v>1.5688425925925926</v>
      </c>
      <c r="E3101" s="30">
        <v>19.1</v>
      </c>
      <c r="F3101" s="31">
        <v>1.2264814814814815</v>
      </c>
      <c r="G3101" s="30">
        <v>10.8</v>
      </c>
      <c r="H3101" s="32">
        <f>TEXT(일별기온공급량!$A3101, "AAA")</f>
      </c>
      <c r="I3101" s="33">
        <v>52281069</v>
      </c>
      <c r="J3101" s="33">
        <v>1224130</v>
      </c>
      <c r="K3101" s="32">
        <f>TEXT(A3101, "MM-DD")</f>
      </c>
      <c r="L3101" s="33">
        <f>YEAR(일별기온공급량!$A3101)</f>
      </c>
      <c r="M3101" s="33">
        <f>MONTH(일별기온공급량!$A3101)</f>
      </c>
      <c r="N3101" s="33">
        <f>DAY(일별기온공급량!$A3101)</f>
      </c>
      <c r="O3101" s="34">
        <f>IFERROR(VLOOKUP(기온및공급량[[#This Row], [날짜]],표2[],2,0), "")</f>
      </c>
    </row>
    <row x14ac:dyDescent="0.25" r="3102" customHeight="1" ht="18.75">
      <c r="A3102" s="29">
        <v>44375</v>
      </c>
      <c r="B3102" s="30">
        <v>23.9</v>
      </c>
      <c r="C3102" s="33">
        <v>28</v>
      </c>
      <c r="D3102" s="31">
        <v>1.5910648148148148</v>
      </c>
      <c r="E3102" s="30">
        <v>21.3</v>
      </c>
      <c r="F3102" s="31">
        <v>1.0820370370370371</v>
      </c>
      <c r="G3102" s="30">
        <v>6.7</v>
      </c>
      <c r="H3102" s="32">
        <f>TEXT(일별기온공급량!$A3102, "AAA")</f>
      </c>
      <c r="I3102" s="33">
        <v>74249242</v>
      </c>
      <c r="J3102" s="33">
        <v>1742243</v>
      </c>
      <c r="K3102" s="32">
        <f>TEXT(A3102, "MM-DD")</f>
      </c>
      <c r="L3102" s="33">
        <f>YEAR(일별기온공급량!$A3102)</f>
      </c>
      <c r="M3102" s="33">
        <f>MONTH(일별기온공급량!$A3102)</f>
      </c>
      <c r="N3102" s="33">
        <f>DAY(일별기온공급량!$A3102)</f>
      </c>
      <c r="O3102" s="34">
        <f>IFERROR(VLOOKUP(기온및공급량[[#This Row], [날짜]],표2[],2,0), "")</f>
      </c>
    </row>
    <row x14ac:dyDescent="0.25" r="3103" customHeight="1" ht="18.75">
      <c r="A3103" s="29">
        <v>44376</v>
      </c>
      <c r="B3103" s="30">
        <v>24.6</v>
      </c>
      <c r="C3103" s="33">
        <v>30</v>
      </c>
      <c r="D3103" s="31">
        <v>1.6403703703703703</v>
      </c>
      <c r="E3103" s="30">
        <v>20.3</v>
      </c>
      <c r="F3103" s="31">
        <v>1.1716203703703703</v>
      </c>
      <c r="G3103" s="30">
        <v>9.7</v>
      </c>
      <c r="H3103" s="32">
        <f>TEXT(일별기온공급량!$A3103, "AAA")</f>
      </c>
      <c r="I3103" s="33">
        <v>77757032</v>
      </c>
      <c r="J3103" s="33">
        <v>1819685</v>
      </c>
      <c r="K3103" s="32">
        <f>TEXT(A3103, "MM-DD")</f>
      </c>
      <c r="L3103" s="33">
        <f>YEAR(일별기온공급량!$A3103)</f>
      </c>
      <c r="M3103" s="33">
        <f>MONTH(일별기온공급량!$A3103)</f>
      </c>
      <c r="N3103" s="33">
        <f>DAY(일별기온공급량!$A3103)</f>
      </c>
      <c r="O3103" s="34">
        <f>IFERROR(VLOOKUP(기온및공급량[[#This Row], [날짜]],표2[],2,0), "")</f>
      </c>
    </row>
    <row x14ac:dyDescent="0.25" r="3104" customHeight="1" ht="18.75">
      <c r="A3104" s="29">
        <v>44377</v>
      </c>
      <c r="B3104" s="30">
        <v>24.4</v>
      </c>
      <c r="C3104" s="30">
        <v>29.6</v>
      </c>
      <c r="D3104" s="31">
        <v>1.6188425925925927</v>
      </c>
      <c r="E3104" s="30">
        <v>21.7</v>
      </c>
      <c r="F3104" s="31">
        <v>1.9931481481481481</v>
      </c>
      <c r="G3104" s="30">
        <v>7.9</v>
      </c>
      <c r="H3104" s="32">
        <f>TEXT(일별기온공급량!$A3104, "AAA")</f>
      </c>
      <c r="I3104" s="33">
        <v>76868852</v>
      </c>
      <c r="J3104" s="33">
        <v>1800528</v>
      </c>
      <c r="K3104" s="32">
        <f>TEXT(A3104, "MM-DD")</f>
      </c>
      <c r="L3104" s="33">
        <f>YEAR(일별기온공급량!$A3104)</f>
      </c>
      <c r="M3104" s="33">
        <f>MONTH(일별기온공급량!$A3104)</f>
      </c>
      <c r="N3104" s="33">
        <f>DAY(일별기온공급량!$A3104)</f>
      </c>
      <c r="O3104" s="34">
        <f>IFERROR(VLOOKUP(기온및공급량[[#This Row], [날짜]],표2[],2,0), "")</f>
      </c>
    </row>
    <row x14ac:dyDescent="0.25" r="3105" customHeight="1" ht="18.75">
      <c r="A3105" s="29">
        <v>44378</v>
      </c>
      <c r="B3105" s="30">
        <v>25.1</v>
      </c>
      <c r="C3105" s="30">
        <v>32.4</v>
      </c>
      <c r="D3105" s="31">
        <v>1.6598148148148149</v>
      </c>
      <c r="E3105" s="30">
        <v>19.6</v>
      </c>
      <c r="F3105" s="31">
        <v>1.2327314814814816</v>
      </c>
      <c r="G3105" s="30">
        <v>12.8</v>
      </c>
      <c r="H3105" s="32">
        <f>TEXT(일별기온공급량!$A3105, "AAA")</f>
      </c>
      <c r="I3105" s="33">
        <v>77445392</v>
      </c>
      <c r="J3105" s="33">
        <v>1810650</v>
      </c>
      <c r="K3105" s="32">
        <f>TEXT(A3105, "MM-DD")</f>
      </c>
      <c r="L3105" s="33">
        <f>YEAR(일별기온공급량!$A3105)</f>
      </c>
      <c r="M3105" s="33">
        <f>MONTH(일별기온공급량!$A3105)</f>
      </c>
      <c r="N3105" s="33">
        <f>DAY(일별기온공급량!$A3105)</f>
      </c>
      <c r="O3105" s="34">
        <f>IFERROR(VLOOKUP(기온및공급량[[#This Row], [날짜]],표2[],2,0), "")</f>
      </c>
    </row>
    <row x14ac:dyDescent="0.25" r="3106" customHeight="1" ht="18.75">
      <c r="A3106" s="29">
        <v>44379</v>
      </c>
      <c r="B3106" s="33">
        <v>24</v>
      </c>
      <c r="C3106" s="30">
        <v>28.8</v>
      </c>
      <c r="D3106" s="31">
        <v>1.6417592592592594</v>
      </c>
      <c r="E3106" s="30">
        <v>20.3</v>
      </c>
      <c r="F3106" s="31">
        <v>1.2174537037037036</v>
      </c>
      <c r="G3106" s="30">
        <v>8.5</v>
      </c>
      <c r="H3106" s="32">
        <f>TEXT(일별기온공급량!$A3106, "AAA")</f>
      </c>
      <c r="I3106" s="33">
        <v>76403864</v>
      </c>
      <c r="J3106" s="33">
        <v>1789024</v>
      </c>
      <c r="K3106" s="32">
        <f>TEXT(A3106, "MM-DD")</f>
      </c>
      <c r="L3106" s="33">
        <f>YEAR(일별기온공급량!$A3106)</f>
      </c>
      <c r="M3106" s="33">
        <f>MONTH(일별기온공급량!$A3106)</f>
      </c>
      <c r="N3106" s="33">
        <f>DAY(일별기온공급량!$A3106)</f>
      </c>
      <c r="O3106" s="34">
        <f>IFERROR(VLOOKUP(기온및공급량[[#This Row], [날짜]],표2[],2,0), "")</f>
      </c>
    </row>
    <row x14ac:dyDescent="0.25" r="3107" customHeight="1" ht="18.75">
      <c r="A3107" s="29">
        <v>44380</v>
      </c>
      <c r="B3107" s="30">
        <v>22.7</v>
      </c>
      <c r="C3107" s="30">
        <v>24.8</v>
      </c>
      <c r="D3107" s="31">
        <v>1.3792592592592592</v>
      </c>
      <c r="E3107" s="30">
        <v>21.4</v>
      </c>
      <c r="F3107" s="31">
        <v>1.1091203703703703</v>
      </c>
      <c r="G3107" s="30">
        <v>3.4</v>
      </c>
      <c r="H3107" s="32">
        <f>TEXT(일별기온공급량!$A3107, "AAA")</f>
      </c>
      <c r="I3107" s="33">
        <v>61905306</v>
      </c>
      <c r="J3107" s="33">
        <v>1454145</v>
      </c>
      <c r="K3107" s="32">
        <f>TEXT(A3107, "MM-DD")</f>
      </c>
      <c r="L3107" s="33">
        <f>YEAR(일별기온공급량!$A3107)</f>
      </c>
      <c r="M3107" s="33">
        <f>MONTH(일별기온공급량!$A3107)</f>
      </c>
      <c r="N3107" s="33">
        <f>DAY(일별기온공급량!$A3107)</f>
      </c>
      <c r="O3107" s="34">
        <f>IFERROR(VLOOKUP(기온및공급량[[#This Row], [날짜]],표2[],2,0), "")</f>
      </c>
    </row>
    <row x14ac:dyDescent="0.25" r="3108" customHeight="1" ht="18.75">
      <c r="A3108" s="29">
        <v>44381</v>
      </c>
      <c r="B3108" s="30">
        <v>27.8</v>
      </c>
      <c r="C3108" s="30">
        <v>32.4</v>
      </c>
      <c r="D3108" s="31">
        <v>1.5855092592592592</v>
      </c>
      <c r="E3108" s="30">
        <v>21.8</v>
      </c>
      <c r="F3108" s="31">
        <v>1.0000925925925925</v>
      </c>
      <c r="G3108" s="30">
        <v>10.6</v>
      </c>
      <c r="H3108" s="32">
        <f>TEXT(일별기온공급량!$A3108, "AAA")</f>
      </c>
      <c r="I3108" s="33">
        <v>53756699</v>
      </c>
      <c r="J3108" s="33">
        <v>1264796</v>
      </c>
      <c r="K3108" s="32">
        <f>TEXT(A3108, "MM-DD")</f>
      </c>
      <c r="L3108" s="33">
        <f>YEAR(일별기온공급량!$A3108)</f>
      </c>
      <c r="M3108" s="33">
        <f>MONTH(일별기온공급량!$A3108)</f>
      </c>
      <c r="N3108" s="33">
        <f>DAY(일별기온공급량!$A3108)</f>
      </c>
      <c r="O3108" s="34">
        <f>IFERROR(VLOOKUP(기온및공급량[[#This Row], [날짜]],표2[],2,0), "")</f>
      </c>
    </row>
    <row x14ac:dyDescent="0.25" r="3109" customHeight="1" ht="18.75">
      <c r="A3109" s="29">
        <v>44382</v>
      </c>
      <c r="B3109" s="30">
        <v>23.8</v>
      </c>
      <c r="C3109" s="30">
        <v>27.2</v>
      </c>
      <c r="D3109" s="31">
        <v>1.570925925925926</v>
      </c>
      <c r="E3109" s="30">
        <v>20.6</v>
      </c>
      <c r="F3109" s="31">
        <v>1.9341203703703704</v>
      </c>
      <c r="G3109" s="30">
        <v>6.6</v>
      </c>
      <c r="H3109" s="32">
        <f>TEXT(일별기온공급량!$A3109, "AAA")</f>
      </c>
      <c r="I3109" s="33">
        <v>75338973</v>
      </c>
      <c r="J3109" s="33">
        <v>1774477</v>
      </c>
      <c r="K3109" s="32">
        <f>TEXT(A3109, "MM-DD")</f>
      </c>
      <c r="L3109" s="33">
        <f>YEAR(일별기온공급량!$A3109)</f>
      </c>
      <c r="M3109" s="33">
        <f>MONTH(일별기온공급량!$A3109)</f>
      </c>
      <c r="N3109" s="33">
        <f>DAY(일별기온공급량!$A3109)</f>
      </c>
      <c r="O3109" s="34">
        <f>IFERROR(VLOOKUP(기온및공급량[[#This Row], [날짜]],표2[],2,0), "")</f>
      </c>
    </row>
    <row x14ac:dyDescent="0.25" r="3110" customHeight="1" ht="18.75">
      <c r="A3110" s="29">
        <v>44383</v>
      </c>
      <c r="B3110" s="30">
        <v>22.6</v>
      </c>
      <c r="C3110" s="30">
        <v>25.8</v>
      </c>
      <c r="D3110" s="31">
        <v>1.5542592592592592</v>
      </c>
      <c r="E3110" s="30">
        <v>20.6</v>
      </c>
      <c r="F3110" s="31">
        <v>1.0327314814814814</v>
      </c>
      <c r="G3110" s="30">
        <v>5.2</v>
      </c>
      <c r="H3110" s="32">
        <f>TEXT(일별기온공급량!$A3110, "AAA")</f>
      </c>
      <c r="I3110" s="33">
        <v>79521973</v>
      </c>
      <c r="J3110" s="33">
        <v>1864874</v>
      </c>
      <c r="K3110" s="32">
        <f>TEXT(A3110, "MM-DD")</f>
      </c>
      <c r="L3110" s="33">
        <f>YEAR(일별기온공급량!$A3110)</f>
      </c>
      <c r="M3110" s="33">
        <f>MONTH(일별기온공급량!$A3110)</f>
      </c>
      <c r="N3110" s="33">
        <f>DAY(일별기온공급량!$A3110)</f>
      </c>
      <c r="O3110" s="34">
        <f>IFERROR(VLOOKUP(기온및공급량[[#This Row], [날짜]],표2[],2,0), "")</f>
      </c>
    </row>
    <row x14ac:dyDescent="0.25" r="3111" customHeight="1" ht="18.75">
      <c r="A3111" s="29">
        <v>44384</v>
      </c>
      <c r="B3111" s="30">
        <v>24.2</v>
      </c>
      <c r="C3111" s="30">
        <v>26.2</v>
      </c>
      <c r="D3111" s="31">
        <v>1.6500925925925927</v>
      </c>
      <c r="E3111" s="30">
        <v>22.6</v>
      </c>
      <c r="F3111" s="31">
        <v>1.0035648148148149</v>
      </c>
      <c r="G3111" s="30">
        <v>3.6</v>
      </c>
      <c r="H3111" s="32">
        <f>TEXT(일별기온공급량!$A3111, "AAA")</f>
      </c>
      <c r="I3111" s="33">
        <v>81187224</v>
      </c>
      <c r="J3111" s="33">
        <v>1898329</v>
      </c>
      <c r="K3111" s="32">
        <f>TEXT(A3111, "MM-DD")</f>
      </c>
      <c r="L3111" s="33">
        <f>YEAR(일별기온공급량!$A3111)</f>
      </c>
      <c r="M3111" s="33">
        <f>MONTH(일별기온공급량!$A3111)</f>
      </c>
      <c r="N3111" s="33">
        <f>DAY(일별기온공급량!$A3111)</f>
      </c>
      <c r="O3111" s="34">
        <f>IFERROR(VLOOKUP(기온및공급량[[#This Row], [날짜]],표2[],2,0), "")</f>
      </c>
    </row>
    <row x14ac:dyDescent="0.25" r="3112" customHeight="1" ht="18.75">
      <c r="A3112" s="29">
        <v>44385</v>
      </c>
      <c r="B3112" s="30">
        <v>24.9</v>
      </c>
      <c r="C3112" s="30">
        <v>29.6</v>
      </c>
      <c r="D3112" s="31">
        <v>1.5375925925925926</v>
      </c>
      <c r="E3112" s="30">
        <v>22.5</v>
      </c>
      <c r="F3112" s="31">
        <v>1.255648148148148</v>
      </c>
      <c r="G3112" s="30">
        <v>7.1</v>
      </c>
      <c r="H3112" s="32">
        <f>TEXT(일별기온공급량!$A3112, "AAA")</f>
      </c>
      <c r="I3112" s="33">
        <v>79986431</v>
      </c>
      <c r="J3112" s="33">
        <v>1868426</v>
      </c>
      <c r="K3112" s="32">
        <f>TEXT(A3112, "MM-DD")</f>
      </c>
      <c r="L3112" s="33">
        <f>YEAR(일별기온공급량!$A3112)</f>
      </c>
      <c r="M3112" s="33">
        <f>MONTH(일별기온공급량!$A3112)</f>
      </c>
      <c r="N3112" s="33">
        <f>DAY(일별기온공급량!$A3112)</f>
      </c>
      <c r="O3112" s="34">
        <f>IFERROR(VLOOKUP(기온및공급량[[#This Row], [날짜]],표2[],2,0), "")</f>
      </c>
    </row>
    <row x14ac:dyDescent="0.25" r="3113" customHeight="1" ht="18.75">
      <c r="A3113" s="29">
        <v>44386</v>
      </c>
      <c r="B3113" s="30">
        <v>24.7</v>
      </c>
      <c r="C3113" s="30">
        <v>29.1</v>
      </c>
      <c r="D3113" s="31">
        <v>1.7077314814814815</v>
      </c>
      <c r="E3113" s="30">
        <v>22.1</v>
      </c>
      <c r="F3113" s="31">
        <v>1.1848148148148148</v>
      </c>
      <c r="G3113" s="33">
        <v>7</v>
      </c>
      <c r="H3113" s="32">
        <f>TEXT(일별기온공급량!$A3113, "AAA")</f>
      </c>
      <c r="I3113" s="33">
        <v>78790698</v>
      </c>
      <c r="J3113" s="33">
        <v>1843673</v>
      </c>
      <c r="K3113" s="32">
        <f>TEXT(A3113, "MM-DD")</f>
      </c>
      <c r="L3113" s="33">
        <f>YEAR(일별기온공급량!$A3113)</f>
      </c>
      <c r="M3113" s="33">
        <f>MONTH(일별기온공급량!$A3113)</f>
      </c>
      <c r="N3113" s="33">
        <f>DAY(일별기온공급량!$A3113)</f>
      </c>
      <c r="O3113" s="34">
        <f>IFERROR(VLOOKUP(기온및공급량[[#This Row], [날짜]],표2[],2,0), "")</f>
      </c>
    </row>
    <row x14ac:dyDescent="0.25" r="3114" customHeight="1" ht="18.75">
      <c r="A3114" s="29">
        <v>44387</v>
      </c>
      <c r="B3114" s="30">
        <v>25.6</v>
      </c>
      <c r="C3114" s="30">
        <v>32.6</v>
      </c>
      <c r="D3114" s="31">
        <v>1.588287037037037</v>
      </c>
      <c r="E3114" s="30">
        <v>21.6</v>
      </c>
      <c r="F3114" s="31">
        <v>1.9896759259259258</v>
      </c>
      <c r="G3114" s="33">
        <v>11</v>
      </c>
      <c r="H3114" s="32">
        <f>TEXT(일별기온공급량!$A3114, "AAA")</f>
      </c>
      <c r="I3114" s="33">
        <v>62443890</v>
      </c>
      <c r="J3114" s="33">
        <v>1462249</v>
      </c>
      <c r="K3114" s="32">
        <f>TEXT(A3114, "MM-DD")</f>
      </c>
      <c r="L3114" s="33">
        <f>YEAR(일별기온공급량!$A3114)</f>
      </c>
      <c r="M3114" s="33">
        <f>MONTH(일별기온공급량!$A3114)</f>
      </c>
      <c r="N3114" s="33">
        <f>DAY(일별기온공급량!$A3114)</f>
      </c>
      <c r="O3114" s="34">
        <f>IFERROR(VLOOKUP(기온및공급량[[#This Row], [날짜]],표2[],2,0), "")</f>
      </c>
    </row>
    <row x14ac:dyDescent="0.25" r="3115" customHeight="1" ht="18.75">
      <c r="A3115" s="29">
        <v>44388</v>
      </c>
      <c r="B3115" s="30">
        <v>25.7</v>
      </c>
      <c r="C3115" s="30">
        <v>33.8</v>
      </c>
      <c r="D3115" s="31">
        <v>1.6639814814814815</v>
      </c>
      <c r="E3115" s="30">
        <v>21.1</v>
      </c>
      <c r="F3115" s="31">
        <v>1.1924537037037037</v>
      </c>
      <c r="G3115" s="30">
        <v>12.7</v>
      </c>
      <c r="H3115" s="32">
        <f>TEXT(일별기온공급량!$A3115, "AAA")</f>
      </c>
      <c r="I3115" s="33">
        <v>53528196</v>
      </c>
      <c r="J3115" s="33">
        <v>1257988</v>
      </c>
      <c r="K3115" s="32">
        <f>TEXT(A3115, "MM-DD")</f>
      </c>
      <c r="L3115" s="33">
        <f>YEAR(일별기온공급량!$A3115)</f>
      </c>
      <c r="M3115" s="33">
        <f>MONTH(일별기온공급량!$A3115)</f>
      </c>
      <c r="N3115" s="33">
        <f>DAY(일별기온공급량!$A3115)</f>
      </c>
      <c r="O3115" s="34">
        <f>IFERROR(VLOOKUP(기온및공급량[[#This Row], [날짜]],표2[],2,0), "")</f>
      </c>
    </row>
    <row x14ac:dyDescent="0.25" r="3116" customHeight="1" ht="18.75">
      <c r="A3116" s="29">
        <v>44389</v>
      </c>
      <c r="B3116" s="30">
        <v>27.3</v>
      </c>
      <c r="C3116" s="30">
        <v>34.1</v>
      </c>
      <c r="D3116" s="31">
        <v>1.577175925925926</v>
      </c>
      <c r="E3116" s="30">
        <v>22.2</v>
      </c>
      <c r="F3116" s="31">
        <v>1.0625925925925925</v>
      </c>
      <c r="G3116" s="30">
        <v>11.9</v>
      </c>
      <c r="H3116" s="32">
        <f>TEXT(일별기온공급량!$A3116, "AAA")</f>
      </c>
      <c r="I3116" s="33">
        <v>75562325</v>
      </c>
      <c r="J3116" s="33">
        <v>1781540</v>
      </c>
      <c r="K3116" s="32">
        <f>TEXT(A3116, "MM-DD")</f>
      </c>
      <c r="L3116" s="33">
        <f>YEAR(일별기온공급량!$A3116)</f>
      </c>
      <c r="M3116" s="33">
        <f>MONTH(일별기온공급량!$A3116)</f>
      </c>
      <c r="N3116" s="33">
        <f>DAY(일별기온공급량!$A3116)</f>
      </c>
      <c r="O3116" s="34">
        <f>IFERROR(VLOOKUP(기온및공급량[[#This Row], [날짜]],표2[],2,0), "")</f>
      </c>
    </row>
    <row x14ac:dyDescent="0.25" r="3117" customHeight="1" ht="18.75">
      <c r="A3117" s="29">
        <v>44390</v>
      </c>
      <c r="B3117" s="30">
        <v>28.7</v>
      </c>
      <c r="C3117" s="30">
        <v>34.3</v>
      </c>
      <c r="D3117" s="31">
        <v>1.6681481481481482</v>
      </c>
      <c r="E3117" s="30">
        <v>22.8</v>
      </c>
      <c r="F3117" s="31">
        <v>1.157037037037037</v>
      </c>
      <c r="G3117" s="30">
        <v>11.5</v>
      </c>
      <c r="H3117" s="32">
        <f>TEXT(일별기온공급량!$A3117, "AAA")</f>
      </c>
      <c r="I3117" s="33">
        <v>80128879</v>
      </c>
      <c r="J3117" s="33">
        <v>1883216</v>
      </c>
      <c r="K3117" s="32">
        <f>TEXT(A3117, "MM-DD")</f>
      </c>
      <c r="L3117" s="33">
        <f>YEAR(일별기온공급량!$A3117)</f>
      </c>
      <c r="M3117" s="33">
        <f>MONTH(일별기온공급량!$A3117)</f>
      </c>
      <c r="N3117" s="33">
        <f>DAY(일별기온공급량!$A3117)</f>
      </c>
      <c r="O3117" s="34">
        <f>IFERROR(VLOOKUP(기온및공급량[[#This Row], [날짜]],표2[],2,0), "")</f>
      </c>
    </row>
    <row x14ac:dyDescent="0.25" r="3118" customHeight="1" ht="18.75">
      <c r="A3118" s="29">
        <v>44391</v>
      </c>
      <c r="B3118" s="30">
        <v>29.9</v>
      </c>
      <c r="C3118" s="30">
        <v>35.3</v>
      </c>
      <c r="D3118" s="31">
        <v>1.6674537037037038</v>
      </c>
      <c r="E3118" s="30">
        <v>24.7</v>
      </c>
      <c r="F3118" s="31">
        <v>1.208425925925926</v>
      </c>
      <c r="G3118" s="30">
        <v>10.6</v>
      </c>
      <c r="H3118" s="32">
        <f>TEXT(일별기온공급량!$A3118, "AAA")</f>
      </c>
      <c r="I3118" s="33">
        <v>78144071</v>
      </c>
      <c r="J3118" s="33">
        <v>1834789</v>
      </c>
      <c r="K3118" s="32">
        <f>TEXT(A3118, "MM-DD")</f>
      </c>
      <c r="L3118" s="33">
        <f>YEAR(일별기온공급량!$A3118)</f>
      </c>
      <c r="M3118" s="33">
        <f>MONTH(일별기온공급량!$A3118)</f>
      </c>
      <c r="N3118" s="33">
        <f>DAY(일별기온공급량!$A3118)</f>
      </c>
      <c r="O3118" s="34">
        <f>IFERROR(VLOOKUP(기온및공급량[[#This Row], [날짜]],표2[],2,0), "")</f>
      </c>
    </row>
    <row x14ac:dyDescent="0.25" r="3119" customHeight="1" ht="18.75">
      <c r="A3119" s="29">
        <v>44392</v>
      </c>
      <c r="B3119" s="30">
        <v>27.5</v>
      </c>
      <c r="C3119" s="30">
        <v>33.9</v>
      </c>
      <c r="D3119" s="31">
        <v>1.494537037037037</v>
      </c>
      <c r="E3119" s="30">
        <v>23.6</v>
      </c>
      <c r="F3119" s="31">
        <v>1.6875925925925928</v>
      </c>
      <c r="G3119" s="30">
        <v>10.3</v>
      </c>
      <c r="H3119" s="32">
        <f>TEXT(일별기온공급량!$A3119, "AAA")</f>
      </c>
      <c r="I3119" s="33">
        <v>76994574</v>
      </c>
      <c r="J3119" s="33">
        <v>1806618</v>
      </c>
      <c r="K3119" s="32">
        <f>TEXT(A3119, "MM-DD")</f>
      </c>
      <c r="L3119" s="33">
        <f>YEAR(일별기온공급량!$A3119)</f>
      </c>
      <c r="M3119" s="33">
        <f>MONTH(일별기온공급량!$A3119)</f>
      </c>
      <c r="N3119" s="33">
        <f>DAY(일별기온공급량!$A3119)</f>
      </c>
      <c r="O3119" s="34">
        <f>IFERROR(VLOOKUP(기온및공급량[[#This Row], [날짜]],표2[],2,0), "")</f>
      </c>
    </row>
    <row x14ac:dyDescent="0.25" r="3120" customHeight="1" ht="18.75">
      <c r="A3120" s="29">
        <v>44393</v>
      </c>
      <c r="B3120" s="30">
        <v>27.1</v>
      </c>
      <c r="C3120" s="30">
        <v>31.9</v>
      </c>
      <c r="D3120" s="31">
        <v>1.5507870370370371</v>
      </c>
      <c r="E3120" s="30">
        <v>23.3</v>
      </c>
      <c r="F3120" s="31">
        <v>1.132037037037037</v>
      </c>
      <c r="G3120" s="30">
        <v>8.6</v>
      </c>
      <c r="H3120" s="32">
        <f>TEXT(일별기온공급량!$A3120, "AAA")</f>
      </c>
      <c r="I3120" s="33">
        <v>76131637</v>
      </c>
      <c r="J3120" s="33">
        <v>1784444</v>
      </c>
      <c r="K3120" s="32">
        <f>TEXT(A3120, "MM-DD")</f>
      </c>
      <c r="L3120" s="33">
        <f>YEAR(일별기온공급량!$A3120)</f>
      </c>
      <c r="M3120" s="33">
        <f>MONTH(일별기온공급량!$A3120)</f>
      </c>
      <c r="N3120" s="33">
        <f>DAY(일별기온공급량!$A3120)</f>
      </c>
      <c r="O3120" s="34">
        <f>IFERROR(VLOOKUP(기온및공급량[[#This Row], [날짜]],표2[],2,0), "")</f>
      </c>
    </row>
    <row x14ac:dyDescent="0.25" r="3121" customHeight="1" ht="18.75">
      <c r="A3121" s="29">
        <v>44394</v>
      </c>
      <c r="B3121" s="30">
        <v>26.7</v>
      </c>
      <c r="C3121" s="30">
        <v>30.4</v>
      </c>
      <c r="D3121" s="31">
        <v>1.6362037037037038</v>
      </c>
      <c r="E3121" s="30">
        <v>23.4</v>
      </c>
      <c r="F3121" s="31">
        <v>1.188287037037037</v>
      </c>
      <c r="G3121" s="33">
        <v>7</v>
      </c>
      <c r="H3121" s="32">
        <f>TEXT(일별기온공급량!$A3121, "AAA")</f>
      </c>
      <c r="I3121" s="33">
        <v>59657022</v>
      </c>
      <c r="J3121" s="33">
        <v>1398415</v>
      </c>
      <c r="K3121" s="32">
        <f>TEXT(A3121, "MM-DD")</f>
      </c>
      <c r="L3121" s="33">
        <f>YEAR(일별기온공급량!$A3121)</f>
      </c>
      <c r="M3121" s="33">
        <f>MONTH(일별기온공급량!$A3121)</f>
      </c>
      <c r="N3121" s="33">
        <f>DAY(일별기온공급량!$A3121)</f>
      </c>
      <c r="O3121" s="34">
        <f>IFERROR(VLOOKUP(기온및공급량[[#This Row], [날짜]],표2[],2,0), "")</f>
      </c>
    </row>
    <row x14ac:dyDescent="0.25" r="3122" customHeight="1" ht="18.75">
      <c r="A3122" s="29">
        <v>44395</v>
      </c>
      <c r="B3122" s="30">
        <v>26.7</v>
      </c>
      <c r="C3122" s="30">
        <v>31.9</v>
      </c>
      <c r="D3122" s="31">
        <v>1.5216203703703703</v>
      </c>
      <c r="E3122" s="30">
        <v>22.9</v>
      </c>
      <c r="F3122" s="31">
        <v>1.224398148148148</v>
      </c>
      <c r="G3122" s="33">
        <v>9</v>
      </c>
      <c r="H3122" s="32">
        <f>TEXT(일별기온공급량!$A3122, "AAA")</f>
      </c>
      <c r="I3122" s="33">
        <v>50581572</v>
      </c>
      <c r="J3122" s="33">
        <v>1189000</v>
      </c>
      <c r="K3122" s="32">
        <f>TEXT(A3122, "MM-DD")</f>
      </c>
      <c r="L3122" s="33">
        <f>YEAR(일별기온공급량!$A3122)</f>
      </c>
      <c r="M3122" s="33">
        <f>MONTH(일별기온공급량!$A3122)</f>
      </c>
      <c r="N3122" s="33">
        <f>DAY(일별기온공급량!$A3122)</f>
      </c>
      <c r="O3122" s="34">
        <f>IFERROR(VLOOKUP(기온및공급량[[#This Row], [날짜]],표2[],2,0), "")</f>
      </c>
    </row>
    <row x14ac:dyDescent="0.25" r="3123" customHeight="1" ht="18.75">
      <c r="A3123" s="29">
        <v>44396</v>
      </c>
      <c r="B3123" s="30">
        <v>27.2</v>
      </c>
      <c r="C3123" s="30">
        <v>31.6</v>
      </c>
      <c r="D3123" s="31">
        <v>1.6750925925925926</v>
      </c>
      <c r="E3123" s="30">
        <v>23.8</v>
      </c>
      <c r="F3123" s="31">
        <v>1.252175925925926</v>
      </c>
      <c r="G3123" s="30">
        <v>7.8</v>
      </c>
      <c r="H3123" s="32">
        <f>TEXT(일별기온공급량!$A3123, "AAA")</f>
      </c>
      <c r="I3123" s="33">
        <v>74314840</v>
      </c>
      <c r="J3123" s="33">
        <v>1751259</v>
      </c>
      <c r="K3123" s="32">
        <f>TEXT(A3123, "MM-DD")</f>
      </c>
      <c r="L3123" s="33">
        <f>YEAR(일별기온공급량!$A3123)</f>
      </c>
      <c r="M3123" s="33">
        <f>MONTH(일별기온공급량!$A3123)</f>
      </c>
      <c r="N3123" s="33">
        <f>DAY(일별기온공급량!$A3123)</f>
      </c>
      <c r="O3123" s="34">
        <f>IFERROR(VLOOKUP(기온및공급량[[#This Row], [날짜]],표2[],2,0), "")</f>
      </c>
    </row>
    <row x14ac:dyDescent="0.25" r="3124" customHeight="1" ht="18.75">
      <c r="A3124" s="29">
        <v>44397</v>
      </c>
      <c r="B3124" s="30">
        <v>28.8</v>
      </c>
      <c r="C3124" s="30">
        <v>33.9</v>
      </c>
      <c r="D3124" s="31">
        <v>1.6403703703703703</v>
      </c>
      <c r="E3124" s="30">
        <v>24.8</v>
      </c>
      <c r="F3124" s="31">
        <v>1.2375925925925926</v>
      </c>
      <c r="G3124" s="30">
        <v>9.1</v>
      </c>
      <c r="H3124" s="32">
        <f>TEXT(일별기온공급량!$A3124, "AAA")</f>
      </c>
      <c r="I3124" s="33">
        <v>76029333</v>
      </c>
      <c r="J3124" s="33">
        <v>1782568</v>
      </c>
      <c r="K3124" s="32">
        <f>TEXT(A3124, "MM-DD")</f>
      </c>
      <c r="L3124" s="33">
        <f>YEAR(일별기온공급량!$A3124)</f>
      </c>
      <c r="M3124" s="33">
        <f>MONTH(일별기온공급량!$A3124)</f>
      </c>
      <c r="N3124" s="33">
        <f>DAY(일별기온공급량!$A3124)</f>
      </c>
      <c r="O3124" s="34">
        <f>IFERROR(VLOOKUP(기온및공급량[[#This Row], [날짜]],표2[],2,0), "")</f>
      </c>
    </row>
    <row x14ac:dyDescent="0.25" r="3125" customHeight="1" ht="18.75">
      <c r="A3125" s="29">
        <v>44398</v>
      </c>
      <c r="B3125" s="30">
        <v>27.5</v>
      </c>
      <c r="C3125" s="30">
        <v>32.5</v>
      </c>
      <c r="D3125" s="31">
        <v>1.5500925925925926</v>
      </c>
      <c r="E3125" s="30">
        <v>23.4</v>
      </c>
      <c r="F3125" s="31">
        <v>1.2480092592592593</v>
      </c>
      <c r="G3125" s="30">
        <v>9.1</v>
      </c>
      <c r="H3125" s="32">
        <f>TEXT(일별기온공급량!$A3125, "AAA")</f>
      </c>
      <c r="I3125" s="33">
        <v>77108358</v>
      </c>
      <c r="J3125" s="33">
        <v>1797822</v>
      </c>
      <c r="K3125" s="32">
        <f>TEXT(A3125, "MM-DD")</f>
      </c>
      <c r="L3125" s="33">
        <f>YEAR(일별기온공급량!$A3125)</f>
      </c>
      <c r="M3125" s="33">
        <f>MONTH(일별기온공급량!$A3125)</f>
      </c>
      <c r="N3125" s="33">
        <f>DAY(일별기온공급량!$A3125)</f>
      </c>
      <c r="O3125" s="34">
        <f>IFERROR(VLOOKUP(기온및공급량[[#This Row], [날짜]],표2[],2,0), "")</f>
      </c>
    </row>
    <row x14ac:dyDescent="0.25" r="3126" customHeight="1" ht="18.75">
      <c r="A3126" s="29">
        <v>44399</v>
      </c>
      <c r="B3126" s="33">
        <v>28</v>
      </c>
      <c r="C3126" s="30">
        <v>32.3</v>
      </c>
      <c r="D3126" s="31">
        <v>1.560509259259259</v>
      </c>
      <c r="E3126" s="30">
        <v>24.3</v>
      </c>
      <c r="F3126" s="31">
        <v>1.2250925925925926</v>
      </c>
      <c r="G3126" s="33">
        <v>8</v>
      </c>
      <c r="H3126" s="32">
        <f>TEXT(일별기온공급량!$A3126, "AAA")</f>
      </c>
      <c r="I3126" s="33">
        <v>76061121</v>
      </c>
      <c r="J3126" s="33">
        <v>1776696</v>
      </c>
      <c r="K3126" s="32">
        <f>TEXT(A3126, "MM-DD")</f>
      </c>
      <c r="L3126" s="33">
        <f>YEAR(일별기온공급량!$A3126)</f>
      </c>
      <c r="M3126" s="33">
        <f>MONTH(일별기온공급량!$A3126)</f>
      </c>
      <c r="N3126" s="33">
        <f>DAY(일별기온공급량!$A3126)</f>
      </c>
      <c r="O3126" s="34">
        <f>IFERROR(VLOOKUP(기온및공급량[[#This Row], [날짜]],표2[],2,0), "")</f>
      </c>
    </row>
    <row x14ac:dyDescent="0.25" r="3127" customHeight="1" ht="18.75">
      <c r="A3127" s="29">
        <v>44400</v>
      </c>
      <c r="B3127" s="30">
        <v>27.8</v>
      </c>
      <c r="C3127" s="30">
        <v>32.8</v>
      </c>
      <c r="D3127" s="31">
        <v>1.619537037037037</v>
      </c>
      <c r="E3127" s="30">
        <v>23.7</v>
      </c>
      <c r="F3127" s="31">
        <v>1.2355092592592594</v>
      </c>
      <c r="G3127" s="30">
        <v>9.1</v>
      </c>
      <c r="H3127" s="32">
        <f>TEXT(일별기온공급량!$A3127, "AAA")</f>
      </c>
      <c r="I3127" s="33">
        <v>73800062</v>
      </c>
      <c r="J3127" s="33">
        <v>1730163</v>
      </c>
      <c r="K3127" s="32">
        <f>TEXT(A3127, "MM-DD")</f>
      </c>
      <c r="L3127" s="33">
        <f>YEAR(일별기온공급량!$A3127)</f>
      </c>
      <c r="M3127" s="33">
        <f>MONTH(일별기온공급량!$A3127)</f>
      </c>
      <c r="N3127" s="33">
        <f>DAY(일별기온공급량!$A3127)</f>
      </c>
      <c r="O3127" s="34">
        <f>IFERROR(VLOOKUP(기온및공급량[[#This Row], [날짜]],표2[],2,0), "")</f>
      </c>
    </row>
    <row x14ac:dyDescent="0.25" r="3128" customHeight="1" ht="18.75">
      <c r="A3128" s="29">
        <v>44401</v>
      </c>
      <c r="B3128" s="30">
        <v>28.1</v>
      </c>
      <c r="C3128" s="30">
        <v>33.2</v>
      </c>
      <c r="D3128" s="31">
        <v>1.6528703703703704</v>
      </c>
      <c r="E3128" s="30">
        <v>24.3</v>
      </c>
      <c r="F3128" s="31">
        <v>1.2355092592592594</v>
      </c>
      <c r="G3128" s="30">
        <v>8.9</v>
      </c>
      <c r="H3128" s="32">
        <f>TEXT(일별기온공급량!$A3128, "AAA")</f>
      </c>
      <c r="I3128" s="33">
        <v>60788379</v>
      </c>
      <c r="J3128" s="33">
        <v>1429323</v>
      </c>
      <c r="K3128" s="32">
        <f>TEXT(A3128, "MM-DD")</f>
      </c>
      <c r="L3128" s="33">
        <f>YEAR(일별기온공급량!$A3128)</f>
      </c>
      <c r="M3128" s="33">
        <f>MONTH(일별기온공급량!$A3128)</f>
      </c>
      <c r="N3128" s="33">
        <f>DAY(일별기온공급량!$A3128)</f>
      </c>
      <c r="O3128" s="34">
        <f>IFERROR(VLOOKUP(기온및공급량[[#This Row], [날짜]],표2[],2,0), "")</f>
      </c>
    </row>
    <row x14ac:dyDescent="0.25" r="3129" customHeight="1" ht="18.75">
      <c r="A3129" s="29">
        <v>44402</v>
      </c>
      <c r="B3129" s="33">
        <v>28</v>
      </c>
      <c r="C3129" s="30">
        <v>32.9</v>
      </c>
      <c r="D3129" s="31">
        <v>1.6042592592592593</v>
      </c>
      <c r="E3129" s="30">
        <v>23.7</v>
      </c>
      <c r="F3129" s="31">
        <v>1.2382870370370371</v>
      </c>
      <c r="G3129" s="30">
        <v>9.2</v>
      </c>
      <c r="H3129" s="32">
        <f>TEXT(일별기온공급량!$A3129, "AAA")</f>
      </c>
      <c r="I3129" s="33">
        <v>49663717</v>
      </c>
      <c r="J3129" s="33">
        <v>1168447</v>
      </c>
      <c r="K3129" s="32">
        <f>TEXT(A3129, "MM-DD")</f>
      </c>
      <c r="L3129" s="33">
        <f>YEAR(일별기온공급량!$A3129)</f>
      </c>
      <c r="M3129" s="33">
        <f>MONTH(일별기온공급량!$A3129)</f>
      </c>
      <c r="N3129" s="33">
        <f>DAY(일별기온공급량!$A3129)</f>
      </c>
      <c r="O3129" s="34">
        <f>IFERROR(VLOOKUP(기온및공급량[[#This Row], [날짜]],표2[],2,0), "")</f>
      </c>
    </row>
    <row x14ac:dyDescent="0.25" r="3130" customHeight="1" ht="18.75">
      <c r="A3130" s="29">
        <v>44403</v>
      </c>
      <c r="B3130" s="30">
        <v>28.5</v>
      </c>
      <c r="C3130" s="30">
        <v>33.9</v>
      </c>
      <c r="D3130" s="31">
        <v>1.6139814814814815</v>
      </c>
      <c r="E3130" s="30">
        <v>23.4</v>
      </c>
      <c r="F3130" s="31">
        <v>1.2327314814814816</v>
      </c>
      <c r="G3130" s="30">
        <v>10.5</v>
      </c>
      <c r="H3130" s="32">
        <f>TEXT(일별기온공급량!$A3130, "AAA")</f>
      </c>
      <c r="I3130" s="33">
        <v>69645055</v>
      </c>
      <c r="J3130" s="33">
        <v>1638485</v>
      </c>
      <c r="K3130" s="32">
        <f>TEXT(A3130, "MM-DD")</f>
      </c>
      <c r="L3130" s="33">
        <f>YEAR(일별기온공급량!$A3130)</f>
      </c>
      <c r="M3130" s="33">
        <f>MONTH(일별기온공급량!$A3130)</f>
      </c>
      <c r="N3130" s="33">
        <f>DAY(일별기온공급량!$A3130)</f>
      </c>
      <c r="O3130" s="34">
        <f>IFERROR(VLOOKUP(기온및공급량[[#This Row], [날짜]],표2[],2,0), "")</f>
      </c>
    </row>
    <row x14ac:dyDescent="0.25" r="3131" customHeight="1" ht="18.75">
      <c r="A3131" s="29">
        <v>44404</v>
      </c>
      <c r="B3131" s="30">
        <v>28.1</v>
      </c>
      <c r="C3131" s="30">
        <v>34.4</v>
      </c>
      <c r="D3131" s="31">
        <v>1.5500925925925926</v>
      </c>
      <c r="E3131" s="30">
        <v>23.3</v>
      </c>
      <c r="F3131" s="31">
        <v>1.1848148148148148</v>
      </c>
      <c r="G3131" s="30">
        <v>11.1</v>
      </c>
      <c r="H3131" s="32">
        <f>TEXT(일별기온공급량!$A3131, "AAA")</f>
      </c>
      <c r="I3131" s="33">
        <v>73813654</v>
      </c>
      <c r="J3131" s="33">
        <v>1738299</v>
      </c>
      <c r="K3131" s="32">
        <f>TEXT(A3131, "MM-DD")</f>
      </c>
      <c r="L3131" s="33">
        <f>YEAR(일별기온공급량!$A3131)</f>
      </c>
      <c r="M3131" s="33">
        <f>MONTH(일별기온공급량!$A3131)</f>
      </c>
      <c r="N3131" s="33">
        <f>DAY(일별기온공급량!$A3131)</f>
      </c>
      <c r="O3131" s="34">
        <f>IFERROR(VLOOKUP(기온및공급량[[#This Row], [날짜]],표2[],2,0), "")</f>
      </c>
    </row>
    <row x14ac:dyDescent="0.25" r="3132" customHeight="1" ht="18.75">
      <c r="A3132" s="29">
        <v>44405</v>
      </c>
      <c r="B3132" s="30">
        <v>28.2</v>
      </c>
      <c r="C3132" s="30">
        <v>34.2</v>
      </c>
      <c r="D3132" s="31">
        <v>1.5355092592592592</v>
      </c>
      <c r="E3132" s="30">
        <v>23.1</v>
      </c>
      <c r="F3132" s="31">
        <v>1.1813425925925927</v>
      </c>
      <c r="G3132" s="30">
        <v>11.1</v>
      </c>
      <c r="H3132" s="32">
        <f>TEXT(일별기온공급량!$A3132, "AAA")</f>
      </c>
      <c r="I3132" s="33">
        <v>73194738</v>
      </c>
      <c r="J3132" s="33">
        <v>1721763</v>
      </c>
      <c r="K3132" s="32">
        <f>TEXT(A3132, "MM-DD")</f>
      </c>
      <c r="L3132" s="33">
        <f>YEAR(일별기온공급량!$A3132)</f>
      </c>
      <c r="M3132" s="33">
        <f>MONTH(일별기온공급량!$A3132)</f>
      </c>
      <c r="N3132" s="33">
        <f>DAY(일별기온공급량!$A3132)</f>
      </c>
      <c r="O3132" s="34">
        <f>IFERROR(VLOOKUP(기온및공급량[[#This Row], [날짜]],표2[],2,0), "")</f>
      </c>
    </row>
    <row x14ac:dyDescent="0.25" r="3133" customHeight="1" ht="18.75">
      <c r="A3133" s="29">
        <v>44406</v>
      </c>
      <c r="B3133" s="30">
        <v>29.5</v>
      </c>
      <c r="C3133" s="30">
        <v>35.2</v>
      </c>
      <c r="D3133" s="31">
        <v>1.5368981481481483</v>
      </c>
      <c r="E3133" s="30">
        <v>23.4</v>
      </c>
      <c r="F3133" s="31">
        <v>1.220925925925926</v>
      </c>
      <c r="G3133" s="30">
        <v>11.8</v>
      </c>
      <c r="H3133" s="32">
        <f>TEXT(일별기온공급량!$A3133, "AAA")</f>
      </c>
      <c r="I3133" s="33">
        <v>73289552</v>
      </c>
      <c r="J3133" s="33">
        <v>1720105</v>
      </c>
      <c r="K3133" s="32">
        <f>TEXT(A3133, "MM-DD")</f>
      </c>
      <c r="L3133" s="33">
        <f>YEAR(일별기온공급량!$A3133)</f>
      </c>
      <c r="M3133" s="33">
        <f>MONTH(일별기온공급량!$A3133)</f>
      </c>
      <c r="N3133" s="33">
        <f>DAY(일별기온공급량!$A3133)</f>
      </c>
      <c r="O3133" s="34">
        <f>IFERROR(VLOOKUP(기온및공급량[[#This Row], [날짜]],표2[],2,0), "")</f>
      </c>
    </row>
    <row x14ac:dyDescent="0.25" r="3134" customHeight="1" ht="18.75">
      <c r="A3134" s="29">
        <v>44407</v>
      </c>
      <c r="B3134" s="30">
        <v>30.6</v>
      </c>
      <c r="C3134" s="30">
        <v>35.9</v>
      </c>
      <c r="D3134" s="31">
        <v>1.6146759259259258</v>
      </c>
      <c r="E3134" s="30">
        <v>25.3</v>
      </c>
      <c r="F3134" s="31">
        <v>1.2139814814814816</v>
      </c>
      <c r="G3134" s="30">
        <v>10.6</v>
      </c>
      <c r="H3134" s="32">
        <f>TEXT(일별기온공급량!$A3134, "AAA")</f>
      </c>
      <c r="I3134" s="33">
        <v>69891881</v>
      </c>
      <c r="J3134" s="33">
        <v>1641306</v>
      </c>
      <c r="K3134" s="32">
        <f>TEXT(A3134, "MM-DD")</f>
      </c>
      <c r="L3134" s="33">
        <f>YEAR(일별기온공급량!$A3134)</f>
      </c>
      <c r="M3134" s="33">
        <f>MONTH(일별기온공급량!$A3134)</f>
      </c>
      <c r="N3134" s="33">
        <f>DAY(일별기온공급량!$A3134)</f>
      </c>
      <c r="O3134" s="34">
        <f>IFERROR(VLOOKUP(기온및공급량[[#This Row], [날짜]],표2[],2,0), "")</f>
      </c>
    </row>
    <row x14ac:dyDescent="0.25" r="3135" customHeight="1" ht="18.75">
      <c r="A3135" s="29">
        <v>44408</v>
      </c>
      <c r="B3135" s="30">
        <v>29.9</v>
      </c>
      <c r="C3135" s="30">
        <v>37.2</v>
      </c>
      <c r="D3135" s="31">
        <v>1.6716203703703703</v>
      </c>
      <c r="E3135" s="30">
        <v>25.3</v>
      </c>
      <c r="F3135" s="31">
        <v>1.2167592592592593</v>
      </c>
      <c r="G3135" s="30">
        <v>11.9</v>
      </c>
      <c r="H3135" s="32">
        <f>TEXT(일별기온공급량!$A3135, "AAA")</f>
      </c>
      <c r="I3135" s="33">
        <v>51492142</v>
      </c>
      <c r="J3135" s="33">
        <v>1210966</v>
      </c>
      <c r="K3135" s="32">
        <f>TEXT(A3135, "MM-DD")</f>
      </c>
      <c r="L3135" s="33">
        <f>YEAR(일별기온공급량!$A3135)</f>
      </c>
      <c r="M3135" s="33">
        <f>MONTH(일별기온공급량!$A3135)</f>
      </c>
      <c r="N3135" s="33">
        <f>DAY(일별기온공급량!$A3135)</f>
      </c>
      <c r="O3135" s="34">
        <f>IFERROR(VLOOKUP(기온및공급량[[#This Row], [날짜]],표2[],2,0), "")</f>
      </c>
    </row>
    <row x14ac:dyDescent="0.25" r="3136" customHeight="1" ht="18.75">
      <c r="A3136" s="29">
        <v>44409</v>
      </c>
      <c r="B3136" s="30">
        <v>28.1</v>
      </c>
      <c r="C3136" s="30">
        <v>35.1</v>
      </c>
      <c r="D3136" s="31">
        <v>1.518148148148148</v>
      </c>
      <c r="E3136" s="33">
        <v>25</v>
      </c>
      <c r="F3136" s="31">
        <v>1.893148148148148</v>
      </c>
      <c r="G3136" s="30">
        <v>10.1</v>
      </c>
      <c r="H3136" s="32">
        <f>TEXT(일별기온공급량!$A3136, "AAA")</f>
      </c>
      <c r="I3136" s="33">
        <v>44246094</v>
      </c>
      <c r="J3136" s="33">
        <v>1040747</v>
      </c>
      <c r="K3136" s="32">
        <f>TEXT(A3136, "MM-DD")</f>
      </c>
      <c r="L3136" s="33">
        <f>YEAR(일별기온공급량!$A3136)</f>
      </c>
      <c r="M3136" s="33">
        <f>MONTH(일별기온공급량!$A3136)</f>
      </c>
      <c r="N3136" s="33">
        <f>DAY(일별기온공급량!$A3136)</f>
      </c>
      <c r="O3136" s="34">
        <f>IFERROR(VLOOKUP(기온및공급량[[#This Row], [날짜]],표2[],2,0), "")</f>
      </c>
    </row>
    <row x14ac:dyDescent="0.25" r="3137" customHeight="1" ht="18.75">
      <c r="A3137" s="29">
        <v>44410</v>
      </c>
      <c r="B3137" s="30">
        <v>27.7</v>
      </c>
      <c r="C3137" s="30">
        <v>32.9</v>
      </c>
      <c r="D3137" s="31">
        <v>1.5681481481481483</v>
      </c>
      <c r="E3137" s="33">
        <v>25</v>
      </c>
      <c r="F3137" s="31">
        <v>1.2327314814814816</v>
      </c>
      <c r="G3137" s="30">
        <v>7.9</v>
      </c>
      <c r="H3137" s="32">
        <f>TEXT(일별기온공급량!$A3137, "AAA")</f>
      </c>
      <c r="I3137" s="33">
        <v>57378873</v>
      </c>
      <c r="J3137" s="33">
        <v>1349630</v>
      </c>
      <c r="K3137" s="32">
        <f>TEXT(A3137, "MM-DD")</f>
      </c>
      <c r="L3137" s="33">
        <f>YEAR(일별기온공급량!$A3137)</f>
      </c>
      <c r="M3137" s="33">
        <f>MONTH(일별기온공급량!$A3137)</f>
      </c>
      <c r="N3137" s="33">
        <f>DAY(일별기온공급량!$A3137)</f>
      </c>
      <c r="O3137" s="34">
        <f>IFERROR(VLOOKUP(기온및공급량[[#This Row], [날짜]],표2[],2,0), "")</f>
      </c>
    </row>
    <row x14ac:dyDescent="0.25" r="3138" customHeight="1" ht="18.75">
      <c r="A3138" s="29">
        <v>44411</v>
      </c>
      <c r="B3138" s="33">
        <v>29</v>
      </c>
      <c r="C3138" s="30">
        <v>33.5</v>
      </c>
      <c r="D3138" s="31">
        <v>1.6681481481481482</v>
      </c>
      <c r="E3138" s="30">
        <v>24.7</v>
      </c>
      <c r="F3138" s="31">
        <v>1.236898148148148</v>
      </c>
      <c r="G3138" s="30">
        <v>8.8</v>
      </c>
      <c r="H3138" s="32">
        <f>TEXT(일별기온공급량!$A3138, "AAA")</f>
      </c>
      <c r="I3138" s="33">
        <v>59564988</v>
      </c>
      <c r="J3138" s="33">
        <v>1399124</v>
      </c>
      <c r="K3138" s="32">
        <f>TEXT(A3138, "MM-DD")</f>
      </c>
      <c r="L3138" s="33">
        <f>YEAR(일별기온공급량!$A3138)</f>
      </c>
      <c r="M3138" s="33">
        <f>MONTH(일별기온공급량!$A3138)</f>
      </c>
      <c r="N3138" s="33">
        <f>DAY(일별기온공급량!$A3138)</f>
      </c>
      <c r="O3138" s="34">
        <f>IFERROR(VLOOKUP(기온및공급량[[#This Row], [날짜]],표2[],2,0), "")</f>
      </c>
    </row>
    <row x14ac:dyDescent="0.25" r="3139" customHeight="1" ht="18.75">
      <c r="A3139" s="29">
        <v>44412</v>
      </c>
      <c r="B3139" s="30">
        <v>30.1</v>
      </c>
      <c r="C3139" s="30">
        <v>35.5</v>
      </c>
      <c r="D3139" s="31">
        <v>1.5521759259259258</v>
      </c>
      <c r="E3139" s="33">
        <v>25</v>
      </c>
      <c r="F3139" s="31">
        <v>1.2063425925925926</v>
      </c>
      <c r="G3139" s="30">
        <v>10.5</v>
      </c>
      <c r="H3139" s="32">
        <f>TEXT(일별기온공급량!$A3139, "AAA")</f>
      </c>
      <c r="I3139" s="33">
        <v>61940171</v>
      </c>
      <c r="J3139" s="33">
        <v>1456595</v>
      </c>
      <c r="K3139" s="32">
        <f>TEXT(A3139, "MM-DD")</f>
      </c>
      <c r="L3139" s="33">
        <f>YEAR(일별기온공급량!$A3139)</f>
      </c>
      <c r="M3139" s="33">
        <f>MONTH(일별기온공급량!$A3139)</f>
      </c>
      <c r="N3139" s="33">
        <f>DAY(일별기온공급량!$A3139)</f>
      </c>
      <c r="O3139" s="34">
        <f>IFERROR(VLOOKUP(기온및공급량[[#This Row], [날짜]],표2[],2,0), "")</f>
      </c>
    </row>
    <row x14ac:dyDescent="0.25" r="3140" customHeight="1" ht="18.75">
      <c r="A3140" s="29">
        <v>44413</v>
      </c>
      <c r="B3140" s="30">
        <v>30.8</v>
      </c>
      <c r="C3140" s="30">
        <v>36.9</v>
      </c>
      <c r="D3140" s="31">
        <v>1.633425925925926</v>
      </c>
      <c r="E3140" s="30">
        <v>25.1</v>
      </c>
      <c r="F3140" s="31">
        <v>1.244537037037037</v>
      </c>
      <c r="G3140" s="30">
        <v>11.8</v>
      </c>
      <c r="H3140" s="32">
        <f>TEXT(일별기온공급량!$A3140, "AAA")</f>
      </c>
      <c r="I3140" s="33">
        <v>62004910</v>
      </c>
      <c r="J3140" s="33">
        <v>1458690</v>
      </c>
      <c r="K3140" s="32">
        <f>TEXT(A3140, "MM-DD")</f>
      </c>
      <c r="L3140" s="33">
        <f>YEAR(일별기온공급량!$A3140)</f>
      </c>
      <c r="M3140" s="33">
        <f>MONTH(일별기온공급량!$A3140)</f>
      </c>
      <c r="N3140" s="33">
        <f>DAY(일별기온공급량!$A3140)</f>
      </c>
      <c r="O3140" s="34">
        <f>IFERROR(VLOOKUP(기온및공급량[[#This Row], [날짜]],표2[],2,0), "")</f>
      </c>
    </row>
    <row x14ac:dyDescent="0.25" r="3141" customHeight="1" ht="18.75">
      <c r="A3141" s="29">
        <v>44414</v>
      </c>
      <c r="B3141" s="30">
        <v>30.2</v>
      </c>
      <c r="C3141" s="30">
        <v>36.8</v>
      </c>
      <c r="D3141" s="31">
        <v>1.6938425925925926</v>
      </c>
      <c r="E3141" s="33">
        <v>25</v>
      </c>
      <c r="F3141" s="31">
        <v>1.2341203703703703</v>
      </c>
      <c r="G3141" s="30">
        <v>11.8</v>
      </c>
      <c r="H3141" s="32">
        <f>TEXT(일별기온공급량!$A3141, "AAA")</f>
      </c>
      <c r="I3141" s="33">
        <v>58412598</v>
      </c>
      <c r="J3141" s="33">
        <v>1374479</v>
      </c>
      <c r="K3141" s="32">
        <f>TEXT(A3141, "MM-DD")</f>
      </c>
      <c r="L3141" s="33">
        <f>YEAR(일별기온공급량!$A3141)</f>
      </c>
      <c r="M3141" s="33">
        <f>MONTH(일별기온공급량!$A3141)</f>
      </c>
      <c r="N3141" s="33">
        <f>DAY(일별기온공급량!$A3141)</f>
      </c>
      <c r="O3141" s="34">
        <f>IFERROR(VLOOKUP(기온및공급량[[#This Row], [날짜]],표2[],2,0), "")</f>
      </c>
    </row>
    <row x14ac:dyDescent="0.25" r="3142" customHeight="1" ht="18.75">
      <c r="A3142" s="29">
        <v>44415</v>
      </c>
      <c r="B3142" s="30">
        <v>29.1</v>
      </c>
      <c r="C3142" s="33">
        <v>37</v>
      </c>
      <c r="D3142" s="31">
        <v>1.6091203703703703</v>
      </c>
      <c r="E3142" s="30">
        <v>23.1</v>
      </c>
      <c r="F3142" s="31">
        <v>1.945925925925926</v>
      </c>
      <c r="G3142" s="30">
        <v>13.9</v>
      </c>
      <c r="H3142" s="32">
        <f>TEXT(일별기온공급량!$A3142, "AAA")</f>
      </c>
      <c r="I3142" s="33">
        <v>50199839</v>
      </c>
      <c r="J3142" s="33">
        <v>1181052</v>
      </c>
      <c r="K3142" s="32">
        <f>TEXT(A3142, "MM-DD")</f>
      </c>
      <c r="L3142" s="33">
        <f>YEAR(일별기온공급량!$A3142)</f>
      </c>
      <c r="M3142" s="33">
        <f>MONTH(일별기온공급량!$A3142)</f>
      </c>
      <c r="N3142" s="33">
        <f>DAY(일별기온공급량!$A3142)</f>
      </c>
      <c r="O3142" s="34">
        <f>IFERROR(VLOOKUP(기온및공급량[[#This Row], [날짜]],표2[],2,0), "")</f>
      </c>
    </row>
    <row x14ac:dyDescent="0.25" r="3143" customHeight="1" ht="18.75">
      <c r="A3143" s="29">
        <v>44416</v>
      </c>
      <c r="B3143" s="30">
        <v>25.4</v>
      </c>
      <c r="C3143" s="33">
        <v>29</v>
      </c>
      <c r="D3143" s="31">
        <v>1.5403703703703704</v>
      </c>
      <c r="E3143" s="30">
        <v>23.2</v>
      </c>
      <c r="F3143" s="31">
        <v>1.9563425925925926</v>
      </c>
      <c r="G3143" s="30">
        <v>5.8</v>
      </c>
      <c r="H3143" s="32">
        <f>TEXT(일별기온공급량!$A3143, "AAA")</f>
      </c>
      <c r="I3143" s="33">
        <v>42947853</v>
      </c>
      <c r="J3143" s="33">
        <v>1011421</v>
      </c>
      <c r="K3143" s="32">
        <f>TEXT(A3143, "MM-DD")</f>
      </c>
      <c r="L3143" s="33">
        <f>YEAR(일별기온공급량!$A3143)</f>
      </c>
      <c r="M3143" s="33">
        <f>MONTH(일별기온공급량!$A3143)</f>
      </c>
      <c r="N3143" s="33">
        <f>DAY(일별기온공급량!$A3143)</f>
      </c>
      <c r="O3143" s="34">
        <f>IFERROR(VLOOKUP(기온및공급량[[#This Row], [날짜]],표2[],2,0), "")</f>
      </c>
    </row>
    <row x14ac:dyDescent="0.25" r="3144" customHeight="1" ht="18.75">
      <c r="A3144" s="29">
        <v>44417</v>
      </c>
      <c r="B3144" s="30">
        <v>27.4</v>
      </c>
      <c r="C3144" s="33">
        <v>33</v>
      </c>
      <c r="D3144" s="31">
        <v>1.6973148148148147</v>
      </c>
      <c r="E3144" s="30">
        <v>23.1</v>
      </c>
      <c r="F3144" s="31">
        <v>1.0049537037037037</v>
      </c>
      <c r="G3144" s="30">
        <v>9.9</v>
      </c>
      <c r="H3144" s="32">
        <f>TEXT(일별기온공급량!$A3144, "AAA")</f>
      </c>
      <c r="I3144" s="33">
        <v>57322518</v>
      </c>
      <c r="J3144" s="33">
        <v>1349357</v>
      </c>
      <c r="K3144" s="32">
        <f>TEXT(A3144, "MM-DD")</f>
      </c>
      <c r="L3144" s="33">
        <f>YEAR(일별기온공급량!$A3144)</f>
      </c>
      <c r="M3144" s="33">
        <f>MONTH(일별기온공급량!$A3144)</f>
      </c>
      <c r="N3144" s="33">
        <f>DAY(일별기온공급량!$A3144)</f>
      </c>
      <c r="O3144" s="34">
        <f>IFERROR(VLOOKUP(기온및공급량[[#This Row], [날짜]],표2[],2,0), "")</f>
      </c>
    </row>
    <row x14ac:dyDescent="0.25" r="3145" customHeight="1" ht="18.75">
      <c r="A3145" s="29">
        <v>44418</v>
      </c>
      <c r="B3145" s="30">
        <v>23.5</v>
      </c>
      <c r="C3145" s="30">
        <v>27.8</v>
      </c>
      <c r="D3145" s="31">
        <v>1.544537037037037</v>
      </c>
      <c r="E3145" s="33">
        <v>21</v>
      </c>
      <c r="F3145" s="31">
        <v>1.3577314814814816</v>
      </c>
      <c r="G3145" s="30">
        <v>6.8</v>
      </c>
      <c r="H3145" s="32">
        <f>TEXT(일별기온공급량!$A3145, "AAA")</f>
      </c>
      <c r="I3145" s="33">
        <v>68009562</v>
      </c>
      <c r="J3145" s="33">
        <v>1599030</v>
      </c>
      <c r="K3145" s="32">
        <f>TEXT(A3145, "MM-DD")</f>
      </c>
      <c r="L3145" s="33">
        <f>YEAR(일별기온공급량!$A3145)</f>
      </c>
      <c r="M3145" s="33">
        <f>MONTH(일별기온공급량!$A3145)</f>
      </c>
      <c r="N3145" s="33">
        <f>DAY(일별기온공급량!$A3145)</f>
      </c>
      <c r="O3145" s="34">
        <f>IFERROR(VLOOKUP(기온및공급량[[#This Row], [날짜]],표2[],2,0), "")</f>
      </c>
    </row>
    <row x14ac:dyDescent="0.25" r="3146" customHeight="1" ht="18.75">
      <c r="A3146" s="29">
        <v>44419</v>
      </c>
      <c r="B3146" s="30">
        <v>25.6</v>
      </c>
      <c r="C3146" s="30">
        <v>32.5</v>
      </c>
      <c r="D3146" s="31">
        <v>1.6049537037037038</v>
      </c>
      <c r="E3146" s="30">
        <v>21.9</v>
      </c>
      <c r="F3146" s="31">
        <v>1.036898148148148</v>
      </c>
      <c r="G3146" s="30">
        <v>10.6</v>
      </c>
      <c r="H3146" s="32">
        <f>TEXT(일별기온공급량!$A3146, "AAA")</f>
      </c>
      <c r="I3146" s="33">
        <v>71748809</v>
      </c>
      <c r="J3146" s="33">
        <v>1688511</v>
      </c>
      <c r="K3146" s="32">
        <f>TEXT(A3146, "MM-DD")</f>
      </c>
      <c r="L3146" s="33">
        <f>YEAR(일별기온공급량!$A3146)</f>
      </c>
      <c r="M3146" s="33">
        <f>MONTH(일별기온공급량!$A3146)</f>
      </c>
      <c r="N3146" s="33">
        <f>DAY(일별기온공급량!$A3146)</f>
      </c>
      <c r="O3146" s="34">
        <f>IFERROR(VLOOKUP(기온및공급량[[#This Row], [날짜]],표2[],2,0), "")</f>
      </c>
    </row>
    <row x14ac:dyDescent="0.25" r="3147" customHeight="1" ht="18.75">
      <c r="A3147" s="29">
        <v>44420</v>
      </c>
      <c r="B3147" s="30">
        <v>26.1</v>
      </c>
      <c r="C3147" s="30">
        <v>30.9</v>
      </c>
      <c r="D3147" s="31">
        <v>1.6167592592592592</v>
      </c>
      <c r="E3147" s="30">
        <v>21.6</v>
      </c>
      <c r="F3147" s="31">
        <v>1.177175925925926</v>
      </c>
      <c r="G3147" s="30">
        <v>9.3</v>
      </c>
      <c r="H3147" s="32">
        <f>TEXT(일별기온공급량!$A3147, "AAA")</f>
      </c>
      <c r="I3147" s="33">
        <v>73411891</v>
      </c>
      <c r="J3147" s="33">
        <v>1727720</v>
      </c>
      <c r="K3147" s="32">
        <f>TEXT(A3147, "MM-DD")</f>
      </c>
      <c r="L3147" s="33">
        <f>YEAR(일별기온공급량!$A3147)</f>
      </c>
      <c r="M3147" s="33">
        <f>MONTH(일별기온공급량!$A3147)</f>
      </c>
      <c r="N3147" s="33">
        <f>DAY(일별기온공급량!$A3147)</f>
      </c>
      <c r="O3147" s="34">
        <f>IFERROR(VLOOKUP(기온및공급량[[#This Row], [날짜]],표2[],2,0), "")</f>
      </c>
    </row>
    <row x14ac:dyDescent="0.25" r="3148" customHeight="1" ht="18.75">
      <c r="A3148" s="29">
        <v>44421</v>
      </c>
      <c r="B3148" s="30">
        <v>25.7</v>
      </c>
      <c r="C3148" s="30">
        <v>30.2</v>
      </c>
      <c r="D3148" s="31">
        <v>1.602175925925926</v>
      </c>
      <c r="E3148" s="30">
        <v>23.4</v>
      </c>
      <c r="F3148" s="31">
        <v>1.2306481481481482</v>
      </c>
      <c r="G3148" s="30">
        <v>6.8</v>
      </c>
      <c r="H3148" s="32">
        <f>TEXT(일별기온공급량!$A3148, "AAA")</f>
      </c>
      <c r="I3148" s="33">
        <v>71406086</v>
      </c>
      <c r="J3148" s="33">
        <v>1677803</v>
      </c>
      <c r="K3148" s="32">
        <f>TEXT(A3148, "MM-DD")</f>
      </c>
      <c r="L3148" s="33">
        <f>YEAR(일별기온공급량!$A3148)</f>
      </c>
      <c r="M3148" s="33">
        <f>MONTH(일별기온공급량!$A3148)</f>
      </c>
      <c r="N3148" s="33">
        <f>DAY(일별기온공급량!$A3148)</f>
      </c>
      <c r="O3148" s="34">
        <f>IFERROR(VLOOKUP(기온및공급량[[#This Row], [날짜]],표2[],2,0), "")</f>
      </c>
    </row>
    <row x14ac:dyDescent="0.25" r="3149" customHeight="1" ht="18.75">
      <c r="A3149" s="29">
        <v>44422</v>
      </c>
      <c r="B3149" s="30">
        <v>23.3</v>
      </c>
      <c r="C3149" s="30">
        <v>26.6</v>
      </c>
      <c r="D3149" s="31">
        <v>1.6737037037037037</v>
      </c>
      <c r="E3149" s="30">
        <v>21.7</v>
      </c>
      <c r="F3149" s="31">
        <v>1.994537037037037</v>
      </c>
      <c r="G3149" s="30">
        <v>4.9</v>
      </c>
      <c r="H3149" s="32">
        <f>TEXT(일별기온공급량!$A3149, "AAA")</f>
      </c>
      <c r="I3149" s="33">
        <v>57571468</v>
      </c>
      <c r="J3149" s="33">
        <v>1350541</v>
      </c>
      <c r="K3149" s="32">
        <f>TEXT(A3149, "MM-DD")</f>
      </c>
      <c r="L3149" s="33">
        <f>YEAR(일별기온공급량!$A3149)</f>
      </c>
      <c r="M3149" s="33">
        <f>MONTH(일별기온공급량!$A3149)</f>
      </c>
      <c r="N3149" s="33">
        <f>DAY(일별기온공급량!$A3149)</f>
      </c>
      <c r="O3149" s="34">
        <f>IFERROR(VLOOKUP(기온및공급량[[#This Row], [날짜]],표2[],2,0), "")</f>
      </c>
    </row>
    <row x14ac:dyDescent="0.25" r="3150" customHeight="1" ht="18.75">
      <c r="A3150" s="29">
        <v>44423</v>
      </c>
      <c r="B3150" s="30">
        <v>23.5</v>
      </c>
      <c r="C3150" s="30">
        <v>28.2</v>
      </c>
      <c r="D3150" s="31">
        <v>1.545925925925926</v>
      </c>
      <c r="E3150" s="30">
        <v>20.9</v>
      </c>
      <c r="F3150" s="31">
        <v>1.241064814814815</v>
      </c>
      <c r="G3150" s="30">
        <v>7.3</v>
      </c>
      <c r="H3150" s="32">
        <f>TEXT(일별기온공급량!$A3150, "AAA")</f>
      </c>
      <c r="I3150" s="33">
        <v>47488782</v>
      </c>
      <c r="J3150" s="33">
        <v>1113574</v>
      </c>
      <c r="K3150" s="32">
        <f>TEXT(A3150, "MM-DD")</f>
      </c>
      <c r="L3150" s="33">
        <f>YEAR(일별기온공급량!$A3150)</f>
      </c>
      <c r="M3150" s="33">
        <f>MONTH(일별기온공급량!$A3150)</f>
      </c>
      <c r="N3150" s="33">
        <f>DAY(일별기온공급량!$A3150)</f>
      </c>
      <c r="O3150" s="34">
        <f>IFERROR(VLOOKUP(기온및공급량[[#This Row], [날짜]],표2[],2,0), "")</f>
      </c>
    </row>
    <row x14ac:dyDescent="0.25" r="3151" customHeight="1" ht="18.75">
      <c r="A3151" s="29">
        <v>44424</v>
      </c>
      <c r="B3151" s="30">
        <v>23.5</v>
      </c>
      <c r="C3151" s="30">
        <v>27.5</v>
      </c>
      <c r="D3151" s="31">
        <v>1.6216203703703704</v>
      </c>
      <c r="E3151" s="30">
        <v>20.8</v>
      </c>
      <c r="F3151" s="31">
        <v>1.2091203703703703</v>
      </c>
      <c r="G3151" s="30">
        <v>6.7</v>
      </c>
      <c r="H3151" s="32">
        <f>TEXT(일별기온공급량!$A3151, "AAA")</f>
      </c>
      <c r="I3151" s="33">
        <v>61154586</v>
      </c>
      <c r="J3151" s="33">
        <v>1437446</v>
      </c>
      <c r="K3151" s="32">
        <f>TEXT(A3151, "MM-DD")</f>
      </c>
      <c r="L3151" s="33">
        <f>YEAR(일별기온공급량!$A3151)</f>
      </c>
      <c r="M3151" s="33">
        <f>MONTH(일별기온공급량!$A3151)</f>
      </c>
      <c r="N3151" s="33">
        <f>DAY(일별기온공급량!$A3151)</f>
      </c>
      <c r="O3151" s="34">
        <f>IFERROR(VLOOKUP(기온및공급량[[#This Row], [날짜]],표2[],2,0), "")</f>
      </c>
    </row>
    <row x14ac:dyDescent="0.25" r="3152" customHeight="1" ht="18.75">
      <c r="A3152" s="29">
        <v>44425</v>
      </c>
      <c r="B3152" s="30">
        <v>23.6</v>
      </c>
      <c r="C3152" s="30">
        <v>26.9</v>
      </c>
      <c r="D3152" s="31">
        <v>1.5098148148148147</v>
      </c>
      <c r="E3152" s="30">
        <v>21.7</v>
      </c>
      <c r="F3152" s="31">
        <v>1.1466203703703703</v>
      </c>
      <c r="G3152" s="30">
        <v>5.2</v>
      </c>
      <c r="H3152" s="32">
        <f>TEXT(일별기온공급량!$A3152, "AAA")</f>
      </c>
      <c r="I3152" s="33">
        <v>72495999</v>
      </c>
      <c r="J3152" s="33">
        <v>1706346</v>
      </c>
      <c r="K3152" s="32">
        <f>TEXT(A3152, "MM-DD")</f>
      </c>
      <c r="L3152" s="33">
        <f>YEAR(일별기온공급량!$A3152)</f>
      </c>
      <c r="M3152" s="33">
        <f>MONTH(일별기온공급량!$A3152)</f>
      </c>
      <c r="N3152" s="33">
        <f>DAY(일별기온공급량!$A3152)</f>
      </c>
      <c r="O3152" s="34">
        <f>IFERROR(VLOOKUP(기온및공급량[[#This Row], [날짜]],표2[],2,0), "")</f>
      </c>
    </row>
    <row x14ac:dyDescent="0.25" r="3153" customHeight="1" ht="18.75">
      <c r="A3153" s="29">
        <v>44426</v>
      </c>
      <c r="B3153" s="30">
        <v>23.1</v>
      </c>
      <c r="C3153" s="30">
        <v>26.1</v>
      </c>
      <c r="D3153" s="31">
        <v>1.6299537037037037</v>
      </c>
      <c r="E3153" s="30">
        <v>21.2</v>
      </c>
      <c r="F3153" s="31">
        <v>1.205648148148148</v>
      </c>
      <c r="G3153" s="30">
        <v>4.9</v>
      </c>
      <c r="H3153" s="32">
        <f>TEXT(일별기온공급량!$A3153, "AAA")</f>
      </c>
      <c r="I3153" s="33">
        <v>74387391</v>
      </c>
      <c r="J3153" s="33">
        <v>1752708</v>
      </c>
      <c r="K3153" s="32">
        <f>TEXT(A3153, "MM-DD")</f>
      </c>
      <c r="L3153" s="33">
        <f>YEAR(일별기온공급량!$A3153)</f>
      </c>
      <c r="M3153" s="33">
        <f>MONTH(일별기온공급량!$A3153)</f>
      </c>
      <c r="N3153" s="33">
        <f>DAY(일별기온공급량!$A3153)</f>
      </c>
      <c r="O3153" s="34">
        <f>IFERROR(VLOOKUP(기온및공급량[[#This Row], [날짜]],표2[],2,0), "")</f>
      </c>
    </row>
    <row x14ac:dyDescent="0.25" r="3154" customHeight="1" ht="18.75">
      <c r="A3154" s="29">
        <v>44427</v>
      </c>
      <c r="B3154" s="30">
        <v>24.3</v>
      </c>
      <c r="C3154" s="30">
        <v>28.3</v>
      </c>
      <c r="D3154" s="31">
        <v>1.6910648148148149</v>
      </c>
      <c r="E3154" s="30">
        <v>21.6</v>
      </c>
      <c r="F3154" s="31">
        <v>1.0285648148148148</v>
      </c>
      <c r="G3154" s="30">
        <v>6.7</v>
      </c>
      <c r="H3154" s="32">
        <f>TEXT(일별기온공급량!$A3154, "AAA")</f>
      </c>
      <c r="I3154" s="33">
        <v>74483386</v>
      </c>
      <c r="J3154" s="33">
        <v>1751719</v>
      </c>
      <c r="K3154" s="32">
        <f>TEXT(A3154, "MM-DD")</f>
      </c>
      <c r="L3154" s="33">
        <f>YEAR(일별기온공급량!$A3154)</f>
      </c>
      <c r="M3154" s="33">
        <f>MONTH(일별기온공급량!$A3154)</f>
      </c>
      <c r="N3154" s="33">
        <f>DAY(일별기온공급량!$A3154)</f>
      </c>
      <c r="O3154" s="34">
        <f>IFERROR(VLOOKUP(기온및공급량[[#This Row], [날짜]],표2[],2,0), "")</f>
      </c>
    </row>
    <row x14ac:dyDescent="0.25" r="3155" customHeight="1" ht="18.75">
      <c r="A3155" s="29">
        <v>44428</v>
      </c>
      <c r="B3155" s="33">
        <v>25</v>
      </c>
      <c r="C3155" s="30">
        <v>31.9</v>
      </c>
      <c r="D3155" s="31">
        <v>1.6056481481481482</v>
      </c>
      <c r="E3155" s="30">
        <v>19.7</v>
      </c>
      <c r="F3155" s="31">
        <v>1.2181481481481482</v>
      </c>
      <c r="G3155" s="30">
        <v>12.2</v>
      </c>
      <c r="H3155" s="32">
        <f>TEXT(일별기온공급량!$A3155, "AAA")</f>
      </c>
      <c r="I3155" s="33">
        <v>74563903</v>
      </c>
      <c r="J3155" s="33">
        <v>1751234</v>
      </c>
      <c r="K3155" s="32">
        <f>TEXT(A3155, "MM-DD")</f>
      </c>
      <c r="L3155" s="33">
        <f>YEAR(일별기온공급량!$A3155)</f>
      </c>
      <c r="M3155" s="33">
        <f>MONTH(일별기온공급량!$A3155)</f>
      </c>
      <c r="N3155" s="33">
        <f>DAY(일별기온공급량!$A3155)</f>
      </c>
      <c r="O3155" s="34">
        <f>IFERROR(VLOOKUP(기온및공급량[[#This Row], [날짜]],표2[],2,0), "")</f>
      </c>
    </row>
    <row x14ac:dyDescent="0.25" r="3156" customHeight="1" ht="18.75">
      <c r="A3156" s="29">
        <v>44429</v>
      </c>
      <c r="B3156" s="30">
        <v>23.1</v>
      </c>
      <c r="C3156" s="30">
        <v>25.8</v>
      </c>
      <c r="D3156" s="31">
        <v>1.5688425925925926</v>
      </c>
      <c r="E3156" s="30">
        <v>21.9</v>
      </c>
      <c r="F3156" s="31">
        <v>1.685509259259259</v>
      </c>
      <c r="G3156" s="30">
        <v>3.9</v>
      </c>
      <c r="H3156" s="32">
        <f>TEXT(일별기온공급량!$A3156, "AAA")</f>
      </c>
      <c r="I3156" s="33">
        <v>61631850</v>
      </c>
      <c r="J3156" s="33">
        <v>1449891</v>
      </c>
      <c r="K3156" s="32">
        <f>TEXT(A3156, "MM-DD")</f>
      </c>
      <c r="L3156" s="33">
        <f>YEAR(일별기온공급량!$A3156)</f>
      </c>
      <c r="M3156" s="33">
        <f>MONTH(일별기온공급량!$A3156)</f>
      </c>
      <c r="N3156" s="33">
        <f>DAY(일별기온공급량!$A3156)</f>
      </c>
      <c r="O3156" s="34">
        <f>IFERROR(VLOOKUP(기온및공급량[[#This Row], [날짜]],표2[],2,0), "")</f>
      </c>
    </row>
    <row x14ac:dyDescent="0.25" r="3157" customHeight="1" ht="18.75">
      <c r="A3157" s="29">
        <v>44430</v>
      </c>
      <c r="B3157" s="30">
        <v>26.1</v>
      </c>
      <c r="C3157" s="30">
        <v>31.5</v>
      </c>
      <c r="D3157" s="31">
        <v>1.6771759259259258</v>
      </c>
      <c r="E3157" s="30">
        <v>22.1</v>
      </c>
      <c r="F3157" s="31">
        <v>1.2202314814814814</v>
      </c>
      <c r="G3157" s="30">
        <v>9.4</v>
      </c>
      <c r="H3157" s="32">
        <f>TEXT(일별기온공급량!$A3157, "AAA")</f>
      </c>
      <c r="I3157" s="33">
        <v>50216615</v>
      </c>
      <c r="J3157" s="33">
        <v>1181861</v>
      </c>
      <c r="K3157" s="32">
        <f>TEXT(A3157, "MM-DD")</f>
      </c>
      <c r="L3157" s="33">
        <f>YEAR(일별기온공급량!$A3157)</f>
      </c>
      <c r="M3157" s="33">
        <f>MONTH(일별기온공급량!$A3157)</f>
      </c>
      <c r="N3157" s="33">
        <f>DAY(일별기온공급량!$A3157)</f>
      </c>
      <c r="O3157" s="34">
        <f>IFERROR(VLOOKUP(기온및공급량[[#This Row], [날짜]],표2[],2,0), "")</f>
      </c>
    </row>
    <row x14ac:dyDescent="0.25" r="3158" customHeight="1" ht="18.75">
      <c r="A3158" s="29">
        <v>44431</v>
      </c>
      <c r="B3158" s="30">
        <v>23.1</v>
      </c>
      <c r="C3158" s="30">
        <v>24.9</v>
      </c>
      <c r="D3158" s="31">
        <v>1.5966203703703705</v>
      </c>
      <c r="E3158" s="30">
        <v>21.2</v>
      </c>
      <c r="F3158" s="31">
        <v>1.945925925925926</v>
      </c>
      <c r="G3158" s="30">
        <v>3.7</v>
      </c>
      <c r="H3158" s="32">
        <f>TEXT(일별기온공급량!$A3158, "AAA")</f>
      </c>
      <c r="I3158" s="33">
        <v>75257069</v>
      </c>
      <c r="J3158" s="33">
        <v>1772398</v>
      </c>
      <c r="K3158" s="32">
        <f>TEXT(A3158, "MM-DD")</f>
      </c>
      <c r="L3158" s="33">
        <f>YEAR(일별기온공급량!$A3158)</f>
      </c>
      <c r="M3158" s="33">
        <f>MONTH(일별기온공급량!$A3158)</f>
      </c>
      <c r="N3158" s="33">
        <f>DAY(일별기온공급량!$A3158)</f>
      </c>
      <c r="O3158" s="34">
        <f>IFERROR(VLOOKUP(기온및공급량[[#This Row], [날짜]],표2[],2,0), "")</f>
      </c>
    </row>
    <row x14ac:dyDescent="0.25" r="3159" customHeight="1" ht="18.75">
      <c r="A3159" s="29">
        <v>44432</v>
      </c>
      <c r="B3159" s="30">
        <v>24.4</v>
      </c>
      <c r="C3159" s="30">
        <v>29.2</v>
      </c>
      <c r="D3159" s="31">
        <v>1.736898148148148</v>
      </c>
      <c r="E3159" s="30">
        <v>21.5</v>
      </c>
      <c r="F3159" s="31">
        <v>1.0000925925925925</v>
      </c>
      <c r="G3159" s="30">
        <v>7.7</v>
      </c>
      <c r="H3159" s="32">
        <f>TEXT(일별기온공급량!$A3159, "AAA")</f>
      </c>
      <c r="I3159" s="33">
        <v>80160997</v>
      </c>
      <c r="J3159" s="33">
        <v>1886767</v>
      </c>
      <c r="K3159" s="32">
        <f>TEXT(A3159, "MM-DD")</f>
      </c>
      <c r="L3159" s="33">
        <f>YEAR(일별기온공급량!$A3159)</f>
      </c>
      <c r="M3159" s="33">
        <f>MONTH(일별기온공급량!$A3159)</f>
      </c>
      <c r="N3159" s="33">
        <f>DAY(일별기온공급량!$A3159)</f>
      </c>
      <c r="O3159" s="34">
        <f>IFERROR(VLOOKUP(기온및공급량[[#This Row], [날짜]],표2[],2,0), "")</f>
      </c>
    </row>
    <row x14ac:dyDescent="0.25" r="3160" customHeight="1" ht="18.75">
      <c r="A3160" s="29">
        <v>44433</v>
      </c>
      <c r="B3160" s="30">
        <v>25.3</v>
      </c>
      <c r="C3160" s="30">
        <v>27.7</v>
      </c>
      <c r="D3160" s="31">
        <v>1.685509259259259</v>
      </c>
      <c r="E3160" s="30">
        <v>22.9</v>
      </c>
      <c r="F3160" s="31">
        <v>1.2341203703703703</v>
      </c>
      <c r="G3160" s="30">
        <v>4.8</v>
      </c>
      <c r="H3160" s="32">
        <f>TEXT(일별기온공급량!$A3160, "AAA")</f>
      </c>
      <c r="I3160" s="33">
        <v>78514462</v>
      </c>
      <c r="J3160" s="33">
        <v>1850253</v>
      </c>
      <c r="K3160" s="32">
        <f>TEXT(A3160, "MM-DD")</f>
      </c>
      <c r="L3160" s="33">
        <f>YEAR(일별기온공급량!$A3160)</f>
      </c>
      <c r="M3160" s="33">
        <f>MONTH(일별기온공급량!$A3160)</f>
      </c>
      <c r="N3160" s="33">
        <f>DAY(일별기온공급량!$A3160)</f>
      </c>
      <c r="O3160" s="34">
        <f>IFERROR(VLOOKUP(기온및공급량[[#This Row], [날짜]],표2[],2,0), "")</f>
      </c>
    </row>
    <row x14ac:dyDescent="0.25" r="3161" customHeight="1" ht="18.75">
      <c r="A3161" s="29">
        <v>44434</v>
      </c>
      <c r="B3161" s="30">
        <v>27.4</v>
      </c>
      <c r="C3161" s="30">
        <v>34.4</v>
      </c>
      <c r="D3161" s="31">
        <v>1.638287037037037</v>
      </c>
      <c r="E3161" s="30">
        <v>22.9</v>
      </c>
      <c r="F3161" s="31">
        <v>1.2577314814814815</v>
      </c>
      <c r="G3161" s="30">
        <v>11.5</v>
      </c>
      <c r="H3161" s="32">
        <f>TEXT(일별기온공급량!$A3161, "AAA")</f>
      </c>
      <c r="I3161" s="33">
        <v>78175884</v>
      </c>
      <c r="J3161" s="33">
        <v>1842577</v>
      </c>
      <c r="K3161" s="32">
        <f>TEXT(A3161, "MM-DD")</f>
      </c>
      <c r="L3161" s="33">
        <f>YEAR(일별기온공급량!$A3161)</f>
      </c>
      <c r="M3161" s="33">
        <f>MONTH(일별기온공급량!$A3161)</f>
      </c>
      <c r="N3161" s="33">
        <f>DAY(일별기온공급량!$A3161)</f>
      </c>
      <c r="O3161" s="34">
        <f>IFERROR(VLOOKUP(기온및공급량[[#This Row], [날짜]],표2[],2,0), "")</f>
      </c>
    </row>
    <row x14ac:dyDescent="0.25" r="3162" customHeight="1" ht="18.75">
      <c r="A3162" s="29">
        <v>44435</v>
      </c>
      <c r="B3162" s="30">
        <v>23.7</v>
      </c>
      <c r="C3162" s="30">
        <v>28.7</v>
      </c>
      <c r="D3162" s="31">
        <v>1.647314814814815</v>
      </c>
      <c r="E3162" s="30">
        <v>21.5</v>
      </c>
      <c r="F3162" s="31">
        <v>1.8375925925925927</v>
      </c>
      <c r="G3162" s="30">
        <v>7.2</v>
      </c>
      <c r="H3162" s="32">
        <f>TEXT(일별기온공급량!$A3162, "AAA")</f>
      </c>
      <c r="I3162" s="33">
        <v>76749325</v>
      </c>
      <c r="J3162" s="33">
        <v>1807937</v>
      </c>
      <c r="K3162" s="32">
        <f>TEXT(A3162, "MM-DD")</f>
      </c>
      <c r="L3162" s="33">
        <f>YEAR(일별기온공급량!$A3162)</f>
      </c>
      <c r="M3162" s="33">
        <f>MONTH(일별기온공급량!$A3162)</f>
      </c>
      <c r="N3162" s="33">
        <f>DAY(일별기온공급량!$A3162)</f>
      </c>
      <c r="O3162" s="34">
        <f>IFERROR(VLOOKUP(기온및공급량[[#This Row], [날짜]],표2[],2,0), "")</f>
      </c>
    </row>
    <row x14ac:dyDescent="0.25" r="3163" customHeight="1" ht="18.75">
      <c r="A3163" s="29">
        <v>44436</v>
      </c>
      <c r="B3163" s="30">
        <v>25.6</v>
      </c>
      <c r="C3163" s="30">
        <v>31.9</v>
      </c>
      <c r="D3163" s="31">
        <v>1.6223148148148148</v>
      </c>
      <c r="E3163" s="30">
        <v>20.9</v>
      </c>
      <c r="F3163" s="31">
        <v>1.1556481481481482</v>
      </c>
      <c r="G3163" s="33">
        <v>11</v>
      </c>
      <c r="H3163" s="32">
        <f>TEXT(일별기온공급량!$A3163, "AAA")</f>
      </c>
      <c r="I3163" s="33">
        <v>60755980</v>
      </c>
      <c r="J3163" s="33">
        <v>1431376</v>
      </c>
      <c r="K3163" s="32">
        <f>TEXT(A3163, "MM-DD")</f>
      </c>
      <c r="L3163" s="33">
        <f>YEAR(일별기온공급량!$A3163)</f>
      </c>
      <c r="M3163" s="33">
        <f>MONTH(일별기온공급량!$A3163)</f>
      </c>
      <c r="N3163" s="33">
        <f>DAY(일별기온공급량!$A3163)</f>
      </c>
      <c r="O3163" s="34">
        <f>IFERROR(VLOOKUP(기온및공급량[[#This Row], [날짜]],표2[],2,0), "")</f>
      </c>
    </row>
    <row x14ac:dyDescent="0.25" r="3164" customHeight="1" ht="18.75">
      <c r="A3164" s="29">
        <v>44437</v>
      </c>
      <c r="B3164" s="30">
        <v>23.6</v>
      </c>
      <c r="C3164" s="30">
        <v>26.6</v>
      </c>
      <c r="D3164" s="31">
        <v>1.669537037037037</v>
      </c>
      <c r="E3164" s="30">
        <v>21.3</v>
      </c>
      <c r="F3164" s="31">
        <v>1.4952314814814816</v>
      </c>
      <c r="G3164" s="30">
        <v>5.3</v>
      </c>
      <c r="H3164" s="32">
        <f>TEXT(일별기온공급량!$A3164, "AAA")</f>
      </c>
      <c r="I3164" s="33">
        <v>50980962</v>
      </c>
      <c r="J3164" s="33">
        <v>1201851</v>
      </c>
      <c r="K3164" s="32">
        <f>TEXT(A3164, "MM-DD")</f>
      </c>
      <c r="L3164" s="33">
        <f>YEAR(일별기온공급량!$A3164)</f>
      </c>
      <c r="M3164" s="33">
        <f>MONTH(일별기온공급량!$A3164)</f>
      </c>
      <c r="N3164" s="33">
        <f>DAY(일별기온공급량!$A3164)</f>
      </c>
      <c r="O3164" s="34">
        <f>IFERROR(VLOOKUP(기온및공급량[[#This Row], [날짜]],표2[],2,0), "")</f>
      </c>
    </row>
    <row x14ac:dyDescent="0.25" r="3165" customHeight="1" ht="18.75">
      <c r="A3165" s="29">
        <v>44438</v>
      </c>
      <c r="B3165" s="30">
        <v>25.2</v>
      </c>
      <c r="C3165" s="30">
        <v>30.6</v>
      </c>
      <c r="D3165" s="31">
        <v>1.638287037037037</v>
      </c>
      <c r="E3165" s="33">
        <v>22</v>
      </c>
      <c r="F3165" s="31">
        <v>1.224398148148148</v>
      </c>
      <c r="G3165" s="30">
        <v>8.6</v>
      </c>
      <c r="H3165" s="32">
        <f>TEXT(일별기온공급량!$A3165, "AAA")</f>
      </c>
      <c r="I3165" s="33">
        <v>75232666</v>
      </c>
      <c r="J3165" s="33">
        <v>1771284</v>
      </c>
      <c r="K3165" s="32">
        <f>TEXT(A3165, "MM-DD")</f>
      </c>
      <c r="L3165" s="33">
        <f>YEAR(일별기온공급량!$A3165)</f>
      </c>
      <c r="M3165" s="33">
        <f>MONTH(일별기온공급량!$A3165)</f>
      </c>
      <c r="N3165" s="33">
        <f>DAY(일별기온공급량!$A3165)</f>
      </c>
      <c r="O3165" s="34">
        <f>IFERROR(VLOOKUP(기온및공급량[[#This Row], [날짜]],표2[],2,0), "")</f>
      </c>
    </row>
    <row x14ac:dyDescent="0.25" r="3166" customHeight="1" ht="18.75">
      <c r="A3166" s="29">
        <v>44439</v>
      </c>
      <c r="B3166" s="30">
        <v>24.4</v>
      </c>
      <c r="C3166" s="30">
        <v>29.1</v>
      </c>
      <c r="D3166" s="31">
        <v>1.647314814814815</v>
      </c>
      <c r="E3166" s="30">
        <v>21.5</v>
      </c>
      <c r="F3166" s="31">
        <v>1.9813425925925925</v>
      </c>
      <c r="G3166" s="30">
        <v>7.6</v>
      </c>
      <c r="H3166" s="32">
        <f>TEXT(일별기온공급량!$A3166, "AAA")</f>
      </c>
      <c r="I3166" s="33">
        <v>78415776</v>
      </c>
      <c r="J3166" s="33">
        <v>1846799</v>
      </c>
      <c r="K3166" s="32">
        <f>TEXT(A3166, "MM-DD")</f>
      </c>
      <c r="L3166" s="33">
        <f>YEAR(일별기온공급량!$A3166)</f>
      </c>
      <c r="M3166" s="33">
        <f>MONTH(일별기온공급량!$A3166)</f>
      </c>
      <c r="N3166" s="33">
        <f>DAY(일별기온공급량!$A3166)</f>
      </c>
      <c r="O3166" s="34">
        <f>IFERROR(VLOOKUP(기온및공급량[[#This Row], [날짜]],표2[],2,0), "")</f>
      </c>
    </row>
    <row x14ac:dyDescent="0.25" r="3167" customHeight="1" ht="18.75">
      <c r="A3167" s="29">
        <v>44440</v>
      </c>
      <c r="B3167" s="30">
        <v>21.9</v>
      </c>
      <c r="C3167" s="30">
        <v>28.2</v>
      </c>
      <c r="D3167" s="31">
        <v>1.538287037037037</v>
      </c>
      <c r="E3167" s="33">
        <v>20</v>
      </c>
      <c r="F3167" s="31">
        <v>1.3243981481481482</v>
      </c>
      <c r="G3167" s="30">
        <v>8.2</v>
      </c>
      <c r="H3167" s="32">
        <f>TEXT(일별기온공급량!$A3167, "AAA")</f>
      </c>
      <c r="I3167" s="33">
        <v>78555239</v>
      </c>
      <c r="J3167" s="33">
        <v>1848131</v>
      </c>
      <c r="K3167" s="32">
        <f>TEXT(A3167, "MM-DD")</f>
      </c>
      <c r="L3167" s="33">
        <f>YEAR(일별기온공급량!$A3167)</f>
      </c>
      <c r="M3167" s="33">
        <f>MONTH(일별기온공급량!$A3167)</f>
      </c>
      <c r="N3167" s="33">
        <f>DAY(일별기온공급량!$A3167)</f>
      </c>
      <c r="O3167" s="34">
        <f>IFERROR(VLOOKUP(기온및공급량[[#This Row], [날짜]],표2[],2,0), "")</f>
      </c>
    </row>
    <row x14ac:dyDescent="0.25" r="3168" customHeight="1" ht="18.75">
      <c r="A3168" s="29">
        <v>44441</v>
      </c>
      <c r="B3168" s="30">
        <v>21.8</v>
      </c>
      <c r="C3168" s="30">
        <v>24.7</v>
      </c>
      <c r="D3168" s="31">
        <v>1.5424537037037038</v>
      </c>
      <c r="E3168" s="30">
        <v>20.1</v>
      </c>
      <c r="F3168" s="31">
        <v>1.8674537037037036</v>
      </c>
      <c r="G3168" s="30">
        <v>4.6</v>
      </c>
      <c r="H3168" s="32">
        <f>TEXT(일별기온공급량!$A3168, "AAA")</f>
      </c>
      <c r="I3168" s="33">
        <v>78088579</v>
      </c>
      <c r="J3168" s="33">
        <v>1837225</v>
      </c>
      <c r="K3168" s="32">
        <f>TEXT(A3168, "MM-DD")</f>
      </c>
      <c r="L3168" s="33">
        <f>YEAR(일별기온공급량!$A3168)</f>
      </c>
      <c r="M3168" s="33">
        <f>MONTH(일별기온공급량!$A3168)</f>
      </c>
      <c r="N3168" s="33">
        <f>DAY(일별기온공급량!$A3168)</f>
      </c>
      <c r="O3168" s="34">
        <f>IFERROR(VLOOKUP(기온및공급량[[#This Row], [날짜]],표2[],2,0), "")</f>
      </c>
    </row>
    <row x14ac:dyDescent="0.25" r="3169" customHeight="1" ht="18.75">
      <c r="A3169" s="29">
        <v>44442</v>
      </c>
      <c r="B3169" s="30">
        <v>20.5</v>
      </c>
      <c r="C3169" s="30">
        <v>22.7</v>
      </c>
      <c r="D3169" s="31">
        <v>1.5660648148148149</v>
      </c>
      <c r="E3169" s="30">
        <v>19.3</v>
      </c>
      <c r="F3169" s="31">
        <v>1.3223148148148147</v>
      </c>
      <c r="G3169" s="30">
        <v>3.4</v>
      </c>
      <c r="H3169" s="32">
        <f>TEXT(일별기온공급량!$A3169, "AAA")</f>
      </c>
      <c r="I3169" s="33">
        <v>77321589</v>
      </c>
      <c r="J3169" s="33">
        <v>1816905</v>
      </c>
      <c r="K3169" s="32">
        <f>TEXT(A3169, "MM-DD")</f>
      </c>
      <c r="L3169" s="33">
        <f>YEAR(일별기온공급량!$A3169)</f>
      </c>
      <c r="M3169" s="33">
        <f>MONTH(일별기온공급량!$A3169)</f>
      </c>
      <c r="N3169" s="33">
        <f>DAY(일별기온공급량!$A3169)</f>
      </c>
      <c r="O3169" s="34">
        <f>IFERROR(VLOOKUP(기온및공급량[[#This Row], [날짜]],표2[],2,0), "")</f>
      </c>
    </row>
    <row x14ac:dyDescent="0.25" r="3170" customHeight="1" ht="18.75">
      <c r="A3170" s="29">
        <v>44443</v>
      </c>
      <c r="B3170" s="30">
        <v>22.4</v>
      </c>
      <c r="C3170" s="30">
        <v>26.8</v>
      </c>
      <c r="D3170" s="31">
        <v>1.6389814814814816</v>
      </c>
      <c r="E3170" s="30">
        <v>18.8</v>
      </c>
      <c r="F3170" s="31">
        <v>1.257037037037037</v>
      </c>
      <c r="G3170" s="33">
        <v>8</v>
      </c>
      <c r="H3170" s="32">
        <f>TEXT(일별기온공급량!$A3170, "AAA")</f>
      </c>
      <c r="I3170" s="33">
        <v>63099240</v>
      </c>
      <c r="J3170" s="33">
        <v>1484068</v>
      </c>
      <c r="K3170" s="32">
        <f>TEXT(A3170, "MM-DD")</f>
      </c>
      <c r="L3170" s="33">
        <f>YEAR(일별기온공급량!$A3170)</f>
      </c>
      <c r="M3170" s="33">
        <f>MONTH(일별기온공급량!$A3170)</f>
      </c>
      <c r="N3170" s="33">
        <f>DAY(일별기온공급량!$A3170)</f>
      </c>
      <c r="O3170" s="34">
        <f>IFERROR(VLOOKUP(기온및공급량[[#This Row], [날짜]],표2[],2,0), "")</f>
      </c>
    </row>
    <row x14ac:dyDescent="0.25" r="3171" customHeight="1" ht="18.75">
      <c r="A3171" s="29">
        <v>44444</v>
      </c>
      <c r="B3171" s="30">
        <v>21.8</v>
      </c>
      <c r="C3171" s="30">
        <v>25.1</v>
      </c>
      <c r="D3171" s="31">
        <v>1.5410648148148147</v>
      </c>
      <c r="E3171" s="30">
        <v>19.3</v>
      </c>
      <c r="F3171" s="31">
        <v>1.250787037037037</v>
      </c>
      <c r="G3171" s="30">
        <v>5.8</v>
      </c>
      <c r="H3171" s="32">
        <f>TEXT(일별기온공급량!$A3171, "AAA")</f>
      </c>
      <c r="I3171" s="33">
        <v>53680872</v>
      </c>
      <c r="J3171" s="33">
        <v>1262043</v>
      </c>
      <c r="K3171" s="32">
        <f>TEXT(A3171, "MM-DD")</f>
      </c>
      <c r="L3171" s="33">
        <f>YEAR(일별기온공급량!$A3171)</f>
      </c>
      <c r="M3171" s="33">
        <f>MONTH(일별기온공급량!$A3171)</f>
      </c>
      <c r="N3171" s="33">
        <f>DAY(일별기온공급량!$A3171)</f>
      </c>
      <c r="O3171" s="34">
        <f>IFERROR(VLOOKUP(기온및공급량[[#This Row], [날짜]],표2[],2,0), "")</f>
      </c>
    </row>
    <row x14ac:dyDescent="0.25" r="3172" customHeight="1" ht="18.75">
      <c r="A3172" s="29">
        <v>44445</v>
      </c>
      <c r="B3172" s="30">
        <v>21.8</v>
      </c>
      <c r="C3172" s="30">
        <v>25.6</v>
      </c>
      <c r="D3172" s="31">
        <v>1.5139814814814816</v>
      </c>
      <c r="E3172" s="30">
        <v>19.4</v>
      </c>
      <c r="F3172" s="31">
        <v>1.0903703703703704</v>
      </c>
      <c r="G3172" s="30">
        <v>6.2</v>
      </c>
      <c r="H3172" s="32">
        <f>TEXT(일별기온공급량!$A3172, "AAA")</f>
      </c>
      <c r="I3172" s="33">
        <v>77668989</v>
      </c>
      <c r="J3172" s="33">
        <v>1827989</v>
      </c>
      <c r="K3172" s="32">
        <f>TEXT(A3172, "MM-DD")</f>
      </c>
      <c r="L3172" s="33">
        <f>YEAR(일별기온공급량!$A3172)</f>
      </c>
      <c r="M3172" s="33">
        <f>MONTH(일별기온공급량!$A3172)</f>
      </c>
      <c r="N3172" s="33">
        <f>DAY(일별기온공급량!$A3172)</f>
      </c>
      <c r="O3172" s="34">
        <f>IFERROR(VLOOKUP(기온및공급량[[#This Row], [날짜]],표2[],2,0), "")</f>
      </c>
    </row>
    <row x14ac:dyDescent="0.25" r="3173" customHeight="1" ht="18.75">
      <c r="A3173" s="29">
        <v>44446</v>
      </c>
      <c r="B3173" s="30">
        <v>22.2</v>
      </c>
      <c r="C3173" s="30">
        <v>25.5</v>
      </c>
      <c r="D3173" s="31">
        <v>1.5577314814814813</v>
      </c>
      <c r="E3173" s="30">
        <v>19.9</v>
      </c>
      <c r="F3173" s="31">
        <v>1.0000925925925925</v>
      </c>
      <c r="G3173" s="30">
        <v>5.6</v>
      </c>
      <c r="H3173" s="32">
        <f>TEXT(일별기온공급량!$A3173, "AAA")</f>
      </c>
      <c r="I3173" s="33">
        <v>80692826</v>
      </c>
      <c r="J3173" s="33">
        <v>1895324</v>
      </c>
      <c r="K3173" s="32">
        <f>TEXT(A3173, "MM-DD")</f>
      </c>
      <c r="L3173" s="33">
        <f>YEAR(일별기온공급량!$A3173)</f>
      </c>
      <c r="M3173" s="33">
        <f>MONTH(일별기온공급량!$A3173)</f>
      </c>
      <c r="N3173" s="33">
        <f>DAY(일별기온공급량!$A3173)</f>
      </c>
      <c r="O3173" s="34">
        <f>IFERROR(VLOOKUP(기온및공급량[[#This Row], [날짜]],표2[],2,0), "")</f>
      </c>
    </row>
    <row x14ac:dyDescent="0.25" r="3174" customHeight="1" ht="18.75">
      <c r="A3174" s="29">
        <v>44447</v>
      </c>
      <c r="B3174" s="30">
        <v>23.7</v>
      </c>
      <c r="C3174" s="30">
        <v>28.8</v>
      </c>
      <c r="D3174" s="31">
        <v>1.6264814814814814</v>
      </c>
      <c r="E3174" s="30">
        <v>20.1</v>
      </c>
      <c r="F3174" s="31">
        <v>1.994537037037037</v>
      </c>
      <c r="G3174" s="30">
        <v>8.7</v>
      </c>
      <c r="H3174" s="32">
        <f>TEXT(일별기온공급량!$A3174, "AAA")</f>
      </c>
      <c r="I3174" s="33">
        <v>81764608</v>
      </c>
      <c r="J3174" s="33">
        <v>1920885</v>
      </c>
      <c r="K3174" s="32">
        <f>TEXT(A3174, "MM-DD")</f>
      </c>
      <c r="L3174" s="33">
        <f>YEAR(일별기온공급량!$A3174)</f>
      </c>
      <c r="M3174" s="33">
        <f>MONTH(일별기온공급량!$A3174)</f>
      </c>
      <c r="N3174" s="33">
        <f>DAY(일별기온공급량!$A3174)</f>
      </c>
      <c r="O3174" s="34">
        <f>IFERROR(VLOOKUP(기온및공급량[[#This Row], [날짜]],표2[],2,0), "")</f>
      </c>
    </row>
    <row x14ac:dyDescent="0.25" r="3175" customHeight="1" ht="18.75">
      <c r="A3175" s="29">
        <v>44448</v>
      </c>
      <c r="B3175" s="30">
        <v>23.7</v>
      </c>
      <c r="C3175" s="30">
        <v>29.6</v>
      </c>
      <c r="D3175" s="31">
        <v>1.5980092592592592</v>
      </c>
      <c r="E3175" s="30">
        <v>18.7</v>
      </c>
      <c r="F3175" s="31">
        <v>1.233425925925926</v>
      </c>
      <c r="G3175" s="30">
        <v>10.9</v>
      </c>
      <c r="H3175" s="32">
        <f>TEXT(일별기온공급량!$A3175, "AAA")</f>
      </c>
      <c r="I3175" s="33">
        <v>80755627</v>
      </c>
      <c r="J3175" s="33">
        <v>1898124</v>
      </c>
      <c r="K3175" s="32">
        <f>TEXT(A3175, "MM-DD")</f>
      </c>
      <c r="L3175" s="33">
        <f>YEAR(일별기온공급량!$A3175)</f>
      </c>
      <c r="M3175" s="33">
        <f>MONTH(일별기온공급량!$A3175)</f>
      </c>
      <c r="N3175" s="33">
        <f>DAY(일별기온공급량!$A3175)</f>
      </c>
      <c r="O3175" s="34">
        <f>IFERROR(VLOOKUP(기온및공급량[[#This Row], [날짜]],표2[],2,0), "")</f>
      </c>
    </row>
    <row x14ac:dyDescent="0.25" r="3176" customHeight="1" ht="18.75">
      <c r="A3176" s="29">
        <v>44449</v>
      </c>
      <c r="B3176" s="30">
        <v>22.6</v>
      </c>
      <c r="C3176" s="30">
        <v>26.3</v>
      </c>
      <c r="D3176" s="31">
        <v>1.5389814814814815</v>
      </c>
      <c r="E3176" s="30">
        <v>20.2</v>
      </c>
      <c r="F3176" s="31">
        <v>1.9917592592592592</v>
      </c>
      <c r="G3176" s="30">
        <v>6.1</v>
      </c>
      <c r="H3176" s="32">
        <f>TEXT(일별기온공급량!$A3176, "AAA")</f>
      </c>
      <c r="I3176" s="33">
        <v>76720550</v>
      </c>
      <c r="J3176" s="33">
        <v>1806823</v>
      </c>
      <c r="K3176" s="32">
        <f>TEXT(A3176, "MM-DD")</f>
      </c>
      <c r="L3176" s="33">
        <f>YEAR(일별기온공급량!$A3176)</f>
      </c>
      <c r="M3176" s="33">
        <f>MONTH(일별기온공급량!$A3176)</f>
      </c>
      <c r="N3176" s="33">
        <f>DAY(일별기온공급량!$A3176)</f>
      </c>
      <c r="O3176" s="34">
        <f>IFERROR(VLOOKUP(기온및공급량[[#This Row], [날짜]],표2[],2,0), "")</f>
      </c>
    </row>
    <row x14ac:dyDescent="0.25" r="3177" customHeight="1" ht="18.75">
      <c r="A3177" s="29">
        <v>44450</v>
      </c>
      <c r="B3177" s="30">
        <v>23.8</v>
      </c>
      <c r="C3177" s="30">
        <v>30.9</v>
      </c>
      <c r="D3177" s="31">
        <v>1.6535648148148148</v>
      </c>
      <c r="E3177" s="30">
        <v>18.5</v>
      </c>
      <c r="F3177" s="31">
        <v>1.2375925925925926</v>
      </c>
      <c r="G3177" s="30">
        <v>12.4</v>
      </c>
      <c r="H3177" s="32">
        <f>TEXT(일별기온공급량!$A3177, "AAA")</f>
      </c>
      <c r="I3177" s="33">
        <v>62805053</v>
      </c>
      <c r="J3177" s="33">
        <v>1479441</v>
      </c>
      <c r="K3177" s="32">
        <f>TEXT(A3177, "MM-DD")</f>
      </c>
      <c r="L3177" s="33">
        <f>YEAR(일별기온공급량!$A3177)</f>
      </c>
      <c r="M3177" s="33">
        <f>MONTH(일별기온공급량!$A3177)</f>
      </c>
      <c r="N3177" s="33">
        <f>DAY(일별기온공급량!$A3177)</f>
      </c>
      <c r="O3177" s="34">
        <f>IFERROR(VLOOKUP(기온및공급량[[#This Row], [날짜]],표2[],2,0), "")</f>
      </c>
    </row>
    <row x14ac:dyDescent="0.25" r="3178" customHeight="1" ht="18.75">
      <c r="A3178" s="29">
        <v>44451</v>
      </c>
      <c r="B3178" s="30">
        <v>24.3</v>
      </c>
      <c r="C3178" s="30">
        <v>30.8</v>
      </c>
      <c r="D3178" s="31">
        <v>1.6237037037037036</v>
      </c>
      <c r="E3178" s="30">
        <v>18.2</v>
      </c>
      <c r="F3178" s="31">
        <v>1.2563425925925926</v>
      </c>
      <c r="G3178" s="30">
        <v>12.6</v>
      </c>
      <c r="H3178" s="32">
        <f>TEXT(일별기온공급량!$A3178, "AAA")</f>
      </c>
      <c r="I3178" s="33">
        <v>52467891</v>
      </c>
      <c r="J3178" s="33">
        <v>1235449</v>
      </c>
      <c r="K3178" s="32">
        <f>TEXT(A3178, "MM-DD")</f>
      </c>
      <c r="L3178" s="33">
        <f>YEAR(일별기온공급량!$A3178)</f>
      </c>
      <c r="M3178" s="33">
        <f>MONTH(일별기온공급량!$A3178)</f>
      </c>
      <c r="N3178" s="33">
        <f>DAY(일별기온공급량!$A3178)</f>
      </c>
      <c r="O3178" s="34">
        <f>IFERROR(VLOOKUP(기온및공급량[[#This Row], [날짜]],표2[],2,0), "")</f>
      </c>
    </row>
    <row x14ac:dyDescent="0.25" r="3179" customHeight="1" ht="18.75">
      <c r="A3179" s="29">
        <v>44452</v>
      </c>
      <c r="B3179" s="30">
        <v>23.1</v>
      </c>
      <c r="C3179" s="30">
        <v>25.8</v>
      </c>
      <c r="D3179" s="31">
        <v>1.4980092592592593</v>
      </c>
      <c r="E3179" s="30">
        <v>20.9</v>
      </c>
      <c r="F3179" s="31">
        <v>1.9875925925925926</v>
      </c>
      <c r="G3179" s="30">
        <v>4.9</v>
      </c>
      <c r="H3179" s="32">
        <f>TEXT(일별기온공급량!$A3179, "AAA")</f>
      </c>
      <c r="I3179" s="33">
        <v>78219235</v>
      </c>
      <c r="J3179" s="33">
        <v>1839595</v>
      </c>
      <c r="K3179" s="32">
        <f>TEXT(A3179, "MM-DD")</f>
      </c>
      <c r="L3179" s="33">
        <f>YEAR(일별기온공급량!$A3179)</f>
      </c>
      <c r="M3179" s="33">
        <f>MONTH(일별기온공급량!$A3179)</f>
      </c>
      <c r="N3179" s="33">
        <f>DAY(일별기온공급량!$A3179)</f>
      </c>
      <c r="O3179" s="34">
        <f>IFERROR(VLOOKUP(기온및공급량[[#This Row], [날짜]],표2[],2,0), "")</f>
      </c>
    </row>
    <row x14ac:dyDescent="0.25" r="3180" customHeight="1" ht="18.75">
      <c r="A3180" s="29">
        <v>44453</v>
      </c>
      <c r="B3180" s="30">
        <v>22.5</v>
      </c>
      <c r="C3180" s="30">
        <v>24.5</v>
      </c>
      <c r="D3180" s="31">
        <v>1.525787037037037</v>
      </c>
      <c r="E3180" s="30">
        <v>20.8</v>
      </c>
      <c r="F3180" s="31">
        <v>1.0473148148148148</v>
      </c>
      <c r="G3180" s="30">
        <v>3.7</v>
      </c>
      <c r="H3180" s="32">
        <f>TEXT(일별기온공급량!$A3180, "AAA")</f>
      </c>
      <c r="I3180" s="33">
        <v>78724206</v>
      </c>
      <c r="J3180" s="33">
        <v>1848579</v>
      </c>
      <c r="K3180" s="32">
        <f>TEXT(A3180, "MM-DD")</f>
      </c>
      <c r="L3180" s="33">
        <f>YEAR(일별기온공급량!$A3180)</f>
      </c>
      <c r="M3180" s="33">
        <f>MONTH(일별기온공급량!$A3180)</f>
      </c>
      <c r="N3180" s="33">
        <f>DAY(일별기온공급량!$A3180)</f>
      </c>
      <c r="O3180" s="34">
        <f>IFERROR(VLOOKUP(기온및공급량[[#This Row], [날짜]],표2[],2,0), "")</f>
      </c>
    </row>
    <row x14ac:dyDescent="0.25" r="3181" customHeight="1" ht="18.75">
      <c r="A3181" s="29">
        <v>44454</v>
      </c>
      <c r="B3181" s="30">
        <v>22.7</v>
      </c>
      <c r="C3181" s="30">
        <v>26.7</v>
      </c>
      <c r="D3181" s="31">
        <v>1.560509259259259</v>
      </c>
      <c r="E3181" s="30">
        <v>19.3</v>
      </c>
      <c r="F3181" s="31">
        <v>1.998009259259259</v>
      </c>
      <c r="G3181" s="30">
        <v>7.4</v>
      </c>
      <c r="H3181" s="32">
        <f>TEXT(일별기온공급량!$A3181, "AAA")</f>
      </c>
      <c r="I3181" s="33">
        <v>79701164</v>
      </c>
      <c r="J3181" s="33">
        <v>1875628</v>
      </c>
      <c r="K3181" s="32">
        <f>TEXT(A3181, "MM-DD")</f>
      </c>
      <c r="L3181" s="33">
        <f>YEAR(일별기온공급량!$A3181)</f>
      </c>
      <c r="M3181" s="33">
        <f>MONTH(일별기온공급량!$A3181)</f>
      </c>
      <c r="N3181" s="33">
        <f>DAY(일별기온공급량!$A3181)</f>
      </c>
      <c r="O3181" s="34">
        <f>IFERROR(VLOOKUP(기온및공급량[[#This Row], [날짜]],표2[],2,0), "")</f>
      </c>
    </row>
    <row x14ac:dyDescent="0.25" r="3182" customHeight="1" ht="18.75">
      <c r="A3182" s="29">
        <v>44455</v>
      </c>
      <c r="B3182" s="30">
        <v>22.2</v>
      </c>
      <c r="C3182" s="30">
        <v>25.8</v>
      </c>
      <c r="D3182" s="31">
        <v>1.4896759259259258</v>
      </c>
      <c r="E3182" s="30">
        <v>16.9</v>
      </c>
      <c r="F3182" s="31">
        <v>1.1966203703703704</v>
      </c>
      <c r="G3182" s="30">
        <v>8.9</v>
      </c>
      <c r="H3182" s="32">
        <f>TEXT(일별기온공급량!$A3182, "AAA")</f>
      </c>
      <c r="I3182" s="33">
        <v>78325056</v>
      </c>
      <c r="J3182" s="33">
        <v>1845730</v>
      </c>
      <c r="K3182" s="32">
        <f>TEXT(A3182, "MM-DD")</f>
      </c>
      <c r="L3182" s="33">
        <f>YEAR(일별기온공급량!$A3182)</f>
      </c>
      <c r="M3182" s="33">
        <f>MONTH(일별기온공급량!$A3182)</f>
      </c>
      <c r="N3182" s="33">
        <f>DAY(일별기온공급량!$A3182)</f>
      </c>
      <c r="O3182" s="34">
        <f>IFERROR(VLOOKUP(기온및공급량[[#This Row], [날짜]],표2[],2,0), "")</f>
      </c>
    </row>
    <row x14ac:dyDescent="0.25" r="3183" customHeight="1" ht="18.75">
      <c r="A3183" s="29">
        <v>44456</v>
      </c>
      <c r="B3183" s="30">
        <v>20.5</v>
      </c>
      <c r="C3183" s="30">
        <v>22.6</v>
      </c>
      <c r="D3183" s="31">
        <v>1.608425925925926</v>
      </c>
      <c r="E3183" s="30">
        <v>18.1</v>
      </c>
      <c r="F3183" s="31">
        <v>1.289675925925926</v>
      </c>
      <c r="G3183" s="30">
        <v>4.5</v>
      </c>
      <c r="H3183" s="32">
        <f>TEXT(일별기온공급량!$A3183, "AAA")</f>
      </c>
      <c r="I3183" s="33">
        <v>77414621</v>
      </c>
      <c r="J3183" s="33">
        <v>1824056</v>
      </c>
      <c r="K3183" s="32">
        <f>TEXT(A3183, "MM-DD")</f>
      </c>
      <c r="L3183" s="33">
        <f>YEAR(일별기온공급량!$A3183)</f>
      </c>
      <c r="M3183" s="33">
        <f>MONTH(일별기온공급량!$A3183)</f>
      </c>
      <c r="N3183" s="33">
        <f>DAY(일별기온공급량!$A3183)</f>
      </c>
      <c r="O3183" s="34">
        <f>IFERROR(VLOOKUP(기온및공급량[[#This Row], [날짜]],표2[],2,0), "")</f>
      </c>
    </row>
    <row x14ac:dyDescent="0.25" r="3184" customHeight="1" ht="18.75">
      <c r="A3184" s="29">
        <v>44457</v>
      </c>
      <c r="B3184" s="30">
        <v>21.5</v>
      </c>
      <c r="C3184" s="30">
        <v>26.6</v>
      </c>
      <c r="D3184" s="31">
        <v>1.4813425925925925</v>
      </c>
      <c r="E3184" s="30">
        <v>16.9</v>
      </c>
      <c r="F3184" s="31">
        <v>1.2493981481481482</v>
      </c>
      <c r="G3184" s="30">
        <v>9.7</v>
      </c>
      <c r="H3184" s="32">
        <f>TEXT(일별기온공급량!$A3184, "AAA")</f>
      </c>
      <c r="I3184" s="33">
        <v>60123269</v>
      </c>
      <c r="J3184" s="33">
        <v>1419329</v>
      </c>
      <c r="K3184" s="32">
        <f>TEXT(A3184, "MM-DD")</f>
      </c>
      <c r="L3184" s="33">
        <f>YEAR(일별기온공급량!$A3184)</f>
      </c>
      <c r="M3184" s="33">
        <f>MONTH(일별기온공급량!$A3184)</f>
      </c>
      <c r="N3184" s="33">
        <f>DAY(일별기온공급량!$A3184)</f>
      </c>
      <c r="O3184" s="34">
        <f>IFERROR(VLOOKUP(기온및공급량[[#This Row], [날짜]],표2[],2,0), "")</f>
      </c>
    </row>
    <row x14ac:dyDescent="0.25" r="3185" customHeight="1" ht="18.75">
      <c r="A3185" s="29">
        <v>44458</v>
      </c>
      <c r="B3185" s="30">
        <v>21.7</v>
      </c>
      <c r="C3185" s="30">
        <v>27.1</v>
      </c>
      <c r="D3185" s="31">
        <v>1.5924537037037036</v>
      </c>
      <c r="E3185" s="30">
        <v>17.2</v>
      </c>
      <c r="F3185" s="31">
        <v>1.150787037037037</v>
      </c>
      <c r="G3185" s="30">
        <v>9.9</v>
      </c>
      <c r="H3185" s="32">
        <f>TEXT(일별기온공급량!$A3185, "AAA")</f>
      </c>
      <c r="I3185" s="33">
        <v>49589866</v>
      </c>
      <c r="J3185" s="33">
        <v>1171458</v>
      </c>
      <c r="K3185" s="32">
        <f>TEXT(A3185, "MM-DD")</f>
      </c>
      <c r="L3185" s="33">
        <f>YEAR(일별기온공급량!$A3185)</f>
      </c>
      <c r="M3185" s="33">
        <f>MONTH(일별기온공급량!$A3185)</f>
      </c>
      <c r="N3185" s="33">
        <f>DAY(일별기온공급량!$A3185)</f>
      </c>
      <c r="O3185" s="34">
        <f>IFERROR(VLOOKUP(기온및공급량[[#This Row], [날짜]],표2[],2,0), "")</f>
      </c>
    </row>
    <row x14ac:dyDescent="0.25" r="3186" customHeight="1" ht="18.75">
      <c r="A3186" s="29">
        <v>44459</v>
      </c>
      <c r="B3186" s="30">
        <v>21.7</v>
      </c>
      <c r="C3186" s="30">
        <v>26.3</v>
      </c>
      <c r="D3186" s="31">
        <v>1.6132870370370371</v>
      </c>
      <c r="E3186" s="30">
        <v>16.6</v>
      </c>
      <c r="F3186" s="31">
        <v>1.258425925925926</v>
      </c>
      <c r="G3186" s="30">
        <v>9.7</v>
      </c>
      <c r="H3186" s="32">
        <f>TEXT(일별기온공급량!$A3186, "AAA")</f>
      </c>
      <c r="I3186" s="33">
        <v>47278984</v>
      </c>
      <c r="J3186" s="33">
        <v>1115176</v>
      </c>
      <c r="K3186" s="32">
        <f>TEXT(A3186, "MM-DD")</f>
      </c>
      <c r="L3186" s="33">
        <f>YEAR(일별기온공급량!$A3186)</f>
      </c>
      <c r="M3186" s="33">
        <f>MONTH(일별기온공급량!$A3186)</f>
      </c>
      <c r="N3186" s="33">
        <f>DAY(일별기온공급량!$A3186)</f>
      </c>
      <c r="O3186" s="34">
        <f>IFERROR(VLOOKUP(기온및공급량[[#This Row], [날짜]],표2[],2,0), "")</f>
      </c>
    </row>
    <row x14ac:dyDescent="0.25" r="3187" customHeight="1" ht="18.75">
      <c r="A3187" s="29">
        <v>44460</v>
      </c>
      <c r="B3187" s="30">
        <v>22.9</v>
      </c>
      <c r="C3187" s="30">
        <v>26.5</v>
      </c>
      <c r="D3187" s="31">
        <v>1.7146759259259259</v>
      </c>
      <c r="E3187" s="33">
        <v>20</v>
      </c>
      <c r="F3187" s="31">
        <v>1.1181481481481481</v>
      </c>
      <c r="G3187" s="30">
        <v>6.5</v>
      </c>
      <c r="H3187" s="32">
        <f>TEXT(일별기온공급량!$A3187, "AAA")</f>
      </c>
      <c r="I3187" s="33">
        <v>39522637</v>
      </c>
      <c r="J3187" s="33">
        <v>931280</v>
      </c>
      <c r="K3187" s="32">
        <f>TEXT(A3187, "MM-DD")</f>
      </c>
      <c r="L3187" s="33">
        <f>YEAR(일별기온공급량!$A3187)</f>
      </c>
      <c r="M3187" s="33">
        <f>MONTH(일별기온공급량!$A3187)</f>
      </c>
      <c r="N3187" s="33">
        <f>DAY(일별기온공급량!$A3187)</f>
      </c>
      <c r="O3187" s="34">
        <f>IFERROR(VLOOKUP(기온및공급량[[#This Row], [날짜]],표2[],2,0), "")</f>
      </c>
    </row>
    <row x14ac:dyDescent="0.25" r="3188" customHeight="1" ht="18.75">
      <c r="A3188" s="29">
        <v>44461</v>
      </c>
      <c r="B3188" s="30">
        <v>24.1</v>
      </c>
      <c r="C3188" s="30">
        <v>29.6</v>
      </c>
      <c r="D3188" s="31">
        <v>1.6556481481481482</v>
      </c>
      <c r="E3188" s="30">
        <v>18.2</v>
      </c>
      <c r="F3188" s="31">
        <v>1.2549537037037037</v>
      </c>
      <c r="G3188" s="30">
        <v>11.4</v>
      </c>
      <c r="H3188" s="32">
        <f>TEXT(일별기온공급량!$A3188, "AAA")</f>
      </c>
      <c r="I3188" s="33">
        <v>43642789</v>
      </c>
      <c r="J3188" s="33">
        <v>1029498</v>
      </c>
      <c r="K3188" s="32">
        <f>TEXT(A3188, "MM-DD")</f>
      </c>
      <c r="L3188" s="33">
        <f>YEAR(일별기온공급량!$A3188)</f>
      </c>
      <c r="M3188" s="33">
        <f>MONTH(일별기온공급량!$A3188)</f>
      </c>
      <c r="N3188" s="33">
        <f>DAY(일별기온공급량!$A3188)</f>
      </c>
      <c r="O3188" s="34">
        <f>IFERROR(VLOOKUP(기온및공급량[[#This Row], [날짜]],표2[],2,0), "")</f>
      </c>
    </row>
    <row x14ac:dyDescent="0.25" r="3189" customHeight="1" ht="18.75">
      <c r="A3189" s="29">
        <v>44462</v>
      </c>
      <c r="B3189" s="30">
        <v>21.6</v>
      </c>
      <c r="C3189" s="30">
        <v>26.6</v>
      </c>
      <c r="D3189" s="31">
        <v>1.5799537037037037</v>
      </c>
      <c r="E3189" s="30">
        <v>17.6</v>
      </c>
      <c r="F3189" s="31">
        <v>1.9875925925925926</v>
      </c>
      <c r="G3189" s="33">
        <v>9</v>
      </c>
      <c r="H3189" s="32">
        <f>TEXT(일별기온공급량!$A3189, "AAA")</f>
      </c>
      <c r="I3189" s="33">
        <v>69669874</v>
      </c>
      <c r="J3189" s="33">
        <v>1644496</v>
      </c>
      <c r="K3189" s="32">
        <f>TEXT(A3189, "MM-DD")</f>
      </c>
      <c r="L3189" s="33">
        <f>YEAR(일별기온공급량!$A3189)</f>
      </c>
      <c r="M3189" s="33">
        <f>MONTH(일별기온공급량!$A3189)</f>
      </c>
      <c r="N3189" s="33">
        <f>DAY(일별기온공급량!$A3189)</f>
      </c>
      <c r="O3189" s="34">
        <f>IFERROR(VLOOKUP(기온및공급량[[#This Row], [날짜]],표2[],2,0), "")</f>
      </c>
    </row>
    <row x14ac:dyDescent="0.25" r="3190" customHeight="1" ht="18.75">
      <c r="A3190" s="29">
        <v>44463</v>
      </c>
      <c r="B3190" s="30">
        <v>19.7</v>
      </c>
      <c r="C3190" s="30">
        <v>25.8</v>
      </c>
      <c r="D3190" s="31">
        <v>1.5118981481481482</v>
      </c>
      <c r="E3190" s="30">
        <v>15.1</v>
      </c>
      <c r="F3190" s="31">
        <v>1.2375925925925926</v>
      </c>
      <c r="G3190" s="30">
        <v>10.7</v>
      </c>
      <c r="H3190" s="32">
        <f>TEXT(일별기온공급량!$A3190, "AAA")</f>
      </c>
      <c r="I3190" s="33">
        <v>77579230</v>
      </c>
      <c r="J3190" s="33">
        <v>1833156</v>
      </c>
      <c r="K3190" s="32">
        <f>TEXT(A3190, "MM-DD")</f>
      </c>
      <c r="L3190" s="33">
        <f>YEAR(일별기온공급량!$A3190)</f>
      </c>
      <c r="M3190" s="33">
        <f>MONTH(일별기온공급량!$A3190)</f>
      </c>
      <c r="N3190" s="33">
        <f>DAY(일별기온공급량!$A3190)</f>
      </c>
      <c r="O3190" s="34">
        <f>IFERROR(VLOOKUP(기온및공급량[[#This Row], [날짜]],표2[],2,0), "")</f>
      </c>
    </row>
    <row x14ac:dyDescent="0.25" r="3191" customHeight="1" ht="18.75">
      <c r="A3191" s="29">
        <v>44464</v>
      </c>
      <c r="B3191" s="30">
        <v>20.6</v>
      </c>
      <c r="C3191" s="30">
        <v>23.6</v>
      </c>
      <c r="D3191" s="31">
        <v>1.639675925925926</v>
      </c>
      <c r="E3191" s="30">
        <v>17.5</v>
      </c>
      <c r="F3191" s="31">
        <v>1.0709259259259258</v>
      </c>
      <c r="G3191" s="30">
        <v>6.1</v>
      </c>
      <c r="H3191" s="32">
        <f>TEXT(일별기온공급량!$A3191, "AAA")</f>
      </c>
      <c r="I3191" s="33">
        <v>65824004</v>
      </c>
      <c r="J3191" s="33">
        <v>1552851</v>
      </c>
      <c r="K3191" s="32">
        <f>TEXT(A3191, "MM-DD")</f>
      </c>
      <c r="L3191" s="33">
        <f>YEAR(일별기온공급량!$A3191)</f>
      </c>
      <c r="M3191" s="33">
        <f>MONTH(일별기온공급량!$A3191)</f>
      </c>
      <c r="N3191" s="33">
        <f>DAY(일별기온공급량!$A3191)</f>
      </c>
      <c r="O3191" s="34">
        <f>IFERROR(VLOOKUP(기온및공급량[[#This Row], [날짜]],표2[],2,0), "")</f>
      </c>
    </row>
    <row x14ac:dyDescent="0.25" r="3192" customHeight="1" ht="18.75">
      <c r="A3192" s="29">
        <v>44465</v>
      </c>
      <c r="B3192" s="30">
        <v>20.5</v>
      </c>
      <c r="C3192" s="30">
        <v>24.9</v>
      </c>
      <c r="D3192" s="31">
        <v>1.4973148148148148</v>
      </c>
      <c r="E3192" s="30">
        <v>17.9</v>
      </c>
      <c r="F3192" s="31">
        <v>1.1889814814814814</v>
      </c>
      <c r="G3192" s="33">
        <v>7</v>
      </c>
      <c r="H3192" s="32">
        <f>TEXT(일별기온공급량!$A3192, "AAA")</f>
      </c>
      <c r="I3192" s="33">
        <v>55961479</v>
      </c>
      <c r="J3192" s="33">
        <v>1319061</v>
      </c>
      <c r="K3192" s="32">
        <f>TEXT(A3192, "MM-DD")</f>
      </c>
      <c r="L3192" s="33">
        <f>YEAR(일별기온공급량!$A3192)</f>
      </c>
      <c r="M3192" s="33">
        <f>MONTH(일별기온공급량!$A3192)</f>
      </c>
      <c r="N3192" s="33">
        <f>DAY(일별기온공급량!$A3192)</f>
      </c>
      <c r="O3192" s="34">
        <f>IFERROR(VLOOKUP(기온및공급량[[#This Row], [날짜]],표2[],2,0), "")</f>
      </c>
    </row>
    <row x14ac:dyDescent="0.25" r="3193" customHeight="1" ht="18.75">
      <c r="A3193" s="29">
        <v>44466</v>
      </c>
      <c r="B3193" s="30">
        <v>20.4</v>
      </c>
      <c r="C3193" s="30">
        <v>24.8</v>
      </c>
      <c r="D3193" s="31">
        <v>1.6417592592592594</v>
      </c>
      <c r="E3193" s="30">
        <v>17.8</v>
      </c>
      <c r="F3193" s="31">
        <v>1.2327314814814816</v>
      </c>
      <c r="G3193" s="33">
        <v>7</v>
      </c>
      <c r="H3193" s="32">
        <f>TEXT(일별기온공급량!$A3193, "AAA")</f>
      </c>
      <c r="I3193" s="33">
        <v>77024991</v>
      </c>
      <c r="J3193" s="33">
        <v>1814629</v>
      </c>
      <c r="K3193" s="32">
        <f>TEXT(A3193, "MM-DD")</f>
      </c>
      <c r="L3193" s="33">
        <f>YEAR(일별기온공급량!$A3193)</f>
      </c>
      <c r="M3193" s="33">
        <f>MONTH(일별기온공급량!$A3193)</f>
      </c>
      <c r="N3193" s="33">
        <f>DAY(일별기온공급량!$A3193)</f>
      </c>
      <c r="O3193" s="34">
        <f>IFERROR(VLOOKUP(기온및공급량[[#This Row], [날짜]],표2[],2,0), "")</f>
      </c>
    </row>
    <row x14ac:dyDescent="0.25" r="3194" customHeight="1" ht="18.75">
      <c r="A3194" s="29">
        <v>44467</v>
      </c>
      <c r="B3194" s="30">
        <v>21.8</v>
      </c>
      <c r="C3194" s="33">
        <v>26</v>
      </c>
      <c r="D3194" s="31">
        <v>1.5618981481481482</v>
      </c>
      <c r="E3194" s="33">
        <v>19</v>
      </c>
      <c r="F3194" s="31">
        <v>1.2375925925925926</v>
      </c>
      <c r="G3194" s="33">
        <v>7</v>
      </c>
      <c r="H3194" s="32">
        <f>TEXT(일별기온공급량!$A3194, "AAA")</f>
      </c>
      <c r="I3194" s="33">
        <v>79946511</v>
      </c>
      <c r="J3194" s="33">
        <v>1886039</v>
      </c>
      <c r="K3194" s="32">
        <f>TEXT(A3194, "MM-DD")</f>
      </c>
      <c r="L3194" s="33">
        <f>YEAR(일별기온공급량!$A3194)</f>
      </c>
      <c r="M3194" s="33">
        <f>MONTH(일별기온공급량!$A3194)</f>
      </c>
      <c r="N3194" s="33">
        <f>DAY(일별기온공급량!$A3194)</f>
      </c>
      <c r="O3194" s="34">
        <f>IFERROR(VLOOKUP(기온및공급량[[#This Row], [날짜]],표2[],2,0), "")</f>
      </c>
    </row>
    <row x14ac:dyDescent="0.25" r="3195" customHeight="1" ht="18.75">
      <c r="A3195" s="29">
        <v>44468</v>
      </c>
      <c r="B3195" s="30">
        <v>22.4</v>
      </c>
      <c r="C3195" s="30">
        <v>27.3</v>
      </c>
      <c r="D3195" s="31">
        <v>1.6035648148148147</v>
      </c>
      <c r="E3195" s="30">
        <v>19.8</v>
      </c>
      <c r="F3195" s="31">
        <v>1.2924537037037038</v>
      </c>
      <c r="G3195" s="30">
        <v>7.5</v>
      </c>
      <c r="H3195" s="32">
        <f>TEXT(일별기온공급량!$A3195, "AAA")</f>
      </c>
      <c r="I3195" s="33">
        <v>80867681</v>
      </c>
      <c r="J3195" s="33">
        <v>1909060</v>
      </c>
      <c r="K3195" s="32">
        <f>TEXT(A3195, "MM-DD")</f>
      </c>
      <c r="L3195" s="33">
        <f>YEAR(일별기온공급량!$A3195)</f>
      </c>
      <c r="M3195" s="33">
        <f>MONTH(일별기온공급량!$A3195)</f>
      </c>
      <c r="N3195" s="33">
        <f>DAY(일별기온공급량!$A3195)</f>
      </c>
      <c r="O3195" s="34">
        <f>IFERROR(VLOOKUP(기온및공급량[[#This Row], [날짜]],표2[],2,0), "")</f>
      </c>
    </row>
    <row x14ac:dyDescent="0.25" r="3196" customHeight="1" ht="18.75">
      <c r="A3196" s="29">
        <v>44469</v>
      </c>
      <c r="B3196" s="30">
        <v>21.9</v>
      </c>
      <c r="C3196" s="33">
        <v>27</v>
      </c>
      <c r="D3196" s="31">
        <v>1.6306481481481483</v>
      </c>
      <c r="E3196" s="30">
        <v>18.1</v>
      </c>
      <c r="F3196" s="31">
        <v>1.9952314814814813</v>
      </c>
      <c r="G3196" s="30">
        <v>8.9</v>
      </c>
      <c r="H3196" s="32">
        <f>TEXT(일별기온공급량!$A3196, "AAA")</f>
      </c>
      <c r="I3196" s="33">
        <v>79609630</v>
      </c>
      <c r="J3196" s="33">
        <v>1878362</v>
      </c>
      <c r="K3196" s="32">
        <f>TEXT(A3196, "MM-DD")</f>
      </c>
      <c r="L3196" s="33">
        <f>YEAR(일별기온공급량!$A3196)</f>
      </c>
      <c r="M3196" s="33">
        <f>MONTH(일별기온공급량!$A3196)</f>
      </c>
      <c r="N3196" s="33">
        <f>DAY(일별기온공급량!$A3196)</f>
      </c>
      <c r="O3196" s="34">
        <f>IFERROR(VLOOKUP(기온및공급량[[#This Row], [날짜]],표2[],2,0), "")</f>
      </c>
    </row>
    <row x14ac:dyDescent="0.25" r="3197" customHeight="1" ht="18.75">
      <c r="A3197" s="29">
        <v>44470</v>
      </c>
      <c r="B3197" s="30">
        <v>21.6</v>
      </c>
      <c r="C3197" s="30">
        <v>28.9</v>
      </c>
      <c r="D3197" s="31">
        <v>1.6702314814814816</v>
      </c>
      <c r="E3197" s="30">
        <v>15.4</v>
      </c>
      <c r="F3197" s="31">
        <v>1.2438425925925927</v>
      </c>
      <c r="G3197" s="30">
        <v>13.5</v>
      </c>
      <c r="H3197" s="32">
        <f>TEXT(일별기온공급량!$A3197, "AAA")</f>
      </c>
      <c r="I3197" s="33">
        <v>77679355</v>
      </c>
      <c r="J3197" s="33">
        <v>1832952</v>
      </c>
      <c r="K3197" s="32">
        <f>TEXT(A3197, "MM-DD")</f>
      </c>
      <c r="L3197" s="33">
        <f>YEAR(일별기온공급량!$A3197)</f>
      </c>
      <c r="M3197" s="33">
        <f>MONTH(일별기온공급량!$A3197)</f>
      </c>
      <c r="N3197" s="33">
        <f>DAY(일별기온공급량!$A3197)</f>
      </c>
      <c r="O3197" s="34">
        <f>IFERROR(VLOOKUP(기온및공급량[[#This Row], [날짜]],표2[],2,0), "")</f>
      </c>
    </row>
    <row x14ac:dyDescent="0.25" r="3198" customHeight="1" ht="18.75">
      <c r="A3198" s="29">
        <v>44471</v>
      </c>
      <c r="B3198" s="30">
        <v>22.3</v>
      </c>
      <c r="C3198" s="30">
        <v>29.1</v>
      </c>
      <c r="D3198" s="31">
        <v>1.619537037037037</v>
      </c>
      <c r="E3198" s="30">
        <v>17.4</v>
      </c>
      <c r="F3198" s="31">
        <v>1.233425925925926</v>
      </c>
      <c r="G3198" s="30">
        <v>11.7</v>
      </c>
      <c r="H3198" s="32">
        <f>TEXT(일별기온공급량!$A3198, "AAA")</f>
      </c>
      <c r="I3198" s="33">
        <v>63495925</v>
      </c>
      <c r="J3198" s="33">
        <v>1498566</v>
      </c>
      <c r="K3198" s="32">
        <f>TEXT(A3198, "MM-DD")</f>
      </c>
      <c r="L3198" s="33">
        <f>YEAR(일별기온공급량!$A3198)</f>
      </c>
      <c r="M3198" s="33">
        <f>MONTH(일별기온공급량!$A3198)</f>
      </c>
      <c r="N3198" s="33">
        <f>DAY(일별기온공급량!$A3198)</f>
      </c>
      <c r="O3198" s="34">
        <f>IFERROR(VLOOKUP(기온및공급량[[#This Row], [날짜]],표2[],2,0), "")</f>
      </c>
    </row>
    <row x14ac:dyDescent="0.25" r="3199" customHeight="1" ht="18.75">
      <c r="A3199" s="29">
        <v>44472</v>
      </c>
      <c r="B3199" s="30">
        <v>22.4</v>
      </c>
      <c r="C3199" s="30">
        <v>30.9</v>
      </c>
      <c r="D3199" s="31">
        <v>1.6375925925925925</v>
      </c>
      <c r="E3199" s="33">
        <v>16</v>
      </c>
      <c r="F3199" s="31">
        <v>1.2223148148148149</v>
      </c>
      <c r="G3199" s="30">
        <v>14.9</v>
      </c>
      <c r="H3199" s="32">
        <f>TEXT(일별기온공급량!$A3199, "AAA")</f>
      </c>
      <c r="I3199" s="33">
        <v>52734726</v>
      </c>
      <c r="J3199" s="33">
        <v>1243436</v>
      </c>
      <c r="K3199" s="32">
        <f>TEXT(A3199, "MM-DD")</f>
      </c>
      <c r="L3199" s="33">
        <f>YEAR(일별기온공급량!$A3199)</f>
      </c>
      <c r="M3199" s="33">
        <f>MONTH(일별기온공급량!$A3199)</f>
      </c>
      <c r="N3199" s="33">
        <f>DAY(일별기온공급량!$A3199)</f>
      </c>
      <c r="O3199" s="34">
        <f>IFERROR(VLOOKUP(기온및공급량[[#This Row], [날짜]],표2[],2,0), "")</f>
      </c>
    </row>
    <row x14ac:dyDescent="0.25" r="3200" customHeight="1" ht="18.75">
      <c r="A3200" s="29">
        <v>44473</v>
      </c>
      <c r="B3200" s="30">
        <v>24.3</v>
      </c>
      <c r="C3200" s="30">
        <v>31.5</v>
      </c>
      <c r="D3200" s="31">
        <v>1.6125925925925926</v>
      </c>
      <c r="E3200" s="30">
        <v>16.6</v>
      </c>
      <c r="F3200" s="31">
        <v>1.1862037037037036</v>
      </c>
      <c r="G3200" s="30">
        <v>14.9</v>
      </c>
      <c r="H3200" s="32">
        <f>TEXT(일별기온공급량!$A3200, "AAA")</f>
      </c>
      <c r="I3200" s="33">
        <v>65398399</v>
      </c>
      <c r="J3200" s="33">
        <v>1541919</v>
      </c>
      <c r="K3200" s="32">
        <f>TEXT(A3200, "MM-DD")</f>
      </c>
      <c r="L3200" s="33">
        <f>YEAR(일별기온공급량!$A3200)</f>
      </c>
      <c r="M3200" s="33">
        <f>MONTH(일별기온공급량!$A3200)</f>
      </c>
      <c r="N3200" s="33">
        <f>DAY(일별기온공급량!$A3200)</f>
      </c>
      <c r="O3200" s="34">
        <f>IFERROR(VLOOKUP(기온및공급량[[#This Row], [날짜]],표2[],2,0), "")</f>
      </c>
    </row>
    <row x14ac:dyDescent="0.25" r="3201" customHeight="1" ht="18.75">
      <c r="A3201" s="29">
        <v>44474</v>
      </c>
      <c r="B3201" s="33">
        <v>24</v>
      </c>
      <c r="C3201" s="30">
        <v>30.1</v>
      </c>
      <c r="D3201" s="31">
        <v>1.5966203703703705</v>
      </c>
      <c r="E3201" s="30">
        <v>19.7</v>
      </c>
      <c r="F3201" s="31">
        <v>1.1653703703703704</v>
      </c>
      <c r="G3201" s="30">
        <v>10.4</v>
      </c>
      <c r="H3201" s="32">
        <f>TEXT(일별기온공급량!$A3201, "AAA")</f>
      </c>
      <c r="I3201" s="33">
        <v>78653016</v>
      </c>
      <c r="J3201" s="33">
        <v>1854819</v>
      </c>
      <c r="K3201" s="32">
        <f>TEXT(A3201, "MM-DD")</f>
      </c>
      <c r="L3201" s="33">
        <f>YEAR(일별기온공급량!$A3201)</f>
      </c>
      <c r="M3201" s="33">
        <f>MONTH(일별기온공급량!$A3201)</f>
      </c>
      <c r="N3201" s="33">
        <f>DAY(일별기온공급량!$A3201)</f>
      </c>
      <c r="O3201" s="34">
        <f>IFERROR(VLOOKUP(기온및공급량[[#This Row], [날짜]],표2[],2,0), "")</f>
      </c>
    </row>
    <row x14ac:dyDescent="0.25" r="3202" customHeight="1" ht="18.75">
      <c r="A3202" s="29">
        <v>44475</v>
      </c>
      <c r="B3202" s="30">
        <v>22.1</v>
      </c>
      <c r="C3202" s="30">
        <v>26.5</v>
      </c>
      <c r="D3202" s="31">
        <v>1.4702314814814814</v>
      </c>
      <c r="E3202" s="30">
        <v>19.7</v>
      </c>
      <c r="F3202" s="31">
        <v>1.272314814814815</v>
      </c>
      <c r="G3202" s="30">
        <v>6.8</v>
      </c>
      <c r="H3202" s="32">
        <f>TEXT(일별기온공급량!$A3202, "AAA")</f>
      </c>
      <c r="I3202" s="33">
        <v>78420310</v>
      </c>
      <c r="J3202" s="33">
        <v>1850454</v>
      </c>
      <c r="K3202" s="32">
        <f>TEXT(A3202, "MM-DD")</f>
      </c>
      <c r="L3202" s="33">
        <f>YEAR(일별기온공급량!$A3202)</f>
      </c>
      <c r="M3202" s="33">
        <f>MONTH(일별기온공급량!$A3202)</f>
      </c>
      <c r="N3202" s="33">
        <f>DAY(일별기온공급량!$A3202)</f>
      </c>
      <c r="O3202" s="34">
        <f>IFERROR(VLOOKUP(기온및공급량[[#This Row], [날짜]],표2[],2,0), "")</f>
      </c>
    </row>
    <row x14ac:dyDescent="0.25" r="3203" customHeight="1" ht="18.75">
      <c r="A3203" s="29">
        <v>44476</v>
      </c>
      <c r="B3203" s="30">
        <v>23.3</v>
      </c>
      <c r="C3203" s="30">
        <v>28.6</v>
      </c>
      <c r="D3203" s="31">
        <v>1.6313425925925926</v>
      </c>
      <c r="E3203" s="30">
        <v>18.4</v>
      </c>
      <c r="F3203" s="31">
        <v>1.2563425925925926</v>
      </c>
      <c r="G3203" s="30">
        <v>10.2</v>
      </c>
      <c r="H3203" s="32">
        <f>TEXT(일별기온공급량!$A3203, "AAA")</f>
      </c>
      <c r="I3203" s="33">
        <v>80167505</v>
      </c>
      <c r="J3203" s="33">
        <v>1888030</v>
      </c>
      <c r="K3203" s="32">
        <f>TEXT(A3203, "MM-DD")</f>
      </c>
      <c r="L3203" s="33">
        <f>YEAR(일별기온공급량!$A3203)</f>
      </c>
      <c r="M3203" s="33">
        <f>MONTH(일별기온공급량!$A3203)</f>
      </c>
      <c r="N3203" s="33">
        <f>DAY(일별기온공급량!$A3203)</f>
      </c>
      <c r="O3203" s="34">
        <f>IFERROR(VLOOKUP(기온및공급량[[#This Row], [날짜]],표2[],2,0), "")</f>
      </c>
    </row>
    <row x14ac:dyDescent="0.25" r="3204" customHeight="1" ht="18.75">
      <c r="A3204" s="29">
        <v>44477</v>
      </c>
      <c r="B3204" s="30">
        <v>22.2</v>
      </c>
      <c r="C3204" s="30">
        <v>25.3</v>
      </c>
      <c r="D3204" s="31">
        <v>1.4716203703703703</v>
      </c>
      <c r="E3204" s="30">
        <v>20.9</v>
      </c>
      <c r="F3204" s="31">
        <v>1.8528703703703704</v>
      </c>
      <c r="G3204" s="30">
        <v>4.4</v>
      </c>
      <c r="H3204" s="32">
        <f>TEXT(일별기온공급량!$A3204, "AAA")</f>
      </c>
      <c r="I3204" s="33">
        <v>78573403</v>
      </c>
      <c r="J3204" s="33">
        <v>1851538</v>
      </c>
      <c r="K3204" s="32">
        <f>TEXT(A3204, "MM-DD")</f>
      </c>
      <c r="L3204" s="33">
        <f>YEAR(일별기온공급량!$A3204)</f>
      </c>
      <c r="M3204" s="33">
        <f>MONTH(일별기온공급량!$A3204)</f>
      </c>
      <c r="N3204" s="33">
        <f>DAY(일별기온공급량!$A3204)</f>
      </c>
      <c r="O3204" s="34">
        <f>IFERROR(VLOOKUP(기온및공급량[[#This Row], [날짜]],표2[],2,0), "")</f>
      </c>
    </row>
    <row x14ac:dyDescent="0.25" r="3205" customHeight="1" ht="18.75">
      <c r="A3205" s="29">
        <v>44478</v>
      </c>
      <c r="B3205" s="30">
        <v>23.4</v>
      </c>
      <c r="C3205" s="30">
        <v>28.9</v>
      </c>
      <c r="D3205" s="31">
        <v>1.5855092592592592</v>
      </c>
      <c r="E3205" s="30">
        <v>20.6</v>
      </c>
      <c r="F3205" s="31">
        <v>1.163287037037037</v>
      </c>
      <c r="G3205" s="30">
        <v>8.3</v>
      </c>
      <c r="H3205" s="32">
        <f>TEXT(일별기온공급량!$A3205, "AAA")</f>
      </c>
      <c r="I3205" s="33">
        <v>60670294</v>
      </c>
      <c r="J3205" s="33">
        <v>1431728</v>
      </c>
      <c r="K3205" s="32">
        <f>TEXT(A3205, "MM-DD")</f>
      </c>
      <c r="L3205" s="33">
        <f>YEAR(일별기온공급량!$A3205)</f>
      </c>
      <c r="M3205" s="33">
        <f>MONTH(일별기온공급량!$A3205)</f>
      </c>
      <c r="N3205" s="33">
        <f>DAY(일별기온공급량!$A3205)</f>
      </c>
      <c r="O3205" s="34">
        <f>IFERROR(VLOOKUP(기온및공급량[[#This Row], [날짜]],표2[],2,0), "")</f>
      </c>
    </row>
    <row x14ac:dyDescent="0.25" r="3206" customHeight="1" ht="18.75">
      <c r="A3206" s="29">
        <v>44479</v>
      </c>
      <c r="B3206" s="30">
        <v>25.1</v>
      </c>
      <c r="C3206" s="30">
        <v>31.8</v>
      </c>
      <c r="D3206" s="31">
        <v>1.5563425925925927</v>
      </c>
      <c r="E3206" s="33">
        <v>20</v>
      </c>
      <c r="F3206" s="31">
        <v>1.2924537037037038</v>
      </c>
      <c r="G3206" s="30">
        <v>11.8</v>
      </c>
      <c r="H3206" s="32">
        <f>TEXT(일별기온공급량!$A3206, "AAA")</f>
      </c>
      <c r="I3206" s="33">
        <v>50694207</v>
      </c>
      <c r="J3206" s="33">
        <v>1196821</v>
      </c>
      <c r="K3206" s="32">
        <f>TEXT(A3206, "MM-DD")</f>
      </c>
      <c r="L3206" s="33">
        <f>YEAR(일별기온공급량!$A3206)</f>
      </c>
      <c r="M3206" s="33">
        <f>MONTH(일별기온공급량!$A3206)</f>
      </c>
      <c r="N3206" s="33">
        <f>DAY(일별기온공급량!$A3206)</f>
      </c>
      <c r="O3206" s="34">
        <f>IFERROR(VLOOKUP(기온및공급량[[#This Row], [날짜]],표2[],2,0), "")</f>
      </c>
    </row>
    <row x14ac:dyDescent="0.25" r="3207" customHeight="1" ht="18.75">
      <c r="A3207" s="29">
        <v>44480</v>
      </c>
      <c r="B3207" s="30">
        <v>17.8</v>
      </c>
      <c r="C3207" s="30">
        <v>25.1</v>
      </c>
      <c r="D3207" s="31">
        <v>1.0000925925925925</v>
      </c>
      <c r="E3207" s="30">
        <v>15.4</v>
      </c>
      <c r="F3207" s="31">
        <v>1.4487037037037038</v>
      </c>
      <c r="G3207" s="30">
        <v>9.7</v>
      </c>
      <c r="H3207" s="32">
        <f>TEXT(일별기온공급량!$A3207, "AAA")</f>
      </c>
      <c r="I3207" s="33">
        <v>68282995</v>
      </c>
      <c r="J3207" s="33">
        <v>1611636</v>
      </c>
      <c r="K3207" s="32">
        <f>TEXT(A3207, "MM-DD")</f>
      </c>
      <c r="L3207" s="33">
        <f>YEAR(일별기온공급량!$A3207)</f>
      </c>
      <c r="M3207" s="33">
        <f>MONTH(일별기온공급량!$A3207)</f>
      </c>
      <c r="N3207" s="33">
        <f>DAY(일별기온공급량!$A3207)</f>
      </c>
      <c r="O3207" s="34">
        <f>IFERROR(VLOOKUP(기온및공급량[[#This Row], [날짜]],표2[],2,0), "")</f>
      </c>
    </row>
    <row x14ac:dyDescent="0.25" r="3208" customHeight="1" ht="18.75">
      <c r="A3208" s="29">
        <v>44481</v>
      </c>
      <c r="B3208" s="30">
        <v>15.9</v>
      </c>
      <c r="C3208" s="30">
        <v>17.3</v>
      </c>
      <c r="D3208" s="31">
        <v>1.6493981481481481</v>
      </c>
      <c r="E3208" s="30">
        <v>14.7</v>
      </c>
      <c r="F3208" s="31">
        <v>1.3646759259259258</v>
      </c>
      <c r="G3208" s="30">
        <v>2.6</v>
      </c>
      <c r="H3208" s="32">
        <f>TEXT(일별기온공급량!$A3208, "AAA")</f>
      </c>
      <c r="I3208" s="33">
        <v>84832406</v>
      </c>
      <c r="J3208" s="33">
        <v>2000418</v>
      </c>
      <c r="K3208" s="32">
        <f>TEXT(A3208, "MM-DD")</f>
      </c>
      <c r="L3208" s="33">
        <f>YEAR(일별기온공급량!$A3208)</f>
      </c>
      <c r="M3208" s="33">
        <f>MONTH(일별기온공급량!$A3208)</f>
      </c>
      <c r="N3208" s="33">
        <f>DAY(일별기온공급량!$A3208)</f>
      </c>
      <c r="O3208" s="34">
        <f>IFERROR(VLOOKUP(기온및공급량[[#This Row], [날짜]],표2[],2,0), "")</f>
      </c>
    </row>
    <row x14ac:dyDescent="0.25" r="3209" customHeight="1" ht="18.75">
      <c r="A3209" s="29">
        <v>44482</v>
      </c>
      <c r="B3209" s="30">
        <v>18.2</v>
      </c>
      <c r="C3209" s="30">
        <v>21.7</v>
      </c>
      <c r="D3209" s="31">
        <v>1.6299537037037037</v>
      </c>
      <c r="E3209" s="30">
        <v>14.7</v>
      </c>
      <c r="F3209" s="31">
        <v>1.0417592592592593</v>
      </c>
      <c r="G3209" s="33">
        <v>7</v>
      </c>
      <c r="H3209" s="32">
        <f>TEXT(일별기온공급량!$A3209, "AAA")</f>
      </c>
      <c r="I3209" s="33">
        <v>85968488</v>
      </c>
      <c r="J3209" s="33">
        <v>2030120</v>
      </c>
      <c r="K3209" s="32">
        <f>TEXT(A3209, "MM-DD")</f>
      </c>
      <c r="L3209" s="33">
        <f>YEAR(일별기온공급량!$A3209)</f>
      </c>
      <c r="M3209" s="33">
        <f>MONTH(일별기온공급량!$A3209)</f>
      </c>
      <c r="N3209" s="33">
        <f>DAY(일별기온공급량!$A3209)</f>
      </c>
      <c r="O3209" s="34">
        <f>IFERROR(VLOOKUP(기온및공급량[[#This Row], [날짜]],표2[],2,0), "")</f>
      </c>
    </row>
    <row x14ac:dyDescent="0.25" r="3210" customHeight="1" ht="18.75">
      <c r="A3210" s="29">
        <v>44483</v>
      </c>
      <c r="B3210" s="30">
        <v>19.6</v>
      </c>
      <c r="C3210" s="33">
        <v>26</v>
      </c>
      <c r="D3210" s="31">
        <v>1.6577314814814814</v>
      </c>
      <c r="E3210" s="30">
        <v>14.6</v>
      </c>
      <c r="F3210" s="31">
        <v>1.2862037037037037</v>
      </c>
      <c r="G3210" s="30">
        <v>11.4</v>
      </c>
      <c r="H3210" s="32">
        <f>TEXT(일별기온공급량!$A3210, "AAA")</f>
      </c>
      <c r="I3210" s="33">
        <v>86616054</v>
      </c>
      <c r="J3210" s="33">
        <v>2042600</v>
      </c>
      <c r="K3210" s="32">
        <f>TEXT(A3210, "MM-DD")</f>
      </c>
      <c r="L3210" s="33">
        <f>YEAR(일별기온공급량!$A3210)</f>
      </c>
      <c r="M3210" s="33">
        <f>MONTH(일별기온공급량!$A3210)</f>
      </c>
      <c r="N3210" s="33">
        <f>DAY(일별기온공급량!$A3210)</f>
      </c>
      <c r="O3210" s="34">
        <f>IFERROR(VLOOKUP(기온및공급량[[#This Row], [날짜]],표2[],2,0), "")</f>
      </c>
    </row>
    <row x14ac:dyDescent="0.25" r="3211" customHeight="1" ht="18.75">
      <c r="A3211" s="29">
        <v>44484</v>
      </c>
      <c r="B3211" s="30">
        <v>19.2</v>
      </c>
      <c r="C3211" s="33">
        <v>24</v>
      </c>
      <c r="D3211" s="31">
        <v>1.4903703703703703</v>
      </c>
      <c r="E3211" s="30">
        <v>16.2</v>
      </c>
      <c r="F3211" s="31">
        <v>1.272314814814815</v>
      </c>
      <c r="G3211" s="30">
        <v>7.8</v>
      </c>
      <c r="H3211" s="32">
        <f>TEXT(일별기온공급량!$A3211, "AAA")</f>
      </c>
      <c r="I3211" s="33">
        <v>87153565</v>
      </c>
      <c r="J3211" s="33">
        <v>2051963</v>
      </c>
      <c r="K3211" s="32">
        <f>TEXT(A3211, "MM-DD")</f>
      </c>
      <c r="L3211" s="33">
        <f>YEAR(일별기온공급량!$A3211)</f>
      </c>
      <c r="M3211" s="33">
        <f>MONTH(일별기온공급량!$A3211)</f>
      </c>
      <c r="N3211" s="33">
        <f>DAY(일별기온공급량!$A3211)</f>
      </c>
      <c r="O3211" s="34">
        <f>IFERROR(VLOOKUP(기온및공급량[[#This Row], [날짜]],표2[],2,0), "")</f>
      </c>
    </row>
    <row x14ac:dyDescent="0.25" r="3212" customHeight="1" ht="18.75">
      <c r="A3212" s="29">
        <v>44485</v>
      </c>
      <c r="B3212" s="30">
        <v>14.3</v>
      </c>
      <c r="C3212" s="30">
        <v>17.4</v>
      </c>
      <c r="D3212" s="31">
        <v>1.0035648148148149</v>
      </c>
      <c r="E3212" s="30">
        <v>8.1</v>
      </c>
      <c r="F3212" s="31">
        <v>1.9896759259259258</v>
      </c>
      <c r="G3212" s="30">
        <v>9.3</v>
      </c>
      <c r="H3212" s="32">
        <f>TEXT(일별기온공급량!$A3212, "AAA")</f>
      </c>
      <c r="I3212" s="33">
        <v>86900505</v>
      </c>
      <c r="J3212" s="33">
        <v>2044693</v>
      </c>
      <c r="K3212" s="32">
        <f>TEXT(A3212, "MM-DD")</f>
      </c>
      <c r="L3212" s="33">
        <f>YEAR(일별기온공급량!$A3212)</f>
      </c>
      <c r="M3212" s="33">
        <f>MONTH(일별기온공급량!$A3212)</f>
      </c>
      <c r="N3212" s="33">
        <f>DAY(일별기온공급량!$A3212)</f>
      </c>
      <c r="O3212" s="34">
        <f>IFERROR(VLOOKUP(기온및공급량[[#This Row], [날짜]],표2[],2,0), "")</f>
      </c>
    </row>
    <row x14ac:dyDescent="0.25" r="3213" customHeight="1" ht="18.75">
      <c r="A3213" s="29">
        <v>44486</v>
      </c>
      <c r="B3213" s="30">
        <v>7.9</v>
      </c>
      <c r="C3213" s="30">
        <v>13.8</v>
      </c>
      <c r="D3213" s="31">
        <v>1.632037037037037</v>
      </c>
      <c r="E3213" s="30">
        <v>3.7</v>
      </c>
      <c r="F3213" s="31">
        <v>1.2716203703703703</v>
      </c>
      <c r="G3213" s="30">
        <v>10.1</v>
      </c>
      <c r="H3213" s="32">
        <f>TEXT(일별기온공급량!$A3213, "AAA")</f>
      </c>
      <c r="I3213" s="33">
        <v>100703190</v>
      </c>
      <c r="J3213" s="33">
        <v>2365129</v>
      </c>
      <c r="K3213" s="32">
        <f>TEXT(A3213, "MM-DD")</f>
      </c>
      <c r="L3213" s="33">
        <f>YEAR(일별기온공급량!$A3213)</f>
      </c>
      <c r="M3213" s="33">
        <f>MONTH(일별기온공급량!$A3213)</f>
      </c>
      <c r="N3213" s="33">
        <f>DAY(일별기온공급량!$A3213)</f>
      </c>
      <c r="O3213" s="34">
        <f>IFERROR(VLOOKUP(기온및공급량[[#This Row], [날짜]],표2[],2,0), "")</f>
      </c>
    </row>
    <row x14ac:dyDescent="0.25" r="3214" customHeight="1" ht="18.75">
      <c r="A3214" s="29">
        <v>44487</v>
      </c>
      <c r="B3214" s="30">
        <v>9.2</v>
      </c>
      <c r="C3214" s="30">
        <v>17.6</v>
      </c>
      <c r="D3214" s="31">
        <v>1.6313425925925926</v>
      </c>
      <c r="E3214" s="33">
        <v>2</v>
      </c>
      <c r="F3214" s="31">
        <v>1.241064814814815</v>
      </c>
      <c r="G3214" s="30">
        <v>15.6</v>
      </c>
      <c r="H3214" s="32">
        <f>TEXT(일별기온공급량!$A3214, "AAA")</f>
      </c>
      <c r="I3214" s="33">
        <v>128439510</v>
      </c>
      <c r="J3214" s="33">
        <v>3014676</v>
      </c>
      <c r="K3214" s="32">
        <f>TEXT(A3214, "MM-DD")</f>
      </c>
      <c r="L3214" s="33">
        <f>YEAR(일별기온공급량!$A3214)</f>
      </c>
      <c r="M3214" s="33">
        <f>MONTH(일별기온공급량!$A3214)</f>
      </c>
      <c r="N3214" s="33">
        <f>DAY(일별기온공급량!$A3214)</f>
      </c>
      <c r="O3214" s="34">
        <f>IFERROR(VLOOKUP(기온및공급량[[#This Row], [날짜]],표2[],2,0), "")</f>
      </c>
    </row>
    <row x14ac:dyDescent="0.25" r="3215" customHeight="1" ht="18.75">
      <c r="A3215" s="29">
        <v>44488</v>
      </c>
      <c r="B3215" s="30">
        <v>11.6</v>
      </c>
      <c r="C3215" s="30">
        <v>18.2</v>
      </c>
      <c r="D3215" s="31">
        <v>1.560509259259259</v>
      </c>
      <c r="E3215" s="30">
        <v>6.8</v>
      </c>
      <c r="F3215" s="31">
        <v>1.286898148148148</v>
      </c>
      <c r="G3215" s="30">
        <v>11.4</v>
      </c>
      <c r="H3215" s="32">
        <f>TEXT(일별기온공급량!$A3215, "AAA")</f>
      </c>
      <c r="I3215" s="33">
        <v>131859054</v>
      </c>
      <c r="J3215" s="33">
        <v>3096062</v>
      </c>
      <c r="K3215" s="32">
        <f>TEXT(A3215, "MM-DD")</f>
      </c>
      <c r="L3215" s="33">
        <f>YEAR(일별기온공급량!$A3215)</f>
      </c>
      <c r="M3215" s="33">
        <f>MONTH(일별기온공급량!$A3215)</f>
      </c>
      <c r="N3215" s="33">
        <f>DAY(일별기온공급량!$A3215)</f>
      </c>
      <c r="O3215" s="34">
        <f>IFERROR(VLOOKUP(기온및공급량[[#This Row], [날짜]],표2[],2,0), "")</f>
      </c>
    </row>
    <row x14ac:dyDescent="0.25" r="3216" customHeight="1" ht="18.75">
      <c r="A3216" s="29">
        <v>44489</v>
      </c>
      <c r="B3216" s="30">
        <v>10.7</v>
      </c>
      <c r="C3216" s="30">
        <v>17.4</v>
      </c>
      <c r="D3216" s="31">
        <v>1.6278703703703705</v>
      </c>
      <c r="E3216" s="30">
        <v>5.1</v>
      </c>
      <c r="F3216" s="31">
        <v>1.258425925925926</v>
      </c>
      <c r="G3216" s="30">
        <v>12.3</v>
      </c>
      <c r="H3216" s="32">
        <f>TEXT(일별기온공급량!$A3216, "AAA")</f>
      </c>
      <c r="I3216" s="33">
        <v>132425302</v>
      </c>
      <c r="J3216" s="33">
        <v>3115812</v>
      </c>
      <c r="K3216" s="32">
        <f>TEXT(A3216, "MM-DD")</f>
      </c>
      <c r="L3216" s="33">
        <f>YEAR(일별기온공급량!$A3216)</f>
      </c>
      <c r="M3216" s="33">
        <f>MONTH(일별기온공급량!$A3216)</f>
      </c>
      <c r="N3216" s="33">
        <f>DAY(일별기온공급량!$A3216)</f>
      </c>
      <c r="O3216" s="34">
        <f>IFERROR(VLOOKUP(기온및공급량[[#This Row], [날짜]],표2[],2,0), "")</f>
      </c>
    </row>
    <row x14ac:dyDescent="0.25" r="3217" customHeight="1" ht="18.75">
      <c r="A3217" s="29">
        <v>44490</v>
      </c>
      <c r="B3217" s="30">
        <v>11.4</v>
      </c>
      <c r="C3217" s="30">
        <v>16.9</v>
      </c>
      <c r="D3217" s="31">
        <v>1.6237037037037036</v>
      </c>
      <c r="E3217" s="33">
        <v>6</v>
      </c>
      <c r="F3217" s="31">
        <v>1.2306481481481482</v>
      </c>
      <c r="G3217" s="30">
        <v>10.9</v>
      </c>
      <c r="H3217" s="32">
        <f>TEXT(일별기온공급량!$A3217, "AAA")</f>
      </c>
      <c r="I3217" s="33">
        <v>132618016</v>
      </c>
      <c r="J3217" s="33">
        <v>3125728</v>
      </c>
      <c r="K3217" s="32">
        <f>TEXT(A3217, "MM-DD")</f>
      </c>
      <c r="L3217" s="33">
        <f>YEAR(일별기온공급량!$A3217)</f>
      </c>
      <c r="M3217" s="33">
        <f>MONTH(일별기온공급량!$A3217)</f>
      </c>
      <c r="N3217" s="33">
        <f>DAY(일별기온공급량!$A3217)</f>
      </c>
      <c r="O3217" s="34">
        <f>IFERROR(VLOOKUP(기온및공급량[[#This Row], [날짜]],표2[],2,0), "")</f>
      </c>
    </row>
    <row x14ac:dyDescent="0.25" r="3218" customHeight="1" ht="18.75">
      <c r="A3218" s="29">
        <v>44491</v>
      </c>
      <c r="B3218" s="30">
        <v>11.8</v>
      </c>
      <c r="C3218" s="33">
        <v>18</v>
      </c>
      <c r="D3218" s="31">
        <v>1.6063425925925925</v>
      </c>
      <c r="E3218" s="30">
        <v>6.2</v>
      </c>
      <c r="F3218" s="31">
        <v>1.2737037037037038</v>
      </c>
      <c r="G3218" s="30">
        <v>11.8</v>
      </c>
      <c r="H3218" s="32">
        <f>TEXT(일별기온공급량!$A3218, "AAA")</f>
      </c>
      <c r="I3218" s="33">
        <v>133243368</v>
      </c>
      <c r="J3218" s="33">
        <v>3135584</v>
      </c>
      <c r="K3218" s="32">
        <f>TEXT(A3218, "MM-DD")</f>
      </c>
      <c r="L3218" s="33">
        <f>YEAR(일별기온공급량!$A3218)</f>
      </c>
      <c r="M3218" s="33">
        <f>MONTH(일별기온공급량!$A3218)</f>
      </c>
      <c r="N3218" s="33">
        <f>DAY(일별기온공급량!$A3218)</f>
      </c>
      <c r="O3218" s="34">
        <f>IFERROR(VLOOKUP(기온및공급량[[#This Row], [날짜]],표2[],2,0), "")</f>
      </c>
    </row>
    <row x14ac:dyDescent="0.25" r="3219" customHeight="1" ht="18.75">
      <c r="A3219" s="29">
        <v>44492</v>
      </c>
      <c r="B3219" s="30">
        <v>11.7</v>
      </c>
      <c r="C3219" s="30">
        <v>19.3</v>
      </c>
      <c r="D3219" s="31">
        <v>1.6438425925925926</v>
      </c>
      <c r="E3219" s="30">
        <v>5.5</v>
      </c>
      <c r="F3219" s="31">
        <v>1.264675925925926</v>
      </c>
      <c r="G3219" s="30">
        <v>13.8</v>
      </c>
      <c r="H3219" s="32">
        <f>TEXT(일별기온공급량!$A3219, "AAA")</f>
      </c>
      <c r="I3219" s="33">
        <v>117347792</v>
      </c>
      <c r="J3219" s="33">
        <v>2752316</v>
      </c>
      <c r="K3219" s="32">
        <f>TEXT(A3219, "MM-DD")</f>
      </c>
      <c r="L3219" s="33">
        <f>YEAR(일별기온공급량!$A3219)</f>
      </c>
      <c r="M3219" s="33">
        <f>MONTH(일별기온공급량!$A3219)</f>
      </c>
      <c r="N3219" s="33">
        <f>DAY(일별기온공급량!$A3219)</f>
      </c>
      <c r="O3219" s="34">
        <f>IFERROR(VLOOKUP(기온및공급량[[#This Row], [날짜]],표2[],2,0), "")</f>
      </c>
    </row>
    <row x14ac:dyDescent="0.25" r="3220" customHeight="1" ht="18.75">
      <c r="A3220" s="29">
        <v>44493</v>
      </c>
      <c r="B3220" s="30">
        <v>11.8</v>
      </c>
      <c r="C3220" s="30">
        <v>19.9</v>
      </c>
      <c r="D3220" s="31">
        <v>1.594537037037037</v>
      </c>
      <c r="E3220" s="30">
        <v>5.2</v>
      </c>
      <c r="F3220" s="31">
        <v>1.2612037037037038</v>
      </c>
      <c r="G3220" s="30">
        <v>14.7</v>
      </c>
      <c r="H3220" s="32">
        <f>TEXT(일별기온공급량!$A3220, "AAA")</f>
      </c>
      <c r="I3220" s="33">
        <v>106549155</v>
      </c>
      <c r="J3220" s="33">
        <v>2495336</v>
      </c>
      <c r="K3220" s="32">
        <f>TEXT(A3220, "MM-DD")</f>
      </c>
      <c r="L3220" s="33">
        <f>YEAR(일별기온공급량!$A3220)</f>
      </c>
      <c r="M3220" s="33">
        <f>MONTH(일별기온공급량!$A3220)</f>
      </c>
      <c r="N3220" s="33">
        <f>DAY(일별기온공급량!$A3220)</f>
      </c>
      <c r="O3220" s="34">
        <f>IFERROR(VLOOKUP(기온및공급량[[#This Row], [날짜]],표2[],2,0), "")</f>
      </c>
    </row>
    <row x14ac:dyDescent="0.25" r="3221" customHeight="1" ht="18.75">
      <c r="A3221" s="29">
        <v>44494</v>
      </c>
      <c r="B3221" s="30">
        <v>12.4</v>
      </c>
      <c r="C3221" s="30">
        <v>20.4</v>
      </c>
      <c r="D3221" s="31">
        <v>1.5993981481481483</v>
      </c>
      <c r="E3221" s="33">
        <v>7</v>
      </c>
      <c r="F3221" s="31">
        <v>1.2806481481481482</v>
      </c>
      <c r="G3221" s="30">
        <v>13.4</v>
      </c>
      <c r="H3221" s="32">
        <f>TEXT(일별기온공급량!$A3221, "AAA")</f>
      </c>
      <c r="I3221" s="33">
        <v>126891273</v>
      </c>
      <c r="J3221" s="33">
        <v>2985727</v>
      </c>
      <c r="K3221" s="32">
        <f>TEXT(A3221, "MM-DD")</f>
      </c>
      <c r="L3221" s="33">
        <f>YEAR(일별기온공급량!$A3221)</f>
      </c>
      <c r="M3221" s="33">
        <f>MONTH(일별기온공급량!$A3221)</f>
      </c>
      <c r="N3221" s="33">
        <f>DAY(일별기온공급량!$A3221)</f>
      </c>
      <c r="O3221" s="34">
        <f>IFERROR(VLOOKUP(기온및공급량[[#This Row], [날짜]],표2[],2,0), "")</f>
      </c>
    </row>
    <row x14ac:dyDescent="0.25" r="3222" customHeight="1" ht="18.75">
      <c r="A3222" s="29">
        <v>44495</v>
      </c>
      <c r="B3222" s="33">
        <v>12</v>
      </c>
      <c r="C3222" s="30">
        <v>20.2</v>
      </c>
      <c r="D3222" s="31">
        <v>1.6528703703703704</v>
      </c>
      <c r="E3222" s="33">
        <v>5</v>
      </c>
      <c r="F3222" s="31">
        <v>1.2785648148148148</v>
      </c>
      <c r="G3222" s="30">
        <v>15.2</v>
      </c>
      <c r="H3222" s="32">
        <f>TEXT(일별기온공급량!$A3222, "AAA")</f>
      </c>
      <c r="I3222" s="33">
        <v>135226729</v>
      </c>
      <c r="J3222" s="33">
        <v>3178542</v>
      </c>
      <c r="K3222" s="32">
        <f>TEXT(A3222, "MM-DD")</f>
      </c>
      <c r="L3222" s="33">
        <f>YEAR(일별기온공급량!$A3222)</f>
      </c>
      <c r="M3222" s="33">
        <f>MONTH(일별기온공급량!$A3222)</f>
      </c>
      <c r="N3222" s="33">
        <f>DAY(일별기온공급량!$A3222)</f>
      </c>
      <c r="O3222" s="34">
        <f>IFERROR(VLOOKUP(기온및공급량[[#This Row], [날짜]],표2[],2,0), "")</f>
      </c>
    </row>
    <row x14ac:dyDescent="0.25" r="3223" customHeight="1" ht="18.75">
      <c r="A3223" s="29">
        <v>44496</v>
      </c>
      <c r="B3223" s="30">
        <v>14.1</v>
      </c>
      <c r="C3223" s="30">
        <v>21.4</v>
      </c>
      <c r="D3223" s="31">
        <v>1.5855092592592592</v>
      </c>
      <c r="E3223" s="30">
        <v>9.5</v>
      </c>
      <c r="F3223" s="31">
        <v>1.3167592592592592</v>
      </c>
      <c r="G3223" s="30">
        <v>11.9</v>
      </c>
      <c r="H3223" s="32">
        <f>TEXT(일별기온공급량!$A3223, "AAA")</f>
      </c>
      <c r="I3223" s="33">
        <v>129578842</v>
      </c>
      <c r="J3223" s="33">
        <v>3043689</v>
      </c>
      <c r="K3223" s="32">
        <f>TEXT(A3223, "MM-DD")</f>
      </c>
      <c r="L3223" s="33">
        <f>YEAR(일별기온공급량!$A3223)</f>
      </c>
      <c r="M3223" s="33">
        <f>MONTH(일별기온공급량!$A3223)</f>
      </c>
      <c r="N3223" s="33">
        <f>DAY(일별기온공급량!$A3223)</f>
      </c>
      <c r="O3223" s="34">
        <f>IFERROR(VLOOKUP(기온및공급량[[#This Row], [날짜]],표2[],2,0), "")</f>
      </c>
    </row>
    <row x14ac:dyDescent="0.25" r="3224" customHeight="1" ht="18.75">
      <c r="A3224" s="29">
        <v>44497</v>
      </c>
      <c r="B3224" s="30">
        <v>13.9</v>
      </c>
      <c r="C3224" s="30">
        <v>20.6</v>
      </c>
      <c r="D3224" s="31">
        <v>1.5910648148148148</v>
      </c>
      <c r="E3224" s="30">
        <v>5.7</v>
      </c>
      <c r="F3224" s="31">
        <v>1.2716203703703703</v>
      </c>
      <c r="G3224" s="30">
        <v>14.9</v>
      </c>
      <c r="H3224" s="32">
        <f>TEXT(일별기온공급량!$A3224, "AAA")</f>
      </c>
      <c r="I3224" s="33">
        <v>127033442</v>
      </c>
      <c r="J3224" s="33">
        <v>2975418</v>
      </c>
      <c r="K3224" s="32">
        <f>TEXT(A3224, "MM-DD")</f>
      </c>
      <c r="L3224" s="33">
        <f>YEAR(일별기온공급량!$A3224)</f>
      </c>
      <c r="M3224" s="33">
        <f>MONTH(일별기온공급량!$A3224)</f>
      </c>
      <c r="N3224" s="33">
        <f>DAY(일별기온공급량!$A3224)</f>
      </c>
      <c r="O3224" s="34">
        <f>IFERROR(VLOOKUP(기온및공급량[[#This Row], [날짜]],표2[],2,0), "")</f>
      </c>
    </row>
    <row x14ac:dyDescent="0.25" r="3225" customHeight="1" ht="18.75">
      <c r="A3225" s="29">
        <v>44498</v>
      </c>
      <c r="B3225" s="30">
        <v>12.8</v>
      </c>
      <c r="C3225" s="30">
        <v>18.9</v>
      </c>
      <c r="D3225" s="31">
        <v>1.4792592592592593</v>
      </c>
      <c r="E3225" s="30">
        <v>7.3</v>
      </c>
      <c r="F3225" s="31">
        <v>1.272314814814815</v>
      </c>
      <c r="G3225" s="30">
        <v>11.6</v>
      </c>
      <c r="H3225" s="32">
        <f>TEXT(일별기온공급량!$A3225, "AAA")</f>
      </c>
      <c r="I3225" s="33">
        <v>124311508</v>
      </c>
      <c r="J3225" s="33">
        <v>2912008</v>
      </c>
      <c r="K3225" s="32">
        <f>TEXT(A3225, "MM-DD")</f>
      </c>
      <c r="L3225" s="33">
        <f>YEAR(일별기온공급량!$A3225)</f>
      </c>
      <c r="M3225" s="33">
        <f>MONTH(일별기온공급량!$A3225)</f>
      </c>
      <c r="N3225" s="33">
        <f>DAY(일별기온공급량!$A3225)</f>
      </c>
      <c r="O3225" s="34">
        <f>IFERROR(VLOOKUP(기온및공급량[[#This Row], [날짜]],표2[],2,0), "")</f>
      </c>
    </row>
    <row x14ac:dyDescent="0.25" r="3226" customHeight="1" ht="18.75">
      <c r="A3226" s="29">
        <v>44499</v>
      </c>
      <c r="B3226" s="30">
        <v>11.8</v>
      </c>
      <c r="C3226" s="30">
        <v>17.8</v>
      </c>
      <c r="D3226" s="31">
        <v>1.600787037037037</v>
      </c>
      <c r="E3226" s="30">
        <v>7.6</v>
      </c>
      <c r="F3226" s="31">
        <v>1.3014814814814815</v>
      </c>
      <c r="G3226" s="30">
        <v>10.2</v>
      </c>
      <c r="H3226" s="32">
        <f>TEXT(일별기온공급량!$A3226, "AAA")</f>
      </c>
      <c r="I3226" s="33">
        <v>115233902</v>
      </c>
      <c r="J3226" s="33">
        <v>2699199</v>
      </c>
      <c r="K3226" s="32">
        <f>TEXT(A3226, "MM-DD")</f>
      </c>
      <c r="L3226" s="33">
        <f>YEAR(일별기온공급량!$A3226)</f>
      </c>
      <c r="M3226" s="33">
        <f>MONTH(일별기온공급량!$A3226)</f>
      </c>
      <c r="N3226" s="33">
        <f>DAY(일별기온공급량!$A3226)</f>
      </c>
      <c r="O3226" s="34">
        <f>IFERROR(VLOOKUP(기온및공급량[[#This Row], [날짜]],표2[],2,0), "")</f>
      </c>
    </row>
    <row x14ac:dyDescent="0.25" r="3227" customHeight="1" ht="18.75">
      <c r="A3227" s="29">
        <v>44500</v>
      </c>
      <c r="B3227" s="30">
        <v>12.8</v>
      </c>
      <c r="C3227" s="30">
        <v>21.6</v>
      </c>
      <c r="D3227" s="31">
        <v>1.6167592592592592</v>
      </c>
      <c r="E3227" s="30">
        <v>6.4</v>
      </c>
      <c r="F3227" s="31">
        <v>1.268148148148148</v>
      </c>
      <c r="G3227" s="30">
        <v>15.2</v>
      </c>
      <c r="H3227" s="32">
        <f>TEXT(일별기온공급량!$A3227, "AAA")</f>
      </c>
      <c r="I3227" s="33">
        <v>105048910</v>
      </c>
      <c r="J3227" s="33">
        <v>2456099</v>
      </c>
      <c r="K3227" s="32">
        <f>TEXT(A3227, "MM-DD")</f>
      </c>
      <c r="L3227" s="33">
        <f>YEAR(일별기온공급량!$A3227)</f>
      </c>
      <c r="M3227" s="33">
        <f>MONTH(일별기온공급량!$A3227)</f>
      </c>
      <c r="N3227" s="33">
        <f>DAY(일별기온공급량!$A3227)</f>
      </c>
      <c r="O3227" s="34">
        <f>IFERROR(VLOOKUP(기온및공급량[[#This Row], [날짜]],표2[],2,0), "")</f>
      </c>
    </row>
    <row x14ac:dyDescent="0.25" r="3228" customHeight="1" ht="18.75">
      <c r="A3228" s="29">
        <v>44501</v>
      </c>
      <c r="B3228" s="30">
        <v>14.3</v>
      </c>
      <c r="C3228" s="30">
        <v>20.1</v>
      </c>
      <c r="D3228" s="31">
        <v>1.5598148148148148</v>
      </c>
      <c r="E3228" s="30">
        <v>7.7</v>
      </c>
      <c r="F3228" s="31">
        <v>1.2987037037037037</v>
      </c>
      <c r="G3228" s="30">
        <v>12.4</v>
      </c>
      <c r="H3228" s="32">
        <f>TEXT(일별기온공급량!$A3228, "AAA")</f>
      </c>
      <c r="I3228" s="33">
        <v>121752582</v>
      </c>
      <c r="J3228" s="33">
        <v>2846037</v>
      </c>
      <c r="K3228" s="32">
        <f>TEXT(A3228, "MM-DD")</f>
      </c>
      <c r="L3228" s="33">
        <f>YEAR(일별기온공급량!$A3228)</f>
      </c>
      <c r="M3228" s="33">
        <f>MONTH(일별기온공급량!$A3228)</f>
      </c>
      <c r="N3228" s="33">
        <f>DAY(일별기온공급량!$A3228)</f>
      </c>
      <c r="O3228" s="34">
        <f>IFERROR(VLOOKUP(기온및공급량[[#This Row], [날짜]],표2[],2,0), "")</f>
      </c>
    </row>
    <row x14ac:dyDescent="0.25" r="3229" customHeight="1" ht="18.75">
      <c r="A3229" s="29">
        <v>44502</v>
      </c>
      <c r="B3229" s="33">
        <v>13</v>
      </c>
      <c r="C3229" s="30">
        <v>18.6</v>
      </c>
      <c r="D3229" s="31">
        <v>1.6014814814814815</v>
      </c>
      <c r="E3229" s="30">
        <v>7.6</v>
      </c>
      <c r="F3229" s="31">
        <v>1.2987037037037037</v>
      </c>
      <c r="G3229" s="33">
        <v>11</v>
      </c>
      <c r="H3229" s="32">
        <f>TEXT(일별기온공급량!$A3229, "AAA")</f>
      </c>
      <c r="I3229" s="33">
        <v>130600693</v>
      </c>
      <c r="J3229" s="33">
        <v>3051739</v>
      </c>
      <c r="K3229" s="32">
        <f>TEXT(A3229, "MM-DD")</f>
      </c>
      <c r="L3229" s="33">
        <f>YEAR(일별기온공급량!$A3229)</f>
      </c>
      <c r="M3229" s="33">
        <f>MONTH(일별기온공급량!$A3229)</f>
      </c>
      <c r="N3229" s="33">
        <f>DAY(일별기온공급량!$A3229)</f>
      </c>
      <c r="O3229" s="34">
        <f>IFERROR(VLOOKUP(기온및공급량[[#This Row], [날짜]],표2[],2,0), "")</f>
      </c>
    </row>
    <row x14ac:dyDescent="0.25" r="3230" customHeight="1" ht="18.75">
      <c r="A3230" s="29">
        <v>44503</v>
      </c>
      <c r="B3230" s="30">
        <v>12.2</v>
      </c>
      <c r="C3230" s="30">
        <v>19.3</v>
      </c>
      <c r="D3230" s="31">
        <v>1.5625925925925928</v>
      </c>
      <c r="E3230" s="30">
        <v>6.2</v>
      </c>
      <c r="F3230" s="31">
        <v>1.2737037037037038</v>
      </c>
      <c r="G3230" s="30">
        <v>13.1</v>
      </c>
      <c r="H3230" s="32">
        <f>TEXT(일별기온공급량!$A3230, "AAA")</f>
      </c>
      <c r="I3230" s="33">
        <v>131137909</v>
      </c>
      <c r="J3230" s="33">
        <v>3074203</v>
      </c>
      <c r="K3230" s="32">
        <f>TEXT(A3230, "MM-DD")</f>
      </c>
      <c r="L3230" s="33">
        <f>YEAR(일별기온공급량!$A3230)</f>
      </c>
      <c r="M3230" s="33">
        <f>MONTH(일별기온공급량!$A3230)</f>
      </c>
      <c r="N3230" s="33">
        <f>DAY(일별기온공급량!$A3230)</f>
      </c>
      <c r="O3230" s="34">
        <f>IFERROR(VLOOKUP(기온및공급량[[#This Row], [날짜]],표2[],2,0), "")</f>
      </c>
    </row>
    <row x14ac:dyDescent="0.25" r="3231" customHeight="1" ht="18.75">
      <c r="A3231" s="29">
        <v>44504</v>
      </c>
      <c r="B3231" s="30">
        <v>12.3</v>
      </c>
      <c r="C3231" s="30">
        <v>20.5</v>
      </c>
      <c r="D3231" s="31">
        <v>1.6362037037037038</v>
      </c>
      <c r="E3231" s="30">
        <v>6.4</v>
      </c>
      <c r="F3231" s="31">
        <v>1.2591203703703704</v>
      </c>
      <c r="G3231" s="30">
        <v>14.1</v>
      </c>
      <c r="H3231" s="32">
        <f>TEXT(일별기온공급량!$A3231, "AAA")</f>
      </c>
      <c r="I3231" s="33">
        <v>130868872</v>
      </c>
      <c r="J3231" s="33">
        <v>3083102</v>
      </c>
      <c r="K3231" s="32">
        <f>TEXT(A3231, "MM-DD")</f>
      </c>
      <c r="L3231" s="33">
        <f>YEAR(일별기온공급량!$A3231)</f>
      </c>
      <c r="M3231" s="33">
        <f>MONTH(일별기온공급량!$A3231)</f>
      </c>
      <c r="N3231" s="33">
        <f>DAY(일별기온공급량!$A3231)</f>
      </c>
      <c r="O3231" s="34">
        <f>IFERROR(VLOOKUP(기온및공급량[[#This Row], [날짜]],표2[],2,0), "")</f>
      </c>
    </row>
    <row x14ac:dyDescent="0.25" r="3232" customHeight="1" ht="18.75">
      <c r="A3232" s="29">
        <v>44505</v>
      </c>
      <c r="B3232" s="30">
        <v>12.5</v>
      </c>
      <c r="C3232" s="30">
        <v>19.5</v>
      </c>
      <c r="D3232" s="31">
        <v>1.6105092592592594</v>
      </c>
      <c r="E3232" s="30">
        <v>5.4</v>
      </c>
      <c r="F3232" s="31">
        <v>1.2688425925925926</v>
      </c>
      <c r="G3232" s="30">
        <v>14.1</v>
      </c>
      <c r="H3232" s="32">
        <f>TEXT(일별기온공급량!$A3232, "AAA")</f>
      </c>
      <c r="I3232" s="33">
        <v>128613574</v>
      </c>
      <c r="J3232" s="33">
        <v>3022683</v>
      </c>
      <c r="K3232" s="32">
        <f>TEXT(A3232, "MM-DD")</f>
      </c>
      <c r="L3232" s="33">
        <f>YEAR(일별기온공급량!$A3232)</f>
      </c>
      <c r="M3232" s="33">
        <f>MONTH(일별기온공급량!$A3232)</f>
      </c>
      <c r="N3232" s="33">
        <f>DAY(일별기온공급량!$A3232)</f>
      </c>
      <c r="O3232" s="34">
        <f>IFERROR(VLOOKUP(기온및공급량[[#This Row], [날짜]],표2[],2,0), "")</f>
      </c>
    </row>
    <row x14ac:dyDescent="0.25" r="3233" customHeight="1" ht="18.75">
      <c r="A3233" s="29">
        <v>44506</v>
      </c>
      <c r="B3233" s="33">
        <v>13</v>
      </c>
      <c r="C3233" s="30">
        <v>20.8</v>
      </c>
      <c r="D3233" s="31">
        <v>1.5639814814814814</v>
      </c>
      <c r="E3233" s="30">
        <v>7.1</v>
      </c>
      <c r="F3233" s="31">
        <v>1.2549537037037037</v>
      </c>
      <c r="G3233" s="30">
        <v>13.7</v>
      </c>
      <c r="H3233" s="32">
        <f>TEXT(일별기온공급량!$A3233, "AAA")</f>
      </c>
      <c r="I3233" s="33">
        <v>111620796</v>
      </c>
      <c r="J3233" s="33">
        <v>2622084</v>
      </c>
      <c r="K3233" s="32">
        <f>TEXT(A3233, "MM-DD")</f>
      </c>
      <c r="L3233" s="33">
        <f>YEAR(일별기온공급량!$A3233)</f>
      </c>
      <c r="M3233" s="33">
        <f>MONTH(일별기온공급량!$A3233)</f>
      </c>
      <c r="N3233" s="33">
        <f>DAY(일별기온공급량!$A3233)</f>
      </c>
      <c r="O3233" s="34">
        <f>IFERROR(VLOOKUP(기온및공급량[[#This Row], [날짜]],표2[],2,0), "")</f>
      </c>
    </row>
    <row x14ac:dyDescent="0.25" r="3234" customHeight="1" ht="18.75">
      <c r="A3234" s="29">
        <v>44507</v>
      </c>
      <c r="B3234" s="30">
        <v>14.2</v>
      </c>
      <c r="C3234" s="30">
        <v>20.1</v>
      </c>
      <c r="D3234" s="31">
        <v>1.5584259259259259</v>
      </c>
      <c r="E3234" s="30">
        <v>8.8</v>
      </c>
      <c r="F3234" s="31">
        <v>1.1598148148148149</v>
      </c>
      <c r="G3234" s="30">
        <v>11.3</v>
      </c>
      <c r="H3234" s="32">
        <f>TEXT(일별기온공급량!$A3234, "AAA")</f>
      </c>
      <c r="I3234" s="33">
        <v>99551460</v>
      </c>
      <c r="J3234" s="33">
        <v>2333272</v>
      </c>
      <c r="K3234" s="32">
        <f>TEXT(A3234, "MM-DD")</f>
      </c>
      <c r="L3234" s="33">
        <f>YEAR(일별기온공급량!$A3234)</f>
      </c>
      <c r="M3234" s="33">
        <f>MONTH(일별기온공급량!$A3234)</f>
      </c>
      <c r="N3234" s="33">
        <f>DAY(일별기온공급량!$A3234)</f>
      </c>
      <c r="O3234" s="34">
        <f>IFERROR(VLOOKUP(기온및공급량[[#This Row], [날짜]],표2[],2,0), "")</f>
      </c>
    </row>
    <row x14ac:dyDescent="0.25" r="3235" customHeight="1" ht="18.75">
      <c r="A3235" s="29">
        <v>44508</v>
      </c>
      <c r="B3235" s="30">
        <v>10.9</v>
      </c>
      <c r="C3235" s="30">
        <v>17.4</v>
      </c>
      <c r="D3235" s="31">
        <v>1.4327314814814816</v>
      </c>
      <c r="E3235" s="30">
        <v>8.2</v>
      </c>
      <c r="F3235" s="31">
        <v>1.9653703703703704</v>
      </c>
      <c r="G3235" s="30">
        <v>9.2</v>
      </c>
      <c r="H3235" s="32">
        <f>TEXT(일별기온공급량!$A3235, "AAA")</f>
      </c>
      <c r="I3235" s="33">
        <v>137622286</v>
      </c>
      <c r="J3235" s="33">
        <v>3237809</v>
      </c>
      <c r="K3235" s="32">
        <f>TEXT(A3235, "MM-DD")</f>
      </c>
      <c r="L3235" s="33">
        <f>YEAR(일별기온공급량!$A3235)</f>
      </c>
      <c r="M3235" s="33">
        <f>MONTH(일별기온공급량!$A3235)</f>
      </c>
      <c r="N3235" s="33">
        <f>DAY(일별기온공급량!$A3235)</f>
      </c>
      <c r="O3235" s="34">
        <f>IFERROR(VLOOKUP(기온및공급량[[#This Row], [날짜]],표2[],2,0), "")</f>
      </c>
    </row>
    <row x14ac:dyDescent="0.25" r="3236" customHeight="1" ht="18.75">
      <c r="A3236" s="29">
        <v>44509</v>
      </c>
      <c r="B3236" s="33">
        <v>9</v>
      </c>
      <c r="C3236" s="30">
        <v>12.5</v>
      </c>
      <c r="D3236" s="31">
        <v>1.575787037037037</v>
      </c>
      <c r="E3236" s="30">
        <v>6.5</v>
      </c>
      <c r="F3236" s="31">
        <v>1.9959259259259259</v>
      </c>
      <c r="G3236" s="33">
        <v>6</v>
      </c>
      <c r="H3236" s="32">
        <f>TEXT(일별기온공급량!$A3236, "AAA")</f>
      </c>
      <c r="I3236" s="33">
        <v>156828146</v>
      </c>
      <c r="J3236" s="33">
        <v>3692557</v>
      </c>
      <c r="K3236" s="32">
        <f>TEXT(A3236, "MM-DD")</f>
      </c>
      <c r="L3236" s="33">
        <f>YEAR(일별기온공급량!$A3236)</f>
      </c>
      <c r="M3236" s="33">
        <f>MONTH(일별기온공급량!$A3236)</f>
      </c>
      <c r="N3236" s="33">
        <f>DAY(일별기온공급량!$A3236)</f>
      </c>
      <c r="O3236" s="34">
        <f>IFERROR(VLOOKUP(기온및공급량[[#This Row], [날짜]],표2[],2,0), "")</f>
      </c>
    </row>
    <row x14ac:dyDescent="0.25" r="3237" customHeight="1" ht="18.75">
      <c r="A3237" s="29">
        <v>44510</v>
      </c>
      <c r="B3237" s="30">
        <v>8.1</v>
      </c>
      <c r="C3237" s="30">
        <v>11.6</v>
      </c>
      <c r="D3237" s="31">
        <v>1.5688425925925926</v>
      </c>
      <c r="E3237" s="30">
        <v>5.9</v>
      </c>
      <c r="F3237" s="31">
        <v>1.213287037037037</v>
      </c>
      <c r="G3237" s="30">
        <v>5.7</v>
      </c>
      <c r="H3237" s="32">
        <f>TEXT(일별기온공급량!$A3237, "AAA")</f>
      </c>
      <c r="I3237" s="33">
        <v>167182207</v>
      </c>
      <c r="J3237" s="33">
        <v>3941211</v>
      </c>
      <c r="K3237" s="32">
        <f>TEXT(A3237, "MM-DD")</f>
      </c>
      <c r="L3237" s="33">
        <f>YEAR(일별기온공급량!$A3237)</f>
      </c>
      <c r="M3237" s="33">
        <f>MONTH(일별기온공급량!$A3237)</f>
      </c>
      <c r="N3237" s="33">
        <f>DAY(일별기온공급량!$A3237)</f>
      </c>
      <c r="O3237" s="34">
        <f>IFERROR(VLOOKUP(기온및공급량[[#This Row], [날짜]],표2[],2,0), "")</f>
      </c>
    </row>
    <row x14ac:dyDescent="0.25" r="3238" customHeight="1" ht="18.75">
      <c r="A3238" s="29">
        <v>44511</v>
      </c>
      <c r="B3238" s="30">
        <v>8.7</v>
      </c>
      <c r="C3238" s="30">
        <v>12.8</v>
      </c>
      <c r="D3238" s="31">
        <v>1.4855092592592594</v>
      </c>
      <c r="E3238" s="30">
        <v>6.7</v>
      </c>
      <c r="F3238" s="31">
        <v>1.9584259259259258</v>
      </c>
      <c r="G3238" s="30">
        <v>6.1</v>
      </c>
      <c r="H3238" s="32">
        <f>TEXT(일별기온공급량!$A3238, "AAA")</f>
      </c>
      <c r="I3238" s="33">
        <v>169025539</v>
      </c>
      <c r="J3238" s="33">
        <v>3977539</v>
      </c>
      <c r="K3238" s="32">
        <f>TEXT(A3238, "MM-DD")</f>
      </c>
      <c r="L3238" s="33">
        <f>YEAR(일별기온공급량!$A3238)</f>
      </c>
      <c r="M3238" s="33">
        <f>MONTH(일별기온공급량!$A3238)</f>
      </c>
      <c r="N3238" s="33">
        <f>DAY(일별기온공급량!$A3238)</f>
      </c>
      <c r="O3238" s="34">
        <f>IFERROR(VLOOKUP(기온및공급량[[#This Row], [날짜]],표2[],2,0), "")</f>
      </c>
    </row>
    <row x14ac:dyDescent="0.25" r="3239" customHeight="1" ht="18.75">
      <c r="A3239" s="29">
        <v>44512</v>
      </c>
      <c r="B3239" s="30">
        <v>7.4</v>
      </c>
      <c r="C3239" s="30">
        <v>10.4</v>
      </c>
      <c r="D3239" s="31">
        <v>1.5556481481481481</v>
      </c>
      <c r="E3239" s="30">
        <v>5.6</v>
      </c>
      <c r="F3239" s="31">
        <v>1.1056481481481482</v>
      </c>
      <c r="G3239" s="30">
        <v>4.8</v>
      </c>
      <c r="H3239" s="32">
        <f>TEXT(일별기온공급량!$A3239, "AAA")</f>
      </c>
      <c r="I3239" s="33">
        <v>176262830</v>
      </c>
      <c r="J3239" s="33">
        <v>4143220</v>
      </c>
      <c r="K3239" s="32">
        <f>TEXT(A3239, "MM-DD")</f>
      </c>
      <c r="L3239" s="33">
        <f>YEAR(일별기온공급량!$A3239)</f>
      </c>
      <c r="M3239" s="33">
        <f>MONTH(일별기온공급량!$A3239)</f>
      </c>
      <c r="N3239" s="33">
        <f>DAY(일별기온공급량!$A3239)</f>
      </c>
      <c r="O3239" s="34">
        <f>IFERROR(VLOOKUP(기온및공급량[[#This Row], [날짜]],표2[],2,0), "")</f>
      </c>
    </row>
    <row x14ac:dyDescent="0.25" r="3240" customHeight="1" ht="18.75">
      <c r="A3240" s="29">
        <v>44513</v>
      </c>
      <c r="B3240" s="30">
        <v>7.8</v>
      </c>
      <c r="C3240" s="30">
        <v>15.1</v>
      </c>
      <c r="D3240" s="31">
        <v>1.5987037037037037</v>
      </c>
      <c r="E3240" s="30">
        <v>1.5</v>
      </c>
      <c r="F3240" s="31">
        <v>1.2375925925925926</v>
      </c>
      <c r="G3240" s="30">
        <v>13.6</v>
      </c>
      <c r="H3240" s="32">
        <f>TEXT(일별기온공급량!$A3240, "AAA")</f>
      </c>
      <c r="I3240" s="33">
        <v>155300699</v>
      </c>
      <c r="J3240" s="33">
        <v>3644945</v>
      </c>
      <c r="K3240" s="32">
        <f>TEXT(A3240, "MM-DD")</f>
      </c>
      <c r="L3240" s="33">
        <f>YEAR(일별기온공급량!$A3240)</f>
      </c>
      <c r="M3240" s="33">
        <f>MONTH(일별기온공급량!$A3240)</f>
      </c>
      <c r="N3240" s="33">
        <f>DAY(일별기온공급량!$A3240)</f>
      </c>
      <c r="O3240" s="34">
        <f>IFERROR(VLOOKUP(기온및공급량[[#This Row], [날짜]],표2[],2,0), "")</f>
      </c>
    </row>
    <row x14ac:dyDescent="0.25" r="3241" customHeight="1" ht="18.75">
      <c r="A3241" s="29">
        <v>44514</v>
      </c>
      <c r="B3241" s="30">
        <v>9.6</v>
      </c>
      <c r="C3241" s="30">
        <v>17.7</v>
      </c>
      <c r="D3241" s="31">
        <v>1.5973148148148149</v>
      </c>
      <c r="E3241" s="33">
        <v>3</v>
      </c>
      <c r="F3241" s="31">
        <v>1.2771759259259259</v>
      </c>
      <c r="G3241" s="30">
        <v>14.7</v>
      </c>
      <c r="H3241" s="32">
        <f>TEXT(일별기온공급량!$A3241, "AAA")</f>
      </c>
      <c r="I3241" s="33">
        <v>140510969</v>
      </c>
      <c r="J3241" s="33">
        <v>3305058</v>
      </c>
      <c r="K3241" s="32">
        <f>TEXT(A3241, "MM-DD")</f>
      </c>
      <c r="L3241" s="33">
        <f>YEAR(일별기온공급량!$A3241)</f>
      </c>
      <c r="M3241" s="33">
        <f>MONTH(일별기온공급량!$A3241)</f>
      </c>
      <c r="N3241" s="33">
        <f>DAY(일별기온공급량!$A3241)</f>
      </c>
      <c r="O3241" s="34">
        <f>IFERROR(VLOOKUP(기온및공급량[[#This Row], [날짜]],표2[],2,0), "")</f>
      </c>
    </row>
    <row x14ac:dyDescent="0.25" r="3242" customHeight="1" ht="18.75">
      <c r="A3242" s="29">
        <v>44515</v>
      </c>
      <c r="B3242" s="30">
        <v>9.7</v>
      </c>
      <c r="C3242" s="30">
        <v>17.4</v>
      </c>
      <c r="D3242" s="31">
        <v>1.5792592592592594</v>
      </c>
      <c r="E3242" s="30">
        <v>4.2</v>
      </c>
      <c r="F3242" s="31">
        <v>1.3042592592592592</v>
      </c>
      <c r="G3242" s="30">
        <v>13.2</v>
      </c>
      <c r="H3242" s="32">
        <f>TEXT(일별기온공급량!$A3242, "AAA")</f>
      </c>
      <c r="I3242" s="33">
        <v>158417193</v>
      </c>
      <c r="J3242" s="33">
        <v>3734119</v>
      </c>
      <c r="K3242" s="32">
        <f>TEXT(A3242, "MM-DD")</f>
      </c>
      <c r="L3242" s="33">
        <f>YEAR(일별기온공급량!$A3242)</f>
      </c>
      <c r="M3242" s="33">
        <f>MONTH(일별기온공급량!$A3242)</f>
      </c>
      <c r="N3242" s="33">
        <f>DAY(일별기온공급량!$A3242)</f>
      </c>
      <c r="O3242" s="34">
        <f>IFERROR(VLOOKUP(기온및공급량[[#This Row], [날짜]],표2[],2,0), "")</f>
      </c>
    </row>
    <row x14ac:dyDescent="0.25" r="3243" customHeight="1" ht="18.75">
      <c r="A3243" s="29">
        <v>44516</v>
      </c>
      <c r="B3243" s="30">
        <v>9.3</v>
      </c>
      <c r="C3243" s="30">
        <v>17.1</v>
      </c>
      <c r="D3243" s="31">
        <v>1.6375925925925925</v>
      </c>
      <c r="E3243" s="30">
        <v>3.3</v>
      </c>
      <c r="F3243" s="31">
        <v>1.2875925925925926</v>
      </c>
      <c r="G3243" s="30">
        <v>13.8</v>
      </c>
      <c r="H3243" s="32">
        <f>TEXT(일별기온공급량!$A3243, "AAA")</f>
      </c>
      <c r="I3243" s="33">
        <v>165365019</v>
      </c>
      <c r="J3243" s="33">
        <v>3900830</v>
      </c>
      <c r="K3243" s="32">
        <f>TEXT(A3243, "MM-DD")</f>
      </c>
      <c r="L3243" s="33">
        <f>YEAR(일별기온공급량!$A3243)</f>
      </c>
      <c r="M3243" s="33">
        <f>MONTH(일별기온공급량!$A3243)</f>
      </c>
      <c r="N3243" s="33">
        <f>DAY(일별기온공급량!$A3243)</f>
      </c>
      <c r="O3243" s="34">
        <f>IFERROR(VLOOKUP(기온및공급량[[#This Row], [날짜]],표2[],2,0), "")</f>
      </c>
    </row>
    <row x14ac:dyDescent="0.25" r="3244" customHeight="1" ht="18.75">
      <c r="A3244" s="29">
        <v>44517</v>
      </c>
      <c r="B3244" s="30">
        <v>9.6</v>
      </c>
      <c r="C3244" s="30">
        <v>15.8</v>
      </c>
      <c r="D3244" s="31">
        <v>1.6438425925925926</v>
      </c>
      <c r="E3244" s="30">
        <v>1.9</v>
      </c>
      <c r="F3244" s="31">
        <v>1.2827314814814814</v>
      </c>
      <c r="G3244" s="30">
        <v>13.9</v>
      </c>
      <c r="H3244" s="32">
        <f>TEXT(일별기온공급량!$A3244, "AAA")</f>
      </c>
      <c r="I3244" s="33">
        <v>163477949</v>
      </c>
      <c r="J3244" s="33">
        <v>3845657</v>
      </c>
      <c r="K3244" s="32">
        <f>TEXT(A3244, "MM-DD")</f>
      </c>
      <c r="L3244" s="33">
        <f>YEAR(일별기온공급량!$A3244)</f>
      </c>
      <c r="M3244" s="33">
        <f>MONTH(일별기온공급량!$A3244)</f>
      </c>
      <c r="N3244" s="33">
        <f>DAY(일별기온공급량!$A3244)</f>
      </c>
      <c r="O3244" s="34">
        <f>IFERROR(VLOOKUP(기온및공급량[[#This Row], [날짜]],표2[],2,0), "")</f>
      </c>
    </row>
    <row x14ac:dyDescent="0.25" r="3245" customHeight="1" ht="18.75">
      <c r="A3245" s="29">
        <v>44518</v>
      </c>
      <c r="B3245" s="30">
        <v>10.5</v>
      </c>
      <c r="C3245" s="30">
        <v>18.1</v>
      </c>
      <c r="D3245" s="31">
        <v>1.6105092592592594</v>
      </c>
      <c r="E3245" s="30">
        <v>4.4</v>
      </c>
      <c r="F3245" s="31">
        <v>1.314675925925926</v>
      </c>
      <c r="G3245" s="30">
        <v>13.7</v>
      </c>
      <c r="H3245" s="32">
        <f>TEXT(일별기온공급량!$A3245, "AAA")</f>
      </c>
      <c r="I3245" s="33">
        <v>156543353</v>
      </c>
      <c r="J3245" s="33">
        <v>3685234</v>
      </c>
      <c r="K3245" s="32">
        <f>TEXT(A3245, "MM-DD")</f>
      </c>
      <c r="L3245" s="33">
        <f>YEAR(일별기온공급량!$A3245)</f>
      </c>
      <c r="M3245" s="33">
        <f>MONTH(일별기온공급량!$A3245)</f>
      </c>
      <c r="N3245" s="33">
        <f>DAY(일별기온공급량!$A3245)</f>
      </c>
      <c r="O3245" s="34">
        <f>IFERROR(VLOOKUP(기온및공급량[[#This Row], [날짜]],표2[],2,0), "")</f>
      </c>
    </row>
    <row x14ac:dyDescent="0.25" r="3246" customHeight="1" ht="18.75">
      <c r="A3246" s="29">
        <v>44519</v>
      </c>
      <c r="B3246" s="33">
        <v>11</v>
      </c>
      <c r="C3246" s="30">
        <v>18.8</v>
      </c>
      <c r="D3246" s="31">
        <v>1.6466203703703703</v>
      </c>
      <c r="E3246" s="30">
        <v>3.6</v>
      </c>
      <c r="F3246" s="31">
        <v>1.282037037037037</v>
      </c>
      <c r="G3246" s="30">
        <v>15.2</v>
      </c>
      <c r="H3246" s="32">
        <f>TEXT(일별기온공급량!$A3246, "AAA")</f>
      </c>
      <c r="I3246" s="33">
        <v>150776534</v>
      </c>
      <c r="J3246" s="33">
        <v>3551598</v>
      </c>
      <c r="K3246" s="32">
        <f>TEXT(A3246, "MM-DD")</f>
      </c>
      <c r="L3246" s="33">
        <f>YEAR(일별기온공급량!$A3246)</f>
      </c>
      <c r="M3246" s="33">
        <f>MONTH(일별기온공급량!$A3246)</f>
      </c>
      <c r="N3246" s="33">
        <f>DAY(일별기온공급량!$A3246)</f>
      </c>
      <c r="O3246" s="34">
        <f>IFERROR(VLOOKUP(기온및공급량[[#This Row], [날짜]],표2[],2,0), "")</f>
      </c>
    </row>
    <row x14ac:dyDescent="0.25" r="3247" customHeight="1" ht="18.75">
      <c r="A3247" s="29">
        <v>44520</v>
      </c>
      <c r="B3247" s="30">
        <v>10.7</v>
      </c>
      <c r="C3247" s="30">
        <v>18.9</v>
      </c>
      <c r="D3247" s="31">
        <v>1.6028703703703704</v>
      </c>
      <c r="E3247" s="30">
        <v>5.1</v>
      </c>
      <c r="F3247" s="31">
        <v>1.307037037037037</v>
      </c>
      <c r="G3247" s="30">
        <v>13.8</v>
      </c>
      <c r="H3247" s="32">
        <f>TEXT(일별기온공급량!$A3247, "AAA")</f>
      </c>
      <c r="I3247" s="33">
        <v>133431093</v>
      </c>
      <c r="J3247" s="33">
        <v>3140562</v>
      </c>
      <c r="K3247" s="32">
        <f>TEXT(A3247, "MM-DD")</f>
      </c>
      <c r="L3247" s="33">
        <f>YEAR(일별기온공급량!$A3247)</f>
      </c>
      <c r="M3247" s="33">
        <f>MONTH(일별기온공급량!$A3247)</f>
      </c>
      <c r="N3247" s="33">
        <f>DAY(일별기온공급량!$A3247)</f>
      </c>
      <c r="O3247" s="34">
        <f>IFERROR(VLOOKUP(기온및공급량[[#This Row], [날짜]],표2[],2,0), "")</f>
      </c>
    </row>
    <row x14ac:dyDescent="0.25" r="3248" customHeight="1" ht="18.75">
      <c r="A3248" s="29">
        <v>44521</v>
      </c>
      <c r="B3248" s="30">
        <v>11.4</v>
      </c>
      <c r="C3248" s="30">
        <v>16.9</v>
      </c>
      <c r="D3248" s="31">
        <v>1.6181481481481481</v>
      </c>
      <c r="E3248" s="30">
        <v>6.4</v>
      </c>
      <c r="F3248" s="31">
        <v>1.1674537037037038</v>
      </c>
      <c r="G3248" s="30">
        <v>10.5</v>
      </c>
      <c r="H3248" s="32">
        <f>TEXT(일별기온공급량!$A3248, "AAA")</f>
      </c>
      <c r="I3248" s="33">
        <v>126875166</v>
      </c>
      <c r="J3248" s="33">
        <v>2988967</v>
      </c>
      <c r="K3248" s="32">
        <f>TEXT(A3248, "MM-DD")</f>
      </c>
      <c r="L3248" s="33">
        <f>YEAR(일별기온공급량!$A3248)</f>
      </c>
      <c r="M3248" s="33">
        <f>MONTH(일별기온공급량!$A3248)</f>
      </c>
      <c r="N3248" s="33">
        <f>DAY(일별기온공급량!$A3248)</f>
      </c>
      <c r="O3248" s="34">
        <f>IFERROR(VLOOKUP(기온및공급량[[#This Row], [날짜]],표2[],2,0), "")</f>
      </c>
    </row>
    <row x14ac:dyDescent="0.25" r="3249" customHeight="1" ht="18.75">
      <c r="A3249" s="29">
        <v>44522</v>
      </c>
      <c r="B3249" s="30">
        <v>7.4</v>
      </c>
      <c r="C3249" s="30">
        <v>12.1</v>
      </c>
      <c r="D3249" s="31">
        <v>1.1098148148148148</v>
      </c>
      <c r="E3249" s="30">
        <v>3.5</v>
      </c>
      <c r="F3249" s="31">
        <v>1.9473148148148147</v>
      </c>
      <c r="G3249" s="30">
        <v>8.6</v>
      </c>
      <c r="H3249" s="32">
        <f>TEXT(일별기온공급량!$A3249, "AAA")</f>
      </c>
      <c r="I3249" s="33">
        <v>176093739</v>
      </c>
      <c r="J3249" s="33">
        <v>4150505</v>
      </c>
      <c r="K3249" s="32">
        <f>TEXT(A3249, "MM-DD")</f>
      </c>
      <c r="L3249" s="33">
        <f>YEAR(일별기온공급량!$A3249)</f>
      </c>
      <c r="M3249" s="33">
        <f>MONTH(일별기온공급량!$A3249)</f>
      </c>
      <c r="N3249" s="33">
        <f>DAY(일별기온공급량!$A3249)</f>
      </c>
      <c r="O3249" s="34">
        <f>IFERROR(VLOOKUP(기온및공급량[[#This Row], [날짜]],표2[],2,0), "")</f>
      </c>
    </row>
    <row x14ac:dyDescent="0.25" r="3250" customHeight="1" ht="18.75">
      <c r="A3250" s="29">
        <v>44523</v>
      </c>
      <c r="B3250" s="30">
        <v>4.4</v>
      </c>
      <c r="C3250" s="30">
        <v>7.7</v>
      </c>
      <c r="D3250" s="31">
        <v>1.5403703703703704</v>
      </c>
      <c r="E3250" s="30">
        <v>1.3</v>
      </c>
      <c r="F3250" s="31">
        <v>1.3174537037037037</v>
      </c>
      <c r="G3250" s="30">
        <v>6.4</v>
      </c>
      <c r="H3250" s="32">
        <f>TEXT(일별기온공급량!$A3250, "AAA")</f>
      </c>
      <c r="I3250" s="33">
        <v>197932618</v>
      </c>
      <c r="J3250" s="33">
        <v>4661229</v>
      </c>
      <c r="K3250" s="32">
        <f>TEXT(A3250, "MM-DD")</f>
      </c>
      <c r="L3250" s="33">
        <f>YEAR(일별기온공급량!$A3250)</f>
      </c>
      <c r="M3250" s="33">
        <f>MONTH(일별기온공급량!$A3250)</f>
      </c>
      <c r="N3250" s="33">
        <f>DAY(일별기온공급량!$A3250)</f>
      </c>
      <c r="O3250" s="34">
        <f>IFERROR(VLOOKUP(기온및공급량[[#This Row], [날짜]],표2[],2,0), "")</f>
      </c>
    </row>
    <row x14ac:dyDescent="0.25" r="3251" customHeight="1" ht="18.75">
      <c r="A3251" s="29">
        <v>44524</v>
      </c>
      <c r="B3251" s="30">
        <v>7.7</v>
      </c>
      <c r="C3251" s="30">
        <v>12.9</v>
      </c>
      <c r="D3251" s="31">
        <v>1.5688425925925926</v>
      </c>
      <c r="E3251" s="30">
        <v>3.8</v>
      </c>
      <c r="F3251" s="31">
        <v>1.2764814814814816</v>
      </c>
      <c r="G3251" s="30">
        <v>9.1</v>
      </c>
      <c r="H3251" s="32">
        <f>TEXT(일별기온공급량!$A3251, "AAA")</f>
      </c>
      <c r="I3251" s="33">
        <v>188061333</v>
      </c>
      <c r="J3251" s="33">
        <v>4430981</v>
      </c>
      <c r="K3251" s="32">
        <f>TEXT(A3251, "MM-DD")</f>
      </c>
      <c r="L3251" s="33">
        <f>YEAR(일별기온공급량!$A3251)</f>
      </c>
      <c r="M3251" s="33">
        <f>MONTH(일별기온공급량!$A3251)</f>
      </c>
      <c r="N3251" s="33">
        <f>DAY(일별기온공급량!$A3251)</f>
      </c>
      <c r="O3251" s="34">
        <f>IFERROR(VLOOKUP(기온및공급량[[#This Row], [날짜]],표2[],2,0), "")</f>
      </c>
    </row>
    <row x14ac:dyDescent="0.25" r="3252" customHeight="1" ht="18.75">
      <c r="A3252" s="29">
        <v>44525</v>
      </c>
      <c r="B3252" s="33">
        <v>9</v>
      </c>
      <c r="C3252" s="30">
        <v>16.2</v>
      </c>
      <c r="D3252" s="31">
        <v>1.5889814814814813</v>
      </c>
      <c r="E3252" s="30">
        <v>1.9</v>
      </c>
      <c r="F3252" s="31">
        <v>1.3112037037037036</v>
      </c>
      <c r="G3252" s="30">
        <v>14.3</v>
      </c>
      <c r="H3252" s="32">
        <f>TEXT(일별기온공급량!$A3252, "AAA")</f>
      </c>
      <c r="I3252" s="33">
        <v>179145315</v>
      </c>
      <c r="J3252" s="33">
        <v>4226368</v>
      </c>
      <c r="K3252" s="32">
        <f>TEXT(A3252, "MM-DD")</f>
      </c>
      <c r="L3252" s="33">
        <f>YEAR(일별기온공급량!$A3252)</f>
      </c>
      <c r="M3252" s="33">
        <f>MONTH(일별기온공급량!$A3252)</f>
      </c>
      <c r="N3252" s="33">
        <f>DAY(일별기온공급량!$A3252)</f>
      </c>
      <c r="O3252" s="34">
        <f>IFERROR(VLOOKUP(기온및공급량[[#This Row], [날짜]],표2[],2,0), "")</f>
      </c>
    </row>
    <row x14ac:dyDescent="0.25" r="3253" customHeight="1" ht="18.75">
      <c r="A3253" s="29">
        <v>44526</v>
      </c>
      <c r="B3253" s="30">
        <v>7.2</v>
      </c>
      <c r="C3253" s="33">
        <v>12</v>
      </c>
      <c r="D3253" s="31">
        <v>1.623009259259259</v>
      </c>
      <c r="E3253" s="30">
        <v>3.6</v>
      </c>
      <c r="F3253" s="31">
        <v>1.9896759259259258</v>
      </c>
      <c r="G3253" s="30">
        <v>8.4</v>
      </c>
      <c r="H3253" s="32">
        <f>TEXT(일별기온공급량!$A3253, "AAA")</f>
      </c>
      <c r="I3253" s="33">
        <v>185269845</v>
      </c>
      <c r="J3253" s="33">
        <v>4368931</v>
      </c>
      <c r="K3253" s="32">
        <f>TEXT(A3253, "MM-DD")</f>
      </c>
      <c r="L3253" s="33">
        <f>YEAR(일별기온공급량!$A3253)</f>
      </c>
      <c r="M3253" s="33">
        <f>MONTH(일별기온공급량!$A3253)</f>
      </c>
      <c r="N3253" s="33">
        <f>DAY(일별기온공급량!$A3253)</f>
      </c>
      <c r="O3253" s="34">
        <f>IFERROR(VLOOKUP(기온및공급량[[#This Row], [날짜]],표2[],2,0), "")</f>
      </c>
    </row>
    <row x14ac:dyDescent="0.25" r="3254" customHeight="1" ht="18.75">
      <c r="A3254" s="29">
        <v>44527</v>
      </c>
      <c r="B3254" s="30">
        <v>5.9</v>
      </c>
      <c r="C3254" s="30">
        <v>11.4</v>
      </c>
      <c r="D3254" s="31">
        <v>1.594537037037037</v>
      </c>
      <c r="E3254" s="30">
        <v>1.4</v>
      </c>
      <c r="F3254" s="31">
        <v>1.9931481481481481</v>
      </c>
      <c r="G3254" s="33">
        <v>10</v>
      </c>
      <c r="H3254" s="32">
        <f>TEXT(일별기온공급량!$A3254, "AAA")</f>
      </c>
      <c r="I3254" s="33">
        <v>174312593</v>
      </c>
      <c r="J3254" s="33">
        <v>4105916</v>
      </c>
      <c r="K3254" s="32">
        <f>TEXT(A3254, "MM-DD")</f>
      </c>
      <c r="L3254" s="33">
        <f>YEAR(일별기온공급량!$A3254)</f>
      </c>
      <c r="M3254" s="33">
        <f>MONTH(일별기온공급량!$A3254)</f>
      </c>
      <c r="N3254" s="33">
        <f>DAY(일별기온공급량!$A3254)</f>
      </c>
      <c r="O3254" s="34">
        <f>IFERROR(VLOOKUP(기온및공급량[[#This Row], [날짜]],표2[],2,0), "")</f>
      </c>
    </row>
    <row x14ac:dyDescent="0.25" r="3255" customHeight="1" ht="18.75">
      <c r="A3255" s="29">
        <v>44528</v>
      </c>
      <c r="B3255" s="30">
        <v>5.2</v>
      </c>
      <c r="C3255" s="30">
        <v>13.1</v>
      </c>
      <c r="D3255" s="31">
        <v>1.5875925925925927</v>
      </c>
      <c r="E3255" s="30">
        <v>-2.2</v>
      </c>
      <c r="F3255" s="31">
        <v>1.294537037037037</v>
      </c>
      <c r="G3255" s="30">
        <v>15.3</v>
      </c>
      <c r="H3255" s="32">
        <f>TEXT(일별기온공급량!$A3255, "AAA")</f>
      </c>
      <c r="I3255" s="33">
        <v>171299610</v>
      </c>
      <c r="J3255" s="33">
        <v>4032347</v>
      </c>
      <c r="K3255" s="32">
        <f>TEXT(A3255, "MM-DD")</f>
      </c>
      <c r="L3255" s="33">
        <f>YEAR(일별기온공급량!$A3255)</f>
      </c>
      <c r="M3255" s="33">
        <f>MONTH(일별기온공급량!$A3255)</f>
      </c>
      <c r="N3255" s="33">
        <f>DAY(일별기온공급량!$A3255)</f>
      </c>
      <c r="O3255" s="34">
        <f>IFERROR(VLOOKUP(기온및공급량[[#This Row], [날짜]],표2[],2,0), "")</f>
      </c>
    </row>
    <row x14ac:dyDescent="0.25" r="3256" customHeight="1" ht="18.75">
      <c r="A3256" s="29">
        <v>44529</v>
      </c>
      <c r="B3256" s="30">
        <v>7.2</v>
      </c>
      <c r="C3256" s="30">
        <v>16.1</v>
      </c>
      <c r="D3256" s="31">
        <v>1.638287037037037</v>
      </c>
      <c r="E3256" s="30">
        <v>-0.8</v>
      </c>
      <c r="F3256" s="31">
        <v>1.2709259259259258</v>
      </c>
      <c r="G3256" s="30">
        <v>16.9</v>
      </c>
      <c r="H3256" s="32">
        <f>TEXT(일별기온공급량!$A3256, "AAA")</f>
      </c>
      <c r="I3256" s="33">
        <v>186143678</v>
      </c>
      <c r="J3256" s="33">
        <v>4380050</v>
      </c>
      <c r="K3256" s="32">
        <f>TEXT(A3256, "MM-DD")</f>
      </c>
      <c r="L3256" s="33">
        <f>YEAR(일별기온공급량!$A3256)</f>
      </c>
      <c r="M3256" s="33">
        <f>MONTH(일별기온공급량!$A3256)</f>
      </c>
      <c r="N3256" s="33">
        <f>DAY(일별기온공급량!$A3256)</f>
      </c>
      <c r="O3256" s="34">
        <f>IFERROR(VLOOKUP(기온및공급량[[#This Row], [날짜]],표2[],2,0), "")</f>
      </c>
    </row>
    <row x14ac:dyDescent="0.25" r="3257" customHeight="1" ht="18.75">
      <c r="A3257" s="29">
        <v>44530</v>
      </c>
      <c r="B3257" s="30">
        <v>5.7</v>
      </c>
      <c r="C3257" s="30">
        <v>10.6</v>
      </c>
      <c r="D3257" s="31">
        <v>1.7285648148148147</v>
      </c>
      <c r="E3257" s="33">
        <v>3</v>
      </c>
      <c r="F3257" s="31">
        <v>1.2278703703703704</v>
      </c>
      <c r="G3257" s="30">
        <v>7.6</v>
      </c>
      <c r="H3257" s="32">
        <f>TEXT(일별기온공급량!$A3257, "AAA")</f>
      </c>
      <c r="I3257" s="33">
        <v>204990878</v>
      </c>
      <c r="J3257" s="33">
        <v>4831535</v>
      </c>
      <c r="K3257" s="32">
        <f>TEXT(A3257, "MM-DD")</f>
      </c>
      <c r="L3257" s="33">
        <f>YEAR(일별기온공급량!$A3257)</f>
      </c>
      <c r="M3257" s="33">
        <f>MONTH(일별기온공급량!$A3257)</f>
      </c>
      <c r="N3257" s="33">
        <f>DAY(일별기온공급량!$A3257)</f>
      </c>
      <c r="O3257" s="34">
        <f>IFERROR(VLOOKUP(기온및공급량[[#This Row], [날짜]],표2[],2,0), "")</f>
      </c>
    </row>
    <row x14ac:dyDescent="0.25" r="3258" customHeight="1" ht="18.75">
      <c r="A3258" s="29">
        <v>44531</v>
      </c>
      <c r="B3258" s="30">
        <v>2.4</v>
      </c>
      <c r="C3258" s="30">
        <v>4.8</v>
      </c>
      <c r="D3258" s="31">
        <v>1.5105092592592593</v>
      </c>
      <c r="E3258" s="30">
        <v>-0.5</v>
      </c>
      <c r="F3258" s="31">
        <v>1.9903703703703703</v>
      </c>
      <c r="G3258" s="30">
        <v>5.3</v>
      </c>
      <c r="H3258" s="32">
        <f>TEXT(일별기온공급량!$A3258, "AAA")</f>
      </c>
      <c r="I3258" s="33">
        <v>231004508</v>
      </c>
      <c r="J3258" s="33">
        <v>5449173</v>
      </c>
      <c r="K3258" s="32">
        <f>TEXT(A3258, "MM-DD")</f>
      </c>
      <c r="L3258" s="33">
        <f>YEAR(일별기온공급량!$A3258)</f>
      </c>
      <c r="M3258" s="33">
        <f>MONTH(일별기온공급량!$A3258)</f>
      </c>
      <c r="N3258" s="33">
        <f>DAY(일별기온공급량!$A3258)</f>
      </c>
      <c r="O3258" s="34">
        <f>IFERROR(VLOOKUP(기온및공급량[[#This Row], [날짜]],표2[],2,0), "")</f>
      </c>
    </row>
    <row x14ac:dyDescent="0.25" r="3259" customHeight="1" ht="18.75">
      <c r="A3259" s="29">
        <v>44532</v>
      </c>
      <c r="B3259" s="30">
        <v>2.6</v>
      </c>
      <c r="C3259" s="30">
        <v>7.6</v>
      </c>
      <c r="D3259" s="31">
        <v>1.6535648148148148</v>
      </c>
      <c r="E3259" s="30">
        <v>-1.1</v>
      </c>
      <c r="F3259" s="31">
        <v>1.1528703703703704</v>
      </c>
      <c r="G3259" s="30">
        <v>8.7</v>
      </c>
      <c r="H3259" s="32">
        <f>TEXT(일별기온공급량!$A3259, "AAA")</f>
      </c>
      <c r="I3259" s="33">
        <v>228659128</v>
      </c>
      <c r="J3259" s="33">
        <v>5378917</v>
      </c>
      <c r="K3259" s="32">
        <f>TEXT(A3259, "MM-DD")</f>
      </c>
      <c r="L3259" s="33">
        <f>YEAR(일별기온공급량!$A3259)</f>
      </c>
      <c r="M3259" s="33">
        <f>MONTH(일별기온공급량!$A3259)</f>
      </c>
      <c r="N3259" s="33">
        <f>DAY(일별기온공급량!$A3259)</f>
      </c>
      <c r="O3259" s="34">
        <f>IFERROR(VLOOKUP(기온및공급량[[#This Row], [날짜]],표2[],2,0), "")</f>
      </c>
    </row>
    <row x14ac:dyDescent="0.25" r="3260" customHeight="1" ht="18.75">
      <c r="A3260" s="29">
        <v>44533</v>
      </c>
      <c r="B3260" s="30">
        <v>4.8</v>
      </c>
      <c r="C3260" s="30">
        <v>10.3</v>
      </c>
      <c r="D3260" s="31">
        <v>1.5480092592592594</v>
      </c>
      <c r="E3260" s="30">
        <v>1.2</v>
      </c>
      <c r="F3260" s="31">
        <v>1.014675925925926</v>
      </c>
      <c r="G3260" s="30">
        <v>9.1</v>
      </c>
      <c r="H3260" s="32">
        <f>TEXT(일별기온공급량!$A3260, "AAA")</f>
      </c>
      <c r="I3260" s="33">
        <v>220805556</v>
      </c>
      <c r="J3260" s="33">
        <v>5198932</v>
      </c>
      <c r="K3260" s="32">
        <f>TEXT(A3260, "MM-DD")</f>
      </c>
      <c r="L3260" s="33">
        <f>YEAR(일별기온공급량!$A3260)</f>
      </c>
      <c r="M3260" s="33">
        <f>MONTH(일별기온공급량!$A3260)</f>
      </c>
      <c r="N3260" s="33">
        <f>DAY(일별기온공급량!$A3260)</f>
      </c>
      <c r="O3260" s="34">
        <f>IFERROR(VLOOKUP(기온및공급량[[#This Row], [날짜]],표2[],2,0), "")</f>
      </c>
    </row>
    <row x14ac:dyDescent="0.25" r="3261" customHeight="1" ht="18.75">
      <c r="A3261" s="29">
        <v>44534</v>
      </c>
      <c r="B3261" s="30">
        <v>4.2</v>
      </c>
      <c r="C3261" s="30">
        <v>8.7</v>
      </c>
      <c r="D3261" s="31">
        <v>1.5480092592592594</v>
      </c>
      <c r="E3261" s="30">
        <v>0.9</v>
      </c>
      <c r="F3261" s="31">
        <v>1.998009259259259</v>
      </c>
      <c r="G3261" s="30">
        <v>7.8</v>
      </c>
      <c r="H3261" s="32">
        <f>TEXT(일별기온공급량!$A3261, "AAA")</f>
      </c>
      <c r="I3261" s="33">
        <v>206154494</v>
      </c>
      <c r="J3261" s="33">
        <v>4850862</v>
      </c>
      <c r="K3261" s="32">
        <f>TEXT(A3261, "MM-DD")</f>
      </c>
      <c r="L3261" s="33">
        <f>YEAR(일별기온공급량!$A3261)</f>
      </c>
      <c r="M3261" s="33">
        <f>MONTH(일별기온공급량!$A3261)</f>
      </c>
      <c r="N3261" s="33">
        <f>DAY(일별기온공급량!$A3261)</f>
      </c>
      <c r="O3261" s="34">
        <f>IFERROR(VLOOKUP(기온및공급량[[#This Row], [날짜]],표2[],2,0), "")</f>
      </c>
    </row>
    <row x14ac:dyDescent="0.25" r="3262" customHeight="1" ht="18.75">
      <c r="A3262" s="29">
        <v>44535</v>
      </c>
      <c r="B3262" s="30">
        <v>3.7</v>
      </c>
      <c r="C3262" s="30">
        <v>11.6</v>
      </c>
      <c r="D3262" s="31">
        <v>1.6264814814814814</v>
      </c>
      <c r="E3262" s="30">
        <v>-2.2</v>
      </c>
      <c r="F3262" s="31">
        <v>1.3021759259259258</v>
      </c>
      <c r="G3262" s="30">
        <v>13.8</v>
      </c>
      <c r="H3262" s="32">
        <f>TEXT(일별기온공급량!$A3262, "AAA")</f>
      </c>
      <c r="I3262" s="33">
        <v>193536439</v>
      </c>
      <c r="J3262" s="33">
        <v>4544112</v>
      </c>
      <c r="K3262" s="32">
        <f>TEXT(A3262, "MM-DD")</f>
      </c>
      <c r="L3262" s="33">
        <f>YEAR(일별기온공급량!$A3262)</f>
      </c>
      <c r="M3262" s="33">
        <f>MONTH(일별기온공급량!$A3262)</f>
      </c>
      <c r="N3262" s="33">
        <f>DAY(일별기온공급량!$A3262)</f>
      </c>
      <c r="O3262" s="34">
        <f>IFERROR(VLOOKUP(기온및공급량[[#This Row], [날짜]],표2[],2,0), "")</f>
      </c>
    </row>
    <row x14ac:dyDescent="0.25" r="3263" customHeight="1" ht="18.75">
      <c r="A3263" s="29">
        <v>44536</v>
      </c>
      <c r="B3263" s="30">
        <v>5.1</v>
      </c>
      <c r="C3263" s="30">
        <v>12.5</v>
      </c>
      <c r="D3263" s="31">
        <v>1.6299537037037037</v>
      </c>
      <c r="E3263" s="30">
        <v>-0.5</v>
      </c>
      <c r="F3263" s="31">
        <v>1.2931481481481482</v>
      </c>
      <c r="G3263" s="33">
        <v>13</v>
      </c>
      <c r="H3263" s="32">
        <f>TEXT(일별기온공급량!$A3263, "AAA")</f>
      </c>
      <c r="I3263" s="33">
        <v>213403421</v>
      </c>
      <c r="J3263" s="33">
        <v>5006932</v>
      </c>
      <c r="K3263" s="32">
        <f>TEXT(A3263, "MM-DD")</f>
      </c>
      <c r="L3263" s="33">
        <f>YEAR(일별기온공급량!$A3263)</f>
      </c>
      <c r="M3263" s="33">
        <f>MONTH(일별기온공급량!$A3263)</f>
      </c>
      <c r="N3263" s="33">
        <f>DAY(일별기온공급량!$A3263)</f>
      </c>
      <c r="O3263" s="34">
        <f>IFERROR(VLOOKUP(기온및공급량[[#This Row], [날짜]],표2[],2,0), "")</f>
      </c>
    </row>
    <row x14ac:dyDescent="0.25" r="3264" customHeight="1" ht="18.75">
      <c r="A3264" s="29">
        <v>44537</v>
      </c>
      <c r="B3264" s="30">
        <v>7.5</v>
      </c>
      <c r="C3264" s="30">
        <v>14.7</v>
      </c>
      <c r="D3264" s="31">
        <v>1.5841203703703703</v>
      </c>
      <c r="E3264" s="30">
        <v>1.1</v>
      </c>
      <c r="F3264" s="31">
        <v>1.3174537037037037</v>
      </c>
      <c r="G3264" s="30">
        <v>13.6</v>
      </c>
      <c r="H3264" s="32">
        <f>TEXT(일별기온공급량!$A3264, "AAA")</f>
      </c>
      <c r="I3264" s="33">
        <v>204510684</v>
      </c>
      <c r="J3264" s="33">
        <v>4804270</v>
      </c>
      <c r="K3264" s="32">
        <f>TEXT(A3264, "MM-DD")</f>
      </c>
      <c r="L3264" s="33">
        <f>YEAR(일별기온공급량!$A3264)</f>
      </c>
      <c r="M3264" s="33">
        <f>MONTH(일별기온공급량!$A3264)</f>
      </c>
      <c r="N3264" s="33">
        <f>DAY(일별기온공급량!$A3264)</f>
      </c>
      <c r="O3264" s="34">
        <f>IFERROR(VLOOKUP(기온및공급량[[#This Row], [날짜]],표2[],2,0), "")</f>
      </c>
    </row>
    <row x14ac:dyDescent="0.25" r="3265" customHeight="1" ht="18.75">
      <c r="A3265" s="29">
        <v>44538</v>
      </c>
      <c r="B3265" s="30">
        <v>6.6</v>
      </c>
      <c r="C3265" s="30">
        <v>13.4</v>
      </c>
      <c r="D3265" s="31">
        <v>1.5764814814814816</v>
      </c>
      <c r="E3265" s="30">
        <v>0.9</v>
      </c>
      <c r="F3265" s="31">
        <v>1.314675925925926</v>
      </c>
      <c r="G3265" s="30">
        <v>12.5</v>
      </c>
      <c r="H3265" s="32">
        <f>TEXT(일별기온공급량!$A3265, "AAA")</f>
      </c>
      <c r="I3265" s="33">
        <v>201735404</v>
      </c>
      <c r="J3265" s="33">
        <v>4733096</v>
      </c>
      <c r="K3265" s="32">
        <f>TEXT(A3265, "MM-DD")</f>
      </c>
      <c r="L3265" s="33">
        <f>YEAR(일별기온공급량!$A3265)</f>
      </c>
      <c r="M3265" s="33">
        <f>MONTH(일별기온공급량!$A3265)</f>
      </c>
      <c r="N3265" s="33">
        <f>DAY(일별기온공급량!$A3265)</f>
      </c>
      <c r="O3265" s="34">
        <f>IFERROR(VLOOKUP(기온및공급량[[#This Row], [날짜]],표2[],2,0), "")</f>
      </c>
    </row>
    <row x14ac:dyDescent="0.25" r="3266" customHeight="1" ht="18.75">
      <c r="A3266" s="29">
        <v>44539</v>
      </c>
      <c r="B3266" s="30">
        <v>6.5</v>
      </c>
      <c r="C3266" s="30">
        <v>12.6</v>
      </c>
      <c r="D3266" s="31">
        <v>1.5716203703703704</v>
      </c>
      <c r="E3266" s="30">
        <v>0.4</v>
      </c>
      <c r="F3266" s="31">
        <v>1.3139814814814814</v>
      </c>
      <c r="G3266" s="30">
        <v>12.2</v>
      </c>
      <c r="H3266" s="32">
        <f>TEXT(일별기온공급량!$A3266, "AAA")</f>
      </c>
      <c r="I3266" s="33">
        <v>203049335</v>
      </c>
      <c r="J3266" s="33">
        <v>4775757</v>
      </c>
      <c r="K3266" s="32">
        <f>TEXT(A3266, "MM-DD")</f>
      </c>
      <c r="L3266" s="33">
        <f>YEAR(일별기온공급량!$A3266)</f>
      </c>
      <c r="M3266" s="33">
        <f>MONTH(일별기온공급량!$A3266)</f>
      </c>
      <c r="N3266" s="33">
        <f>DAY(일별기온공급량!$A3266)</f>
      </c>
      <c r="O3266" s="34">
        <f>IFERROR(VLOOKUP(기온및공급량[[#This Row], [날짜]],표2[],2,0), "")</f>
      </c>
    </row>
    <row x14ac:dyDescent="0.25" r="3267" customHeight="1" ht="18.75">
      <c r="A3267" s="29">
        <v>44540</v>
      </c>
      <c r="B3267" s="33">
        <v>8</v>
      </c>
      <c r="C3267" s="30">
        <v>13.4</v>
      </c>
      <c r="D3267" s="31">
        <v>1.6493981481481481</v>
      </c>
      <c r="E3267" s="30">
        <v>2.8</v>
      </c>
      <c r="F3267" s="31">
        <v>1.2931481481481482</v>
      </c>
      <c r="G3267" s="30">
        <v>10.6</v>
      </c>
      <c r="H3267" s="32">
        <f>TEXT(일별기온공급량!$A3267, "AAA")</f>
      </c>
      <c r="I3267" s="33">
        <v>196530247</v>
      </c>
      <c r="J3267" s="33">
        <v>4610088</v>
      </c>
      <c r="K3267" s="32">
        <f>TEXT(A3267, "MM-DD")</f>
      </c>
      <c r="L3267" s="33">
        <f>YEAR(일별기온공급량!$A3267)</f>
      </c>
      <c r="M3267" s="33">
        <f>MONTH(일별기온공급량!$A3267)</f>
      </c>
      <c r="N3267" s="33">
        <f>DAY(일별기온공급량!$A3267)</f>
      </c>
      <c r="O3267" s="34">
        <f>IFERROR(VLOOKUP(기온및공급량[[#This Row], [날짜]],표2[],2,0), "")</f>
      </c>
    </row>
    <row x14ac:dyDescent="0.25" r="3268" customHeight="1" ht="18.75">
      <c r="A3268" s="29">
        <v>44541</v>
      </c>
      <c r="B3268" s="30">
        <v>8.9</v>
      </c>
      <c r="C3268" s="30">
        <v>13.1</v>
      </c>
      <c r="D3268" s="31">
        <v>1.549398148148148</v>
      </c>
      <c r="E3268" s="30">
        <v>3.4</v>
      </c>
      <c r="F3268" s="31">
        <v>1.3285648148148148</v>
      </c>
      <c r="G3268" s="30">
        <v>9.7</v>
      </c>
      <c r="H3268" s="32">
        <f>TEXT(일별기온공급량!$A3268, "AAA")</f>
      </c>
      <c r="I3268" s="33">
        <v>173267817</v>
      </c>
      <c r="J3268" s="33">
        <v>4067375</v>
      </c>
      <c r="K3268" s="32">
        <f>TEXT(A3268, "MM-DD")</f>
      </c>
      <c r="L3268" s="33">
        <f>YEAR(일별기온공급량!$A3268)</f>
      </c>
      <c r="M3268" s="33">
        <f>MONTH(일별기온공급량!$A3268)</f>
      </c>
      <c r="N3268" s="33">
        <f>DAY(일별기온공급량!$A3268)</f>
      </c>
      <c r="O3268" s="34">
        <f>IFERROR(VLOOKUP(기온및공급량[[#This Row], [날짜]],표2[],2,0), "")</f>
      </c>
    </row>
    <row x14ac:dyDescent="0.25" r="3269" customHeight="1" ht="18.75">
      <c r="A3269" s="29">
        <v>44542</v>
      </c>
      <c r="B3269" s="30">
        <v>6.6</v>
      </c>
      <c r="C3269" s="30">
        <v>11.2</v>
      </c>
      <c r="D3269" s="31">
        <v>1.539675925925926</v>
      </c>
      <c r="E3269" s="30">
        <v>-0.2</v>
      </c>
      <c r="F3269" s="31">
        <v>1.9917592592592592</v>
      </c>
      <c r="G3269" s="30">
        <v>11.4</v>
      </c>
      <c r="H3269" s="32">
        <f>TEXT(일별기온공급량!$A3269, "AAA")</f>
      </c>
      <c r="I3269" s="33">
        <v>179567340</v>
      </c>
      <c r="J3269" s="33">
        <v>4231056</v>
      </c>
      <c r="K3269" s="32">
        <f>TEXT(A3269, "MM-DD")</f>
      </c>
      <c r="L3269" s="33">
        <f>YEAR(일별기온공급량!$A3269)</f>
      </c>
      <c r="M3269" s="33">
        <f>MONTH(일별기온공급량!$A3269)</f>
      </c>
      <c r="N3269" s="33">
        <f>DAY(일별기온공급량!$A3269)</f>
      </c>
      <c r="O3269" s="34">
        <f>IFERROR(VLOOKUP(기온및공급량[[#This Row], [날짜]],표2[],2,0), "")</f>
      </c>
    </row>
    <row x14ac:dyDescent="0.25" r="3270" customHeight="1" ht="18.75">
      <c r="A3270" s="29">
        <v>44543</v>
      </c>
      <c r="B3270" s="30">
        <v>0.5</v>
      </c>
      <c r="C3270" s="30">
        <v>5.8</v>
      </c>
      <c r="D3270" s="31">
        <v>1.6216203703703704</v>
      </c>
      <c r="E3270" s="30">
        <v>-3.7</v>
      </c>
      <c r="F3270" s="31">
        <v>1.294537037037037</v>
      </c>
      <c r="G3270" s="30">
        <v>9.5</v>
      </c>
      <c r="H3270" s="32">
        <f>TEXT(일별기온공급량!$A3270, "AAA")</f>
      </c>
      <c r="I3270" s="33">
        <v>234219152</v>
      </c>
      <c r="J3270" s="33">
        <v>5492548</v>
      </c>
      <c r="K3270" s="32">
        <f>TEXT(A3270, "MM-DD")</f>
      </c>
      <c r="L3270" s="33">
        <f>YEAR(일별기온공급량!$A3270)</f>
      </c>
      <c r="M3270" s="33">
        <f>MONTH(일별기온공급량!$A3270)</f>
      </c>
      <c r="N3270" s="33">
        <f>DAY(일별기온공급량!$A3270)</f>
      </c>
      <c r="O3270" s="34">
        <f>IFERROR(VLOOKUP(기온및공급량[[#This Row], [날짜]],표2[],2,0), "")</f>
      </c>
    </row>
    <row x14ac:dyDescent="0.25" r="3271" customHeight="1" ht="18.75">
      <c r="A3271" s="29">
        <v>44544</v>
      </c>
      <c r="B3271" s="30">
        <v>3.7</v>
      </c>
      <c r="C3271" s="30">
        <v>8.9</v>
      </c>
      <c r="D3271" s="31">
        <v>1.6278703703703705</v>
      </c>
      <c r="E3271" s="30">
        <v>-2.8</v>
      </c>
      <c r="F3271" s="31">
        <v>1.2827314814814814</v>
      </c>
      <c r="G3271" s="30">
        <v>11.7</v>
      </c>
      <c r="H3271" s="32">
        <f>TEXT(일별기온공급량!$A3271, "AAA")</f>
      </c>
      <c r="I3271" s="33">
        <v>231175611</v>
      </c>
      <c r="J3271" s="33">
        <v>5417087</v>
      </c>
      <c r="K3271" s="32">
        <f>TEXT(A3271, "MM-DD")</f>
      </c>
      <c r="L3271" s="33">
        <f>YEAR(일별기온공급량!$A3271)</f>
      </c>
      <c r="M3271" s="33">
        <f>MONTH(일별기온공급량!$A3271)</f>
      </c>
      <c r="N3271" s="33">
        <f>DAY(일별기온공급량!$A3271)</f>
      </c>
      <c r="O3271" s="34">
        <f>IFERROR(VLOOKUP(기온및공급량[[#This Row], [날짜]],표2[],2,0), "")</f>
      </c>
    </row>
    <row x14ac:dyDescent="0.25" r="3272" customHeight="1" ht="18.75">
      <c r="A3272" s="29">
        <v>44545</v>
      </c>
      <c r="B3272" s="30">
        <v>6.1</v>
      </c>
      <c r="C3272" s="30">
        <v>14.9</v>
      </c>
      <c r="D3272" s="31">
        <v>1.6014814814814815</v>
      </c>
      <c r="E3272" s="30">
        <v>-0.8</v>
      </c>
      <c r="F3272" s="31">
        <v>1.2493981481481482</v>
      </c>
      <c r="G3272" s="30">
        <v>15.7</v>
      </c>
      <c r="H3272" s="32">
        <f>TEXT(일별기온공급량!$A3272, "AAA")</f>
      </c>
      <c r="I3272" s="33">
        <v>212114666</v>
      </c>
      <c r="J3272" s="33">
        <v>4967587</v>
      </c>
      <c r="K3272" s="32">
        <f>TEXT(A3272, "MM-DD")</f>
      </c>
      <c r="L3272" s="33">
        <f>YEAR(일별기온공급량!$A3272)</f>
      </c>
      <c r="M3272" s="33">
        <f>MONTH(일별기온공급량!$A3272)</f>
      </c>
      <c r="N3272" s="33">
        <f>DAY(일별기온공급량!$A3272)</f>
      </c>
      <c r="O3272" s="34">
        <f>IFERROR(VLOOKUP(기온및공급량[[#This Row], [날짜]],표2[],2,0), "")</f>
      </c>
    </row>
    <row x14ac:dyDescent="0.25" r="3273" customHeight="1" ht="18.75">
      <c r="A3273" s="29">
        <v>44546</v>
      </c>
      <c r="B3273" s="30">
        <v>6.3</v>
      </c>
      <c r="C3273" s="30">
        <v>10.3</v>
      </c>
      <c r="D3273" s="31">
        <v>1.6514814814814813</v>
      </c>
      <c r="E3273" s="30">
        <v>2.5</v>
      </c>
      <c r="F3273" s="31">
        <v>1.1452314814814815</v>
      </c>
      <c r="G3273" s="30">
        <v>7.8</v>
      </c>
      <c r="H3273" s="32">
        <f>TEXT(일별기온공급량!$A3273, "AAA")</f>
      </c>
      <c r="I3273" s="33">
        <v>214566038</v>
      </c>
      <c r="J3273" s="33">
        <v>5027618</v>
      </c>
      <c r="K3273" s="32">
        <f>TEXT(A3273, "MM-DD")</f>
      </c>
      <c r="L3273" s="33">
        <f>YEAR(일별기온공급량!$A3273)</f>
      </c>
      <c r="M3273" s="33">
        <f>MONTH(일별기온공급량!$A3273)</f>
      </c>
      <c r="N3273" s="33">
        <f>DAY(일별기온공급량!$A3273)</f>
      </c>
      <c r="O3273" s="34">
        <f>IFERROR(VLOOKUP(기온및공급량[[#This Row], [날짜]],표2[],2,0), "")</f>
      </c>
    </row>
    <row x14ac:dyDescent="0.25" r="3274" customHeight="1" ht="18.75">
      <c r="A3274" s="29">
        <v>44547</v>
      </c>
      <c r="B3274" s="30">
        <v>0.5</v>
      </c>
      <c r="C3274" s="30">
        <v>7.8</v>
      </c>
      <c r="D3274" s="31">
        <v>1.132037037037037</v>
      </c>
      <c r="E3274" s="33">
        <v>-6</v>
      </c>
      <c r="F3274" s="35">
        <v>1.9993981481481482</v>
      </c>
      <c r="G3274" s="30">
        <v>13.8</v>
      </c>
      <c r="H3274" s="32">
        <f>TEXT(일별기온공급량!$A3274, "AAA")</f>
      </c>
      <c r="I3274" s="33">
        <v>252668459</v>
      </c>
      <c r="J3274" s="33">
        <v>5914570</v>
      </c>
      <c r="K3274" s="32">
        <f>TEXT(A3274, "MM-DD")</f>
      </c>
      <c r="L3274" s="33">
        <f>YEAR(일별기온공급량!$A3274)</f>
      </c>
      <c r="M3274" s="33">
        <f>MONTH(일별기온공급량!$A3274)</f>
      </c>
      <c r="N3274" s="33">
        <f>DAY(일별기온공급량!$A3274)</f>
      </c>
      <c r="O3274" s="34">
        <f>IFERROR(VLOOKUP(기온및공급량[[#This Row], [날짜]],표2[],2,0), "")</f>
      </c>
    </row>
    <row x14ac:dyDescent="0.25" r="3275" customHeight="1" ht="18.75">
      <c r="A3275" s="29">
        <v>44548</v>
      </c>
      <c r="B3275" s="30">
        <v>-3.4</v>
      </c>
      <c r="C3275" s="30">
        <v>2.6</v>
      </c>
      <c r="D3275" s="31">
        <v>1.6778703703703703</v>
      </c>
      <c r="E3275" s="30">
        <v>-8.7</v>
      </c>
      <c r="F3275" s="31">
        <v>1.2223148148148149</v>
      </c>
      <c r="G3275" s="30">
        <v>11.3</v>
      </c>
      <c r="H3275" s="32">
        <f>TEXT(일별기온공급량!$A3275, "AAA")</f>
      </c>
      <c r="I3275" s="33">
        <v>259402773</v>
      </c>
      <c r="J3275" s="33">
        <v>6053970</v>
      </c>
      <c r="K3275" s="32">
        <f>TEXT(A3275, "MM-DD")</f>
      </c>
      <c r="L3275" s="33">
        <f>YEAR(일별기온공급량!$A3275)</f>
      </c>
      <c r="M3275" s="33">
        <f>MONTH(일별기온공급량!$A3275)</f>
      </c>
      <c r="N3275" s="33">
        <f>DAY(일별기온공급량!$A3275)</f>
      </c>
      <c r="O3275" s="34">
        <f>IFERROR(VLOOKUP(기온및공급량[[#This Row], [날짜]],표2[],2,0), "")</f>
      </c>
    </row>
    <row x14ac:dyDescent="0.25" r="3276" customHeight="1" ht="18.75">
      <c r="A3276" s="29">
        <v>44549</v>
      </c>
      <c r="B3276" s="30">
        <v>1.2</v>
      </c>
      <c r="C3276" s="33">
        <v>6</v>
      </c>
      <c r="D3276" s="31">
        <v>1.6250925925925928</v>
      </c>
      <c r="E3276" s="30">
        <v>-3.8</v>
      </c>
      <c r="F3276" s="31">
        <v>1.1737037037037037</v>
      </c>
      <c r="G3276" s="30">
        <v>9.8</v>
      </c>
      <c r="H3276" s="32">
        <f>TEXT(일별기온공급량!$A3276, "AAA")</f>
      </c>
      <c r="I3276" s="33">
        <v>228331271</v>
      </c>
      <c r="J3276" s="33">
        <v>5346822</v>
      </c>
      <c r="K3276" s="32">
        <f>TEXT(A3276, "MM-DD")</f>
      </c>
      <c r="L3276" s="33">
        <f>YEAR(일별기온공급량!$A3276)</f>
      </c>
      <c r="M3276" s="33">
        <f>MONTH(일별기온공급량!$A3276)</f>
      </c>
      <c r="N3276" s="33">
        <f>DAY(일별기온공급량!$A3276)</f>
      </c>
      <c r="O3276" s="34">
        <f>IFERROR(VLOOKUP(기온및공급량[[#This Row], [날짜]],표2[],2,0), "")</f>
      </c>
    </row>
    <row x14ac:dyDescent="0.25" r="3277" customHeight="1" ht="18.75">
      <c r="A3277" s="29">
        <v>44550</v>
      </c>
      <c r="B3277" s="30">
        <v>4.8</v>
      </c>
      <c r="C3277" s="30">
        <v>12.7</v>
      </c>
      <c r="D3277" s="31">
        <v>1.6341203703703704</v>
      </c>
      <c r="E3277" s="33">
        <v>-3</v>
      </c>
      <c r="F3277" s="31">
        <v>1.1375925925925925</v>
      </c>
      <c r="G3277" s="30">
        <v>15.7</v>
      </c>
      <c r="H3277" s="32">
        <f>TEXT(일별기온공급량!$A3277, "AAA")</f>
      </c>
      <c r="I3277" s="33">
        <v>232607244</v>
      </c>
      <c r="J3277" s="33">
        <v>5451127</v>
      </c>
      <c r="K3277" s="32">
        <f>TEXT(A3277, "MM-DD")</f>
      </c>
      <c r="L3277" s="33">
        <f>YEAR(일별기온공급량!$A3277)</f>
      </c>
      <c r="M3277" s="33">
        <f>MONTH(일별기온공급량!$A3277)</f>
      </c>
      <c r="N3277" s="33">
        <f>DAY(일별기온공급량!$A3277)</f>
      </c>
      <c r="O3277" s="34">
        <f>IFERROR(VLOOKUP(기온및공급량[[#This Row], [날짜]],표2[],2,0), "")</f>
      </c>
    </row>
    <row x14ac:dyDescent="0.25" r="3278" customHeight="1" ht="18.75">
      <c r="A3278" s="29">
        <v>44551</v>
      </c>
      <c r="B3278" s="30">
        <v>6.3</v>
      </c>
      <c r="C3278" s="30">
        <v>14.2</v>
      </c>
      <c r="D3278" s="31">
        <v>1.6528703703703704</v>
      </c>
      <c r="E3278" s="30">
        <v>-0.6</v>
      </c>
      <c r="F3278" s="31">
        <v>1.2591203703703704</v>
      </c>
      <c r="G3278" s="30">
        <v>14.8</v>
      </c>
      <c r="H3278" s="32">
        <f>TEXT(일별기온공급량!$A3278, "AAA")</f>
      </c>
      <c r="I3278" s="33">
        <v>218480995</v>
      </c>
      <c r="J3278" s="33">
        <v>5117120</v>
      </c>
      <c r="K3278" s="32">
        <f>TEXT(A3278, "MM-DD")</f>
      </c>
      <c r="L3278" s="33">
        <f>YEAR(일별기온공급량!$A3278)</f>
      </c>
      <c r="M3278" s="33">
        <f>MONTH(일별기온공급량!$A3278)</f>
      </c>
      <c r="N3278" s="33">
        <f>DAY(일별기온공급량!$A3278)</f>
      </c>
      <c r="O3278" s="34">
        <f>IFERROR(VLOOKUP(기온및공급량[[#This Row], [날짜]],표2[],2,0), "")</f>
      </c>
    </row>
    <row x14ac:dyDescent="0.25" r="3279" customHeight="1" ht="18.75">
      <c r="A3279" s="29">
        <v>44552</v>
      </c>
      <c r="B3279" s="30">
        <v>4.3</v>
      </c>
      <c r="C3279" s="30">
        <v>12.3</v>
      </c>
      <c r="D3279" s="31">
        <v>1.6223148148148148</v>
      </c>
      <c r="E3279" s="30">
        <v>-1.5</v>
      </c>
      <c r="F3279" s="31">
        <v>1.3174537037037037</v>
      </c>
      <c r="G3279" s="30">
        <v>13.8</v>
      </c>
      <c r="H3279" s="32">
        <f>TEXT(일별기온공급량!$A3279, "AAA")</f>
      </c>
      <c r="I3279" s="33">
        <v>218785875</v>
      </c>
      <c r="J3279" s="33">
        <v>5125944</v>
      </c>
      <c r="K3279" s="32">
        <f>TEXT(A3279, "MM-DD")</f>
      </c>
      <c r="L3279" s="33">
        <f>YEAR(일별기온공급량!$A3279)</f>
      </c>
      <c r="M3279" s="33">
        <f>MONTH(일별기온공급량!$A3279)</f>
      </c>
      <c r="N3279" s="33">
        <f>DAY(일별기온공급량!$A3279)</f>
      </c>
      <c r="O3279" s="34">
        <f>IFERROR(VLOOKUP(기온및공급량[[#This Row], [날짜]],표2[],2,0), "")</f>
      </c>
    </row>
    <row x14ac:dyDescent="0.25" r="3280" customHeight="1" ht="18.75">
      <c r="A3280" s="29">
        <v>44553</v>
      </c>
      <c r="B3280" s="30">
        <v>3.3</v>
      </c>
      <c r="C3280" s="30">
        <v>11.1</v>
      </c>
      <c r="D3280" s="31">
        <v>1.5438425925925925</v>
      </c>
      <c r="E3280" s="30">
        <v>-2.9</v>
      </c>
      <c r="F3280" s="31">
        <v>1.2639814814814816</v>
      </c>
      <c r="G3280" s="33">
        <v>14</v>
      </c>
      <c r="H3280" s="32">
        <f>TEXT(일별기온공급량!$A3280, "AAA")</f>
      </c>
      <c r="I3280" s="33">
        <v>225785275</v>
      </c>
      <c r="J3280" s="33">
        <v>5285268</v>
      </c>
      <c r="K3280" s="32">
        <f>TEXT(A3280, "MM-DD")</f>
      </c>
      <c r="L3280" s="33">
        <f>YEAR(일별기온공급량!$A3280)</f>
      </c>
      <c r="M3280" s="33">
        <f>MONTH(일별기온공급량!$A3280)</f>
      </c>
      <c r="N3280" s="33">
        <f>DAY(일별기온공급량!$A3280)</f>
      </c>
      <c r="O3280" s="34">
        <f>IFERROR(VLOOKUP(기온및공급량[[#This Row], [날짜]],표2[],2,0), "")</f>
      </c>
    </row>
    <row x14ac:dyDescent="0.25" r="3281" customHeight="1" ht="18.75">
      <c r="A3281" s="29">
        <v>44554</v>
      </c>
      <c r="B3281" s="30">
        <v>4.2</v>
      </c>
      <c r="C3281" s="30">
        <v>10.9</v>
      </c>
      <c r="D3281" s="31">
        <v>1.5660648148148149</v>
      </c>
      <c r="E3281" s="30">
        <v>-0.9</v>
      </c>
      <c r="F3281" s="31">
        <v>1.2577314814814815</v>
      </c>
      <c r="G3281" s="30">
        <v>11.8</v>
      </c>
      <c r="H3281" s="32">
        <f>TEXT(일별기온공급량!$A3281, "AAA")</f>
      </c>
      <c r="I3281" s="33">
        <v>226623047</v>
      </c>
      <c r="J3281" s="33">
        <v>5299271</v>
      </c>
      <c r="K3281" s="32">
        <f>TEXT(A3281, "MM-DD")</f>
      </c>
      <c r="L3281" s="33">
        <f>YEAR(일별기온공급량!$A3281)</f>
      </c>
      <c r="M3281" s="33">
        <f>MONTH(일별기온공급량!$A3281)</f>
      </c>
      <c r="N3281" s="33">
        <f>DAY(일별기온공급량!$A3281)</f>
      </c>
      <c r="O3281" s="34">
        <f>IFERROR(VLOOKUP(기온및공급량[[#This Row], [날짜]],표2[],2,0), "")</f>
      </c>
    </row>
    <row x14ac:dyDescent="0.25" r="3282" customHeight="1" ht="18.75">
      <c r="A3282" s="29">
        <v>44555</v>
      </c>
      <c r="B3282" s="30">
        <v>-4.7</v>
      </c>
      <c r="C3282" s="30">
        <v>1.6</v>
      </c>
      <c r="D3282" s="31">
        <v>1.0000925925925925</v>
      </c>
      <c r="E3282" s="30">
        <v>-8.2</v>
      </c>
      <c r="F3282" s="31">
        <v>1.9896759259259258</v>
      </c>
      <c r="G3282" s="30">
        <v>9.8</v>
      </c>
      <c r="H3282" s="32">
        <f>TEXT(일별기온공급량!$A3282, "AAA")</f>
      </c>
      <c r="I3282" s="33">
        <v>256175573</v>
      </c>
      <c r="J3282" s="33">
        <v>5996015</v>
      </c>
      <c r="K3282" s="32">
        <f>TEXT(A3282, "MM-DD")</f>
      </c>
      <c r="L3282" s="33">
        <f>YEAR(일별기온공급량!$A3282)</f>
      </c>
      <c r="M3282" s="33">
        <f>MONTH(일별기온공급량!$A3282)</f>
      </c>
      <c r="N3282" s="33">
        <f>DAY(일별기온공급량!$A3282)</f>
      </c>
      <c r="O3282" s="34">
        <f>IFERROR(VLOOKUP(기온및공급량[[#This Row], [날짜]],표2[],2,0), "")</f>
      </c>
    </row>
    <row x14ac:dyDescent="0.25" r="3283" customHeight="1" ht="18.75">
      <c r="A3283" s="29">
        <v>44556</v>
      </c>
      <c r="B3283" s="30">
        <v>-7.1</v>
      </c>
      <c r="C3283" s="30">
        <v>-3.1</v>
      </c>
      <c r="D3283" s="31">
        <v>1.6487037037037036</v>
      </c>
      <c r="E3283" s="30">
        <v>-10.8</v>
      </c>
      <c r="F3283" s="31">
        <v>1.3049537037037038</v>
      </c>
      <c r="G3283" s="30">
        <v>7.7</v>
      </c>
      <c r="H3283" s="32">
        <f>TEXT(일별기온공급량!$A3283, "AAA")</f>
      </c>
      <c r="I3283" s="33">
        <v>283547457</v>
      </c>
      <c r="J3283" s="33">
        <v>6632172</v>
      </c>
      <c r="K3283" s="32">
        <f>TEXT(A3283, "MM-DD")</f>
      </c>
      <c r="L3283" s="33">
        <f>YEAR(일별기온공급량!$A3283)</f>
      </c>
      <c r="M3283" s="33">
        <f>MONTH(일별기온공급량!$A3283)</f>
      </c>
      <c r="N3283" s="33">
        <f>DAY(일별기온공급량!$A3283)</f>
      </c>
      <c r="O3283" s="34">
        <f>IFERROR(VLOOKUP(기온및공급량[[#This Row], [날짜]],표2[],2,0), "")</f>
      </c>
    </row>
    <row x14ac:dyDescent="0.25" r="3284" customHeight="1" ht="18.75">
      <c r="A3284" s="29">
        <v>44557</v>
      </c>
      <c r="B3284" s="30">
        <v>-2.1</v>
      </c>
      <c r="C3284" s="30">
        <v>2.3</v>
      </c>
      <c r="D3284" s="31">
        <v>1.619537037037037</v>
      </c>
      <c r="E3284" s="30">
        <v>-7.9</v>
      </c>
      <c r="F3284" s="31">
        <v>1.268148148148148</v>
      </c>
      <c r="G3284" s="30">
        <v>10.2</v>
      </c>
      <c r="H3284" s="32">
        <f>TEXT(일별기온공급량!$A3284, "AAA")</f>
      </c>
      <c r="I3284" s="33">
        <v>299209863</v>
      </c>
      <c r="J3284" s="33">
        <v>6985562</v>
      </c>
      <c r="K3284" s="32">
        <f>TEXT(A3284, "MM-DD")</f>
      </c>
      <c r="L3284" s="33">
        <f>YEAR(일별기온공급량!$A3284)</f>
      </c>
      <c r="M3284" s="33">
        <f>MONTH(일별기온공급량!$A3284)</f>
      </c>
      <c r="N3284" s="33">
        <f>DAY(일별기온공급량!$A3284)</f>
      </c>
      <c r="O3284" s="34">
        <f>IFERROR(VLOOKUP(기온및공급량[[#This Row], [날짜]],표2[],2,0), "")</f>
      </c>
    </row>
    <row x14ac:dyDescent="0.25" r="3285" customHeight="1" ht="18.75">
      <c r="A3285" s="29">
        <v>44558</v>
      </c>
      <c r="B3285" s="30">
        <v>2.1</v>
      </c>
      <c r="C3285" s="30">
        <v>7.4</v>
      </c>
      <c r="D3285" s="31">
        <v>1.5702314814814815</v>
      </c>
      <c r="E3285" s="30">
        <v>-3.4</v>
      </c>
      <c r="F3285" s="31">
        <v>1.3250925925925925</v>
      </c>
      <c r="G3285" s="30">
        <v>10.8</v>
      </c>
      <c r="H3285" s="32">
        <f>TEXT(일별기온공급량!$A3285, "AAA")</f>
      </c>
      <c r="I3285" s="33">
        <v>267851565</v>
      </c>
      <c r="J3285" s="33">
        <v>6253220</v>
      </c>
      <c r="K3285" s="32">
        <f>TEXT(A3285, "MM-DD")</f>
      </c>
      <c r="L3285" s="33">
        <f>YEAR(일별기온공급량!$A3285)</f>
      </c>
      <c r="M3285" s="33">
        <f>MONTH(일별기온공급량!$A3285)</f>
      </c>
      <c r="N3285" s="33">
        <f>DAY(일별기온공급량!$A3285)</f>
      </c>
      <c r="O3285" s="34">
        <f>IFERROR(VLOOKUP(기온및공급량[[#This Row], [날짜]],표2[],2,0), "")</f>
      </c>
    </row>
    <row x14ac:dyDescent="0.25" r="3286" customHeight="1" ht="18.75">
      <c r="A3286" s="29">
        <v>44559</v>
      </c>
      <c r="B3286" s="30">
        <v>3.5</v>
      </c>
      <c r="C3286" s="33">
        <v>10</v>
      </c>
      <c r="D3286" s="31">
        <v>1.5827314814814815</v>
      </c>
      <c r="E3286" s="30">
        <v>-2.6</v>
      </c>
      <c r="F3286" s="31">
        <v>1.1292592592592592</v>
      </c>
      <c r="G3286" s="30">
        <v>12.6</v>
      </c>
      <c r="H3286" s="32">
        <f>TEXT(일별기온공급량!$A3286, "AAA")</f>
      </c>
      <c r="I3286" s="33">
        <v>257206183</v>
      </c>
      <c r="J3286" s="33">
        <v>6011524</v>
      </c>
      <c r="K3286" s="32">
        <f>TEXT(A3286, "MM-DD")</f>
      </c>
      <c r="L3286" s="33">
        <f>YEAR(일별기온공급량!$A3286)</f>
      </c>
      <c r="M3286" s="33">
        <f>MONTH(일별기온공급량!$A3286)</f>
      </c>
      <c r="N3286" s="33">
        <f>DAY(일별기온공급량!$A3286)</f>
      </c>
      <c r="O3286" s="34">
        <f>IFERROR(VLOOKUP(기온및공급량[[#This Row], [날짜]],표2[],2,0), "")</f>
      </c>
    </row>
    <row x14ac:dyDescent="0.25" r="3287" customHeight="1" ht="18.75">
      <c r="A3287" s="29">
        <v>44560</v>
      </c>
      <c r="B3287" s="30">
        <v>1.1</v>
      </c>
      <c r="C3287" s="30">
        <v>4.9</v>
      </c>
      <c r="D3287" s="31">
        <v>1.0000925925925925</v>
      </c>
      <c r="E3287" s="30">
        <v>-1.9</v>
      </c>
      <c r="F3287" s="31">
        <v>1.991064814814815</v>
      </c>
      <c r="G3287" s="30">
        <v>6.8</v>
      </c>
      <c r="H3287" s="32">
        <f>TEXT(일별기온공급량!$A3287, "AAA")</f>
      </c>
      <c r="I3287" s="33">
        <v>269040849</v>
      </c>
      <c r="J3287" s="33">
        <v>6293359</v>
      </c>
      <c r="K3287" s="32">
        <f>TEXT(A3287, "MM-DD")</f>
      </c>
      <c r="L3287" s="33">
        <f>YEAR(일별기온공급량!$A3287)</f>
      </c>
      <c r="M3287" s="33">
        <f>MONTH(일별기온공급량!$A3287)</f>
      </c>
      <c r="N3287" s="33">
        <f>DAY(일별기온공급량!$A3287)</f>
      </c>
      <c r="O3287" s="34">
        <f>IFERROR(VLOOKUP(기온및공급량[[#This Row], [날짜]],표2[],2,0), "")</f>
      </c>
    </row>
    <row x14ac:dyDescent="0.25" r="3288" customHeight="1" ht="18.75">
      <c r="A3288" s="29">
        <v>44561</v>
      </c>
      <c r="B3288" s="30">
        <v>-2.5</v>
      </c>
      <c r="C3288" s="30">
        <v>1.6</v>
      </c>
      <c r="D3288" s="31">
        <v>1.6362037037037038</v>
      </c>
      <c r="E3288" s="30">
        <v>-4.9</v>
      </c>
      <c r="F3288" s="31">
        <v>1.2466203703703704</v>
      </c>
      <c r="G3288" s="30">
        <v>6.5</v>
      </c>
      <c r="H3288" s="32">
        <f>TEXT(일별기온공급량!$A3288, "AAA")</f>
      </c>
      <c r="I3288" s="33">
        <v>277536937</v>
      </c>
      <c r="J3288" s="33">
        <v>6498653</v>
      </c>
      <c r="K3288" s="32">
        <f>TEXT(A3288, "MM-DD")</f>
      </c>
      <c r="L3288" s="33">
        <f>YEAR(일별기온공급량!$A3288)</f>
      </c>
      <c r="M3288" s="33">
        <f>MONTH(일별기온공급량!$A3288)</f>
      </c>
      <c r="N3288" s="33">
        <f>DAY(일별기온공급량!$A3288)</f>
      </c>
      <c r="O3288" s="34">
        <f>IFERROR(VLOOKUP(기온및공급량[[#This Row], [날짜]],표2[],2,0), "")</f>
      </c>
    </row>
    <row x14ac:dyDescent="0.25" r="3289" customHeight="1" ht="18.75">
      <c r="A3289" s="29">
        <v>44562</v>
      </c>
      <c r="B3289" s="30">
        <v>-2.3</v>
      </c>
      <c r="C3289" s="30">
        <v>5.6</v>
      </c>
      <c r="D3289" s="31">
        <v>1.6535648148148148</v>
      </c>
      <c r="E3289" s="30">
        <v>-8.8</v>
      </c>
      <c r="F3289" s="31">
        <v>1.2987037037037037</v>
      </c>
      <c r="G3289" s="30">
        <v>14.4</v>
      </c>
      <c r="H3289" s="32">
        <f>TEXT(일별기온공급량!$A3289, "AAA")</f>
      </c>
      <c r="I3289" s="33">
        <v>246653604</v>
      </c>
      <c r="J3289" s="33">
        <v>5769297</v>
      </c>
      <c r="K3289" s="32">
        <f>TEXT(A3289, "MM-DD")</f>
      </c>
      <c r="L3289" s="33">
        <f>YEAR(일별기온공급량!$A3289)</f>
      </c>
      <c r="M3289" s="33">
        <f>MONTH(일별기온공급량!$A3289)</f>
      </c>
      <c r="N3289" s="33">
        <f>DAY(일별기온공급량!$A3289)</f>
      </c>
      <c r="O3289" s="34">
        <f>IFERROR(VLOOKUP(기온및공급량[[#This Row], [날짜]],표2[],2,0), "")</f>
      </c>
    </row>
    <row x14ac:dyDescent="0.25" r="3290" customHeight="1" ht="18.75">
      <c r="A3290" s="29">
        <v>44563</v>
      </c>
      <c r="B3290" s="30">
        <v>0.6</v>
      </c>
      <c r="C3290" s="30">
        <v>7.7</v>
      </c>
      <c r="D3290" s="31">
        <v>1.575787037037037</v>
      </c>
      <c r="E3290" s="33">
        <v>-6</v>
      </c>
      <c r="F3290" s="31">
        <v>1.2910648148148147</v>
      </c>
      <c r="G3290" s="30">
        <v>13.7</v>
      </c>
      <c r="H3290" s="32">
        <f>TEXT(일별기온공급량!$A3290, "AAA")</f>
      </c>
      <c r="I3290" s="33">
        <v>239606706</v>
      </c>
      <c r="J3290" s="33">
        <v>5595344</v>
      </c>
      <c r="K3290" s="32">
        <f>TEXT(A3290, "MM-DD")</f>
      </c>
      <c r="L3290" s="33">
        <f>YEAR(일별기온공급량!$A3290)</f>
      </c>
      <c r="M3290" s="33">
        <f>MONTH(일별기온공급량!$A3290)</f>
      </c>
      <c r="N3290" s="33">
        <f>DAY(일별기온공급량!$A3290)</f>
      </c>
      <c r="O3290" s="34">
        <f>IFERROR(VLOOKUP(기온및공급량[[#This Row], [날짜]],표2[],2,0), "")</f>
      </c>
    </row>
    <row x14ac:dyDescent="0.25" r="3291" customHeight="1" ht="18.75">
      <c r="A3291" s="29">
        <v>44564</v>
      </c>
      <c r="B3291" s="30">
        <v>-0.2</v>
      </c>
      <c r="C3291" s="30">
        <v>6.9</v>
      </c>
      <c r="D3291" s="31">
        <v>1.5834259259259258</v>
      </c>
      <c r="E3291" s="30">
        <v>-6.5</v>
      </c>
      <c r="F3291" s="31">
        <v>1.318148148148148</v>
      </c>
      <c r="G3291" s="30">
        <v>13.4</v>
      </c>
      <c r="H3291" s="32">
        <f>TEXT(일별기온공급량!$A3291, "AAA")</f>
      </c>
      <c r="I3291" s="33">
        <v>263661823</v>
      </c>
      <c r="J3291" s="33">
        <v>6146758</v>
      </c>
      <c r="K3291" s="32">
        <f>TEXT(A3291, "MM-DD")</f>
      </c>
      <c r="L3291" s="33">
        <f>YEAR(일별기온공급량!$A3291)</f>
      </c>
      <c r="M3291" s="33">
        <f>MONTH(일별기온공급량!$A3291)</f>
      </c>
      <c r="N3291" s="33">
        <f>DAY(일별기온공급량!$A3291)</f>
      </c>
      <c r="O3291" s="34">
        <f>IFERROR(VLOOKUP(기온및공급량[[#This Row], [날짜]],표2[],2,0), "")</f>
      </c>
    </row>
    <row x14ac:dyDescent="0.25" r="3292" customHeight="1" ht="18.75">
      <c r="A3292" s="29">
        <v>44565</v>
      </c>
      <c r="B3292" s="30">
        <v>1.9</v>
      </c>
      <c r="C3292" s="30">
        <v>7.6</v>
      </c>
      <c r="D3292" s="31">
        <v>1.6105092592592594</v>
      </c>
      <c r="E3292" s="30">
        <v>-2.5</v>
      </c>
      <c r="F3292" s="31">
        <v>1.2188425925925925</v>
      </c>
      <c r="G3292" s="30">
        <v>10.1</v>
      </c>
      <c r="H3292" s="32">
        <f>TEXT(일별기온공급량!$A3292, "AAA")</f>
      </c>
      <c r="I3292" s="33">
        <v>255043134</v>
      </c>
      <c r="J3292" s="33">
        <v>5940027</v>
      </c>
      <c r="K3292" s="32">
        <f>TEXT(A3292, "MM-DD")</f>
      </c>
      <c r="L3292" s="33">
        <f>YEAR(일별기온공급량!$A3292)</f>
      </c>
      <c r="M3292" s="33">
        <f>MONTH(일별기온공급량!$A3292)</f>
      </c>
      <c r="N3292" s="33">
        <f>DAY(일별기온공급량!$A3292)</f>
      </c>
      <c r="O3292" s="34">
        <f>IFERROR(VLOOKUP(기온및공급량[[#This Row], [날짜]],표2[],2,0), "")</f>
      </c>
    </row>
    <row x14ac:dyDescent="0.25" r="3293" customHeight="1" ht="18.75">
      <c r="A3293" s="29">
        <v>44566</v>
      </c>
      <c r="B3293" s="30">
        <v>0.6</v>
      </c>
      <c r="C3293" s="33">
        <v>5</v>
      </c>
      <c r="D3293" s="31">
        <v>1.6653703703703704</v>
      </c>
      <c r="E3293" s="30">
        <v>-5.6</v>
      </c>
      <c r="F3293" s="31">
        <v>1.194537037037037</v>
      </c>
      <c r="G3293" s="30">
        <v>10.6</v>
      </c>
      <c r="H3293" s="32">
        <f>TEXT(일별기온공급량!$A3293, "AAA")</f>
      </c>
      <c r="I3293" s="33">
        <v>265783025</v>
      </c>
      <c r="J3293" s="33">
        <v>6183837</v>
      </c>
      <c r="K3293" s="32">
        <f>TEXT(A3293, "MM-DD")</f>
      </c>
      <c r="L3293" s="33">
        <f>YEAR(일별기온공급량!$A3293)</f>
      </c>
      <c r="M3293" s="33">
        <f>MONTH(일별기온공급량!$A3293)</f>
      </c>
      <c r="N3293" s="33">
        <f>DAY(일별기온공급량!$A3293)</f>
      </c>
      <c r="O3293" s="34">
        <f>IFERROR(VLOOKUP(기온및공급량[[#This Row], [날짜]],표2[],2,0), "")</f>
      </c>
    </row>
    <row x14ac:dyDescent="0.25" r="3294" customHeight="1" ht="18.75">
      <c r="A3294" s="29">
        <v>44567</v>
      </c>
      <c r="B3294" s="30">
        <v>2.9</v>
      </c>
      <c r="C3294" s="30">
        <v>7.9</v>
      </c>
      <c r="D3294" s="31">
        <v>1.584814814814815</v>
      </c>
      <c r="E3294" s="30">
        <v>-2.3</v>
      </c>
      <c r="F3294" s="31">
        <v>1.9959259259259259</v>
      </c>
      <c r="G3294" s="30">
        <v>10.2</v>
      </c>
      <c r="H3294" s="32">
        <f>TEXT(일별기온공급량!$A3294, "AAA")</f>
      </c>
      <c r="I3294" s="33">
        <v>248354904</v>
      </c>
      <c r="J3294" s="33">
        <v>5778613</v>
      </c>
      <c r="K3294" s="32">
        <f>TEXT(A3294, "MM-DD")</f>
      </c>
      <c r="L3294" s="33">
        <f>YEAR(일별기온공급량!$A3294)</f>
      </c>
      <c r="M3294" s="33">
        <f>MONTH(일별기온공급량!$A3294)</f>
      </c>
      <c r="N3294" s="33">
        <f>DAY(일별기온공급량!$A3294)</f>
      </c>
      <c r="O3294" s="34">
        <f>IFERROR(VLOOKUP(기온및공급량[[#This Row], [날짜]],표2[],2,0), "")</f>
      </c>
    </row>
    <row x14ac:dyDescent="0.25" r="3295" customHeight="1" ht="18.75">
      <c r="A3295" s="29">
        <v>44568</v>
      </c>
      <c r="B3295" s="30">
        <v>0.1</v>
      </c>
      <c r="C3295" s="30">
        <v>8.6</v>
      </c>
      <c r="D3295" s="31">
        <v>1.654259259259259</v>
      </c>
      <c r="E3295" s="30">
        <v>-6.6</v>
      </c>
      <c r="F3295" s="31">
        <v>1.3160648148148149</v>
      </c>
      <c r="G3295" s="30">
        <v>15.2</v>
      </c>
      <c r="H3295" s="32">
        <f>TEXT(일별기온공급량!$A3295, "AAA")</f>
      </c>
      <c r="I3295" s="33">
        <v>254171545</v>
      </c>
      <c r="J3295" s="33">
        <v>5922721</v>
      </c>
      <c r="K3295" s="32">
        <f>TEXT(A3295, "MM-DD")</f>
      </c>
      <c r="L3295" s="33">
        <f>YEAR(일별기온공급량!$A3295)</f>
      </c>
      <c r="M3295" s="33">
        <f>MONTH(일별기온공급량!$A3295)</f>
      </c>
      <c r="N3295" s="33">
        <f>DAY(일별기온공급량!$A3295)</f>
      </c>
      <c r="O3295" s="34">
        <f>IFERROR(VLOOKUP(기온및공급량[[#This Row], [날짜]],표2[],2,0), "")</f>
      </c>
    </row>
    <row x14ac:dyDescent="0.25" r="3296" customHeight="1" ht="18.75">
      <c r="A3296" s="29">
        <v>44569</v>
      </c>
      <c r="B3296" s="30">
        <v>1.4</v>
      </c>
      <c r="C3296" s="30">
        <v>8.9</v>
      </c>
      <c r="D3296" s="31">
        <v>1.6549537037037036</v>
      </c>
      <c r="E3296" s="30">
        <v>-6.3</v>
      </c>
      <c r="F3296" s="31">
        <v>1.2813425925925925</v>
      </c>
      <c r="G3296" s="30">
        <v>15.2</v>
      </c>
      <c r="H3296" s="32">
        <f>TEXT(일별기온공급량!$A3296, "AAA")</f>
      </c>
      <c r="I3296" s="33">
        <v>234687001</v>
      </c>
      <c r="J3296" s="33">
        <v>5473589</v>
      </c>
      <c r="K3296" s="32">
        <f>TEXT(A3296, "MM-DD")</f>
      </c>
      <c r="L3296" s="33">
        <f>YEAR(일별기온공급량!$A3296)</f>
      </c>
      <c r="M3296" s="33">
        <f>MONTH(일별기온공급량!$A3296)</f>
      </c>
      <c r="N3296" s="33">
        <f>DAY(일별기온공급량!$A3296)</f>
      </c>
      <c r="O3296" s="34">
        <f>IFERROR(VLOOKUP(기온및공급량[[#This Row], [날짜]],표2[],2,0), "")</f>
      </c>
    </row>
    <row x14ac:dyDescent="0.25" r="3297" customHeight="1" ht="18.75">
      <c r="A3297" s="29">
        <v>44570</v>
      </c>
      <c r="B3297" s="33">
        <v>2</v>
      </c>
      <c r="C3297" s="30">
        <v>8.7</v>
      </c>
      <c r="D3297" s="31">
        <v>1.5862037037037036</v>
      </c>
      <c r="E3297" s="30">
        <v>-2.2</v>
      </c>
      <c r="F3297" s="31">
        <v>1.2417592592592592</v>
      </c>
      <c r="G3297" s="30">
        <v>10.9</v>
      </c>
      <c r="H3297" s="32">
        <f>TEXT(일별기온공급량!$A3297, "AAA")</f>
      </c>
      <c r="I3297" s="33">
        <v>219226589</v>
      </c>
      <c r="J3297" s="33">
        <v>5122783</v>
      </c>
      <c r="K3297" s="32">
        <f>TEXT(A3297, "MM-DD")</f>
      </c>
      <c r="L3297" s="33">
        <f>YEAR(일별기온공급량!$A3297)</f>
      </c>
      <c r="M3297" s="33">
        <f>MONTH(일별기온공급량!$A3297)</f>
      </c>
      <c r="N3297" s="33">
        <f>DAY(일별기온공급량!$A3297)</f>
      </c>
      <c r="O3297" s="34">
        <f>IFERROR(VLOOKUP(기온및공급량[[#This Row], [날짜]],표2[],2,0), "")</f>
      </c>
    </row>
    <row x14ac:dyDescent="0.25" r="3298" customHeight="1" ht="18.75">
      <c r="A3298" s="29">
        <v>44571</v>
      </c>
      <c r="B3298" s="33">
        <v>3</v>
      </c>
      <c r="C3298" s="30">
        <v>9.9</v>
      </c>
      <c r="D3298" s="31">
        <v>1.639675925925926</v>
      </c>
      <c r="E3298" s="30">
        <v>-4.5</v>
      </c>
      <c r="F3298" s="31">
        <v>1.3000925925925926</v>
      </c>
      <c r="G3298" s="30">
        <v>14.4</v>
      </c>
      <c r="H3298" s="32">
        <f>TEXT(일별기온공급량!$A3298, "AAA")</f>
      </c>
      <c r="I3298" s="33">
        <v>240973258</v>
      </c>
      <c r="J3298" s="33">
        <v>5618429</v>
      </c>
      <c r="K3298" s="32">
        <f>TEXT(A3298, "MM-DD")</f>
      </c>
      <c r="L3298" s="33">
        <f>YEAR(일별기온공급량!$A3298)</f>
      </c>
      <c r="M3298" s="33">
        <f>MONTH(일별기온공급량!$A3298)</f>
      </c>
      <c r="N3298" s="33">
        <f>DAY(일별기온공급량!$A3298)</f>
      </c>
      <c r="O3298" s="34">
        <f>IFERROR(VLOOKUP(기온및공급량[[#This Row], [날짜]],표2[],2,0), "")</f>
      </c>
    </row>
    <row x14ac:dyDescent="0.25" r="3299" customHeight="1" ht="18.75">
      <c r="A3299" s="29">
        <v>44572</v>
      </c>
      <c r="B3299" s="30">
        <v>-0.9</v>
      </c>
      <c r="C3299" s="30">
        <v>4.7</v>
      </c>
      <c r="D3299" s="31">
        <v>1.0000925925925925</v>
      </c>
      <c r="E3299" s="30">
        <v>-5.5</v>
      </c>
      <c r="F3299" s="31">
        <v>1.9924537037037036</v>
      </c>
      <c r="G3299" s="30">
        <v>10.2</v>
      </c>
      <c r="H3299" s="32">
        <f>TEXT(일별기온공급량!$A3299, "AAA")</f>
      </c>
      <c r="I3299" s="33">
        <v>272355529</v>
      </c>
      <c r="J3299" s="33">
        <v>6356118</v>
      </c>
      <c r="K3299" s="32">
        <f>TEXT(A3299, "MM-DD")</f>
      </c>
      <c r="L3299" s="33">
        <f>YEAR(일별기온공급량!$A3299)</f>
      </c>
      <c r="M3299" s="33">
        <f>MONTH(일별기온공급량!$A3299)</f>
      </c>
      <c r="N3299" s="33">
        <f>DAY(일별기온공급량!$A3299)</f>
      </c>
      <c r="O3299" s="34">
        <f>IFERROR(VLOOKUP(기온및공급량[[#This Row], [날짜]],표2[],2,0), "")</f>
      </c>
    </row>
    <row x14ac:dyDescent="0.25" r="3300" customHeight="1" ht="18.75">
      <c r="A3300" s="29">
        <v>44573</v>
      </c>
      <c r="B3300" s="30">
        <v>-3.2</v>
      </c>
      <c r="C3300" s="30">
        <v>1.8</v>
      </c>
      <c r="D3300" s="31">
        <v>1.6299537037037037</v>
      </c>
      <c r="E3300" s="30">
        <v>-7.6</v>
      </c>
      <c r="F3300" s="31">
        <v>1.3160648148148149</v>
      </c>
      <c r="G3300" s="30">
        <v>9.4</v>
      </c>
      <c r="H3300" s="32">
        <f>TEXT(일별기온공급량!$A3300, "AAA")</f>
      </c>
      <c r="I3300" s="33">
        <v>286868004</v>
      </c>
      <c r="J3300" s="33">
        <v>6692559</v>
      </c>
      <c r="K3300" s="32">
        <f>TEXT(A3300, "MM-DD")</f>
      </c>
      <c r="L3300" s="33">
        <f>YEAR(일별기온공급량!$A3300)</f>
      </c>
      <c r="M3300" s="33">
        <f>MONTH(일별기온공급량!$A3300)</f>
      </c>
      <c r="N3300" s="33">
        <f>DAY(일별기온공급량!$A3300)</f>
      </c>
      <c r="O3300" s="34">
        <f>IFERROR(VLOOKUP(기온및공급량[[#This Row], [날짜]],표2[],2,0), "")</f>
      </c>
    </row>
    <row x14ac:dyDescent="0.25" r="3301" customHeight="1" ht="18.75">
      <c r="A3301" s="29">
        <v>44574</v>
      </c>
      <c r="B3301" s="30">
        <v>-2.8</v>
      </c>
      <c r="C3301" s="33">
        <v>1</v>
      </c>
      <c r="D3301" s="31">
        <v>1.595925925925926</v>
      </c>
      <c r="E3301" s="30">
        <v>-4.8</v>
      </c>
      <c r="F3301" s="31">
        <v>1.9917592592592592</v>
      </c>
      <c r="G3301" s="30">
        <v>5.8</v>
      </c>
      <c r="H3301" s="32">
        <f>TEXT(일별기온공급량!$A3301, "AAA")</f>
      </c>
      <c r="I3301" s="33">
        <v>295732199</v>
      </c>
      <c r="J3301" s="33">
        <v>6895301</v>
      </c>
      <c r="K3301" s="32">
        <f>TEXT(A3301, "MM-DD")</f>
      </c>
      <c r="L3301" s="33">
        <f>YEAR(일별기온공급량!$A3301)</f>
      </c>
      <c r="M3301" s="33">
        <f>MONTH(일별기온공급량!$A3301)</f>
      </c>
      <c r="N3301" s="33">
        <f>DAY(일별기온공급량!$A3301)</f>
      </c>
      <c r="O3301" s="34">
        <f>IFERROR(VLOOKUP(기온및공급량[[#This Row], [날짜]],표2[],2,0), "")</f>
      </c>
    </row>
    <row x14ac:dyDescent="0.25" r="3302" customHeight="1" ht="18.75">
      <c r="A3302" s="29">
        <v>44575</v>
      </c>
      <c r="B3302" s="30">
        <v>-2.6</v>
      </c>
      <c r="C3302" s="30">
        <v>4.2</v>
      </c>
      <c r="D3302" s="31">
        <v>1.6556481481481482</v>
      </c>
      <c r="E3302" s="30">
        <v>-6.7</v>
      </c>
      <c r="F3302" s="31">
        <v>1.2188425925925925</v>
      </c>
      <c r="G3302" s="30">
        <v>10.9</v>
      </c>
      <c r="H3302" s="32">
        <f>TEXT(일별기온공급량!$A3302, "AAA")</f>
      </c>
      <c r="I3302" s="33">
        <v>289987118</v>
      </c>
      <c r="J3302" s="33">
        <v>6746969</v>
      </c>
      <c r="K3302" s="32">
        <f>TEXT(A3302, "MM-DD")</f>
      </c>
      <c r="L3302" s="33">
        <f>YEAR(일별기온공급량!$A3302)</f>
      </c>
      <c r="M3302" s="33">
        <f>MONTH(일별기온공급량!$A3302)</f>
      </c>
      <c r="N3302" s="33">
        <f>DAY(일별기온공급량!$A3302)</f>
      </c>
      <c r="O3302" s="34">
        <f>IFERROR(VLOOKUP(기온및공급량[[#This Row], [날짜]],표2[],2,0), "")</f>
      </c>
    </row>
    <row x14ac:dyDescent="0.25" r="3303" customHeight="1" ht="18.75">
      <c r="A3303" s="29">
        <v>44576</v>
      </c>
      <c r="B3303" s="33">
        <v>1</v>
      </c>
      <c r="C3303" s="30">
        <v>8.4</v>
      </c>
      <c r="D3303" s="31">
        <v>1.639675925925926</v>
      </c>
      <c r="E3303" s="30">
        <v>-4.7</v>
      </c>
      <c r="F3303" s="31">
        <v>1.0618981481481482</v>
      </c>
      <c r="G3303" s="30">
        <v>13.1</v>
      </c>
      <c r="H3303" s="32">
        <f>TEXT(일별기온공급량!$A3303, "AAA")</f>
      </c>
      <c r="I3303" s="33">
        <v>257031634</v>
      </c>
      <c r="J3303" s="33">
        <v>5965721</v>
      </c>
      <c r="K3303" s="32">
        <f>TEXT(A3303, "MM-DD")</f>
      </c>
      <c r="L3303" s="33">
        <f>YEAR(일별기온공급량!$A3303)</f>
      </c>
      <c r="M3303" s="33">
        <f>MONTH(일별기온공급량!$A3303)</f>
      </c>
      <c r="N3303" s="33">
        <f>DAY(일별기온공급량!$A3303)</f>
      </c>
      <c r="O3303" s="34">
        <f>IFERROR(VLOOKUP(기온및공급량[[#This Row], [날짜]],표2[],2,0), "")</f>
      </c>
    </row>
    <row x14ac:dyDescent="0.25" r="3304" customHeight="1" ht="18.75">
      <c r="A3304" s="29">
        <v>44577</v>
      </c>
      <c r="B3304" s="30">
        <v>1.9</v>
      </c>
      <c r="C3304" s="30">
        <v>8.2</v>
      </c>
      <c r="D3304" s="31">
        <v>1.5716203703703704</v>
      </c>
      <c r="E3304" s="30">
        <v>-2.2</v>
      </c>
      <c r="F3304" s="31">
        <v>1.0598148148148148</v>
      </c>
      <c r="G3304" s="30">
        <v>10.4</v>
      </c>
      <c r="H3304" s="32">
        <f>TEXT(일별기온공급량!$A3304, "AAA")</f>
      </c>
      <c r="I3304" s="33">
        <v>235837819</v>
      </c>
      <c r="J3304" s="33">
        <v>5473572</v>
      </c>
      <c r="K3304" s="32">
        <f>TEXT(A3304, "MM-DD")</f>
      </c>
      <c r="L3304" s="33">
        <f>YEAR(일별기온공급량!$A3304)</f>
      </c>
      <c r="M3304" s="33">
        <f>MONTH(일별기온공급량!$A3304)</f>
      </c>
      <c r="N3304" s="33">
        <f>DAY(일별기온공급량!$A3304)</f>
      </c>
      <c r="O3304" s="34">
        <f>IFERROR(VLOOKUP(기온및공급량[[#This Row], [날짜]],표2[],2,0), "")</f>
      </c>
    </row>
    <row x14ac:dyDescent="0.25" r="3305" customHeight="1" ht="18.75">
      <c r="A3305" s="29">
        <v>44578</v>
      </c>
      <c r="B3305" s="30">
        <v>-0.4</v>
      </c>
      <c r="C3305" s="30">
        <v>4.7</v>
      </c>
      <c r="D3305" s="31">
        <v>1.6702314814814816</v>
      </c>
      <c r="E3305" s="30">
        <v>-4.1</v>
      </c>
      <c r="F3305" s="31">
        <v>1.2348148148148148</v>
      </c>
      <c r="G3305" s="30">
        <v>8.8</v>
      </c>
      <c r="H3305" s="32">
        <f>TEXT(일별기온공급량!$A3305, "AAA")</f>
      </c>
      <c r="I3305" s="33">
        <v>270756463</v>
      </c>
      <c r="J3305" s="33">
        <v>6292639</v>
      </c>
      <c r="K3305" s="32">
        <f>TEXT(A3305, "MM-DD")</f>
      </c>
      <c r="L3305" s="33">
        <f>YEAR(일별기온공급량!$A3305)</f>
      </c>
      <c r="M3305" s="33">
        <f>MONTH(일별기온공급량!$A3305)</f>
      </c>
      <c r="N3305" s="33">
        <f>DAY(일별기온공급량!$A3305)</f>
      </c>
      <c r="O3305" s="34">
        <f>IFERROR(VLOOKUP(기온및공급량[[#This Row], [날짜]],표2[],2,0), "")</f>
      </c>
    </row>
    <row x14ac:dyDescent="0.25" r="3306" customHeight="1" ht="18.75">
      <c r="A3306" s="29">
        <v>44579</v>
      </c>
      <c r="B3306" s="30">
        <v>-2.5</v>
      </c>
      <c r="C3306" s="30">
        <v>2.8</v>
      </c>
      <c r="D3306" s="31">
        <v>1.6209259259259259</v>
      </c>
      <c r="E3306" s="30">
        <v>-6.1</v>
      </c>
      <c r="F3306" s="31">
        <v>1.2924537037037038</v>
      </c>
      <c r="G3306" s="30">
        <v>8.9</v>
      </c>
      <c r="H3306" s="32">
        <f>TEXT(일별기온공급량!$A3306, "AAA")</f>
      </c>
      <c r="I3306" s="33">
        <v>280916380</v>
      </c>
      <c r="J3306" s="33">
        <v>6508610</v>
      </c>
      <c r="K3306" s="32">
        <f>TEXT(A3306, "MM-DD")</f>
      </c>
      <c r="L3306" s="33">
        <f>YEAR(일별기온공급량!$A3306)</f>
      </c>
      <c r="M3306" s="33">
        <f>MONTH(일별기온공급량!$A3306)</f>
      </c>
      <c r="N3306" s="33">
        <f>DAY(일별기온공급량!$A3306)</f>
      </c>
      <c r="O3306" s="34">
        <f>IFERROR(VLOOKUP(기온및공급량[[#This Row], [날짜]],표2[],2,0), "")</f>
      </c>
    </row>
    <row x14ac:dyDescent="0.25" r="3307" customHeight="1" ht="18.75">
      <c r="A3307" s="29">
        <v>44580</v>
      </c>
      <c r="B3307" s="30">
        <v>-0.7</v>
      </c>
      <c r="C3307" s="30">
        <v>5.6</v>
      </c>
      <c r="D3307" s="31">
        <v>1.632037037037037</v>
      </c>
      <c r="E3307" s="30">
        <v>-7.8</v>
      </c>
      <c r="F3307" s="31">
        <v>1.1417592592592594</v>
      </c>
      <c r="G3307" s="30">
        <v>13.4</v>
      </c>
      <c r="H3307" s="32">
        <f>TEXT(일별기온공급량!$A3307, "AAA")</f>
      </c>
      <c r="I3307" s="33">
        <v>277374507</v>
      </c>
      <c r="J3307" s="33">
        <v>6420471</v>
      </c>
      <c r="K3307" s="32">
        <f>TEXT(A3307, "MM-DD")</f>
      </c>
      <c r="L3307" s="33">
        <f>YEAR(일별기온공급량!$A3307)</f>
      </c>
      <c r="M3307" s="33">
        <f>MONTH(일별기온공급량!$A3307)</f>
      </c>
      <c r="N3307" s="33">
        <f>DAY(일별기온공급량!$A3307)</f>
      </c>
      <c r="O3307" s="34">
        <f>IFERROR(VLOOKUP(기온및공급량[[#This Row], [날짜]],표2[],2,0), "")</f>
      </c>
    </row>
    <row x14ac:dyDescent="0.25" r="3308" customHeight="1" ht="18.75">
      <c r="A3308" s="29">
        <v>44581</v>
      </c>
      <c r="B3308" s="30">
        <v>-1.1</v>
      </c>
      <c r="C3308" s="30">
        <v>5.1</v>
      </c>
      <c r="D3308" s="31">
        <v>1.6618981481481483</v>
      </c>
      <c r="E3308" s="30">
        <v>-5.3</v>
      </c>
      <c r="F3308" s="31">
        <v>1.3153703703703703</v>
      </c>
      <c r="G3308" s="30">
        <v>10.4</v>
      </c>
      <c r="H3308" s="32">
        <f>TEXT(일별기온공급량!$A3308, "AAA")</f>
      </c>
      <c r="I3308" s="33">
        <v>274498027</v>
      </c>
      <c r="J3308" s="33">
        <v>6346492</v>
      </c>
      <c r="K3308" s="32">
        <f>TEXT(A3308, "MM-DD")</f>
      </c>
      <c r="L3308" s="33">
        <f>YEAR(일별기온공급량!$A3308)</f>
      </c>
      <c r="M3308" s="33">
        <f>MONTH(일별기온공급량!$A3308)</f>
      </c>
      <c r="N3308" s="33">
        <f>DAY(일별기온공급량!$A3308)</f>
      </c>
      <c r="O3308" s="34">
        <f>IFERROR(VLOOKUP(기온및공급량[[#This Row], [날짜]],표2[],2,0), "")</f>
      </c>
    </row>
    <row x14ac:dyDescent="0.25" r="3309" customHeight="1" ht="18.75">
      <c r="A3309" s="29">
        <v>44582</v>
      </c>
      <c r="B3309" s="33">
        <v>-1</v>
      </c>
      <c r="C3309" s="30">
        <v>6.8</v>
      </c>
      <c r="D3309" s="31">
        <v>1.6563425925925928</v>
      </c>
      <c r="E3309" s="30">
        <v>-8.3</v>
      </c>
      <c r="F3309" s="31">
        <v>1.2917592592592593</v>
      </c>
      <c r="G3309" s="30">
        <v>15.1</v>
      </c>
      <c r="H3309" s="32">
        <f>TEXT(일별기온공급량!$A3309, "AAA")</f>
      </c>
      <c r="I3309" s="33">
        <v>267954360</v>
      </c>
      <c r="J3309" s="33">
        <v>6183821</v>
      </c>
      <c r="K3309" s="32">
        <f>TEXT(A3309, "MM-DD")</f>
      </c>
      <c r="L3309" s="33">
        <f>YEAR(일별기온공급량!$A3309)</f>
      </c>
      <c r="M3309" s="33">
        <f>MONTH(일별기온공급량!$A3309)</f>
      </c>
      <c r="N3309" s="33">
        <f>DAY(일별기온공급량!$A3309)</f>
      </c>
      <c r="O3309" s="34">
        <f>IFERROR(VLOOKUP(기온및공급량[[#This Row], [날짜]],표2[],2,0), "")</f>
      </c>
    </row>
    <row x14ac:dyDescent="0.25" r="3310" customHeight="1" ht="18.75">
      <c r="A3310" s="29">
        <v>44583</v>
      </c>
      <c r="B3310" s="30">
        <v>2.3</v>
      </c>
      <c r="C3310" s="30">
        <v>10.1</v>
      </c>
      <c r="D3310" s="31">
        <v>1.6459259259259258</v>
      </c>
      <c r="E3310" s="30">
        <v>-5.8</v>
      </c>
      <c r="F3310" s="31">
        <v>1.257037037037037</v>
      </c>
      <c r="G3310" s="30">
        <v>15.9</v>
      </c>
      <c r="H3310" s="32">
        <f>TEXT(일별기온공급량!$A3310, "AAA")</f>
      </c>
      <c r="I3310" s="33">
        <v>238617993</v>
      </c>
      <c r="J3310" s="33">
        <v>5515656</v>
      </c>
      <c r="K3310" s="32">
        <f>TEXT(A3310, "MM-DD")</f>
      </c>
      <c r="L3310" s="33">
        <f>YEAR(일별기온공급량!$A3310)</f>
      </c>
      <c r="M3310" s="33">
        <f>MONTH(일별기온공급량!$A3310)</f>
      </c>
      <c r="N3310" s="33">
        <f>DAY(일별기온공급량!$A3310)</f>
      </c>
      <c r="O3310" s="34">
        <f>IFERROR(VLOOKUP(기온및공급량[[#This Row], [날짜]],표2[],2,0), "")</f>
      </c>
    </row>
    <row x14ac:dyDescent="0.25" r="3311" customHeight="1" ht="18.75">
      <c r="A3311" s="29">
        <v>44584</v>
      </c>
      <c r="B3311" s="30">
        <v>6.4</v>
      </c>
      <c r="C3311" s="30">
        <v>12.8</v>
      </c>
      <c r="D3311" s="31">
        <v>1.5625925925925928</v>
      </c>
      <c r="E3311" s="30">
        <v>1.5</v>
      </c>
      <c r="F3311" s="31">
        <v>1.2938425925925925</v>
      </c>
      <c r="G3311" s="30">
        <v>11.3</v>
      </c>
      <c r="H3311" s="32">
        <f>TEXT(일별기온공급량!$A3311, "AAA")</f>
      </c>
      <c r="I3311" s="33">
        <v>205919330</v>
      </c>
      <c r="J3311" s="33">
        <v>4769175</v>
      </c>
      <c r="K3311" s="32">
        <f>TEXT(A3311, "MM-DD")</f>
      </c>
      <c r="L3311" s="33">
        <f>YEAR(일별기온공급량!$A3311)</f>
      </c>
      <c r="M3311" s="33">
        <f>MONTH(일별기온공급량!$A3311)</f>
      </c>
      <c r="N3311" s="33">
        <f>DAY(일별기온공급량!$A3311)</f>
      </c>
      <c r="O3311" s="34">
        <f>IFERROR(VLOOKUP(기온및공급량[[#This Row], [날짜]],표2[],2,0), "")</f>
      </c>
    </row>
    <row x14ac:dyDescent="0.25" r="3312" customHeight="1" ht="18.75">
      <c r="A3312" s="29">
        <v>44585</v>
      </c>
      <c r="B3312" s="30">
        <v>4.9</v>
      </c>
      <c r="C3312" s="30">
        <v>6.9</v>
      </c>
      <c r="D3312" s="31">
        <v>1.518148148148148</v>
      </c>
      <c r="E3312" s="30">
        <v>2.2</v>
      </c>
      <c r="F3312" s="31">
        <v>1.9813425925925925</v>
      </c>
      <c r="G3312" s="30">
        <v>4.7</v>
      </c>
      <c r="H3312" s="32">
        <f>TEXT(일별기온공급량!$A3312, "AAA")</f>
      </c>
      <c r="I3312" s="33">
        <v>231749601</v>
      </c>
      <c r="J3312" s="33">
        <v>5368228</v>
      </c>
      <c r="K3312" s="32">
        <f>TEXT(A3312, "MM-DD")</f>
      </c>
      <c r="L3312" s="33">
        <f>YEAR(일별기온공급량!$A3312)</f>
      </c>
      <c r="M3312" s="33">
        <f>MONTH(일별기온공급량!$A3312)</f>
      </c>
      <c r="N3312" s="33">
        <f>DAY(일별기온공급량!$A3312)</f>
      </c>
      <c r="O3312" s="34">
        <f>IFERROR(VLOOKUP(기온및공급량[[#This Row], [날짜]],표2[],2,0), "")</f>
      </c>
    </row>
    <row x14ac:dyDescent="0.25" r="3313" customHeight="1" ht="18.75">
      <c r="A3313" s="29">
        <v>44586</v>
      </c>
      <c r="B3313" s="30">
        <v>4.5</v>
      </c>
      <c r="C3313" s="30">
        <v>7.5</v>
      </c>
      <c r="D3313" s="31">
        <v>1.5903703703703704</v>
      </c>
      <c r="E3313" s="30">
        <v>1.2</v>
      </c>
      <c r="F3313" s="31">
        <v>1.2514814814814814</v>
      </c>
      <c r="G3313" s="30">
        <v>6.3</v>
      </c>
      <c r="H3313" s="32">
        <f>TEXT(일별기온공급량!$A3313, "AAA")</f>
      </c>
      <c r="I3313" s="33">
        <v>233787835</v>
      </c>
      <c r="J3313" s="33">
        <v>5417834</v>
      </c>
      <c r="K3313" s="32">
        <f>TEXT(A3313, "MM-DD")</f>
      </c>
      <c r="L3313" s="33">
        <f>YEAR(일별기온공급량!$A3313)</f>
      </c>
      <c r="M3313" s="33">
        <f>MONTH(일별기온공급량!$A3313)</f>
      </c>
      <c r="N3313" s="33">
        <f>DAY(일별기온공급량!$A3313)</f>
      </c>
      <c r="O3313" s="34">
        <f>IFERROR(VLOOKUP(기온및공급량[[#This Row], [날짜]],표2[],2,0), "")</f>
      </c>
    </row>
    <row x14ac:dyDescent="0.25" r="3314" customHeight="1" ht="18.75">
      <c r="A3314" s="29">
        <v>44587</v>
      </c>
      <c r="B3314" s="30">
        <v>3.8</v>
      </c>
      <c r="C3314" s="30">
        <v>8.2</v>
      </c>
      <c r="D3314" s="31">
        <v>1.5987037037037037</v>
      </c>
      <c r="E3314" s="30">
        <v>0.8</v>
      </c>
      <c r="F3314" s="31">
        <v>1.986898148148148</v>
      </c>
      <c r="G3314" s="30">
        <v>7.4</v>
      </c>
      <c r="H3314" s="32">
        <f>TEXT(일별기온공급량!$A3314, "AAA")</f>
      </c>
      <c r="I3314" s="33">
        <v>231988551</v>
      </c>
      <c r="J3314" s="33">
        <v>5363582</v>
      </c>
      <c r="K3314" s="32">
        <f>TEXT(A3314, "MM-DD")</f>
      </c>
      <c r="L3314" s="33">
        <f>YEAR(일별기온공급량!$A3314)</f>
      </c>
      <c r="M3314" s="33">
        <f>MONTH(일별기온공급량!$A3314)</f>
      </c>
      <c r="N3314" s="33">
        <f>DAY(일별기온공급량!$A3314)</f>
      </c>
      <c r="O3314" s="34">
        <f>IFERROR(VLOOKUP(기온및공급량[[#This Row], [날짜]],표2[],2,0), "")</f>
      </c>
    </row>
    <row x14ac:dyDescent="0.25" r="3315" customHeight="1" ht="18.75">
      <c r="A3315" s="29">
        <v>44588</v>
      </c>
      <c r="B3315" s="30">
        <v>3.2</v>
      </c>
      <c r="C3315" s="30">
        <v>9.7</v>
      </c>
      <c r="D3315" s="31">
        <v>1.595925925925926</v>
      </c>
      <c r="E3315" s="30">
        <v>-2.1</v>
      </c>
      <c r="F3315" s="31">
        <v>1.3042592592592592</v>
      </c>
      <c r="G3315" s="30">
        <v>11.8</v>
      </c>
      <c r="H3315" s="32">
        <f>TEXT(일별기온공급량!$A3315, "AAA")</f>
      </c>
      <c r="I3315" s="33">
        <v>234094260</v>
      </c>
      <c r="J3315" s="33">
        <v>5417327</v>
      </c>
      <c r="K3315" s="32">
        <f>TEXT(A3315, "MM-DD")</f>
      </c>
      <c r="L3315" s="33">
        <f>YEAR(일별기온공급량!$A3315)</f>
      </c>
      <c r="M3315" s="33">
        <f>MONTH(일별기온공급량!$A3315)</f>
      </c>
      <c r="N3315" s="33">
        <f>DAY(일별기온공급량!$A3315)</f>
      </c>
      <c r="O3315" s="34">
        <f>IFERROR(VLOOKUP(기온및공급량[[#This Row], [날짜]],표2[],2,0), "")</f>
      </c>
    </row>
    <row x14ac:dyDescent="0.25" r="3316" customHeight="1" ht="18.75">
      <c r="A3316" s="29">
        <v>44589</v>
      </c>
      <c r="B3316" s="30">
        <v>2.3</v>
      </c>
      <c r="C3316" s="30">
        <v>6.7</v>
      </c>
      <c r="D3316" s="31">
        <v>1.6417592592592594</v>
      </c>
      <c r="E3316" s="30">
        <v>-0.3</v>
      </c>
      <c r="F3316" s="31">
        <v>1.345925925925926</v>
      </c>
      <c r="G3316" s="33">
        <v>7</v>
      </c>
      <c r="H3316" s="32">
        <f>TEXT(일별기온공급량!$A3316, "AAA")</f>
      </c>
      <c r="I3316" s="33">
        <v>237020225</v>
      </c>
      <c r="J3316" s="33">
        <v>5482012</v>
      </c>
      <c r="K3316" s="32">
        <f>TEXT(A3316, "MM-DD")</f>
      </c>
      <c r="L3316" s="33">
        <f>YEAR(일별기온공급량!$A3316)</f>
      </c>
      <c r="M3316" s="33">
        <f>MONTH(일별기온공급량!$A3316)</f>
      </c>
      <c r="N3316" s="33">
        <f>DAY(일별기온공급량!$A3316)</f>
      </c>
      <c r="O3316" s="34">
        <f>IFERROR(VLOOKUP(기온및공급량[[#This Row], [날짜]],표2[],2,0), "")</f>
      </c>
    </row>
    <row x14ac:dyDescent="0.25" r="3317" customHeight="1" ht="18.75">
      <c r="A3317" s="29">
        <v>44590</v>
      </c>
      <c r="B3317" s="33">
        <v>1</v>
      </c>
      <c r="C3317" s="30">
        <v>5.5</v>
      </c>
      <c r="D3317" s="31">
        <v>1.6098148148148148</v>
      </c>
      <c r="E3317" s="30">
        <v>-1.7</v>
      </c>
      <c r="F3317" s="31">
        <v>1.330648148148148</v>
      </c>
      <c r="G3317" s="30">
        <v>7.2</v>
      </c>
      <c r="H3317" s="32">
        <f>TEXT(일별기온공급량!$A3317, "AAA")</f>
      </c>
      <c r="I3317" s="33">
        <v>227862553</v>
      </c>
      <c r="J3317" s="33">
        <v>5273197</v>
      </c>
      <c r="K3317" s="32">
        <f>TEXT(A3317, "MM-DD")</f>
      </c>
      <c r="L3317" s="33">
        <f>YEAR(일별기온공급량!$A3317)</f>
      </c>
      <c r="M3317" s="33">
        <f>MONTH(일별기온공급량!$A3317)</f>
      </c>
      <c r="N3317" s="33">
        <f>DAY(일별기온공급량!$A3317)</f>
      </c>
      <c r="O3317" s="34">
        <f>IFERROR(VLOOKUP(기온및공급량[[#This Row], [날짜]],표2[],2,0), "")</f>
      </c>
    </row>
    <row x14ac:dyDescent="0.25" r="3318" customHeight="1" ht="18.75">
      <c r="A3318" s="29">
        <v>44591</v>
      </c>
      <c r="B3318" s="30">
        <v>1.1</v>
      </c>
      <c r="C3318" s="30">
        <v>6.5</v>
      </c>
      <c r="D3318" s="31">
        <v>1.6174537037037036</v>
      </c>
      <c r="E3318" s="30">
        <v>-4.2</v>
      </c>
      <c r="F3318" s="31">
        <v>1.3125925925925925</v>
      </c>
      <c r="G3318" s="30">
        <v>10.7</v>
      </c>
      <c r="H3318" s="32">
        <f>TEXT(일별기온공급량!$A3318, "AAA")</f>
      </c>
      <c r="I3318" s="33">
        <v>220222836</v>
      </c>
      <c r="J3318" s="33">
        <v>5098249</v>
      </c>
      <c r="K3318" s="32">
        <f>TEXT(A3318, "MM-DD")</f>
      </c>
      <c r="L3318" s="33">
        <f>YEAR(일별기온공급량!$A3318)</f>
      </c>
      <c r="M3318" s="33">
        <f>MONTH(일별기온공급량!$A3318)</f>
      </c>
      <c r="N3318" s="33">
        <f>DAY(일별기온공급량!$A3318)</f>
      </c>
      <c r="O3318" s="34">
        <f>IFERROR(VLOOKUP(기온및공급량[[#This Row], [날짜]],표2[],2,0), "")</f>
      </c>
    </row>
    <row x14ac:dyDescent="0.25" r="3319" customHeight="1" ht="18.75">
      <c r="A3319" s="29">
        <v>44592</v>
      </c>
      <c r="B3319" s="30">
        <v>1.3</v>
      </c>
      <c r="C3319" s="30">
        <v>7.8</v>
      </c>
      <c r="D3319" s="31">
        <v>1.6327314814814815</v>
      </c>
      <c r="E3319" s="30">
        <v>-5.3</v>
      </c>
      <c r="F3319" s="31">
        <v>1.314675925925926</v>
      </c>
      <c r="G3319" s="30">
        <v>13.1</v>
      </c>
      <c r="H3319" s="32">
        <f>TEXT(일별기온공급량!$A3319, "AAA")</f>
      </c>
      <c r="I3319" s="33">
        <v>220411936</v>
      </c>
      <c r="J3319" s="33">
        <v>5100149</v>
      </c>
      <c r="K3319" s="32">
        <f>TEXT(A3319, "MM-DD")</f>
      </c>
      <c r="L3319" s="33">
        <f>YEAR(일별기온공급량!$A3319)</f>
      </c>
      <c r="M3319" s="33">
        <f>MONTH(일별기온공급량!$A3319)</f>
      </c>
      <c r="N3319" s="33">
        <f>DAY(일별기온공급량!$A3319)</f>
      </c>
      <c r="O3319" s="34">
        <f>IFERROR(VLOOKUP(기온및공급량[[#This Row], [날짜]],표2[],2,0), "")</f>
      </c>
    </row>
    <row x14ac:dyDescent="0.25" r="3320" customHeight="1" ht="18.75">
      <c r="A3320" s="29">
        <v>44593</v>
      </c>
      <c r="B3320" s="30">
        <v>1.9</v>
      </c>
      <c r="C3320" s="30">
        <v>5.4</v>
      </c>
      <c r="D3320" s="31">
        <v>1.5313425925925928</v>
      </c>
      <c r="E3320" s="30">
        <v>-2.8</v>
      </c>
      <c r="F3320" s="31">
        <v>1.0049537037037037</v>
      </c>
      <c r="G3320" s="30">
        <v>8.2</v>
      </c>
      <c r="H3320" s="32">
        <f>TEXT(일별기온공급량!$A3320, "AAA")</f>
      </c>
      <c r="I3320" s="33">
        <v>215176066</v>
      </c>
      <c r="J3320" s="33">
        <v>4985311</v>
      </c>
      <c r="K3320" s="32">
        <f>TEXT(A3320, "MM-DD")</f>
      </c>
      <c r="L3320" s="33">
        <f>YEAR(일별기온공급량!$A3320)</f>
      </c>
      <c r="M3320" s="33">
        <f>MONTH(일별기온공급량!$A3320)</f>
      </c>
      <c r="N3320" s="33">
        <f>DAY(일별기온공급량!$A3320)</f>
      </c>
      <c r="O3320" s="34">
        <f>IFERROR(VLOOKUP(기온및공급량[[#This Row], [날짜]],표2[],2,0), "")</f>
      </c>
    </row>
    <row x14ac:dyDescent="0.25" r="3321" customHeight="1" ht="18.75">
      <c r="A3321" s="29">
        <v>44594</v>
      </c>
      <c r="B3321" s="30">
        <v>0.7</v>
      </c>
      <c r="C3321" s="30">
        <v>5.6</v>
      </c>
      <c r="D3321" s="31">
        <v>1.6216203703703704</v>
      </c>
      <c r="E3321" s="30">
        <v>-2.1</v>
      </c>
      <c r="F3321" s="31">
        <v>1.3424537037037036</v>
      </c>
      <c r="G3321" s="30">
        <v>7.7</v>
      </c>
      <c r="H3321" s="32">
        <f>TEXT(일별기온공급량!$A3321, "AAA")</f>
      </c>
      <c r="I3321" s="33">
        <v>230912291</v>
      </c>
      <c r="J3321" s="33">
        <v>5351790</v>
      </c>
      <c r="K3321" s="32">
        <f>TEXT(A3321, "MM-DD")</f>
      </c>
      <c r="L3321" s="33">
        <f>YEAR(일별기온공급량!$A3321)</f>
      </c>
      <c r="M3321" s="33">
        <f>MONTH(일별기온공급량!$A3321)</f>
      </c>
      <c r="N3321" s="33">
        <f>DAY(일별기온공급량!$A3321)</f>
      </c>
      <c r="O3321" s="34">
        <f>IFERROR(VLOOKUP(기온및공급량[[#This Row], [날짜]],표2[],2,0), "")</f>
      </c>
    </row>
    <row x14ac:dyDescent="0.25" r="3322" customHeight="1" ht="18.75">
      <c r="A3322" s="29">
        <v>44595</v>
      </c>
      <c r="B3322" s="30">
        <v>0.4</v>
      </c>
      <c r="C3322" s="30">
        <v>5.4</v>
      </c>
      <c r="D3322" s="31">
        <v>1.633425925925926</v>
      </c>
      <c r="E3322" s="30">
        <v>-3.8</v>
      </c>
      <c r="F3322" s="31">
        <v>1.3007870370370371</v>
      </c>
      <c r="G3322" s="30">
        <v>9.2</v>
      </c>
      <c r="H3322" s="32">
        <f>TEXT(일별기온공급량!$A3322, "AAA")</f>
      </c>
      <c r="I3322" s="33">
        <v>253411459</v>
      </c>
      <c r="J3322" s="33">
        <v>5873509</v>
      </c>
      <c r="K3322" s="32">
        <f>TEXT(A3322, "MM-DD")</f>
      </c>
      <c r="L3322" s="33">
        <f>YEAR(일별기온공급량!$A3322)</f>
      </c>
      <c r="M3322" s="33">
        <f>MONTH(일별기온공급량!$A3322)</f>
      </c>
      <c r="N3322" s="33">
        <f>DAY(일별기온공급량!$A3322)</f>
      </c>
      <c r="O3322" s="34">
        <f>IFERROR(VLOOKUP(기온및공급량[[#This Row], [날짜]],표2[],2,0), "")</f>
      </c>
    </row>
    <row x14ac:dyDescent="0.25" r="3323" customHeight="1" ht="18.75">
      <c r="A3323" s="29">
        <v>44596</v>
      </c>
      <c r="B3323" s="30">
        <v>-0.6</v>
      </c>
      <c r="C3323" s="30">
        <v>4.2</v>
      </c>
      <c r="D3323" s="31">
        <v>1.5792592592592594</v>
      </c>
      <c r="E3323" s="30">
        <v>-3.4</v>
      </c>
      <c r="F3323" s="31">
        <v>1.3014814814814815</v>
      </c>
      <c r="G3323" s="30">
        <v>7.6</v>
      </c>
      <c r="H3323" s="32">
        <f>TEXT(일별기온공급량!$A3323, "AAA")</f>
      </c>
      <c r="I3323" s="33">
        <v>266569303</v>
      </c>
      <c r="J3323" s="33">
        <v>6173219</v>
      </c>
      <c r="K3323" s="32">
        <f>TEXT(A3323, "MM-DD")</f>
      </c>
      <c r="L3323" s="33">
        <f>YEAR(일별기온공급량!$A3323)</f>
      </c>
      <c r="M3323" s="33">
        <f>MONTH(일별기온공급량!$A3323)</f>
      </c>
      <c r="N3323" s="33">
        <f>DAY(일별기온공급량!$A3323)</f>
      </c>
      <c r="O3323" s="34">
        <f>IFERROR(VLOOKUP(기온및공급량[[#This Row], [날짜]],표2[],2,0), "")</f>
      </c>
    </row>
    <row x14ac:dyDescent="0.25" r="3324" customHeight="1" ht="18.75">
      <c r="A3324" s="29">
        <v>44597</v>
      </c>
      <c r="B3324" s="33">
        <v>-3</v>
      </c>
      <c r="C3324" s="30">
        <v>1.1</v>
      </c>
      <c r="D3324" s="31">
        <v>1.6799537037037036</v>
      </c>
      <c r="E3324" s="30">
        <v>-6.4</v>
      </c>
      <c r="F3324" s="31">
        <v>1.314675925925926</v>
      </c>
      <c r="G3324" s="30">
        <v>7.5</v>
      </c>
      <c r="H3324" s="32">
        <f>TEXT(일별기온공급량!$A3324, "AAA")</f>
      </c>
      <c r="I3324" s="33">
        <v>267612242</v>
      </c>
      <c r="J3324" s="33">
        <v>6205313</v>
      </c>
      <c r="K3324" s="32">
        <f>TEXT(A3324, "MM-DD")</f>
      </c>
      <c r="L3324" s="33">
        <f>YEAR(일별기온공급량!$A3324)</f>
      </c>
      <c r="M3324" s="33">
        <f>MONTH(일별기온공급량!$A3324)</f>
      </c>
      <c r="N3324" s="33">
        <f>DAY(일별기온공급량!$A3324)</f>
      </c>
      <c r="O3324" s="34">
        <f>IFERROR(VLOOKUP(기온및공급량[[#This Row], [날짜]],표2[],2,0), "")</f>
      </c>
    </row>
    <row x14ac:dyDescent="0.25" r="3325" customHeight="1" ht="18.75">
      <c r="A3325" s="29">
        <v>44598</v>
      </c>
      <c r="B3325" s="30">
        <v>-1.1</v>
      </c>
      <c r="C3325" s="30">
        <v>3.5</v>
      </c>
      <c r="D3325" s="31">
        <v>1.6299537037037037</v>
      </c>
      <c r="E3325" s="33">
        <v>-5</v>
      </c>
      <c r="F3325" s="31">
        <v>1.193148148148148</v>
      </c>
      <c r="G3325" s="30">
        <v>8.5</v>
      </c>
      <c r="H3325" s="32">
        <f>TEXT(일별기온공급량!$A3325, "AAA")</f>
      </c>
      <c r="I3325" s="33">
        <v>256359771</v>
      </c>
      <c r="J3325" s="33">
        <v>5953482</v>
      </c>
      <c r="K3325" s="32">
        <f>TEXT(A3325, "MM-DD")</f>
      </c>
      <c r="L3325" s="33">
        <f>YEAR(일별기온공급량!$A3325)</f>
      </c>
      <c r="M3325" s="33">
        <f>MONTH(일별기온공급량!$A3325)</f>
      </c>
      <c r="N3325" s="33">
        <f>DAY(일별기온공급량!$A3325)</f>
      </c>
      <c r="O3325" s="34">
        <f>IFERROR(VLOOKUP(기온및공급량[[#This Row], [날짜]],표2[],2,0), "")</f>
      </c>
    </row>
    <row x14ac:dyDescent="0.25" r="3326" customHeight="1" ht="18.75">
      <c r="A3326" s="29">
        <v>44599</v>
      </c>
      <c r="B3326" s="30">
        <v>0.2</v>
      </c>
      <c r="C3326" s="30">
        <v>3.6</v>
      </c>
      <c r="D3326" s="31">
        <v>1.607037037037037</v>
      </c>
      <c r="E3326" s="30">
        <v>-3.6</v>
      </c>
      <c r="F3326" s="31">
        <v>1.3056481481481481</v>
      </c>
      <c r="G3326" s="30">
        <v>7.2</v>
      </c>
      <c r="H3326" s="32">
        <f>TEXT(일별기온공급량!$A3326, "AAA")</f>
      </c>
      <c r="I3326" s="33">
        <v>276092293</v>
      </c>
      <c r="J3326" s="33">
        <v>6402346</v>
      </c>
      <c r="K3326" s="32">
        <f>TEXT(A3326, "MM-DD")</f>
      </c>
      <c r="L3326" s="33">
        <f>YEAR(일별기온공급량!$A3326)</f>
      </c>
      <c r="M3326" s="33">
        <f>MONTH(일별기온공급량!$A3326)</f>
      </c>
      <c r="N3326" s="33">
        <f>DAY(일별기온공급량!$A3326)</f>
      </c>
      <c r="O3326" s="34">
        <f>IFERROR(VLOOKUP(기온및공급량[[#This Row], [날짜]],표2[],2,0), "")</f>
      </c>
    </row>
    <row x14ac:dyDescent="0.25" r="3327" customHeight="1" ht="18.75">
      <c r="A3327" s="29">
        <v>44600</v>
      </c>
      <c r="B3327" s="30">
        <v>1.5</v>
      </c>
      <c r="C3327" s="30">
        <v>7.1</v>
      </c>
      <c r="D3327" s="31">
        <v>1.6375925925925925</v>
      </c>
      <c r="E3327" s="30">
        <v>-3.7</v>
      </c>
      <c r="F3327" s="31">
        <v>1.3098148148148148</v>
      </c>
      <c r="G3327" s="30">
        <v>10.8</v>
      </c>
      <c r="H3327" s="32">
        <f>TEXT(일별기온공급량!$A3327, "AAA")</f>
      </c>
      <c r="I3327" s="33">
        <v>264806368</v>
      </c>
      <c r="J3327" s="33">
        <v>6131764</v>
      </c>
      <c r="K3327" s="32">
        <f>TEXT(A3327, "MM-DD")</f>
      </c>
      <c r="L3327" s="33">
        <f>YEAR(일별기온공급량!$A3327)</f>
      </c>
      <c r="M3327" s="33">
        <f>MONTH(일별기온공급량!$A3327)</f>
      </c>
      <c r="N3327" s="33">
        <f>DAY(일별기온공급량!$A3327)</f>
      </c>
      <c r="O3327" s="34">
        <f>IFERROR(VLOOKUP(기온및공급량[[#This Row], [날짜]],표2[],2,0), "")</f>
      </c>
    </row>
    <row x14ac:dyDescent="0.25" r="3328" customHeight="1" ht="18.75">
      <c r="A3328" s="29">
        <v>44601</v>
      </c>
      <c r="B3328" s="30">
        <v>2.6</v>
      </c>
      <c r="C3328" s="30">
        <v>9.4</v>
      </c>
      <c r="D3328" s="31">
        <v>1.658425925925926</v>
      </c>
      <c r="E3328" s="30">
        <v>-5.7</v>
      </c>
      <c r="F3328" s="31">
        <v>1.3007870370370371</v>
      </c>
      <c r="G3328" s="30">
        <v>15.1</v>
      </c>
      <c r="H3328" s="32">
        <f>TEXT(일별기온공급량!$A3328, "AAA")</f>
      </c>
      <c r="I3328" s="33">
        <v>256207191</v>
      </c>
      <c r="J3328" s="33">
        <v>5924967</v>
      </c>
      <c r="K3328" s="32">
        <f>TEXT(A3328, "MM-DD")</f>
      </c>
      <c r="L3328" s="33">
        <f>YEAR(일별기온공급량!$A3328)</f>
      </c>
      <c r="M3328" s="33">
        <f>MONTH(일별기온공급량!$A3328)</f>
      </c>
      <c r="N3328" s="33">
        <f>DAY(일별기온공급량!$A3328)</f>
      </c>
      <c r="O3328" s="34">
        <f>IFERROR(VLOOKUP(기온및공급량[[#This Row], [날짜]],표2[],2,0), "")</f>
      </c>
    </row>
    <row x14ac:dyDescent="0.25" r="3329" customHeight="1" ht="18.75">
      <c r="A3329" s="29">
        <v>44602</v>
      </c>
      <c r="B3329" s="30">
        <v>5.3</v>
      </c>
      <c r="C3329" s="30">
        <v>10.7</v>
      </c>
      <c r="D3329" s="31">
        <v>1.6139814814814815</v>
      </c>
      <c r="E3329" s="30">
        <v>1.2</v>
      </c>
      <c r="F3329" s="31">
        <v>1.2612037037037038</v>
      </c>
      <c r="G3329" s="30">
        <v>9.5</v>
      </c>
      <c r="H3329" s="32">
        <f>TEXT(일별기온공급량!$A3329, "AAA")</f>
      </c>
      <c r="I3329" s="33">
        <v>233454880</v>
      </c>
      <c r="J3329" s="33">
        <v>5411067</v>
      </c>
      <c r="K3329" s="32">
        <f>TEXT(A3329, "MM-DD")</f>
      </c>
      <c r="L3329" s="33">
        <f>YEAR(일별기온공급량!$A3329)</f>
      </c>
      <c r="M3329" s="33">
        <f>MONTH(일별기온공급량!$A3329)</f>
      </c>
      <c r="N3329" s="33">
        <f>DAY(일별기온공급량!$A3329)</f>
      </c>
      <c r="O3329" s="34">
        <f>IFERROR(VLOOKUP(기온및공급량[[#This Row], [날짜]],표2[],2,0), "")</f>
      </c>
    </row>
    <row x14ac:dyDescent="0.25" r="3330" customHeight="1" ht="18.75">
      <c r="A3330" s="29">
        <v>44603</v>
      </c>
      <c r="B3330" s="30">
        <v>3.5</v>
      </c>
      <c r="C3330" s="30">
        <v>11.8</v>
      </c>
      <c r="D3330" s="31">
        <v>1.6459259259259258</v>
      </c>
      <c r="E3330" s="30">
        <v>-3.6</v>
      </c>
      <c r="F3330" s="31">
        <v>1.2938425925925925</v>
      </c>
      <c r="G3330" s="30">
        <v>15.4</v>
      </c>
      <c r="H3330" s="32">
        <f>TEXT(일별기온공급량!$A3330, "AAA")</f>
      </c>
      <c r="I3330" s="33">
        <v>228312465</v>
      </c>
      <c r="J3330" s="33">
        <v>5298457</v>
      </c>
      <c r="K3330" s="32">
        <f>TEXT(A3330, "MM-DD")</f>
      </c>
      <c r="L3330" s="33">
        <f>YEAR(일별기온공급량!$A3330)</f>
      </c>
      <c r="M3330" s="33">
        <f>MONTH(일별기온공급량!$A3330)</f>
      </c>
      <c r="N3330" s="33">
        <f>DAY(일별기온공급량!$A3330)</f>
      </c>
      <c r="O3330" s="34">
        <f>IFERROR(VLOOKUP(기온및공급량[[#This Row], [날짜]],표2[],2,0), "")</f>
      </c>
    </row>
    <row x14ac:dyDescent="0.25" r="3331" customHeight="1" ht="18.75">
      <c r="A3331" s="29">
        <v>44604</v>
      </c>
      <c r="B3331" s="30">
        <v>4.8</v>
      </c>
      <c r="C3331" s="30">
        <v>12.7</v>
      </c>
      <c r="D3331" s="31">
        <v>1.650787037037037</v>
      </c>
      <c r="E3331" s="33">
        <v>-2</v>
      </c>
      <c r="F3331" s="31">
        <v>1.3237037037037038</v>
      </c>
      <c r="G3331" s="30">
        <v>14.7</v>
      </c>
      <c r="H3331" s="32">
        <f>TEXT(일별기온공급량!$A3331, "AAA")</f>
      </c>
      <c r="I3331" s="33">
        <v>204849310</v>
      </c>
      <c r="J3331" s="33">
        <v>4745059</v>
      </c>
      <c r="K3331" s="32">
        <f>TEXT(A3331, "MM-DD")</f>
      </c>
      <c r="L3331" s="33">
        <f>YEAR(일별기온공급량!$A3331)</f>
      </c>
      <c r="M3331" s="33">
        <f>MONTH(일별기온공급량!$A3331)</f>
      </c>
      <c r="N3331" s="33">
        <f>DAY(일별기온공급량!$A3331)</f>
      </c>
      <c r="O3331" s="34">
        <f>IFERROR(VLOOKUP(기온및공급량[[#This Row], [날짜]],표2[],2,0), "")</f>
      </c>
    </row>
    <row x14ac:dyDescent="0.25" r="3332" customHeight="1" ht="18.75">
      <c r="A3332" s="29">
        <v>44605</v>
      </c>
      <c r="B3332" s="30">
        <v>5.4</v>
      </c>
      <c r="C3332" s="30">
        <v>11.6</v>
      </c>
      <c r="D3332" s="31">
        <v>1.6445370370370371</v>
      </c>
      <c r="E3332" s="30">
        <v>-0.7</v>
      </c>
      <c r="F3332" s="31">
        <v>1.2514814814814814</v>
      </c>
      <c r="G3332" s="30">
        <v>12.3</v>
      </c>
      <c r="H3332" s="32">
        <f>TEXT(일별기온공급량!$A3332, "AAA")</f>
      </c>
      <c r="I3332" s="33">
        <v>190410992</v>
      </c>
      <c r="J3332" s="33">
        <v>4411192</v>
      </c>
      <c r="K3332" s="32">
        <f>TEXT(A3332, "MM-DD")</f>
      </c>
      <c r="L3332" s="33">
        <f>YEAR(일별기온공급량!$A3332)</f>
      </c>
      <c r="M3332" s="33">
        <f>MONTH(일별기온공급량!$A3332)</f>
      </c>
      <c r="N3332" s="33">
        <f>DAY(일별기온공급량!$A3332)</f>
      </c>
      <c r="O3332" s="34">
        <f>IFERROR(VLOOKUP(기온및공급량[[#This Row], [날짜]],표2[],2,0), "")</f>
      </c>
    </row>
    <row x14ac:dyDescent="0.25" r="3333" customHeight="1" ht="18.75">
      <c r="A3333" s="29">
        <v>44606</v>
      </c>
      <c r="B3333" s="30">
        <v>7.3</v>
      </c>
      <c r="C3333" s="33">
        <v>13</v>
      </c>
      <c r="D3333" s="31">
        <v>1.5500925925925926</v>
      </c>
      <c r="E3333" s="30">
        <v>2.5</v>
      </c>
      <c r="F3333" s="31">
        <v>1.158425925925926</v>
      </c>
      <c r="G3333" s="30">
        <v>10.5</v>
      </c>
      <c r="H3333" s="32">
        <f>TEXT(일별기온공급량!$A3333, "AAA")</f>
      </c>
      <c r="I3333" s="33">
        <v>205424731</v>
      </c>
      <c r="J3333" s="33">
        <v>4760944</v>
      </c>
      <c r="K3333" s="32">
        <f>TEXT(A3333, "MM-DD")</f>
      </c>
      <c r="L3333" s="33">
        <f>YEAR(일별기온공급량!$A3333)</f>
      </c>
      <c r="M3333" s="33">
        <f>MONTH(일별기온공급량!$A3333)</f>
      </c>
      <c r="N3333" s="33">
        <f>DAY(일별기온공급량!$A3333)</f>
      </c>
      <c r="O3333" s="34">
        <f>IFERROR(VLOOKUP(기온및공급량[[#This Row], [날짜]],표2[],2,0), "")</f>
      </c>
    </row>
    <row x14ac:dyDescent="0.25" r="3334" customHeight="1" ht="18.75">
      <c r="A3334" s="29">
        <v>44607</v>
      </c>
      <c r="B3334" s="30">
        <v>0.4</v>
      </c>
      <c r="C3334" s="30">
        <v>6.6</v>
      </c>
      <c r="D3334" s="31">
        <v>1.000787037037037</v>
      </c>
      <c r="E3334" s="30">
        <v>-4.3</v>
      </c>
      <c r="F3334" s="31">
        <v>1.991064814814815</v>
      </c>
      <c r="G3334" s="30">
        <v>10.9</v>
      </c>
      <c r="H3334" s="32">
        <f>TEXT(일별기온공급량!$A3334, "AAA")</f>
      </c>
      <c r="I3334" s="33">
        <v>240677674</v>
      </c>
      <c r="J3334" s="33">
        <v>5577707</v>
      </c>
      <c r="K3334" s="32">
        <f>TEXT(A3334, "MM-DD")</f>
      </c>
      <c r="L3334" s="33">
        <f>YEAR(일별기온공급량!$A3334)</f>
      </c>
      <c r="M3334" s="33">
        <f>MONTH(일별기온공급량!$A3334)</f>
      </c>
      <c r="N3334" s="33">
        <f>DAY(일별기온공급량!$A3334)</f>
      </c>
      <c r="O3334" s="34">
        <f>IFERROR(VLOOKUP(기온및공급량[[#This Row], [날짜]],표2[],2,0), "")</f>
      </c>
    </row>
    <row x14ac:dyDescent="0.25" r="3335" customHeight="1" ht="18.75">
      <c r="A3335" s="29">
        <v>44608</v>
      </c>
      <c r="B3335" s="30">
        <v>-3.6</v>
      </c>
      <c r="C3335" s="30">
        <v>0.8</v>
      </c>
      <c r="D3335" s="31">
        <v>1.611898148148148</v>
      </c>
      <c r="E3335" s="30">
        <v>-5.8</v>
      </c>
      <c r="F3335" s="31">
        <v>1.286898148148148</v>
      </c>
      <c r="G3335" s="30">
        <v>6.6</v>
      </c>
      <c r="H3335" s="32">
        <f>TEXT(일별기온공급량!$A3335, "AAA")</f>
      </c>
      <c r="I3335" s="33">
        <v>276214713</v>
      </c>
      <c r="J3335" s="33">
        <v>6409685</v>
      </c>
      <c r="K3335" s="32">
        <f>TEXT(A3335, "MM-DD")</f>
      </c>
      <c r="L3335" s="33">
        <f>YEAR(일별기온공급량!$A3335)</f>
      </c>
      <c r="M3335" s="33">
        <f>MONTH(일별기온공급량!$A3335)</f>
      </c>
      <c r="N3335" s="33">
        <f>DAY(일별기온공급량!$A3335)</f>
      </c>
      <c r="O3335" s="34">
        <f>IFERROR(VLOOKUP(기온및공급량[[#This Row], [날짜]],표2[],2,0), "")</f>
      </c>
    </row>
    <row x14ac:dyDescent="0.25" r="3336" customHeight="1" ht="18.75">
      <c r="A3336" s="29">
        <v>44609</v>
      </c>
      <c r="B3336" s="30">
        <v>-4.3</v>
      </c>
      <c r="C3336" s="30">
        <v>1.5</v>
      </c>
      <c r="D3336" s="31">
        <v>1.6973148148148147</v>
      </c>
      <c r="E3336" s="30">
        <v>-8.4</v>
      </c>
      <c r="F3336" s="31">
        <v>1.2612037037037038</v>
      </c>
      <c r="G3336" s="30">
        <v>9.9</v>
      </c>
      <c r="H3336" s="32">
        <f>TEXT(일별기온공급량!$A3336, "AAA")</f>
      </c>
      <c r="I3336" s="33">
        <v>286801242</v>
      </c>
      <c r="J3336" s="33">
        <v>6649094</v>
      </c>
      <c r="K3336" s="32">
        <f>TEXT(A3336, "MM-DD")</f>
      </c>
      <c r="L3336" s="33">
        <f>YEAR(일별기온공급량!$A3336)</f>
      </c>
      <c r="M3336" s="33">
        <f>MONTH(일별기온공급량!$A3336)</f>
      </c>
      <c r="N3336" s="33">
        <f>DAY(일별기온공급량!$A3336)</f>
      </c>
      <c r="O3336" s="34">
        <f>IFERROR(VLOOKUP(기온및공급량[[#This Row], [날짜]],표2[],2,0), "")</f>
      </c>
    </row>
    <row x14ac:dyDescent="0.25" r="3337" customHeight="1" ht="18.75">
      <c r="A3337" s="29">
        <v>44610</v>
      </c>
      <c r="B3337" s="30">
        <v>-0.8</v>
      </c>
      <c r="C3337" s="30">
        <v>8.1</v>
      </c>
      <c r="D3337" s="31">
        <v>1.663287037037037</v>
      </c>
      <c r="E3337" s="30">
        <v>-9.3</v>
      </c>
      <c r="F3337" s="31">
        <v>1.2487037037037036</v>
      </c>
      <c r="G3337" s="30">
        <v>17.4</v>
      </c>
      <c r="H3337" s="32">
        <f>TEXT(일별기온공급량!$A3337, "AAA")</f>
      </c>
      <c r="I3337" s="33">
        <v>268876586</v>
      </c>
      <c r="J3337" s="33">
        <v>6229040</v>
      </c>
      <c r="K3337" s="32">
        <f>TEXT(A3337, "MM-DD")</f>
      </c>
      <c r="L3337" s="33">
        <f>YEAR(일별기온공급량!$A3337)</f>
      </c>
      <c r="M3337" s="33">
        <f>MONTH(일별기온공급량!$A3337)</f>
      </c>
      <c r="N3337" s="33">
        <f>DAY(일별기온공급량!$A3337)</f>
      </c>
      <c r="O3337" s="34">
        <f>IFERROR(VLOOKUP(기온및공급량[[#This Row], [날짜]],표2[],2,0), "")</f>
      </c>
    </row>
    <row x14ac:dyDescent="0.25" r="3338" customHeight="1" ht="18.75">
      <c r="A3338" s="29">
        <v>44611</v>
      </c>
      <c r="B3338" s="30">
        <v>2.4</v>
      </c>
      <c r="C3338" s="30">
        <v>7.1</v>
      </c>
      <c r="D3338" s="31">
        <v>1.623009259259259</v>
      </c>
      <c r="E3338" s="30">
        <v>-0.2</v>
      </c>
      <c r="F3338" s="31">
        <v>1.2750925925925927</v>
      </c>
      <c r="G3338" s="30">
        <v>7.3</v>
      </c>
      <c r="H3338" s="32">
        <f>TEXT(일별기온공급량!$A3338, "AAA")</f>
      </c>
      <c r="I3338" s="33">
        <v>237280288</v>
      </c>
      <c r="J3338" s="33">
        <v>5485987</v>
      </c>
      <c r="K3338" s="32">
        <f>TEXT(A3338, "MM-DD")</f>
      </c>
      <c r="L3338" s="33">
        <f>YEAR(일별기온공급량!$A3338)</f>
      </c>
      <c r="M3338" s="33">
        <f>MONTH(일별기온공급량!$A3338)</f>
      </c>
      <c r="N3338" s="33">
        <f>DAY(일별기온공급량!$A3338)</f>
      </c>
      <c r="O3338" s="34">
        <f>IFERROR(VLOOKUP(기온및공급량[[#This Row], [날짜]],표2[],2,0), "")</f>
      </c>
    </row>
    <row x14ac:dyDescent="0.25" r="3339" customHeight="1" ht="18.75">
      <c r="A3339" s="29">
        <v>44612</v>
      </c>
      <c r="B3339" s="30">
        <v>-2.2</v>
      </c>
      <c r="C3339" s="33">
        <v>2</v>
      </c>
      <c r="D3339" s="31">
        <v>1.6424537037037037</v>
      </c>
      <c r="E3339" s="30">
        <v>-5.2</v>
      </c>
      <c r="F3339" s="31">
        <v>1.2535648148148149</v>
      </c>
      <c r="G3339" s="30">
        <v>7.2</v>
      </c>
      <c r="H3339" s="32">
        <f>TEXT(일별기온공급량!$A3339, "AAA")</f>
      </c>
      <c r="I3339" s="33">
        <v>246678100</v>
      </c>
      <c r="J3339" s="33">
        <v>5700780</v>
      </c>
      <c r="K3339" s="32">
        <f>TEXT(A3339, "MM-DD")</f>
      </c>
      <c r="L3339" s="33">
        <f>YEAR(일별기온공급량!$A3339)</f>
      </c>
      <c r="M3339" s="33">
        <f>MONTH(일별기온공급량!$A3339)</f>
      </c>
      <c r="N3339" s="33">
        <f>DAY(일별기온공급량!$A3339)</f>
      </c>
      <c r="O3339" s="34">
        <f>IFERROR(VLOOKUP(기온및공급량[[#This Row], [날짜]],표2[],2,0), "")</f>
      </c>
    </row>
    <row x14ac:dyDescent="0.25" r="3340" customHeight="1" ht="18.75">
      <c r="A3340" s="29">
        <v>44613</v>
      </c>
      <c r="B3340" s="30">
        <v>1.2</v>
      </c>
      <c r="C3340" s="30">
        <v>7.4</v>
      </c>
      <c r="D3340" s="31">
        <v>1.6403703703703703</v>
      </c>
      <c r="E3340" s="33">
        <v>-5</v>
      </c>
      <c r="F3340" s="31">
        <v>1.3028703703703703</v>
      </c>
      <c r="G3340" s="30">
        <v>12.4</v>
      </c>
      <c r="H3340" s="32">
        <f>TEXT(일별기온공급량!$A3340, "AAA")</f>
      </c>
      <c r="I3340" s="33">
        <v>263831359</v>
      </c>
      <c r="J3340" s="33">
        <v>6109533</v>
      </c>
      <c r="K3340" s="32">
        <f>TEXT(A3340, "MM-DD")</f>
      </c>
      <c r="L3340" s="33">
        <f>YEAR(일별기온공급량!$A3340)</f>
      </c>
      <c r="M3340" s="33">
        <f>MONTH(일별기온공급량!$A3340)</f>
      </c>
      <c r="N3340" s="33">
        <f>DAY(일별기온공급량!$A3340)</f>
      </c>
      <c r="O3340" s="34">
        <f>IFERROR(VLOOKUP(기온및공급량[[#This Row], [날짜]],표2[],2,0), "")</f>
      </c>
    </row>
    <row x14ac:dyDescent="0.25" r="3341" customHeight="1" ht="18.75">
      <c r="A3341" s="29">
        <v>44614</v>
      </c>
      <c r="B3341" s="30">
        <v>-0.4</v>
      </c>
      <c r="C3341" s="30">
        <v>3.9</v>
      </c>
      <c r="D3341" s="31">
        <v>1.600787037037037</v>
      </c>
      <c r="E3341" s="30">
        <v>-3.3</v>
      </c>
      <c r="F3341" s="31">
        <v>1.2910648148148147</v>
      </c>
      <c r="G3341" s="30">
        <v>7.2</v>
      </c>
      <c r="H3341" s="32">
        <f>TEXT(일별기온공급량!$A3341, "AAA")</f>
      </c>
      <c r="I3341" s="33">
        <v>267985329</v>
      </c>
      <c r="J3341" s="33">
        <v>6211714</v>
      </c>
      <c r="K3341" s="32">
        <f>TEXT(A3341, "MM-DD")</f>
      </c>
      <c r="L3341" s="33">
        <f>YEAR(일별기온공급량!$A3341)</f>
      </c>
      <c r="M3341" s="33">
        <f>MONTH(일별기온공급량!$A3341)</f>
      </c>
      <c r="N3341" s="33">
        <f>DAY(일별기온공급량!$A3341)</f>
      </c>
      <c r="O3341" s="34">
        <f>IFERROR(VLOOKUP(기온및공급량[[#This Row], [날짜]],표2[],2,0), "")</f>
      </c>
    </row>
    <row x14ac:dyDescent="0.25" r="3342" customHeight="1" ht="18.75">
      <c r="A3342" s="29">
        <v>44615</v>
      </c>
      <c r="B3342" s="30">
        <v>-2.3</v>
      </c>
      <c r="C3342" s="30">
        <v>2.8</v>
      </c>
      <c r="D3342" s="31">
        <v>1.6737037037037037</v>
      </c>
      <c r="E3342" s="30">
        <v>-6.3</v>
      </c>
      <c r="F3342" s="31">
        <v>1.3042592592592592</v>
      </c>
      <c r="G3342" s="30">
        <v>9.1</v>
      </c>
      <c r="H3342" s="32">
        <f>TEXT(일별기온공급량!$A3342, "AAA")</f>
      </c>
      <c r="I3342" s="33">
        <v>280794475</v>
      </c>
      <c r="J3342" s="33">
        <v>6506401</v>
      </c>
      <c r="K3342" s="32">
        <f>TEXT(A3342, "MM-DD")</f>
      </c>
      <c r="L3342" s="33">
        <f>YEAR(일별기온공급량!$A3342)</f>
      </c>
      <c r="M3342" s="33">
        <f>MONTH(일별기온공급량!$A3342)</f>
      </c>
      <c r="N3342" s="33">
        <f>DAY(일별기온공급량!$A3342)</f>
      </c>
      <c r="O3342" s="34">
        <f>IFERROR(VLOOKUP(기온및공급량[[#This Row], [날짜]],표2[],2,0), "")</f>
      </c>
    </row>
    <row x14ac:dyDescent="0.25" r="3343" customHeight="1" ht="18.75">
      <c r="A3343" s="29">
        <v>44616</v>
      </c>
      <c r="B3343" s="30">
        <v>0.5</v>
      </c>
      <c r="C3343" s="30">
        <v>6.7</v>
      </c>
      <c r="D3343" s="31">
        <v>1.6146759259259258</v>
      </c>
      <c r="E3343" s="30">
        <v>-5.1</v>
      </c>
      <c r="F3343" s="31">
        <v>1.2285648148148147</v>
      </c>
      <c r="G3343" s="30">
        <v>11.8</v>
      </c>
      <c r="H3343" s="32">
        <f>TEXT(일별기온공급량!$A3343, "AAA")</f>
      </c>
      <c r="I3343" s="33">
        <v>272788183</v>
      </c>
      <c r="J3343" s="33">
        <v>6327992</v>
      </c>
      <c r="K3343" s="32">
        <f>TEXT(A3343, "MM-DD")</f>
      </c>
      <c r="L3343" s="33">
        <f>YEAR(일별기온공급량!$A3343)</f>
      </c>
      <c r="M3343" s="33">
        <f>MONTH(일별기온공급량!$A3343)</f>
      </c>
      <c r="N3343" s="33">
        <f>DAY(일별기온공급량!$A3343)</f>
      </c>
      <c r="O3343" s="34">
        <f>IFERROR(VLOOKUP(기온및공급량[[#This Row], [날짜]],표2[],2,0), "")</f>
      </c>
    </row>
    <row x14ac:dyDescent="0.25" r="3344" customHeight="1" ht="18.75">
      <c r="A3344" s="29">
        <v>44617</v>
      </c>
      <c r="B3344" s="33">
        <v>5</v>
      </c>
      <c r="C3344" s="30">
        <v>11.7</v>
      </c>
      <c r="D3344" s="31">
        <v>1.654259259259259</v>
      </c>
      <c r="E3344" s="33">
        <v>-2</v>
      </c>
      <c r="F3344" s="31">
        <v>1.2931481481481482</v>
      </c>
      <c r="G3344" s="30">
        <v>13.7</v>
      </c>
      <c r="H3344" s="32">
        <f>TEXT(일별기온공급량!$A3344, "AAA")</f>
      </c>
      <c r="I3344" s="33">
        <v>242075856</v>
      </c>
      <c r="J3344" s="33">
        <v>5610518</v>
      </c>
      <c r="K3344" s="32">
        <f>TEXT(A3344, "MM-DD")</f>
      </c>
      <c r="L3344" s="33">
        <f>YEAR(일별기온공급량!$A3344)</f>
      </c>
      <c r="M3344" s="33">
        <f>MONTH(일별기온공급량!$A3344)</f>
      </c>
      <c r="N3344" s="33">
        <f>DAY(일별기온공급량!$A3344)</f>
      </c>
      <c r="O3344" s="34">
        <f>IFERROR(VLOOKUP(기온및공급량[[#This Row], [날짜]],표2[],2,0), "")</f>
      </c>
    </row>
    <row x14ac:dyDescent="0.25" r="3345" customHeight="1" ht="18.75">
      <c r="A3345" s="29">
        <v>44618</v>
      </c>
      <c r="B3345" s="30">
        <v>6.8</v>
      </c>
      <c r="C3345" s="30">
        <v>14.7</v>
      </c>
      <c r="D3345" s="31">
        <v>1.5875925925925927</v>
      </c>
      <c r="E3345" s="30">
        <v>-1.9</v>
      </c>
      <c r="F3345" s="31">
        <v>1.2980092592592594</v>
      </c>
      <c r="G3345" s="30">
        <v>16.6</v>
      </c>
      <c r="H3345" s="32">
        <f>TEXT(일별기온공급량!$A3345, "AAA")</f>
      </c>
      <c r="I3345" s="33">
        <v>209615301</v>
      </c>
      <c r="J3345" s="33">
        <v>4852021</v>
      </c>
      <c r="K3345" s="32">
        <f>TEXT(A3345, "MM-DD")</f>
      </c>
      <c r="L3345" s="33">
        <f>YEAR(일별기온공급량!$A3345)</f>
      </c>
      <c r="M3345" s="33">
        <f>MONTH(일별기온공급량!$A3345)</f>
      </c>
      <c r="N3345" s="33">
        <f>DAY(일별기온공급량!$A3345)</f>
      </c>
      <c r="O3345" s="34">
        <f>IFERROR(VLOOKUP(기온및공급량[[#This Row], [날짜]],표2[],2,0), "")</f>
      </c>
    </row>
    <row x14ac:dyDescent="0.25" r="3346" customHeight="1" ht="18.75">
      <c r="A3346" s="29">
        <v>44619</v>
      </c>
      <c r="B3346" s="30">
        <v>6.3</v>
      </c>
      <c r="C3346" s="30">
        <v>12.6</v>
      </c>
      <c r="D3346" s="31">
        <v>1.6737037037037037</v>
      </c>
      <c r="E3346" s="30">
        <v>1.7</v>
      </c>
      <c r="F3346" s="31">
        <v>1.2792592592592593</v>
      </c>
      <c r="G3346" s="30">
        <v>10.9</v>
      </c>
      <c r="H3346" s="32">
        <f>TEXT(일별기온공급량!$A3346, "AAA")</f>
      </c>
      <c r="I3346" s="33">
        <v>189317028</v>
      </c>
      <c r="J3346" s="33">
        <v>4375082</v>
      </c>
      <c r="K3346" s="32">
        <f>TEXT(A3346, "MM-DD")</f>
      </c>
      <c r="L3346" s="33">
        <f>YEAR(일별기온공급량!$A3346)</f>
      </c>
      <c r="M3346" s="33">
        <f>MONTH(일별기온공급량!$A3346)</f>
      </c>
      <c r="N3346" s="33">
        <f>DAY(일별기온공급량!$A3346)</f>
      </c>
      <c r="O3346" s="34">
        <f>IFERROR(VLOOKUP(기온및공급량[[#This Row], [날짜]],표2[],2,0), "")</f>
      </c>
    </row>
    <row x14ac:dyDescent="0.25" r="3347" customHeight="1" ht="18.75">
      <c r="A3347" s="29">
        <v>44620</v>
      </c>
      <c r="B3347" s="33">
        <v>7</v>
      </c>
      <c r="C3347" s="30">
        <v>15.1</v>
      </c>
      <c r="D3347" s="31">
        <v>1.6167592592592592</v>
      </c>
      <c r="E3347" s="30">
        <v>-2.5</v>
      </c>
      <c r="F3347" s="31">
        <v>1.2889814814814815</v>
      </c>
      <c r="G3347" s="30">
        <v>17.6</v>
      </c>
      <c r="H3347" s="32">
        <f>TEXT(일별기온공급량!$A3347, "AAA")</f>
      </c>
      <c r="I3347" s="33">
        <v>203440811</v>
      </c>
      <c r="J3347" s="33">
        <v>4703296</v>
      </c>
      <c r="K3347" s="32">
        <f>TEXT(A3347, "MM-DD")</f>
      </c>
      <c r="L3347" s="33">
        <f>YEAR(일별기온공급량!$A3347)</f>
      </c>
      <c r="M3347" s="33">
        <f>MONTH(일별기온공급량!$A3347)</f>
      </c>
      <c r="N3347" s="33">
        <f>DAY(일별기온공급량!$A3347)</f>
      </c>
      <c r="O3347" s="34">
        <f>IFERROR(VLOOKUP(기온및공급량[[#This Row], [날짜]],표2[],2,0), "")</f>
      </c>
    </row>
    <row x14ac:dyDescent="0.25" r="3348" customHeight="1" ht="18.75">
      <c r="A3348" s="29">
        <v>44621</v>
      </c>
      <c r="B3348" s="30">
        <v>9.9</v>
      </c>
      <c r="C3348" s="30">
        <v>16.3</v>
      </c>
      <c r="D3348" s="31">
        <v>1.6049537037037038</v>
      </c>
      <c r="E3348" s="30">
        <v>4.9</v>
      </c>
      <c r="F3348" s="31">
        <v>1.0612037037037036</v>
      </c>
      <c r="G3348" s="30">
        <v>11.4</v>
      </c>
      <c r="H3348" s="32">
        <f>TEXT(일별기온공급량!$A3348, "AAA")</f>
      </c>
      <c r="I3348" s="33">
        <v>179999109</v>
      </c>
      <c r="J3348" s="33">
        <v>4177450</v>
      </c>
      <c r="K3348" s="32">
        <f>TEXT(A3348, "MM-DD")</f>
      </c>
      <c r="L3348" s="33">
        <f>YEAR(일별기온공급량!$A3348)</f>
      </c>
      <c r="M3348" s="33">
        <f>MONTH(일별기온공급량!$A3348)</f>
      </c>
      <c r="N3348" s="33">
        <f>DAY(일별기온공급량!$A3348)</f>
      </c>
      <c r="O3348" s="34">
        <f>IFERROR(VLOOKUP(기온및공급량[[#This Row], [날짜]],표2[],2,0), "")</f>
      </c>
    </row>
    <row x14ac:dyDescent="0.25" r="3349" customHeight="1" ht="18.75">
      <c r="A3349" s="29">
        <v>44622</v>
      </c>
      <c r="B3349" s="30">
        <v>6.2</v>
      </c>
      <c r="C3349" s="30">
        <v>12.3</v>
      </c>
      <c r="D3349" s="31">
        <v>1.6202314814814813</v>
      </c>
      <c r="E3349" s="30">
        <v>1.3</v>
      </c>
      <c r="F3349" s="31">
        <v>1.2223148148148149</v>
      </c>
      <c r="G3349" s="33">
        <v>11</v>
      </c>
      <c r="H3349" s="32">
        <f>TEXT(일별기온공급량!$A3349, "AAA")</f>
      </c>
      <c r="I3349" s="33">
        <v>198835702</v>
      </c>
      <c r="J3349" s="33">
        <v>4625314</v>
      </c>
      <c r="K3349" s="32">
        <f>TEXT(A3349, "MM-DD")</f>
      </c>
      <c r="L3349" s="33">
        <f>YEAR(일별기온공급량!$A3349)</f>
      </c>
      <c r="M3349" s="33">
        <f>MONTH(일별기온공급량!$A3349)</f>
      </c>
      <c r="N3349" s="33">
        <f>DAY(일별기온공급량!$A3349)</f>
      </c>
      <c r="O3349" s="34">
        <f>IFERROR(VLOOKUP(기온및공급량[[#This Row], [날짜]],표2[],2,0), "")</f>
      </c>
    </row>
    <row x14ac:dyDescent="0.25" r="3350" customHeight="1" ht="18.75">
      <c r="A3350" s="29">
        <v>44623</v>
      </c>
      <c r="B3350" s="30">
        <v>7.7</v>
      </c>
      <c r="C3350" s="30">
        <v>15.2</v>
      </c>
      <c r="D3350" s="31">
        <v>1.6737037037037037</v>
      </c>
      <c r="E3350" s="30">
        <v>-0.2</v>
      </c>
      <c r="F3350" s="31">
        <v>1.2987037037037037</v>
      </c>
      <c r="G3350" s="30">
        <v>15.4</v>
      </c>
      <c r="H3350" s="32">
        <f>TEXT(일별기온공급량!$A3350, "AAA")</f>
      </c>
      <c r="I3350" s="33">
        <v>197891148</v>
      </c>
      <c r="J3350" s="33">
        <v>4598566</v>
      </c>
      <c r="K3350" s="32">
        <f>TEXT(A3350, "MM-DD")</f>
      </c>
      <c r="L3350" s="33">
        <f>YEAR(일별기온공급량!$A3350)</f>
      </c>
      <c r="M3350" s="33">
        <f>MONTH(일별기온공급량!$A3350)</f>
      </c>
      <c r="N3350" s="33">
        <f>DAY(일별기온공급량!$A3350)</f>
      </c>
      <c r="O3350" s="34">
        <f>IFERROR(VLOOKUP(기온및공급량[[#This Row], [날짜]],표2[],2,0), "")</f>
      </c>
    </row>
    <row x14ac:dyDescent="0.25" r="3351" customHeight="1" ht="18.75">
      <c r="A3351" s="29">
        <v>44624</v>
      </c>
      <c r="B3351" s="30">
        <v>8.8</v>
      </c>
      <c r="C3351" s="30">
        <v>17.3</v>
      </c>
      <c r="D3351" s="31">
        <v>1.623009259259259</v>
      </c>
      <c r="E3351" s="30">
        <v>-0.6</v>
      </c>
      <c r="F3351" s="31">
        <v>1.2889814814814815</v>
      </c>
      <c r="G3351" s="30">
        <v>17.9</v>
      </c>
      <c r="H3351" s="32">
        <f>TEXT(일별기온공급량!$A3351, "AAA")</f>
      </c>
      <c r="I3351" s="33">
        <v>188297792</v>
      </c>
      <c r="J3351" s="33">
        <v>4377054</v>
      </c>
      <c r="K3351" s="32">
        <f>TEXT(A3351, "MM-DD")</f>
      </c>
      <c r="L3351" s="33">
        <f>YEAR(일별기온공급량!$A3351)</f>
      </c>
      <c r="M3351" s="33">
        <f>MONTH(일별기온공급량!$A3351)</f>
      </c>
      <c r="N3351" s="33">
        <f>DAY(일별기온공급량!$A3351)</f>
      </c>
      <c r="O3351" s="34">
        <f>IFERROR(VLOOKUP(기온및공급량[[#This Row], [날짜]],표2[],2,0), "")</f>
      </c>
    </row>
    <row x14ac:dyDescent="0.25" r="3352" customHeight="1" ht="18.75">
      <c r="A3352" s="29">
        <v>44625</v>
      </c>
      <c r="B3352" s="30">
        <v>6.9</v>
      </c>
      <c r="C3352" s="30">
        <v>12.2</v>
      </c>
      <c r="D3352" s="31">
        <v>1.000787037037037</v>
      </c>
      <c r="E3352" s="30">
        <v>1.5</v>
      </c>
      <c r="F3352" s="35">
        <v>1.9993981481481482</v>
      </c>
      <c r="G3352" s="30">
        <v>10.7</v>
      </c>
      <c r="H3352" s="32">
        <f>TEXT(일별기온공급량!$A3352, "AAA")</f>
      </c>
      <c r="I3352" s="33">
        <v>174940747</v>
      </c>
      <c r="J3352" s="33">
        <v>4069660</v>
      </c>
      <c r="K3352" s="32">
        <f>TEXT(A3352, "MM-DD")</f>
      </c>
      <c r="L3352" s="33">
        <f>YEAR(일별기온공급량!$A3352)</f>
      </c>
      <c r="M3352" s="33">
        <f>MONTH(일별기온공급량!$A3352)</f>
      </c>
      <c r="N3352" s="33">
        <f>DAY(일별기온공급량!$A3352)</f>
      </c>
      <c r="O3352" s="34">
        <f>IFERROR(VLOOKUP(기온및공급량[[#This Row], [날짜]],표2[],2,0), "")</f>
      </c>
    </row>
    <row x14ac:dyDescent="0.25" r="3353" customHeight="1" ht="18.75">
      <c r="A3353" s="29">
        <v>44626</v>
      </c>
      <c r="B3353" s="33">
        <v>4</v>
      </c>
      <c r="C3353" s="30">
        <v>10.2</v>
      </c>
      <c r="D3353" s="31">
        <v>1.6653703703703704</v>
      </c>
      <c r="E3353" s="33">
        <v>0</v>
      </c>
      <c r="F3353" s="31">
        <v>1.2389814814814815</v>
      </c>
      <c r="G3353" s="30">
        <v>10.2</v>
      </c>
      <c r="H3353" s="32">
        <f>TEXT(일별기온공급량!$A3353, "AAA")</f>
      </c>
      <c r="I3353" s="33">
        <v>181632859</v>
      </c>
      <c r="J3353" s="33">
        <v>4232467</v>
      </c>
      <c r="K3353" s="32">
        <f>TEXT(A3353, "MM-DD")</f>
      </c>
      <c r="L3353" s="33">
        <f>YEAR(일별기온공급량!$A3353)</f>
      </c>
      <c r="M3353" s="33">
        <f>MONTH(일별기온공급량!$A3353)</f>
      </c>
      <c r="N3353" s="33">
        <f>DAY(일별기온공급량!$A3353)</f>
      </c>
      <c r="O3353" s="34">
        <f>IFERROR(VLOOKUP(기온및공급량[[#This Row], [날짜]],표2[],2,0), "")</f>
      </c>
    </row>
    <row x14ac:dyDescent="0.25" r="3354" customHeight="1" ht="18.75">
      <c r="A3354" s="29">
        <v>44627</v>
      </c>
      <c r="B3354" s="30">
        <v>5.2</v>
      </c>
      <c r="C3354" s="30">
        <v>12.7</v>
      </c>
      <c r="D3354" s="31">
        <v>1.6931481481481483</v>
      </c>
      <c r="E3354" s="30">
        <v>-2.2</v>
      </c>
      <c r="F3354" s="31">
        <v>1.2855092592592592</v>
      </c>
      <c r="G3354" s="30">
        <v>14.9</v>
      </c>
      <c r="H3354" s="32">
        <f>TEXT(일별기온공급량!$A3354, "AAA")</f>
      </c>
      <c r="I3354" s="33">
        <v>199528219</v>
      </c>
      <c r="J3354" s="33">
        <v>4654640</v>
      </c>
      <c r="K3354" s="32">
        <f>TEXT(A3354, "MM-DD")</f>
      </c>
      <c r="L3354" s="33">
        <f>YEAR(일별기온공급량!$A3354)</f>
      </c>
      <c r="M3354" s="33">
        <f>MONTH(일별기온공급량!$A3354)</f>
      </c>
      <c r="N3354" s="33">
        <f>DAY(일별기온공급량!$A3354)</f>
      </c>
      <c r="O3354" s="34">
        <f>IFERROR(VLOOKUP(기온및공급량[[#This Row], [날짜]],표2[],2,0), "")</f>
      </c>
    </row>
    <row x14ac:dyDescent="0.25" r="3355" customHeight="1" ht="18.75">
      <c r="A3355" s="29">
        <v>44628</v>
      </c>
      <c r="B3355" s="30">
        <v>8.1</v>
      </c>
      <c r="C3355" s="30">
        <v>15.8</v>
      </c>
      <c r="D3355" s="31">
        <v>1.6313425925925926</v>
      </c>
      <c r="E3355" s="30">
        <v>-1.1</v>
      </c>
      <c r="F3355" s="31">
        <v>1.283425925925926</v>
      </c>
      <c r="G3355" s="30">
        <v>16.9</v>
      </c>
      <c r="H3355" s="32">
        <f>TEXT(일별기온공급량!$A3355, "AAA")</f>
      </c>
      <c r="I3355" s="33">
        <v>191789369</v>
      </c>
      <c r="J3355" s="33">
        <v>4483830</v>
      </c>
      <c r="K3355" s="32">
        <f>TEXT(A3355, "MM-DD")</f>
      </c>
      <c r="L3355" s="33">
        <f>YEAR(일별기온공급량!$A3355)</f>
      </c>
      <c r="M3355" s="33">
        <f>MONTH(일별기온공급량!$A3355)</f>
      </c>
      <c r="N3355" s="33">
        <f>DAY(일별기온공급량!$A3355)</f>
      </c>
      <c r="O3355" s="34">
        <f>IFERROR(VLOOKUP(기온및공급량[[#This Row], [날짜]],표2[],2,0), "")</f>
      </c>
    </row>
    <row x14ac:dyDescent="0.25" r="3356" customHeight="1" ht="18.75">
      <c r="A3356" s="29">
        <v>44629</v>
      </c>
      <c r="B3356" s="30">
        <v>9.1</v>
      </c>
      <c r="C3356" s="30">
        <v>17.5</v>
      </c>
      <c r="D3356" s="31">
        <v>1.663287037037037</v>
      </c>
      <c r="E3356" s="30">
        <v>0.5</v>
      </c>
      <c r="F3356" s="31">
        <v>1.2737037037037038</v>
      </c>
      <c r="G3356" s="33">
        <v>17</v>
      </c>
      <c r="H3356" s="32">
        <f>TEXT(일별기온공급량!$A3356, "AAA")</f>
      </c>
      <c r="I3356" s="33">
        <v>166355385</v>
      </c>
      <c r="J3356" s="33">
        <v>3884810</v>
      </c>
      <c r="K3356" s="32">
        <f>TEXT(A3356, "MM-DD")</f>
      </c>
      <c r="L3356" s="33">
        <f>YEAR(일별기온공급량!$A3356)</f>
      </c>
      <c r="M3356" s="33">
        <f>MONTH(일별기온공급량!$A3356)</f>
      </c>
      <c r="N3356" s="33">
        <f>DAY(일별기온공급량!$A3356)</f>
      </c>
      <c r="O3356" s="34">
        <f>IFERROR(VLOOKUP(기온및공급량[[#This Row], [날짜]],표2[],2,0), "")</f>
      </c>
    </row>
    <row x14ac:dyDescent="0.25" r="3357" customHeight="1" ht="18.75">
      <c r="A3357" s="29">
        <v>44630</v>
      </c>
      <c r="B3357" s="30">
        <v>10.5</v>
      </c>
      <c r="C3357" s="30">
        <v>18.3</v>
      </c>
      <c r="D3357" s="31">
        <v>1.6889814814814814</v>
      </c>
      <c r="E3357" s="30">
        <v>2.2</v>
      </c>
      <c r="F3357" s="31">
        <v>1.2806481481481482</v>
      </c>
      <c r="G3357" s="30">
        <v>16.1</v>
      </c>
      <c r="H3357" s="32">
        <f>TEXT(일별기온공급량!$A3357, "AAA")</f>
      </c>
      <c r="I3357" s="33">
        <v>167408211</v>
      </c>
      <c r="J3357" s="33">
        <v>3907511</v>
      </c>
      <c r="K3357" s="32">
        <f>TEXT(A3357, "MM-DD")</f>
      </c>
      <c r="L3357" s="33">
        <f>YEAR(일별기온공급량!$A3357)</f>
      </c>
      <c r="M3357" s="33">
        <f>MONTH(일별기온공급량!$A3357)</f>
      </c>
      <c r="N3357" s="33">
        <f>DAY(일별기온공급량!$A3357)</f>
      </c>
      <c r="O3357" s="34">
        <f>IFERROR(VLOOKUP(기온및공급량[[#This Row], [날짜]],표2[],2,0), "")</f>
      </c>
    </row>
    <row x14ac:dyDescent="0.25" r="3358" customHeight="1" ht="18.75">
      <c r="A3358" s="29">
        <v>44631</v>
      </c>
      <c r="B3358" s="30">
        <v>12.5</v>
      </c>
      <c r="C3358" s="30">
        <v>18.9</v>
      </c>
      <c r="D3358" s="31">
        <v>1.6480092592592592</v>
      </c>
      <c r="E3358" s="30">
        <v>5.2</v>
      </c>
      <c r="F3358" s="31">
        <v>1.2785648148148148</v>
      </c>
      <c r="G3358" s="30">
        <v>13.7</v>
      </c>
      <c r="H3358" s="32">
        <f>TEXT(일별기온공급량!$A3358, "AAA")</f>
      </c>
      <c r="I3358" s="33">
        <v>155479473</v>
      </c>
      <c r="J3358" s="33">
        <v>3618460</v>
      </c>
      <c r="K3358" s="32">
        <f>TEXT(A3358, "MM-DD")</f>
      </c>
      <c r="L3358" s="33">
        <f>YEAR(일별기온공급량!$A3358)</f>
      </c>
      <c r="M3358" s="33">
        <f>MONTH(일별기온공급량!$A3358)</f>
      </c>
      <c r="N3358" s="33">
        <f>DAY(일별기온공급량!$A3358)</f>
      </c>
      <c r="O3358" s="34">
        <f>IFERROR(VLOOKUP(기온및공급량[[#This Row], [날짜]],표2[],2,0), "")</f>
      </c>
    </row>
    <row x14ac:dyDescent="0.25" r="3359" customHeight="1" ht="18.75">
      <c r="A3359" s="29">
        <v>44632</v>
      </c>
      <c r="B3359" s="30">
        <v>14.7</v>
      </c>
      <c r="C3359" s="30">
        <v>21.5</v>
      </c>
      <c r="D3359" s="31">
        <v>1.619537037037037</v>
      </c>
      <c r="E3359" s="30">
        <v>7.1</v>
      </c>
      <c r="F3359" s="31">
        <v>1.2375925925925926</v>
      </c>
      <c r="G3359" s="30">
        <v>14.4</v>
      </c>
      <c r="H3359" s="32">
        <f>TEXT(일별기온공급량!$A3359, "AAA")</f>
      </c>
      <c r="I3359" s="33">
        <v>127221840</v>
      </c>
      <c r="J3359" s="33">
        <v>2961478</v>
      </c>
      <c r="K3359" s="32">
        <f>TEXT(A3359, "MM-DD")</f>
      </c>
      <c r="L3359" s="33">
        <f>YEAR(일별기온공급량!$A3359)</f>
      </c>
      <c r="M3359" s="33">
        <f>MONTH(일별기온공급량!$A3359)</f>
      </c>
      <c r="N3359" s="33">
        <f>DAY(일별기온공급량!$A3359)</f>
      </c>
      <c r="O3359" s="34">
        <f>IFERROR(VLOOKUP(기온및공급량[[#This Row], [날짜]],표2[],2,0), "")</f>
      </c>
    </row>
    <row x14ac:dyDescent="0.25" r="3360" customHeight="1" ht="18.75">
      <c r="A3360" s="29">
        <v>44633</v>
      </c>
      <c r="B3360" s="30">
        <v>15.1</v>
      </c>
      <c r="C3360" s="30">
        <v>18.5</v>
      </c>
      <c r="D3360" s="31">
        <v>1.4271759259259258</v>
      </c>
      <c r="E3360" s="30">
        <v>10.3</v>
      </c>
      <c r="F3360" s="31">
        <v>1.9660648148148148</v>
      </c>
      <c r="G3360" s="30">
        <v>8.2</v>
      </c>
      <c r="H3360" s="32">
        <f>TEXT(일별기온공급량!$A3360, "AAA")</f>
      </c>
      <c r="I3360" s="33">
        <v>113770170</v>
      </c>
      <c r="J3360" s="33">
        <v>2649497</v>
      </c>
      <c r="K3360" s="32">
        <f>TEXT(A3360, "MM-DD")</f>
      </c>
      <c r="L3360" s="33">
        <f>YEAR(일별기온공급량!$A3360)</f>
      </c>
      <c r="M3360" s="33">
        <f>MONTH(일별기온공급량!$A3360)</f>
      </c>
      <c r="N3360" s="33">
        <f>DAY(일별기온공급량!$A3360)</f>
      </c>
      <c r="O3360" s="34">
        <f>IFERROR(VLOOKUP(기온및공급량[[#This Row], [날짜]],표2[],2,0), "")</f>
      </c>
    </row>
    <row x14ac:dyDescent="0.25" r="3361" customHeight="1" ht="18.75">
      <c r="A3361" s="29">
        <v>44634</v>
      </c>
      <c r="B3361" s="30">
        <v>10.8</v>
      </c>
      <c r="C3361" s="30">
        <v>13.9</v>
      </c>
      <c r="D3361" s="31">
        <v>1.694537037037037</v>
      </c>
      <c r="E3361" s="30">
        <v>8.9</v>
      </c>
      <c r="F3361" s="31">
        <v>1.2924537037037038</v>
      </c>
      <c r="G3361" s="33">
        <v>5</v>
      </c>
      <c r="H3361" s="32">
        <f>TEXT(일별기온공급량!$A3361, "AAA")</f>
      </c>
      <c r="I3361" s="33">
        <v>149737506</v>
      </c>
      <c r="J3361" s="33">
        <v>3488976</v>
      </c>
      <c r="K3361" s="32">
        <f>TEXT(A3361, "MM-DD")</f>
      </c>
      <c r="L3361" s="33">
        <f>YEAR(일별기온공급량!$A3361)</f>
      </c>
      <c r="M3361" s="33">
        <f>MONTH(일별기온공급량!$A3361)</f>
      </c>
      <c r="N3361" s="33">
        <f>DAY(일별기온공급량!$A3361)</f>
      </c>
      <c r="O3361" s="34">
        <f>IFERROR(VLOOKUP(기온및공급량[[#This Row], [날짜]],표2[],2,0), "")</f>
      </c>
    </row>
    <row x14ac:dyDescent="0.25" r="3362" customHeight="1" ht="18.75">
      <c r="A3362" s="29">
        <v>44635</v>
      </c>
      <c r="B3362" s="30">
        <v>11.7</v>
      </c>
      <c r="C3362" s="30">
        <v>19.3</v>
      </c>
      <c r="D3362" s="31">
        <v>1.6993981481481482</v>
      </c>
      <c r="E3362" s="33">
        <v>6</v>
      </c>
      <c r="F3362" s="31">
        <v>1.2500925925925925</v>
      </c>
      <c r="G3362" s="30">
        <v>13.3</v>
      </c>
      <c r="H3362" s="32">
        <f>TEXT(일별기온공급량!$A3362, "AAA")</f>
      </c>
      <c r="I3362" s="33">
        <v>148716056</v>
      </c>
      <c r="J3362" s="33">
        <v>3461235</v>
      </c>
      <c r="K3362" s="32">
        <f>TEXT(A3362, "MM-DD")</f>
      </c>
      <c r="L3362" s="33">
        <f>YEAR(일별기온공급량!$A3362)</f>
      </c>
      <c r="M3362" s="33">
        <f>MONTH(일별기온공급량!$A3362)</f>
      </c>
      <c r="N3362" s="33">
        <f>DAY(일별기온공급량!$A3362)</f>
      </c>
      <c r="O3362" s="34">
        <f>IFERROR(VLOOKUP(기온및공급량[[#This Row], [날짜]],표2[],2,0), "")</f>
      </c>
    </row>
    <row x14ac:dyDescent="0.25" r="3363" customHeight="1" ht="18.75">
      <c r="A3363" s="29">
        <v>44636</v>
      </c>
      <c r="B3363" s="30">
        <v>14.4</v>
      </c>
      <c r="C3363" s="33">
        <v>23</v>
      </c>
      <c r="D3363" s="31">
        <v>1.6278703703703705</v>
      </c>
      <c r="E3363" s="30">
        <v>5.1</v>
      </c>
      <c r="F3363" s="31">
        <v>1.2667592592592594</v>
      </c>
      <c r="G3363" s="30">
        <v>17.9</v>
      </c>
      <c r="H3363" s="32">
        <f>TEXT(일별기온공급량!$A3363, "AAA")</f>
      </c>
      <c r="I3363" s="33">
        <v>138725326</v>
      </c>
      <c r="J3363" s="33">
        <v>3236929</v>
      </c>
      <c r="K3363" s="32">
        <f>TEXT(A3363, "MM-DD")</f>
      </c>
      <c r="L3363" s="33">
        <f>YEAR(일별기온공급량!$A3363)</f>
      </c>
      <c r="M3363" s="33">
        <f>MONTH(일별기온공급량!$A3363)</f>
      </c>
      <c r="N3363" s="33">
        <f>DAY(일별기온공급량!$A3363)</f>
      </c>
      <c r="O3363" s="34">
        <f>IFERROR(VLOOKUP(기온및공급량[[#This Row], [날짜]],표2[],2,0), "")</f>
      </c>
    </row>
    <row x14ac:dyDescent="0.25" r="3364" customHeight="1" ht="18.75">
      <c r="A3364" s="29">
        <v>44637</v>
      </c>
      <c r="B3364" s="30">
        <v>8.8</v>
      </c>
      <c r="C3364" s="30">
        <v>13.6</v>
      </c>
      <c r="D3364" s="31">
        <v>1.0000925925925925</v>
      </c>
      <c r="E3364" s="30">
        <v>6.3</v>
      </c>
      <c r="F3364" s="31">
        <v>1.9202314814814816</v>
      </c>
      <c r="G3364" s="30">
        <v>7.3</v>
      </c>
      <c r="H3364" s="32">
        <f>TEXT(일별기온공급량!$A3364, "AAA")</f>
      </c>
      <c r="I3364" s="33">
        <v>167917547</v>
      </c>
      <c r="J3364" s="33">
        <v>3924123</v>
      </c>
      <c r="K3364" s="32">
        <f>TEXT(A3364, "MM-DD")</f>
      </c>
      <c r="L3364" s="33">
        <f>YEAR(일별기온공급량!$A3364)</f>
      </c>
      <c r="M3364" s="33">
        <f>MONTH(일별기온공급량!$A3364)</f>
      </c>
      <c r="N3364" s="33">
        <f>DAY(일별기온공급량!$A3364)</f>
      </c>
      <c r="O3364" s="34">
        <f>IFERROR(VLOOKUP(기온및공급량[[#This Row], [날짜]],표2[],2,0), "")</f>
      </c>
    </row>
    <row x14ac:dyDescent="0.25" r="3365" customHeight="1" ht="18.75">
      <c r="A3365" s="29">
        <v>44638</v>
      </c>
      <c r="B3365" s="30">
        <v>6.1</v>
      </c>
      <c r="C3365" s="30">
        <v>8.1</v>
      </c>
      <c r="D3365" s="31">
        <v>1.5209259259259258</v>
      </c>
      <c r="E3365" s="30">
        <v>4.3</v>
      </c>
      <c r="F3365" s="31">
        <v>1.9716203703703705</v>
      </c>
      <c r="G3365" s="30">
        <v>3.8</v>
      </c>
      <c r="H3365" s="32">
        <f>TEXT(일별기온공급량!$A3365, "AAA")</f>
      </c>
      <c r="I3365" s="33">
        <v>189221972</v>
      </c>
      <c r="J3365" s="33">
        <v>4404504</v>
      </c>
      <c r="K3365" s="32">
        <f>TEXT(A3365, "MM-DD")</f>
      </c>
      <c r="L3365" s="33">
        <f>YEAR(일별기온공급량!$A3365)</f>
      </c>
      <c r="M3365" s="33">
        <f>MONTH(일별기온공급량!$A3365)</f>
      </c>
      <c r="N3365" s="33">
        <f>DAY(일별기온공급량!$A3365)</f>
      </c>
      <c r="O3365" s="34">
        <f>IFERROR(VLOOKUP(기온및공급량[[#This Row], [날짜]],표2[],2,0), "")</f>
      </c>
    </row>
    <row x14ac:dyDescent="0.25" r="3366" customHeight="1" ht="18.75">
      <c r="A3366" s="29">
        <v>44639</v>
      </c>
      <c r="B3366" s="30">
        <v>4.9</v>
      </c>
      <c r="C3366" s="30">
        <v>8.1</v>
      </c>
      <c r="D3366" s="31">
        <v>1.6618981481481483</v>
      </c>
      <c r="E3366" s="33">
        <v>3</v>
      </c>
      <c r="F3366" s="31">
        <v>1.3868981481481482</v>
      </c>
      <c r="G3366" s="30">
        <v>5.1</v>
      </c>
      <c r="H3366" s="32">
        <f>TEXT(일별기온공급량!$A3366, "AAA")</f>
      </c>
      <c r="I3366" s="33">
        <v>179476334</v>
      </c>
      <c r="J3366" s="33">
        <v>4182139</v>
      </c>
      <c r="K3366" s="32">
        <f>TEXT(A3366, "MM-DD")</f>
      </c>
      <c r="L3366" s="33">
        <f>YEAR(일별기온공급량!$A3366)</f>
      </c>
      <c r="M3366" s="33">
        <f>MONTH(일별기온공급량!$A3366)</f>
      </c>
      <c r="N3366" s="33">
        <f>DAY(일별기온공급량!$A3366)</f>
      </c>
      <c r="O3366" s="34">
        <f>IFERROR(VLOOKUP(기온및공급량[[#This Row], [날짜]],표2[],2,0), "")</f>
      </c>
    </row>
    <row x14ac:dyDescent="0.25" r="3367" customHeight="1" ht="18.75">
      <c r="A3367" s="29">
        <v>44640</v>
      </c>
      <c r="B3367" s="30">
        <v>6.6</v>
      </c>
      <c r="C3367" s="33">
        <v>11</v>
      </c>
      <c r="D3367" s="31">
        <v>1.6403703703703703</v>
      </c>
      <c r="E3367" s="33">
        <v>2</v>
      </c>
      <c r="F3367" s="31">
        <v>1.2223148148148149</v>
      </c>
      <c r="G3367" s="33">
        <v>9</v>
      </c>
      <c r="H3367" s="32">
        <f>TEXT(일별기온공급량!$A3367, "AAA")</f>
      </c>
      <c r="I3367" s="33">
        <v>166731971</v>
      </c>
      <c r="J3367" s="33">
        <v>3908909</v>
      </c>
      <c r="K3367" s="32">
        <f>TEXT(A3367, "MM-DD")</f>
      </c>
      <c r="L3367" s="33">
        <f>YEAR(일별기온공급량!$A3367)</f>
      </c>
      <c r="M3367" s="33">
        <f>MONTH(일별기온공급량!$A3367)</f>
      </c>
      <c r="N3367" s="33">
        <f>DAY(일별기온공급량!$A3367)</f>
      </c>
      <c r="O3367" s="34">
        <f>IFERROR(VLOOKUP(기온및공급량[[#This Row], [날짜]],표2[],2,0), "")</f>
      </c>
    </row>
    <row x14ac:dyDescent="0.25" r="3368" customHeight="1" ht="18.75">
      <c r="A3368" s="29">
        <v>44641</v>
      </c>
      <c r="B3368" s="30">
        <v>8.3</v>
      </c>
      <c r="C3368" s="30">
        <v>13.8</v>
      </c>
      <c r="D3368" s="31">
        <v>1.6417592592592594</v>
      </c>
      <c r="E3368" s="30">
        <v>2.2</v>
      </c>
      <c r="F3368" s="31">
        <v>1.2889814814814815</v>
      </c>
      <c r="G3368" s="30">
        <v>11.6</v>
      </c>
      <c r="H3368" s="32">
        <f>TEXT(일별기온공급량!$A3368, "AAA")</f>
      </c>
      <c r="I3368" s="33">
        <v>179644448</v>
      </c>
      <c r="J3368" s="33">
        <v>4229203</v>
      </c>
      <c r="K3368" s="32">
        <f>TEXT(A3368, "MM-DD")</f>
      </c>
      <c r="L3368" s="33">
        <f>YEAR(일별기온공급량!$A3368)</f>
      </c>
      <c r="M3368" s="33">
        <f>MONTH(일별기온공급량!$A3368)</f>
      </c>
      <c r="N3368" s="33">
        <f>DAY(일별기온공급량!$A3368)</f>
      </c>
      <c r="O3368" s="34">
        <f>IFERROR(VLOOKUP(기온및공급량[[#This Row], [날짜]],표2[],2,0), "")</f>
      </c>
    </row>
    <row x14ac:dyDescent="0.25" r="3369" customHeight="1" ht="18.75">
      <c r="A3369" s="29">
        <v>44642</v>
      </c>
      <c r="B3369" s="30">
        <v>8.7</v>
      </c>
      <c r="C3369" s="30">
        <v>14.2</v>
      </c>
      <c r="D3369" s="31">
        <v>1.6028703703703704</v>
      </c>
      <c r="E3369" s="30">
        <v>5.5</v>
      </c>
      <c r="F3369" s="31">
        <v>1.9952314814814813</v>
      </c>
      <c r="G3369" s="30">
        <v>8.7</v>
      </c>
      <c r="H3369" s="32">
        <f>TEXT(일별기온공급량!$A3369, "AAA")</f>
      </c>
      <c r="I3369" s="33">
        <v>177596962</v>
      </c>
      <c r="J3369" s="33">
        <v>4160087</v>
      </c>
      <c r="K3369" s="32">
        <f>TEXT(A3369, "MM-DD")</f>
      </c>
      <c r="L3369" s="33">
        <f>YEAR(일별기온공급량!$A3369)</f>
      </c>
      <c r="M3369" s="33">
        <f>MONTH(일별기온공급량!$A3369)</f>
      </c>
      <c r="N3369" s="33">
        <f>DAY(일별기온공급량!$A3369)</f>
      </c>
      <c r="O3369" s="34">
        <f>IFERROR(VLOOKUP(기온및공급량[[#This Row], [날짜]],표2[],2,0), "")</f>
      </c>
    </row>
    <row x14ac:dyDescent="0.25" r="3370" customHeight="1" ht="18.75">
      <c r="A3370" s="29">
        <v>44643</v>
      </c>
      <c r="B3370" s="30">
        <v>6.8</v>
      </c>
      <c r="C3370" s="30">
        <v>11.1</v>
      </c>
      <c r="D3370" s="31">
        <v>1.6702314814814816</v>
      </c>
      <c r="E3370" s="30">
        <v>2.6</v>
      </c>
      <c r="F3370" s="31">
        <v>1.1910648148148149</v>
      </c>
      <c r="G3370" s="30">
        <v>8.5</v>
      </c>
      <c r="H3370" s="32">
        <f>TEXT(일별기온공급량!$A3370, "AAA")</f>
      </c>
      <c r="I3370" s="33">
        <v>188905278</v>
      </c>
      <c r="J3370" s="33">
        <v>4400219</v>
      </c>
      <c r="K3370" s="32">
        <f>TEXT(A3370, "MM-DD")</f>
      </c>
      <c r="L3370" s="33">
        <f>YEAR(일별기온공급량!$A3370)</f>
      </c>
      <c r="M3370" s="33">
        <f>MONTH(일별기온공급량!$A3370)</f>
      </c>
      <c r="N3370" s="33">
        <f>DAY(일별기온공급량!$A3370)</f>
      </c>
      <c r="O3370" s="34">
        <f>IFERROR(VLOOKUP(기온및공급량[[#This Row], [날짜]],표2[],2,0), "")</f>
      </c>
    </row>
    <row x14ac:dyDescent="0.25" r="3371" customHeight="1" ht="18.75">
      <c r="A3371" s="29">
        <v>44644</v>
      </c>
      <c r="B3371" s="30">
        <v>9.1</v>
      </c>
      <c r="C3371" s="33">
        <v>17</v>
      </c>
      <c r="D3371" s="31">
        <v>1.627175925925926</v>
      </c>
      <c r="E3371" s="30">
        <v>1.4</v>
      </c>
      <c r="F3371" s="31">
        <v>1.2903703703703704</v>
      </c>
      <c r="G3371" s="30">
        <v>15.6</v>
      </c>
      <c r="H3371" s="32">
        <f>TEXT(일별기온공급량!$A3371, "AAA")</f>
      </c>
      <c r="I3371" s="33">
        <v>174842871</v>
      </c>
      <c r="J3371" s="33">
        <v>4063128</v>
      </c>
      <c r="K3371" s="32">
        <f>TEXT(A3371, "MM-DD")</f>
      </c>
      <c r="L3371" s="33">
        <f>YEAR(일별기온공급량!$A3371)</f>
      </c>
      <c r="M3371" s="33">
        <f>MONTH(일별기온공급량!$A3371)</f>
      </c>
      <c r="N3371" s="33">
        <f>DAY(일별기온공급량!$A3371)</f>
      </c>
      <c r="O3371" s="34">
        <f>IFERROR(VLOOKUP(기온및공급량[[#This Row], [날짜]],표2[],2,0), "")</f>
      </c>
    </row>
    <row x14ac:dyDescent="0.25" r="3372" customHeight="1" ht="18.75">
      <c r="A3372" s="29">
        <v>44645</v>
      </c>
      <c r="B3372" s="30">
        <v>13.5</v>
      </c>
      <c r="C3372" s="30">
        <v>20.1</v>
      </c>
      <c r="D3372" s="31">
        <v>1.6000925925925926</v>
      </c>
      <c r="E3372" s="30">
        <v>6.1</v>
      </c>
      <c r="F3372" s="31">
        <v>1.2306481481481482</v>
      </c>
      <c r="G3372" s="33">
        <v>14</v>
      </c>
      <c r="H3372" s="32">
        <f>TEXT(일별기온공급량!$A3372, "AAA")</f>
      </c>
      <c r="I3372" s="33">
        <v>159195791</v>
      </c>
      <c r="J3372" s="33">
        <v>3704271</v>
      </c>
      <c r="K3372" s="32">
        <f>TEXT(A3372, "MM-DD")</f>
      </c>
      <c r="L3372" s="33">
        <f>YEAR(일별기온공급량!$A3372)</f>
      </c>
      <c r="M3372" s="33">
        <f>MONTH(일별기온공급량!$A3372)</f>
      </c>
      <c r="N3372" s="33">
        <f>DAY(일별기온공급량!$A3372)</f>
      </c>
      <c r="O3372" s="34">
        <f>IFERROR(VLOOKUP(기온및공급량[[#This Row], [날짜]],표2[],2,0), "")</f>
      </c>
    </row>
    <row x14ac:dyDescent="0.25" r="3373" customHeight="1" ht="18.75">
      <c r="A3373" s="29">
        <v>44646</v>
      </c>
      <c r="B3373" s="30">
        <v>14.7</v>
      </c>
      <c r="C3373" s="30">
        <v>20.4</v>
      </c>
      <c r="D3373" s="31">
        <v>1.5827314814814815</v>
      </c>
      <c r="E3373" s="30">
        <v>12.3</v>
      </c>
      <c r="F3373" s="31">
        <v>1.9987037037037036</v>
      </c>
      <c r="G3373" s="30">
        <v>8.1</v>
      </c>
      <c r="H3373" s="32">
        <f>TEXT(일별기온공급량!$A3373, "AAA")</f>
      </c>
      <c r="I3373" s="33">
        <v>129346983</v>
      </c>
      <c r="J3373" s="33">
        <v>3015702</v>
      </c>
      <c r="K3373" s="32">
        <f>TEXT(A3373, "MM-DD")</f>
      </c>
      <c r="L3373" s="33">
        <f>YEAR(일별기온공급량!$A3373)</f>
      </c>
      <c r="M3373" s="33">
        <f>MONTH(일별기온공급량!$A3373)</f>
      </c>
      <c r="N3373" s="33">
        <f>DAY(일별기온공급량!$A3373)</f>
      </c>
      <c r="O3373" s="34">
        <f>IFERROR(VLOOKUP(기온및공급량[[#This Row], [날짜]],표2[],2,0), "")</f>
      </c>
    </row>
    <row x14ac:dyDescent="0.25" r="3374" customHeight="1" ht="18.75">
      <c r="A3374" s="29">
        <v>44647</v>
      </c>
      <c r="B3374" s="30">
        <v>13.1</v>
      </c>
      <c r="C3374" s="30">
        <v>20.7</v>
      </c>
      <c r="D3374" s="31">
        <v>1.6098148148148148</v>
      </c>
      <c r="E3374" s="30">
        <v>7.3</v>
      </c>
      <c r="F3374" s="31">
        <v>1.994537037037037</v>
      </c>
      <c r="G3374" s="30">
        <v>13.4</v>
      </c>
      <c r="H3374" s="32">
        <f>TEXT(일별기온공급량!$A3374, "AAA")</f>
      </c>
      <c r="I3374" s="33">
        <v>118095182</v>
      </c>
      <c r="J3374" s="33">
        <v>2757560</v>
      </c>
      <c r="K3374" s="32">
        <f>TEXT(A3374, "MM-DD")</f>
      </c>
      <c r="L3374" s="33">
        <f>YEAR(일별기온공급량!$A3374)</f>
      </c>
      <c r="M3374" s="33">
        <f>MONTH(일별기온공급량!$A3374)</f>
      </c>
      <c r="N3374" s="33">
        <f>DAY(일별기온공급량!$A3374)</f>
      </c>
      <c r="O3374" s="34">
        <f>IFERROR(VLOOKUP(기온및공급량[[#This Row], [날짜]],표2[],2,0), "")</f>
      </c>
    </row>
    <row x14ac:dyDescent="0.25" r="3375" customHeight="1" ht="18.75">
      <c r="A3375" s="29">
        <v>44648</v>
      </c>
      <c r="B3375" s="33">
        <v>9</v>
      </c>
      <c r="C3375" s="30">
        <v>14.9</v>
      </c>
      <c r="D3375" s="31">
        <v>1.6327314814814815</v>
      </c>
      <c r="E3375" s="33">
        <v>3</v>
      </c>
      <c r="F3375" s="31">
        <v>1.2528703703703703</v>
      </c>
      <c r="G3375" s="30">
        <v>11.9</v>
      </c>
      <c r="H3375" s="32">
        <f>TEXT(일별기온공급량!$A3375, "AAA")</f>
      </c>
      <c r="I3375" s="33">
        <v>152564644</v>
      </c>
      <c r="J3375" s="33">
        <v>3561207</v>
      </c>
      <c r="K3375" s="32">
        <f>TEXT(A3375, "MM-DD")</f>
      </c>
      <c r="L3375" s="33">
        <f>YEAR(일별기온공급량!$A3375)</f>
      </c>
      <c r="M3375" s="33">
        <f>MONTH(일별기온공급량!$A3375)</f>
      </c>
      <c r="N3375" s="33">
        <f>DAY(일별기온공급량!$A3375)</f>
      </c>
      <c r="O3375" s="34">
        <f>IFERROR(VLOOKUP(기온및공급량[[#This Row], [날짜]],표2[],2,0), "")</f>
      </c>
    </row>
    <row x14ac:dyDescent="0.25" r="3376" customHeight="1" ht="18.75">
      <c r="A3376" s="29">
        <v>44649</v>
      </c>
      <c r="B3376" s="30">
        <v>10.8</v>
      </c>
      <c r="C3376" s="30">
        <v>19.8</v>
      </c>
      <c r="D3376" s="31">
        <v>1.6834259259259259</v>
      </c>
      <c r="E3376" s="30">
        <v>1.8</v>
      </c>
      <c r="F3376" s="31">
        <v>1.2500925925925925</v>
      </c>
      <c r="G3376" s="33">
        <v>18</v>
      </c>
      <c r="H3376" s="32">
        <f>TEXT(일별기온공급량!$A3376, "AAA")</f>
      </c>
      <c r="I3376" s="33">
        <v>150436717</v>
      </c>
      <c r="J3376" s="33">
        <v>3509815</v>
      </c>
      <c r="K3376" s="32">
        <f>TEXT(A3376, "MM-DD")</f>
      </c>
      <c r="L3376" s="33">
        <f>YEAR(일별기온공급량!$A3376)</f>
      </c>
      <c r="M3376" s="33">
        <f>MONTH(일별기온공급량!$A3376)</f>
      </c>
      <c r="N3376" s="33">
        <f>DAY(일별기온공급량!$A3376)</f>
      </c>
      <c r="O3376" s="34">
        <f>IFERROR(VLOOKUP(기온및공급량[[#This Row], [날짜]],표2[],2,0), "")</f>
      </c>
    </row>
    <row x14ac:dyDescent="0.25" r="3377" customHeight="1" ht="18.75">
      <c r="A3377" s="29">
        <v>44650</v>
      </c>
      <c r="B3377" s="30">
        <v>14.8</v>
      </c>
      <c r="C3377" s="30">
        <v>23.3</v>
      </c>
      <c r="D3377" s="31">
        <v>1.6105092592592594</v>
      </c>
      <c r="E3377" s="30">
        <v>5.7</v>
      </c>
      <c r="F3377" s="31">
        <v>1.2375925925925926</v>
      </c>
      <c r="G3377" s="30">
        <v>17.6</v>
      </c>
      <c r="H3377" s="32">
        <f>TEXT(일별기온공급량!$A3377, "AAA")</f>
      </c>
      <c r="I3377" s="33">
        <v>136620036</v>
      </c>
      <c r="J3377" s="33">
        <v>3188303</v>
      </c>
      <c r="K3377" s="32">
        <f>TEXT(A3377, "MM-DD")</f>
      </c>
      <c r="L3377" s="33">
        <f>YEAR(일별기온공급량!$A3377)</f>
      </c>
      <c r="M3377" s="33">
        <f>MONTH(일별기온공급량!$A3377)</f>
      </c>
      <c r="N3377" s="33">
        <f>DAY(일별기온공급량!$A3377)</f>
      </c>
      <c r="O3377" s="34">
        <f>IFERROR(VLOOKUP(기온및공급량[[#This Row], [날짜]],표2[],2,0), "")</f>
      </c>
    </row>
    <row x14ac:dyDescent="0.25" r="3378" customHeight="1" ht="18.75">
      <c r="A3378" s="29">
        <v>44651</v>
      </c>
      <c r="B3378" s="30">
        <v>10.5</v>
      </c>
      <c r="C3378" s="30">
        <v>13.4</v>
      </c>
      <c r="D3378" s="31">
        <v>1.0000925925925925</v>
      </c>
      <c r="E3378" s="30">
        <v>6.7</v>
      </c>
      <c r="F3378" s="31">
        <v>1.991064814814815</v>
      </c>
      <c r="G3378" s="30">
        <v>6.7</v>
      </c>
      <c r="H3378" s="32">
        <f>TEXT(일별기온공급량!$A3378, "AAA")</f>
      </c>
      <c r="I3378" s="33">
        <v>146490729</v>
      </c>
      <c r="J3378" s="33">
        <v>3423044</v>
      </c>
      <c r="K3378" s="32">
        <f>TEXT(A3378, "MM-DD")</f>
      </c>
      <c r="L3378" s="33">
        <f>YEAR(일별기온공급량!$A3378)</f>
      </c>
      <c r="M3378" s="33">
        <f>MONTH(일별기온공급량!$A3378)</f>
      </c>
      <c r="N3378" s="33">
        <f>DAY(일별기온공급량!$A3378)</f>
      </c>
      <c r="O3378" s="34">
        <f>IFERROR(VLOOKUP(기온및공급량[[#This Row], [날짜]],표2[],2,0), "")</f>
      </c>
    </row>
    <row x14ac:dyDescent="0.25" r="3379" customHeight="1" ht="18.75">
      <c r="A3379" s="29">
        <v>44652</v>
      </c>
      <c r="B3379" s="30">
        <v>8.8</v>
      </c>
      <c r="C3379" s="30">
        <v>13.7</v>
      </c>
      <c r="D3379" s="31">
        <v>1.6237037037037036</v>
      </c>
      <c r="E3379" s="30">
        <v>3.7</v>
      </c>
      <c r="F3379" s="31">
        <v>1.2500925925925925</v>
      </c>
      <c r="G3379" s="33">
        <v>10</v>
      </c>
      <c r="H3379" s="32">
        <f>TEXT(일별기온공급량!$A3379, "AAA")</f>
      </c>
      <c r="I3379" s="33">
        <v>151862785</v>
      </c>
      <c r="J3379" s="33">
        <v>3543444</v>
      </c>
      <c r="K3379" s="32">
        <f>TEXT(A3379, "MM-DD")</f>
      </c>
      <c r="L3379" s="33">
        <f>YEAR(일별기온공급량!$A3379)</f>
      </c>
      <c r="M3379" s="33">
        <f>MONTH(일별기온공급량!$A3379)</f>
      </c>
      <c r="N3379" s="33">
        <f>DAY(일별기온공급량!$A3379)</f>
      </c>
      <c r="O3379" s="34">
        <f>IFERROR(VLOOKUP(기온및공급량[[#This Row], [날짜]],표2[],2,0), "")</f>
      </c>
    </row>
    <row x14ac:dyDescent="0.25" r="3380" customHeight="1" ht="18.75">
      <c r="A3380" s="29">
        <v>44653</v>
      </c>
      <c r="B3380" s="30">
        <v>10.2</v>
      </c>
      <c r="C3380" s="30">
        <v>17.3</v>
      </c>
      <c r="D3380" s="31">
        <v>1.657037037037037</v>
      </c>
      <c r="E3380" s="30">
        <v>1.2</v>
      </c>
      <c r="F3380" s="31">
        <v>1.2660648148148148</v>
      </c>
      <c r="G3380" s="30">
        <v>16.1</v>
      </c>
      <c r="H3380" s="32">
        <f>TEXT(일별기온공급량!$A3380, "AAA")</f>
      </c>
      <c r="I3380" s="33">
        <v>134212677</v>
      </c>
      <c r="J3380" s="33">
        <v>3129857</v>
      </c>
      <c r="K3380" s="32">
        <f>TEXT(A3380, "MM-DD")</f>
      </c>
      <c r="L3380" s="33">
        <f>YEAR(일별기온공급량!$A3380)</f>
      </c>
      <c r="M3380" s="33">
        <f>MONTH(일별기온공급량!$A3380)</f>
      </c>
      <c r="N3380" s="33">
        <f>DAY(일별기온공급량!$A3380)</f>
      </c>
      <c r="O3380" s="34">
        <f>IFERROR(VLOOKUP(기온및공급량[[#This Row], [날짜]],표2[],2,0), "")</f>
      </c>
    </row>
    <row x14ac:dyDescent="0.25" r="3381" customHeight="1" ht="18.75">
      <c r="A3381" s="29">
        <v>44654</v>
      </c>
      <c r="B3381" s="30">
        <v>11.3</v>
      </c>
      <c r="C3381" s="30">
        <v>19.3</v>
      </c>
      <c r="D3381" s="31">
        <v>1.6424537037037037</v>
      </c>
      <c r="E3381" s="30">
        <v>3.4</v>
      </c>
      <c r="F3381" s="31">
        <v>1.2667592592592594</v>
      </c>
      <c r="G3381" s="30">
        <v>15.9</v>
      </c>
      <c r="H3381" s="32">
        <f>TEXT(일별기온공급량!$A3381, "AAA")</f>
      </c>
      <c r="I3381" s="33">
        <v>119898698</v>
      </c>
      <c r="J3381" s="33">
        <v>2799127</v>
      </c>
      <c r="K3381" s="32">
        <f>TEXT(A3381, "MM-DD")</f>
      </c>
      <c r="L3381" s="33">
        <f>YEAR(일별기온공급량!$A3381)</f>
      </c>
      <c r="M3381" s="33">
        <f>MONTH(일별기온공급량!$A3381)</f>
      </c>
      <c r="N3381" s="33">
        <f>DAY(일별기온공급량!$A3381)</f>
      </c>
      <c r="O3381" s="34">
        <f>IFERROR(VLOOKUP(기온및공급량[[#This Row], [날짜]],표2[],2,0), "")</f>
      </c>
    </row>
    <row x14ac:dyDescent="0.25" r="3382" customHeight="1" ht="18.75">
      <c r="A3382" s="29">
        <v>44655</v>
      </c>
      <c r="B3382" s="30">
        <v>13.2</v>
      </c>
      <c r="C3382" s="33">
        <v>21</v>
      </c>
      <c r="D3382" s="31">
        <v>1.688287037037037</v>
      </c>
      <c r="E3382" s="30">
        <v>4.7</v>
      </c>
      <c r="F3382" s="31">
        <v>1.2667592592592594</v>
      </c>
      <c r="G3382" s="30">
        <v>16.3</v>
      </c>
      <c r="H3382" s="32">
        <f>TEXT(일별기온공급량!$A3382, "AAA")</f>
      </c>
      <c r="I3382" s="33">
        <v>133542199</v>
      </c>
      <c r="J3382" s="33">
        <v>3119254</v>
      </c>
      <c r="K3382" s="32">
        <f>TEXT(A3382, "MM-DD")</f>
      </c>
      <c r="L3382" s="33">
        <f>YEAR(일별기온공급량!$A3382)</f>
      </c>
      <c r="M3382" s="33">
        <f>MONTH(일별기온공급량!$A3382)</f>
      </c>
      <c r="N3382" s="33">
        <f>DAY(일별기온공급량!$A3382)</f>
      </c>
      <c r="O3382" s="34">
        <f>IFERROR(VLOOKUP(기온및공급량[[#This Row], [날짜]],표2[],2,0), "")</f>
      </c>
    </row>
    <row x14ac:dyDescent="0.25" r="3383" customHeight="1" ht="18.75">
      <c r="A3383" s="29">
        <v>44656</v>
      </c>
      <c r="B3383" s="30">
        <v>14.4</v>
      </c>
      <c r="C3383" s="30">
        <v>21.5</v>
      </c>
      <c r="D3383" s="31">
        <v>1.6237037037037036</v>
      </c>
      <c r="E3383" s="30">
        <v>5.7</v>
      </c>
      <c r="F3383" s="31">
        <v>1.2118981481481481</v>
      </c>
      <c r="G3383" s="30">
        <v>15.8</v>
      </c>
      <c r="H3383" s="32">
        <f>TEXT(일별기온공급량!$A3383, "AAA")</f>
      </c>
      <c r="I3383" s="33">
        <v>132959018</v>
      </c>
      <c r="J3383" s="33">
        <v>3105925</v>
      </c>
      <c r="K3383" s="32">
        <f>TEXT(A3383, "MM-DD")</f>
      </c>
      <c r="L3383" s="33">
        <f>YEAR(일별기온공급량!$A3383)</f>
      </c>
      <c r="M3383" s="33">
        <f>MONTH(일별기온공급량!$A3383)</f>
      </c>
      <c r="N3383" s="33">
        <f>DAY(일별기온공급량!$A3383)</f>
      </c>
      <c r="O3383" s="34">
        <f>IFERROR(VLOOKUP(기온및공급량[[#This Row], [날짜]],표2[],2,0), "")</f>
      </c>
    </row>
    <row x14ac:dyDescent="0.25" r="3384" customHeight="1" ht="18.75">
      <c r="A3384" s="29">
        <v>44657</v>
      </c>
      <c r="B3384" s="33">
        <v>16</v>
      </c>
      <c r="C3384" s="30">
        <v>23.5</v>
      </c>
      <c r="D3384" s="31">
        <v>1.663287037037037</v>
      </c>
      <c r="E3384" s="33">
        <v>10</v>
      </c>
      <c r="F3384" s="31">
        <v>1.2917592592592593</v>
      </c>
      <c r="G3384" s="30">
        <v>13.5</v>
      </c>
      <c r="H3384" s="32">
        <f>TEXT(일별기온공급량!$A3384, "AAA")</f>
      </c>
      <c r="I3384" s="33">
        <v>124894474</v>
      </c>
      <c r="J3384" s="33">
        <v>2917888</v>
      </c>
      <c r="K3384" s="32">
        <f>TEXT(A3384, "MM-DD")</f>
      </c>
      <c r="L3384" s="33">
        <f>YEAR(일별기온공급량!$A3384)</f>
      </c>
      <c r="M3384" s="33">
        <f>MONTH(일별기온공급량!$A3384)</f>
      </c>
      <c r="N3384" s="33">
        <f>DAY(일별기온공급량!$A3384)</f>
      </c>
      <c r="O3384" s="34">
        <f>IFERROR(VLOOKUP(기온및공급량[[#This Row], [날짜]],표2[],2,0), "")</f>
      </c>
    </row>
    <row x14ac:dyDescent="0.25" r="3385" customHeight="1" ht="18.75">
      <c r="A3385" s="29">
        <v>44658</v>
      </c>
      <c r="B3385" s="30">
        <v>14.4</v>
      </c>
      <c r="C3385" s="30">
        <v>20.5</v>
      </c>
      <c r="D3385" s="31">
        <v>1.6063425925925925</v>
      </c>
      <c r="E3385" s="30">
        <v>8.8</v>
      </c>
      <c r="F3385" s="31">
        <v>1.2035648148148148</v>
      </c>
      <c r="G3385" s="30">
        <v>11.7</v>
      </c>
      <c r="H3385" s="32">
        <f>TEXT(일별기온공급량!$A3385, "AAA")</f>
      </c>
      <c r="I3385" s="33">
        <v>126905832</v>
      </c>
      <c r="J3385" s="33">
        <v>2964776</v>
      </c>
      <c r="K3385" s="32">
        <f>TEXT(A3385, "MM-DD")</f>
      </c>
      <c r="L3385" s="33">
        <f>YEAR(일별기온공급량!$A3385)</f>
      </c>
      <c r="M3385" s="33">
        <f>MONTH(일별기온공급량!$A3385)</f>
      </c>
      <c r="N3385" s="33">
        <f>DAY(일별기온공급량!$A3385)</f>
      </c>
      <c r="O3385" s="34">
        <f>IFERROR(VLOOKUP(기온및공급량[[#This Row], [날짜]],표2[],2,0), "")</f>
      </c>
    </row>
    <row x14ac:dyDescent="0.25" r="3386" customHeight="1" ht="18.75">
      <c r="A3386" s="29">
        <v>44659</v>
      </c>
      <c r="B3386" s="30">
        <v>15.7</v>
      </c>
      <c r="C3386" s="30">
        <v>24.3</v>
      </c>
      <c r="D3386" s="31">
        <v>1.6862037037037036</v>
      </c>
      <c r="E3386" s="33">
        <v>6</v>
      </c>
      <c r="F3386" s="31">
        <v>1.252175925925926</v>
      </c>
      <c r="G3386" s="30">
        <v>18.3</v>
      </c>
      <c r="H3386" s="32">
        <f>TEXT(일별기온공급량!$A3386, "AAA")</f>
      </c>
      <c r="I3386" s="33">
        <v>119384255</v>
      </c>
      <c r="J3386" s="33">
        <v>2784775</v>
      </c>
      <c r="K3386" s="32">
        <f>TEXT(A3386, "MM-DD")</f>
      </c>
      <c r="L3386" s="33">
        <f>YEAR(일별기온공급량!$A3386)</f>
      </c>
      <c r="M3386" s="33">
        <f>MONTH(일별기온공급량!$A3386)</f>
      </c>
      <c r="N3386" s="33">
        <f>DAY(일별기온공급량!$A3386)</f>
      </c>
      <c r="O3386" s="34">
        <f>IFERROR(VLOOKUP(기온및공급량[[#This Row], [날짜]],표2[],2,0), "")</f>
      </c>
    </row>
    <row x14ac:dyDescent="0.25" r="3387" customHeight="1" ht="18.75">
      <c r="A3387" s="29">
        <v>44660</v>
      </c>
      <c r="B3387" s="30">
        <v>18.6</v>
      </c>
      <c r="C3387" s="30">
        <v>28.5</v>
      </c>
      <c r="D3387" s="31">
        <v>1.6688425925925925</v>
      </c>
      <c r="E3387" s="30">
        <v>9.4</v>
      </c>
      <c r="F3387" s="31">
        <v>1.2452314814814816</v>
      </c>
      <c r="G3387" s="30">
        <v>19.1</v>
      </c>
      <c r="H3387" s="32">
        <f>TEXT(일별기온공급량!$A3387, "AAA")</f>
      </c>
      <c r="I3387" s="33">
        <v>94313006</v>
      </c>
      <c r="J3387" s="33">
        <v>2198229</v>
      </c>
      <c r="K3387" s="32">
        <f>TEXT(A3387, "MM-DD")</f>
      </c>
      <c r="L3387" s="33">
        <f>YEAR(일별기온공급량!$A3387)</f>
      </c>
      <c r="M3387" s="33">
        <f>MONTH(일별기온공급량!$A3387)</f>
      </c>
      <c r="N3387" s="33">
        <f>DAY(일별기온공급량!$A3387)</f>
      </c>
      <c r="O3387" s="34">
        <f>IFERROR(VLOOKUP(기온및공급량[[#This Row], [날짜]],표2[],2,0), "")</f>
      </c>
    </row>
    <row x14ac:dyDescent="0.25" r="3388" customHeight="1" ht="18.75">
      <c r="A3388" s="29">
        <v>44661</v>
      </c>
      <c r="B3388" s="30">
        <v>19.5</v>
      </c>
      <c r="C3388" s="30">
        <v>27.5</v>
      </c>
      <c r="D3388" s="31">
        <v>1.6153703703703703</v>
      </c>
      <c r="E3388" s="30">
        <v>11.4</v>
      </c>
      <c r="F3388" s="31">
        <v>1.2618981481481482</v>
      </c>
      <c r="G3388" s="30">
        <v>16.1</v>
      </c>
      <c r="H3388" s="32">
        <f>TEXT(일별기온공급량!$A3388, "AAA")</f>
      </c>
      <c r="I3388" s="33">
        <v>78883977</v>
      </c>
      <c r="J3388" s="33">
        <v>1836663</v>
      </c>
      <c r="K3388" s="32">
        <f>TEXT(A3388, "MM-DD")</f>
      </c>
      <c r="L3388" s="33">
        <f>YEAR(일별기온공급량!$A3388)</f>
      </c>
      <c r="M3388" s="33">
        <f>MONTH(일별기온공급량!$A3388)</f>
      </c>
      <c r="N3388" s="33">
        <f>DAY(일별기온공급량!$A3388)</f>
      </c>
      <c r="O3388" s="34">
        <f>IFERROR(VLOOKUP(기온및공급량[[#This Row], [날짜]],표2[],2,0), "")</f>
      </c>
    </row>
    <row x14ac:dyDescent="0.25" r="3389" customHeight="1" ht="18.75">
      <c r="A3389" s="29">
        <v>44662</v>
      </c>
      <c r="B3389" s="30">
        <v>20.3</v>
      </c>
      <c r="C3389" s="30">
        <v>27.9</v>
      </c>
      <c r="D3389" s="31">
        <v>1.6077314814814816</v>
      </c>
      <c r="E3389" s="30">
        <v>13.6</v>
      </c>
      <c r="F3389" s="31">
        <v>1.2500925925925925</v>
      </c>
      <c r="G3389" s="30">
        <v>14.3</v>
      </c>
      <c r="H3389" s="32">
        <f>TEXT(일별기온공급량!$A3389, "AAA")</f>
      </c>
      <c r="I3389" s="33">
        <v>95049404</v>
      </c>
      <c r="J3389" s="33">
        <v>2209953</v>
      </c>
      <c r="K3389" s="32">
        <f>TEXT(A3389, "MM-DD")</f>
      </c>
      <c r="L3389" s="33">
        <f>YEAR(일별기온공급량!$A3389)</f>
      </c>
      <c r="M3389" s="33">
        <f>MONTH(일별기온공급량!$A3389)</f>
      </c>
      <c r="N3389" s="33">
        <f>DAY(일별기온공급량!$A3389)</f>
      </c>
      <c r="O3389" s="34">
        <f>IFERROR(VLOOKUP(기온및공급량[[#This Row], [날짜]],표2[],2,0), "")</f>
      </c>
    </row>
    <row x14ac:dyDescent="0.25" r="3390" customHeight="1" ht="18.75">
      <c r="A3390" s="29">
        <v>44663</v>
      </c>
      <c r="B3390" s="30">
        <v>22.5</v>
      </c>
      <c r="C3390" s="30">
        <v>30.2</v>
      </c>
      <c r="D3390" s="31">
        <v>1.6841203703703704</v>
      </c>
      <c r="E3390" s="30">
        <v>15.4</v>
      </c>
      <c r="F3390" s="31">
        <v>1.2077314814814815</v>
      </c>
      <c r="G3390" s="30">
        <v>14.8</v>
      </c>
      <c r="H3390" s="32">
        <f>TEXT(일별기온공급량!$A3390, "AAA")</f>
      </c>
      <c r="I3390" s="33">
        <v>93805296</v>
      </c>
      <c r="J3390" s="33">
        <v>2186369</v>
      </c>
      <c r="K3390" s="32">
        <f>TEXT(A3390, "MM-DD")</f>
      </c>
      <c r="L3390" s="33">
        <f>YEAR(일별기온공급량!$A3390)</f>
      </c>
      <c r="M3390" s="33">
        <f>MONTH(일별기온공급량!$A3390)</f>
      </c>
      <c r="N3390" s="33">
        <f>DAY(일별기온공급량!$A3390)</f>
      </c>
      <c r="O3390" s="34">
        <f>IFERROR(VLOOKUP(기온및공급량[[#This Row], [날짜]],표2[],2,0), "")</f>
      </c>
    </row>
    <row x14ac:dyDescent="0.25" r="3391" customHeight="1" ht="18.75">
      <c r="A3391" s="29">
        <v>44664</v>
      </c>
      <c r="B3391" s="30">
        <v>12.2</v>
      </c>
      <c r="C3391" s="30">
        <v>21.3</v>
      </c>
      <c r="D3391" s="31">
        <v>1.000787037037037</v>
      </c>
      <c r="E3391" s="30">
        <v>9.6</v>
      </c>
      <c r="F3391" s="31">
        <v>1.9841203703703703</v>
      </c>
      <c r="G3391" s="30">
        <v>11.7</v>
      </c>
      <c r="H3391" s="32">
        <f>TEXT(일별기온공급량!$A3391, "AAA")</f>
      </c>
      <c r="I3391" s="33">
        <v>109351853</v>
      </c>
      <c r="J3391" s="33">
        <v>2548008</v>
      </c>
      <c r="K3391" s="32">
        <f>TEXT(A3391, "MM-DD")</f>
      </c>
      <c r="L3391" s="33">
        <f>YEAR(일별기온공급량!$A3391)</f>
      </c>
      <c r="M3391" s="33">
        <f>MONTH(일별기온공급량!$A3391)</f>
      </c>
      <c r="N3391" s="33">
        <f>DAY(일별기온공급량!$A3391)</f>
      </c>
      <c r="O3391" s="34">
        <f>IFERROR(VLOOKUP(기온및공급량[[#This Row], [날짜]],표2[],2,0), "")</f>
      </c>
    </row>
    <row x14ac:dyDescent="0.25" r="3392" customHeight="1" ht="18.75">
      <c r="A3392" s="29">
        <v>44665</v>
      </c>
      <c r="B3392" s="30">
        <v>10.9</v>
      </c>
      <c r="C3392" s="30">
        <v>13.2</v>
      </c>
      <c r="D3392" s="31">
        <v>1.6445370370370371</v>
      </c>
      <c r="E3392" s="30">
        <v>9.2</v>
      </c>
      <c r="F3392" s="31">
        <v>1.1792592592592592</v>
      </c>
      <c r="G3392" s="33">
        <v>4</v>
      </c>
      <c r="H3392" s="32">
        <f>TEXT(일별기온공급량!$A3392, "AAA")</f>
      </c>
      <c r="I3392" s="33">
        <v>123912323</v>
      </c>
      <c r="J3392" s="33">
        <v>2892589</v>
      </c>
      <c r="K3392" s="32">
        <f>TEXT(A3392, "MM-DD")</f>
      </c>
      <c r="L3392" s="33">
        <f>YEAR(일별기온공급량!$A3392)</f>
      </c>
      <c r="M3392" s="33">
        <f>MONTH(일별기온공급량!$A3392)</f>
      </c>
      <c r="N3392" s="33">
        <f>DAY(일별기온공급량!$A3392)</f>
      </c>
      <c r="O3392" s="34">
        <f>IFERROR(VLOOKUP(기온및공급량[[#This Row], [날짜]],표2[],2,0), "")</f>
      </c>
    </row>
    <row x14ac:dyDescent="0.25" r="3393" customHeight="1" ht="18.75">
      <c r="A3393" s="29">
        <v>44666</v>
      </c>
      <c r="B3393" s="30">
        <v>12.1</v>
      </c>
      <c r="C3393" s="30">
        <v>19.1</v>
      </c>
      <c r="D3393" s="31">
        <v>1.6105092592592594</v>
      </c>
      <c r="E3393" s="30">
        <v>8.9</v>
      </c>
      <c r="F3393" s="31">
        <v>1.9959259259259259</v>
      </c>
      <c r="G3393" s="30">
        <v>10.2</v>
      </c>
      <c r="H3393" s="32">
        <f>TEXT(일별기온공급량!$A3393, "AAA")</f>
      </c>
      <c r="I3393" s="33">
        <v>122074302</v>
      </c>
      <c r="J3393" s="33">
        <v>2846694</v>
      </c>
      <c r="K3393" s="32">
        <f>TEXT(A3393, "MM-DD")</f>
      </c>
      <c r="L3393" s="33">
        <f>YEAR(일별기온공급량!$A3393)</f>
      </c>
      <c r="M3393" s="33">
        <f>MONTH(일별기온공급량!$A3393)</f>
      </c>
      <c r="N3393" s="33">
        <f>DAY(일별기온공급량!$A3393)</f>
      </c>
      <c r="O3393" s="34">
        <f>IFERROR(VLOOKUP(기온및공급량[[#This Row], [날짜]],표2[],2,0), "")</f>
      </c>
    </row>
    <row x14ac:dyDescent="0.25" r="3394" customHeight="1" ht="18.75">
      <c r="A3394" s="29">
        <v>44667</v>
      </c>
      <c r="B3394" s="30">
        <v>13.5</v>
      </c>
      <c r="C3394" s="33">
        <v>21</v>
      </c>
      <c r="D3394" s="31">
        <v>1.650787037037037</v>
      </c>
      <c r="E3394" s="30">
        <v>4.3</v>
      </c>
      <c r="F3394" s="31">
        <v>1.2480092592592593</v>
      </c>
      <c r="G3394" s="30">
        <v>16.7</v>
      </c>
      <c r="H3394" s="32">
        <f>TEXT(일별기온공급량!$A3394, "AAA")</f>
      </c>
      <c r="I3394" s="33">
        <v>105130189</v>
      </c>
      <c r="J3394" s="33">
        <v>2453099</v>
      </c>
      <c r="K3394" s="32">
        <f>TEXT(A3394, "MM-DD")</f>
      </c>
      <c r="L3394" s="33">
        <f>YEAR(일별기온공급량!$A3394)</f>
      </c>
      <c r="M3394" s="33">
        <f>MONTH(일별기온공급량!$A3394)</f>
      </c>
      <c r="N3394" s="33">
        <f>DAY(일별기온공급량!$A3394)</f>
      </c>
      <c r="O3394" s="34">
        <f>IFERROR(VLOOKUP(기온및공급량[[#This Row], [날짜]],표2[],2,0), "")</f>
      </c>
    </row>
    <row x14ac:dyDescent="0.25" r="3395" customHeight="1" ht="18.75">
      <c r="A3395" s="29">
        <v>44668</v>
      </c>
      <c r="B3395" s="30">
        <v>15.6</v>
      </c>
      <c r="C3395" s="33">
        <v>23</v>
      </c>
      <c r="D3395" s="31">
        <v>1.6792592592592592</v>
      </c>
      <c r="E3395" s="30">
        <v>7.1</v>
      </c>
      <c r="F3395" s="31">
        <v>1.2466203703703704</v>
      </c>
      <c r="G3395" s="30">
        <v>15.9</v>
      </c>
      <c r="H3395" s="32">
        <f>TEXT(일별기온공급량!$A3395, "AAA")</f>
      </c>
      <c r="I3395" s="33">
        <v>89978018</v>
      </c>
      <c r="J3395" s="33">
        <v>2101315</v>
      </c>
      <c r="K3395" s="32">
        <f>TEXT(A3395, "MM-DD")</f>
      </c>
      <c r="L3395" s="33">
        <f>YEAR(일별기온공급량!$A3395)</f>
      </c>
      <c r="M3395" s="33">
        <f>MONTH(일별기온공급량!$A3395)</f>
      </c>
      <c r="N3395" s="33">
        <f>DAY(일별기온공급량!$A3395)</f>
      </c>
      <c r="O3395" s="34">
        <f>IFERROR(VLOOKUP(기온및공급량[[#This Row], [날짜]],표2[],2,0), "")</f>
      </c>
    </row>
    <row x14ac:dyDescent="0.25" r="3396" customHeight="1" ht="18.75">
      <c r="A3396" s="29">
        <v>44669</v>
      </c>
      <c r="B3396" s="30">
        <v>18.1</v>
      </c>
      <c r="C3396" s="30">
        <v>24.3</v>
      </c>
      <c r="D3396" s="31">
        <v>1.6243981481481482</v>
      </c>
      <c r="E3396" s="30">
        <v>10.9</v>
      </c>
      <c r="F3396" s="31">
        <v>1.252175925925926</v>
      </c>
      <c r="G3396" s="30">
        <v>13.4</v>
      </c>
      <c r="H3396" s="32">
        <f>TEXT(일별기온공급량!$A3396, "AAA")</f>
      </c>
      <c r="I3396" s="33">
        <v>104247106</v>
      </c>
      <c r="J3396" s="33">
        <v>2430825</v>
      </c>
      <c r="K3396" s="32">
        <f>TEXT(A3396, "MM-DD")</f>
      </c>
      <c r="L3396" s="33">
        <f>YEAR(일별기온공급량!$A3396)</f>
      </c>
      <c r="M3396" s="33">
        <f>MONTH(일별기온공급량!$A3396)</f>
      </c>
      <c r="N3396" s="33">
        <f>DAY(일별기온공급량!$A3396)</f>
      </c>
      <c r="O3396" s="34">
        <f>IFERROR(VLOOKUP(기온및공급량[[#This Row], [날짜]],표2[],2,0), "")</f>
      </c>
    </row>
    <row x14ac:dyDescent="0.25" r="3397" customHeight="1" ht="18.75">
      <c r="A3397" s="29">
        <v>44670</v>
      </c>
      <c r="B3397" s="30">
        <v>18.4</v>
      </c>
      <c r="C3397" s="30">
        <v>25.7</v>
      </c>
      <c r="D3397" s="31">
        <v>1.6348148148148147</v>
      </c>
      <c r="E3397" s="30">
        <v>9.5</v>
      </c>
      <c r="F3397" s="31">
        <v>1.2493981481481482</v>
      </c>
      <c r="G3397" s="30">
        <v>16.2</v>
      </c>
      <c r="H3397" s="32">
        <f>TEXT(일별기온공급량!$A3397, "AAA")</f>
      </c>
      <c r="I3397" s="33">
        <v>104291670</v>
      </c>
      <c r="J3397" s="33">
        <v>2432409</v>
      </c>
      <c r="K3397" s="32">
        <f>TEXT(A3397, "MM-DD")</f>
      </c>
      <c r="L3397" s="33">
        <f>YEAR(일별기온공급량!$A3397)</f>
      </c>
      <c r="M3397" s="33">
        <f>MONTH(일별기온공급량!$A3397)</f>
      </c>
      <c r="N3397" s="33">
        <f>DAY(일별기온공급량!$A3397)</f>
      </c>
      <c r="O3397" s="34">
        <f>IFERROR(VLOOKUP(기온및공급량[[#This Row], [날짜]],표2[],2,0), "")</f>
      </c>
    </row>
    <row x14ac:dyDescent="0.25" r="3398" customHeight="1" ht="18.75">
      <c r="A3398" s="29">
        <v>44671</v>
      </c>
      <c r="B3398" s="30">
        <v>18.2</v>
      </c>
      <c r="C3398" s="30">
        <v>26.6</v>
      </c>
      <c r="D3398" s="31">
        <v>1.657037037037037</v>
      </c>
      <c r="E3398" s="30">
        <v>8.8</v>
      </c>
      <c r="F3398" s="31">
        <v>1.244537037037037</v>
      </c>
      <c r="G3398" s="30">
        <v>17.8</v>
      </c>
      <c r="H3398" s="32">
        <f>TEXT(일별기온공급량!$A3398, "AAA")</f>
      </c>
      <c r="I3398" s="33">
        <v>101339172</v>
      </c>
      <c r="J3398" s="33">
        <v>2360520</v>
      </c>
      <c r="K3398" s="32">
        <f>TEXT(A3398, "MM-DD")</f>
      </c>
      <c r="L3398" s="33">
        <f>YEAR(일별기온공급량!$A3398)</f>
      </c>
      <c r="M3398" s="33">
        <f>MONTH(일별기온공급량!$A3398)</f>
      </c>
      <c r="N3398" s="33">
        <f>DAY(일별기온공급량!$A3398)</f>
      </c>
      <c r="O3398" s="34">
        <f>IFERROR(VLOOKUP(기온및공급량[[#This Row], [날짜]],표2[],2,0), "")</f>
      </c>
    </row>
    <row x14ac:dyDescent="0.25" r="3399" customHeight="1" ht="18.75">
      <c r="A3399" s="29">
        <v>44672</v>
      </c>
      <c r="B3399" s="30">
        <v>14.3</v>
      </c>
      <c r="C3399" s="30">
        <v>19.7</v>
      </c>
      <c r="D3399" s="31">
        <v>1.5431481481481482</v>
      </c>
      <c r="E3399" s="33">
        <v>11</v>
      </c>
      <c r="F3399" s="31">
        <v>1.2341203703703703</v>
      </c>
      <c r="G3399" s="30">
        <v>8.7</v>
      </c>
      <c r="H3399" s="32">
        <f>TEXT(일별기온공급량!$A3399, "AAA")</f>
      </c>
      <c r="I3399" s="33">
        <v>104942454</v>
      </c>
      <c r="J3399" s="33">
        <v>2440026</v>
      </c>
      <c r="K3399" s="32">
        <f>TEXT(A3399, "MM-DD")</f>
      </c>
      <c r="L3399" s="33">
        <f>YEAR(일별기온공급량!$A3399)</f>
      </c>
      <c r="M3399" s="33">
        <f>MONTH(일별기온공급량!$A3399)</f>
      </c>
      <c r="N3399" s="33">
        <f>DAY(일별기온공급량!$A3399)</f>
      </c>
      <c r="O3399" s="34">
        <f>IFERROR(VLOOKUP(기온및공급량[[#This Row], [날짜]],표2[],2,0), "")</f>
      </c>
    </row>
    <row x14ac:dyDescent="0.25" r="3400" customHeight="1" ht="18.75">
      <c r="A3400" s="29">
        <v>44673</v>
      </c>
      <c r="B3400" s="33">
        <v>19</v>
      </c>
      <c r="C3400" s="30">
        <v>28.5</v>
      </c>
      <c r="D3400" s="31">
        <v>1.6688425925925925</v>
      </c>
      <c r="E3400" s="30">
        <v>8.9</v>
      </c>
      <c r="F3400" s="31">
        <v>1.182037037037037</v>
      </c>
      <c r="G3400" s="30">
        <v>19.6</v>
      </c>
      <c r="H3400" s="32">
        <f>TEXT(일별기온공급량!$A3400, "AAA")</f>
      </c>
      <c r="I3400" s="33">
        <v>99227997</v>
      </c>
      <c r="J3400" s="33">
        <v>2307438</v>
      </c>
      <c r="K3400" s="32">
        <f>TEXT(A3400, "MM-DD")</f>
      </c>
      <c r="L3400" s="33">
        <f>YEAR(일별기온공급량!$A3400)</f>
      </c>
      <c r="M3400" s="33">
        <f>MONTH(일별기온공급량!$A3400)</f>
      </c>
      <c r="N3400" s="33">
        <f>DAY(일별기온공급량!$A3400)</f>
      </c>
      <c r="O3400" s="34">
        <f>IFERROR(VLOOKUP(기온및공급량[[#This Row], [날짜]],표2[],2,0), "")</f>
      </c>
    </row>
    <row x14ac:dyDescent="0.25" r="3401" customHeight="1" ht="18.75">
      <c r="A3401" s="29">
        <v>44674</v>
      </c>
      <c r="B3401" s="30">
        <v>19.1</v>
      </c>
      <c r="C3401" s="30">
        <v>25.9</v>
      </c>
      <c r="D3401" s="31">
        <v>1.5716203703703704</v>
      </c>
      <c r="E3401" s="30">
        <v>14.9</v>
      </c>
      <c r="F3401" s="31">
        <v>1.9966203703703704</v>
      </c>
      <c r="G3401" s="33">
        <v>11</v>
      </c>
      <c r="H3401" s="32">
        <f>TEXT(일별기온공급량!$A3401, "AAA")</f>
      </c>
      <c r="I3401" s="33">
        <v>79754818</v>
      </c>
      <c r="J3401" s="33">
        <v>1856298</v>
      </c>
      <c r="K3401" s="32">
        <f>TEXT(A3401, "MM-DD")</f>
      </c>
      <c r="L3401" s="33">
        <f>YEAR(일별기온공급량!$A3401)</f>
      </c>
      <c r="M3401" s="33">
        <f>MONTH(일별기온공급량!$A3401)</f>
      </c>
      <c r="N3401" s="33">
        <f>DAY(일별기온공급량!$A3401)</f>
      </c>
      <c r="O3401" s="34">
        <f>IFERROR(VLOOKUP(기온및공급량[[#This Row], [날짜]],표2[],2,0), "")</f>
      </c>
    </row>
    <row x14ac:dyDescent="0.25" r="3402" customHeight="1" ht="18.75">
      <c r="A3402" s="29">
        <v>44675</v>
      </c>
      <c r="B3402" s="33">
        <v>22</v>
      </c>
      <c r="C3402" s="30">
        <v>29.9</v>
      </c>
      <c r="D3402" s="31">
        <v>1.682037037037037</v>
      </c>
      <c r="E3402" s="30">
        <v>12.5</v>
      </c>
      <c r="F3402" s="31">
        <v>1.2160648148148148</v>
      </c>
      <c r="G3402" s="30">
        <v>17.4</v>
      </c>
      <c r="H3402" s="32">
        <f>TEXT(일별기온공급량!$A3402, "AAA")</f>
      </c>
      <c r="I3402" s="33">
        <v>67817179</v>
      </c>
      <c r="J3402" s="33">
        <v>1578259</v>
      </c>
      <c r="K3402" s="32">
        <f>TEXT(A3402, "MM-DD")</f>
      </c>
      <c r="L3402" s="33">
        <f>YEAR(일별기온공급량!$A3402)</f>
      </c>
      <c r="M3402" s="33">
        <f>MONTH(일별기온공급량!$A3402)</f>
      </c>
      <c r="N3402" s="33">
        <f>DAY(일별기온공급량!$A3402)</f>
      </c>
      <c r="O3402" s="34">
        <f>IFERROR(VLOOKUP(기온및공급량[[#This Row], [날짜]],표2[],2,0), "")</f>
      </c>
    </row>
    <row x14ac:dyDescent="0.25" r="3403" customHeight="1" ht="18.75">
      <c r="A3403" s="29">
        <v>44676</v>
      </c>
      <c r="B3403" s="30">
        <v>21.7</v>
      </c>
      <c r="C3403" s="30">
        <v>29.3</v>
      </c>
      <c r="D3403" s="31">
        <v>1.6368981481481482</v>
      </c>
      <c r="E3403" s="30">
        <v>14.5</v>
      </c>
      <c r="F3403" s="31">
        <v>1.244537037037037</v>
      </c>
      <c r="G3403" s="30">
        <v>14.8</v>
      </c>
      <c r="H3403" s="32">
        <f>TEXT(일별기온공급량!$A3403, "AAA")</f>
      </c>
      <c r="I3403" s="33">
        <v>84074873</v>
      </c>
      <c r="J3403" s="33">
        <v>1953924</v>
      </c>
      <c r="K3403" s="32">
        <f>TEXT(A3403, "MM-DD")</f>
      </c>
      <c r="L3403" s="33">
        <f>YEAR(일별기온공급량!$A3403)</f>
      </c>
      <c r="M3403" s="33">
        <f>MONTH(일별기온공급량!$A3403)</f>
      </c>
      <c r="N3403" s="33">
        <f>DAY(일별기온공급량!$A3403)</f>
      </c>
      <c r="O3403" s="34">
        <f>IFERROR(VLOOKUP(기온및공급량[[#This Row], [날짜]],표2[],2,0), "")</f>
      </c>
    </row>
    <row x14ac:dyDescent="0.25" r="3404" customHeight="1" ht="18.75">
      <c r="A3404" s="29">
        <v>44677</v>
      </c>
      <c r="B3404" s="30">
        <v>18.3</v>
      </c>
      <c r="C3404" s="30">
        <v>20.6</v>
      </c>
      <c r="D3404" s="31">
        <v>1.6910648148148149</v>
      </c>
      <c r="E3404" s="30">
        <v>15.8</v>
      </c>
      <c r="F3404" s="31">
        <v>1.119537037037037</v>
      </c>
      <c r="G3404" s="30">
        <v>4.8</v>
      </c>
      <c r="H3404" s="32">
        <f>TEXT(일별기온공급량!$A3404, "AAA")</f>
      </c>
      <c r="I3404" s="33">
        <v>90209881</v>
      </c>
      <c r="J3404" s="33">
        <v>2107322</v>
      </c>
      <c r="K3404" s="32">
        <f>TEXT(A3404, "MM-DD")</f>
      </c>
      <c r="L3404" s="33">
        <f>YEAR(일별기온공급량!$A3404)</f>
      </c>
      <c r="M3404" s="33">
        <f>MONTH(일별기온공급량!$A3404)</f>
      </c>
      <c r="N3404" s="33">
        <f>DAY(일별기온공급량!$A3404)</f>
      </c>
      <c r="O3404" s="34">
        <f>IFERROR(VLOOKUP(기온및공급량[[#This Row], [날짜]],표2[],2,0), "")</f>
      </c>
    </row>
    <row x14ac:dyDescent="0.25" r="3405" customHeight="1" ht="18.75">
      <c r="A3405" s="29">
        <v>44678</v>
      </c>
      <c r="B3405" s="30">
        <v>17.2</v>
      </c>
      <c r="C3405" s="30">
        <v>20.3</v>
      </c>
      <c r="D3405" s="31">
        <v>1.5285648148148148</v>
      </c>
      <c r="E3405" s="30">
        <v>12.6</v>
      </c>
      <c r="F3405" s="31">
        <v>1.994537037037037</v>
      </c>
      <c r="G3405" s="30">
        <v>7.7</v>
      </c>
      <c r="H3405" s="32">
        <f>TEXT(일별기온공급량!$A3405, "AAA")</f>
      </c>
      <c r="I3405" s="33">
        <v>91927388</v>
      </c>
      <c r="J3405" s="33">
        <v>2151218</v>
      </c>
      <c r="K3405" s="32">
        <f>TEXT(A3405, "MM-DD")</f>
      </c>
      <c r="L3405" s="33">
        <f>YEAR(일별기온공급량!$A3405)</f>
      </c>
      <c r="M3405" s="33">
        <f>MONTH(일별기온공급량!$A3405)</f>
      </c>
      <c r="N3405" s="33">
        <f>DAY(일별기온공급량!$A3405)</f>
      </c>
      <c r="O3405" s="34">
        <f>IFERROR(VLOOKUP(기온및공급량[[#This Row], [날짜]],표2[],2,0), "")</f>
      </c>
    </row>
    <row x14ac:dyDescent="0.25" r="3406" customHeight="1" ht="18.75">
      <c r="A3406" s="29">
        <v>44679</v>
      </c>
      <c r="B3406" s="30">
        <v>15.7</v>
      </c>
      <c r="C3406" s="30">
        <v>22.5</v>
      </c>
      <c r="D3406" s="31">
        <v>1.5924537037037036</v>
      </c>
      <c r="E3406" s="30">
        <v>10.4</v>
      </c>
      <c r="F3406" s="31">
        <v>1.2382870370370371</v>
      </c>
      <c r="G3406" s="30">
        <v>12.1</v>
      </c>
      <c r="H3406" s="32">
        <f>TEXT(일별기온공급량!$A3406, "AAA")</f>
      </c>
      <c r="I3406" s="33">
        <v>95324803</v>
      </c>
      <c r="J3406" s="33">
        <v>2227370</v>
      </c>
      <c r="K3406" s="32">
        <f>TEXT(A3406, "MM-DD")</f>
      </c>
      <c r="L3406" s="33">
        <f>YEAR(일별기온공급량!$A3406)</f>
      </c>
      <c r="M3406" s="33">
        <f>MONTH(일별기온공급량!$A3406)</f>
      </c>
      <c r="N3406" s="33">
        <f>DAY(일별기온공급량!$A3406)</f>
      </c>
      <c r="O3406" s="34">
        <f>IFERROR(VLOOKUP(기온및공급량[[#This Row], [날짜]],표2[],2,0), "")</f>
      </c>
    </row>
    <row x14ac:dyDescent="0.25" r="3407" customHeight="1" ht="18.75">
      <c r="A3407" s="29">
        <v>44680</v>
      </c>
      <c r="B3407" s="30">
        <v>11.3</v>
      </c>
      <c r="C3407" s="30">
        <v>13.8</v>
      </c>
      <c r="D3407" s="31">
        <v>1.0000925925925925</v>
      </c>
      <c r="E3407" s="30">
        <v>9.3</v>
      </c>
      <c r="F3407" s="31">
        <v>1.3424537037037036</v>
      </c>
      <c r="G3407" s="30">
        <v>4.5</v>
      </c>
      <c r="H3407" s="32">
        <f>TEXT(일별기온공급량!$A3407, "AAA")</f>
      </c>
      <c r="I3407" s="33">
        <v>107365386</v>
      </c>
      <c r="J3407" s="33">
        <v>2505623</v>
      </c>
      <c r="K3407" s="32">
        <f>TEXT(A3407, "MM-DD")</f>
      </c>
      <c r="L3407" s="33">
        <f>YEAR(일별기온공급량!$A3407)</f>
      </c>
      <c r="M3407" s="33">
        <f>MONTH(일별기온공급량!$A3407)</f>
      </c>
      <c r="N3407" s="33">
        <f>DAY(일별기온공급량!$A3407)</f>
      </c>
      <c r="O3407" s="34">
        <f>IFERROR(VLOOKUP(기온및공급량[[#This Row], [날짜]],표2[],2,0), "")</f>
      </c>
    </row>
    <row x14ac:dyDescent="0.25" r="3408" customHeight="1" ht="18.75">
      <c r="A3408" s="29">
        <v>44681</v>
      </c>
      <c r="B3408" s="30">
        <v>14.5</v>
      </c>
      <c r="C3408" s="30">
        <v>19.7</v>
      </c>
      <c r="D3408" s="31">
        <v>1.5952314814814814</v>
      </c>
      <c r="E3408" s="30">
        <v>9.9</v>
      </c>
      <c r="F3408" s="31">
        <v>1.2403703703703703</v>
      </c>
      <c r="G3408" s="30">
        <v>9.8</v>
      </c>
      <c r="H3408" s="32">
        <f>TEXT(일별기온공급량!$A3408, "AAA")</f>
      </c>
      <c r="I3408" s="33">
        <v>90152547</v>
      </c>
      <c r="J3408" s="33">
        <v>2108952</v>
      </c>
      <c r="K3408" s="32">
        <f>TEXT(A3408, "MM-DD")</f>
      </c>
      <c r="L3408" s="33">
        <f>YEAR(일별기온공급량!$A3408)</f>
      </c>
      <c r="M3408" s="33">
        <f>MONTH(일별기온공급량!$A3408)</f>
      </c>
      <c r="N3408" s="33">
        <f>DAY(일별기온공급량!$A3408)</f>
      </c>
      <c r="O3408" s="34">
        <f>IFERROR(VLOOKUP(기온및공급량[[#This Row], [날짜]],표2[],2,0), "")</f>
      </c>
    </row>
    <row x14ac:dyDescent="0.25" r="3409" customHeight="1" ht="18.75">
      <c r="A3409" s="29">
        <v>44682</v>
      </c>
      <c r="B3409" s="30">
        <v>15.2</v>
      </c>
      <c r="C3409" s="30">
        <v>20.3</v>
      </c>
      <c r="D3409" s="31">
        <v>1.6549537037037036</v>
      </c>
      <c r="E3409" s="30">
        <v>10.2</v>
      </c>
      <c r="F3409" s="31">
        <v>1.2473148148148148</v>
      </c>
      <c r="G3409" s="30">
        <v>10.1</v>
      </c>
      <c r="H3409" s="32">
        <f>TEXT(일별기온공급량!$A3409, "AAA")</f>
      </c>
      <c r="I3409" s="33">
        <v>79026013</v>
      </c>
      <c r="J3409" s="33">
        <v>1850721</v>
      </c>
      <c r="K3409" s="32">
        <f>TEXT(A3409, "MM-DD")</f>
      </c>
      <c r="L3409" s="33">
        <f>YEAR(일별기온공급량!$A3409)</f>
      </c>
      <c r="M3409" s="33">
        <f>MONTH(일별기온공급량!$A3409)</f>
      </c>
      <c r="N3409" s="33">
        <f>DAY(일별기온공급량!$A3409)</f>
      </c>
      <c r="O3409" s="34">
        <f>IFERROR(VLOOKUP(기온및공급량[[#This Row], [날짜]],표2[],2,0), "")</f>
      </c>
    </row>
    <row x14ac:dyDescent="0.25" r="3410" customHeight="1" ht="18.75">
      <c r="A3410" s="29">
        <v>44683</v>
      </c>
      <c r="B3410" s="30">
        <v>13.1</v>
      </c>
      <c r="C3410" s="30">
        <v>20.7</v>
      </c>
      <c r="D3410" s="31">
        <v>1.584814814814815</v>
      </c>
      <c r="E3410" s="30">
        <v>7.4</v>
      </c>
      <c r="F3410" s="31">
        <v>1.2459259259259259</v>
      </c>
      <c r="G3410" s="30">
        <v>13.3</v>
      </c>
      <c r="H3410" s="32">
        <f>TEXT(일별기온공급량!$A3410, "AAA")</f>
      </c>
      <c r="I3410" s="33">
        <v>104531769</v>
      </c>
      <c r="J3410" s="33">
        <v>2450420</v>
      </c>
      <c r="K3410" s="32">
        <f>TEXT(A3410, "MM-DD")</f>
      </c>
      <c r="L3410" s="33">
        <f>YEAR(일별기온공급량!$A3410)</f>
      </c>
      <c r="M3410" s="33">
        <f>MONTH(일별기온공급량!$A3410)</f>
      </c>
      <c r="N3410" s="33">
        <f>DAY(일별기온공급량!$A3410)</f>
      </c>
      <c r="O3410" s="34">
        <f>IFERROR(VLOOKUP(기온및공급량[[#This Row], [날짜]],표2[],2,0), "")</f>
      </c>
    </row>
    <row x14ac:dyDescent="0.25" r="3411" customHeight="1" ht="18.75">
      <c r="A3411" s="29">
        <v>44684</v>
      </c>
      <c r="B3411" s="30">
        <v>15.2</v>
      </c>
      <c r="C3411" s="30">
        <v>23.5</v>
      </c>
      <c r="D3411" s="31">
        <v>1.6889814814814814</v>
      </c>
      <c r="E3411" s="30">
        <v>6.5</v>
      </c>
      <c r="F3411" s="31">
        <v>1.205648148148148</v>
      </c>
      <c r="G3411" s="33">
        <v>17</v>
      </c>
      <c r="H3411" s="32">
        <f>TEXT(일별기온공급량!$A3411, "AAA")</f>
      </c>
      <c r="I3411" s="33">
        <v>106993121</v>
      </c>
      <c r="J3411" s="33">
        <v>2497746</v>
      </c>
      <c r="K3411" s="32">
        <f>TEXT(A3411, "MM-DD")</f>
      </c>
      <c r="L3411" s="33">
        <f>YEAR(일별기온공급량!$A3411)</f>
      </c>
      <c r="M3411" s="33">
        <f>MONTH(일별기온공급량!$A3411)</f>
      </c>
      <c r="N3411" s="33">
        <f>DAY(일별기온공급량!$A3411)</f>
      </c>
      <c r="O3411" s="34">
        <f>IFERROR(VLOOKUP(기온및공급량[[#This Row], [날짜]],표2[],2,0), "")</f>
      </c>
    </row>
    <row x14ac:dyDescent="0.25" r="3412" customHeight="1" ht="18.75">
      <c r="A3412" s="29">
        <v>44685</v>
      </c>
      <c r="B3412" s="33">
        <v>19</v>
      </c>
      <c r="C3412" s="30">
        <v>28.3</v>
      </c>
      <c r="D3412" s="31">
        <v>1.657037037037037</v>
      </c>
      <c r="E3412" s="30">
        <v>9.8</v>
      </c>
      <c r="F3412" s="31">
        <v>1.2473148148148148</v>
      </c>
      <c r="G3412" s="30">
        <v>18.5</v>
      </c>
      <c r="H3412" s="32">
        <f>TEXT(일별기온공급량!$A3412, "AAA")</f>
      </c>
      <c r="I3412" s="33">
        <v>99029804</v>
      </c>
      <c r="J3412" s="33">
        <v>2313685</v>
      </c>
      <c r="K3412" s="32">
        <f>TEXT(A3412, "MM-DD")</f>
      </c>
      <c r="L3412" s="33">
        <f>YEAR(일별기온공급량!$A3412)</f>
      </c>
      <c r="M3412" s="33">
        <f>MONTH(일별기온공급량!$A3412)</f>
      </c>
      <c r="N3412" s="33">
        <f>DAY(일별기온공급량!$A3412)</f>
      </c>
      <c r="O3412" s="34">
        <f>IFERROR(VLOOKUP(기온및공급량[[#This Row], [날짜]],표2[],2,0), "")</f>
      </c>
    </row>
    <row x14ac:dyDescent="0.25" r="3413" customHeight="1" ht="18.75">
      <c r="A3413" s="29">
        <v>44686</v>
      </c>
      <c r="B3413" s="33">
        <v>20</v>
      </c>
      <c r="C3413" s="30">
        <v>29.1</v>
      </c>
      <c r="D3413" s="31">
        <v>1.682037037037037</v>
      </c>
      <c r="E3413" s="30">
        <v>11.9</v>
      </c>
      <c r="F3413" s="31">
        <v>1.2375925925925926</v>
      </c>
      <c r="G3413" s="30">
        <v>17.2</v>
      </c>
      <c r="H3413" s="32">
        <f>TEXT(일별기온공급량!$A3413, "AAA")</f>
      </c>
      <c r="I3413" s="33">
        <v>82340948</v>
      </c>
      <c r="J3413" s="33">
        <v>1925128</v>
      </c>
      <c r="K3413" s="32">
        <f>TEXT(A3413, "MM-DD")</f>
      </c>
      <c r="L3413" s="33">
        <f>YEAR(일별기온공급량!$A3413)</f>
      </c>
      <c r="M3413" s="33">
        <f>MONTH(일별기온공급량!$A3413)</f>
      </c>
      <c r="N3413" s="33">
        <f>DAY(일별기온공급량!$A3413)</f>
      </c>
      <c r="O3413" s="34">
        <f>IFERROR(VLOOKUP(기온및공급량[[#This Row], [날짜]],표2[],2,0), "")</f>
      </c>
    </row>
    <row x14ac:dyDescent="0.25" r="3414" customHeight="1" ht="18.75">
      <c r="A3414" s="29">
        <v>44687</v>
      </c>
      <c r="B3414" s="30">
        <v>21.2</v>
      </c>
      <c r="C3414" s="30">
        <v>28.7</v>
      </c>
      <c r="D3414" s="31">
        <v>1.657037037037037</v>
      </c>
      <c r="E3414" s="30">
        <v>12.2</v>
      </c>
      <c r="F3414" s="31">
        <v>1.2299537037037038</v>
      </c>
      <c r="G3414" s="30">
        <v>16.5</v>
      </c>
      <c r="H3414" s="32">
        <f>TEXT(일별기온공급량!$A3414, "AAA")</f>
      </c>
      <c r="I3414" s="33">
        <v>82743163</v>
      </c>
      <c r="J3414" s="33">
        <v>1929286</v>
      </c>
      <c r="K3414" s="32">
        <f>TEXT(A3414, "MM-DD")</f>
      </c>
      <c r="L3414" s="33">
        <f>YEAR(일별기온공급량!$A3414)</f>
      </c>
      <c r="M3414" s="33">
        <f>MONTH(일별기온공급량!$A3414)</f>
      </c>
      <c r="N3414" s="33">
        <f>DAY(일별기온공급량!$A3414)</f>
      </c>
      <c r="O3414" s="34">
        <f>IFERROR(VLOOKUP(기온및공급량[[#This Row], [날짜]],표2[],2,0), "")</f>
      </c>
    </row>
    <row x14ac:dyDescent="0.25" r="3415" customHeight="1" ht="18.75">
      <c r="A3415" s="29">
        <v>44688</v>
      </c>
      <c r="B3415" s="30">
        <v>18.9</v>
      </c>
      <c r="C3415" s="33">
        <v>26</v>
      </c>
      <c r="D3415" s="31">
        <v>1.5973148148148149</v>
      </c>
      <c r="E3415" s="30">
        <v>13.6</v>
      </c>
      <c r="F3415" s="31">
        <v>1.9563425925925926</v>
      </c>
      <c r="G3415" s="30">
        <v>12.4</v>
      </c>
      <c r="H3415" s="32">
        <f>TEXT(일별기온공급량!$A3415, "AAA")</f>
      </c>
      <c r="I3415" s="33">
        <v>70612738</v>
      </c>
      <c r="J3415" s="33">
        <v>1644887</v>
      </c>
      <c r="K3415" s="32">
        <f>TEXT(A3415, "MM-DD")</f>
      </c>
      <c r="L3415" s="33">
        <f>YEAR(일별기온공급량!$A3415)</f>
      </c>
      <c r="M3415" s="33">
        <f>MONTH(일별기온공급량!$A3415)</f>
      </c>
      <c r="N3415" s="33">
        <f>DAY(일별기온공급량!$A3415)</f>
      </c>
      <c r="O3415" s="34">
        <f>IFERROR(VLOOKUP(기온및공급량[[#This Row], [날짜]],표2[],2,0), "")</f>
      </c>
    </row>
    <row x14ac:dyDescent="0.25" r="3416" customHeight="1" ht="18.75">
      <c r="A3416" s="29">
        <v>44689</v>
      </c>
      <c r="B3416" s="30">
        <v>16.4</v>
      </c>
      <c r="C3416" s="30">
        <v>22.1</v>
      </c>
      <c r="D3416" s="31">
        <v>1.6014814814814815</v>
      </c>
      <c r="E3416" s="30">
        <v>12.8</v>
      </c>
      <c r="F3416" s="31">
        <v>1.1487037037037038</v>
      </c>
      <c r="G3416" s="30">
        <v>9.3</v>
      </c>
      <c r="H3416" s="32">
        <f>TEXT(일별기온공급량!$A3416, "AAA")</f>
      </c>
      <c r="I3416" s="33">
        <v>64793564</v>
      </c>
      <c r="J3416" s="33">
        <v>1503428</v>
      </c>
      <c r="K3416" s="32">
        <f>TEXT(A3416, "MM-DD")</f>
      </c>
      <c r="L3416" s="33">
        <f>YEAR(일별기온공급량!$A3416)</f>
      </c>
      <c r="M3416" s="33">
        <f>MONTH(일별기온공급량!$A3416)</f>
      </c>
      <c r="N3416" s="33">
        <f>DAY(일별기온공급량!$A3416)</f>
      </c>
      <c r="O3416" s="34">
        <f>IFERROR(VLOOKUP(기온및공급량[[#This Row], [날짜]],표2[],2,0), "")</f>
      </c>
    </row>
    <row x14ac:dyDescent="0.25" r="3417" customHeight="1" ht="18.75">
      <c r="A3417" s="29">
        <v>44690</v>
      </c>
      <c r="B3417" s="30">
        <v>16.2</v>
      </c>
      <c r="C3417" s="30">
        <v>21.9</v>
      </c>
      <c r="D3417" s="31">
        <v>1.6125925925925926</v>
      </c>
      <c r="E3417" s="30">
        <v>12.3</v>
      </c>
      <c r="F3417" s="31">
        <v>1.224398148148148</v>
      </c>
      <c r="G3417" s="30">
        <v>9.6</v>
      </c>
      <c r="H3417" s="32">
        <f>TEXT(일별기온공급량!$A3417, "AAA")</f>
      </c>
      <c r="I3417" s="33">
        <v>88610083</v>
      </c>
      <c r="J3417" s="33">
        <v>2052585</v>
      </c>
      <c r="K3417" s="32">
        <f>TEXT(A3417, "MM-DD")</f>
      </c>
      <c r="L3417" s="33">
        <f>YEAR(일별기온공급량!$A3417)</f>
      </c>
      <c r="M3417" s="33">
        <f>MONTH(일별기온공급량!$A3417)</f>
      </c>
      <c r="N3417" s="33">
        <f>DAY(일별기온공급량!$A3417)</f>
      </c>
      <c r="O3417" s="34">
        <f>IFERROR(VLOOKUP(기온및공급량[[#This Row], [날짜]],표2[],2,0), "")</f>
      </c>
    </row>
    <row x14ac:dyDescent="0.25" r="3418" customHeight="1" ht="18.75">
      <c r="A3418" s="29">
        <v>44691</v>
      </c>
      <c r="B3418" s="30">
        <v>16.5</v>
      </c>
      <c r="C3418" s="30">
        <v>23.5</v>
      </c>
      <c r="D3418" s="31">
        <v>1.6299537037037037</v>
      </c>
      <c r="E3418" s="30">
        <v>10.3</v>
      </c>
      <c r="F3418" s="31">
        <v>1.2452314814814816</v>
      </c>
      <c r="G3418" s="30">
        <v>13.2</v>
      </c>
      <c r="H3418" s="32">
        <f>TEXT(일별기온공급량!$A3418, "AAA")</f>
      </c>
      <c r="I3418" s="33">
        <v>94038013</v>
      </c>
      <c r="J3418" s="33">
        <v>2180841</v>
      </c>
      <c r="K3418" s="32">
        <f>TEXT(A3418, "MM-DD")</f>
      </c>
      <c r="L3418" s="33">
        <f>YEAR(일별기온공급량!$A3418)</f>
      </c>
      <c r="M3418" s="33">
        <f>MONTH(일별기온공급량!$A3418)</f>
      </c>
      <c r="N3418" s="33">
        <f>DAY(일별기온공급량!$A3418)</f>
      </c>
      <c r="O3418" s="34">
        <f>IFERROR(VLOOKUP(기온및공급량[[#This Row], [날짜]],표2[],2,0), "")</f>
      </c>
    </row>
    <row x14ac:dyDescent="0.25" r="3419" customHeight="1" ht="18.75">
      <c r="A3419" s="29">
        <v>44692</v>
      </c>
      <c r="B3419" s="30">
        <v>20.7</v>
      </c>
      <c r="C3419" s="30">
        <v>26.8</v>
      </c>
      <c r="D3419" s="31">
        <v>1.685509259259259</v>
      </c>
      <c r="E3419" s="30">
        <v>14.3</v>
      </c>
      <c r="F3419" s="31">
        <v>1.161898148148148</v>
      </c>
      <c r="G3419" s="30">
        <v>12.5</v>
      </c>
      <c r="H3419" s="32">
        <f>TEXT(일별기온공급량!$A3419, "AAA")</f>
      </c>
      <c r="I3419" s="33">
        <v>90370595</v>
      </c>
      <c r="J3419" s="33">
        <v>2105489</v>
      </c>
      <c r="K3419" s="32">
        <f>TEXT(A3419, "MM-DD")</f>
      </c>
      <c r="L3419" s="33">
        <f>YEAR(일별기온공급량!$A3419)</f>
      </c>
      <c r="M3419" s="33">
        <f>MONTH(일별기온공급량!$A3419)</f>
      </c>
      <c r="N3419" s="33">
        <f>DAY(일별기온공급량!$A3419)</f>
      </c>
      <c r="O3419" s="34">
        <f>IFERROR(VLOOKUP(기온및공급량[[#This Row], [날짜]],표2[],2,0), "")</f>
      </c>
    </row>
    <row x14ac:dyDescent="0.25" r="3420" customHeight="1" ht="18.75">
      <c r="A3420" s="29">
        <v>44693</v>
      </c>
      <c r="B3420" s="30">
        <v>20.2</v>
      </c>
      <c r="C3420" s="30">
        <v>24.6</v>
      </c>
      <c r="D3420" s="31">
        <v>1.474398148148148</v>
      </c>
      <c r="E3420" s="30">
        <v>15.9</v>
      </c>
      <c r="F3420" s="31">
        <v>1.9855092592592594</v>
      </c>
      <c r="G3420" s="30">
        <v>8.7</v>
      </c>
      <c r="H3420" s="32">
        <f>TEXT(일별기온공급량!$A3420, "AAA")</f>
      </c>
      <c r="I3420" s="33">
        <v>87673613</v>
      </c>
      <c r="J3420" s="33">
        <v>2040062</v>
      </c>
      <c r="K3420" s="32">
        <f>TEXT(A3420, "MM-DD")</f>
      </c>
      <c r="L3420" s="33">
        <f>YEAR(일별기온공급량!$A3420)</f>
      </c>
      <c r="M3420" s="33">
        <f>MONTH(일별기온공급량!$A3420)</f>
      </c>
      <c r="N3420" s="33">
        <f>DAY(일별기온공급량!$A3420)</f>
      </c>
      <c r="O3420" s="34">
        <f>IFERROR(VLOOKUP(기온및공급량[[#This Row], [날짜]],표2[],2,0), "")</f>
      </c>
    </row>
    <row x14ac:dyDescent="0.25" r="3421" customHeight="1" ht="18.75">
      <c r="A3421" s="29">
        <v>44694</v>
      </c>
      <c r="B3421" s="30">
        <v>15.7</v>
      </c>
      <c r="C3421" s="30">
        <v>19.3</v>
      </c>
      <c r="D3421" s="31">
        <v>1.6660648148148147</v>
      </c>
      <c r="E3421" s="30">
        <v>13.3</v>
      </c>
      <c r="F3421" s="31">
        <v>1.998009259259259</v>
      </c>
      <c r="G3421" s="33">
        <v>6</v>
      </c>
      <c r="H3421" s="32">
        <f>TEXT(일별기온공급량!$A3421, "AAA")</f>
      </c>
      <c r="I3421" s="33">
        <v>90523443</v>
      </c>
      <c r="J3421" s="33">
        <v>2108293</v>
      </c>
      <c r="K3421" s="32">
        <f>TEXT(A3421, "MM-DD")</f>
      </c>
      <c r="L3421" s="33">
        <f>YEAR(일별기온공급량!$A3421)</f>
      </c>
      <c r="M3421" s="33">
        <f>MONTH(일별기온공급량!$A3421)</f>
      </c>
      <c r="N3421" s="33">
        <f>DAY(일별기온공급량!$A3421)</f>
      </c>
      <c r="O3421" s="34">
        <f>IFERROR(VLOOKUP(기온및공급량[[#This Row], [날짜]],표2[],2,0), "")</f>
      </c>
    </row>
    <row x14ac:dyDescent="0.25" r="3422" customHeight="1" ht="18.75">
      <c r="A3422" s="29">
        <v>44695</v>
      </c>
      <c r="B3422" s="30">
        <v>17.9</v>
      </c>
      <c r="C3422" s="30">
        <v>24.6</v>
      </c>
      <c r="D3422" s="31">
        <v>1.6153703703703703</v>
      </c>
      <c r="E3422" s="30">
        <v>11.1</v>
      </c>
      <c r="F3422" s="31">
        <v>1.2063425925925926</v>
      </c>
      <c r="G3422" s="30">
        <v>13.5</v>
      </c>
      <c r="H3422" s="32">
        <f>TEXT(일별기온공급량!$A3422, "AAA")</f>
      </c>
      <c r="I3422" s="33">
        <v>75211956</v>
      </c>
      <c r="J3422" s="33">
        <v>1757537</v>
      </c>
      <c r="K3422" s="32">
        <f>TEXT(A3422, "MM-DD")</f>
      </c>
      <c r="L3422" s="33">
        <f>YEAR(일별기온공급량!$A3422)</f>
      </c>
      <c r="M3422" s="33">
        <f>MONTH(일별기온공급량!$A3422)</f>
      </c>
      <c r="N3422" s="33">
        <f>DAY(일별기온공급량!$A3422)</f>
      </c>
      <c r="O3422" s="34">
        <f>IFERROR(VLOOKUP(기온및공급량[[#This Row], [날짜]],표2[],2,0), "")</f>
      </c>
    </row>
    <row x14ac:dyDescent="0.25" r="3423" customHeight="1" ht="18.75">
      <c r="A3423" s="29">
        <v>44696</v>
      </c>
      <c r="B3423" s="30">
        <v>17.1</v>
      </c>
      <c r="C3423" s="30">
        <v>23.2</v>
      </c>
      <c r="D3423" s="31">
        <v>1.6417592592592594</v>
      </c>
      <c r="E3423" s="30">
        <v>12.8</v>
      </c>
      <c r="F3423" s="31">
        <v>1.9959259259259259</v>
      </c>
      <c r="G3423" s="30">
        <v>10.4</v>
      </c>
      <c r="H3423" s="32">
        <f>TEXT(일별기온공급량!$A3423, "AAA")</f>
      </c>
      <c r="I3423" s="33">
        <v>66043980</v>
      </c>
      <c r="J3423" s="33">
        <v>1546289</v>
      </c>
      <c r="K3423" s="32">
        <f>TEXT(A3423, "MM-DD")</f>
      </c>
      <c r="L3423" s="33">
        <f>YEAR(일별기온공급량!$A3423)</f>
      </c>
      <c r="M3423" s="33">
        <f>MONTH(일별기온공급량!$A3423)</f>
      </c>
      <c r="N3423" s="33">
        <f>DAY(일별기온공급량!$A3423)</f>
      </c>
      <c r="O3423" s="34">
        <f>IFERROR(VLOOKUP(기온및공급량[[#This Row], [날짜]],표2[],2,0), "")</f>
      </c>
    </row>
    <row x14ac:dyDescent="0.25" r="3424" customHeight="1" ht="18.75">
      <c r="A3424" s="29">
        <v>44697</v>
      </c>
      <c r="B3424" s="30">
        <v>18.5</v>
      </c>
      <c r="C3424" s="30">
        <v>25.5</v>
      </c>
      <c r="D3424" s="31">
        <v>1.700787037037037</v>
      </c>
      <c r="E3424" s="30">
        <v>9.7</v>
      </c>
      <c r="F3424" s="31">
        <v>1.2118981481481481</v>
      </c>
      <c r="G3424" s="30">
        <v>15.8</v>
      </c>
      <c r="H3424" s="32">
        <f>TEXT(일별기온공급량!$A3424, "AAA")</f>
      </c>
      <c r="I3424" s="33">
        <v>86751504</v>
      </c>
      <c r="J3424" s="33">
        <v>2029511</v>
      </c>
      <c r="K3424" s="32">
        <f>TEXT(A3424, "MM-DD")</f>
      </c>
      <c r="L3424" s="33">
        <f>YEAR(일별기온공급량!$A3424)</f>
      </c>
      <c r="M3424" s="33">
        <f>MONTH(일별기온공급량!$A3424)</f>
      </c>
      <c r="N3424" s="33">
        <f>DAY(일별기온공급량!$A3424)</f>
      </c>
      <c r="O3424" s="34">
        <f>IFERROR(VLOOKUP(기온및공급량[[#This Row], [날짜]],표2[],2,0), "")</f>
      </c>
    </row>
    <row x14ac:dyDescent="0.25" r="3425" customHeight="1" ht="18.75">
      <c r="A3425" s="29">
        <v>44698</v>
      </c>
      <c r="B3425" s="30">
        <v>20.4</v>
      </c>
      <c r="C3425" s="30">
        <v>28.2</v>
      </c>
      <c r="D3425" s="31">
        <v>1.5750925925925925</v>
      </c>
      <c r="E3425" s="30">
        <v>10.8</v>
      </c>
      <c r="F3425" s="31">
        <v>1.224398148148148</v>
      </c>
      <c r="G3425" s="30">
        <v>17.4</v>
      </c>
      <c r="H3425" s="32">
        <f>TEXT(일별기온공급량!$A3425, "AAA")</f>
      </c>
      <c r="I3425" s="33">
        <v>89034823</v>
      </c>
      <c r="J3425" s="33">
        <v>2080894</v>
      </c>
      <c r="K3425" s="32">
        <f>TEXT(A3425, "MM-DD")</f>
      </c>
      <c r="L3425" s="33">
        <f>YEAR(일별기온공급량!$A3425)</f>
      </c>
      <c r="M3425" s="33">
        <f>MONTH(일별기온공급량!$A3425)</f>
      </c>
      <c r="N3425" s="33">
        <f>DAY(일별기온공급량!$A3425)</f>
      </c>
      <c r="O3425" s="34">
        <f>IFERROR(VLOOKUP(기온및공급량[[#This Row], [날짜]],표2[],2,0), "")</f>
      </c>
    </row>
    <row x14ac:dyDescent="0.25" r="3426" customHeight="1" ht="18.75">
      <c r="A3426" s="29">
        <v>44699</v>
      </c>
      <c r="B3426" s="30">
        <v>23.3</v>
      </c>
      <c r="C3426" s="30">
        <v>31.1</v>
      </c>
      <c r="D3426" s="31">
        <v>1.6264814814814814</v>
      </c>
      <c r="E3426" s="33">
        <v>13</v>
      </c>
      <c r="F3426" s="31">
        <v>1.2327314814814816</v>
      </c>
      <c r="G3426" s="30">
        <v>18.1</v>
      </c>
      <c r="H3426" s="32">
        <f>TEXT(일별기온공급량!$A3426, "AAA")</f>
      </c>
      <c r="I3426" s="33">
        <v>86466158</v>
      </c>
      <c r="J3426" s="33">
        <v>2019407</v>
      </c>
      <c r="K3426" s="32">
        <f>TEXT(A3426, "MM-DD")</f>
      </c>
      <c r="L3426" s="33">
        <f>YEAR(일별기온공급량!$A3426)</f>
      </c>
      <c r="M3426" s="33">
        <f>MONTH(일별기온공급량!$A3426)</f>
      </c>
      <c r="N3426" s="33">
        <f>DAY(일별기온공급량!$A3426)</f>
      </c>
      <c r="O3426" s="34">
        <f>IFERROR(VLOOKUP(기온및공급량[[#This Row], [날짜]],표2[],2,0), "")</f>
      </c>
    </row>
    <row x14ac:dyDescent="0.25" r="3427" customHeight="1" ht="18.75">
      <c r="A3427" s="29">
        <v>44700</v>
      </c>
      <c r="B3427" s="33">
        <v>23</v>
      </c>
      <c r="C3427" s="30">
        <v>29.5</v>
      </c>
      <c r="D3427" s="31">
        <v>1.6237037037037036</v>
      </c>
      <c r="E3427" s="30">
        <v>16.2</v>
      </c>
      <c r="F3427" s="31">
        <v>1.2285648148148147</v>
      </c>
      <c r="G3427" s="30">
        <v>13.3</v>
      </c>
      <c r="H3427" s="32">
        <f>TEXT(일별기온공급량!$A3427, "AAA")</f>
      </c>
      <c r="I3427" s="33">
        <v>86157531</v>
      </c>
      <c r="J3427" s="33">
        <v>2010311</v>
      </c>
      <c r="K3427" s="32">
        <f>TEXT(A3427, "MM-DD")</f>
      </c>
      <c r="L3427" s="33">
        <f>YEAR(일별기온공급량!$A3427)</f>
      </c>
      <c r="M3427" s="33">
        <f>MONTH(일별기온공급량!$A3427)</f>
      </c>
      <c r="N3427" s="33">
        <f>DAY(일별기온공급량!$A3427)</f>
      </c>
      <c r="O3427" s="34">
        <f>IFERROR(VLOOKUP(기온및공급량[[#This Row], [날짜]],표2[],2,0), "")</f>
      </c>
    </row>
    <row x14ac:dyDescent="0.25" r="3428" customHeight="1" ht="18.75">
      <c r="A3428" s="29">
        <v>44701</v>
      </c>
      <c r="B3428" s="30">
        <v>22.8</v>
      </c>
      <c r="C3428" s="30">
        <v>28.6</v>
      </c>
      <c r="D3428" s="31">
        <v>1.619537037037037</v>
      </c>
      <c r="E3428" s="30">
        <v>17.1</v>
      </c>
      <c r="F3428" s="31">
        <v>1.2299537037037038</v>
      </c>
      <c r="G3428" s="30">
        <v>11.5</v>
      </c>
      <c r="H3428" s="32">
        <f>TEXT(일별기온공급량!$A3428, "AAA")</f>
      </c>
      <c r="I3428" s="33">
        <v>81552733</v>
      </c>
      <c r="J3428" s="33">
        <v>1902971</v>
      </c>
      <c r="K3428" s="32">
        <f>TEXT(A3428, "MM-DD")</f>
      </c>
      <c r="L3428" s="33">
        <f>YEAR(일별기온공급량!$A3428)</f>
      </c>
      <c r="M3428" s="33">
        <f>MONTH(일별기온공급량!$A3428)</f>
      </c>
      <c r="N3428" s="33">
        <f>DAY(일별기온공급량!$A3428)</f>
      </c>
      <c r="O3428" s="34">
        <f>IFERROR(VLOOKUP(기온및공급량[[#This Row], [날짜]],표2[],2,0), "")</f>
      </c>
    </row>
    <row x14ac:dyDescent="0.25" r="3429" customHeight="1" ht="18.75">
      <c r="A3429" s="29">
        <v>44702</v>
      </c>
      <c r="B3429" s="30">
        <v>23.7</v>
      </c>
      <c r="C3429" s="30">
        <v>29.7</v>
      </c>
      <c r="D3429" s="31">
        <v>1.5681481481481483</v>
      </c>
      <c r="E3429" s="30">
        <v>17.9</v>
      </c>
      <c r="F3429" s="31">
        <v>1.0903703703703704</v>
      </c>
      <c r="G3429" s="30">
        <v>11.8</v>
      </c>
      <c r="H3429" s="32">
        <f>TEXT(일별기온공급량!$A3429, "AAA")</f>
      </c>
      <c r="I3429" s="33">
        <v>64887036</v>
      </c>
      <c r="J3429" s="33">
        <v>1512172</v>
      </c>
      <c r="K3429" s="32">
        <f>TEXT(A3429, "MM-DD")</f>
      </c>
      <c r="L3429" s="33">
        <f>YEAR(일별기온공급량!$A3429)</f>
      </c>
      <c r="M3429" s="33">
        <f>MONTH(일별기온공급량!$A3429)</f>
      </c>
      <c r="N3429" s="33">
        <f>DAY(일별기온공급량!$A3429)</f>
      </c>
      <c r="O3429" s="34">
        <f>IFERROR(VLOOKUP(기온및공급량[[#This Row], [날짜]],표2[],2,0), "")</f>
      </c>
    </row>
    <row x14ac:dyDescent="0.25" r="3430" customHeight="1" ht="18.75">
      <c r="A3430" s="29">
        <v>44703</v>
      </c>
      <c r="B3430" s="30">
        <v>24.8</v>
      </c>
      <c r="C3430" s="30">
        <v>32.7</v>
      </c>
      <c r="D3430" s="31">
        <v>1.6098148148148148</v>
      </c>
      <c r="E3430" s="30">
        <v>18.6</v>
      </c>
      <c r="F3430" s="31">
        <v>1.189675925925926</v>
      </c>
      <c r="G3430" s="30">
        <v>14.1</v>
      </c>
      <c r="H3430" s="32">
        <f>TEXT(일별기온공급량!$A3430, "AAA")</f>
      </c>
      <c r="I3430" s="33">
        <v>54324697</v>
      </c>
      <c r="J3430" s="33">
        <v>1266588</v>
      </c>
      <c r="K3430" s="32">
        <f>TEXT(A3430, "MM-DD")</f>
      </c>
      <c r="L3430" s="33">
        <f>YEAR(일별기온공급량!$A3430)</f>
      </c>
      <c r="M3430" s="33">
        <f>MONTH(일별기온공급량!$A3430)</f>
      </c>
      <c r="N3430" s="33">
        <f>DAY(일별기온공급량!$A3430)</f>
      </c>
      <c r="O3430" s="34">
        <f>IFERROR(VLOOKUP(기온및공급량[[#This Row], [날짜]],표2[],2,0), "")</f>
      </c>
    </row>
    <row x14ac:dyDescent="0.25" r="3431" customHeight="1" ht="18.75">
      <c r="A3431" s="29">
        <v>44704</v>
      </c>
      <c r="B3431" s="30">
        <v>24.3</v>
      </c>
      <c r="C3431" s="30">
        <v>32.3</v>
      </c>
      <c r="D3431" s="31">
        <v>1.6681481481481482</v>
      </c>
      <c r="E3431" s="30">
        <v>15.4</v>
      </c>
      <c r="F3431" s="31">
        <v>1.232037037037037</v>
      </c>
      <c r="G3431" s="30">
        <v>16.9</v>
      </c>
      <c r="H3431" s="32">
        <f>TEXT(일별기온공급량!$A3431, "AAA")</f>
      </c>
      <c r="I3431" s="33">
        <v>77644696</v>
      </c>
      <c r="J3431" s="33">
        <v>1816392</v>
      </c>
      <c r="K3431" s="32">
        <f>TEXT(A3431, "MM-DD")</f>
      </c>
      <c r="L3431" s="33">
        <f>YEAR(일별기온공급량!$A3431)</f>
      </c>
      <c r="M3431" s="33">
        <f>MONTH(일별기온공급량!$A3431)</f>
      </c>
      <c r="N3431" s="33">
        <f>DAY(일별기온공급량!$A3431)</f>
      </c>
      <c r="O3431" s="34">
        <f>IFERROR(VLOOKUP(기온및공급량[[#This Row], [날짜]],표2[],2,0), "")</f>
      </c>
    </row>
    <row x14ac:dyDescent="0.25" r="3432" customHeight="1" ht="18.75">
      <c r="A3432" s="29">
        <v>44705</v>
      </c>
      <c r="B3432" s="30">
        <v>26.4</v>
      </c>
      <c r="C3432" s="30">
        <v>33.2</v>
      </c>
      <c r="D3432" s="31">
        <v>1.678564814814815</v>
      </c>
      <c r="E3432" s="30">
        <v>19.3</v>
      </c>
      <c r="F3432" s="31">
        <v>1.158425925925926</v>
      </c>
      <c r="G3432" s="30">
        <v>13.9</v>
      </c>
      <c r="H3432" s="32">
        <f>TEXT(일별기온공급량!$A3432, "AAA")</f>
      </c>
      <c r="I3432" s="33">
        <v>80646881</v>
      </c>
      <c r="J3432" s="33">
        <v>1887990</v>
      </c>
      <c r="K3432" s="32">
        <f>TEXT(A3432, "MM-DD")</f>
      </c>
      <c r="L3432" s="33">
        <f>YEAR(일별기온공급량!$A3432)</f>
      </c>
      <c r="M3432" s="33">
        <f>MONTH(일별기온공급량!$A3432)</f>
      </c>
      <c r="N3432" s="33">
        <f>DAY(일별기온공급량!$A3432)</f>
      </c>
      <c r="O3432" s="34">
        <f>IFERROR(VLOOKUP(기온및공급량[[#This Row], [날짜]],표2[],2,0), "")</f>
      </c>
    </row>
    <row x14ac:dyDescent="0.25" r="3433" customHeight="1" ht="18.75">
      <c r="A3433" s="29">
        <v>44706</v>
      </c>
      <c r="B3433" s="30">
        <v>25.5</v>
      </c>
      <c r="C3433" s="30">
        <v>33.2</v>
      </c>
      <c r="D3433" s="31">
        <v>1.6202314814814813</v>
      </c>
      <c r="E3433" s="30">
        <v>18.8</v>
      </c>
      <c r="F3433" s="31">
        <v>1.2264814814814815</v>
      </c>
      <c r="G3433" s="30">
        <v>14.4</v>
      </c>
      <c r="H3433" s="32">
        <f>TEXT(일별기온공급량!$A3433, "AAA")</f>
      </c>
      <c r="I3433" s="33">
        <v>81054678</v>
      </c>
      <c r="J3433" s="33">
        <v>1894476</v>
      </c>
      <c r="K3433" s="32">
        <f>TEXT(A3433, "MM-DD")</f>
      </c>
      <c r="L3433" s="33">
        <f>YEAR(일별기온공급량!$A3433)</f>
      </c>
      <c r="M3433" s="33">
        <f>MONTH(일별기온공급량!$A3433)</f>
      </c>
      <c r="N3433" s="33">
        <f>DAY(일별기온공급량!$A3433)</f>
      </c>
      <c r="O3433" s="34">
        <f>IFERROR(VLOOKUP(기온및공급량[[#This Row], [날짜]],표2[],2,0), "")</f>
      </c>
    </row>
    <row x14ac:dyDescent="0.25" r="3434" customHeight="1" ht="18.75">
      <c r="A3434" s="29">
        <v>44707</v>
      </c>
      <c r="B3434" s="30">
        <v>22.9</v>
      </c>
      <c r="C3434" s="30">
        <v>27.5</v>
      </c>
      <c r="D3434" s="31">
        <v>1.6660648148148147</v>
      </c>
      <c r="E3434" s="30">
        <v>18.7</v>
      </c>
      <c r="F3434" s="31">
        <v>1.268148148148148</v>
      </c>
      <c r="G3434" s="30">
        <v>8.8</v>
      </c>
      <c r="H3434" s="32">
        <f>TEXT(일별기온공급량!$A3434, "AAA")</f>
      </c>
      <c r="I3434" s="33">
        <v>80063589</v>
      </c>
      <c r="J3434" s="33">
        <v>1871452</v>
      </c>
      <c r="K3434" s="32">
        <f>TEXT(A3434, "MM-DD")</f>
      </c>
      <c r="L3434" s="33">
        <f>YEAR(일별기온공급량!$A3434)</f>
      </c>
      <c r="M3434" s="33">
        <f>MONTH(일별기온공급량!$A3434)</f>
      </c>
      <c r="N3434" s="33">
        <f>DAY(일별기온공급량!$A3434)</f>
      </c>
      <c r="O3434" s="34">
        <f>IFERROR(VLOOKUP(기온및공급량[[#This Row], [날짜]],표2[],2,0), "")</f>
      </c>
    </row>
    <row x14ac:dyDescent="0.25" r="3435" customHeight="1" ht="18.75">
      <c r="A3435" s="29">
        <v>44708</v>
      </c>
      <c r="B3435" s="30">
        <v>23.8</v>
      </c>
      <c r="C3435" s="30">
        <v>29.5</v>
      </c>
      <c r="D3435" s="31">
        <v>1.6264814814814814</v>
      </c>
      <c r="E3435" s="30">
        <v>16.4</v>
      </c>
      <c r="F3435" s="31">
        <v>1.1778703703703703</v>
      </c>
      <c r="G3435" s="30">
        <v>13.1</v>
      </c>
      <c r="H3435" s="32">
        <f>TEXT(일별기온공급량!$A3435, "AAA")</f>
      </c>
      <c r="I3435" s="33">
        <v>77852660</v>
      </c>
      <c r="J3435" s="33">
        <v>1817230</v>
      </c>
      <c r="K3435" s="32">
        <f>TEXT(A3435, "MM-DD")</f>
      </c>
      <c r="L3435" s="33">
        <f>YEAR(일별기온공급량!$A3435)</f>
      </c>
      <c r="M3435" s="33">
        <f>MONTH(일별기온공급량!$A3435)</f>
      </c>
      <c r="N3435" s="33">
        <f>DAY(일별기온공급량!$A3435)</f>
      </c>
      <c r="O3435" s="34">
        <f>IFERROR(VLOOKUP(기온및공급량[[#This Row], [날짜]],표2[],2,0), "")</f>
      </c>
    </row>
    <row x14ac:dyDescent="0.25" r="3436" customHeight="1" ht="18.75">
      <c r="A3436" s="29">
        <v>44709</v>
      </c>
      <c r="B3436" s="30">
        <v>24.9</v>
      </c>
      <c r="C3436" s="33">
        <v>33</v>
      </c>
      <c r="D3436" s="31">
        <v>1.6313425925925926</v>
      </c>
      <c r="E3436" s="30">
        <v>15.2</v>
      </c>
      <c r="F3436" s="31">
        <v>1.2230092592592592</v>
      </c>
      <c r="G3436" s="30">
        <v>17.8</v>
      </c>
      <c r="H3436" s="32">
        <f>TEXT(일별기온공급량!$A3436, "AAA")</f>
      </c>
      <c r="I3436" s="33">
        <v>61941585</v>
      </c>
      <c r="J3436" s="33">
        <v>1448255</v>
      </c>
      <c r="K3436" s="32">
        <f>TEXT(A3436, "MM-DD")</f>
      </c>
      <c r="L3436" s="33">
        <f>YEAR(일별기온공급량!$A3436)</f>
      </c>
      <c r="M3436" s="33">
        <f>MONTH(일별기온공급량!$A3436)</f>
      </c>
      <c r="N3436" s="33">
        <f>DAY(일별기온공급량!$A3436)</f>
      </c>
      <c r="O3436" s="34">
        <f>IFERROR(VLOOKUP(기온및공급량[[#This Row], [날짜]],표2[],2,0), "")</f>
      </c>
    </row>
    <row x14ac:dyDescent="0.25" r="3437" customHeight="1" ht="18.75">
      <c r="A3437" s="29">
        <v>44710</v>
      </c>
      <c r="B3437" s="30">
        <v>24.9</v>
      </c>
      <c r="C3437" s="33">
        <v>33</v>
      </c>
      <c r="D3437" s="31">
        <v>1.5952314814814814</v>
      </c>
      <c r="E3437" s="30">
        <v>16.2</v>
      </c>
      <c r="F3437" s="31">
        <v>1.2285648148148147</v>
      </c>
      <c r="G3437" s="30">
        <v>16.8</v>
      </c>
      <c r="H3437" s="32">
        <f>TEXT(일별기온공급량!$A3437, "AAA")</f>
      </c>
      <c r="I3437" s="33">
        <v>52425719</v>
      </c>
      <c r="J3437" s="33">
        <v>1228157</v>
      </c>
      <c r="K3437" s="32">
        <f>TEXT(A3437, "MM-DD")</f>
      </c>
      <c r="L3437" s="33">
        <f>YEAR(일별기온공급량!$A3437)</f>
      </c>
      <c r="M3437" s="33">
        <f>MONTH(일별기온공급량!$A3437)</f>
      </c>
      <c r="N3437" s="33">
        <f>DAY(일별기온공급량!$A3437)</f>
      </c>
      <c r="O3437" s="34">
        <f>IFERROR(VLOOKUP(기온및공급량[[#This Row], [날짜]],표2[],2,0), "")</f>
      </c>
    </row>
    <row x14ac:dyDescent="0.25" r="3438" customHeight="1" ht="18.75">
      <c r="A3438" s="29">
        <v>44711</v>
      </c>
      <c r="B3438" s="30">
        <v>24.3</v>
      </c>
      <c r="C3438" s="30">
        <v>29.6</v>
      </c>
      <c r="D3438" s="31">
        <v>1.6535648148148148</v>
      </c>
      <c r="E3438" s="30">
        <v>20.5</v>
      </c>
      <c r="F3438" s="31">
        <v>1.2146759259259259</v>
      </c>
      <c r="G3438" s="30">
        <v>9.1</v>
      </c>
      <c r="H3438" s="32">
        <f>TEXT(일별기온공급량!$A3438, "AAA")</f>
      </c>
      <c r="I3438" s="33">
        <v>75074960</v>
      </c>
      <c r="J3438" s="33">
        <v>1761222</v>
      </c>
      <c r="K3438" s="32">
        <f>TEXT(A3438, "MM-DD")</f>
      </c>
      <c r="L3438" s="33">
        <f>YEAR(일별기온공급량!$A3438)</f>
      </c>
      <c r="M3438" s="33">
        <f>MONTH(일별기온공급량!$A3438)</f>
      </c>
      <c r="N3438" s="33">
        <f>DAY(일별기온공급량!$A3438)</f>
      </c>
      <c r="O3438" s="34">
        <f>IFERROR(VLOOKUP(기온및공급량[[#This Row], [날짜]],표2[],2,0), "")</f>
      </c>
    </row>
    <row x14ac:dyDescent="0.25" r="3439" customHeight="1" ht="18.75">
      <c r="A3439" s="29">
        <v>44712</v>
      </c>
      <c r="B3439" s="30">
        <v>24.7</v>
      </c>
      <c r="C3439" s="30">
        <v>31.1</v>
      </c>
      <c r="D3439" s="31">
        <v>1.6403703703703703</v>
      </c>
      <c r="E3439" s="30">
        <v>18.6</v>
      </c>
      <c r="F3439" s="31">
        <v>1.2237037037037037</v>
      </c>
      <c r="G3439" s="30">
        <v>12.5</v>
      </c>
      <c r="H3439" s="32">
        <f>TEXT(일별기온공급량!$A3439, "AAA")</f>
      </c>
      <c r="I3439" s="33">
        <v>77443515</v>
      </c>
      <c r="J3439" s="33">
        <v>1814788</v>
      </c>
      <c r="K3439" s="32">
        <f>TEXT(A3439, "MM-DD")</f>
      </c>
      <c r="L3439" s="33">
        <f>YEAR(일별기온공급량!$A3439)</f>
      </c>
      <c r="M3439" s="33">
        <f>MONTH(일별기온공급량!$A3439)</f>
      </c>
      <c r="N3439" s="33">
        <f>DAY(일별기온공급량!$A3439)</f>
      </c>
      <c r="O3439" s="34">
        <f>IFERROR(VLOOKUP(기온및공급량[[#This Row], [날짜]],표2[],2,0), "")</f>
      </c>
    </row>
    <row x14ac:dyDescent="0.25" r="3440" customHeight="1" ht="18.75">
      <c r="A3440" s="29">
        <v>44713</v>
      </c>
      <c r="B3440" s="30">
        <v>24.7</v>
      </c>
      <c r="C3440" s="30">
        <v>33.1</v>
      </c>
      <c r="D3440" s="31">
        <v>1.6417592592592594</v>
      </c>
      <c r="E3440" s="30">
        <v>18.7</v>
      </c>
      <c r="F3440" s="31">
        <v>1.2146759259259259</v>
      </c>
      <c r="G3440" s="30">
        <v>14.4</v>
      </c>
      <c r="H3440" s="32">
        <f>TEXT(일별기온공급량!$A3440, "AAA")</f>
      </c>
      <c r="I3440" s="33">
        <v>66886025</v>
      </c>
      <c r="J3440" s="33">
        <v>1560716</v>
      </c>
      <c r="K3440" s="32">
        <f>TEXT(A3440, "MM-DD")</f>
      </c>
      <c r="L3440" s="33">
        <f>YEAR(일별기온공급량!$A3440)</f>
      </c>
      <c r="M3440" s="33">
        <f>MONTH(일별기온공급량!$A3440)</f>
      </c>
      <c r="N3440" s="33">
        <f>DAY(일별기온공급량!$A3440)</f>
      </c>
      <c r="O3440" s="34">
        <f>IFERROR(VLOOKUP(기온및공급량[[#This Row], [날짜]],표2[],2,0), "")</f>
      </c>
    </row>
    <row x14ac:dyDescent="0.25" r="3441" customHeight="1" ht="18.75">
      <c r="A3441" s="29">
        <v>44714</v>
      </c>
      <c r="B3441" s="30">
        <v>26.1</v>
      </c>
      <c r="C3441" s="30">
        <v>33.5</v>
      </c>
      <c r="D3441" s="31">
        <v>1.6424537037037037</v>
      </c>
      <c r="E3441" s="30">
        <v>17.5</v>
      </c>
      <c r="F3441" s="31">
        <v>1.2091203703703703</v>
      </c>
      <c r="G3441" s="33">
        <v>16</v>
      </c>
      <c r="H3441" s="32">
        <f>TEXT(일별기온공급량!$A3441, "AAA")</f>
      </c>
      <c r="I3441" s="33">
        <v>77578077</v>
      </c>
      <c r="J3441" s="33">
        <v>1809236</v>
      </c>
      <c r="K3441" s="32">
        <f>TEXT(A3441, "MM-DD")</f>
      </c>
      <c r="L3441" s="33">
        <f>YEAR(일별기온공급량!$A3441)</f>
      </c>
      <c r="M3441" s="33">
        <f>MONTH(일별기온공급량!$A3441)</f>
      </c>
      <c r="N3441" s="33">
        <f>DAY(일별기온공급량!$A3441)</f>
      </c>
      <c r="O3441" s="34">
        <f>IFERROR(VLOOKUP(기온및공급량[[#This Row], [날짜]],표2[],2,0), "")</f>
      </c>
    </row>
    <row x14ac:dyDescent="0.25" r="3442" customHeight="1" ht="18.75">
      <c r="A3442" s="29">
        <v>44715</v>
      </c>
      <c r="B3442" s="30">
        <v>23.5</v>
      </c>
      <c r="C3442" s="30">
        <v>30.4</v>
      </c>
      <c r="D3442" s="31">
        <v>1.5653703703703705</v>
      </c>
      <c r="E3442" s="30">
        <v>18.7</v>
      </c>
      <c r="F3442" s="31">
        <v>1.991064814814815</v>
      </c>
      <c r="G3442" s="30">
        <v>11.7</v>
      </c>
      <c r="H3442" s="32">
        <f>TEXT(일별기온공급량!$A3442, "AAA")</f>
      </c>
      <c r="I3442" s="33">
        <v>75670467</v>
      </c>
      <c r="J3442" s="33">
        <v>1767209</v>
      </c>
      <c r="K3442" s="32">
        <f>TEXT(A3442, "MM-DD")</f>
      </c>
      <c r="L3442" s="33">
        <f>YEAR(일별기온공급량!$A3442)</f>
      </c>
      <c r="M3442" s="33">
        <f>MONTH(일별기온공급량!$A3442)</f>
      </c>
      <c r="N3442" s="33">
        <f>DAY(일별기온공급량!$A3442)</f>
      </c>
      <c r="O3442" s="34">
        <f>IFERROR(VLOOKUP(기온및공급량[[#This Row], [날짜]],표2[],2,0), "")</f>
      </c>
    </row>
    <row x14ac:dyDescent="0.25" r="3443" customHeight="1" ht="18.75">
      <c r="A3443" s="29">
        <v>44716</v>
      </c>
      <c r="B3443" s="30">
        <v>22.1</v>
      </c>
      <c r="C3443" s="30">
        <v>28.8</v>
      </c>
      <c r="D3443" s="31">
        <v>1.6098148148148148</v>
      </c>
      <c r="E3443" s="30">
        <v>17.9</v>
      </c>
      <c r="F3443" s="31">
        <v>1.1764814814814815</v>
      </c>
      <c r="G3443" s="30">
        <v>10.9</v>
      </c>
      <c r="H3443" s="32">
        <f>TEXT(일별기온공급량!$A3443, "AAA")</f>
      </c>
      <c r="I3443" s="33">
        <v>58402779</v>
      </c>
      <c r="J3443" s="33">
        <v>1367394</v>
      </c>
      <c r="K3443" s="32">
        <f>TEXT(A3443, "MM-DD")</f>
      </c>
      <c r="L3443" s="33">
        <f>YEAR(일별기온공급량!$A3443)</f>
      </c>
      <c r="M3443" s="33">
        <f>MONTH(일별기온공급량!$A3443)</f>
      </c>
      <c r="N3443" s="33">
        <f>DAY(일별기온공급량!$A3443)</f>
      </c>
      <c r="O3443" s="34">
        <f>IFERROR(VLOOKUP(기온및공급량[[#This Row], [날짜]],표2[],2,0), "")</f>
      </c>
    </row>
    <row x14ac:dyDescent="0.25" r="3444" customHeight="1" ht="18.75">
      <c r="A3444" s="29">
        <v>44717</v>
      </c>
      <c r="B3444" s="33">
        <v>18</v>
      </c>
      <c r="C3444" s="30">
        <v>19.3</v>
      </c>
      <c r="D3444" s="31">
        <v>1.4000925925925927</v>
      </c>
      <c r="E3444" s="33">
        <v>17</v>
      </c>
      <c r="F3444" s="31">
        <v>1.7598148148148147</v>
      </c>
      <c r="G3444" s="30">
        <v>2.3</v>
      </c>
      <c r="H3444" s="32">
        <f>TEXT(일별기온공급량!$A3444, "AAA")</f>
      </c>
      <c r="I3444" s="33">
        <v>51388341</v>
      </c>
      <c r="J3444" s="33">
        <v>1204740</v>
      </c>
      <c r="K3444" s="32">
        <f>TEXT(A3444, "MM-DD")</f>
      </c>
      <c r="L3444" s="33">
        <f>YEAR(일별기온공급량!$A3444)</f>
      </c>
      <c r="M3444" s="33">
        <f>MONTH(일별기온공급량!$A3444)</f>
      </c>
      <c r="N3444" s="33">
        <f>DAY(일별기온공급량!$A3444)</f>
      </c>
      <c r="O3444" s="34">
        <f>IFERROR(VLOOKUP(기온및공급량[[#This Row], [날짜]],표2[],2,0), "")</f>
      </c>
    </row>
    <row x14ac:dyDescent="0.25" r="3445" customHeight="1" ht="18.75">
      <c r="A3445" s="29">
        <v>44718</v>
      </c>
      <c r="B3445" s="30">
        <v>18.7</v>
      </c>
      <c r="C3445" s="30">
        <v>23.1</v>
      </c>
      <c r="D3445" s="31">
        <v>1.4438425925925926</v>
      </c>
      <c r="E3445" s="30">
        <v>15.9</v>
      </c>
      <c r="F3445" s="31">
        <v>1.920925925925926</v>
      </c>
      <c r="G3445" s="30">
        <v>7.2</v>
      </c>
      <c r="H3445" s="32">
        <f>TEXT(일별기온공급량!$A3445, "AAA")</f>
      </c>
      <c r="I3445" s="33">
        <v>62207326</v>
      </c>
      <c r="J3445" s="33">
        <v>1462020</v>
      </c>
      <c r="K3445" s="32">
        <f>TEXT(A3445, "MM-DD")</f>
      </c>
      <c r="L3445" s="33">
        <f>YEAR(일별기온공급량!$A3445)</f>
      </c>
      <c r="M3445" s="33">
        <f>MONTH(일별기온공급량!$A3445)</f>
      </c>
      <c r="N3445" s="33">
        <f>DAY(일별기온공급량!$A3445)</f>
      </c>
      <c r="O3445" s="34">
        <f>IFERROR(VLOOKUP(기온및공급량[[#This Row], [날짜]],표2[],2,0), "")</f>
      </c>
    </row>
    <row x14ac:dyDescent="0.25" r="3446" customHeight="1" ht="18.75">
      <c r="A3446" s="29">
        <v>44719</v>
      </c>
      <c r="B3446" s="30">
        <v>16.5</v>
      </c>
      <c r="C3446" s="30">
        <v>21.1</v>
      </c>
      <c r="D3446" s="31">
        <v>1.4570370370370371</v>
      </c>
      <c r="E3446" s="30">
        <v>13.9</v>
      </c>
      <c r="F3446" s="31">
        <v>1.208425925925926</v>
      </c>
      <c r="G3446" s="30">
        <v>7.2</v>
      </c>
      <c r="H3446" s="32">
        <f>TEXT(일별기온공급량!$A3446, "AAA")</f>
      </c>
      <c r="I3446" s="33">
        <v>80758453</v>
      </c>
      <c r="J3446" s="33">
        <v>1893070</v>
      </c>
      <c r="K3446" s="32">
        <f>TEXT(A3446, "MM-DD")</f>
      </c>
      <c r="L3446" s="33">
        <f>YEAR(일별기온공급량!$A3446)</f>
      </c>
      <c r="M3446" s="33">
        <f>MONTH(일별기온공급량!$A3446)</f>
      </c>
      <c r="N3446" s="33">
        <f>DAY(일별기온공급량!$A3446)</f>
      </c>
      <c r="O3446" s="34">
        <f>IFERROR(VLOOKUP(기온및공급량[[#This Row], [날짜]],표2[],2,0), "")</f>
      </c>
    </row>
    <row x14ac:dyDescent="0.25" r="3447" customHeight="1" ht="18.75">
      <c r="A3447" s="29">
        <v>44720</v>
      </c>
      <c r="B3447" s="30">
        <v>17.5</v>
      </c>
      <c r="C3447" s="30">
        <v>22.3</v>
      </c>
      <c r="D3447" s="31">
        <v>1.6174537037037036</v>
      </c>
      <c r="E3447" s="30">
        <v>14.5</v>
      </c>
      <c r="F3447" s="31">
        <v>1.0125925925925925</v>
      </c>
      <c r="G3447" s="30">
        <v>7.8</v>
      </c>
      <c r="H3447" s="32">
        <f>TEXT(일별기온공급량!$A3447, "AAA")</f>
      </c>
      <c r="I3447" s="33">
        <v>82447346</v>
      </c>
      <c r="J3447" s="33">
        <v>1928465</v>
      </c>
      <c r="K3447" s="32">
        <f>TEXT(A3447, "MM-DD")</f>
      </c>
      <c r="L3447" s="33">
        <f>YEAR(일별기온공급량!$A3447)</f>
      </c>
      <c r="M3447" s="33">
        <f>MONTH(일별기온공급량!$A3447)</f>
      </c>
      <c r="N3447" s="33">
        <f>DAY(일별기온공급량!$A3447)</f>
      </c>
      <c r="O3447" s="34">
        <f>IFERROR(VLOOKUP(기온및공급량[[#This Row], [날짜]],표2[],2,0), "")</f>
      </c>
    </row>
    <row x14ac:dyDescent="0.25" r="3448" customHeight="1" ht="18.75">
      <c r="A3448" s="29">
        <v>44721</v>
      </c>
      <c r="B3448" s="30">
        <v>20.4</v>
      </c>
      <c r="C3448" s="30">
        <v>28.2</v>
      </c>
      <c r="D3448" s="31">
        <v>1.633425925925926</v>
      </c>
      <c r="E3448" s="30">
        <v>13.3</v>
      </c>
      <c r="F3448" s="31">
        <v>1.2473148148148148</v>
      </c>
      <c r="G3448" s="30">
        <v>14.9</v>
      </c>
      <c r="H3448" s="32">
        <f>TEXT(일별기온공급량!$A3448, "AAA")</f>
      </c>
      <c r="I3448" s="33">
        <v>81720539</v>
      </c>
      <c r="J3448" s="33">
        <v>1906909</v>
      </c>
      <c r="K3448" s="32">
        <f>TEXT(A3448, "MM-DD")</f>
      </c>
      <c r="L3448" s="33">
        <f>YEAR(일별기온공급량!$A3448)</f>
      </c>
      <c r="M3448" s="33">
        <f>MONTH(일별기온공급량!$A3448)</f>
      </c>
      <c r="N3448" s="33">
        <f>DAY(일별기온공급량!$A3448)</f>
      </c>
      <c r="O3448" s="34">
        <f>IFERROR(VLOOKUP(기온및공급량[[#This Row], [날짜]],표2[],2,0), "")</f>
      </c>
    </row>
    <row x14ac:dyDescent="0.25" r="3449" customHeight="1" ht="18.75">
      <c r="A3449" s="29">
        <v>44722</v>
      </c>
      <c r="B3449" s="30">
        <v>22.7</v>
      </c>
      <c r="C3449" s="30">
        <v>29.7</v>
      </c>
      <c r="D3449" s="31">
        <v>1.5778703703703703</v>
      </c>
      <c r="E3449" s="30">
        <v>15.2</v>
      </c>
      <c r="F3449" s="31">
        <v>1.2077314814814815</v>
      </c>
      <c r="G3449" s="30">
        <v>14.5</v>
      </c>
      <c r="H3449" s="32">
        <f>TEXT(일별기온공급량!$A3449, "AAA")</f>
      </c>
      <c r="I3449" s="33">
        <v>77451055</v>
      </c>
      <c r="J3449" s="33">
        <v>1807344</v>
      </c>
      <c r="K3449" s="32">
        <f>TEXT(A3449, "MM-DD")</f>
      </c>
      <c r="L3449" s="33">
        <f>YEAR(일별기온공급량!$A3449)</f>
      </c>
      <c r="M3449" s="33">
        <f>MONTH(일별기온공급량!$A3449)</f>
      </c>
      <c r="N3449" s="33">
        <f>DAY(일별기온공급량!$A3449)</f>
      </c>
      <c r="O3449" s="34">
        <f>IFERROR(VLOOKUP(기온및공급량[[#This Row], [날짜]],표2[],2,0), "")</f>
      </c>
    </row>
    <row x14ac:dyDescent="0.25" r="3450" customHeight="1" ht="18.75">
      <c r="A3450" s="29">
        <v>44723</v>
      </c>
      <c r="B3450" s="30">
        <v>21.4</v>
      </c>
      <c r="C3450" s="30">
        <v>26.1</v>
      </c>
      <c r="D3450" s="31">
        <v>1.5730092592592593</v>
      </c>
      <c r="E3450" s="30">
        <v>18.4</v>
      </c>
      <c r="F3450" s="31">
        <v>1.9577314814814815</v>
      </c>
      <c r="G3450" s="30">
        <v>7.7</v>
      </c>
      <c r="H3450" s="32">
        <f>TEXT(일별기온공급량!$A3450, "AAA")</f>
      </c>
      <c r="I3450" s="33">
        <v>61537739</v>
      </c>
      <c r="J3450" s="33">
        <v>1437764</v>
      </c>
      <c r="K3450" s="32">
        <f>TEXT(A3450, "MM-DD")</f>
      </c>
      <c r="L3450" s="33">
        <f>YEAR(일별기온공급량!$A3450)</f>
      </c>
      <c r="M3450" s="33">
        <f>MONTH(일별기온공급량!$A3450)</f>
      </c>
      <c r="N3450" s="33">
        <f>DAY(일별기온공급량!$A3450)</f>
      </c>
      <c r="O3450" s="34">
        <f>IFERROR(VLOOKUP(기온및공급량[[#This Row], [날짜]],표2[],2,0), "")</f>
      </c>
    </row>
    <row x14ac:dyDescent="0.25" r="3451" customHeight="1" ht="18.75">
      <c r="A3451" s="29">
        <v>44724</v>
      </c>
      <c r="B3451" s="30">
        <v>20.7</v>
      </c>
      <c r="C3451" s="30">
        <v>25.8</v>
      </c>
      <c r="D3451" s="31">
        <v>1.611898148148148</v>
      </c>
      <c r="E3451" s="30">
        <v>16.4</v>
      </c>
      <c r="F3451" s="31">
        <v>1.205648148148148</v>
      </c>
      <c r="G3451" s="30">
        <v>9.4</v>
      </c>
      <c r="H3451" s="32">
        <f>TEXT(일별기온공급량!$A3451, "AAA")</f>
      </c>
      <c r="I3451" s="33">
        <v>52273638</v>
      </c>
      <c r="J3451" s="33">
        <v>1216245</v>
      </c>
      <c r="K3451" s="32">
        <f>TEXT(A3451, "MM-DD")</f>
      </c>
      <c r="L3451" s="33">
        <f>YEAR(일별기온공급량!$A3451)</f>
      </c>
      <c r="M3451" s="33">
        <f>MONTH(일별기온공급량!$A3451)</f>
      </c>
      <c r="N3451" s="33">
        <f>DAY(일별기온공급량!$A3451)</f>
      </c>
      <c r="O3451" s="34">
        <f>IFERROR(VLOOKUP(기온및공급량[[#This Row], [날짜]],표2[],2,0), "")</f>
      </c>
    </row>
    <row x14ac:dyDescent="0.25" r="3452" customHeight="1" ht="18.75">
      <c r="A3452" s="29">
        <v>44725</v>
      </c>
      <c r="B3452" s="30">
        <v>19.9</v>
      </c>
      <c r="C3452" s="33">
        <v>24</v>
      </c>
      <c r="D3452" s="31">
        <v>1.5688425925925926</v>
      </c>
      <c r="E3452" s="30">
        <v>17.2</v>
      </c>
      <c r="F3452" s="31">
        <v>1.1646759259259258</v>
      </c>
      <c r="G3452" s="30">
        <v>6.8</v>
      </c>
      <c r="H3452" s="32">
        <f>TEXT(일별기온공급량!$A3452, "AAA")</f>
      </c>
      <c r="I3452" s="33">
        <v>73809246</v>
      </c>
      <c r="J3452" s="33">
        <v>1717238</v>
      </c>
      <c r="K3452" s="32">
        <f>TEXT(A3452, "MM-DD")</f>
      </c>
      <c r="L3452" s="33">
        <f>YEAR(일별기온공급량!$A3452)</f>
      </c>
      <c r="M3452" s="33">
        <f>MONTH(일별기온공급량!$A3452)</f>
      </c>
      <c r="N3452" s="33">
        <f>DAY(일별기온공급량!$A3452)</f>
      </c>
      <c r="O3452" s="34">
        <f>IFERROR(VLOOKUP(기온및공급량[[#This Row], [날짜]],표2[],2,0), "")</f>
      </c>
    </row>
    <row x14ac:dyDescent="0.25" r="3453" customHeight="1" ht="18.75">
      <c r="A3453" s="29">
        <v>44726</v>
      </c>
      <c r="B3453" s="30">
        <v>16.9</v>
      </c>
      <c r="C3453" s="30">
        <v>19.2</v>
      </c>
      <c r="D3453" s="31">
        <v>1.0000925925925925</v>
      </c>
      <c r="E3453" s="30">
        <v>15.9</v>
      </c>
      <c r="F3453" s="31">
        <v>1.9931481481481481</v>
      </c>
      <c r="G3453" s="30">
        <v>3.3</v>
      </c>
      <c r="H3453" s="32">
        <f>TEXT(일별기온공급량!$A3453, "AAA")</f>
      </c>
      <c r="I3453" s="33">
        <v>83659345</v>
      </c>
      <c r="J3453" s="33">
        <v>1952922</v>
      </c>
      <c r="K3453" s="32">
        <f>TEXT(A3453, "MM-DD")</f>
      </c>
      <c r="L3453" s="33">
        <f>YEAR(일별기온공급량!$A3453)</f>
      </c>
      <c r="M3453" s="33">
        <f>MONTH(일별기온공급량!$A3453)</f>
      </c>
      <c r="N3453" s="33">
        <f>DAY(일별기온공급량!$A3453)</f>
      </c>
      <c r="O3453" s="34">
        <f>IFERROR(VLOOKUP(기온및공급량[[#This Row], [날짜]],표2[],2,0), "")</f>
      </c>
    </row>
    <row x14ac:dyDescent="0.25" r="3454" customHeight="1" ht="18.75">
      <c r="A3454" s="29">
        <v>44727</v>
      </c>
      <c r="B3454" s="30">
        <v>19.7</v>
      </c>
      <c r="C3454" s="30">
        <v>25.3</v>
      </c>
      <c r="D3454" s="31">
        <v>1.6862037037037036</v>
      </c>
      <c r="E3454" s="30">
        <v>15.5</v>
      </c>
      <c r="F3454" s="31">
        <v>1.1653703703703704</v>
      </c>
      <c r="G3454" s="30">
        <v>9.8</v>
      </c>
      <c r="H3454" s="32">
        <f>TEXT(일별기온공급량!$A3454, "AAA")</f>
      </c>
      <c r="I3454" s="33">
        <v>83129808</v>
      </c>
      <c r="J3454" s="33">
        <v>1947824</v>
      </c>
      <c r="K3454" s="32">
        <f>TEXT(A3454, "MM-DD")</f>
      </c>
      <c r="L3454" s="33">
        <f>YEAR(일별기온공급량!$A3454)</f>
      </c>
      <c r="M3454" s="33">
        <f>MONTH(일별기온공급량!$A3454)</f>
      </c>
      <c r="N3454" s="33">
        <f>DAY(일별기온공급량!$A3454)</f>
      </c>
      <c r="O3454" s="34">
        <f>IFERROR(VLOOKUP(기온및공급량[[#This Row], [날짜]],표2[],2,0), "")</f>
      </c>
    </row>
    <row x14ac:dyDescent="0.25" r="3455" customHeight="1" ht="18.75">
      <c r="A3455" s="29">
        <v>44728</v>
      </c>
      <c r="B3455" s="30">
        <v>23.2</v>
      </c>
      <c r="C3455" s="30">
        <v>28.9</v>
      </c>
      <c r="D3455" s="31">
        <v>1.623009259259259</v>
      </c>
      <c r="E3455" s="30">
        <v>16.8</v>
      </c>
      <c r="F3455" s="31">
        <v>1.2237037037037037</v>
      </c>
      <c r="G3455" s="30">
        <v>12.1</v>
      </c>
      <c r="H3455" s="32">
        <f>TEXT(일별기온공급량!$A3455, "AAA")</f>
      </c>
      <c r="I3455" s="33">
        <v>79492859</v>
      </c>
      <c r="J3455" s="33">
        <v>1861173</v>
      </c>
      <c r="K3455" s="32">
        <f>TEXT(A3455, "MM-DD")</f>
      </c>
      <c r="L3455" s="33">
        <f>YEAR(일별기온공급량!$A3455)</f>
      </c>
      <c r="M3455" s="33">
        <f>MONTH(일별기온공급량!$A3455)</f>
      </c>
      <c r="N3455" s="33">
        <f>DAY(일별기온공급량!$A3455)</f>
      </c>
      <c r="O3455" s="34">
        <f>IFERROR(VLOOKUP(기온및공급량[[#This Row], [날짜]],표2[],2,0), "")</f>
      </c>
    </row>
    <row x14ac:dyDescent="0.25" r="3456" customHeight="1" ht="18.75">
      <c r="A3456" s="29">
        <v>44729</v>
      </c>
      <c r="B3456" s="30">
        <v>25.9</v>
      </c>
      <c r="C3456" s="30">
        <v>34.2</v>
      </c>
      <c r="D3456" s="31">
        <v>1.6521759259259259</v>
      </c>
      <c r="E3456" s="30">
        <v>17.4</v>
      </c>
      <c r="F3456" s="31">
        <v>1.2042592592592594</v>
      </c>
      <c r="G3456" s="30">
        <v>16.8</v>
      </c>
      <c r="H3456" s="32">
        <f>TEXT(일별기온공급량!$A3456, "AAA")</f>
      </c>
      <c r="I3456" s="33">
        <v>76754284</v>
      </c>
      <c r="J3456" s="33">
        <v>1792027</v>
      </c>
      <c r="K3456" s="32">
        <f>TEXT(A3456, "MM-DD")</f>
      </c>
      <c r="L3456" s="33">
        <f>YEAR(일별기온공급량!$A3456)</f>
      </c>
      <c r="M3456" s="33">
        <f>MONTH(일별기온공급량!$A3456)</f>
      </c>
      <c r="N3456" s="33">
        <f>DAY(일별기온공급량!$A3456)</f>
      </c>
      <c r="O3456" s="34">
        <f>IFERROR(VLOOKUP(기온및공급량[[#This Row], [날짜]],표2[],2,0), "")</f>
      </c>
    </row>
    <row x14ac:dyDescent="0.25" r="3457" customHeight="1" ht="18.75">
      <c r="A3457" s="29">
        <v>44730</v>
      </c>
      <c r="B3457" s="30">
        <v>27.9</v>
      </c>
      <c r="C3457" s="30">
        <v>34.3</v>
      </c>
      <c r="D3457" s="31">
        <v>1.6188425925925927</v>
      </c>
      <c r="E3457" s="30">
        <v>22.2</v>
      </c>
      <c r="F3457" s="31">
        <v>1.2271759259259258</v>
      </c>
      <c r="G3457" s="30">
        <v>12.1</v>
      </c>
      <c r="H3457" s="32">
        <f>TEXT(일별기온공급량!$A3457, "AAA")</f>
      </c>
      <c r="I3457" s="33">
        <v>60575795</v>
      </c>
      <c r="J3457" s="33">
        <v>1416359</v>
      </c>
      <c r="K3457" s="32">
        <f>TEXT(A3457, "MM-DD")</f>
      </c>
      <c r="L3457" s="33">
        <f>YEAR(일별기온공급량!$A3457)</f>
      </c>
      <c r="M3457" s="33">
        <f>MONTH(일별기온공급량!$A3457)</f>
      </c>
      <c r="N3457" s="33">
        <f>DAY(일별기온공급량!$A3457)</f>
      </c>
      <c r="O3457" s="34">
        <f>IFERROR(VLOOKUP(기온및공급량[[#This Row], [날짜]],표2[],2,0), "")</f>
      </c>
    </row>
    <row x14ac:dyDescent="0.25" r="3458" customHeight="1" ht="18.75">
      <c r="A3458" s="29">
        <v>44731</v>
      </c>
      <c r="B3458" s="30">
        <v>28.9</v>
      </c>
      <c r="C3458" s="30">
        <v>34.5</v>
      </c>
      <c r="D3458" s="31">
        <v>1.6806481481481481</v>
      </c>
      <c r="E3458" s="30">
        <v>23.8</v>
      </c>
      <c r="F3458" s="31">
        <v>1.2702314814814815</v>
      </c>
      <c r="G3458" s="30">
        <v>10.7</v>
      </c>
      <c r="H3458" s="32">
        <f>TEXT(일별기온공급량!$A3458, "AAA")</f>
      </c>
      <c r="I3458" s="33">
        <v>49833321</v>
      </c>
      <c r="J3458" s="33">
        <v>1165519</v>
      </c>
      <c r="K3458" s="32">
        <f>TEXT(A3458, "MM-DD")</f>
      </c>
      <c r="L3458" s="33">
        <f>YEAR(일별기온공급량!$A3458)</f>
      </c>
      <c r="M3458" s="33">
        <f>MONTH(일별기온공급량!$A3458)</f>
      </c>
      <c r="N3458" s="33">
        <f>DAY(일별기온공급량!$A3458)</f>
      </c>
      <c r="O3458" s="34">
        <f>IFERROR(VLOOKUP(기온및공급량[[#This Row], [날짜]],표2[],2,0), "")</f>
      </c>
    </row>
    <row x14ac:dyDescent="0.25" r="3459" customHeight="1" ht="18.75">
      <c r="A3459" s="29">
        <v>44732</v>
      </c>
      <c r="B3459" s="30">
        <v>28.6</v>
      </c>
      <c r="C3459" s="30">
        <v>35.6</v>
      </c>
      <c r="D3459" s="31">
        <v>1.6216203703703704</v>
      </c>
      <c r="E3459" s="30">
        <v>23.6</v>
      </c>
      <c r="F3459" s="31">
        <v>1.9806481481481482</v>
      </c>
      <c r="G3459" s="33">
        <v>12</v>
      </c>
      <c r="H3459" s="32">
        <f>TEXT(일별기온공급량!$A3459, "AAA")</f>
      </c>
      <c r="I3459" s="33">
        <v>71064652</v>
      </c>
      <c r="J3459" s="33">
        <v>1662056</v>
      </c>
      <c r="K3459" s="32">
        <f>TEXT(A3459, "MM-DD")</f>
      </c>
      <c r="L3459" s="33">
        <f>YEAR(일별기온공급량!$A3459)</f>
      </c>
      <c r="M3459" s="33">
        <f>MONTH(일별기온공급량!$A3459)</f>
      </c>
      <c r="N3459" s="33">
        <f>DAY(일별기온공급량!$A3459)</f>
      </c>
      <c r="O3459" s="34">
        <f>IFERROR(VLOOKUP(기온및공급량[[#This Row], [날짜]],표2[],2,0), "")</f>
      </c>
    </row>
    <row x14ac:dyDescent="0.25" r="3460" customHeight="1" ht="18.75">
      <c r="A3460" s="29">
        <v>44733</v>
      </c>
      <c r="B3460" s="30">
        <v>27.8</v>
      </c>
      <c r="C3460" s="30">
        <v>34.1</v>
      </c>
      <c r="D3460" s="31">
        <v>1.6327314814814815</v>
      </c>
      <c r="E3460" s="30">
        <v>22.2</v>
      </c>
      <c r="F3460" s="31">
        <v>1.2473148148148148</v>
      </c>
      <c r="G3460" s="30">
        <v>11.9</v>
      </c>
      <c r="H3460" s="32">
        <f>TEXT(일별기온공급량!$A3460, "AAA")</f>
      </c>
      <c r="I3460" s="33">
        <v>75048241</v>
      </c>
      <c r="J3460" s="33">
        <v>1759418</v>
      </c>
      <c r="K3460" s="32">
        <f>TEXT(A3460, "MM-DD")</f>
      </c>
      <c r="L3460" s="33">
        <f>YEAR(일별기온공급량!$A3460)</f>
      </c>
      <c r="M3460" s="33">
        <f>MONTH(일별기온공급량!$A3460)</f>
      </c>
      <c r="N3460" s="33">
        <f>DAY(일별기온공급량!$A3460)</f>
      </c>
      <c r="O3460" s="34">
        <f>IFERROR(VLOOKUP(기온및공급량[[#This Row], [날짜]],표2[],2,0), "")</f>
      </c>
    </row>
    <row x14ac:dyDescent="0.25" r="3461" customHeight="1" ht="18.75">
      <c r="A3461" s="29">
        <v>44734</v>
      </c>
      <c r="B3461" s="30">
        <v>29.9</v>
      </c>
      <c r="C3461" s="30">
        <v>37.1</v>
      </c>
      <c r="D3461" s="31">
        <v>1.6438425925925926</v>
      </c>
      <c r="E3461" s="30">
        <v>23.6</v>
      </c>
      <c r="F3461" s="31">
        <v>1.2139814814814816</v>
      </c>
      <c r="G3461" s="30">
        <v>13.5</v>
      </c>
      <c r="H3461" s="32">
        <f>TEXT(일별기온공급량!$A3461, "AAA")</f>
      </c>
      <c r="I3461" s="33">
        <v>75771005</v>
      </c>
      <c r="J3461" s="33">
        <v>1775068</v>
      </c>
      <c r="K3461" s="32">
        <f>TEXT(A3461, "MM-DD")</f>
      </c>
      <c r="L3461" s="33">
        <f>YEAR(일별기온공급량!$A3461)</f>
      </c>
      <c r="M3461" s="33">
        <f>MONTH(일별기온공급량!$A3461)</f>
      </c>
      <c r="N3461" s="33">
        <f>DAY(일별기온공급량!$A3461)</f>
      </c>
      <c r="O3461" s="34">
        <f>IFERROR(VLOOKUP(기온및공급량[[#This Row], [날짜]],표2[],2,0), "")</f>
      </c>
    </row>
    <row x14ac:dyDescent="0.25" r="3462" customHeight="1" ht="18.75">
      <c r="A3462" s="29">
        <v>44735</v>
      </c>
      <c r="B3462" s="30">
        <v>27.9</v>
      </c>
      <c r="C3462" s="30">
        <v>31.6</v>
      </c>
      <c r="D3462" s="31">
        <v>1.6243981481481482</v>
      </c>
      <c r="E3462" s="30">
        <v>23.4</v>
      </c>
      <c r="F3462" s="31">
        <v>1.213287037037037</v>
      </c>
      <c r="G3462" s="30">
        <v>8.2</v>
      </c>
      <c r="H3462" s="32">
        <f>TEXT(일별기온공급량!$A3462, "AAA")</f>
      </c>
      <c r="I3462" s="33">
        <v>75377094</v>
      </c>
      <c r="J3462" s="33">
        <v>1763848</v>
      </c>
      <c r="K3462" s="32">
        <f>TEXT(A3462, "MM-DD")</f>
      </c>
      <c r="L3462" s="33">
        <f>YEAR(일별기온공급량!$A3462)</f>
      </c>
      <c r="M3462" s="33">
        <f>MONTH(일별기온공급량!$A3462)</f>
      </c>
      <c r="N3462" s="33">
        <f>DAY(일별기온공급량!$A3462)</f>
      </c>
      <c r="O3462" s="34">
        <f>IFERROR(VLOOKUP(기온및공급량[[#This Row], [날짜]],표2[],2,0), "")</f>
      </c>
    </row>
    <row x14ac:dyDescent="0.25" r="3463" customHeight="1" ht="18.75">
      <c r="A3463" s="29">
        <v>44736</v>
      </c>
      <c r="B3463" s="30">
        <v>28.1</v>
      </c>
      <c r="C3463" s="30">
        <v>32.9</v>
      </c>
      <c r="D3463" s="31">
        <v>1.657037037037037</v>
      </c>
      <c r="E3463" s="30">
        <v>23.1</v>
      </c>
      <c r="F3463" s="31">
        <v>1.1438425925925926</v>
      </c>
      <c r="G3463" s="30">
        <v>9.8</v>
      </c>
      <c r="H3463" s="32">
        <f>TEXT(일별기온공급량!$A3463, "AAA")</f>
      </c>
      <c r="I3463" s="33">
        <v>74240267</v>
      </c>
      <c r="J3463" s="33">
        <v>1734714</v>
      </c>
      <c r="K3463" s="32">
        <f>TEXT(A3463, "MM-DD")</f>
      </c>
      <c r="L3463" s="33">
        <f>YEAR(일별기온공급량!$A3463)</f>
      </c>
      <c r="M3463" s="33">
        <f>MONTH(일별기온공급량!$A3463)</f>
      </c>
      <c r="N3463" s="33">
        <f>DAY(일별기온공급량!$A3463)</f>
      </c>
      <c r="O3463" s="34">
        <f>IFERROR(VLOOKUP(기온및공급량[[#This Row], [날짜]],표2[],2,0), "")</f>
      </c>
    </row>
    <row x14ac:dyDescent="0.25" r="3464" customHeight="1" ht="18.75">
      <c r="A3464" s="29">
        <v>44737</v>
      </c>
      <c r="B3464" s="30">
        <v>28.2</v>
      </c>
      <c r="C3464" s="30">
        <v>34.4</v>
      </c>
      <c r="D3464" s="31">
        <v>1.6091203703703703</v>
      </c>
      <c r="E3464" s="30">
        <v>22.8</v>
      </c>
      <c r="F3464" s="31">
        <v>1.2237037037037037</v>
      </c>
      <c r="G3464" s="30">
        <v>11.6</v>
      </c>
      <c r="H3464" s="32">
        <f>TEXT(일별기온공급량!$A3464, "AAA")</f>
      </c>
      <c r="I3464" s="33">
        <v>59554772</v>
      </c>
      <c r="J3464" s="33">
        <v>1390675</v>
      </c>
      <c r="K3464" s="32">
        <f>TEXT(A3464, "MM-DD")</f>
      </c>
      <c r="L3464" s="33">
        <f>YEAR(일별기온공급량!$A3464)</f>
      </c>
      <c r="M3464" s="33">
        <f>MONTH(일별기온공급량!$A3464)</f>
      </c>
      <c r="N3464" s="33">
        <f>DAY(일별기온공급량!$A3464)</f>
      </c>
      <c r="O3464" s="34">
        <f>IFERROR(VLOOKUP(기온및공급량[[#This Row], [날짜]],표2[],2,0), "")</f>
      </c>
    </row>
    <row x14ac:dyDescent="0.25" r="3465" customHeight="1" ht="18.75">
      <c r="A3465" s="29">
        <v>44738</v>
      </c>
      <c r="B3465" s="30">
        <v>28.4</v>
      </c>
      <c r="C3465" s="30">
        <v>32.8</v>
      </c>
      <c r="D3465" s="31">
        <v>1.6264814814814814</v>
      </c>
      <c r="E3465" s="30">
        <v>24.4</v>
      </c>
      <c r="F3465" s="31">
        <v>1.2139814814814816</v>
      </c>
      <c r="G3465" s="30">
        <v>8.4</v>
      </c>
      <c r="H3465" s="32">
        <f>TEXT(일별기온공급량!$A3465, "AAA")</f>
      </c>
      <c r="I3465" s="33">
        <v>49025607</v>
      </c>
      <c r="J3465" s="33">
        <v>1146114</v>
      </c>
      <c r="K3465" s="32">
        <f>TEXT(A3465, "MM-DD")</f>
      </c>
      <c r="L3465" s="33">
        <f>YEAR(일별기온공급량!$A3465)</f>
      </c>
      <c r="M3465" s="33">
        <f>MONTH(일별기온공급량!$A3465)</f>
      </c>
      <c r="N3465" s="33">
        <f>DAY(일별기온공급량!$A3465)</f>
      </c>
      <c r="O3465" s="34">
        <f>IFERROR(VLOOKUP(기온및공급량[[#This Row], [날짜]],표2[],2,0), "")</f>
      </c>
    </row>
    <row x14ac:dyDescent="0.25" r="3466" customHeight="1" ht="18.75">
      <c r="A3466" s="29">
        <v>44739</v>
      </c>
      <c r="B3466" s="30">
        <v>27.3</v>
      </c>
      <c r="C3466" s="30">
        <v>30.1</v>
      </c>
      <c r="D3466" s="31">
        <v>1.455648148148148</v>
      </c>
      <c r="E3466" s="30">
        <v>25.4</v>
      </c>
      <c r="F3466" s="31">
        <v>1.9924537037037036</v>
      </c>
      <c r="G3466" s="30">
        <v>4.7</v>
      </c>
      <c r="H3466" s="32">
        <f>TEXT(일별기온공급량!$A3466, "AAA")</f>
      </c>
      <c r="I3466" s="33">
        <v>71159018</v>
      </c>
      <c r="J3466" s="33">
        <v>1663785</v>
      </c>
      <c r="K3466" s="32">
        <f>TEXT(A3466, "MM-DD")</f>
      </c>
      <c r="L3466" s="33">
        <f>YEAR(일별기온공급량!$A3466)</f>
      </c>
      <c r="M3466" s="33">
        <f>MONTH(일별기온공급량!$A3466)</f>
      </c>
      <c r="N3466" s="33">
        <f>DAY(일별기온공급량!$A3466)</f>
      </c>
      <c r="O3466" s="34">
        <f>IFERROR(VLOOKUP(기온및공급량[[#This Row], [날짜]],표2[],2,0), "")</f>
      </c>
    </row>
    <row x14ac:dyDescent="0.25" r="3467" customHeight="1" ht="18.75">
      <c r="A3467" s="29">
        <v>44740</v>
      </c>
      <c r="B3467" s="30">
        <v>28.9</v>
      </c>
      <c r="C3467" s="30">
        <v>32.3</v>
      </c>
      <c r="D3467" s="31">
        <v>1.522314814814815</v>
      </c>
      <c r="E3467" s="30">
        <v>24.8</v>
      </c>
      <c r="F3467" s="31">
        <v>1.005648148148148</v>
      </c>
      <c r="G3467" s="30">
        <v>7.5</v>
      </c>
      <c r="H3467" s="32">
        <f>TEXT(일별기온공급량!$A3467, "AAA")</f>
      </c>
      <c r="I3467" s="33">
        <v>75432368</v>
      </c>
      <c r="J3467" s="33">
        <v>1765434</v>
      </c>
      <c r="K3467" s="32">
        <f>TEXT(A3467, "MM-DD")</f>
      </c>
      <c r="L3467" s="33">
        <f>YEAR(일별기온공급량!$A3467)</f>
      </c>
      <c r="M3467" s="33">
        <f>MONTH(일별기온공급량!$A3467)</f>
      </c>
      <c r="N3467" s="33">
        <f>DAY(일별기온공급량!$A3467)</f>
      </c>
      <c r="O3467" s="34">
        <f>IFERROR(VLOOKUP(기온및공급량[[#This Row], [날짜]],표2[],2,0), "")</f>
      </c>
    </row>
    <row x14ac:dyDescent="0.25" r="3468" customHeight="1" ht="18.75">
      <c r="A3468" s="29">
        <v>44741</v>
      </c>
      <c r="B3468" s="30">
        <v>29.5</v>
      </c>
      <c r="C3468" s="30">
        <v>33.7</v>
      </c>
      <c r="D3468" s="31">
        <v>1.584814814814815</v>
      </c>
      <c r="E3468" s="30">
        <v>27.7</v>
      </c>
      <c r="F3468" s="31">
        <v>1.7702314814814815</v>
      </c>
      <c r="G3468" s="33">
        <v>6</v>
      </c>
      <c r="H3468" s="32">
        <f>TEXT(일별기온공급량!$A3468, "AAA")</f>
      </c>
      <c r="I3468" s="33">
        <v>75323973</v>
      </c>
      <c r="J3468" s="33">
        <v>1761576</v>
      </c>
      <c r="K3468" s="32">
        <f>TEXT(A3468, "MM-DD")</f>
      </c>
      <c r="L3468" s="33">
        <f>YEAR(일별기온공급량!$A3468)</f>
      </c>
      <c r="M3468" s="33">
        <f>MONTH(일별기온공급량!$A3468)</f>
      </c>
      <c r="N3468" s="33">
        <f>DAY(일별기온공급량!$A3468)</f>
      </c>
      <c r="O3468" s="34">
        <f>IFERROR(VLOOKUP(기온및공급량[[#This Row], [날짜]],표2[],2,0), "")</f>
      </c>
    </row>
    <row x14ac:dyDescent="0.25" r="3469" customHeight="1" ht="18.75">
      <c r="A3469" s="29">
        <v>44742</v>
      </c>
      <c r="B3469" s="30">
        <v>29.8</v>
      </c>
      <c r="C3469" s="30">
        <v>34.8</v>
      </c>
      <c r="D3469" s="31">
        <v>1.5903703703703704</v>
      </c>
      <c r="E3469" s="30">
        <v>26.5</v>
      </c>
      <c r="F3469" s="31">
        <v>1.9938425925925927</v>
      </c>
      <c r="G3469" s="30">
        <v>8.3</v>
      </c>
      <c r="H3469" s="32">
        <f>TEXT(일별기온공급량!$A3469, "AAA")</f>
      </c>
      <c r="I3469" s="33">
        <v>74918811</v>
      </c>
      <c r="J3469" s="33">
        <v>1750730</v>
      </c>
      <c r="K3469" s="32">
        <f>TEXT(A3469, "MM-DD")</f>
      </c>
      <c r="L3469" s="33">
        <f>YEAR(일별기온공급량!$A3469)</f>
      </c>
      <c r="M3469" s="33">
        <f>MONTH(일별기온공급량!$A3469)</f>
      </c>
      <c r="N3469" s="33">
        <f>DAY(일별기온공급량!$A3469)</f>
      </c>
      <c r="O3469" s="34">
        <f>IFERROR(VLOOKUP(기온및공급량[[#This Row], [날짜]],표2[],2,0), "")</f>
      </c>
    </row>
    <row x14ac:dyDescent="0.25" r="3470" customHeight="1" ht="18.75">
      <c r="A3470" s="29">
        <v>44743</v>
      </c>
      <c r="B3470" s="30">
        <v>29.8</v>
      </c>
      <c r="C3470" s="30">
        <v>36.2</v>
      </c>
      <c r="D3470" s="31">
        <v>1.6625925925925926</v>
      </c>
      <c r="E3470" s="33">
        <v>24</v>
      </c>
      <c r="F3470" s="31">
        <v>1.1806481481481481</v>
      </c>
      <c r="G3470" s="30">
        <v>12.2</v>
      </c>
      <c r="H3470" s="32">
        <f>TEXT(일별기온공급량!$A3470, "AAA")</f>
      </c>
      <c r="I3470" s="33">
        <v>72905132</v>
      </c>
      <c r="J3470" s="33">
        <v>1702196</v>
      </c>
      <c r="K3470" s="32">
        <f>TEXT(A3470, "MM-DD")</f>
      </c>
      <c r="L3470" s="33">
        <f>YEAR(일별기온공급량!$A3470)</f>
      </c>
      <c r="M3470" s="33">
        <f>MONTH(일별기온공급량!$A3470)</f>
      </c>
      <c r="N3470" s="33">
        <f>DAY(일별기온공급량!$A3470)</f>
      </c>
      <c r="O3470" s="34">
        <f>IFERROR(VLOOKUP(기온및공급량[[#This Row], [날짜]],표2[],2,0), "")</f>
      </c>
    </row>
    <row x14ac:dyDescent="0.25" r="3471" customHeight="1" ht="18.75">
      <c r="A3471" s="29">
        <v>44744</v>
      </c>
      <c r="B3471" s="30">
        <v>29.9</v>
      </c>
      <c r="C3471" s="30">
        <v>36.8</v>
      </c>
      <c r="D3471" s="31">
        <v>1.5799537037037037</v>
      </c>
      <c r="E3471" s="30">
        <v>22.5</v>
      </c>
      <c r="F3471" s="31">
        <v>1.2091203703703703</v>
      </c>
      <c r="G3471" s="30">
        <v>14.3</v>
      </c>
      <c r="H3471" s="32">
        <f>TEXT(일별기온공급량!$A3471, "AAA")</f>
      </c>
      <c r="I3471" s="33">
        <v>56898246</v>
      </c>
      <c r="J3471" s="33">
        <v>1324110</v>
      </c>
      <c r="K3471" s="32">
        <f>TEXT(A3471, "MM-DD")</f>
      </c>
      <c r="L3471" s="33">
        <f>YEAR(일별기온공급량!$A3471)</f>
      </c>
      <c r="M3471" s="33">
        <f>MONTH(일별기온공급량!$A3471)</f>
      </c>
      <c r="N3471" s="33">
        <f>DAY(일별기온공급량!$A3471)</f>
      </c>
      <c r="O3471" s="34">
        <f>IFERROR(VLOOKUP(기온및공급량[[#This Row], [날짜]],표2[],2,0), "")</f>
      </c>
    </row>
    <row x14ac:dyDescent="0.25" r="3472" customHeight="1" ht="18.75">
      <c r="A3472" s="29">
        <v>44745</v>
      </c>
      <c r="B3472" s="30">
        <v>29.3</v>
      </c>
      <c r="C3472" s="30">
        <v>35.1</v>
      </c>
      <c r="D3472" s="31">
        <v>1.5362037037037037</v>
      </c>
      <c r="E3472" s="30">
        <v>25.3</v>
      </c>
      <c r="F3472" s="31">
        <v>1.2362037037037037</v>
      </c>
      <c r="G3472" s="30">
        <v>9.8</v>
      </c>
      <c r="H3472" s="32">
        <f>TEXT(일별기온공급량!$A3472, "AAA")</f>
      </c>
      <c r="I3472" s="33">
        <v>46471107</v>
      </c>
      <c r="J3472" s="33">
        <v>1082528</v>
      </c>
      <c r="K3472" s="32">
        <f>TEXT(A3472, "MM-DD")</f>
      </c>
      <c r="L3472" s="33">
        <f>YEAR(일별기온공급량!$A3472)</f>
      </c>
      <c r="M3472" s="33">
        <f>MONTH(일별기온공급량!$A3472)</f>
      </c>
      <c r="N3472" s="33">
        <f>DAY(일별기온공급량!$A3472)</f>
      </c>
      <c r="O3472" s="34">
        <f>IFERROR(VLOOKUP(기온및공급량[[#This Row], [날짜]],표2[],2,0), "")</f>
      </c>
    </row>
    <row x14ac:dyDescent="0.25" r="3473" customHeight="1" ht="18.75">
      <c r="A3473" s="29">
        <v>44746</v>
      </c>
      <c r="B3473" s="30">
        <v>28.8</v>
      </c>
      <c r="C3473" s="30">
        <v>32.8</v>
      </c>
      <c r="D3473" s="31">
        <v>1.4723148148148149</v>
      </c>
      <c r="E3473" s="30">
        <v>25.8</v>
      </c>
      <c r="F3473" s="31">
        <v>1.2341203703703703</v>
      </c>
      <c r="G3473" s="33">
        <v>7</v>
      </c>
      <c r="H3473" s="32">
        <f>TEXT(일별기온공급량!$A3473, "AAA")</f>
      </c>
      <c r="I3473" s="33">
        <v>70586360</v>
      </c>
      <c r="J3473" s="33">
        <v>1647021</v>
      </c>
      <c r="K3473" s="32">
        <f>TEXT(A3473, "MM-DD")</f>
      </c>
      <c r="L3473" s="33">
        <f>YEAR(일별기온공급량!$A3473)</f>
      </c>
      <c r="M3473" s="33">
        <f>MONTH(일별기온공급량!$A3473)</f>
      </c>
      <c r="N3473" s="33">
        <f>DAY(일별기온공급량!$A3473)</f>
      </c>
      <c r="O3473" s="34">
        <f>IFERROR(VLOOKUP(기온및공급량[[#This Row], [날짜]],표2[],2,0), "")</f>
      </c>
    </row>
    <row x14ac:dyDescent="0.25" r="3474" customHeight="1" ht="18.75">
      <c r="A3474" s="29">
        <v>44747</v>
      </c>
      <c r="B3474" s="30">
        <v>28.8</v>
      </c>
      <c r="C3474" s="33">
        <v>33</v>
      </c>
      <c r="D3474" s="31">
        <v>1.584814814814815</v>
      </c>
      <c r="E3474" s="30">
        <v>24.6</v>
      </c>
      <c r="F3474" s="31">
        <v>1.2118981481481481</v>
      </c>
      <c r="G3474" s="30">
        <v>8.4</v>
      </c>
      <c r="H3474" s="32">
        <f>TEXT(일별기온공급량!$A3474, "AAA")</f>
      </c>
      <c r="I3474" s="33">
        <v>72728422</v>
      </c>
      <c r="J3474" s="33">
        <v>1697341</v>
      </c>
      <c r="K3474" s="32">
        <f>TEXT(A3474, "MM-DD")</f>
      </c>
      <c r="L3474" s="33">
        <f>YEAR(일별기온공급량!$A3474)</f>
      </c>
      <c r="M3474" s="33">
        <f>MONTH(일별기온공급량!$A3474)</f>
      </c>
      <c r="N3474" s="33">
        <f>DAY(일별기온공급량!$A3474)</f>
      </c>
      <c r="O3474" s="34">
        <f>IFERROR(VLOOKUP(기온및공급량[[#This Row], [날짜]],표2[],2,0), "")</f>
      </c>
    </row>
    <row x14ac:dyDescent="0.25" r="3475" customHeight="1" ht="18.75">
      <c r="A3475" s="29">
        <v>44748</v>
      </c>
      <c r="B3475" s="30">
        <v>28.5</v>
      </c>
      <c r="C3475" s="30">
        <v>33.8</v>
      </c>
      <c r="D3475" s="31">
        <v>1.6924537037037037</v>
      </c>
      <c r="E3475" s="30">
        <v>25.3</v>
      </c>
      <c r="F3475" s="31">
        <v>1.2188425925925925</v>
      </c>
      <c r="G3475" s="30">
        <v>8.5</v>
      </c>
      <c r="H3475" s="32">
        <f>TEXT(일별기온공급량!$A3475, "AAA")</f>
      </c>
      <c r="I3475" s="33">
        <v>73207879</v>
      </c>
      <c r="J3475" s="33">
        <v>1710117</v>
      </c>
      <c r="K3475" s="32">
        <f>TEXT(A3475, "MM-DD")</f>
      </c>
      <c r="L3475" s="33">
        <f>YEAR(일별기온공급량!$A3475)</f>
      </c>
      <c r="M3475" s="33">
        <f>MONTH(일별기온공급량!$A3475)</f>
      </c>
      <c r="N3475" s="33">
        <f>DAY(일별기온공급량!$A3475)</f>
      </c>
      <c r="O3475" s="34">
        <f>IFERROR(VLOOKUP(기온및공급량[[#This Row], [날짜]],표2[],2,0), "")</f>
      </c>
    </row>
    <row x14ac:dyDescent="0.25" r="3476" customHeight="1" ht="18.75">
      <c r="A3476" s="29">
        <v>44749</v>
      </c>
      <c r="B3476" s="30">
        <v>29.7</v>
      </c>
      <c r="C3476" s="30">
        <v>35.3</v>
      </c>
      <c r="D3476" s="31">
        <v>1.5702314814814815</v>
      </c>
      <c r="E3476" s="30">
        <v>25.1</v>
      </c>
      <c r="F3476" s="31">
        <v>1.224398148148148</v>
      </c>
      <c r="G3476" s="30">
        <v>10.2</v>
      </c>
      <c r="H3476" s="32">
        <f>TEXT(일별기온공급량!$A3476, "AAA")</f>
      </c>
      <c r="I3476" s="33">
        <v>72420312</v>
      </c>
      <c r="J3476" s="33">
        <v>1695767</v>
      </c>
      <c r="K3476" s="32">
        <f>TEXT(A3476, "MM-DD")</f>
      </c>
      <c r="L3476" s="33">
        <f>YEAR(일별기온공급량!$A3476)</f>
      </c>
      <c r="M3476" s="33">
        <f>MONTH(일별기온공급량!$A3476)</f>
      </c>
      <c r="N3476" s="33">
        <f>DAY(일별기온공급량!$A3476)</f>
      </c>
      <c r="O3476" s="34">
        <f>IFERROR(VLOOKUP(기온및공급량[[#This Row], [날짜]],표2[],2,0), "")</f>
      </c>
    </row>
    <row x14ac:dyDescent="0.25" r="3477" customHeight="1" ht="18.75">
      <c r="A3477" s="29">
        <v>44750</v>
      </c>
      <c r="B3477" s="30">
        <v>28.5</v>
      </c>
      <c r="C3477" s="30">
        <v>33.6</v>
      </c>
      <c r="D3477" s="31">
        <v>1.4848148148148148</v>
      </c>
      <c r="E3477" s="33">
        <v>26</v>
      </c>
      <c r="F3477" s="31">
        <v>1.998009259259259</v>
      </c>
      <c r="G3477" s="30">
        <v>7.6</v>
      </c>
      <c r="H3477" s="32">
        <f>TEXT(일별기온공급량!$A3477, "AAA")</f>
      </c>
      <c r="I3477" s="33">
        <v>71138199</v>
      </c>
      <c r="J3477" s="33">
        <v>1672678</v>
      </c>
      <c r="K3477" s="32">
        <f>TEXT(A3477, "MM-DD")</f>
      </c>
      <c r="L3477" s="33">
        <f>YEAR(일별기온공급량!$A3477)</f>
      </c>
      <c r="M3477" s="33">
        <f>MONTH(일별기온공급량!$A3477)</f>
      </c>
      <c r="N3477" s="33">
        <f>DAY(일별기온공급량!$A3477)</f>
      </c>
      <c r="O3477" s="34">
        <f>IFERROR(VLOOKUP(기온및공급량[[#This Row], [날짜]],표2[],2,0), "")</f>
      </c>
    </row>
    <row x14ac:dyDescent="0.25" r="3478" customHeight="1" ht="18.75">
      <c r="A3478" s="29">
        <v>44751</v>
      </c>
      <c r="B3478" s="30">
        <v>28.7</v>
      </c>
      <c r="C3478" s="30">
        <v>33.8</v>
      </c>
      <c r="D3478" s="31">
        <v>1.6716203703703703</v>
      </c>
      <c r="E3478" s="30">
        <v>24.3</v>
      </c>
      <c r="F3478" s="31">
        <v>1.107037037037037</v>
      </c>
      <c r="G3478" s="30">
        <v>9.5</v>
      </c>
      <c r="H3478" s="32">
        <f>TEXT(일별기온공급량!$A3478, "AAA")</f>
      </c>
      <c r="I3478" s="33">
        <v>55136930</v>
      </c>
      <c r="J3478" s="33">
        <v>1295922</v>
      </c>
      <c r="K3478" s="32">
        <f>TEXT(A3478, "MM-DD")</f>
      </c>
      <c r="L3478" s="33">
        <f>YEAR(일별기온공급량!$A3478)</f>
      </c>
      <c r="M3478" s="33">
        <f>MONTH(일별기온공급량!$A3478)</f>
      </c>
      <c r="N3478" s="33">
        <f>DAY(일별기온공급량!$A3478)</f>
      </c>
      <c r="O3478" s="34">
        <f>IFERROR(VLOOKUP(기온및공급량[[#This Row], [날짜]],표2[],2,0), "")</f>
      </c>
    </row>
    <row x14ac:dyDescent="0.25" r="3479" customHeight="1" ht="18.75">
      <c r="A3479" s="29">
        <v>44752</v>
      </c>
      <c r="B3479" s="30">
        <v>28.1</v>
      </c>
      <c r="C3479" s="30">
        <v>33.4</v>
      </c>
      <c r="D3479" s="31">
        <v>1.5778703703703703</v>
      </c>
      <c r="E3479" s="30">
        <v>24.1</v>
      </c>
      <c r="F3479" s="31">
        <v>1.2375925925925926</v>
      </c>
      <c r="G3479" s="30">
        <v>9.3</v>
      </c>
      <c r="H3479" s="32">
        <f>TEXT(일별기온공급량!$A3479, "AAA")</f>
      </c>
      <c r="I3479" s="33">
        <v>46997643</v>
      </c>
      <c r="J3479" s="33">
        <v>1103464</v>
      </c>
      <c r="K3479" s="32">
        <f>TEXT(A3479, "MM-DD")</f>
      </c>
      <c r="L3479" s="33">
        <f>YEAR(일별기온공급량!$A3479)</f>
      </c>
      <c r="M3479" s="33">
        <f>MONTH(일별기온공급량!$A3479)</f>
      </c>
      <c r="N3479" s="33">
        <f>DAY(일별기온공급량!$A3479)</f>
      </c>
      <c r="O3479" s="34">
        <f>IFERROR(VLOOKUP(기온및공급량[[#This Row], [날짜]],표2[],2,0), "")</f>
      </c>
    </row>
    <row x14ac:dyDescent="0.25" r="3480" customHeight="1" ht="18.75">
      <c r="A3480" s="29">
        <v>44753</v>
      </c>
      <c r="B3480" s="30">
        <v>26.4</v>
      </c>
      <c r="C3480" s="30">
        <v>29.7</v>
      </c>
      <c r="D3480" s="31">
        <v>1.678564814814815</v>
      </c>
      <c r="E3480" s="30">
        <v>23.9</v>
      </c>
      <c r="F3480" s="31">
        <v>1.3362037037037038</v>
      </c>
      <c r="G3480" s="30">
        <v>5.8</v>
      </c>
      <c r="H3480" s="32">
        <f>TEXT(일별기온공급량!$A3480, "AAA")</f>
      </c>
      <c r="I3480" s="33">
        <v>69494965</v>
      </c>
      <c r="J3480" s="33">
        <v>1624888</v>
      </c>
      <c r="K3480" s="32">
        <f>TEXT(A3480, "MM-DD")</f>
      </c>
      <c r="L3480" s="33">
        <f>YEAR(일별기온공급량!$A3480)</f>
      </c>
      <c r="M3480" s="33">
        <f>MONTH(일별기온공급량!$A3480)</f>
      </c>
      <c r="N3480" s="33">
        <f>DAY(일별기온공급량!$A3480)</f>
      </c>
      <c r="O3480" s="34">
        <f>IFERROR(VLOOKUP(기온및공급량[[#This Row], [날짜]],표2[],2,0), "")</f>
      </c>
    </row>
    <row x14ac:dyDescent="0.25" r="3481" customHeight="1" ht="18.75">
      <c r="A3481" s="29">
        <v>44754</v>
      </c>
      <c r="B3481" s="30">
        <v>25.6</v>
      </c>
      <c r="C3481" s="30">
        <v>29.4</v>
      </c>
      <c r="D3481" s="31">
        <v>1.5285648148148148</v>
      </c>
      <c r="E3481" s="30">
        <v>23.6</v>
      </c>
      <c r="F3481" s="31">
        <v>1.9917592592592592</v>
      </c>
      <c r="G3481" s="30">
        <v>5.8</v>
      </c>
      <c r="H3481" s="32">
        <f>TEXT(일별기온공급량!$A3481, "AAA")</f>
      </c>
      <c r="I3481" s="33">
        <v>72586490</v>
      </c>
      <c r="J3481" s="33">
        <v>1698860</v>
      </c>
      <c r="K3481" s="32">
        <f>TEXT(A3481, "MM-DD")</f>
      </c>
      <c r="L3481" s="33">
        <f>YEAR(일별기온공급량!$A3481)</f>
      </c>
      <c r="M3481" s="33">
        <f>MONTH(일별기온공급량!$A3481)</f>
      </c>
      <c r="N3481" s="33">
        <f>DAY(일별기온공급량!$A3481)</f>
      </c>
      <c r="O3481" s="34">
        <f>IFERROR(VLOOKUP(기온및공급량[[#This Row], [날짜]],표2[],2,0), "")</f>
      </c>
    </row>
    <row x14ac:dyDescent="0.25" r="3482" customHeight="1" ht="18.75">
      <c r="A3482" s="29">
        <v>44755</v>
      </c>
      <c r="B3482" s="30">
        <v>24.4</v>
      </c>
      <c r="C3482" s="30">
        <v>27.7</v>
      </c>
      <c r="D3482" s="31">
        <v>1.570925925925926</v>
      </c>
      <c r="E3482" s="30">
        <v>22.5</v>
      </c>
      <c r="F3482" s="31">
        <v>1.2139814814814816</v>
      </c>
      <c r="G3482" s="30">
        <v>5.2</v>
      </c>
      <c r="H3482" s="32">
        <f>TEXT(일별기온공급량!$A3482, "AAA")</f>
      </c>
      <c r="I3482" s="33">
        <v>77881367</v>
      </c>
      <c r="J3482" s="33">
        <v>1819846</v>
      </c>
      <c r="K3482" s="32">
        <f>TEXT(A3482, "MM-DD")</f>
      </c>
      <c r="L3482" s="33">
        <f>YEAR(일별기온공급량!$A3482)</f>
      </c>
      <c r="M3482" s="33">
        <f>MONTH(일별기온공급량!$A3482)</f>
      </c>
      <c r="N3482" s="33">
        <f>DAY(일별기온공급량!$A3482)</f>
      </c>
      <c r="O3482" s="34">
        <f>IFERROR(VLOOKUP(기온및공급량[[#This Row], [날짜]],표2[],2,0), "")</f>
      </c>
    </row>
    <row x14ac:dyDescent="0.25" r="3483" customHeight="1" ht="18.75">
      <c r="A3483" s="29">
        <v>44756</v>
      </c>
      <c r="B3483" s="30">
        <v>28.2</v>
      </c>
      <c r="C3483" s="30">
        <v>33.6</v>
      </c>
      <c r="D3483" s="31">
        <v>1.705648148148148</v>
      </c>
      <c r="E3483" s="30">
        <v>23.1</v>
      </c>
      <c r="F3483" s="31">
        <v>1.083425925925926</v>
      </c>
      <c r="G3483" s="30">
        <v>10.5</v>
      </c>
      <c r="H3483" s="32">
        <f>TEXT(일별기온공급량!$A3483, "AAA")</f>
      </c>
      <c r="I3483" s="33">
        <v>76444150</v>
      </c>
      <c r="J3483" s="33">
        <v>1784239</v>
      </c>
      <c r="K3483" s="32">
        <f>TEXT(A3483, "MM-DD")</f>
      </c>
      <c r="L3483" s="33">
        <f>YEAR(일별기온공급량!$A3483)</f>
      </c>
      <c r="M3483" s="33">
        <f>MONTH(일별기온공급량!$A3483)</f>
      </c>
      <c r="N3483" s="33">
        <f>DAY(일별기온공급량!$A3483)</f>
      </c>
      <c r="O3483" s="34">
        <f>IFERROR(VLOOKUP(기온및공급량[[#This Row], [날짜]],표2[],2,0), "")</f>
      </c>
    </row>
    <row x14ac:dyDescent="0.25" r="3484" customHeight="1" ht="18.75">
      <c r="A3484" s="29">
        <v>44757</v>
      </c>
      <c r="B3484" s="30">
        <v>28.3</v>
      </c>
      <c r="C3484" s="30">
        <v>33.2</v>
      </c>
      <c r="D3484" s="31">
        <v>1.6598148148148149</v>
      </c>
      <c r="E3484" s="30">
        <v>23.3</v>
      </c>
      <c r="F3484" s="31">
        <v>1.2362037037037037</v>
      </c>
      <c r="G3484" s="30">
        <v>9.9</v>
      </c>
      <c r="H3484" s="32">
        <f>TEXT(일별기온공급량!$A3484, "AAA")</f>
      </c>
      <c r="I3484" s="33">
        <v>71071634</v>
      </c>
      <c r="J3484" s="33">
        <v>1658025</v>
      </c>
      <c r="K3484" s="32">
        <f>TEXT(A3484, "MM-DD")</f>
      </c>
      <c r="L3484" s="33">
        <f>YEAR(일별기온공급량!$A3484)</f>
      </c>
      <c r="M3484" s="33">
        <f>MONTH(일별기온공급량!$A3484)</f>
      </c>
      <c r="N3484" s="33">
        <f>DAY(일별기온공급량!$A3484)</f>
      </c>
      <c r="O3484" s="34">
        <f>IFERROR(VLOOKUP(기온및공급량[[#This Row], [날짜]],표2[],2,0), "")</f>
      </c>
    </row>
    <row x14ac:dyDescent="0.25" r="3485" customHeight="1" ht="18.75">
      <c r="A3485" s="29">
        <v>44758</v>
      </c>
      <c r="B3485" s="30">
        <v>26.8</v>
      </c>
      <c r="C3485" s="33">
        <v>34</v>
      </c>
      <c r="D3485" s="31">
        <v>1.6014814814814815</v>
      </c>
      <c r="E3485" s="30">
        <v>21.4</v>
      </c>
      <c r="F3485" s="31">
        <v>1.2223148148148149</v>
      </c>
      <c r="G3485" s="30">
        <v>12.6</v>
      </c>
      <c r="H3485" s="32">
        <f>TEXT(일별기온공급량!$A3485, "AAA")</f>
      </c>
      <c r="I3485" s="33">
        <v>55014267</v>
      </c>
      <c r="J3485" s="33">
        <v>1279314</v>
      </c>
      <c r="K3485" s="32">
        <f>TEXT(A3485, "MM-DD")</f>
      </c>
      <c r="L3485" s="33">
        <f>YEAR(일별기온공급량!$A3485)</f>
      </c>
      <c r="M3485" s="33">
        <f>MONTH(일별기온공급량!$A3485)</f>
      </c>
      <c r="N3485" s="33">
        <f>DAY(일별기온공급량!$A3485)</f>
      </c>
      <c r="O3485" s="34">
        <f>IFERROR(VLOOKUP(기온및공급량[[#This Row], [날짜]],표2[],2,0), "")</f>
      </c>
    </row>
    <row x14ac:dyDescent="0.25" r="3486" customHeight="1" ht="18.75">
      <c r="A3486" s="29">
        <v>44759</v>
      </c>
      <c r="B3486" s="30">
        <v>27.3</v>
      </c>
      <c r="C3486" s="33">
        <v>33</v>
      </c>
      <c r="D3486" s="31">
        <v>1.5862037037037036</v>
      </c>
      <c r="E3486" s="30">
        <v>21.5</v>
      </c>
      <c r="F3486" s="31">
        <v>1.2112037037037038</v>
      </c>
      <c r="G3486" s="30">
        <v>11.5</v>
      </c>
      <c r="H3486" s="32">
        <f>TEXT(일별기온공급량!$A3486, "AAA")</f>
      </c>
      <c r="I3486" s="33">
        <v>44761273</v>
      </c>
      <c r="J3486" s="33">
        <v>1040531</v>
      </c>
      <c r="K3486" s="32">
        <f>TEXT(A3486, "MM-DD")</f>
      </c>
      <c r="L3486" s="33">
        <f>YEAR(일별기온공급량!$A3486)</f>
      </c>
      <c r="M3486" s="33">
        <f>MONTH(일별기온공급량!$A3486)</f>
      </c>
      <c r="N3486" s="33">
        <f>DAY(일별기온공급량!$A3486)</f>
      </c>
      <c r="O3486" s="34">
        <f>IFERROR(VLOOKUP(기온및공급량[[#This Row], [날짜]],표2[],2,0), "")</f>
      </c>
    </row>
    <row x14ac:dyDescent="0.25" r="3487" customHeight="1" ht="18.75">
      <c r="A3487" s="29">
        <v>44760</v>
      </c>
      <c r="B3487" s="30">
        <v>22.9</v>
      </c>
      <c r="C3487" s="30">
        <v>27.2</v>
      </c>
      <c r="D3487" s="31">
        <v>1.0112037037037036</v>
      </c>
      <c r="E3487" s="30">
        <v>21.6</v>
      </c>
      <c r="F3487" s="31">
        <v>1.4299537037037038</v>
      </c>
      <c r="G3487" s="30">
        <v>5.6</v>
      </c>
      <c r="H3487" s="32">
        <f>TEXT(일별기온공급량!$A3487, "AAA")</f>
      </c>
      <c r="I3487" s="33">
        <v>69271658</v>
      </c>
      <c r="J3487" s="33">
        <v>1608033</v>
      </c>
      <c r="K3487" s="32">
        <f>TEXT(A3487, "MM-DD")</f>
      </c>
      <c r="L3487" s="33">
        <f>YEAR(일별기온공급량!$A3487)</f>
      </c>
      <c r="M3487" s="33">
        <f>MONTH(일별기온공급량!$A3487)</f>
      </c>
      <c r="N3487" s="33">
        <f>DAY(일별기온공급량!$A3487)</f>
      </c>
      <c r="O3487" s="34">
        <f>IFERROR(VLOOKUP(기온및공급량[[#This Row], [날짜]],표2[],2,0), "")</f>
      </c>
    </row>
    <row x14ac:dyDescent="0.25" r="3488" customHeight="1" ht="18.75">
      <c r="A3488" s="29">
        <v>44761</v>
      </c>
      <c r="B3488" s="30">
        <v>27.6</v>
      </c>
      <c r="C3488" s="30">
        <v>34.1</v>
      </c>
      <c r="D3488" s="31">
        <v>1.6618981481481483</v>
      </c>
      <c r="E3488" s="30">
        <v>22.6</v>
      </c>
      <c r="F3488" s="31">
        <v>1.0243981481481481</v>
      </c>
      <c r="G3488" s="30">
        <v>11.5</v>
      </c>
      <c r="H3488" s="32">
        <f>TEXT(일별기온공급량!$A3488, "AAA")</f>
      </c>
      <c r="I3488" s="33">
        <v>72477234</v>
      </c>
      <c r="J3488" s="33">
        <v>1683857</v>
      </c>
      <c r="K3488" s="32">
        <f>TEXT(A3488, "MM-DD")</f>
      </c>
      <c r="L3488" s="33">
        <f>YEAR(일별기온공급량!$A3488)</f>
      </c>
      <c r="M3488" s="33">
        <f>MONTH(일별기온공급량!$A3488)</f>
      </c>
      <c r="N3488" s="33">
        <f>DAY(일별기온공급량!$A3488)</f>
      </c>
      <c r="O3488" s="34">
        <f>IFERROR(VLOOKUP(기온및공급량[[#This Row], [날짜]],표2[],2,0), "")</f>
      </c>
    </row>
    <row x14ac:dyDescent="0.25" r="3489" customHeight="1" ht="18.75">
      <c r="A3489" s="29">
        <v>44762</v>
      </c>
      <c r="B3489" s="30">
        <v>29.4</v>
      </c>
      <c r="C3489" s="30">
        <v>34.1</v>
      </c>
      <c r="D3489" s="31">
        <v>1.5931481481481482</v>
      </c>
      <c r="E3489" s="30">
        <v>25.4</v>
      </c>
      <c r="F3489" s="31">
        <v>1.236898148148148</v>
      </c>
      <c r="G3489" s="30">
        <v>8.7</v>
      </c>
      <c r="H3489" s="32">
        <f>TEXT(일별기온공급량!$A3489, "AAA")</f>
      </c>
      <c r="I3489" s="33">
        <v>74175007</v>
      </c>
      <c r="J3489" s="33">
        <v>1720342</v>
      </c>
      <c r="K3489" s="32">
        <f>TEXT(A3489, "MM-DD")</f>
      </c>
      <c r="L3489" s="33">
        <f>YEAR(일별기온공급량!$A3489)</f>
      </c>
      <c r="M3489" s="33">
        <f>MONTH(일별기온공급량!$A3489)</f>
      </c>
      <c r="N3489" s="33">
        <f>DAY(일별기온공급량!$A3489)</f>
      </c>
      <c r="O3489" s="34">
        <f>IFERROR(VLOOKUP(기온및공급량[[#This Row], [날짜]],표2[],2,0), "")</f>
      </c>
    </row>
    <row x14ac:dyDescent="0.25" r="3490" customHeight="1" ht="18.75">
      <c r="A3490" s="29">
        <v>44763</v>
      </c>
      <c r="B3490" s="33">
        <v>26</v>
      </c>
      <c r="C3490" s="30">
        <v>32.3</v>
      </c>
      <c r="D3490" s="31">
        <v>1.6132870370370371</v>
      </c>
      <c r="E3490" s="30">
        <v>21.8</v>
      </c>
      <c r="F3490" s="31">
        <v>1.169537037037037</v>
      </c>
      <c r="G3490" s="30">
        <v>10.5</v>
      </c>
      <c r="H3490" s="32">
        <f>TEXT(일별기온공급량!$A3490, "AAA")</f>
      </c>
      <c r="I3490" s="33">
        <v>71308190</v>
      </c>
      <c r="J3490" s="33">
        <v>1655760</v>
      </c>
      <c r="K3490" s="32">
        <f>TEXT(A3490, "MM-DD")</f>
      </c>
      <c r="L3490" s="33">
        <f>YEAR(일별기온공급량!$A3490)</f>
      </c>
      <c r="M3490" s="33">
        <f>MONTH(일별기온공급량!$A3490)</f>
      </c>
      <c r="N3490" s="33">
        <f>DAY(일별기온공급량!$A3490)</f>
      </c>
      <c r="O3490" s="34">
        <f>IFERROR(VLOOKUP(기온및공급량[[#This Row], [날짜]],표2[],2,0), "")</f>
      </c>
    </row>
    <row x14ac:dyDescent="0.25" r="3491" customHeight="1" ht="18.75">
      <c r="A3491" s="29">
        <v>44764</v>
      </c>
      <c r="B3491" s="30">
        <v>25.8</v>
      </c>
      <c r="C3491" s="30">
        <v>29.7</v>
      </c>
      <c r="D3491" s="31">
        <v>1.6410648148148148</v>
      </c>
      <c r="E3491" s="30">
        <v>22.6</v>
      </c>
      <c r="F3491" s="31">
        <v>1.9480092592592593</v>
      </c>
      <c r="G3491" s="30">
        <v>7.1</v>
      </c>
      <c r="H3491" s="32">
        <f>TEXT(일별기온공급량!$A3491, "AAA")</f>
      </c>
      <c r="I3491" s="33">
        <v>67704670</v>
      </c>
      <c r="J3491" s="33">
        <v>1571157</v>
      </c>
      <c r="K3491" s="32">
        <f>TEXT(A3491, "MM-DD")</f>
      </c>
      <c r="L3491" s="33">
        <f>YEAR(일별기온공급량!$A3491)</f>
      </c>
      <c r="M3491" s="33">
        <f>MONTH(일별기온공급량!$A3491)</f>
      </c>
      <c r="N3491" s="33">
        <f>DAY(일별기온공급량!$A3491)</f>
      </c>
      <c r="O3491" s="34">
        <f>IFERROR(VLOOKUP(기온및공급량[[#This Row], [날짜]],표2[],2,0), "")</f>
      </c>
    </row>
    <row x14ac:dyDescent="0.25" r="3492" customHeight="1" ht="18.75">
      <c r="A3492" s="29">
        <v>44765</v>
      </c>
      <c r="B3492" s="30">
        <v>24.9</v>
      </c>
      <c r="C3492" s="30">
        <v>28.6</v>
      </c>
      <c r="D3492" s="31">
        <v>1.5973148148148149</v>
      </c>
      <c r="E3492" s="30">
        <v>22.1</v>
      </c>
      <c r="F3492" s="31">
        <v>1.2167592592592593</v>
      </c>
      <c r="G3492" s="30">
        <v>6.5</v>
      </c>
      <c r="H3492" s="32">
        <f>TEXT(일별기온공급량!$A3492, "AAA")</f>
      </c>
      <c r="I3492" s="33">
        <v>54471742</v>
      </c>
      <c r="J3492" s="33">
        <v>1261146</v>
      </c>
      <c r="K3492" s="32">
        <f>TEXT(A3492, "MM-DD")</f>
      </c>
      <c r="L3492" s="33">
        <f>YEAR(일별기온공급량!$A3492)</f>
      </c>
      <c r="M3492" s="33">
        <f>MONTH(일별기온공급량!$A3492)</f>
      </c>
      <c r="N3492" s="33">
        <f>DAY(일별기온공급량!$A3492)</f>
      </c>
      <c r="O3492" s="34">
        <f>IFERROR(VLOOKUP(기온및공급량[[#This Row], [날짜]],표2[],2,0), "")</f>
      </c>
    </row>
    <row x14ac:dyDescent="0.25" r="3493" customHeight="1" ht="18.75">
      <c r="A3493" s="29">
        <v>44766</v>
      </c>
      <c r="B3493" s="30">
        <v>27.4</v>
      </c>
      <c r="C3493" s="33">
        <v>32</v>
      </c>
      <c r="D3493" s="31">
        <v>1.733425925925926</v>
      </c>
      <c r="E3493" s="30">
        <v>22.3</v>
      </c>
      <c r="F3493" s="31">
        <v>1.2167592592592593</v>
      </c>
      <c r="G3493" s="30">
        <v>9.7</v>
      </c>
      <c r="H3493" s="32">
        <f>TEXT(일별기온공급량!$A3493, "AAA")</f>
      </c>
      <c r="I3493" s="33">
        <v>46090688</v>
      </c>
      <c r="J3493" s="33">
        <v>1064685</v>
      </c>
      <c r="K3493" s="32">
        <f>TEXT(A3493, "MM-DD")</f>
      </c>
      <c r="L3493" s="33">
        <f>YEAR(일별기온공급량!$A3493)</f>
      </c>
      <c r="M3493" s="33">
        <f>MONTH(일별기온공급량!$A3493)</f>
      </c>
      <c r="N3493" s="33">
        <f>DAY(일별기온공급량!$A3493)</f>
      </c>
      <c r="O3493" s="34">
        <f>IFERROR(VLOOKUP(기온및공급량[[#This Row], [날짜]],표2[],2,0), "")</f>
      </c>
    </row>
    <row x14ac:dyDescent="0.25" r="3494" customHeight="1" ht="18.75">
      <c r="A3494" s="29">
        <v>44767</v>
      </c>
      <c r="B3494" s="30">
        <v>28.8</v>
      </c>
      <c r="C3494" s="30">
        <v>35.5</v>
      </c>
      <c r="D3494" s="31">
        <v>1.6667592592592593</v>
      </c>
      <c r="E3494" s="30">
        <v>24.9</v>
      </c>
      <c r="F3494" s="31">
        <v>1.9987037037037036</v>
      </c>
      <c r="G3494" s="30">
        <v>10.6</v>
      </c>
      <c r="H3494" s="32">
        <f>TEXT(일별기온공급량!$A3494, "AAA")</f>
      </c>
      <c r="I3494" s="33">
        <v>67400014</v>
      </c>
      <c r="J3494" s="33">
        <v>1555203</v>
      </c>
      <c r="K3494" s="32">
        <f>TEXT(A3494, "MM-DD")</f>
      </c>
      <c r="L3494" s="33">
        <f>YEAR(일별기온공급량!$A3494)</f>
      </c>
      <c r="M3494" s="33">
        <f>MONTH(일별기온공급량!$A3494)</f>
      </c>
      <c r="N3494" s="33">
        <f>DAY(일별기온공급량!$A3494)</f>
      </c>
      <c r="O3494" s="34">
        <f>IFERROR(VLOOKUP(기온및공급량[[#This Row], [날짜]],표2[],2,0), "")</f>
      </c>
    </row>
    <row x14ac:dyDescent="0.25" r="3495" customHeight="1" ht="18.75">
      <c r="A3495" s="29">
        <v>44768</v>
      </c>
      <c r="B3495" s="30">
        <v>26.9</v>
      </c>
      <c r="C3495" s="33">
        <v>34</v>
      </c>
      <c r="D3495" s="31">
        <v>1.5973148148148149</v>
      </c>
      <c r="E3495" s="30">
        <v>23.1</v>
      </c>
      <c r="F3495" s="31">
        <v>1.2014814814814816</v>
      </c>
      <c r="G3495" s="30">
        <v>10.9</v>
      </c>
      <c r="H3495" s="32">
        <f>TEXT(일별기온공급량!$A3495, "AAA")</f>
      </c>
      <c r="I3495" s="33">
        <v>69952329</v>
      </c>
      <c r="J3495" s="33">
        <v>1622812</v>
      </c>
      <c r="K3495" s="32">
        <f>TEXT(A3495, "MM-DD")</f>
      </c>
      <c r="L3495" s="33">
        <f>YEAR(일별기온공급량!$A3495)</f>
      </c>
      <c r="M3495" s="33">
        <f>MONTH(일별기온공급량!$A3495)</f>
      </c>
      <c r="N3495" s="33">
        <f>DAY(일별기온공급량!$A3495)</f>
      </c>
      <c r="O3495" s="34">
        <f>IFERROR(VLOOKUP(기온및공급량[[#This Row], [날짜]],표2[],2,0), "")</f>
      </c>
    </row>
    <row x14ac:dyDescent="0.25" r="3496" customHeight="1" ht="18.75">
      <c r="A3496" s="29">
        <v>44769</v>
      </c>
      <c r="B3496" s="30">
        <v>25.6</v>
      </c>
      <c r="C3496" s="30">
        <v>29.9</v>
      </c>
      <c r="D3496" s="31">
        <v>1.5591203703703704</v>
      </c>
      <c r="E3496" s="33">
        <v>22</v>
      </c>
      <c r="F3496" s="31">
        <v>1.2348148148148148</v>
      </c>
      <c r="G3496" s="30">
        <v>7.9</v>
      </c>
      <c r="H3496" s="32">
        <f>TEXT(일별기온공급량!$A3496, "AAA")</f>
      </c>
      <c r="I3496" s="33">
        <v>70090474</v>
      </c>
      <c r="J3496" s="33">
        <v>1628343</v>
      </c>
      <c r="K3496" s="32">
        <f>TEXT(A3496, "MM-DD")</f>
      </c>
      <c r="L3496" s="33">
        <f>YEAR(일별기온공급량!$A3496)</f>
      </c>
      <c r="M3496" s="33">
        <f>MONTH(일별기온공급량!$A3496)</f>
      </c>
      <c r="N3496" s="33">
        <f>DAY(일별기온공급량!$A3496)</f>
      </c>
      <c r="O3496" s="34">
        <f>IFERROR(VLOOKUP(기온및공급량[[#This Row], [날짜]],표2[],2,0), "")</f>
      </c>
    </row>
    <row x14ac:dyDescent="0.25" r="3497" customHeight="1" ht="18.75">
      <c r="A3497" s="29">
        <v>44770</v>
      </c>
      <c r="B3497" s="30">
        <v>26.2</v>
      </c>
      <c r="C3497" s="30">
        <v>29.6</v>
      </c>
      <c r="D3497" s="31">
        <v>1.6202314814814813</v>
      </c>
      <c r="E3497" s="30">
        <v>24.2</v>
      </c>
      <c r="F3497" s="31">
        <v>1.1209259259259259</v>
      </c>
      <c r="G3497" s="30">
        <v>5.4</v>
      </c>
      <c r="H3497" s="32">
        <f>TEXT(일별기온공급량!$A3497, "AAA")</f>
      </c>
      <c r="I3497" s="33">
        <v>68097255</v>
      </c>
      <c r="J3497" s="33">
        <v>1584339</v>
      </c>
      <c r="K3497" s="32">
        <f>TEXT(A3497, "MM-DD")</f>
      </c>
      <c r="L3497" s="33">
        <f>YEAR(일별기온공급량!$A3497)</f>
      </c>
      <c r="M3497" s="33">
        <f>MONTH(일별기온공급량!$A3497)</f>
      </c>
      <c r="N3497" s="33">
        <f>DAY(일별기온공급량!$A3497)</f>
      </c>
      <c r="O3497" s="34">
        <f>IFERROR(VLOOKUP(기온및공급량[[#This Row], [날짜]],표2[],2,0), "")</f>
      </c>
    </row>
    <row x14ac:dyDescent="0.25" r="3498" customHeight="1" ht="18.75">
      <c r="A3498" s="29">
        <v>44771</v>
      </c>
      <c r="B3498" s="30">
        <v>28.7</v>
      </c>
      <c r="C3498" s="30">
        <v>33.9</v>
      </c>
      <c r="D3498" s="31">
        <v>1.6091203703703703</v>
      </c>
      <c r="E3498" s="30">
        <v>24.5</v>
      </c>
      <c r="F3498" s="31">
        <v>1.209814814814815</v>
      </c>
      <c r="G3498" s="30">
        <v>9.4</v>
      </c>
      <c r="H3498" s="32">
        <f>TEXT(일별기온공급량!$A3498, "AAA")</f>
      </c>
      <c r="I3498" s="33">
        <v>62069087</v>
      </c>
      <c r="J3498" s="33">
        <v>1442311</v>
      </c>
      <c r="K3498" s="32">
        <f>TEXT(A3498, "MM-DD")</f>
      </c>
      <c r="L3498" s="33">
        <f>YEAR(일별기온공급량!$A3498)</f>
      </c>
      <c r="M3498" s="33">
        <f>MONTH(일별기온공급량!$A3498)</f>
      </c>
      <c r="N3498" s="33">
        <f>DAY(일별기온공급량!$A3498)</f>
      </c>
      <c r="O3498" s="34">
        <f>IFERROR(VLOOKUP(기온및공급량[[#This Row], [날짜]],표2[],2,0), "")</f>
      </c>
    </row>
    <row x14ac:dyDescent="0.25" r="3499" customHeight="1" ht="18.75">
      <c r="A3499" s="29">
        <v>44772</v>
      </c>
      <c r="B3499" s="30">
        <v>27.8</v>
      </c>
      <c r="C3499" s="30">
        <v>30.3</v>
      </c>
      <c r="D3499" s="31">
        <v>1.5896759259259259</v>
      </c>
      <c r="E3499" s="30">
        <v>25.9</v>
      </c>
      <c r="F3499" s="31">
        <v>1.2014814814814816</v>
      </c>
      <c r="G3499" s="30">
        <v>4.4</v>
      </c>
      <c r="H3499" s="32">
        <f>TEXT(일별기온공급량!$A3499, "AAA")</f>
      </c>
      <c r="I3499" s="33">
        <v>50040261</v>
      </c>
      <c r="J3499" s="33">
        <v>1163464</v>
      </c>
      <c r="K3499" s="32">
        <f>TEXT(A3499, "MM-DD")</f>
      </c>
      <c r="L3499" s="33">
        <f>YEAR(일별기온공급량!$A3499)</f>
      </c>
      <c r="M3499" s="33">
        <f>MONTH(일별기온공급량!$A3499)</f>
      </c>
      <c r="N3499" s="33">
        <f>DAY(일별기온공급량!$A3499)</f>
      </c>
      <c r="O3499" s="34">
        <f>IFERROR(VLOOKUP(기온및공급량[[#This Row], [날짜]],표2[],2,0), "")</f>
      </c>
    </row>
    <row x14ac:dyDescent="0.25" r="3500" customHeight="1" ht="18.75">
      <c r="A3500" s="29">
        <v>44773</v>
      </c>
      <c r="B3500" s="30">
        <v>27.1</v>
      </c>
      <c r="C3500" s="30">
        <v>29.5</v>
      </c>
      <c r="D3500" s="31">
        <v>1.4493981481481482</v>
      </c>
      <c r="E3500" s="30">
        <v>25.3</v>
      </c>
      <c r="F3500" s="31">
        <v>1.1577314814814814</v>
      </c>
      <c r="G3500" s="30">
        <v>4.2</v>
      </c>
      <c r="H3500" s="32">
        <f>TEXT(일별기온공급량!$A3500, "AAA")</f>
      </c>
      <c r="I3500" s="33">
        <v>41451534</v>
      </c>
      <c r="J3500" s="33">
        <v>966957</v>
      </c>
      <c r="K3500" s="32">
        <f>TEXT(A3500, "MM-DD")</f>
      </c>
      <c r="L3500" s="33">
        <f>YEAR(일별기온공급량!$A3500)</f>
      </c>
      <c r="M3500" s="33">
        <f>MONTH(일별기온공급량!$A3500)</f>
      </c>
      <c r="N3500" s="33">
        <f>DAY(일별기온공급량!$A3500)</f>
      </c>
      <c r="O3500" s="34">
        <f>IFERROR(VLOOKUP(기온및공급량[[#This Row], [날짜]],표2[],2,0), "")</f>
      </c>
    </row>
    <row x14ac:dyDescent="0.25" r="3501" customHeight="1" ht="18.75">
      <c r="A3501" s="29">
        <v>44774</v>
      </c>
      <c r="B3501" s="30">
        <v>29.4</v>
      </c>
      <c r="C3501" s="30">
        <v>31.2</v>
      </c>
      <c r="D3501" s="31">
        <v>1.584814814814815</v>
      </c>
      <c r="E3501" s="30">
        <v>26.8</v>
      </c>
      <c r="F3501" s="31">
        <v>1.0403703703703704</v>
      </c>
      <c r="G3501" s="30">
        <v>4.4</v>
      </c>
      <c r="H3501" s="32">
        <f>TEXT(일별기온공급량!$A3501, "AAA")</f>
      </c>
      <c r="I3501" s="33">
        <v>54836324</v>
      </c>
      <c r="J3501" s="33">
        <v>1281490</v>
      </c>
      <c r="K3501" s="32">
        <f>TEXT(A3501, "MM-DD")</f>
      </c>
      <c r="L3501" s="33">
        <f>YEAR(일별기온공급량!$A3501)</f>
      </c>
      <c r="M3501" s="33">
        <f>MONTH(일별기온공급량!$A3501)</f>
      </c>
      <c r="N3501" s="33">
        <f>DAY(일별기온공급량!$A3501)</f>
      </c>
      <c r="O3501" s="34">
        <f>IFERROR(VLOOKUP(기온및공급량[[#This Row], [날짜]],표2[],2,0), "")</f>
      </c>
    </row>
    <row x14ac:dyDescent="0.25" r="3502" customHeight="1" ht="18.75">
      <c r="A3502" s="29">
        <v>44775</v>
      </c>
      <c r="B3502" s="30">
        <v>27.9</v>
      </c>
      <c r="C3502" s="30">
        <v>32.6</v>
      </c>
      <c r="D3502" s="31">
        <v>1.702175925925926</v>
      </c>
      <c r="E3502" s="30">
        <v>25.7</v>
      </c>
      <c r="F3502" s="31">
        <v>1.202175925925926</v>
      </c>
      <c r="G3502" s="30">
        <v>6.9</v>
      </c>
      <c r="H3502" s="32">
        <f>TEXT(일별기온공급량!$A3502, "AAA")</f>
      </c>
      <c r="I3502" s="33">
        <v>59790179</v>
      </c>
      <c r="J3502" s="33">
        <v>1397808</v>
      </c>
      <c r="K3502" s="32">
        <f>TEXT(A3502, "MM-DD")</f>
      </c>
      <c r="L3502" s="33">
        <f>YEAR(일별기온공급량!$A3502)</f>
      </c>
      <c r="M3502" s="33">
        <f>MONTH(일별기온공급량!$A3502)</f>
      </c>
      <c r="N3502" s="33">
        <f>DAY(일별기온공급량!$A3502)</f>
      </c>
      <c r="O3502" s="34">
        <f>IFERROR(VLOOKUP(기온및공급량[[#This Row], [날짜]],표2[],2,0), "")</f>
      </c>
    </row>
    <row x14ac:dyDescent="0.25" r="3503" customHeight="1" ht="18.75">
      <c r="A3503" s="29">
        <v>44776</v>
      </c>
      <c r="B3503" s="30">
        <v>30.6</v>
      </c>
      <c r="C3503" s="30">
        <v>37.1</v>
      </c>
      <c r="D3503" s="31">
        <v>1.6243981481481482</v>
      </c>
      <c r="E3503" s="30">
        <v>26.3</v>
      </c>
      <c r="F3503" s="31">
        <v>1.2473148148148148</v>
      </c>
      <c r="G3503" s="30">
        <v>10.8</v>
      </c>
      <c r="H3503" s="32">
        <f>TEXT(일별기온공급량!$A3503, "AAA")</f>
      </c>
      <c r="I3503" s="33">
        <v>59521473</v>
      </c>
      <c r="J3503" s="33">
        <v>1392709</v>
      </c>
      <c r="K3503" s="32">
        <f>TEXT(A3503, "MM-DD")</f>
      </c>
      <c r="L3503" s="33">
        <f>YEAR(일별기온공급량!$A3503)</f>
      </c>
      <c r="M3503" s="33">
        <f>MONTH(일별기온공급량!$A3503)</f>
      </c>
      <c r="N3503" s="33">
        <f>DAY(일별기온공급량!$A3503)</f>
      </c>
      <c r="O3503" s="34">
        <f>IFERROR(VLOOKUP(기온및공급량[[#This Row], [날짜]],표2[],2,0), "")</f>
      </c>
    </row>
    <row x14ac:dyDescent="0.25" r="3504" customHeight="1" ht="18.75">
      <c r="A3504" s="29">
        <v>44777</v>
      </c>
      <c r="B3504" s="30">
        <v>30.7</v>
      </c>
      <c r="C3504" s="30">
        <v>35.3</v>
      </c>
      <c r="D3504" s="31">
        <v>1.674398148148148</v>
      </c>
      <c r="E3504" s="30">
        <v>27.4</v>
      </c>
      <c r="F3504" s="31">
        <v>1.1841203703703704</v>
      </c>
      <c r="G3504" s="30">
        <v>7.9</v>
      </c>
      <c r="H3504" s="32">
        <f>TEXT(일별기온공급량!$A3504, "AAA")</f>
      </c>
      <c r="I3504" s="33">
        <v>60584569</v>
      </c>
      <c r="J3504" s="33">
        <v>1416981</v>
      </c>
      <c r="K3504" s="32">
        <f>TEXT(A3504, "MM-DD")</f>
      </c>
      <c r="L3504" s="33">
        <f>YEAR(일별기온공급량!$A3504)</f>
      </c>
      <c r="M3504" s="33">
        <f>MONTH(일별기온공급량!$A3504)</f>
      </c>
      <c r="N3504" s="33">
        <f>DAY(일별기온공급량!$A3504)</f>
      </c>
      <c r="O3504" s="34">
        <f>IFERROR(VLOOKUP(기온및공급량[[#This Row], [날짜]],표2[],2,0), "")</f>
      </c>
    </row>
    <row x14ac:dyDescent="0.25" r="3505" customHeight="1" ht="18.75">
      <c r="A3505" s="29">
        <v>44778</v>
      </c>
      <c r="B3505" s="30">
        <v>30.8</v>
      </c>
      <c r="C3505" s="30">
        <v>35.2</v>
      </c>
      <c r="D3505" s="31">
        <v>1.7299537037037038</v>
      </c>
      <c r="E3505" s="30">
        <v>26.5</v>
      </c>
      <c r="F3505" s="31">
        <v>1.241064814814815</v>
      </c>
      <c r="G3505" s="30">
        <v>8.7</v>
      </c>
      <c r="H3505" s="32">
        <f>TEXT(일별기온공급량!$A3505, "AAA")</f>
      </c>
      <c r="I3505" s="33">
        <v>54923095</v>
      </c>
      <c r="J3505" s="33">
        <v>1285601</v>
      </c>
      <c r="K3505" s="32">
        <f>TEXT(A3505, "MM-DD")</f>
      </c>
      <c r="L3505" s="33">
        <f>YEAR(일별기온공급량!$A3505)</f>
      </c>
      <c r="M3505" s="33">
        <f>MONTH(일별기온공급량!$A3505)</f>
      </c>
      <c r="N3505" s="33">
        <f>DAY(일별기온공급량!$A3505)</f>
      </c>
      <c r="O3505" s="34">
        <f>IFERROR(VLOOKUP(기온및공급량[[#This Row], [날짜]],표2[],2,0), "")</f>
      </c>
    </row>
    <row x14ac:dyDescent="0.25" r="3506" customHeight="1" ht="18.75">
      <c r="A3506" s="29">
        <v>44779</v>
      </c>
      <c r="B3506" s="30">
        <v>31.6</v>
      </c>
      <c r="C3506" s="30">
        <v>36.8</v>
      </c>
      <c r="D3506" s="31">
        <v>1.6625925925925926</v>
      </c>
      <c r="E3506" s="30">
        <v>26.6</v>
      </c>
      <c r="F3506" s="31">
        <v>1.232037037037037</v>
      </c>
      <c r="G3506" s="30">
        <v>10.2</v>
      </c>
      <c r="H3506" s="32">
        <f>TEXT(일별기온공급량!$A3506, "AAA")</f>
      </c>
      <c r="I3506" s="33">
        <v>46819143</v>
      </c>
      <c r="J3506" s="33">
        <v>1094180</v>
      </c>
      <c r="K3506" s="32">
        <f>TEXT(A3506, "MM-DD")</f>
      </c>
      <c r="L3506" s="33">
        <f>YEAR(일별기온공급량!$A3506)</f>
      </c>
      <c r="M3506" s="33">
        <f>MONTH(일별기온공급량!$A3506)</f>
      </c>
      <c r="N3506" s="33">
        <f>DAY(일별기온공급량!$A3506)</f>
      </c>
      <c r="O3506" s="34">
        <f>IFERROR(VLOOKUP(기온및공급량[[#This Row], [날짜]],표2[],2,0), "")</f>
      </c>
    </row>
    <row x14ac:dyDescent="0.25" r="3507" customHeight="1" ht="18.75">
      <c r="A3507" s="29">
        <v>44780</v>
      </c>
      <c r="B3507" s="30">
        <v>31.5</v>
      </c>
      <c r="C3507" s="30">
        <v>37.8</v>
      </c>
      <c r="D3507" s="31">
        <v>1.569537037037037</v>
      </c>
      <c r="E3507" s="30">
        <v>27.7</v>
      </c>
      <c r="F3507" s="31">
        <v>1.2403703703703703</v>
      </c>
      <c r="G3507" s="30">
        <v>10.1</v>
      </c>
      <c r="H3507" s="32">
        <f>TEXT(일별기온공급량!$A3507, "AAA")</f>
      </c>
      <c r="I3507" s="33">
        <v>43928637</v>
      </c>
      <c r="J3507" s="33">
        <v>1024256</v>
      </c>
      <c r="K3507" s="32">
        <f>TEXT(A3507, "MM-DD")</f>
      </c>
      <c r="L3507" s="33">
        <f>YEAR(일별기온공급량!$A3507)</f>
      </c>
      <c r="M3507" s="33">
        <f>MONTH(일별기온공급량!$A3507)</f>
      </c>
      <c r="N3507" s="33">
        <f>DAY(일별기온공급량!$A3507)</f>
      </c>
      <c r="O3507" s="34">
        <f>IFERROR(VLOOKUP(기온및공급량[[#This Row], [날짜]],표2[],2,0), "")</f>
      </c>
    </row>
    <row x14ac:dyDescent="0.25" r="3508" customHeight="1" ht="18.75">
      <c r="A3508" s="29">
        <v>44781</v>
      </c>
      <c r="B3508" s="30">
        <v>30.5</v>
      </c>
      <c r="C3508" s="30">
        <v>34.6</v>
      </c>
      <c r="D3508" s="31">
        <v>1.545925925925926</v>
      </c>
      <c r="E3508" s="30">
        <v>27.1</v>
      </c>
      <c r="F3508" s="31">
        <v>1.2389814814814815</v>
      </c>
      <c r="G3508" s="30">
        <v>7.5</v>
      </c>
      <c r="H3508" s="32">
        <f>TEXT(일별기온공급량!$A3508, "AAA")</f>
      </c>
      <c r="I3508" s="33">
        <v>56619404</v>
      </c>
      <c r="J3508" s="33">
        <v>1319975</v>
      </c>
      <c r="K3508" s="32">
        <f>TEXT(A3508, "MM-DD")</f>
      </c>
      <c r="L3508" s="33">
        <f>YEAR(일별기온공급량!$A3508)</f>
      </c>
      <c r="M3508" s="33">
        <f>MONTH(일별기온공급량!$A3508)</f>
      </c>
      <c r="N3508" s="33">
        <f>DAY(일별기온공급량!$A3508)</f>
      </c>
      <c r="O3508" s="34">
        <f>IFERROR(VLOOKUP(기온및공급량[[#This Row], [날짜]],표2[],2,0), "")</f>
      </c>
    </row>
    <row x14ac:dyDescent="0.25" r="3509" customHeight="1" ht="18.75">
      <c r="A3509" s="29">
        <v>44782</v>
      </c>
      <c r="B3509" s="30">
        <v>29.8</v>
      </c>
      <c r="C3509" s="30">
        <v>32.9</v>
      </c>
      <c r="D3509" s="31">
        <v>1.608425925925926</v>
      </c>
      <c r="E3509" s="30">
        <v>27.1</v>
      </c>
      <c r="F3509" s="31">
        <v>1.2160648148148148</v>
      </c>
      <c r="G3509" s="30">
        <v>5.8</v>
      </c>
      <c r="H3509" s="32">
        <f>TEXT(일별기온공급량!$A3509, "AAA")</f>
      </c>
      <c r="I3509" s="33">
        <v>63760336</v>
      </c>
      <c r="J3509" s="33">
        <v>1493616</v>
      </c>
      <c r="K3509" s="32">
        <f>TEXT(A3509, "MM-DD")</f>
      </c>
      <c r="L3509" s="33">
        <f>YEAR(일별기온공급량!$A3509)</f>
      </c>
      <c r="M3509" s="33">
        <f>MONTH(일별기온공급량!$A3509)</f>
      </c>
      <c r="N3509" s="33">
        <f>DAY(일별기온공급량!$A3509)</f>
      </c>
      <c r="O3509" s="34">
        <f>IFERROR(VLOOKUP(기온및공급량[[#This Row], [날짜]],표2[],2,0), "")</f>
      </c>
    </row>
    <row x14ac:dyDescent="0.25" r="3510" customHeight="1" ht="18.75">
      <c r="A3510" s="29">
        <v>44783</v>
      </c>
      <c r="B3510" s="30">
        <v>28.2</v>
      </c>
      <c r="C3510" s="33">
        <v>31</v>
      </c>
      <c r="D3510" s="31">
        <v>1.539675925925926</v>
      </c>
      <c r="E3510" s="30">
        <v>26.5</v>
      </c>
      <c r="F3510" s="31">
        <v>1.986898148148148</v>
      </c>
      <c r="G3510" s="30">
        <v>4.5</v>
      </c>
      <c r="H3510" s="32">
        <f>TEXT(일별기온공급량!$A3510, "AAA")</f>
      </c>
      <c r="I3510" s="33">
        <v>68411703</v>
      </c>
      <c r="J3510" s="33">
        <v>1599741</v>
      </c>
      <c r="K3510" s="32">
        <f>TEXT(A3510, "MM-DD")</f>
      </c>
      <c r="L3510" s="33">
        <f>YEAR(일별기온공급량!$A3510)</f>
      </c>
      <c r="M3510" s="33">
        <f>MONTH(일별기온공급량!$A3510)</f>
      </c>
      <c r="N3510" s="33">
        <f>DAY(일별기온공급량!$A3510)</f>
      </c>
      <c r="O3510" s="34">
        <f>IFERROR(VLOOKUP(기온및공급량[[#This Row], [날짜]],표2[],2,0), "")</f>
      </c>
    </row>
    <row x14ac:dyDescent="0.25" r="3511" customHeight="1" ht="18.75">
      <c r="A3511" s="29">
        <v>44784</v>
      </c>
      <c r="B3511" s="30">
        <v>26.5</v>
      </c>
      <c r="C3511" s="30">
        <v>29.5</v>
      </c>
      <c r="D3511" s="31">
        <v>1.413287037037037</v>
      </c>
      <c r="E3511" s="30">
        <v>25.2</v>
      </c>
      <c r="F3511" s="31">
        <v>1.182037037037037</v>
      </c>
      <c r="G3511" s="30">
        <v>4.3</v>
      </c>
      <c r="H3511" s="32">
        <f>TEXT(일별기온공급량!$A3511, "AAA")</f>
      </c>
      <c r="I3511" s="33">
        <v>69502468</v>
      </c>
      <c r="J3511" s="33">
        <v>1622184</v>
      </c>
      <c r="K3511" s="32">
        <f>TEXT(A3511, "MM-DD")</f>
      </c>
      <c r="L3511" s="33">
        <f>YEAR(일별기온공급량!$A3511)</f>
      </c>
      <c r="M3511" s="33">
        <f>MONTH(일별기온공급량!$A3511)</f>
      </c>
      <c r="N3511" s="33">
        <f>DAY(일별기온공급량!$A3511)</f>
      </c>
      <c r="O3511" s="34">
        <f>IFERROR(VLOOKUP(기온및공급량[[#This Row], [날짜]],표2[],2,0), "")</f>
      </c>
    </row>
    <row x14ac:dyDescent="0.25" r="3512" customHeight="1" ht="18.75">
      <c r="A3512" s="29">
        <v>44785</v>
      </c>
      <c r="B3512" s="30">
        <v>29.7</v>
      </c>
      <c r="C3512" s="30">
        <v>35.6</v>
      </c>
      <c r="D3512" s="31">
        <v>1.6243981481481482</v>
      </c>
      <c r="E3512" s="30">
        <v>25.3</v>
      </c>
      <c r="F3512" s="31">
        <v>1.0702314814814815</v>
      </c>
      <c r="G3512" s="30">
        <v>10.3</v>
      </c>
      <c r="H3512" s="32">
        <f>TEXT(일별기온공급량!$A3512, "AAA")</f>
      </c>
      <c r="I3512" s="33">
        <v>67390485</v>
      </c>
      <c r="J3512" s="33">
        <v>1573962</v>
      </c>
      <c r="K3512" s="32">
        <f>TEXT(A3512, "MM-DD")</f>
      </c>
      <c r="L3512" s="33">
        <f>YEAR(일별기온공급량!$A3512)</f>
      </c>
      <c r="M3512" s="33">
        <f>MONTH(일별기온공급량!$A3512)</f>
      </c>
      <c r="N3512" s="33">
        <f>DAY(일별기온공급량!$A3512)</f>
      </c>
      <c r="O3512" s="34">
        <f>IFERROR(VLOOKUP(기온및공급량[[#This Row], [날짜]],표2[],2,0), "")</f>
      </c>
    </row>
    <row x14ac:dyDescent="0.25" r="3513" customHeight="1" ht="18.75">
      <c r="A3513" s="29">
        <v>44786</v>
      </c>
      <c r="B3513" s="30">
        <v>26.4</v>
      </c>
      <c r="C3513" s="33">
        <v>34</v>
      </c>
      <c r="D3513" s="31">
        <v>1.5375925925925926</v>
      </c>
      <c r="E3513" s="30">
        <v>24.6</v>
      </c>
      <c r="F3513" s="31">
        <v>1.2091203703703703</v>
      </c>
      <c r="G3513" s="30">
        <v>9.4</v>
      </c>
      <c r="H3513" s="32">
        <f>TEXT(일별기온공급량!$A3513, "AAA")</f>
      </c>
      <c r="I3513" s="33">
        <v>54358938</v>
      </c>
      <c r="J3513" s="33">
        <v>1269243</v>
      </c>
      <c r="K3513" s="32">
        <f>TEXT(A3513, "MM-DD")</f>
      </c>
      <c r="L3513" s="33">
        <f>YEAR(일별기온공급량!$A3513)</f>
      </c>
      <c r="M3513" s="33">
        <f>MONTH(일별기온공급량!$A3513)</f>
      </c>
      <c r="N3513" s="33">
        <f>DAY(일별기온공급량!$A3513)</f>
      </c>
      <c r="O3513" s="34">
        <f>IFERROR(VLOOKUP(기온및공급량[[#This Row], [날짜]],표2[],2,0), "")</f>
      </c>
    </row>
    <row x14ac:dyDescent="0.25" r="3514" customHeight="1" ht="18.75">
      <c r="A3514" s="29">
        <v>44787</v>
      </c>
      <c r="B3514" s="30">
        <v>29.8</v>
      </c>
      <c r="C3514" s="30">
        <v>34.8</v>
      </c>
      <c r="D3514" s="31">
        <v>1.553564814814815</v>
      </c>
      <c r="E3514" s="30">
        <v>25.1</v>
      </c>
      <c r="F3514" s="31">
        <v>1.0112037037037036</v>
      </c>
      <c r="G3514" s="30">
        <v>9.7</v>
      </c>
      <c r="H3514" s="32">
        <f>TEXT(일별기온공급량!$A3514, "AAA")</f>
      </c>
      <c r="I3514" s="33">
        <v>43006771</v>
      </c>
      <c r="J3514" s="33">
        <v>1004277</v>
      </c>
      <c r="K3514" s="32">
        <f>TEXT(A3514, "MM-DD")</f>
      </c>
      <c r="L3514" s="33">
        <f>YEAR(일별기온공급량!$A3514)</f>
      </c>
      <c r="M3514" s="33">
        <f>MONTH(일별기온공급량!$A3514)</f>
      </c>
      <c r="N3514" s="33">
        <f>DAY(일별기온공급량!$A3514)</f>
      </c>
      <c r="O3514" s="34">
        <f>IFERROR(VLOOKUP(기온및공급량[[#This Row], [날짜]],표2[],2,0), "")</f>
      </c>
    </row>
    <row x14ac:dyDescent="0.25" r="3515" customHeight="1" ht="18.75">
      <c r="A3515" s="29">
        <v>44788</v>
      </c>
      <c r="B3515" s="30">
        <v>30.9</v>
      </c>
      <c r="C3515" s="30">
        <v>35.4</v>
      </c>
      <c r="D3515" s="31">
        <v>1.608425925925926</v>
      </c>
      <c r="E3515" s="30">
        <v>27.1</v>
      </c>
      <c r="F3515" s="31">
        <v>1.1500925925925927</v>
      </c>
      <c r="G3515" s="30">
        <v>8.3</v>
      </c>
      <c r="H3515" s="32">
        <f>TEXT(일별기온공급량!$A3515, "AAA")</f>
      </c>
      <c r="I3515" s="33">
        <v>52769209</v>
      </c>
      <c r="J3515" s="33">
        <v>1230915</v>
      </c>
      <c r="K3515" s="32">
        <f>TEXT(A3515, "MM-DD")</f>
      </c>
      <c r="L3515" s="33">
        <f>YEAR(일별기온공급량!$A3515)</f>
      </c>
      <c r="M3515" s="33">
        <f>MONTH(일별기온공급량!$A3515)</f>
      </c>
      <c r="N3515" s="33">
        <f>DAY(일별기온공급량!$A3515)</f>
      </c>
      <c r="O3515" s="34">
        <f>IFERROR(VLOOKUP(기온및공급량[[#This Row], [날짜]],표2[],2,0), "")</f>
      </c>
    </row>
    <row x14ac:dyDescent="0.25" r="3516" customHeight="1" ht="18.75">
      <c r="A3516" s="29">
        <v>44789</v>
      </c>
      <c r="B3516" s="30">
        <v>25.7</v>
      </c>
      <c r="C3516" s="30">
        <v>30.1</v>
      </c>
      <c r="D3516" s="31">
        <v>1.0000925925925925</v>
      </c>
      <c r="E3516" s="30">
        <v>22.9</v>
      </c>
      <c r="F3516" s="31">
        <v>1.3285648148148148</v>
      </c>
      <c r="G3516" s="30">
        <v>7.2</v>
      </c>
      <c r="H3516" s="32">
        <f>TEXT(일별기온공급량!$A3516, "AAA")</f>
      </c>
      <c r="I3516" s="33">
        <v>71535568</v>
      </c>
      <c r="J3516" s="33">
        <v>1667993</v>
      </c>
      <c r="K3516" s="32">
        <f>TEXT(A3516, "MM-DD")</f>
      </c>
      <c r="L3516" s="33">
        <f>YEAR(일별기온공급량!$A3516)</f>
      </c>
      <c r="M3516" s="33">
        <f>MONTH(일별기온공급량!$A3516)</f>
      </c>
      <c r="N3516" s="33">
        <f>DAY(일별기온공급량!$A3516)</f>
      </c>
      <c r="O3516" s="34">
        <f>IFERROR(VLOOKUP(기온및공급량[[#This Row], [날짜]],표2[],2,0), "")</f>
      </c>
    </row>
    <row x14ac:dyDescent="0.25" r="3517" customHeight="1" ht="18.75">
      <c r="A3517" s="29">
        <v>44790</v>
      </c>
      <c r="B3517" s="30">
        <v>25.7</v>
      </c>
      <c r="C3517" s="30">
        <v>29.7</v>
      </c>
      <c r="D3517" s="31">
        <v>1.6125925925925926</v>
      </c>
      <c r="E3517" s="30">
        <v>22.7</v>
      </c>
      <c r="F3517" s="31">
        <v>1.9160648148148147</v>
      </c>
      <c r="G3517" s="33">
        <v>7</v>
      </c>
      <c r="H3517" s="32">
        <f>TEXT(일별기온공급량!$A3517, "AAA")</f>
      </c>
      <c r="I3517" s="33">
        <v>71133797</v>
      </c>
      <c r="J3517" s="33">
        <v>1661543</v>
      </c>
      <c r="K3517" s="32">
        <f>TEXT(A3517, "MM-DD")</f>
      </c>
      <c r="L3517" s="33">
        <f>YEAR(일별기온공급량!$A3517)</f>
      </c>
      <c r="M3517" s="33">
        <f>MONTH(일별기온공급량!$A3517)</f>
      </c>
      <c r="N3517" s="33">
        <f>DAY(일별기온공급량!$A3517)</f>
      </c>
      <c r="O3517" s="34">
        <f>IFERROR(VLOOKUP(기온및공급량[[#This Row], [날짜]],표2[],2,0), "")</f>
      </c>
    </row>
    <row x14ac:dyDescent="0.25" r="3518" customHeight="1" ht="18.75">
      <c r="A3518" s="29">
        <v>44791</v>
      </c>
      <c r="B3518" s="30">
        <v>26.8</v>
      </c>
      <c r="C3518" s="30">
        <v>32.3</v>
      </c>
      <c r="D3518" s="31">
        <v>1.6306481481481483</v>
      </c>
      <c r="E3518" s="30">
        <v>22.3</v>
      </c>
      <c r="F3518" s="31">
        <v>1.1230092592592593</v>
      </c>
      <c r="G3518" s="33">
        <v>10</v>
      </c>
      <c r="H3518" s="32">
        <f>TEXT(일별기온공급량!$A3518, "AAA")</f>
      </c>
      <c r="I3518" s="33">
        <v>71475613</v>
      </c>
      <c r="J3518" s="33">
        <v>1670509</v>
      </c>
      <c r="K3518" s="32">
        <f>TEXT(A3518, "MM-DD")</f>
      </c>
      <c r="L3518" s="33">
        <f>YEAR(일별기온공급량!$A3518)</f>
      </c>
      <c r="M3518" s="33">
        <f>MONTH(일별기온공급량!$A3518)</f>
      </c>
      <c r="N3518" s="33">
        <f>DAY(일별기온공급량!$A3518)</f>
      </c>
      <c r="O3518" s="34">
        <f>IFERROR(VLOOKUP(기온및공급량[[#This Row], [날짜]],표2[],2,0), "")</f>
      </c>
    </row>
    <row x14ac:dyDescent="0.25" r="3519" customHeight="1" ht="18.75">
      <c r="A3519" s="29">
        <v>44792</v>
      </c>
      <c r="B3519" s="30">
        <v>28.2</v>
      </c>
      <c r="C3519" s="30">
        <v>33.7</v>
      </c>
      <c r="D3519" s="31">
        <v>1.6368981481481482</v>
      </c>
      <c r="E3519" s="30">
        <v>22.6</v>
      </c>
      <c r="F3519" s="31">
        <v>1.2348148148148148</v>
      </c>
      <c r="G3519" s="30">
        <v>11.1</v>
      </c>
      <c r="H3519" s="32">
        <f>TEXT(일별기온공급량!$A3519, "AAA")</f>
      </c>
      <c r="I3519" s="33">
        <v>71702250</v>
      </c>
      <c r="J3519" s="33">
        <v>1675950</v>
      </c>
      <c r="K3519" s="32">
        <f>TEXT(A3519, "MM-DD")</f>
      </c>
      <c r="L3519" s="33">
        <f>YEAR(일별기온공급량!$A3519)</f>
      </c>
      <c r="M3519" s="33">
        <f>MONTH(일별기온공급량!$A3519)</f>
      </c>
      <c r="N3519" s="33">
        <f>DAY(일별기온공급량!$A3519)</f>
      </c>
      <c r="O3519" s="34">
        <f>IFERROR(VLOOKUP(기온및공급량[[#This Row], [날짜]],표2[],2,0), "")</f>
      </c>
    </row>
    <row x14ac:dyDescent="0.25" r="3520" customHeight="1" ht="18.75">
      <c r="A3520" s="29">
        <v>44793</v>
      </c>
      <c r="B3520" s="30">
        <v>26.4</v>
      </c>
      <c r="C3520" s="30">
        <v>28.6</v>
      </c>
      <c r="D3520" s="31">
        <v>1.0049537037037037</v>
      </c>
      <c r="E3520" s="30">
        <v>23.9</v>
      </c>
      <c r="F3520" s="31">
        <v>1.998009259259259</v>
      </c>
      <c r="G3520" s="30">
        <v>4.7</v>
      </c>
      <c r="H3520" s="32">
        <f>TEXT(일별기온공급량!$A3520, "AAA")</f>
      </c>
      <c r="I3520" s="33">
        <v>57715784</v>
      </c>
      <c r="J3520" s="33">
        <v>1353488</v>
      </c>
      <c r="K3520" s="32">
        <f>TEXT(A3520, "MM-DD")</f>
      </c>
      <c r="L3520" s="33">
        <f>YEAR(일별기온공급량!$A3520)</f>
      </c>
      <c r="M3520" s="33">
        <f>MONTH(일별기온공급량!$A3520)</f>
      </c>
      <c r="N3520" s="33">
        <f>DAY(일별기온공급량!$A3520)</f>
      </c>
      <c r="O3520" s="34">
        <f>IFERROR(VLOOKUP(기온및공급량[[#This Row], [날짜]],표2[],2,0), "")</f>
      </c>
    </row>
    <row x14ac:dyDescent="0.25" r="3521" customHeight="1" ht="18.75">
      <c r="A3521" s="29">
        <v>44794</v>
      </c>
      <c r="B3521" s="33">
        <v>26</v>
      </c>
      <c r="C3521" s="30">
        <v>31.1</v>
      </c>
      <c r="D3521" s="31">
        <v>1.6313425925925926</v>
      </c>
      <c r="E3521" s="30">
        <v>22.5</v>
      </c>
      <c r="F3521" s="31">
        <v>1.232037037037037</v>
      </c>
      <c r="G3521" s="30">
        <v>8.6</v>
      </c>
      <c r="H3521" s="32">
        <f>TEXT(일별기온공급량!$A3521, "AAA")</f>
      </c>
      <c r="I3521" s="33">
        <v>46463624</v>
      </c>
      <c r="J3521" s="33">
        <v>1090728</v>
      </c>
      <c r="K3521" s="32">
        <f>TEXT(A3521, "MM-DD")</f>
      </c>
      <c r="L3521" s="33">
        <f>YEAR(일별기온공급량!$A3521)</f>
      </c>
      <c r="M3521" s="33">
        <f>MONTH(일별기온공급량!$A3521)</f>
      </c>
      <c r="N3521" s="33">
        <f>DAY(일별기온공급량!$A3521)</f>
      </c>
      <c r="O3521" s="34">
        <f>IFERROR(VLOOKUP(기온및공급량[[#This Row], [날짜]],표2[],2,0), "")</f>
      </c>
    </row>
    <row x14ac:dyDescent="0.25" r="3522" customHeight="1" ht="18.75">
      <c r="A3522" s="29">
        <v>44795</v>
      </c>
      <c r="B3522" s="30">
        <v>26.8</v>
      </c>
      <c r="C3522" s="30">
        <v>32.9</v>
      </c>
      <c r="D3522" s="31">
        <v>1.6132870370370371</v>
      </c>
      <c r="E3522" s="30">
        <v>18.9</v>
      </c>
      <c r="F3522" s="31">
        <v>1.2375925925925926</v>
      </c>
      <c r="G3522" s="33">
        <v>14</v>
      </c>
      <c r="H3522" s="32">
        <f>TEXT(일별기온공급량!$A3522, "AAA")</f>
      </c>
      <c r="I3522" s="33">
        <v>68417878</v>
      </c>
      <c r="J3522" s="33">
        <v>1601639</v>
      </c>
      <c r="K3522" s="32">
        <f>TEXT(A3522, "MM-DD")</f>
      </c>
      <c r="L3522" s="33">
        <f>YEAR(일별기온공급량!$A3522)</f>
      </c>
      <c r="M3522" s="33">
        <f>MONTH(일별기온공급량!$A3522)</f>
      </c>
      <c r="N3522" s="33">
        <f>DAY(일별기온공급량!$A3522)</f>
      </c>
      <c r="O3522" s="34">
        <f>IFERROR(VLOOKUP(기온및공급량[[#This Row], [날짜]],표2[],2,0), "")</f>
      </c>
    </row>
    <row x14ac:dyDescent="0.25" r="3523" customHeight="1" ht="18.75">
      <c r="A3523" s="29">
        <v>44796</v>
      </c>
      <c r="B3523" s="30">
        <v>25.4</v>
      </c>
      <c r="C3523" s="30">
        <v>28.8</v>
      </c>
      <c r="D3523" s="31">
        <v>1.5799537037037037</v>
      </c>
      <c r="E3523" s="30">
        <v>21.5</v>
      </c>
      <c r="F3523" s="31">
        <v>1.982037037037037</v>
      </c>
      <c r="G3523" s="30">
        <v>7.3</v>
      </c>
      <c r="H3523" s="32">
        <f>TEXT(일별기온공급량!$A3523, "AAA")</f>
      </c>
      <c r="I3523" s="33">
        <v>72118991</v>
      </c>
      <c r="J3523" s="33">
        <v>1691426</v>
      </c>
      <c r="K3523" s="32">
        <f>TEXT(A3523, "MM-DD")</f>
      </c>
      <c r="L3523" s="33">
        <f>YEAR(일별기온공급량!$A3523)</f>
      </c>
      <c r="M3523" s="33">
        <f>MONTH(일별기온공급량!$A3523)</f>
      </c>
      <c r="N3523" s="33">
        <f>DAY(일별기온공급량!$A3523)</f>
      </c>
      <c r="O3523" s="34">
        <f>IFERROR(VLOOKUP(기온및공급량[[#This Row], [날짜]],표2[],2,0), "")</f>
      </c>
    </row>
    <row x14ac:dyDescent="0.25" r="3524" customHeight="1" ht="18.75">
      <c r="A3524" s="29">
        <v>44797</v>
      </c>
      <c r="B3524" s="30">
        <v>21.5</v>
      </c>
      <c r="C3524" s="30">
        <v>22.6</v>
      </c>
      <c r="D3524" s="31">
        <v>1.6917592592592592</v>
      </c>
      <c r="E3524" s="30">
        <v>19.8</v>
      </c>
      <c r="F3524" s="31">
        <v>1.470925925925926</v>
      </c>
      <c r="G3524" s="30">
        <v>2.8</v>
      </c>
      <c r="H3524" s="32">
        <f>TEXT(일별기온공급량!$A3524, "AAA")</f>
      </c>
      <c r="I3524" s="33">
        <v>73063051</v>
      </c>
      <c r="J3524" s="33">
        <v>1712490</v>
      </c>
      <c r="K3524" s="32">
        <f>TEXT(A3524, "MM-DD")</f>
      </c>
      <c r="L3524" s="33">
        <f>YEAR(일별기온공급량!$A3524)</f>
      </c>
      <c r="M3524" s="33">
        <f>MONTH(일별기온공급량!$A3524)</f>
      </c>
      <c r="N3524" s="33">
        <f>DAY(일별기온공급량!$A3524)</f>
      </c>
      <c r="O3524" s="34">
        <f>IFERROR(VLOOKUP(기온및공급량[[#This Row], [날짜]],표2[],2,0), "")</f>
      </c>
    </row>
    <row x14ac:dyDescent="0.25" r="3525" customHeight="1" ht="18.75">
      <c r="A3525" s="29">
        <v>44798</v>
      </c>
      <c r="B3525" s="30">
        <v>24.5</v>
      </c>
      <c r="C3525" s="30">
        <v>30.8</v>
      </c>
      <c r="D3525" s="31">
        <v>1.6987037037037038</v>
      </c>
      <c r="E3525" s="30">
        <v>18.8</v>
      </c>
      <c r="F3525" s="31">
        <v>1.2389814814814815</v>
      </c>
      <c r="G3525" s="33">
        <v>12</v>
      </c>
      <c r="H3525" s="32">
        <f>TEXT(일별기온공급량!$A3525, "AAA")</f>
      </c>
      <c r="I3525" s="33">
        <v>72343123</v>
      </c>
      <c r="J3525" s="33">
        <v>1699032</v>
      </c>
      <c r="K3525" s="32">
        <f>TEXT(A3525, "MM-DD")</f>
      </c>
      <c r="L3525" s="33">
        <f>YEAR(일별기온공급량!$A3525)</f>
      </c>
      <c r="M3525" s="33">
        <f>MONTH(일별기온공급량!$A3525)</f>
      </c>
      <c r="N3525" s="33">
        <f>DAY(일별기온공급량!$A3525)</f>
      </c>
      <c r="O3525" s="34">
        <f>IFERROR(VLOOKUP(기온및공급량[[#This Row], [날짜]],표2[],2,0), "")</f>
      </c>
    </row>
    <row x14ac:dyDescent="0.25" r="3526" customHeight="1" ht="18.75">
      <c r="A3526" s="29">
        <v>44799</v>
      </c>
      <c r="B3526" s="30">
        <v>25.1</v>
      </c>
      <c r="C3526" s="30">
        <v>30.2</v>
      </c>
      <c r="D3526" s="31">
        <v>1.638287037037037</v>
      </c>
      <c r="E3526" s="30">
        <v>21.5</v>
      </c>
      <c r="F3526" s="31">
        <v>1.268148148148148</v>
      </c>
      <c r="G3526" s="30">
        <v>8.7</v>
      </c>
      <c r="H3526" s="32">
        <f>TEXT(일별기온공급량!$A3526, "AAA")</f>
      </c>
      <c r="I3526" s="33">
        <v>70212381</v>
      </c>
      <c r="J3526" s="33">
        <v>1649524</v>
      </c>
      <c r="K3526" s="32">
        <f>TEXT(A3526, "MM-DD")</f>
      </c>
      <c r="L3526" s="33">
        <f>YEAR(일별기온공급량!$A3526)</f>
      </c>
      <c r="M3526" s="33">
        <f>MONTH(일별기온공급량!$A3526)</f>
      </c>
      <c r="N3526" s="33">
        <f>DAY(일별기온공급량!$A3526)</f>
      </c>
      <c r="O3526" s="34">
        <f>IFERROR(VLOOKUP(기온및공급량[[#This Row], [날짜]],표2[],2,0), "")</f>
      </c>
    </row>
    <row x14ac:dyDescent="0.25" r="3527" customHeight="1" ht="18.75">
      <c r="A3527" s="29">
        <v>44800</v>
      </c>
      <c r="B3527" s="30">
        <v>23.2</v>
      </c>
      <c r="C3527" s="30">
        <v>28.2</v>
      </c>
      <c r="D3527" s="31">
        <v>1.664675925925926</v>
      </c>
      <c r="E3527" s="30">
        <v>18.3</v>
      </c>
      <c r="F3527" s="31">
        <v>1.998009259259259</v>
      </c>
      <c r="G3527" s="30">
        <v>9.9</v>
      </c>
      <c r="H3527" s="32">
        <f>TEXT(일별기온공급량!$A3527, "AAA")</f>
      </c>
      <c r="I3527" s="33">
        <v>56522247</v>
      </c>
      <c r="J3527" s="33">
        <v>1322614</v>
      </c>
      <c r="K3527" s="32">
        <f>TEXT(A3527, "MM-DD")</f>
      </c>
      <c r="L3527" s="33">
        <f>YEAR(일별기온공급량!$A3527)</f>
      </c>
      <c r="M3527" s="33">
        <f>MONTH(일별기온공급량!$A3527)</f>
      </c>
      <c r="N3527" s="33">
        <f>DAY(일별기온공급량!$A3527)</f>
      </c>
      <c r="O3527" s="34">
        <f>IFERROR(VLOOKUP(기온및공급량[[#This Row], [날짜]],표2[],2,0), "")</f>
      </c>
    </row>
    <row x14ac:dyDescent="0.25" r="3528" customHeight="1" ht="18.75">
      <c r="A3528" s="29">
        <v>44801</v>
      </c>
      <c r="B3528" s="30">
        <v>21.4</v>
      </c>
      <c r="C3528" s="30">
        <v>27.5</v>
      </c>
      <c r="D3528" s="31">
        <v>1.6223148148148148</v>
      </c>
      <c r="E3528" s="30">
        <v>16.2</v>
      </c>
      <c r="F3528" s="31">
        <v>1.1493981481481481</v>
      </c>
      <c r="G3528" s="30">
        <v>11.3</v>
      </c>
      <c r="H3528" s="32">
        <f>TEXT(일별기온공급량!$A3528, "AAA")</f>
      </c>
      <c r="I3528" s="33">
        <v>47215601</v>
      </c>
      <c r="J3528" s="33">
        <v>1102984</v>
      </c>
      <c r="K3528" s="32">
        <f>TEXT(A3528, "MM-DD")</f>
      </c>
      <c r="L3528" s="33">
        <f>YEAR(일별기온공급량!$A3528)</f>
      </c>
      <c r="M3528" s="33">
        <f>MONTH(일별기온공급량!$A3528)</f>
      </c>
      <c r="N3528" s="33">
        <f>DAY(일별기온공급량!$A3528)</f>
      </c>
      <c r="O3528" s="34">
        <f>IFERROR(VLOOKUP(기온및공급량[[#This Row], [날짜]],표2[],2,0), "")</f>
      </c>
    </row>
    <row x14ac:dyDescent="0.25" r="3529" customHeight="1" ht="18.75">
      <c r="A3529" s="29">
        <v>44802</v>
      </c>
      <c r="B3529" s="30">
        <v>21.5</v>
      </c>
      <c r="C3529" s="30">
        <v>24.9</v>
      </c>
      <c r="D3529" s="31">
        <v>1.5424537037037038</v>
      </c>
      <c r="E3529" s="30">
        <v>17.5</v>
      </c>
      <c r="F3529" s="31">
        <v>1.1827314814814816</v>
      </c>
      <c r="G3529" s="30">
        <v>7.4</v>
      </c>
      <c r="H3529" s="32">
        <f>TEXT(일별기온공급량!$A3529, "AAA")</f>
      </c>
      <c r="I3529" s="33">
        <v>69631864</v>
      </c>
      <c r="J3529" s="33">
        <v>1624883</v>
      </c>
      <c r="K3529" s="32">
        <f>TEXT(A3529, "MM-DD")</f>
      </c>
      <c r="L3529" s="33">
        <f>YEAR(일별기온공급량!$A3529)</f>
      </c>
      <c r="M3529" s="33">
        <f>MONTH(일별기온공급량!$A3529)</f>
      </c>
      <c r="N3529" s="33">
        <f>DAY(일별기온공급량!$A3529)</f>
      </c>
      <c r="O3529" s="34">
        <f>IFERROR(VLOOKUP(기온및공급량[[#This Row], [날짜]],표2[],2,0), "")</f>
      </c>
    </row>
    <row x14ac:dyDescent="0.25" r="3530" customHeight="1" ht="18.75">
      <c r="A3530" s="29">
        <v>44803</v>
      </c>
      <c r="B3530" s="30">
        <v>20.9</v>
      </c>
      <c r="C3530" s="30">
        <v>24.1</v>
      </c>
      <c r="D3530" s="31">
        <v>1.475787037037037</v>
      </c>
      <c r="E3530" s="30">
        <v>19.4</v>
      </c>
      <c r="F3530" s="31">
        <v>1.1646759259259258</v>
      </c>
      <c r="G3530" s="30">
        <v>4.7</v>
      </c>
      <c r="H3530" s="32">
        <f>TEXT(일별기온공급량!$A3530, "AAA")</f>
      </c>
      <c r="I3530" s="33">
        <v>73974925</v>
      </c>
      <c r="J3530" s="33">
        <v>1726285</v>
      </c>
      <c r="K3530" s="32">
        <f>TEXT(A3530, "MM-DD")</f>
      </c>
      <c r="L3530" s="33">
        <f>YEAR(일별기온공급량!$A3530)</f>
      </c>
      <c r="M3530" s="33">
        <f>MONTH(일별기온공급량!$A3530)</f>
      </c>
      <c r="N3530" s="33">
        <f>DAY(일별기온공급량!$A3530)</f>
      </c>
      <c r="O3530" s="34">
        <f>IFERROR(VLOOKUP(기온및공급량[[#This Row], [날짜]],표2[],2,0), "")</f>
      </c>
    </row>
    <row x14ac:dyDescent="0.25" r="3531" customHeight="1" ht="18.75">
      <c r="A3531" s="29">
        <v>44804</v>
      </c>
      <c r="B3531" s="30">
        <v>21.3</v>
      </c>
      <c r="C3531" s="30">
        <v>22.7</v>
      </c>
      <c r="D3531" s="31">
        <v>1.7000925925925925</v>
      </c>
      <c r="E3531" s="30">
        <v>20.5</v>
      </c>
      <c r="F3531" s="31">
        <v>1.9987037037037036</v>
      </c>
      <c r="G3531" s="30">
        <v>2.2</v>
      </c>
      <c r="H3531" s="32">
        <f>TEXT(일별기온공급량!$A3531, "AAA")</f>
      </c>
      <c r="I3531" s="33">
        <v>73754473</v>
      </c>
      <c r="J3531" s="33">
        <v>1720394</v>
      </c>
      <c r="K3531" s="32">
        <f>TEXT(A3531, "MM-DD")</f>
      </c>
      <c r="L3531" s="33">
        <f>YEAR(일별기온공급량!$A3531)</f>
      </c>
      <c r="M3531" s="33">
        <f>MONTH(일별기온공급량!$A3531)</f>
      </c>
      <c r="N3531" s="33">
        <f>DAY(일별기온공급량!$A3531)</f>
      </c>
      <c r="O3531" s="34">
        <f>IFERROR(VLOOKUP(기온및공급량[[#This Row], [날짜]],표2[],2,0), "")</f>
      </c>
    </row>
    <row x14ac:dyDescent="0.25" r="3532" customHeight="1" ht="18.75">
      <c r="A3532" s="29">
        <v>44805</v>
      </c>
      <c r="B3532" s="30">
        <v>21.6</v>
      </c>
      <c r="C3532" s="30">
        <v>25.2</v>
      </c>
      <c r="D3532" s="31">
        <v>1.513287037037037</v>
      </c>
      <c r="E3532" s="30">
        <v>18.5</v>
      </c>
      <c r="F3532" s="31">
        <v>1.257037037037037</v>
      </c>
      <c r="G3532" s="30">
        <v>6.7</v>
      </c>
      <c r="H3532" s="32">
        <f>TEXT(일별기온공급량!$A3532, "AAA")</f>
      </c>
      <c r="I3532" s="33">
        <v>74763847</v>
      </c>
      <c r="J3532" s="33">
        <v>1745844</v>
      </c>
      <c r="K3532" s="32">
        <f>TEXT(A3532, "MM-DD")</f>
      </c>
      <c r="L3532" s="33">
        <f>YEAR(일별기온공급량!$A3532)</f>
      </c>
      <c r="M3532" s="33">
        <f>MONTH(일별기온공급량!$A3532)</f>
      </c>
      <c r="N3532" s="33">
        <f>DAY(일별기온공급량!$A3532)</f>
      </c>
      <c r="O3532" s="34">
        <f>IFERROR(VLOOKUP(기온및공급량[[#This Row], [날짜]],표2[],2,0), "")</f>
      </c>
    </row>
    <row x14ac:dyDescent="0.25" r="3533" customHeight="1" ht="18.75">
      <c r="A3533" s="29">
        <v>44806</v>
      </c>
      <c r="B3533" s="30">
        <v>21.5</v>
      </c>
      <c r="C3533" s="30">
        <v>24.2</v>
      </c>
      <c r="D3533" s="31">
        <v>1.575787037037037</v>
      </c>
      <c r="E3533" s="30">
        <v>18.8</v>
      </c>
      <c r="F3533" s="31">
        <v>1.1174537037037038</v>
      </c>
      <c r="G3533" s="30">
        <v>5.4</v>
      </c>
      <c r="H3533" s="32">
        <f>TEXT(일별기온공급량!$A3533, "AAA")</f>
      </c>
      <c r="I3533" s="33">
        <v>72910249</v>
      </c>
      <c r="J3533" s="33">
        <v>1710748</v>
      </c>
      <c r="K3533" s="32">
        <f>TEXT(A3533, "MM-DD")</f>
      </c>
      <c r="L3533" s="33">
        <f>YEAR(일별기온공급량!$A3533)</f>
      </c>
      <c r="M3533" s="33">
        <f>MONTH(일별기온공급량!$A3533)</f>
      </c>
      <c r="N3533" s="33">
        <f>DAY(일별기온공급량!$A3533)</f>
      </c>
      <c r="O3533" s="34">
        <f>IFERROR(VLOOKUP(기온및공급량[[#This Row], [날짜]],표2[],2,0), "")</f>
      </c>
    </row>
    <row x14ac:dyDescent="0.25" r="3534" customHeight="1" ht="18.75">
      <c r="A3534" s="29">
        <v>44807</v>
      </c>
      <c r="B3534" s="30">
        <v>22.2</v>
      </c>
      <c r="C3534" s="30">
        <v>24.3</v>
      </c>
      <c r="D3534" s="31">
        <v>1.4813425925925925</v>
      </c>
      <c r="E3534" s="30">
        <v>20.4</v>
      </c>
      <c r="F3534" s="31">
        <v>1.2813425925925925</v>
      </c>
      <c r="G3534" s="30">
        <v>3.9</v>
      </c>
      <c r="H3534" s="32">
        <f>TEXT(일별기온공급량!$A3534, "AAA")</f>
      </c>
      <c r="I3534" s="33">
        <v>58778848</v>
      </c>
      <c r="J3534" s="33">
        <v>1382410</v>
      </c>
      <c r="K3534" s="32">
        <f>TEXT(A3534, "MM-DD")</f>
      </c>
      <c r="L3534" s="33">
        <f>YEAR(일별기온공급량!$A3534)</f>
      </c>
      <c r="M3534" s="33">
        <f>MONTH(일별기온공급량!$A3534)</f>
      </c>
      <c r="N3534" s="33">
        <f>DAY(일별기온공급량!$A3534)</f>
      </c>
      <c r="O3534" s="34">
        <f>IFERROR(VLOOKUP(기온및공급량[[#This Row], [날짜]],표2[],2,0), "")</f>
      </c>
    </row>
    <row x14ac:dyDescent="0.25" r="3535" customHeight="1" ht="18.75">
      <c r="A3535" s="29">
        <v>44808</v>
      </c>
      <c r="B3535" s="30">
        <v>25.4</v>
      </c>
      <c r="C3535" s="30">
        <v>29.9</v>
      </c>
      <c r="D3535" s="31">
        <v>1.6688425925925925</v>
      </c>
      <c r="E3535" s="30">
        <v>20.9</v>
      </c>
      <c r="F3535" s="31">
        <v>1.0174537037037037</v>
      </c>
      <c r="G3535" s="33">
        <v>9</v>
      </c>
      <c r="H3535" s="32">
        <f>TEXT(일별기온공급량!$A3535, "AAA")</f>
      </c>
      <c r="I3535" s="33">
        <v>50473555</v>
      </c>
      <c r="J3535" s="33">
        <v>1186603</v>
      </c>
      <c r="K3535" s="32">
        <f>TEXT(A3535, "MM-DD")</f>
      </c>
      <c r="L3535" s="33">
        <f>YEAR(일별기온공급량!$A3535)</f>
      </c>
      <c r="M3535" s="33">
        <f>MONTH(일별기온공급량!$A3535)</f>
      </c>
      <c r="N3535" s="33">
        <f>DAY(일별기온공급량!$A3535)</f>
      </c>
      <c r="O3535" s="34">
        <f>IFERROR(VLOOKUP(기온및공급량[[#This Row], [날짜]],표2[],2,0), "")</f>
      </c>
    </row>
    <row x14ac:dyDescent="0.25" r="3536" customHeight="1" ht="18.75">
      <c r="A3536" s="29">
        <v>44809</v>
      </c>
      <c r="B3536" s="30">
        <v>24.9</v>
      </c>
      <c r="C3536" s="30">
        <v>27.9</v>
      </c>
      <c r="D3536" s="31">
        <v>1.5389814814814815</v>
      </c>
      <c r="E3536" s="33">
        <v>22</v>
      </c>
      <c r="F3536" s="31">
        <v>1.998009259259259</v>
      </c>
      <c r="G3536" s="30">
        <v>5.9</v>
      </c>
      <c r="H3536" s="32">
        <f>TEXT(일별기온공급량!$A3536, "AAA")</f>
      </c>
      <c r="I3536" s="33">
        <v>71130925</v>
      </c>
      <c r="J3536" s="33">
        <v>1672054</v>
      </c>
      <c r="K3536" s="32">
        <f>TEXT(A3536, "MM-DD")</f>
      </c>
      <c r="L3536" s="33">
        <f>YEAR(일별기온공급량!$A3536)</f>
      </c>
      <c r="M3536" s="33">
        <f>MONTH(일별기온공급량!$A3536)</f>
      </c>
      <c r="N3536" s="33">
        <f>DAY(일별기온공급량!$A3536)</f>
      </c>
      <c r="O3536" s="34">
        <f>IFERROR(VLOOKUP(기온및공급량[[#This Row], [날짜]],표2[],2,0), "")</f>
      </c>
    </row>
    <row x14ac:dyDescent="0.25" r="3537" customHeight="1" ht="18.75">
      <c r="A3537" s="29">
        <v>44810</v>
      </c>
      <c r="B3537" s="30">
        <v>22.6</v>
      </c>
      <c r="C3537" s="30">
        <v>26.4</v>
      </c>
      <c r="D3537" s="31">
        <v>1.7035648148148148</v>
      </c>
      <c r="E3537" s="30">
        <v>19.1</v>
      </c>
      <c r="F3537" s="31">
        <v>1.9903703703703703</v>
      </c>
      <c r="G3537" s="30">
        <v>7.3</v>
      </c>
      <c r="H3537" s="32">
        <f>TEXT(일별기온공급량!$A3537, "AAA")</f>
      </c>
      <c r="I3537" s="33">
        <v>72419627</v>
      </c>
      <c r="J3537" s="33">
        <v>1696828</v>
      </c>
      <c r="K3537" s="32">
        <f>TEXT(A3537, "MM-DD")</f>
      </c>
      <c r="L3537" s="33">
        <f>YEAR(일별기온공급량!$A3537)</f>
      </c>
      <c r="M3537" s="33">
        <f>MONTH(일별기온공급량!$A3537)</f>
      </c>
      <c r="N3537" s="33">
        <f>DAY(일별기온공급량!$A3537)</f>
      </c>
      <c r="O3537" s="34">
        <f>IFERROR(VLOOKUP(기온및공급량[[#This Row], [날짜]],표2[],2,0), "")</f>
      </c>
    </row>
    <row x14ac:dyDescent="0.25" r="3538" customHeight="1" ht="18.75">
      <c r="A3538" s="29">
        <v>44811</v>
      </c>
      <c r="B3538" s="30">
        <v>22.4</v>
      </c>
      <c r="C3538" s="30">
        <v>29.1</v>
      </c>
      <c r="D3538" s="31">
        <v>1.6403703703703703</v>
      </c>
      <c r="E3538" s="30">
        <v>15.8</v>
      </c>
      <c r="F3538" s="31">
        <v>1.2382870370370371</v>
      </c>
      <c r="G3538" s="30">
        <v>13.3</v>
      </c>
      <c r="H3538" s="32">
        <f>TEXT(일별기온공급량!$A3538, "AAA")</f>
      </c>
      <c r="I3538" s="33">
        <v>75156610</v>
      </c>
      <c r="J3538" s="33">
        <v>1764235</v>
      </c>
      <c r="K3538" s="32">
        <f>TEXT(A3538, "MM-DD")</f>
      </c>
      <c r="L3538" s="33">
        <f>YEAR(일별기온공급량!$A3538)</f>
      </c>
      <c r="M3538" s="33">
        <f>MONTH(일별기온공급량!$A3538)</f>
      </c>
      <c r="N3538" s="33">
        <f>DAY(일별기온공급량!$A3538)</f>
      </c>
      <c r="O3538" s="34">
        <f>IFERROR(VLOOKUP(기온및공급량[[#This Row], [날짜]],표2[],2,0), "")</f>
      </c>
    </row>
    <row x14ac:dyDescent="0.25" r="3539" customHeight="1" ht="18.75">
      <c r="A3539" s="29">
        <v>44812</v>
      </c>
      <c r="B3539" s="30">
        <v>21.7</v>
      </c>
      <c r="C3539" s="30">
        <v>28.5</v>
      </c>
      <c r="D3539" s="31">
        <v>1.5730092592592593</v>
      </c>
      <c r="E3539" s="30">
        <v>15.1</v>
      </c>
      <c r="F3539" s="31">
        <v>1.2466203703703704</v>
      </c>
      <c r="G3539" s="30">
        <v>13.4</v>
      </c>
      <c r="H3539" s="32">
        <f>TEXT(일별기온공급량!$A3539, "AAA")</f>
      </c>
      <c r="I3539" s="33">
        <v>70123016</v>
      </c>
      <c r="J3539" s="33">
        <v>1648651</v>
      </c>
      <c r="K3539" s="32">
        <f>TEXT(A3539, "MM-DD")</f>
      </c>
      <c r="L3539" s="33">
        <f>YEAR(일별기온공급량!$A3539)</f>
      </c>
      <c r="M3539" s="33">
        <f>MONTH(일별기온공급량!$A3539)</f>
      </c>
      <c r="N3539" s="33">
        <f>DAY(일별기온공급량!$A3539)</f>
      </c>
      <c r="O3539" s="34">
        <f>IFERROR(VLOOKUP(기온및공급량[[#This Row], [날짜]],표2[],2,0), "")</f>
      </c>
    </row>
    <row x14ac:dyDescent="0.25" r="3540" customHeight="1" ht="18.75">
      <c r="A3540" s="29">
        <v>44813</v>
      </c>
      <c r="B3540" s="30">
        <v>21.5</v>
      </c>
      <c r="C3540" s="30">
        <v>27.7</v>
      </c>
      <c r="D3540" s="31">
        <v>1.595925925925926</v>
      </c>
      <c r="E3540" s="33">
        <v>17</v>
      </c>
      <c r="F3540" s="31">
        <v>1.1688425925925925</v>
      </c>
      <c r="G3540" s="30">
        <v>10.7</v>
      </c>
      <c r="H3540" s="32">
        <f>TEXT(일별기온공급량!$A3540, "AAA")</f>
      </c>
      <c r="I3540" s="33">
        <v>49683040</v>
      </c>
      <c r="J3540" s="33">
        <v>1165651</v>
      </c>
      <c r="K3540" s="32">
        <f>TEXT(A3540, "MM-DD")</f>
      </c>
      <c r="L3540" s="33">
        <f>YEAR(일별기온공급량!$A3540)</f>
      </c>
      <c r="M3540" s="33">
        <f>MONTH(일별기온공급량!$A3540)</f>
      </c>
      <c r="N3540" s="33">
        <f>DAY(일별기온공급량!$A3540)</f>
      </c>
      <c r="O3540" s="34">
        <f>IFERROR(VLOOKUP(기온및공급량[[#This Row], [날짜]],표2[],2,0), "")</f>
      </c>
    </row>
    <row x14ac:dyDescent="0.25" r="3541" customHeight="1" ht="18.75">
      <c r="A3541" s="29">
        <v>44814</v>
      </c>
      <c r="B3541" s="33">
        <v>21</v>
      </c>
      <c r="C3541" s="30">
        <v>24.2</v>
      </c>
      <c r="D3541" s="31">
        <v>1.5792592592592594</v>
      </c>
      <c r="E3541" s="30">
        <v>18.6</v>
      </c>
      <c r="F3541" s="31">
        <v>1.1243981481481482</v>
      </c>
      <c r="G3541" s="30">
        <v>5.6</v>
      </c>
      <c r="H3541" s="32">
        <f>TEXT(일별기온공급량!$A3541, "AAA")</f>
      </c>
      <c r="I3541" s="33">
        <v>38852346</v>
      </c>
      <c r="J3541" s="33">
        <v>911520</v>
      </c>
      <c r="K3541" s="32">
        <f>TEXT(A3541, "MM-DD")</f>
      </c>
      <c r="L3541" s="33">
        <f>YEAR(일별기온공급량!$A3541)</f>
      </c>
      <c r="M3541" s="33">
        <f>MONTH(일별기온공급량!$A3541)</f>
      </c>
      <c r="N3541" s="33">
        <f>DAY(일별기온공급량!$A3541)</f>
      </c>
      <c r="O3541" s="34">
        <f>IFERROR(VLOOKUP(기온및공급량[[#This Row], [날짜]],표2[],2,0), "")</f>
      </c>
    </row>
    <row x14ac:dyDescent="0.25" r="3542" customHeight="1" ht="18.75">
      <c r="A3542" s="29">
        <v>44815</v>
      </c>
      <c r="B3542" s="30">
        <v>22.7</v>
      </c>
      <c r="C3542" s="30">
        <v>27.6</v>
      </c>
      <c r="D3542" s="31">
        <v>1.5577314814814813</v>
      </c>
      <c r="E3542" s="30">
        <v>18.1</v>
      </c>
      <c r="F3542" s="31">
        <v>1.2459259259259259</v>
      </c>
      <c r="G3542" s="30">
        <v>9.5</v>
      </c>
      <c r="H3542" s="32">
        <f>TEXT(일별기온공급량!$A3542, "AAA")</f>
      </c>
      <c r="I3542" s="33">
        <v>39485949</v>
      </c>
      <c r="J3542" s="33">
        <v>927708</v>
      </c>
      <c r="K3542" s="32">
        <f>TEXT(A3542, "MM-DD")</f>
      </c>
      <c r="L3542" s="33">
        <f>YEAR(일별기온공급량!$A3542)</f>
      </c>
      <c r="M3542" s="33">
        <f>MONTH(일별기온공급량!$A3542)</f>
      </c>
      <c r="N3542" s="33">
        <f>DAY(일별기온공급량!$A3542)</f>
      </c>
      <c r="O3542" s="34">
        <f>IFERROR(VLOOKUP(기온및공급량[[#This Row], [날짜]],표2[],2,0), "")</f>
      </c>
    </row>
    <row x14ac:dyDescent="0.25" r="3543" customHeight="1" ht="18.75">
      <c r="A3543" s="29">
        <v>44816</v>
      </c>
      <c r="B3543" s="30">
        <v>21.7</v>
      </c>
      <c r="C3543" s="30">
        <v>24.7</v>
      </c>
      <c r="D3543" s="31">
        <v>1.657037037037037</v>
      </c>
      <c r="E3543" s="30">
        <v>18.9</v>
      </c>
      <c r="F3543" s="31">
        <v>1.2452314814814816</v>
      </c>
      <c r="G3543" s="30">
        <v>5.8</v>
      </c>
      <c r="H3543" s="32">
        <f>TEXT(일별기온공급량!$A3543, "AAA")</f>
      </c>
      <c r="I3543" s="33">
        <v>47413118</v>
      </c>
      <c r="J3543" s="33">
        <v>1115670</v>
      </c>
      <c r="K3543" s="32">
        <f>TEXT(A3543, "MM-DD")</f>
      </c>
      <c r="L3543" s="33">
        <f>YEAR(일별기온공급량!$A3543)</f>
      </c>
      <c r="M3543" s="33">
        <f>MONTH(일별기온공급량!$A3543)</f>
      </c>
      <c r="N3543" s="33">
        <f>DAY(일별기온공급량!$A3543)</f>
      </c>
      <c r="O3543" s="34">
        <f>IFERROR(VLOOKUP(기온및공급량[[#This Row], [날짜]],표2[],2,0), "")</f>
      </c>
    </row>
    <row x14ac:dyDescent="0.25" r="3544" customHeight="1" ht="18.75">
      <c r="A3544" s="29">
        <v>44817</v>
      </c>
      <c r="B3544" s="30">
        <v>23.7</v>
      </c>
      <c r="C3544" s="30">
        <v>27.7</v>
      </c>
      <c r="D3544" s="31">
        <v>1.560509259259259</v>
      </c>
      <c r="E3544" s="30">
        <v>21.1</v>
      </c>
      <c r="F3544" s="31">
        <v>1.9987037037037036</v>
      </c>
      <c r="G3544" s="30">
        <v>6.6</v>
      </c>
      <c r="H3544" s="32">
        <f>TEXT(일별기온공급량!$A3544, "AAA")</f>
      </c>
      <c r="I3544" s="33">
        <v>71445505</v>
      </c>
      <c r="J3544" s="33">
        <v>1680447</v>
      </c>
      <c r="K3544" s="32">
        <f>TEXT(A3544, "MM-DD")</f>
      </c>
      <c r="L3544" s="33">
        <f>YEAR(일별기온공급량!$A3544)</f>
      </c>
      <c r="M3544" s="33">
        <f>MONTH(일별기온공급량!$A3544)</f>
      </c>
      <c r="N3544" s="33">
        <f>DAY(일별기온공급량!$A3544)</f>
      </c>
      <c r="O3544" s="34">
        <f>IFERROR(VLOOKUP(기온및공급량[[#This Row], [날짜]],표2[],2,0), "")</f>
      </c>
    </row>
    <row x14ac:dyDescent="0.25" r="3545" customHeight="1" ht="18.75">
      <c r="A3545" s="29">
        <v>44818</v>
      </c>
      <c r="B3545" s="30">
        <v>23.4</v>
      </c>
      <c r="C3545" s="30">
        <v>27.2</v>
      </c>
      <c r="D3545" s="31">
        <v>1.477175925925926</v>
      </c>
      <c r="E3545" s="30">
        <v>20.5</v>
      </c>
      <c r="F3545" s="31">
        <v>1.0924537037037036</v>
      </c>
      <c r="G3545" s="30">
        <v>6.7</v>
      </c>
      <c r="H3545" s="32">
        <f>TEXT(일별기온공급량!$A3545, "AAA")</f>
      </c>
      <c r="I3545" s="33">
        <v>76629057</v>
      </c>
      <c r="J3545" s="33">
        <v>1804149</v>
      </c>
      <c r="K3545" s="32">
        <f>TEXT(A3545, "MM-DD")</f>
      </c>
      <c r="L3545" s="33">
        <f>YEAR(일별기온공급량!$A3545)</f>
      </c>
      <c r="M3545" s="33">
        <f>MONTH(일별기온공급량!$A3545)</f>
      </c>
      <c r="N3545" s="33">
        <f>DAY(일별기온공급량!$A3545)</f>
      </c>
      <c r="O3545" s="34">
        <f>IFERROR(VLOOKUP(기온및공급량[[#This Row], [날짜]],표2[],2,0), "")</f>
      </c>
    </row>
    <row x14ac:dyDescent="0.25" r="3546" customHeight="1" ht="18.75">
      <c r="A3546" s="29">
        <v>44819</v>
      </c>
      <c r="B3546" s="30">
        <v>23.5</v>
      </c>
      <c r="C3546" s="30">
        <v>26.8</v>
      </c>
      <c r="D3546" s="31">
        <v>1.5737037037037038</v>
      </c>
      <c r="E3546" s="30">
        <v>21.3</v>
      </c>
      <c r="F3546" s="31">
        <v>1.2382870370370371</v>
      </c>
      <c r="G3546" s="30">
        <v>5.5</v>
      </c>
      <c r="H3546" s="32">
        <f>TEXT(일별기온공급량!$A3546, "AAA")</f>
      </c>
      <c r="I3546" s="33">
        <v>79342143</v>
      </c>
      <c r="J3546" s="33">
        <v>1873165</v>
      </c>
      <c r="K3546" s="32">
        <f>TEXT(A3546, "MM-DD")</f>
      </c>
      <c r="L3546" s="33">
        <f>YEAR(일별기온공급량!$A3546)</f>
      </c>
      <c r="M3546" s="33">
        <f>MONTH(일별기온공급량!$A3546)</f>
      </c>
      <c r="N3546" s="33">
        <f>DAY(일별기온공급량!$A3546)</f>
      </c>
      <c r="O3546" s="34">
        <f>IFERROR(VLOOKUP(기온및공급량[[#This Row], [날짜]],표2[],2,0), "")</f>
      </c>
    </row>
    <row x14ac:dyDescent="0.25" r="3547" customHeight="1" ht="18.75">
      <c r="A3547" s="29">
        <v>44820</v>
      </c>
      <c r="B3547" s="30">
        <v>24.7</v>
      </c>
      <c r="C3547" s="33">
        <v>29</v>
      </c>
      <c r="D3547" s="31">
        <v>1.6625925925925926</v>
      </c>
      <c r="E3547" s="30">
        <v>21.8</v>
      </c>
      <c r="F3547" s="31">
        <v>1.2285648148148147</v>
      </c>
      <c r="G3547" s="30">
        <v>7.2</v>
      </c>
      <c r="H3547" s="32">
        <f>TEXT(일별기온공급량!$A3547, "AAA")</f>
      </c>
      <c r="I3547" s="33">
        <v>77742016</v>
      </c>
      <c r="J3547" s="33">
        <v>1834334</v>
      </c>
      <c r="K3547" s="32">
        <f>TEXT(A3547, "MM-DD")</f>
      </c>
      <c r="L3547" s="33">
        <f>YEAR(일별기온공급량!$A3547)</f>
      </c>
      <c r="M3547" s="33">
        <f>MONTH(일별기온공급량!$A3547)</f>
      </c>
      <c r="N3547" s="33">
        <f>DAY(일별기온공급량!$A3547)</f>
      </c>
      <c r="O3547" s="34">
        <f>IFERROR(VLOOKUP(기온및공급량[[#This Row], [날짜]],표2[],2,0), "")</f>
      </c>
    </row>
    <row x14ac:dyDescent="0.25" r="3548" customHeight="1" ht="18.75">
      <c r="A3548" s="29">
        <v>44821</v>
      </c>
      <c r="B3548" s="30">
        <v>26.2</v>
      </c>
      <c r="C3548" s="30">
        <v>33.2</v>
      </c>
      <c r="D3548" s="31">
        <v>1.5473148148148148</v>
      </c>
      <c r="E3548" s="30">
        <v>22.7</v>
      </c>
      <c r="F3548" s="31">
        <v>1.1952314814814815</v>
      </c>
      <c r="G3548" s="30">
        <v>10.5</v>
      </c>
      <c r="H3548" s="32">
        <f>TEXT(일별기온공급량!$A3548, "AAA")</f>
      </c>
      <c r="I3548" s="33">
        <v>59588068</v>
      </c>
      <c r="J3548" s="33">
        <v>1403759</v>
      </c>
      <c r="K3548" s="32">
        <f>TEXT(A3548, "MM-DD")</f>
      </c>
      <c r="L3548" s="33">
        <f>YEAR(일별기온공급량!$A3548)</f>
      </c>
      <c r="M3548" s="33">
        <f>MONTH(일별기온공급량!$A3548)</f>
      </c>
      <c r="N3548" s="33">
        <f>DAY(일별기온공급량!$A3548)</f>
      </c>
      <c r="O3548" s="34">
        <f>IFERROR(VLOOKUP(기온및공급량[[#This Row], [날짜]],표2[],2,0), "")</f>
      </c>
    </row>
    <row x14ac:dyDescent="0.25" r="3549" customHeight="1" ht="18.75">
      <c r="A3549" s="29">
        <v>44822</v>
      </c>
      <c r="B3549" s="30">
        <v>26.6</v>
      </c>
      <c r="C3549" s="30">
        <v>30.5</v>
      </c>
      <c r="D3549" s="31">
        <v>1.5250925925925927</v>
      </c>
      <c r="E3549" s="33">
        <v>23</v>
      </c>
      <c r="F3549" s="31">
        <v>1.2743981481481481</v>
      </c>
      <c r="G3549" s="30">
        <v>7.5</v>
      </c>
      <c r="H3549" s="32">
        <f>TEXT(일별기온공급량!$A3549, "AAA")</f>
      </c>
      <c r="I3549" s="33">
        <v>50098430</v>
      </c>
      <c r="J3549" s="33">
        <v>1177607</v>
      </c>
      <c r="K3549" s="32">
        <f>TEXT(A3549, "MM-DD")</f>
      </c>
      <c r="L3549" s="33">
        <f>YEAR(일별기온공급량!$A3549)</f>
      </c>
      <c r="M3549" s="33">
        <f>MONTH(일별기온공급량!$A3549)</f>
      </c>
      <c r="N3549" s="33">
        <f>DAY(일별기온공급량!$A3549)</f>
      </c>
      <c r="O3549" s="34">
        <f>IFERROR(VLOOKUP(기온및공급량[[#This Row], [날짜]],표2[],2,0), "")</f>
      </c>
    </row>
    <row x14ac:dyDescent="0.25" r="3550" customHeight="1" ht="18.75">
      <c r="A3550" s="29">
        <v>44823</v>
      </c>
      <c r="B3550" s="30">
        <v>25.1</v>
      </c>
      <c r="C3550" s="30">
        <v>29.8</v>
      </c>
      <c r="D3550" s="31">
        <v>1.557037037037037</v>
      </c>
      <c r="E3550" s="30">
        <v>18.8</v>
      </c>
      <c r="F3550" s="31">
        <v>1.9987037037037036</v>
      </c>
      <c r="G3550" s="33">
        <v>11</v>
      </c>
      <c r="H3550" s="32">
        <f>TEXT(일별기온공급량!$A3550, "AAA")</f>
      </c>
      <c r="I3550" s="33">
        <v>70361808</v>
      </c>
      <c r="J3550" s="33">
        <v>1652689</v>
      </c>
      <c r="K3550" s="32">
        <f>TEXT(A3550, "MM-DD")</f>
      </c>
      <c r="L3550" s="33">
        <f>YEAR(일별기온공급량!$A3550)</f>
      </c>
      <c r="M3550" s="33">
        <f>MONTH(일별기온공급량!$A3550)</f>
      </c>
      <c r="N3550" s="33">
        <f>DAY(일별기온공급량!$A3550)</f>
      </c>
      <c r="O3550" s="34">
        <f>IFERROR(VLOOKUP(기온및공급량[[#This Row], [날짜]],표2[],2,0), "")</f>
      </c>
    </row>
    <row x14ac:dyDescent="0.25" r="3551" customHeight="1" ht="18.75">
      <c r="A3551" s="29">
        <v>44824</v>
      </c>
      <c r="B3551" s="30">
        <v>19.2</v>
      </c>
      <c r="C3551" s="30">
        <v>22.9</v>
      </c>
      <c r="D3551" s="31">
        <v>1.500787037037037</v>
      </c>
      <c r="E3551" s="30">
        <v>15.6</v>
      </c>
      <c r="F3551" s="31">
        <v>1.991064814814815</v>
      </c>
      <c r="G3551" s="30">
        <v>7.3</v>
      </c>
      <c r="H3551" s="32">
        <f>TEXT(일별기온공급량!$A3551, "AAA")</f>
      </c>
      <c r="I3551" s="33">
        <v>75139598</v>
      </c>
      <c r="J3551" s="33">
        <v>1768208</v>
      </c>
      <c r="K3551" s="32">
        <f>TEXT(A3551, "MM-DD")</f>
      </c>
      <c r="L3551" s="33">
        <f>YEAR(일별기온공급량!$A3551)</f>
      </c>
      <c r="M3551" s="33">
        <f>MONTH(일별기온공급량!$A3551)</f>
      </c>
      <c r="N3551" s="33">
        <f>DAY(일별기온공급량!$A3551)</f>
      </c>
      <c r="O3551" s="34">
        <f>IFERROR(VLOOKUP(기온및공급량[[#This Row], [날짜]],표2[],2,0), "")</f>
      </c>
    </row>
    <row x14ac:dyDescent="0.25" r="3552" customHeight="1" ht="18.75">
      <c r="A3552" s="29">
        <v>44825</v>
      </c>
      <c r="B3552" s="30">
        <v>17.2</v>
      </c>
      <c r="C3552" s="30">
        <v>22.8</v>
      </c>
      <c r="D3552" s="31">
        <v>1.5417592592592593</v>
      </c>
      <c r="E3552" s="33">
        <v>12</v>
      </c>
      <c r="F3552" s="31">
        <v>1.2480092592592593</v>
      </c>
      <c r="G3552" s="30">
        <v>10.8</v>
      </c>
      <c r="H3552" s="32">
        <f>TEXT(일별기온공급량!$A3552, "AAA")</f>
      </c>
      <c r="I3552" s="33">
        <v>78306979</v>
      </c>
      <c r="J3552" s="33">
        <v>1841873</v>
      </c>
      <c r="K3552" s="32">
        <f>TEXT(A3552, "MM-DD")</f>
      </c>
      <c r="L3552" s="33">
        <f>YEAR(일별기온공급량!$A3552)</f>
      </c>
      <c r="M3552" s="33">
        <f>MONTH(일별기온공급량!$A3552)</f>
      </c>
      <c r="N3552" s="33">
        <f>DAY(일별기온공급량!$A3552)</f>
      </c>
      <c r="O3552" s="34">
        <f>IFERROR(VLOOKUP(기온및공급량[[#This Row], [날짜]],표2[],2,0), "")</f>
      </c>
    </row>
    <row x14ac:dyDescent="0.25" r="3553" customHeight="1" ht="18.75">
      <c r="A3553" s="29">
        <v>44826</v>
      </c>
      <c r="B3553" s="30">
        <v>18.6</v>
      </c>
      <c r="C3553" s="30">
        <v>25.1</v>
      </c>
      <c r="D3553" s="31">
        <v>1.6424537037037037</v>
      </c>
      <c r="E3553" s="30">
        <v>11.6</v>
      </c>
      <c r="F3553" s="31">
        <v>1.2542592592592592</v>
      </c>
      <c r="G3553" s="30">
        <v>13.5</v>
      </c>
      <c r="H3553" s="32">
        <f>TEXT(일별기온공급량!$A3553, "AAA")</f>
      </c>
      <c r="I3553" s="33">
        <v>77697376</v>
      </c>
      <c r="J3553" s="33">
        <v>1820998</v>
      </c>
      <c r="K3553" s="32">
        <f>TEXT(A3553, "MM-DD")</f>
      </c>
      <c r="L3553" s="33">
        <f>YEAR(일별기온공급량!$A3553)</f>
      </c>
      <c r="M3553" s="33">
        <f>MONTH(일별기온공급량!$A3553)</f>
      </c>
      <c r="N3553" s="33">
        <f>DAY(일별기온공급량!$A3553)</f>
      </c>
      <c r="O3553" s="34">
        <f>IFERROR(VLOOKUP(기온및공급량[[#This Row], [날짜]],표2[],2,0), "")</f>
      </c>
    </row>
    <row x14ac:dyDescent="0.25" r="3554" customHeight="1" ht="18.75">
      <c r="A3554" s="29">
        <v>44827</v>
      </c>
      <c r="B3554" s="30">
        <v>20.8</v>
      </c>
      <c r="C3554" s="30">
        <v>27.8</v>
      </c>
      <c r="D3554" s="31">
        <v>1.5924537037037036</v>
      </c>
      <c r="E3554" s="30">
        <v>16.2</v>
      </c>
      <c r="F3554" s="31">
        <v>1.2105092592592592</v>
      </c>
      <c r="G3554" s="30">
        <v>11.6</v>
      </c>
      <c r="H3554" s="32">
        <f>TEXT(일별기온공급량!$A3554, "AAA")</f>
      </c>
      <c r="I3554" s="33">
        <v>76890354</v>
      </c>
      <c r="J3554" s="33">
        <v>1798001</v>
      </c>
      <c r="K3554" s="32">
        <f>TEXT(A3554, "MM-DD")</f>
      </c>
      <c r="L3554" s="33">
        <f>YEAR(일별기온공급량!$A3554)</f>
      </c>
      <c r="M3554" s="33">
        <f>MONTH(일별기온공급량!$A3554)</f>
      </c>
      <c r="N3554" s="33">
        <f>DAY(일별기온공급량!$A3554)</f>
      </c>
      <c r="O3554" s="34">
        <f>IFERROR(VLOOKUP(기온및공급량[[#This Row], [날짜]],표2[],2,0), "")</f>
      </c>
    </row>
    <row x14ac:dyDescent="0.25" r="3555" customHeight="1" ht="18.75">
      <c r="A3555" s="29">
        <v>44828</v>
      </c>
      <c r="B3555" s="30">
        <v>19.2</v>
      </c>
      <c r="C3555" s="30">
        <v>24.7</v>
      </c>
      <c r="D3555" s="31">
        <v>1.6098148148148148</v>
      </c>
      <c r="E3555" s="30">
        <v>15.4</v>
      </c>
      <c r="F3555" s="31">
        <v>1.2035648148148148</v>
      </c>
      <c r="G3555" s="30">
        <v>9.3</v>
      </c>
      <c r="H3555" s="32">
        <f>TEXT(일별기온공급량!$A3555, "AAA")</f>
      </c>
      <c r="I3555" s="33">
        <v>64442607</v>
      </c>
      <c r="J3555" s="33">
        <v>1511532</v>
      </c>
      <c r="K3555" s="32">
        <f>TEXT(A3555, "MM-DD")</f>
      </c>
      <c r="L3555" s="33">
        <f>YEAR(일별기온공급량!$A3555)</f>
      </c>
      <c r="M3555" s="33">
        <f>MONTH(일별기온공급량!$A3555)</f>
      </c>
      <c r="N3555" s="33">
        <f>DAY(일별기온공급량!$A3555)</f>
      </c>
      <c r="O3555" s="34">
        <f>IFERROR(VLOOKUP(기온및공급량[[#This Row], [날짜]],표2[],2,0), "")</f>
      </c>
    </row>
    <row x14ac:dyDescent="0.25" r="3556" customHeight="1" ht="18.75">
      <c r="A3556" s="29">
        <v>44829</v>
      </c>
      <c r="B3556" s="30">
        <v>18.6</v>
      </c>
      <c r="C3556" s="30">
        <v>22.9</v>
      </c>
      <c r="D3556" s="31">
        <v>1.6688425925925925</v>
      </c>
      <c r="E3556" s="30">
        <v>14.5</v>
      </c>
      <c r="F3556" s="31">
        <v>1.1952314814814815</v>
      </c>
      <c r="G3556" s="30">
        <v>8.4</v>
      </c>
      <c r="H3556" s="32">
        <f>TEXT(일별기온공급량!$A3556, "AAA")</f>
      </c>
      <c r="I3556" s="33">
        <v>54887964</v>
      </c>
      <c r="J3556" s="33">
        <v>1288954</v>
      </c>
      <c r="K3556" s="32">
        <f>TEXT(A3556, "MM-DD")</f>
      </c>
      <c r="L3556" s="33">
        <f>YEAR(일별기온공급량!$A3556)</f>
      </c>
      <c r="M3556" s="33">
        <f>MONTH(일별기온공급량!$A3556)</f>
      </c>
      <c r="N3556" s="33">
        <f>DAY(일별기온공급량!$A3556)</f>
      </c>
      <c r="O3556" s="34">
        <f>IFERROR(VLOOKUP(기온및공급량[[#This Row], [날짜]],표2[],2,0), "")</f>
      </c>
    </row>
    <row x14ac:dyDescent="0.25" r="3557" customHeight="1" ht="18.75">
      <c r="A3557" s="29">
        <v>44830</v>
      </c>
      <c r="B3557" s="30">
        <v>18.5</v>
      </c>
      <c r="C3557" s="30">
        <v>21.9</v>
      </c>
      <c r="D3557" s="31">
        <v>1.5799537037037037</v>
      </c>
      <c r="E3557" s="30">
        <v>15.5</v>
      </c>
      <c r="F3557" s="31">
        <v>1.189675925925926</v>
      </c>
      <c r="G3557" s="30">
        <v>6.4</v>
      </c>
      <c r="H3557" s="32">
        <f>TEXT(일별기온공급량!$A3557, "AAA")</f>
      </c>
      <c r="I3557" s="33">
        <v>75874749</v>
      </c>
      <c r="J3557" s="33">
        <v>1779913</v>
      </c>
      <c r="K3557" s="32">
        <f>TEXT(A3557, "MM-DD")</f>
      </c>
      <c r="L3557" s="33">
        <f>YEAR(일별기온공급량!$A3557)</f>
      </c>
      <c r="M3557" s="33">
        <f>MONTH(일별기온공급량!$A3557)</f>
      </c>
      <c r="N3557" s="33">
        <f>DAY(일별기온공급량!$A3557)</f>
      </c>
      <c r="O3557" s="34">
        <f>IFERROR(VLOOKUP(기온및공급량[[#This Row], [날짜]],표2[],2,0), "")</f>
      </c>
    </row>
    <row x14ac:dyDescent="0.25" r="3558" customHeight="1" ht="18.75">
      <c r="A3558" s="29">
        <v>44831</v>
      </c>
      <c r="B3558" s="30">
        <v>20.3</v>
      </c>
      <c r="C3558" s="30">
        <v>26.4</v>
      </c>
      <c r="D3558" s="31">
        <v>1.619537037037037</v>
      </c>
      <c r="E3558" s="30">
        <v>16.6</v>
      </c>
      <c r="F3558" s="31">
        <v>1.1674537037037038</v>
      </c>
      <c r="G3558" s="30">
        <v>9.8</v>
      </c>
      <c r="H3558" s="32">
        <f>TEXT(일별기온공급량!$A3558, "AAA")</f>
      </c>
      <c r="I3558" s="33">
        <v>79374639</v>
      </c>
      <c r="J3558" s="33">
        <v>1864974</v>
      </c>
      <c r="K3558" s="32">
        <f>TEXT(A3558, "MM-DD")</f>
      </c>
      <c r="L3558" s="33">
        <f>YEAR(일별기온공급량!$A3558)</f>
      </c>
      <c r="M3558" s="33">
        <f>MONTH(일별기온공급량!$A3558)</f>
      </c>
      <c r="N3558" s="33">
        <f>DAY(일별기온공급량!$A3558)</f>
      </c>
      <c r="O3558" s="34">
        <f>IFERROR(VLOOKUP(기온및공급량[[#This Row], [날짜]],표2[],2,0), "")</f>
      </c>
    </row>
    <row x14ac:dyDescent="0.25" r="3559" customHeight="1" ht="18.75">
      <c r="A3559" s="29">
        <v>44832</v>
      </c>
      <c r="B3559" s="30">
        <v>19.4</v>
      </c>
      <c r="C3559" s="30">
        <v>26.2</v>
      </c>
      <c r="D3559" s="31">
        <v>1.5889814814814813</v>
      </c>
      <c r="E3559" s="30">
        <v>14.8</v>
      </c>
      <c r="F3559" s="31">
        <v>1.1848148148148148</v>
      </c>
      <c r="G3559" s="30">
        <v>11.4</v>
      </c>
      <c r="H3559" s="32">
        <f>TEXT(일별기온공급량!$A3559, "AAA")</f>
      </c>
      <c r="I3559" s="33">
        <v>79942872</v>
      </c>
      <c r="J3559" s="33">
        <v>1876200</v>
      </c>
      <c r="K3559" s="32">
        <f>TEXT(A3559, "MM-DD")</f>
      </c>
      <c r="L3559" s="33">
        <f>YEAR(일별기온공급량!$A3559)</f>
      </c>
      <c r="M3559" s="33">
        <f>MONTH(일별기온공급량!$A3559)</f>
      </c>
      <c r="N3559" s="33">
        <f>DAY(일별기온공급량!$A3559)</f>
      </c>
      <c r="O3559" s="34">
        <f>IFERROR(VLOOKUP(기온및공급량[[#This Row], [날짜]],표2[],2,0), "")</f>
      </c>
    </row>
    <row x14ac:dyDescent="0.25" r="3560" customHeight="1" ht="18.75">
      <c r="A3560" s="29">
        <v>44833</v>
      </c>
      <c r="B3560" s="30">
        <v>20.8</v>
      </c>
      <c r="C3560" s="30">
        <v>29.3</v>
      </c>
      <c r="D3560" s="31">
        <v>1.6313425925925926</v>
      </c>
      <c r="E3560" s="30">
        <v>13.7</v>
      </c>
      <c r="F3560" s="31">
        <v>1.272314814814815</v>
      </c>
      <c r="G3560" s="30">
        <v>15.6</v>
      </c>
      <c r="H3560" s="32">
        <f>TEXT(일별기온공급량!$A3560, "AAA")</f>
      </c>
      <c r="I3560" s="33">
        <v>79179568</v>
      </c>
      <c r="J3560" s="33">
        <v>1853706</v>
      </c>
      <c r="K3560" s="32">
        <f>TEXT(A3560, "MM-DD")</f>
      </c>
      <c r="L3560" s="33">
        <f>YEAR(일별기온공급량!$A3560)</f>
      </c>
      <c r="M3560" s="33">
        <f>MONTH(일별기온공급량!$A3560)</f>
      </c>
      <c r="N3560" s="33">
        <f>DAY(일별기온공급량!$A3560)</f>
      </c>
      <c r="O3560" s="34">
        <f>IFERROR(VLOOKUP(기온및공급량[[#This Row], [날짜]],표2[],2,0), "")</f>
      </c>
    </row>
    <row x14ac:dyDescent="0.25" r="3561" customHeight="1" ht="18.75">
      <c r="A3561" s="29">
        <v>44834</v>
      </c>
      <c r="B3561" s="30">
        <v>21.6</v>
      </c>
      <c r="C3561" s="30">
        <v>31.2</v>
      </c>
      <c r="D3561" s="31">
        <v>1.647314814814815</v>
      </c>
      <c r="E3561" s="30">
        <v>14.1</v>
      </c>
      <c r="F3561" s="31">
        <v>1.264675925925926</v>
      </c>
      <c r="G3561" s="30">
        <v>17.1</v>
      </c>
      <c r="H3561" s="32">
        <f>TEXT(일별기온공급량!$A3561, "AAA")</f>
      </c>
      <c r="I3561" s="33">
        <v>76037221</v>
      </c>
      <c r="J3561" s="33">
        <v>1777395</v>
      </c>
      <c r="K3561" s="32">
        <f>TEXT(A3561, "MM-DD")</f>
      </c>
      <c r="L3561" s="33">
        <f>YEAR(일별기온공급량!$A3561)</f>
      </c>
      <c r="M3561" s="33">
        <f>MONTH(일별기온공급량!$A3561)</f>
      </c>
      <c r="N3561" s="33">
        <f>DAY(일별기온공급량!$A3561)</f>
      </c>
      <c r="O3561" s="34">
        <f>IFERROR(VLOOKUP(기온및공급량[[#This Row], [날짜]],표2[],2,0), "")</f>
      </c>
    </row>
    <row x14ac:dyDescent="0.25" r="3562" customHeight="1" ht="18.75">
      <c r="A3562" s="29">
        <v>44835</v>
      </c>
      <c r="B3562" s="30">
        <v>21.6</v>
      </c>
      <c r="C3562" s="33">
        <v>31</v>
      </c>
      <c r="D3562" s="31">
        <v>1.5737037037037038</v>
      </c>
      <c r="E3562" s="30">
        <v>13.4</v>
      </c>
      <c r="F3562" s="31">
        <v>1.2653703703703703</v>
      </c>
      <c r="G3562" s="30">
        <v>17.6</v>
      </c>
      <c r="H3562" s="32">
        <f>TEXT(일별기온공급량!$A3562, "AAA")</f>
      </c>
      <c r="I3562" s="33">
        <v>62565254</v>
      </c>
      <c r="J3562" s="33">
        <v>1464554</v>
      </c>
      <c r="K3562" s="32">
        <f>TEXT(A3562, "MM-DD")</f>
      </c>
      <c r="L3562" s="33">
        <f>YEAR(일별기온공급량!$A3562)</f>
      </c>
      <c r="M3562" s="33">
        <f>MONTH(일별기온공급량!$A3562)</f>
      </c>
      <c r="N3562" s="33">
        <f>DAY(일별기온공급량!$A3562)</f>
      </c>
      <c r="O3562" s="34">
        <f>IFERROR(VLOOKUP(기온및공급량[[#This Row], [날짜]],표2[],2,0), "")</f>
      </c>
    </row>
    <row x14ac:dyDescent="0.25" r="3563" customHeight="1" ht="18.75">
      <c r="A3563" s="29">
        <v>44836</v>
      </c>
      <c r="B3563" s="30">
        <v>22.2</v>
      </c>
      <c r="C3563" s="30">
        <v>29.6</v>
      </c>
      <c r="D3563" s="31">
        <v>1.5862037037037036</v>
      </c>
      <c r="E3563" s="33">
        <v>15</v>
      </c>
      <c r="F3563" s="31">
        <v>1.2174537037037036</v>
      </c>
      <c r="G3563" s="30">
        <v>14.6</v>
      </c>
      <c r="H3563" s="32">
        <f>TEXT(일별기온공급량!$A3563, "AAA")</f>
      </c>
      <c r="I3563" s="33">
        <v>51739393</v>
      </c>
      <c r="J3563" s="33">
        <v>1211739</v>
      </c>
      <c r="K3563" s="32">
        <f>TEXT(A3563, "MM-DD")</f>
      </c>
      <c r="L3563" s="33">
        <f>YEAR(일별기온공급량!$A3563)</f>
      </c>
      <c r="M3563" s="33">
        <f>MONTH(일별기온공급량!$A3563)</f>
      </c>
      <c r="N3563" s="33">
        <f>DAY(일별기온공급량!$A3563)</f>
      </c>
      <c r="O3563" s="34">
        <f>IFERROR(VLOOKUP(기온및공급량[[#This Row], [날짜]],표2[],2,0), "")</f>
      </c>
    </row>
    <row x14ac:dyDescent="0.25" r="3564" customHeight="1" ht="18.75">
      <c r="A3564" s="29">
        <v>44837</v>
      </c>
      <c r="B3564" s="30">
        <v>24.9</v>
      </c>
      <c r="C3564" s="30">
        <v>29.7</v>
      </c>
      <c r="D3564" s="31">
        <v>1.602175925925926</v>
      </c>
      <c r="E3564" s="30">
        <v>20.3</v>
      </c>
      <c r="F3564" s="31">
        <v>1.2487037037037036</v>
      </c>
      <c r="G3564" s="30">
        <v>9.4</v>
      </c>
      <c r="H3564" s="32">
        <f>TEXT(일별기온공급량!$A3564, "AAA")</f>
      </c>
      <c r="I3564" s="33">
        <v>58695144</v>
      </c>
      <c r="J3564" s="33">
        <v>1375768</v>
      </c>
      <c r="K3564" s="32">
        <f>TEXT(A3564, "MM-DD")</f>
      </c>
      <c r="L3564" s="33">
        <f>YEAR(일별기온공급량!$A3564)</f>
      </c>
      <c r="M3564" s="33">
        <f>MONTH(일별기온공급량!$A3564)</f>
      </c>
      <c r="N3564" s="33">
        <f>DAY(일별기온공급량!$A3564)</f>
      </c>
      <c r="O3564" s="34">
        <f>IFERROR(VLOOKUP(기온및공급량[[#This Row], [날짜]],표2[],2,0), "")</f>
      </c>
    </row>
    <row x14ac:dyDescent="0.25" r="3565" customHeight="1" ht="18.75">
      <c r="A3565" s="29">
        <v>44838</v>
      </c>
      <c r="B3565" s="30">
        <v>21.5</v>
      </c>
      <c r="C3565" s="30">
        <v>27.2</v>
      </c>
      <c r="D3565" s="31">
        <v>1.295925925925926</v>
      </c>
      <c r="E3565" s="30">
        <v>15.3</v>
      </c>
      <c r="F3565" s="31">
        <v>1.9591203703703703</v>
      </c>
      <c r="G3565" s="30">
        <v>11.9</v>
      </c>
      <c r="H3565" s="32">
        <f>TEXT(일별기온공급량!$A3565, "AAA")</f>
      </c>
      <c r="I3565" s="33">
        <v>75570307</v>
      </c>
      <c r="J3565" s="33">
        <v>1772985</v>
      </c>
      <c r="K3565" s="32">
        <f>TEXT(A3565, "MM-DD")</f>
      </c>
      <c r="L3565" s="33">
        <f>YEAR(일별기온공급량!$A3565)</f>
      </c>
      <c r="M3565" s="33">
        <f>MONTH(일별기온공급량!$A3565)</f>
      </c>
      <c r="N3565" s="33">
        <f>DAY(일별기온공급량!$A3565)</f>
      </c>
      <c r="O3565" s="34">
        <f>IFERROR(VLOOKUP(기온및공급량[[#This Row], [날짜]],표2[],2,0), "")</f>
      </c>
    </row>
    <row x14ac:dyDescent="0.25" r="3566" customHeight="1" ht="18.75">
      <c r="A3566" s="29">
        <v>44839</v>
      </c>
      <c r="B3566" s="33">
        <v>17</v>
      </c>
      <c r="C3566" s="30">
        <v>20.7</v>
      </c>
      <c r="D3566" s="31">
        <v>1.638287037037037</v>
      </c>
      <c r="E3566" s="30">
        <v>15.1</v>
      </c>
      <c r="F3566" s="31">
        <v>1.1792592592592592</v>
      </c>
      <c r="G3566" s="30">
        <v>5.6</v>
      </c>
      <c r="H3566" s="32">
        <f>TEXT(일별기온공급량!$A3566, "AAA")</f>
      </c>
      <c r="I3566" s="33">
        <v>80042510</v>
      </c>
      <c r="J3566" s="33">
        <v>1880029</v>
      </c>
      <c r="K3566" s="32">
        <f>TEXT(A3566, "MM-DD")</f>
      </c>
      <c r="L3566" s="33">
        <f>YEAR(일별기온공급량!$A3566)</f>
      </c>
      <c r="M3566" s="33">
        <f>MONTH(일별기온공급량!$A3566)</f>
      </c>
      <c r="N3566" s="33">
        <f>DAY(일별기온공급량!$A3566)</f>
      </c>
      <c r="O3566" s="34">
        <f>IFERROR(VLOOKUP(기온및공급량[[#This Row], [날짜]],표2[],2,0), "")</f>
      </c>
    </row>
    <row x14ac:dyDescent="0.25" r="3567" customHeight="1" ht="18.75">
      <c r="A3567" s="29">
        <v>44840</v>
      </c>
      <c r="B3567" s="30">
        <v>18.2</v>
      </c>
      <c r="C3567" s="30">
        <v>23.3</v>
      </c>
      <c r="D3567" s="31">
        <v>1.607037037037037</v>
      </c>
      <c r="E3567" s="30">
        <v>15.3</v>
      </c>
      <c r="F3567" s="31">
        <v>1.1403703703703703</v>
      </c>
      <c r="G3567" s="33">
        <v>8</v>
      </c>
      <c r="H3567" s="32">
        <f>TEXT(일별기온공급량!$A3567, "AAA")</f>
      </c>
      <c r="I3567" s="33">
        <v>79830008</v>
      </c>
      <c r="J3567" s="33">
        <v>1878504</v>
      </c>
      <c r="K3567" s="32">
        <f>TEXT(A3567, "MM-DD")</f>
      </c>
      <c r="L3567" s="33">
        <f>YEAR(일별기온공급량!$A3567)</f>
      </c>
      <c r="M3567" s="33">
        <f>MONTH(일별기온공급량!$A3567)</f>
      </c>
      <c r="N3567" s="33">
        <f>DAY(일별기온공급량!$A3567)</f>
      </c>
      <c r="O3567" s="34">
        <f>IFERROR(VLOOKUP(기온및공급량[[#This Row], [날짜]],표2[],2,0), "")</f>
      </c>
    </row>
    <row x14ac:dyDescent="0.25" r="3568" customHeight="1" ht="18.75">
      <c r="A3568" s="29">
        <v>44841</v>
      </c>
      <c r="B3568" s="30">
        <v>16.6</v>
      </c>
      <c r="C3568" s="33">
        <v>20</v>
      </c>
      <c r="D3568" s="31">
        <v>1.470925925925926</v>
      </c>
      <c r="E3568" s="30">
        <v>12.8</v>
      </c>
      <c r="F3568" s="31">
        <v>1.983425925925926</v>
      </c>
      <c r="G3568" s="30">
        <v>7.2</v>
      </c>
      <c r="H3568" s="32">
        <f>TEXT(일별기온공급량!$A3568, "AAA")</f>
      </c>
      <c r="I3568" s="33">
        <v>80647936</v>
      </c>
      <c r="J3568" s="33">
        <v>1889827</v>
      </c>
      <c r="K3568" s="32">
        <f>TEXT(A3568, "MM-DD")</f>
      </c>
      <c r="L3568" s="33">
        <f>YEAR(일별기온공급량!$A3568)</f>
      </c>
      <c r="M3568" s="33">
        <f>MONTH(일별기온공급량!$A3568)</f>
      </c>
      <c r="N3568" s="33">
        <f>DAY(일별기온공급량!$A3568)</f>
      </c>
      <c r="O3568" s="34">
        <f>IFERROR(VLOOKUP(기온및공급량[[#This Row], [날짜]],표2[],2,0), "")</f>
      </c>
    </row>
    <row x14ac:dyDescent="0.25" r="3569" customHeight="1" ht="18.75">
      <c r="A3569" s="29">
        <v>44842</v>
      </c>
      <c r="B3569" s="30">
        <v>14.9</v>
      </c>
      <c r="C3569" s="30">
        <v>20.9</v>
      </c>
      <c r="D3569" s="31">
        <v>1.532037037037037</v>
      </c>
      <c r="E3569" s="30">
        <v>9.4</v>
      </c>
      <c r="F3569" s="31">
        <v>1.2674537037037037</v>
      </c>
      <c r="G3569" s="30">
        <v>11.5</v>
      </c>
      <c r="H3569" s="32">
        <f>TEXT(일별기온공급량!$A3569, "AAA")</f>
      </c>
      <c r="I3569" s="33">
        <v>70599847</v>
      </c>
      <c r="J3569" s="33">
        <v>1648574</v>
      </c>
      <c r="K3569" s="32">
        <f>TEXT(A3569, "MM-DD")</f>
      </c>
      <c r="L3569" s="33">
        <f>YEAR(일별기온공급량!$A3569)</f>
      </c>
      <c r="M3569" s="33">
        <f>MONTH(일별기온공급량!$A3569)</f>
      </c>
      <c r="N3569" s="33">
        <f>DAY(일별기온공급량!$A3569)</f>
      </c>
      <c r="O3569" s="34">
        <f>IFERROR(VLOOKUP(기온및공급량[[#This Row], [날짜]],표2[],2,0), "")</f>
      </c>
    </row>
    <row x14ac:dyDescent="0.25" r="3570" customHeight="1" ht="18.75">
      <c r="A3570" s="29">
        <v>44843</v>
      </c>
      <c r="B3570" s="30">
        <v>14.4</v>
      </c>
      <c r="C3570" s="30">
        <v>16.4</v>
      </c>
      <c r="D3570" s="31">
        <v>1.6209259259259259</v>
      </c>
      <c r="E3570" s="33">
        <v>12</v>
      </c>
      <c r="F3570" s="31">
        <v>1.2785648148148148</v>
      </c>
      <c r="G3570" s="30">
        <v>4.4</v>
      </c>
      <c r="H3570" s="32">
        <f>TEXT(일별기온공급량!$A3570, "AAA")</f>
      </c>
      <c r="I3570" s="33">
        <v>68133897</v>
      </c>
      <c r="J3570" s="33">
        <v>1589122</v>
      </c>
      <c r="K3570" s="32">
        <f>TEXT(A3570, "MM-DD")</f>
      </c>
      <c r="L3570" s="33">
        <f>YEAR(일별기온공급량!$A3570)</f>
      </c>
      <c r="M3570" s="33">
        <f>MONTH(일별기온공급량!$A3570)</f>
      </c>
      <c r="N3570" s="33">
        <f>DAY(일별기온공급량!$A3570)</f>
      </c>
      <c r="O3570" s="34">
        <f>IFERROR(VLOOKUP(기온및공급량[[#This Row], [날짜]],표2[],2,0), "")</f>
      </c>
    </row>
    <row x14ac:dyDescent="0.25" r="3571" customHeight="1" ht="18.75">
      <c r="A3571" s="29">
        <v>44844</v>
      </c>
      <c r="B3571" s="30">
        <v>13.7</v>
      </c>
      <c r="C3571" s="30">
        <v>17.3</v>
      </c>
      <c r="D3571" s="31">
        <v>1.5514814814814815</v>
      </c>
      <c r="E3571" s="30">
        <v>11.2</v>
      </c>
      <c r="F3571" s="31">
        <v>1.9848148148148148</v>
      </c>
      <c r="G3571" s="30">
        <v>6.1</v>
      </c>
      <c r="H3571" s="32">
        <f>TEXT(일별기온공급량!$A3571, "AAA")</f>
      </c>
      <c r="I3571" s="33">
        <v>87085474</v>
      </c>
      <c r="J3571" s="33">
        <v>2032137</v>
      </c>
      <c r="K3571" s="32">
        <f>TEXT(A3571, "MM-DD")</f>
      </c>
      <c r="L3571" s="33">
        <f>YEAR(일별기온공급량!$A3571)</f>
      </c>
      <c r="M3571" s="33">
        <f>MONTH(일별기온공급량!$A3571)</f>
      </c>
      <c r="N3571" s="33">
        <f>DAY(일별기온공급량!$A3571)</f>
      </c>
      <c r="O3571" s="34">
        <f>IFERROR(VLOOKUP(기온및공급량[[#This Row], [날짜]],표2[],2,0), "")</f>
      </c>
    </row>
    <row x14ac:dyDescent="0.25" r="3572" customHeight="1" ht="18.75">
      <c r="A3572" s="29">
        <v>44845</v>
      </c>
      <c r="B3572" s="30">
        <v>13.6</v>
      </c>
      <c r="C3572" s="33">
        <v>19</v>
      </c>
      <c r="D3572" s="31">
        <v>1.6612037037037037</v>
      </c>
      <c r="E3572" s="30">
        <v>9.8</v>
      </c>
      <c r="F3572" s="35">
        <v>1.9993981481481482</v>
      </c>
      <c r="G3572" s="30">
        <v>9.2</v>
      </c>
      <c r="H3572" s="32">
        <f>TEXT(일별기온공급량!$A3572, "AAA")</f>
      </c>
      <c r="I3572" s="33">
        <v>101978886</v>
      </c>
      <c r="J3572" s="33">
        <v>2381353</v>
      </c>
      <c r="K3572" s="32">
        <f>TEXT(A3572, "MM-DD")</f>
      </c>
      <c r="L3572" s="33">
        <f>YEAR(일별기온공급량!$A3572)</f>
      </c>
      <c r="M3572" s="33">
        <f>MONTH(일별기온공급량!$A3572)</f>
      </c>
      <c r="N3572" s="33">
        <f>DAY(일별기온공급량!$A3572)</f>
      </c>
      <c r="O3572" s="34">
        <f>IFERROR(VLOOKUP(기온및공급량[[#This Row], [날짜]],표2[],2,0), "")</f>
      </c>
    </row>
    <row x14ac:dyDescent="0.25" r="3573" customHeight="1" ht="18.75">
      <c r="A3573" s="29">
        <v>44846</v>
      </c>
      <c r="B3573" s="33">
        <v>14</v>
      </c>
      <c r="C3573" s="30">
        <v>21.4</v>
      </c>
      <c r="D3573" s="31">
        <v>1.6487037037037036</v>
      </c>
      <c r="E3573" s="30">
        <v>6.6</v>
      </c>
      <c r="F3573" s="31">
        <v>1.272314814814815</v>
      </c>
      <c r="G3573" s="30">
        <v>14.8</v>
      </c>
      <c r="H3573" s="32">
        <f>TEXT(일별기온공급량!$A3573, "AAA")</f>
      </c>
      <c r="I3573" s="33">
        <v>103074508</v>
      </c>
      <c r="J3573" s="33">
        <v>2410148</v>
      </c>
      <c r="K3573" s="32">
        <f>TEXT(A3573, "MM-DD")</f>
      </c>
      <c r="L3573" s="33">
        <f>YEAR(일별기온공급량!$A3573)</f>
      </c>
      <c r="M3573" s="33">
        <f>MONTH(일별기온공급량!$A3573)</f>
      </c>
      <c r="N3573" s="33">
        <f>DAY(일별기온공급량!$A3573)</f>
      </c>
      <c r="O3573" s="34">
        <f>IFERROR(VLOOKUP(기온및공급량[[#This Row], [날짜]],표2[],2,0), "")</f>
      </c>
    </row>
    <row x14ac:dyDescent="0.25" r="3574" customHeight="1" ht="18.75">
      <c r="A3574" s="29">
        <v>44847</v>
      </c>
      <c r="B3574" s="30">
        <v>16.1</v>
      </c>
      <c r="C3574" s="30">
        <v>22.4</v>
      </c>
      <c r="D3574" s="31">
        <v>1.5993981481481483</v>
      </c>
      <c r="E3574" s="30">
        <v>10.7</v>
      </c>
      <c r="F3574" s="31">
        <v>1.2514814814814814</v>
      </c>
      <c r="G3574" s="30">
        <v>11.7</v>
      </c>
      <c r="H3574" s="32">
        <f>TEXT(일별기온공급량!$A3574, "AAA")</f>
      </c>
      <c r="I3574" s="33">
        <v>97226132</v>
      </c>
      <c r="J3574" s="33">
        <v>2266699</v>
      </c>
      <c r="K3574" s="32">
        <f>TEXT(A3574, "MM-DD")</f>
      </c>
      <c r="L3574" s="33">
        <f>YEAR(일별기온공급량!$A3574)</f>
      </c>
      <c r="M3574" s="33">
        <f>MONTH(일별기온공급량!$A3574)</f>
      </c>
      <c r="N3574" s="33">
        <f>DAY(일별기온공급량!$A3574)</f>
      </c>
      <c r="O3574" s="34">
        <f>IFERROR(VLOOKUP(기온및공급량[[#This Row], [날짜]],표2[],2,0), "")</f>
      </c>
    </row>
    <row x14ac:dyDescent="0.25" r="3575" customHeight="1" ht="18.75">
      <c r="A3575" s="29">
        <v>44848</v>
      </c>
      <c r="B3575" s="30">
        <v>16.1</v>
      </c>
      <c r="C3575" s="30">
        <v>22.7</v>
      </c>
      <c r="D3575" s="31">
        <v>1.6167592592592592</v>
      </c>
      <c r="E3575" s="30">
        <v>9.8</v>
      </c>
      <c r="F3575" s="31">
        <v>1.2105092592592592</v>
      </c>
      <c r="G3575" s="30">
        <v>12.9</v>
      </c>
      <c r="H3575" s="32">
        <f>TEXT(일별기온공급량!$A3575, "AAA")</f>
      </c>
      <c r="I3575" s="33">
        <v>94221605</v>
      </c>
      <c r="J3575" s="33">
        <v>2193693</v>
      </c>
      <c r="K3575" s="32">
        <f>TEXT(A3575, "MM-DD")</f>
      </c>
      <c r="L3575" s="33">
        <f>YEAR(일별기온공급량!$A3575)</f>
      </c>
      <c r="M3575" s="33">
        <f>MONTH(일별기온공급량!$A3575)</f>
      </c>
      <c r="N3575" s="33">
        <f>DAY(일별기온공급량!$A3575)</f>
      </c>
      <c r="O3575" s="34">
        <f>IFERROR(VLOOKUP(기온및공급량[[#This Row], [날짜]],표2[],2,0), "")</f>
      </c>
    </row>
    <row x14ac:dyDescent="0.25" r="3576" customHeight="1" ht="18.75">
      <c r="A3576" s="29">
        <v>44849</v>
      </c>
      <c r="B3576" s="30">
        <v>17.8</v>
      </c>
      <c r="C3576" s="30">
        <v>24.2</v>
      </c>
      <c r="D3576" s="31">
        <v>1.5591203703703704</v>
      </c>
      <c r="E3576" s="30">
        <v>12.3</v>
      </c>
      <c r="F3576" s="31">
        <v>1.2688425925925926</v>
      </c>
      <c r="G3576" s="30">
        <v>11.9</v>
      </c>
      <c r="H3576" s="32">
        <f>TEXT(일별기온공급량!$A3576, "AAA")</f>
      </c>
      <c r="I3576" s="33">
        <v>76198413</v>
      </c>
      <c r="J3576" s="33">
        <v>1776788</v>
      </c>
      <c r="K3576" s="32">
        <f>TEXT(A3576, "MM-DD")</f>
      </c>
      <c r="L3576" s="33">
        <f>YEAR(일별기온공급량!$A3576)</f>
      </c>
      <c r="M3576" s="33">
        <f>MONTH(일별기온공급량!$A3576)</f>
      </c>
      <c r="N3576" s="33">
        <f>DAY(일별기온공급량!$A3576)</f>
      </c>
      <c r="O3576" s="34">
        <f>IFERROR(VLOOKUP(기온및공급량[[#This Row], [날짜]],표2[],2,0), "")</f>
      </c>
    </row>
    <row x14ac:dyDescent="0.25" r="3577" customHeight="1" ht="18.75">
      <c r="A3577" s="29">
        <v>44850</v>
      </c>
      <c r="B3577" s="30">
        <v>19.2</v>
      </c>
      <c r="C3577" s="30">
        <v>25.7</v>
      </c>
      <c r="D3577" s="31">
        <v>1.6528703703703704</v>
      </c>
      <c r="E3577" s="30">
        <v>11.9</v>
      </c>
      <c r="F3577" s="31">
        <v>1.2292592592592593</v>
      </c>
      <c r="G3577" s="30">
        <v>13.8</v>
      </c>
      <c r="H3577" s="32">
        <f>TEXT(일별기온공급량!$A3577, "AAA")</f>
      </c>
      <c r="I3577" s="33">
        <v>65502073</v>
      </c>
      <c r="J3577" s="33">
        <v>1534026</v>
      </c>
      <c r="K3577" s="32">
        <f>TEXT(A3577, "MM-DD")</f>
      </c>
      <c r="L3577" s="33">
        <f>YEAR(일별기온공급량!$A3577)</f>
      </c>
      <c r="M3577" s="33">
        <f>MONTH(일별기온공급량!$A3577)</f>
      </c>
      <c r="N3577" s="33">
        <f>DAY(일별기온공급량!$A3577)</f>
      </c>
      <c r="O3577" s="34">
        <f>IFERROR(VLOOKUP(기온및공급량[[#This Row], [날짜]],표2[],2,0), "")</f>
      </c>
    </row>
    <row x14ac:dyDescent="0.25" r="3578" customHeight="1" ht="18.75">
      <c r="A3578" s="29">
        <v>44851</v>
      </c>
      <c r="B3578" s="33">
        <v>16</v>
      </c>
      <c r="C3578" s="30">
        <v>20.6</v>
      </c>
      <c r="D3578" s="31">
        <v>1.5188425925925926</v>
      </c>
      <c r="E3578" s="30">
        <v>10.4</v>
      </c>
      <c r="F3578" s="31">
        <v>1.9931481481481481</v>
      </c>
      <c r="G3578" s="30">
        <v>10.2</v>
      </c>
      <c r="H3578" s="32">
        <f>TEXT(일별기온공급량!$A3578, "AAA")</f>
      </c>
      <c r="I3578" s="33">
        <v>91979545</v>
      </c>
      <c r="J3578" s="33">
        <v>2153842</v>
      </c>
      <c r="K3578" s="32">
        <f>TEXT(A3578, "MM-DD")</f>
      </c>
      <c r="L3578" s="33">
        <f>YEAR(일별기온공급량!$A3578)</f>
      </c>
      <c r="M3578" s="33">
        <f>MONTH(일별기온공급량!$A3578)</f>
      </c>
      <c r="N3578" s="33">
        <f>DAY(일별기온공급량!$A3578)</f>
      </c>
      <c r="O3578" s="34">
        <f>IFERROR(VLOOKUP(기온및공급량[[#This Row], [날짜]],표2[],2,0), "")</f>
      </c>
    </row>
    <row x14ac:dyDescent="0.25" r="3579" customHeight="1" ht="18.75">
      <c r="A3579" s="29">
        <v>44852</v>
      </c>
      <c r="B3579" s="30">
        <v>11.7</v>
      </c>
      <c r="C3579" s="30">
        <v>16.9</v>
      </c>
      <c r="D3579" s="31">
        <v>1.6153703703703703</v>
      </c>
      <c r="E3579" s="30">
        <v>7.7</v>
      </c>
      <c r="F3579" s="31">
        <v>1.2598148148148147</v>
      </c>
      <c r="G3579" s="30">
        <v>9.2</v>
      </c>
      <c r="H3579" s="32">
        <f>TEXT(일별기온공급량!$A3579, "AAA")</f>
      </c>
      <c r="I3579" s="33">
        <v>110754893</v>
      </c>
      <c r="J3579" s="33">
        <v>2581052</v>
      </c>
      <c r="K3579" s="32">
        <f>TEXT(A3579, "MM-DD")</f>
      </c>
      <c r="L3579" s="33">
        <f>YEAR(일별기온공급량!$A3579)</f>
      </c>
      <c r="M3579" s="33">
        <f>MONTH(일별기온공급량!$A3579)</f>
      </c>
      <c r="N3579" s="33">
        <f>DAY(일별기온공급량!$A3579)</f>
      </c>
      <c r="O3579" s="34">
        <f>IFERROR(VLOOKUP(기온및공급량[[#This Row], [날짜]],표2[],2,0), "")</f>
      </c>
    </row>
    <row x14ac:dyDescent="0.25" r="3580" customHeight="1" ht="18.75">
      <c r="A3580" s="29">
        <v>44853</v>
      </c>
      <c r="B3580" s="30">
        <v>10.8</v>
      </c>
      <c r="C3580" s="30">
        <v>17.9</v>
      </c>
      <c r="D3580" s="31">
        <v>1.6452314814814815</v>
      </c>
      <c r="E3580" s="33">
        <v>4</v>
      </c>
      <c r="F3580" s="31">
        <v>1.2778703703703704</v>
      </c>
      <c r="G3580" s="30">
        <v>13.9</v>
      </c>
      <c r="H3580" s="32">
        <f>TEXT(일별기온공급량!$A3580, "AAA")</f>
      </c>
      <c r="I3580" s="33">
        <v>116442973</v>
      </c>
      <c r="J3580" s="33">
        <v>2719011</v>
      </c>
      <c r="K3580" s="32">
        <f>TEXT(A3580, "MM-DD")</f>
      </c>
      <c r="L3580" s="33">
        <f>YEAR(일별기온공급량!$A3580)</f>
      </c>
      <c r="M3580" s="33">
        <f>MONTH(일별기온공급량!$A3580)</f>
      </c>
      <c r="N3580" s="33">
        <f>DAY(일별기온공급량!$A3580)</f>
      </c>
      <c r="O3580" s="34">
        <f>IFERROR(VLOOKUP(기온및공급량[[#This Row], [날짜]],표2[],2,0), "")</f>
      </c>
    </row>
    <row x14ac:dyDescent="0.25" r="3581" customHeight="1" ht="18.75">
      <c r="A3581" s="29">
        <v>44854</v>
      </c>
      <c r="B3581" s="33">
        <v>12</v>
      </c>
      <c r="C3581" s="30">
        <v>21.4</v>
      </c>
      <c r="D3581" s="31">
        <v>1.6250925925925928</v>
      </c>
      <c r="E3581" s="30">
        <v>3.2</v>
      </c>
      <c r="F3581" s="31">
        <v>1.2639814814814816</v>
      </c>
      <c r="G3581" s="30">
        <v>18.2</v>
      </c>
      <c r="H3581" s="32">
        <f>TEXT(일별기온공급량!$A3581, "AAA")</f>
      </c>
      <c r="I3581" s="33">
        <v>117386445</v>
      </c>
      <c r="J3581" s="33">
        <v>2744349</v>
      </c>
      <c r="K3581" s="32">
        <f>TEXT(A3581, "MM-DD")</f>
      </c>
      <c r="L3581" s="33">
        <f>YEAR(일별기온공급량!$A3581)</f>
      </c>
      <c r="M3581" s="33">
        <f>MONTH(일별기온공급량!$A3581)</f>
      </c>
      <c r="N3581" s="33">
        <f>DAY(일별기온공급량!$A3581)</f>
      </c>
      <c r="O3581" s="34">
        <f>IFERROR(VLOOKUP(기온및공급량[[#This Row], [날짜]],표2[],2,0), "")</f>
      </c>
    </row>
    <row x14ac:dyDescent="0.25" r="3582" customHeight="1" ht="18.75">
      <c r="A3582" s="29">
        <v>44855</v>
      </c>
      <c r="B3582" s="30">
        <v>14.5</v>
      </c>
      <c r="C3582" s="30">
        <v>20.1</v>
      </c>
      <c r="D3582" s="31">
        <v>1.6077314814814816</v>
      </c>
      <c r="E3582" s="30">
        <v>7.1</v>
      </c>
      <c r="F3582" s="31">
        <v>1.2348148148148148</v>
      </c>
      <c r="G3582" s="33">
        <v>13</v>
      </c>
      <c r="H3582" s="32">
        <f>TEXT(일별기온공급량!$A3582, "AAA")</f>
      </c>
      <c r="I3582" s="33">
        <v>112297040</v>
      </c>
      <c r="J3582" s="33">
        <v>2624780</v>
      </c>
      <c r="K3582" s="32">
        <f>TEXT(A3582, "MM-DD")</f>
      </c>
      <c r="L3582" s="33">
        <f>YEAR(일별기온공급량!$A3582)</f>
      </c>
      <c r="M3582" s="33">
        <f>MONTH(일별기온공급량!$A3582)</f>
      </c>
      <c r="N3582" s="33">
        <f>DAY(일별기온공급량!$A3582)</f>
      </c>
      <c r="O3582" s="34">
        <f>IFERROR(VLOOKUP(기온및공급량[[#This Row], [날짜]],표2[],2,0), "")</f>
      </c>
    </row>
    <row x14ac:dyDescent="0.25" r="3583" customHeight="1" ht="18.75">
      <c r="A3583" s="29">
        <v>44856</v>
      </c>
      <c r="B3583" s="30">
        <v>16.6</v>
      </c>
      <c r="C3583" s="30">
        <v>23.3</v>
      </c>
      <c r="D3583" s="31">
        <v>1.6153703703703703</v>
      </c>
      <c r="E3583" s="30">
        <v>11.9</v>
      </c>
      <c r="F3583" s="31">
        <v>1.2778703703703704</v>
      </c>
      <c r="G3583" s="30">
        <v>11.4</v>
      </c>
      <c r="H3583" s="32">
        <f>TEXT(일별기온공급량!$A3583, "AAA")</f>
      </c>
      <c r="I3583" s="33">
        <v>87757339</v>
      </c>
      <c r="J3583" s="33">
        <v>2039802</v>
      </c>
      <c r="K3583" s="32">
        <f>TEXT(A3583, "MM-DD")</f>
      </c>
      <c r="L3583" s="33">
        <f>YEAR(일별기온공급량!$A3583)</f>
      </c>
      <c r="M3583" s="33">
        <f>MONTH(일별기온공급량!$A3583)</f>
      </c>
      <c r="N3583" s="33">
        <f>DAY(일별기온공급량!$A3583)</f>
      </c>
      <c r="O3583" s="34">
        <f>IFERROR(VLOOKUP(기온및공급량[[#This Row], [날짜]],표2[],2,0), "")</f>
      </c>
    </row>
    <row x14ac:dyDescent="0.25" r="3584" customHeight="1" ht="18.75">
      <c r="A3584" s="29">
        <v>44857</v>
      </c>
      <c r="B3584" s="30">
        <v>15.3</v>
      </c>
      <c r="C3584" s="30">
        <v>21.4</v>
      </c>
      <c r="D3584" s="31">
        <v>1.588287037037037</v>
      </c>
      <c r="E3584" s="30">
        <v>10.7</v>
      </c>
      <c r="F3584" s="31">
        <v>1.2862037037037037</v>
      </c>
      <c r="G3584" s="30">
        <v>10.7</v>
      </c>
      <c r="H3584" s="32">
        <f>TEXT(일별기온공급량!$A3584, "AAA")</f>
      </c>
      <c r="I3584" s="33">
        <v>79477913</v>
      </c>
      <c r="J3584" s="33">
        <v>1845958</v>
      </c>
      <c r="K3584" s="32">
        <f>TEXT(A3584, "MM-DD")</f>
      </c>
      <c r="L3584" s="33">
        <f>YEAR(일별기온공급량!$A3584)</f>
      </c>
      <c r="M3584" s="33">
        <f>MONTH(일별기온공급량!$A3584)</f>
      </c>
      <c r="N3584" s="33">
        <f>DAY(일별기온공급량!$A3584)</f>
      </c>
      <c r="O3584" s="34">
        <f>IFERROR(VLOOKUP(기온및공급량[[#This Row], [날짜]],표2[],2,0), "")</f>
      </c>
    </row>
    <row x14ac:dyDescent="0.25" r="3585" customHeight="1" ht="18.75">
      <c r="A3585" s="29">
        <v>44858</v>
      </c>
      <c r="B3585" s="30">
        <v>12.3</v>
      </c>
      <c r="C3585" s="30">
        <v>16.5</v>
      </c>
      <c r="D3585" s="31">
        <v>1.5271759259259259</v>
      </c>
      <c r="E3585" s="30">
        <v>7.9</v>
      </c>
      <c r="F3585" s="31">
        <v>1.282037037037037</v>
      </c>
      <c r="G3585" s="30">
        <v>8.6</v>
      </c>
      <c r="H3585" s="32">
        <f>TEXT(일별기온공급량!$A3585, "AAA")</f>
      </c>
      <c r="I3585" s="33">
        <v>110818617</v>
      </c>
      <c r="J3585" s="33">
        <v>2579990</v>
      </c>
      <c r="K3585" s="32">
        <f>TEXT(A3585, "MM-DD")</f>
      </c>
      <c r="L3585" s="33">
        <f>YEAR(일별기온공급량!$A3585)</f>
      </c>
      <c r="M3585" s="33">
        <f>MONTH(일별기온공급량!$A3585)</f>
      </c>
      <c r="N3585" s="33">
        <f>DAY(일별기온공급량!$A3585)</f>
      </c>
      <c r="O3585" s="34">
        <f>IFERROR(VLOOKUP(기온및공급량[[#This Row], [날짜]],표2[],2,0), "")</f>
      </c>
    </row>
    <row x14ac:dyDescent="0.25" r="3586" customHeight="1" ht="18.75">
      <c r="A3586" s="29">
        <v>44859</v>
      </c>
      <c r="B3586" s="30">
        <v>11.2</v>
      </c>
      <c r="C3586" s="30">
        <v>18.1</v>
      </c>
      <c r="D3586" s="31">
        <v>1.607037037037037</v>
      </c>
      <c r="E3586" s="30">
        <v>5.1</v>
      </c>
      <c r="F3586" s="31">
        <v>1.2848148148148149</v>
      </c>
      <c r="G3586" s="33">
        <v>13</v>
      </c>
      <c r="H3586" s="32">
        <f>TEXT(일별기온공급량!$A3586, "AAA")</f>
      </c>
      <c r="I3586" s="33">
        <v>119095436</v>
      </c>
      <c r="J3586" s="33">
        <v>2769704</v>
      </c>
      <c r="K3586" s="32">
        <f>TEXT(A3586, "MM-DD")</f>
      </c>
      <c r="L3586" s="33">
        <f>YEAR(일별기온공급량!$A3586)</f>
      </c>
      <c r="M3586" s="33">
        <f>MONTH(일별기온공급량!$A3586)</f>
      </c>
      <c r="N3586" s="33">
        <f>DAY(일별기온공급량!$A3586)</f>
      </c>
      <c r="O3586" s="34">
        <f>IFERROR(VLOOKUP(기온및공급량[[#This Row], [날짜]],표2[],2,0), "")</f>
      </c>
    </row>
    <row x14ac:dyDescent="0.25" r="3587" customHeight="1" ht="18.75">
      <c r="A3587" s="29">
        <v>44860</v>
      </c>
      <c r="B3587" s="30">
        <v>12.2</v>
      </c>
      <c r="C3587" s="30">
        <v>20.1</v>
      </c>
      <c r="D3587" s="31">
        <v>1.5903703703703704</v>
      </c>
      <c r="E3587" s="30">
        <v>4.3</v>
      </c>
      <c r="F3587" s="31">
        <v>1.2792592592592593</v>
      </c>
      <c r="G3587" s="30">
        <v>15.8</v>
      </c>
      <c r="H3587" s="32">
        <f>TEXT(일별기온공급량!$A3587, "AAA")</f>
      </c>
      <c r="I3587" s="33">
        <v>118541280</v>
      </c>
      <c r="J3587" s="33">
        <v>2763847</v>
      </c>
      <c r="K3587" s="32">
        <f>TEXT(A3587, "MM-DD")</f>
      </c>
      <c r="L3587" s="33">
        <f>YEAR(일별기온공급량!$A3587)</f>
      </c>
      <c r="M3587" s="33">
        <f>MONTH(일별기온공급량!$A3587)</f>
      </c>
      <c r="N3587" s="33">
        <f>DAY(일별기온공급량!$A3587)</f>
      </c>
      <c r="O3587" s="34">
        <f>IFERROR(VLOOKUP(기온및공급량[[#This Row], [날짜]],표2[],2,0), "")</f>
      </c>
    </row>
    <row x14ac:dyDescent="0.25" r="3588" customHeight="1" ht="18.75">
      <c r="A3588" s="29">
        <v>44861</v>
      </c>
      <c r="B3588" s="30">
        <v>14.5</v>
      </c>
      <c r="C3588" s="30">
        <v>21.8</v>
      </c>
      <c r="D3588" s="31">
        <v>1.6563425925925928</v>
      </c>
      <c r="E3588" s="30">
        <v>9.7</v>
      </c>
      <c r="F3588" s="31">
        <v>1.208425925925926</v>
      </c>
      <c r="G3588" s="30">
        <v>12.1</v>
      </c>
      <c r="H3588" s="32">
        <f>TEXT(일별기온공급량!$A3588, "AAA")</f>
      </c>
      <c r="I3588" s="33">
        <v>113711019</v>
      </c>
      <c r="J3588" s="33">
        <v>2646356</v>
      </c>
      <c r="K3588" s="32">
        <f>TEXT(A3588, "MM-DD")</f>
      </c>
      <c r="L3588" s="33">
        <f>YEAR(일별기온공급량!$A3588)</f>
      </c>
      <c r="M3588" s="33">
        <f>MONTH(일별기온공급량!$A3588)</f>
      </c>
      <c r="N3588" s="33">
        <f>DAY(일별기온공급량!$A3588)</f>
      </c>
      <c r="O3588" s="34">
        <f>IFERROR(VLOOKUP(기온및공급량[[#This Row], [날짜]],표2[],2,0), "")</f>
      </c>
    </row>
    <row x14ac:dyDescent="0.25" r="3589" customHeight="1" ht="18.75">
      <c r="A3589" s="29">
        <v>44862</v>
      </c>
      <c r="B3589" s="30">
        <v>13.1</v>
      </c>
      <c r="C3589" s="30">
        <v>22.1</v>
      </c>
      <c r="D3589" s="31">
        <v>1.594537037037037</v>
      </c>
      <c r="E3589" s="30">
        <v>6.5</v>
      </c>
      <c r="F3589" s="31">
        <v>1.2771759259259259</v>
      </c>
      <c r="G3589" s="30">
        <v>15.6</v>
      </c>
      <c r="H3589" s="32">
        <f>TEXT(일별기온공급량!$A3589, "AAA")</f>
      </c>
      <c r="I3589" s="33">
        <v>113862123</v>
      </c>
      <c r="J3589" s="33">
        <v>2645766</v>
      </c>
      <c r="K3589" s="32">
        <f>TEXT(A3589, "MM-DD")</f>
      </c>
      <c r="L3589" s="33">
        <f>YEAR(일별기온공급량!$A3589)</f>
      </c>
      <c r="M3589" s="33">
        <f>MONTH(일별기온공급량!$A3589)</f>
      </c>
      <c r="N3589" s="33">
        <f>DAY(일별기온공급량!$A3589)</f>
      </c>
      <c r="O3589" s="34">
        <f>IFERROR(VLOOKUP(기온및공급량[[#This Row], [날짜]],표2[],2,0), "")</f>
      </c>
    </row>
    <row x14ac:dyDescent="0.25" r="3590" customHeight="1" ht="18.75">
      <c r="A3590" s="29">
        <v>44863</v>
      </c>
      <c r="B3590" s="30">
        <v>13.6</v>
      </c>
      <c r="C3590" s="30">
        <v>19.9</v>
      </c>
      <c r="D3590" s="31">
        <v>1.5278703703703704</v>
      </c>
      <c r="E3590" s="30">
        <v>8.5</v>
      </c>
      <c r="F3590" s="31">
        <v>1.2785648148148148</v>
      </c>
      <c r="G3590" s="30">
        <v>11.4</v>
      </c>
      <c r="H3590" s="32">
        <f>TEXT(일별기온공급량!$A3590, "AAA")</f>
      </c>
      <c r="I3590" s="33">
        <v>98128490</v>
      </c>
      <c r="J3590" s="33">
        <v>2277383</v>
      </c>
      <c r="K3590" s="32">
        <f>TEXT(A3590, "MM-DD")</f>
      </c>
      <c r="L3590" s="33">
        <f>YEAR(일별기온공급량!$A3590)</f>
      </c>
      <c r="M3590" s="33">
        <f>MONTH(일별기온공급량!$A3590)</f>
      </c>
      <c r="N3590" s="33">
        <f>DAY(일별기온공급량!$A3590)</f>
      </c>
      <c r="O3590" s="34">
        <f>IFERROR(VLOOKUP(기온및공급량[[#This Row], [날짜]],표2[],2,0), "")</f>
      </c>
    </row>
    <row x14ac:dyDescent="0.25" r="3591" customHeight="1" ht="18.75">
      <c r="A3591" s="29">
        <v>44864</v>
      </c>
      <c r="B3591" s="30">
        <v>13.3</v>
      </c>
      <c r="C3591" s="30">
        <v>18.7</v>
      </c>
      <c r="D3591" s="31">
        <v>1.5230092592592592</v>
      </c>
      <c r="E3591" s="30">
        <v>9.6</v>
      </c>
      <c r="F3591" s="31">
        <v>1.1681481481481482</v>
      </c>
      <c r="G3591" s="30">
        <v>9.1</v>
      </c>
      <c r="H3591" s="32">
        <f>TEXT(일별기온공급량!$A3591, "AAA")</f>
      </c>
      <c r="I3591" s="33">
        <v>91862423</v>
      </c>
      <c r="J3591" s="33">
        <v>2136661</v>
      </c>
      <c r="K3591" s="32">
        <f>TEXT(A3591, "MM-DD")</f>
      </c>
      <c r="L3591" s="33">
        <f>YEAR(일별기온공급량!$A3591)</f>
      </c>
      <c r="M3591" s="33">
        <f>MONTH(일별기온공급량!$A3591)</f>
      </c>
      <c r="N3591" s="33">
        <f>DAY(일별기온공급량!$A3591)</f>
      </c>
      <c r="O3591" s="34">
        <f>IFERROR(VLOOKUP(기온및공급량[[#This Row], [날짜]],표2[],2,0), "")</f>
      </c>
    </row>
    <row x14ac:dyDescent="0.25" r="3592" customHeight="1" ht="18.75">
      <c r="A3592" s="29">
        <v>44865</v>
      </c>
      <c r="B3592" s="30">
        <v>13.1</v>
      </c>
      <c r="C3592" s="30">
        <v>19.5</v>
      </c>
      <c r="D3592" s="31">
        <v>1.5799537037037037</v>
      </c>
      <c r="E3592" s="30">
        <v>6.9</v>
      </c>
      <c r="F3592" s="31">
        <v>1.2563425925925926</v>
      </c>
      <c r="G3592" s="30">
        <v>12.6</v>
      </c>
      <c r="H3592" s="32">
        <f>TEXT(일별기온공급량!$A3592, "AAA")</f>
      </c>
      <c r="I3592" s="33">
        <v>111782958</v>
      </c>
      <c r="J3592" s="33">
        <v>2600458</v>
      </c>
      <c r="K3592" s="32">
        <f>TEXT(A3592, "MM-DD")</f>
      </c>
      <c r="L3592" s="33">
        <f>YEAR(일별기온공급량!$A3592)</f>
      </c>
      <c r="M3592" s="33">
        <f>MONTH(일별기온공급량!$A3592)</f>
      </c>
      <c r="N3592" s="33">
        <f>DAY(일별기온공급량!$A3592)</f>
      </c>
      <c r="O3592" s="34">
        <f>IFERROR(VLOOKUP(기온및공급량[[#This Row], [날짜]],표2[],2,0), "")</f>
      </c>
    </row>
    <row x14ac:dyDescent="0.25" r="3593" customHeight="1" ht="18.75">
      <c r="A3593" s="29">
        <v>44866</v>
      </c>
      <c r="B3593" s="30">
        <v>14.2</v>
      </c>
      <c r="C3593" s="33">
        <v>22</v>
      </c>
      <c r="D3593" s="31">
        <v>1.595925925925926</v>
      </c>
      <c r="E3593" s="30">
        <v>6.7</v>
      </c>
      <c r="F3593" s="31">
        <v>1.2917592592592593</v>
      </c>
      <c r="G3593" s="30">
        <v>15.3</v>
      </c>
      <c r="H3593" s="32">
        <f>TEXT(일별기온공급량!$A3593, "AAA")</f>
      </c>
      <c r="I3593" s="33">
        <v>113676872</v>
      </c>
      <c r="J3593" s="33">
        <v>2642740</v>
      </c>
      <c r="K3593" s="32">
        <f>TEXT(A3593, "MM-DD")</f>
      </c>
      <c r="L3593" s="33">
        <f>YEAR(일별기온공급량!$A3593)</f>
      </c>
      <c r="M3593" s="33">
        <f>MONTH(일별기온공급량!$A3593)</f>
      </c>
      <c r="N3593" s="33">
        <f>DAY(일별기온공급량!$A3593)</f>
      </c>
      <c r="O3593" s="34">
        <f>IFERROR(VLOOKUP(기온및공급량[[#This Row], [날짜]],표2[],2,0), "")</f>
      </c>
    </row>
    <row x14ac:dyDescent="0.25" r="3594" customHeight="1" ht="18.75">
      <c r="A3594" s="29">
        <v>44867</v>
      </c>
      <c r="B3594" s="30">
        <v>13.1</v>
      </c>
      <c r="C3594" s="30">
        <v>21.4</v>
      </c>
      <c r="D3594" s="31">
        <v>1.6341203703703704</v>
      </c>
      <c r="E3594" s="30">
        <v>6.4</v>
      </c>
      <c r="F3594" s="31">
        <v>1.299398148148148</v>
      </c>
      <c r="G3594" s="33">
        <v>15</v>
      </c>
      <c r="H3594" s="32">
        <f>TEXT(일별기온공급량!$A3594, "AAA")</f>
      </c>
      <c r="I3594" s="33">
        <v>114694661</v>
      </c>
      <c r="J3594" s="33">
        <v>2671279</v>
      </c>
      <c r="K3594" s="32">
        <f>TEXT(A3594, "MM-DD")</f>
      </c>
      <c r="L3594" s="33">
        <f>YEAR(일별기온공급량!$A3594)</f>
      </c>
      <c r="M3594" s="33">
        <f>MONTH(일별기온공급량!$A3594)</f>
      </c>
      <c r="N3594" s="33">
        <f>DAY(일별기온공급량!$A3594)</f>
      </c>
      <c r="O3594" s="34">
        <f>IFERROR(VLOOKUP(기온및공급량[[#This Row], [날짜]],표2[],2,0), "")</f>
      </c>
    </row>
    <row x14ac:dyDescent="0.25" r="3595" customHeight="1" ht="18.75">
      <c r="A3595" s="29">
        <v>44868</v>
      </c>
      <c r="B3595" s="30">
        <v>12.5</v>
      </c>
      <c r="C3595" s="30">
        <v>19.4</v>
      </c>
      <c r="D3595" s="31">
        <v>1.6042592592592593</v>
      </c>
      <c r="E3595" s="30">
        <v>5.1</v>
      </c>
      <c r="F3595" s="31">
        <v>1.1924537037037037</v>
      </c>
      <c r="G3595" s="30">
        <v>14.3</v>
      </c>
      <c r="H3595" s="32">
        <f>TEXT(일별기온공급량!$A3595, "AAA")</f>
      </c>
      <c r="I3595" s="33">
        <v>123612318</v>
      </c>
      <c r="J3595" s="33">
        <v>2884566</v>
      </c>
      <c r="K3595" s="32">
        <f>TEXT(A3595, "MM-DD")</f>
      </c>
      <c r="L3595" s="33">
        <f>YEAR(일별기온공급량!$A3595)</f>
      </c>
      <c r="M3595" s="33">
        <f>MONTH(일별기온공급량!$A3595)</f>
      </c>
      <c r="N3595" s="33">
        <f>DAY(일별기온공급량!$A3595)</f>
      </c>
      <c r="O3595" s="34">
        <f>IFERROR(VLOOKUP(기온및공급량[[#This Row], [날짜]],표2[],2,0), "")</f>
      </c>
    </row>
    <row x14ac:dyDescent="0.25" r="3596" customHeight="1" ht="18.75">
      <c r="A3596" s="29">
        <v>44869</v>
      </c>
      <c r="B3596" s="30">
        <v>9.3</v>
      </c>
      <c r="C3596" s="30">
        <v>13.7</v>
      </c>
      <c r="D3596" s="31">
        <v>1.6299537037037037</v>
      </c>
      <c r="E3596" s="30">
        <v>6.1</v>
      </c>
      <c r="F3596" s="31">
        <v>1.9639814814814813</v>
      </c>
      <c r="G3596" s="30">
        <v>7.6</v>
      </c>
      <c r="H3596" s="32">
        <f>TEXT(일별기온공급량!$A3596, "AAA")</f>
      </c>
      <c r="I3596" s="33">
        <v>137296572</v>
      </c>
      <c r="J3596" s="33">
        <v>3212723</v>
      </c>
      <c r="K3596" s="32">
        <f>TEXT(A3596, "MM-DD")</f>
      </c>
      <c r="L3596" s="33">
        <f>YEAR(일별기온공급량!$A3596)</f>
      </c>
      <c r="M3596" s="33">
        <f>MONTH(일별기온공급량!$A3596)</f>
      </c>
      <c r="N3596" s="33">
        <f>DAY(일별기온공급량!$A3596)</f>
      </c>
      <c r="O3596" s="34">
        <f>IFERROR(VLOOKUP(기온및공급량[[#This Row], [날짜]],표2[],2,0), "")</f>
      </c>
    </row>
    <row x14ac:dyDescent="0.25" r="3597" customHeight="1" ht="18.75">
      <c r="A3597" s="29">
        <v>44870</v>
      </c>
      <c r="B3597" s="30">
        <v>9.1</v>
      </c>
      <c r="C3597" s="30">
        <v>15.7</v>
      </c>
      <c r="D3597" s="31">
        <v>1.6424537037037037</v>
      </c>
      <c r="E3597" s="30">
        <v>4.6</v>
      </c>
      <c r="F3597" s="31">
        <v>1.264675925925926</v>
      </c>
      <c r="G3597" s="30">
        <v>11.1</v>
      </c>
      <c r="H3597" s="32">
        <f>TEXT(일별기온공급량!$A3597, "AAA")</f>
      </c>
      <c r="I3597" s="33">
        <v>130539848</v>
      </c>
      <c r="J3597" s="33">
        <v>3049836</v>
      </c>
      <c r="K3597" s="32">
        <f>TEXT(A3597, "MM-DD")</f>
      </c>
      <c r="L3597" s="33">
        <f>YEAR(일별기온공급량!$A3597)</f>
      </c>
      <c r="M3597" s="33">
        <f>MONTH(일별기온공급량!$A3597)</f>
      </c>
      <c r="N3597" s="33">
        <f>DAY(일별기온공급량!$A3597)</f>
      </c>
      <c r="O3597" s="34">
        <f>IFERROR(VLOOKUP(기온및공급량[[#This Row], [날짜]],표2[],2,0), "")</f>
      </c>
    </row>
    <row x14ac:dyDescent="0.25" r="3598" customHeight="1" ht="18.75">
      <c r="A3598" s="29">
        <v>44871</v>
      </c>
      <c r="B3598" s="30">
        <v>8.9</v>
      </c>
      <c r="C3598" s="30">
        <v>16.9</v>
      </c>
      <c r="D3598" s="31">
        <v>1.6146759259259258</v>
      </c>
      <c r="E3598" s="30">
        <v>1.3</v>
      </c>
      <c r="F3598" s="31">
        <v>1.268148148148148</v>
      </c>
      <c r="G3598" s="30">
        <v>15.6</v>
      </c>
      <c r="H3598" s="32">
        <f>TEXT(일별기온공급량!$A3598, "AAA")</f>
      </c>
      <c r="I3598" s="33">
        <v>122776746</v>
      </c>
      <c r="J3598" s="33">
        <v>2864758</v>
      </c>
      <c r="K3598" s="32">
        <f>TEXT(A3598, "MM-DD")</f>
      </c>
      <c r="L3598" s="33">
        <f>YEAR(일별기온공급량!$A3598)</f>
      </c>
      <c r="M3598" s="33">
        <f>MONTH(일별기온공급량!$A3598)</f>
      </c>
      <c r="N3598" s="33">
        <f>DAY(일별기온공급량!$A3598)</f>
      </c>
      <c r="O3598" s="34">
        <f>IFERROR(VLOOKUP(기온및공급량[[#This Row], [날짜]],표2[],2,0), "")</f>
      </c>
    </row>
    <row x14ac:dyDescent="0.25" r="3599" customHeight="1" ht="18.75">
      <c r="A3599" s="29">
        <v>44872</v>
      </c>
      <c r="B3599" s="30">
        <v>9.7</v>
      </c>
      <c r="C3599" s="30">
        <v>18.6</v>
      </c>
      <c r="D3599" s="31">
        <v>1.6285648148148149</v>
      </c>
      <c r="E3599" s="30">
        <v>1.9</v>
      </c>
      <c r="F3599" s="31">
        <v>1.2855092592592592</v>
      </c>
      <c r="G3599" s="30">
        <v>16.7</v>
      </c>
      <c r="H3599" s="32">
        <f>TEXT(일별기온공급량!$A3599, "AAA")</f>
      </c>
      <c r="I3599" s="33">
        <v>140823826</v>
      </c>
      <c r="J3599" s="33">
        <v>3280678</v>
      </c>
      <c r="K3599" s="32">
        <f>TEXT(A3599, "MM-DD")</f>
      </c>
      <c r="L3599" s="33">
        <f>YEAR(일별기온공급량!$A3599)</f>
      </c>
      <c r="M3599" s="33">
        <f>MONTH(일별기온공급량!$A3599)</f>
      </c>
      <c r="N3599" s="33">
        <f>DAY(일별기온공급량!$A3599)</f>
      </c>
      <c r="O3599" s="34">
        <f>IFERROR(VLOOKUP(기온및공급량[[#This Row], [날짜]],표2[],2,0), "")</f>
      </c>
    </row>
    <row x14ac:dyDescent="0.25" r="3600" customHeight="1" ht="18.75">
      <c r="A3600" s="29">
        <v>44873</v>
      </c>
      <c r="B3600" s="30">
        <v>10.9</v>
      </c>
      <c r="C3600" s="30">
        <v>19.7</v>
      </c>
      <c r="D3600" s="31">
        <v>1.6243981481481482</v>
      </c>
      <c r="E3600" s="30">
        <v>3.6</v>
      </c>
      <c r="F3600" s="31">
        <v>1.286898148148148</v>
      </c>
      <c r="G3600" s="30">
        <v>16.1</v>
      </c>
      <c r="H3600" s="32">
        <f>TEXT(일별기온공급량!$A3600, "AAA")</f>
      </c>
      <c r="I3600" s="33">
        <v>139383305</v>
      </c>
      <c r="J3600" s="33">
        <v>3254494</v>
      </c>
      <c r="K3600" s="32">
        <f>TEXT(A3600, "MM-DD")</f>
      </c>
      <c r="L3600" s="33">
        <f>YEAR(일별기온공급량!$A3600)</f>
      </c>
      <c r="M3600" s="33">
        <f>MONTH(일별기온공급량!$A3600)</f>
      </c>
      <c r="N3600" s="33">
        <f>DAY(일별기온공급량!$A3600)</f>
      </c>
      <c r="O3600" s="34">
        <f>IFERROR(VLOOKUP(기온및공급량[[#This Row], [날짜]],표2[],2,0), "")</f>
      </c>
    </row>
    <row x14ac:dyDescent="0.25" r="3601" customHeight="1" ht="18.75">
      <c r="A3601" s="29">
        <v>44874</v>
      </c>
      <c r="B3601" s="30">
        <v>11.7</v>
      </c>
      <c r="C3601" s="30">
        <v>19.7</v>
      </c>
      <c r="D3601" s="31">
        <v>1.6521759259259259</v>
      </c>
      <c r="E3601" s="30">
        <v>3.8</v>
      </c>
      <c r="F3601" s="31">
        <v>1.2660648148148148</v>
      </c>
      <c r="G3601" s="30">
        <v>15.9</v>
      </c>
      <c r="H3601" s="32">
        <f>TEXT(일별기온공급량!$A3601, "AAA")</f>
      </c>
      <c r="I3601" s="33">
        <v>137461676</v>
      </c>
      <c r="J3601" s="33">
        <v>3220253</v>
      </c>
      <c r="K3601" s="32">
        <f>TEXT(A3601, "MM-DD")</f>
      </c>
      <c r="L3601" s="33">
        <f>YEAR(일별기온공급량!$A3601)</f>
      </c>
      <c r="M3601" s="33">
        <f>MONTH(일별기온공급량!$A3601)</f>
      </c>
      <c r="N3601" s="33">
        <f>DAY(일별기온공급량!$A3601)</f>
      </c>
      <c r="O3601" s="34">
        <f>IFERROR(VLOOKUP(기온및공급량[[#This Row], [날짜]],표2[],2,0), "")</f>
      </c>
    </row>
    <row x14ac:dyDescent="0.25" r="3602" customHeight="1" ht="18.75">
      <c r="A3602" s="29">
        <v>44875</v>
      </c>
      <c r="B3602" s="30">
        <v>13.3</v>
      </c>
      <c r="C3602" s="30">
        <v>21.9</v>
      </c>
      <c r="D3602" s="31">
        <v>1.6375925925925925</v>
      </c>
      <c r="E3602" s="30">
        <v>5.3</v>
      </c>
      <c r="F3602" s="31">
        <v>1.3167592592592592</v>
      </c>
      <c r="G3602" s="30">
        <v>16.6</v>
      </c>
      <c r="H3602" s="32">
        <f>TEXT(일별기온공급량!$A3602, "AAA")</f>
      </c>
      <c r="I3602" s="33">
        <v>133520292</v>
      </c>
      <c r="J3602" s="33">
        <v>3122398</v>
      </c>
      <c r="K3602" s="32">
        <f>TEXT(A3602, "MM-DD")</f>
      </c>
      <c r="L3602" s="33">
        <f>YEAR(일별기온공급량!$A3602)</f>
      </c>
      <c r="M3602" s="33">
        <f>MONTH(일별기온공급량!$A3602)</f>
      </c>
      <c r="N3602" s="33">
        <f>DAY(일별기온공급량!$A3602)</f>
      </c>
      <c r="O3602" s="34">
        <f>IFERROR(VLOOKUP(기온및공급량[[#This Row], [날짜]],표2[],2,0), "")</f>
      </c>
    </row>
    <row x14ac:dyDescent="0.25" r="3603" customHeight="1" ht="18.75">
      <c r="A3603" s="29">
        <v>44876</v>
      </c>
      <c r="B3603" s="33">
        <v>14</v>
      </c>
      <c r="C3603" s="30">
        <v>21.3</v>
      </c>
      <c r="D3603" s="31">
        <v>1.6250925925925928</v>
      </c>
      <c r="E3603" s="30">
        <v>6.9</v>
      </c>
      <c r="F3603" s="31">
        <v>1.2660648148148148</v>
      </c>
      <c r="G3603" s="30">
        <v>14.4</v>
      </c>
      <c r="H3603" s="32">
        <f>TEXT(일별기온공급량!$A3603, "AAA")</f>
      </c>
      <c r="I3603" s="33">
        <v>123157823</v>
      </c>
      <c r="J3603" s="33">
        <v>2874401</v>
      </c>
      <c r="K3603" s="32">
        <f>TEXT(A3603, "MM-DD")</f>
      </c>
      <c r="L3603" s="33">
        <f>YEAR(일별기온공급량!$A3603)</f>
      </c>
      <c r="M3603" s="33">
        <f>MONTH(일별기온공급량!$A3603)</f>
      </c>
      <c r="N3603" s="33">
        <f>DAY(일별기온공급량!$A3603)</f>
      </c>
      <c r="O3603" s="34">
        <f>IFERROR(VLOOKUP(기온및공급량[[#This Row], [날짜]],표2[],2,0), "")</f>
      </c>
    </row>
    <row x14ac:dyDescent="0.25" r="3604" customHeight="1" ht="18.75">
      <c r="A3604" s="29">
        <v>44877</v>
      </c>
      <c r="B3604" s="33">
        <v>17</v>
      </c>
      <c r="C3604" s="30">
        <v>24.3</v>
      </c>
      <c r="D3604" s="31">
        <v>1.5980092592592592</v>
      </c>
      <c r="E3604" s="30">
        <v>8.8</v>
      </c>
      <c r="F3604" s="31">
        <v>1.2862037037037037</v>
      </c>
      <c r="G3604" s="30">
        <v>15.5</v>
      </c>
      <c r="H3604" s="32">
        <f>TEXT(일별기온공급량!$A3604, "AAA")</f>
      </c>
      <c r="I3604" s="33">
        <v>100931497</v>
      </c>
      <c r="J3604" s="33">
        <v>2354046</v>
      </c>
      <c r="K3604" s="32">
        <f>TEXT(A3604, "MM-DD")</f>
      </c>
      <c r="L3604" s="33">
        <f>YEAR(일별기온공급량!$A3604)</f>
      </c>
      <c r="M3604" s="33">
        <f>MONTH(일별기온공급량!$A3604)</f>
      </c>
      <c r="N3604" s="33">
        <f>DAY(일별기온공급량!$A3604)</f>
      </c>
      <c r="O3604" s="34">
        <f>IFERROR(VLOOKUP(기온및공급량[[#This Row], [날짜]],표2[],2,0), "")</f>
      </c>
    </row>
    <row x14ac:dyDescent="0.25" r="3605" customHeight="1" ht="18.75">
      <c r="A3605" s="29">
        <v>44878</v>
      </c>
      <c r="B3605" s="30">
        <v>15.9</v>
      </c>
      <c r="C3605" s="30">
        <v>20.7</v>
      </c>
      <c r="D3605" s="31">
        <v>1.0000925925925925</v>
      </c>
      <c r="E3605" s="33">
        <v>12</v>
      </c>
      <c r="F3605" s="31">
        <v>1.9903703703703703</v>
      </c>
      <c r="G3605" s="30">
        <v>8.7</v>
      </c>
      <c r="H3605" s="32">
        <f>TEXT(일별기온공급량!$A3605, "AAA")</f>
      </c>
      <c r="I3605" s="33">
        <v>90406782</v>
      </c>
      <c r="J3605" s="33">
        <v>2106702</v>
      </c>
      <c r="K3605" s="32">
        <f>TEXT(A3605, "MM-DD")</f>
      </c>
      <c r="L3605" s="33">
        <f>YEAR(일별기온공급량!$A3605)</f>
      </c>
      <c r="M3605" s="33">
        <f>MONTH(일별기온공급량!$A3605)</f>
      </c>
      <c r="N3605" s="33">
        <f>DAY(일별기온공급량!$A3605)</f>
      </c>
      <c r="O3605" s="34">
        <f>IFERROR(VLOOKUP(기온및공급량[[#This Row], [날짜]],표2[],2,0), "")</f>
      </c>
    </row>
    <row x14ac:dyDescent="0.25" r="3606" customHeight="1" ht="18.75">
      <c r="A3606" s="29">
        <v>44879</v>
      </c>
      <c r="B3606" s="30">
        <v>11.6</v>
      </c>
      <c r="C3606" s="30">
        <v>14.9</v>
      </c>
      <c r="D3606" s="31">
        <v>1.5903703703703704</v>
      </c>
      <c r="E3606" s="30">
        <v>9.2</v>
      </c>
      <c r="F3606" s="31">
        <v>1.9931481481481481</v>
      </c>
      <c r="G3606" s="30">
        <v>5.7</v>
      </c>
      <c r="H3606" s="32">
        <f>TEXT(일별기온공급량!$A3606, "AAA")</f>
      </c>
      <c r="I3606" s="33">
        <v>121558721</v>
      </c>
      <c r="J3606" s="33">
        <v>2834704</v>
      </c>
      <c r="K3606" s="32">
        <f>TEXT(A3606, "MM-DD")</f>
      </c>
      <c r="L3606" s="33">
        <f>YEAR(일별기온공급량!$A3606)</f>
      </c>
      <c r="M3606" s="33">
        <f>MONTH(일별기온공급량!$A3606)</f>
      </c>
      <c r="N3606" s="33">
        <f>DAY(일별기온공급량!$A3606)</f>
      </c>
      <c r="O3606" s="34">
        <f>IFERROR(VLOOKUP(기온및공급량[[#This Row], [날짜]],표2[],2,0), "")</f>
      </c>
    </row>
    <row x14ac:dyDescent="0.25" r="3607" customHeight="1" ht="18.75">
      <c r="A3607" s="29">
        <v>44880</v>
      </c>
      <c r="B3607" s="33">
        <v>10</v>
      </c>
      <c r="C3607" s="30">
        <v>15.3</v>
      </c>
      <c r="D3607" s="31">
        <v>1.6285648148148149</v>
      </c>
      <c r="E3607" s="30">
        <v>6.4</v>
      </c>
      <c r="F3607" s="31">
        <v>1.977175925925926</v>
      </c>
      <c r="G3607" s="30">
        <v>8.9</v>
      </c>
      <c r="H3607" s="32">
        <f>TEXT(일별기온공급량!$A3607, "AAA")</f>
      </c>
      <c r="I3607" s="33">
        <v>137361453</v>
      </c>
      <c r="J3607" s="33">
        <v>3203991</v>
      </c>
      <c r="K3607" s="32">
        <f>TEXT(A3607, "MM-DD")</f>
      </c>
      <c r="L3607" s="33">
        <f>YEAR(일별기온공급량!$A3607)</f>
      </c>
      <c r="M3607" s="33">
        <f>MONTH(일별기온공급량!$A3607)</f>
      </c>
      <c r="N3607" s="33">
        <f>DAY(일별기온공급량!$A3607)</f>
      </c>
      <c r="O3607" s="34">
        <f>IFERROR(VLOOKUP(기온및공급량[[#This Row], [날짜]],표2[],2,0), "")</f>
      </c>
    </row>
    <row x14ac:dyDescent="0.25" r="3608" customHeight="1" ht="18.75">
      <c r="A3608" s="29">
        <v>44881</v>
      </c>
      <c r="B3608" s="30">
        <v>10.3</v>
      </c>
      <c r="C3608" s="30">
        <v>15.8</v>
      </c>
      <c r="D3608" s="31">
        <v>1.627175925925926</v>
      </c>
      <c r="E3608" s="30">
        <v>5.9</v>
      </c>
      <c r="F3608" s="31">
        <v>1.0174537037037037</v>
      </c>
      <c r="G3608" s="30">
        <v>9.9</v>
      </c>
      <c r="H3608" s="32">
        <f>TEXT(일별기온공급량!$A3608, "AAA")</f>
      </c>
      <c r="I3608" s="33">
        <v>139007570</v>
      </c>
      <c r="J3608" s="33">
        <v>3244671</v>
      </c>
      <c r="K3608" s="32">
        <f>TEXT(A3608, "MM-DD")</f>
      </c>
      <c r="L3608" s="33">
        <f>YEAR(일별기온공급량!$A3608)</f>
      </c>
      <c r="M3608" s="33">
        <f>MONTH(일별기온공급량!$A3608)</f>
      </c>
      <c r="N3608" s="33">
        <f>DAY(일별기온공급량!$A3608)</f>
      </c>
      <c r="O3608" s="34">
        <f>IFERROR(VLOOKUP(기온및공급량[[#This Row], [날짜]],표2[],2,0), "")</f>
      </c>
    </row>
    <row x14ac:dyDescent="0.25" r="3609" customHeight="1" ht="18.75">
      <c r="A3609" s="29">
        <v>44882</v>
      </c>
      <c r="B3609" s="30">
        <v>9.4</v>
      </c>
      <c r="C3609" s="30">
        <v>17.1</v>
      </c>
      <c r="D3609" s="31">
        <v>1.6348148148148147</v>
      </c>
      <c r="E3609" s="30">
        <v>4.6</v>
      </c>
      <c r="F3609" s="31">
        <v>1.1737037037037037</v>
      </c>
      <c r="G3609" s="30">
        <v>12.5</v>
      </c>
      <c r="H3609" s="32">
        <f>TEXT(일별기온공급량!$A3609, "AAA")</f>
      </c>
      <c r="I3609" s="33">
        <v>143917448</v>
      </c>
      <c r="J3609" s="33">
        <v>3354061</v>
      </c>
      <c r="K3609" s="32">
        <f>TEXT(A3609, "MM-DD")</f>
      </c>
      <c r="L3609" s="33">
        <f>YEAR(일별기온공급량!$A3609)</f>
      </c>
      <c r="M3609" s="33">
        <f>MONTH(일별기온공급량!$A3609)</f>
      </c>
      <c r="N3609" s="33">
        <f>DAY(일별기온공급량!$A3609)</f>
      </c>
      <c r="O3609" s="34">
        <f>IFERROR(VLOOKUP(기온및공급량[[#This Row], [날짜]],표2[],2,0), "")</f>
      </c>
    </row>
    <row x14ac:dyDescent="0.25" r="3610" customHeight="1" ht="18.75">
      <c r="A3610" s="29">
        <v>44883</v>
      </c>
      <c r="B3610" s="30">
        <v>9.6</v>
      </c>
      <c r="C3610" s="33">
        <v>19</v>
      </c>
      <c r="D3610" s="31">
        <v>1.657037037037037</v>
      </c>
      <c r="E3610" s="30">
        <v>1.6</v>
      </c>
      <c r="F3610" s="31">
        <v>1.2813425925925925</v>
      </c>
      <c r="G3610" s="30">
        <v>17.4</v>
      </c>
      <c r="H3610" s="32">
        <f>TEXT(일별기온공급량!$A3610, "AAA")</f>
      </c>
      <c r="I3610" s="33">
        <v>143271537</v>
      </c>
      <c r="J3610" s="33">
        <v>3323897</v>
      </c>
      <c r="K3610" s="32">
        <f>TEXT(A3610, "MM-DD")</f>
      </c>
      <c r="L3610" s="33">
        <f>YEAR(일별기온공급량!$A3610)</f>
      </c>
      <c r="M3610" s="33">
        <f>MONTH(일별기온공급량!$A3610)</f>
      </c>
      <c r="N3610" s="33">
        <f>DAY(일별기온공급량!$A3610)</f>
      </c>
      <c r="O3610" s="34">
        <f>IFERROR(VLOOKUP(기온및공급량[[#This Row], [날짜]],표2[],2,0), "")</f>
      </c>
    </row>
    <row x14ac:dyDescent="0.25" r="3611" customHeight="1" ht="18.75">
      <c r="A3611" s="29">
        <v>44884</v>
      </c>
      <c r="B3611" s="30">
        <v>11.2</v>
      </c>
      <c r="C3611" s="30">
        <v>18.9</v>
      </c>
      <c r="D3611" s="31">
        <v>1.5792592592592594</v>
      </c>
      <c r="E3611" s="30">
        <v>3.6</v>
      </c>
      <c r="F3611" s="31">
        <v>1.2917592592592593</v>
      </c>
      <c r="G3611" s="30">
        <v>15.3</v>
      </c>
      <c r="H3611" s="32">
        <f>TEXT(일별기온공급량!$A3611, "AAA")</f>
      </c>
      <c r="I3611" s="33">
        <v>124439270</v>
      </c>
      <c r="J3611" s="33">
        <v>2888797</v>
      </c>
      <c r="K3611" s="32">
        <f>TEXT(A3611, "MM-DD")</f>
      </c>
      <c r="L3611" s="33">
        <f>YEAR(일별기온공급량!$A3611)</f>
      </c>
      <c r="M3611" s="33">
        <f>MONTH(일별기온공급량!$A3611)</f>
      </c>
      <c r="N3611" s="33">
        <f>DAY(일별기온공급량!$A3611)</f>
      </c>
      <c r="O3611" s="34">
        <f>IFERROR(VLOOKUP(기온및공급량[[#This Row], [날짜]],표2[],2,0), "")</f>
      </c>
    </row>
    <row x14ac:dyDescent="0.25" r="3612" customHeight="1" ht="18.75">
      <c r="A3612" s="29">
        <v>44885</v>
      </c>
      <c r="B3612" s="30">
        <v>12.8</v>
      </c>
      <c r="C3612" s="30">
        <v>18.6</v>
      </c>
      <c r="D3612" s="31">
        <v>1.627175925925926</v>
      </c>
      <c r="E3612" s="30">
        <v>8.5</v>
      </c>
      <c r="F3612" s="31">
        <v>1.174398148148148</v>
      </c>
      <c r="G3612" s="30">
        <v>10.1</v>
      </c>
      <c r="H3612" s="32">
        <f>TEXT(일별기온공급량!$A3612, "AAA")</f>
      </c>
      <c r="I3612" s="33">
        <v>107415990</v>
      </c>
      <c r="J3612" s="33">
        <v>2493480</v>
      </c>
      <c r="K3612" s="32">
        <f>TEXT(A3612, "MM-DD")</f>
      </c>
      <c r="L3612" s="33">
        <f>YEAR(일별기온공급량!$A3612)</f>
      </c>
      <c r="M3612" s="33">
        <f>MONTH(일별기온공급량!$A3612)</f>
      </c>
      <c r="N3612" s="33">
        <f>DAY(일별기온공급량!$A3612)</f>
      </c>
      <c r="O3612" s="34">
        <f>IFERROR(VLOOKUP(기온및공급량[[#This Row], [날짜]],표2[],2,0), "")</f>
      </c>
    </row>
    <row x14ac:dyDescent="0.25" r="3613" customHeight="1" ht="18.75">
      <c r="A3613" s="29">
        <v>44886</v>
      </c>
      <c r="B3613" s="30">
        <v>12.5</v>
      </c>
      <c r="C3613" s="30">
        <v>19.8</v>
      </c>
      <c r="D3613" s="31">
        <v>1.5862037037037036</v>
      </c>
      <c r="E3613" s="30">
        <v>6.6</v>
      </c>
      <c r="F3613" s="31">
        <v>1.2355092592592594</v>
      </c>
      <c r="G3613" s="30">
        <v>13.2</v>
      </c>
      <c r="H3613" s="32">
        <f>TEXT(일별기온공급량!$A3613, "AAA")</f>
      </c>
      <c r="I3613" s="33">
        <v>127993315</v>
      </c>
      <c r="J3613" s="33">
        <v>2967823</v>
      </c>
      <c r="K3613" s="32">
        <f>TEXT(A3613, "MM-DD")</f>
      </c>
      <c r="L3613" s="33">
        <f>YEAR(일별기온공급량!$A3613)</f>
      </c>
      <c r="M3613" s="33">
        <f>MONTH(일별기온공급량!$A3613)</f>
      </c>
      <c r="N3613" s="33">
        <f>DAY(일별기온공급량!$A3613)</f>
      </c>
      <c r="O3613" s="34">
        <f>IFERROR(VLOOKUP(기온및공급량[[#This Row], [날짜]],표2[],2,0), "")</f>
      </c>
    </row>
    <row x14ac:dyDescent="0.25" r="3614" customHeight="1" ht="18.75">
      <c r="A3614" s="29">
        <v>44887</v>
      </c>
      <c r="B3614" s="30">
        <v>12.5</v>
      </c>
      <c r="C3614" s="30">
        <v>15.9</v>
      </c>
      <c r="D3614" s="31">
        <v>1.643148148148148</v>
      </c>
      <c r="E3614" s="30">
        <v>9.8</v>
      </c>
      <c r="F3614" s="31">
        <v>1.3063425925925927</v>
      </c>
      <c r="G3614" s="30">
        <v>6.1</v>
      </c>
      <c r="H3614" s="32">
        <f>TEXT(일별기온공급량!$A3614, "AAA")</f>
      </c>
      <c r="I3614" s="33">
        <v>136970537</v>
      </c>
      <c r="J3614" s="33">
        <v>3190169</v>
      </c>
      <c r="K3614" s="32">
        <f>TEXT(A3614, "MM-DD")</f>
      </c>
      <c r="L3614" s="33">
        <f>YEAR(일별기온공급량!$A3614)</f>
      </c>
      <c r="M3614" s="33">
        <f>MONTH(일별기온공급량!$A3614)</f>
      </c>
      <c r="N3614" s="33">
        <f>DAY(일별기온공급량!$A3614)</f>
      </c>
      <c r="O3614" s="34">
        <f>IFERROR(VLOOKUP(기온및공급량[[#This Row], [날짜]],표2[],2,0), "")</f>
      </c>
    </row>
    <row x14ac:dyDescent="0.25" r="3615" customHeight="1" ht="18.75">
      <c r="A3615" s="29">
        <v>44888</v>
      </c>
      <c r="B3615" s="33">
        <v>13</v>
      </c>
      <c r="C3615" s="30">
        <v>18.2</v>
      </c>
      <c r="D3615" s="31">
        <v>1.5702314814814815</v>
      </c>
      <c r="E3615" s="33">
        <v>8</v>
      </c>
      <c r="F3615" s="35">
        <v>1.9993981481481482</v>
      </c>
      <c r="G3615" s="30">
        <v>10.2</v>
      </c>
      <c r="H3615" s="32">
        <f>TEXT(일별기온공급량!$A3615, "AAA")</f>
      </c>
      <c r="I3615" s="33">
        <v>134039936</v>
      </c>
      <c r="J3615" s="33">
        <v>3120554</v>
      </c>
      <c r="K3615" s="32">
        <f>TEXT(A3615, "MM-DD")</f>
      </c>
      <c r="L3615" s="33">
        <f>YEAR(일별기온공급량!$A3615)</f>
      </c>
      <c r="M3615" s="33">
        <f>MONTH(일별기온공급량!$A3615)</f>
      </c>
      <c r="N3615" s="33">
        <f>DAY(일별기온공급량!$A3615)</f>
      </c>
      <c r="O3615" s="34">
        <f>IFERROR(VLOOKUP(기온및공급량[[#This Row], [날짜]],표2[],2,0), "")</f>
      </c>
    </row>
    <row x14ac:dyDescent="0.25" r="3616" customHeight="1" ht="18.75">
      <c r="A3616" s="29">
        <v>44889</v>
      </c>
      <c r="B3616" s="30">
        <v>8.7</v>
      </c>
      <c r="C3616" s="30">
        <v>15.8</v>
      </c>
      <c r="D3616" s="31">
        <v>1.6514814814814813</v>
      </c>
      <c r="E3616" s="30">
        <v>4.8</v>
      </c>
      <c r="F3616" s="31">
        <v>1.994537037037037</v>
      </c>
      <c r="G3616" s="33">
        <v>11</v>
      </c>
      <c r="H3616" s="32">
        <f>TEXT(일별기온공급량!$A3616, "AAA")</f>
      </c>
      <c r="I3616" s="33">
        <v>145552481</v>
      </c>
      <c r="J3616" s="33">
        <v>3381958</v>
      </c>
      <c r="K3616" s="32">
        <f>TEXT(A3616, "MM-DD")</f>
      </c>
      <c r="L3616" s="33">
        <f>YEAR(일별기온공급량!$A3616)</f>
      </c>
      <c r="M3616" s="33">
        <f>MONTH(일별기온공급량!$A3616)</f>
      </c>
      <c r="N3616" s="33">
        <f>DAY(일별기온공급량!$A3616)</f>
      </c>
      <c r="O3616" s="34">
        <f>IFERROR(VLOOKUP(기온및공급량[[#This Row], [날짜]],표2[],2,0), "")</f>
      </c>
    </row>
    <row x14ac:dyDescent="0.25" r="3617" customHeight="1" ht="18.75">
      <c r="A3617" s="29">
        <v>44890</v>
      </c>
      <c r="B3617" s="30">
        <v>9.2</v>
      </c>
      <c r="C3617" s="33">
        <v>17</v>
      </c>
      <c r="D3617" s="31">
        <v>1.657037037037037</v>
      </c>
      <c r="E3617" s="30">
        <v>1.1</v>
      </c>
      <c r="F3617" s="31">
        <v>1.3000925925925926</v>
      </c>
      <c r="G3617" s="30">
        <v>15.9</v>
      </c>
      <c r="H3617" s="32">
        <f>TEXT(일별기온공급량!$A3617, "AAA")</f>
      </c>
      <c r="I3617" s="33">
        <v>147756914</v>
      </c>
      <c r="J3617" s="33">
        <v>3429483</v>
      </c>
      <c r="K3617" s="32">
        <f>TEXT(A3617, "MM-DD")</f>
      </c>
      <c r="L3617" s="33">
        <f>YEAR(일별기온공급량!$A3617)</f>
      </c>
      <c r="M3617" s="33">
        <f>MONTH(일별기온공급량!$A3617)</f>
      </c>
      <c r="N3617" s="33">
        <f>DAY(일별기온공급량!$A3617)</f>
      </c>
      <c r="O3617" s="34">
        <f>IFERROR(VLOOKUP(기온및공급량[[#This Row], [날짜]],표2[],2,0), "")</f>
      </c>
    </row>
    <row x14ac:dyDescent="0.25" r="3618" customHeight="1" ht="18.75">
      <c r="A3618" s="29">
        <v>44891</v>
      </c>
      <c r="B3618" s="30">
        <v>10.9</v>
      </c>
      <c r="C3618" s="30">
        <v>17.3</v>
      </c>
      <c r="D3618" s="31">
        <v>1.5591203703703704</v>
      </c>
      <c r="E3618" s="33">
        <v>6</v>
      </c>
      <c r="F3618" s="31">
        <v>1.9973148148148148</v>
      </c>
      <c r="G3618" s="30">
        <v>11.3</v>
      </c>
      <c r="H3618" s="32">
        <f>TEXT(일별기온공급량!$A3618, "AAA")</f>
      </c>
      <c r="I3618" s="33">
        <v>132347473</v>
      </c>
      <c r="J3618" s="33">
        <v>3092433</v>
      </c>
      <c r="K3618" s="32">
        <f>TEXT(A3618, "MM-DD")</f>
      </c>
      <c r="L3618" s="33">
        <f>YEAR(일별기온공급량!$A3618)</f>
      </c>
      <c r="M3618" s="33">
        <f>MONTH(일별기온공급량!$A3618)</f>
      </c>
      <c r="N3618" s="33">
        <f>DAY(일별기온공급량!$A3618)</f>
      </c>
      <c r="O3618" s="34">
        <f>IFERROR(VLOOKUP(기온및공급량[[#This Row], [날짜]],표2[],2,0), "")</f>
      </c>
    </row>
    <row x14ac:dyDescent="0.25" r="3619" customHeight="1" ht="18.75">
      <c r="A3619" s="29">
        <v>44892</v>
      </c>
      <c r="B3619" s="30">
        <v>7.7</v>
      </c>
      <c r="C3619" s="30">
        <v>14.9</v>
      </c>
      <c r="D3619" s="31">
        <v>1.6389814814814816</v>
      </c>
      <c r="E3619" s="30">
        <v>0.4</v>
      </c>
      <c r="F3619" s="31">
        <v>1.2987037037037037</v>
      </c>
      <c r="G3619" s="30">
        <v>14.5</v>
      </c>
      <c r="H3619" s="32">
        <f>TEXT(일별기온공급량!$A3619, "AAA")</f>
      </c>
      <c r="I3619" s="33">
        <v>137906276</v>
      </c>
      <c r="J3619" s="33">
        <v>3235498</v>
      </c>
      <c r="K3619" s="32">
        <f>TEXT(A3619, "MM-DD")</f>
      </c>
      <c r="L3619" s="33">
        <f>YEAR(일별기온공급량!$A3619)</f>
      </c>
      <c r="M3619" s="33">
        <f>MONTH(일별기온공급량!$A3619)</f>
      </c>
      <c r="N3619" s="33">
        <f>DAY(일별기온공급량!$A3619)</f>
      </c>
      <c r="O3619" s="34">
        <f>IFERROR(VLOOKUP(기온및공급량[[#This Row], [날짜]],표2[],2,0), "")</f>
      </c>
    </row>
    <row x14ac:dyDescent="0.25" r="3620" customHeight="1" ht="18.75">
      <c r="A3620" s="29">
        <v>44893</v>
      </c>
      <c r="B3620" s="30">
        <v>10.5</v>
      </c>
      <c r="C3620" s="30">
        <v>15.9</v>
      </c>
      <c r="D3620" s="31">
        <v>1.5542592592592592</v>
      </c>
      <c r="E3620" s="30">
        <v>4.5</v>
      </c>
      <c r="F3620" s="31">
        <v>1.288287037037037</v>
      </c>
      <c r="G3620" s="30">
        <v>11.4</v>
      </c>
      <c r="H3620" s="32">
        <f>TEXT(일별기온공급량!$A3620, "AAA")</f>
      </c>
      <c r="I3620" s="33">
        <v>157973481</v>
      </c>
      <c r="J3620" s="33">
        <v>3701769</v>
      </c>
      <c r="K3620" s="32">
        <f>TEXT(A3620, "MM-DD")</f>
      </c>
      <c r="L3620" s="33">
        <f>YEAR(일별기온공급량!$A3620)</f>
      </c>
      <c r="M3620" s="33">
        <f>MONTH(일별기온공급량!$A3620)</f>
      </c>
      <c r="N3620" s="33">
        <f>DAY(일별기온공급량!$A3620)</f>
      </c>
      <c r="O3620" s="34">
        <f>IFERROR(VLOOKUP(기온및공급량[[#This Row], [날짜]],표2[],2,0), "")</f>
      </c>
    </row>
    <row x14ac:dyDescent="0.25" r="3621" customHeight="1" ht="18.75">
      <c r="A3621" s="29">
        <v>44894</v>
      </c>
      <c r="B3621" s="30">
        <v>12.3</v>
      </c>
      <c r="C3621" s="30">
        <v>15.2</v>
      </c>
      <c r="D3621" s="31">
        <v>1.388287037037037</v>
      </c>
      <c r="E3621" s="30">
        <v>6.5</v>
      </c>
      <c r="F3621" s="31">
        <v>1.9966203703703704</v>
      </c>
      <c r="G3621" s="30">
        <v>8.7</v>
      </c>
      <c r="H3621" s="32">
        <f>TEXT(일별기온공급량!$A3621, "AAA")</f>
      </c>
      <c r="I3621" s="33">
        <v>158504919</v>
      </c>
      <c r="J3621" s="33">
        <v>3721200</v>
      </c>
      <c r="K3621" s="32">
        <f>TEXT(A3621, "MM-DD")</f>
      </c>
      <c r="L3621" s="33">
        <f>YEAR(일별기온공급량!$A3621)</f>
      </c>
      <c r="M3621" s="33">
        <f>MONTH(일별기온공급량!$A3621)</f>
      </c>
      <c r="N3621" s="33">
        <f>DAY(일별기온공급량!$A3621)</f>
      </c>
      <c r="O3621" s="34">
        <f>IFERROR(VLOOKUP(기온및공급량[[#This Row], [날짜]],표2[],2,0), "")</f>
      </c>
    </row>
    <row x14ac:dyDescent="0.25" r="3622" customHeight="1" ht="18.75">
      <c r="A3622" s="29">
        <v>44895</v>
      </c>
      <c r="B3622" s="30">
        <v>-0.4</v>
      </c>
      <c r="C3622" s="30">
        <v>6.5</v>
      </c>
      <c r="D3622" s="31">
        <v>1.0000925925925925</v>
      </c>
      <c r="E3622" s="30">
        <v>-3.2</v>
      </c>
      <c r="F3622" s="31">
        <v>1.9952314814814813</v>
      </c>
      <c r="G3622" s="30">
        <v>9.7</v>
      </c>
      <c r="H3622" s="32">
        <f>TEXT(일별기온공급량!$A3622, "AAA")</f>
      </c>
      <c r="I3622" s="33">
        <v>219200361</v>
      </c>
      <c r="J3622" s="33">
        <v>5110745</v>
      </c>
      <c r="K3622" s="32">
        <f>TEXT(A3622, "MM-DD")</f>
      </c>
      <c r="L3622" s="33">
        <f>YEAR(일별기온공급량!$A3622)</f>
      </c>
      <c r="M3622" s="33">
        <f>MONTH(일별기온공급량!$A3622)</f>
      </c>
      <c r="N3622" s="33">
        <f>DAY(일별기온공급량!$A3622)</f>
      </c>
      <c r="O3622" s="34">
        <f>IFERROR(VLOOKUP(기온및공급량[[#This Row], [날짜]],표2[],2,0), "")</f>
      </c>
    </row>
    <row x14ac:dyDescent="0.25" r="3623" customHeight="1" ht="18.75">
      <c r="A3623" s="29">
        <v>44896</v>
      </c>
      <c r="B3623" s="33">
        <v>-1</v>
      </c>
      <c r="C3623" s="30">
        <v>2.6</v>
      </c>
      <c r="D3623" s="31">
        <v>1.6445370370370371</v>
      </c>
      <c r="E3623" s="30">
        <v>-3.8</v>
      </c>
      <c r="F3623" s="31">
        <v>1.3014814814814815</v>
      </c>
      <c r="G3623" s="30">
        <v>6.4</v>
      </c>
      <c r="H3623" s="32">
        <f>TEXT(일별기온공급량!$A3623, "AAA")</f>
      </c>
      <c r="I3623" s="33">
        <v>237581222</v>
      </c>
      <c r="J3623" s="33">
        <v>5517772</v>
      </c>
      <c r="K3623" s="32">
        <f>TEXT(A3623, "MM-DD")</f>
      </c>
      <c r="L3623" s="33">
        <f>YEAR(일별기온공급량!$A3623)</f>
      </c>
      <c r="M3623" s="33">
        <f>MONTH(일별기온공급량!$A3623)</f>
      </c>
      <c r="N3623" s="33">
        <f>DAY(일별기온공급량!$A3623)</f>
      </c>
      <c r="O3623" s="34">
        <f>IFERROR(VLOOKUP(기온및공급량[[#This Row], [날짜]],표2[],2,0), "")</f>
      </c>
    </row>
    <row x14ac:dyDescent="0.25" r="3624" customHeight="1" ht="18.75">
      <c r="A3624" s="29">
        <v>44897</v>
      </c>
      <c r="B3624" s="30">
        <v>0.3</v>
      </c>
      <c r="C3624" s="30">
        <v>5.1</v>
      </c>
      <c r="D3624" s="31">
        <v>1.6223148148148148</v>
      </c>
      <c r="E3624" s="30">
        <v>-2.8</v>
      </c>
      <c r="F3624" s="31">
        <v>1.2952314814814816</v>
      </c>
      <c r="G3624" s="30">
        <v>7.9</v>
      </c>
      <c r="H3624" s="32">
        <f>TEXT(일별기온공급량!$A3624, "AAA")</f>
      </c>
      <c r="I3624" s="33">
        <v>233078181</v>
      </c>
      <c r="J3624" s="33">
        <v>5413396</v>
      </c>
      <c r="K3624" s="32">
        <f>TEXT(A3624, "MM-DD")</f>
      </c>
      <c r="L3624" s="33">
        <f>YEAR(일별기온공급량!$A3624)</f>
      </c>
      <c r="M3624" s="33">
        <f>MONTH(일별기온공급량!$A3624)</f>
      </c>
      <c r="N3624" s="33">
        <f>DAY(일별기온공급량!$A3624)</f>
      </c>
      <c r="O3624" s="34">
        <f>IFERROR(VLOOKUP(기온및공급량[[#This Row], [날짜]],표2[],2,0), "")</f>
      </c>
    </row>
    <row x14ac:dyDescent="0.25" r="3625" customHeight="1" ht="18.75">
      <c r="A3625" s="29">
        <v>44898</v>
      </c>
      <c r="B3625" s="30">
        <v>4.4</v>
      </c>
      <c r="C3625" s="30">
        <v>10.7</v>
      </c>
      <c r="D3625" s="31">
        <v>1.6181481481481481</v>
      </c>
      <c r="E3625" s="30">
        <v>-3.2</v>
      </c>
      <c r="F3625" s="31">
        <v>1.282037037037037</v>
      </c>
      <c r="G3625" s="30">
        <v>13.9</v>
      </c>
      <c r="H3625" s="32">
        <f>TEXT(일별기온공급량!$A3625, "AAA")</f>
      </c>
      <c r="I3625" s="33">
        <v>203567900</v>
      </c>
      <c r="J3625" s="33">
        <v>4736517</v>
      </c>
      <c r="K3625" s="32">
        <f>TEXT(A3625, "MM-DD")</f>
      </c>
      <c r="L3625" s="33">
        <f>YEAR(일별기온공급량!$A3625)</f>
      </c>
      <c r="M3625" s="33">
        <f>MONTH(일별기온공급량!$A3625)</f>
      </c>
      <c r="N3625" s="33">
        <f>DAY(일별기온공급량!$A3625)</f>
      </c>
      <c r="O3625" s="34">
        <f>IFERROR(VLOOKUP(기온및공급량[[#This Row], [날짜]],표2[],2,0), "")</f>
      </c>
    </row>
    <row x14ac:dyDescent="0.25" r="3626" customHeight="1" ht="18.75">
      <c r="A3626" s="29">
        <v>44899</v>
      </c>
      <c r="B3626" s="30">
        <v>3.1</v>
      </c>
      <c r="C3626" s="30">
        <v>6.7</v>
      </c>
      <c r="D3626" s="31">
        <v>1.0000925925925925</v>
      </c>
      <c r="E3626" s="30">
        <v>0.8</v>
      </c>
      <c r="F3626" s="35">
        <v>1.9993981481481482</v>
      </c>
      <c r="G3626" s="30">
        <v>5.9</v>
      </c>
      <c r="H3626" s="32">
        <f>TEXT(일별기온공급량!$A3626, "AAA")</f>
      </c>
      <c r="I3626" s="33">
        <v>199699037</v>
      </c>
      <c r="J3626" s="33">
        <v>4645817</v>
      </c>
      <c r="K3626" s="32">
        <f>TEXT(A3626, "MM-DD")</f>
      </c>
      <c r="L3626" s="33">
        <f>YEAR(일별기온공급량!$A3626)</f>
      </c>
      <c r="M3626" s="33">
        <f>MONTH(일별기온공급량!$A3626)</f>
      </c>
      <c r="N3626" s="33">
        <f>DAY(일별기온공급량!$A3626)</f>
      </c>
      <c r="O3626" s="34">
        <f>IFERROR(VLOOKUP(기온및공급량[[#This Row], [날짜]],표2[],2,0), "")</f>
      </c>
    </row>
    <row x14ac:dyDescent="0.25" r="3627" customHeight="1" ht="18.75">
      <c r="A3627" s="29">
        <v>44900</v>
      </c>
      <c r="B3627" s="30">
        <v>1.2</v>
      </c>
      <c r="C3627" s="30">
        <v>4.8</v>
      </c>
      <c r="D3627" s="31">
        <v>1.643148148148148</v>
      </c>
      <c r="E3627" s="33">
        <v>-1</v>
      </c>
      <c r="F3627" s="31">
        <v>1.2431481481481481</v>
      </c>
      <c r="G3627" s="30">
        <v>5.8</v>
      </c>
      <c r="H3627" s="32">
        <f>TEXT(일별기온공급량!$A3627, "AAA")</f>
      </c>
      <c r="I3627" s="33">
        <v>237871681</v>
      </c>
      <c r="J3627" s="33">
        <v>5560659</v>
      </c>
      <c r="K3627" s="32">
        <f>TEXT(A3627, "MM-DD")</f>
      </c>
      <c r="L3627" s="33">
        <f>YEAR(일별기온공급량!$A3627)</f>
      </c>
      <c r="M3627" s="33">
        <f>MONTH(일별기온공급량!$A3627)</f>
      </c>
      <c r="N3627" s="33">
        <f>DAY(일별기온공급량!$A3627)</f>
      </c>
      <c r="O3627" s="34">
        <f>IFERROR(VLOOKUP(기온및공급량[[#This Row], [날짜]],표2[],2,0), "")</f>
      </c>
    </row>
    <row x14ac:dyDescent="0.25" r="3628" customHeight="1" ht="18.75">
      <c r="A3628" s="29">
        <v>44901</v>
      </c>
      <c r="B3628" s="30">
        <v>1.9</v>
      </c>
      <c r="C3628" s="30">
        <v>7.8</v>
      </c>
      <c r="D3628" s="31">
        <v>1.5591203703703704</v>
      </c>
      <c r="E3628" s="30">
        <v>-3.7</v>
      </c>
      <c r="F3628" s="31">
        <v>1.263287037037037</v>
      </c>
      <c r="G3628" s="30">
        <v>11.5</v>
      </c>
      <c r="H3628" s="32">
        <f>TEXT(일별기온공급량!$A3628, "AAA")</f>
      </c>
      <c r="I3628" s="33">
        <v>239839957</v>
      </c>
      <c r="J3628" s="33">
        <v>5614746</v>
      </c>
      <c r="K3628" s="32">
        <f>TEXT(A3628, "MM-DD")</f>
      </c>
      <c r="L3628" s="33">
        <f>YEAR(일별기온공급량!$A3628)</f>
      </c>
      <c r="M3628" s="33">
        <f>MONTH(일별기온공급량!$A3628)</f>
      </c>
      <c r="N3628" s="33">
        <f>DAY(일별기온공급량!$A3628)</f>
      </c>
      <c r="O3628" s="34">
        <f>IFERROR(VLOOKUP(기온및공급량[[#This Row], [날짜]],표2[],2,0), "")</f>
      </c>
    </row>
    <row x14ac:dyDescent="0.25" r="3629" customHeight="1" ht="18.75">
      <c r="A3629" s="29">
        <v>44902</v>
      </c>
      <c r="B3629" s="30">
        <v>4.4</v>
      </c>
      <c r="C3629" s="30">
        <v>9.9</v>
      </c>
      <c r="D3629" s="31">
        <v>1.5980092592592592</v>
      </c>
      <c r="E3629" s="30">
        <v>-0.7</v>
      </c>
      <c r="F3629" s="31">
        <v>1.1862037037037036</v>
      </c>
      <c r="G3629" s="30">
        <v>10.6</v>
      </c>
      <c r="H3629" s="32">
        <f>TEXT(일별기온공급량!$A3629, "AAA")</f>
      </c>
      <c r="I3629" s="33">
        <v>223655468</v>
      </c>
      <c r="J3629" s="33">
        <v>5200153</v>
      </c>
      <c r="K3629" s="32">
        <f>TEXT(A3629, "MM-DD")</f>
      </c>
      <c r="L3629" s="33">
        <f>YEAR(일별기온공급량!$A3629)</f>
      </c>
      <c r="M3629" s="33">
        <f>MONTH(일별기온공급량!$A3629)</f>
      </c>
      <c r="N3629" s="33">
        <f>DAY(일별기온공급량!$A3629)</f>
      </c>
      <c r="O3629" s="34">
        <f>IFERROR(VLOOKUP(기온및공급량[[#This Row], [날짜]],표2[],2,0), "")</f>
      </c>
    </row>
    <row x14ac:dyDescent="0.25" r="3630" customHeight="1" ht="18.75">
      <c r="A3630" s="29">
        <v>44903</v>
      </c>
      <c r="B3630" s="30">
        <v>4.5</v>
      </c>
      <c r="C3630" s="30">
        <v>11.8</v>
      </c>
      <c r="D3630" s="31">
        <v>1.6368981481481482</v>
      </c>
      <c r="E3630" s="30">
        <v>-1.6</v>
      </c>
      <c r="F3630" s="31">
        <v>1.3077314814814816</v>
      </c>
      <c r="G3630" s="30">
        <v>13.4</v>
      </c>
      <c r="H3630" s="32">
        <f>TEXT(일별기온공급량!$A3630, "AAA")</f>
      </c>
      <c r="I3630" s="33">
        <v>215488954</v>
      </c>
      <c r="J3630" s="33">
        <v>5003970</v>
      </c>
      <c r="K3630" s="32">
        <f>TEXT(A3630, "MM-DD")</f>
      </c>
      <c r="L3630" s="33">
        <f>YEAR(일별기온공급량!$A3630)</f>
      </c>
      <c r="M3630" s="33">
        <f>MONTH(일별기온공급량!$A3630)</f>
      </c>
      <c r="N3630" s="33">
        <f>DAY(일별기온공급량!$A3630)</f>
      </c>
      <c r="O3630" s="34">
        <f>IFERROR(VLOOKUP(기온및공급량[[#This Row], [날짜]],표2[],2,0), "")</f>
      </c>
    </row>
    <row x14ac:dyDescent="0.25" r="3631" customHeight="1" ht="18.75">
      <c r="A3631" s="29">
        <v>44904</v>
      </c>
      <c r="B3631" s="30">
        <v>4.4</v>
      </c>
      <c r="C3631" s="30">
        <v>12.8</v>
      </c>
      <c r="D3631" s="31">
        <v>1.6292592592592592</v>
      </c>
      <c r="E3631" s="30">
        <v>-2.5</v>
      </c>
      <c r="F3631" s="31">
        <v>1.299398148148148</v>
      </c>
      <c r="G3631" s="30">
        <v>15.3</v>
      </c>
      <c r="H3631" s="32">
        <f>TEXT(일별기온공급량!$A3631, "AAA")</f>
      </c>
      <c r="I3631" s="33">
        <v>210474377</v>
      </c>
      <c r="J3631" s="33">
        <v>4886046</v>
      </c>
      <c r="K3631" s="32">
        <f>TEXT(A3631, "MM-DD")</f>
      </c>
      <c r="L3631" s="33">
        <f>YEAR(일별기온공급량!$A3631)</f>
      </c>
      <c r="M3631" s="33">
        <f>MONTH(일별기온공급량!$A3631)</f>
      </c>
      <c r="N3631" s="33">
        <f>DAY(일별기온공급량!$A3631)</f>
      </c>
      <c r="O3631" s="34">
        <f>IFERROR(VLOOKUP(기온및공급량[[#This Row], [날짜]],표2[],2,0), "")</f>
      </c>
    </row>
    <row x14ac:dyDescent="0.25" r="3632" customHeight="1" ht="18.75">
      <c r="A3632" s="29">
        <v>44905</v>
      </c>
      <c r="B3632" s="30">
        <v>4.7</v>
      </c>
      <c r="C3632" s="30">
        <v>9.5</v>
      </c>
      <c r="D3632" s="31">
        <v>1.6327314814814815</v>
      </c>
      <c r="E3632" s="30">
        <v>-1.7</v>
      </c>
      <c r="F3632" s="31">
        <v>1.3098148148148148</v>
      </c>
      <c r="G3632" s="30">
        <v>11.2</v>
      </c>
      <c r="H3632" s="32">
        <f>TEXT(일별기온공급량!$A3632, "AAA")</f>
      </c>
      <c r="I3632" s="33">
        <v>196783131</v>
      </c>
      <c r="J3632" s="33">
        <v>4591053</v>
      </c>
      <c r="K3632" s="32">
        <f>TEXT(A3632, "MM-DD")</f>
      </c>
      <c r="L3632" s="33">
        <f>YEAR(일별기온공급량!$A3632)</f>
      </c>
      <c r="M3632" s="33">
        <f>MONTH(일별기온공급량!$A3632)</f>
      </c>
      <c r="N3632" s="33">
        <f>DAY(일별기온공급량!$A3632)</f>
      </c>
      <c r="O3632" s="34">
        <f>IFERROR(VLOOKUP(기온및공급량[[#This Row], [날짜]],표2[],2,0), "")</f>
      </c>
    </row>
    <row x14ac:dyDescent="0.25" r="3633" customHeight="1" ht="18.75">
      <c r="A3633" s="29">
        <v>44906</v>
      </c>
      <c r="B3633" s="30">
        <v>4.8</v>
      </c>
      <c r="C3633" s="30">
        <v>10.3</v>
      </c>
      <c r="D3633" s="31">
        <v>1.623009259259259</v>
      </c>
      <c r="E3633" s="30">
        <v>0.2</v>
      </c>
      <c r="F3633" s="31">
        <v>1.327175925925926</v>
      </c>
      <c r="G3633" s="30">
        <v>10.1</v>
      </c>
      <c r="H3633" s="32">
        <f>TEXT(일별기온공급량!$A3633, "AAA")</f>
      </c>
      <c r="I3633" s="33">
        <v>188896431</v>
      </c>
      <c r="J3633" s="33">
        <v>4419246</v>
      </c>
      <c r="K3633" s="32">
        <f>TEXT(A3633, "MM-DD")</f>
      </c>
      <c r="L3633" s="33">
        <f>YEAR(일별기온공급량!$A3633)</f>
      </c>
      <c r="M3633" s="33">
        <f>MONTH(일별기온공급량!$A3633)</f>
      </c>
      <c r="N3633" s="33">
        <f>DAY(일별기온공급량!$A3633)</f>
      </c>
      <c r="O3633" s="34">
        <f>IFERROR(VLOOKUP(기온및공급량[[#This Row], [날짜]],표2[],2,0), "")</f>
      </c>
    </row>
    <row x14ac:dyDescent="0.25" r="3634" customHeight="1" ht="18.75">
      <c r="A3634" s="29">
        <v>44907</v>
      </c>
      <c r="B3634" s="30">
        <v>4.1</v>
      </c>
      <c r="C3634" s="30">
        <v>8.7</v>
      </c>
      <c r="D3634" s="31">
        <v>1.4987037037037036</v>
      </c>
      <c r="E3634" s="30">
        <v>0.2</v>
      </c>
      <c r="F3634" s="31">
        <v>1.0028703703703703</v>
      </c>
      <c r="G3634" s="30">
        <v>8.5</v>
      </c>
      <c r="H3634" s="32">
        <f>TEXT(일별기온공급량!$A3634, "AAA")</f>
      </c>
      <c r="I3634" s="33">
        <v>216277452</v>
      </c>
      <c r="J3634" s="33">
        <v>5041400</v>
      </c>
      <c r="K3634" s="32">
        <f>TEXT(A3634, "MM-DD")</f>
      </c>
      <c r="L3634" s="33">
        <f>YEAR(일별기온공급량!$A3634)</f>
      </c>
      <c r="M3634" s="33">
        <f>MONTH(일별기온공급량!$A3634)</f>
      </c>
      <c r="N3634" s="33">
        <f>DAY(일별기온공급량!$A3634)</f>
      </c>
      <c r="O3634" s="34">
        <f>IFERROR(VLOOKUP(기온및공급량[[#This Row], [날짜]],표2[],2,0), "")</f>
      </c>
    </row>
    <row x14ac:dyDescent="0.25" r="3635" customHeight="1" ht="18.75">
      <c r="A3635" s="29">
        <v>44908</v>
      </c>
      <c r="B3635" s="30">
        <v>5.2</v>
      </c>
      <c r="C3635" s="30">
        <v>8.9</v>
      </c>
      <c r="D3635" s="31">
        <v>1.5028703703703705</v>
      </c>
      <c r="E3635" s="33">
        <v>1</v>
      </c>
      <c r="F3635" s="31">
        <v>1.9299537037037036</v>
      </c>
      <c r="G3635" s="30">
        <v>7.9</v>
      </c>
      <c r="H3635" s="32">
        <f>TEXT(일별기온공급량!$A3635, "AAA")</f>
      </c>
      <c r="I3635" s="33">
        <v>223852538</v>
      </c>
      <c r="J3635" s="33">
        <v>5195923</v>
      </c>
      <c r="K3635" s="32">
        <f>TEXT(A3635, "MM-DD")</f>
      </c>
      <c r="L3635" s="33">
        <f>YEAR(일별기온공급량!$A3635)</f>
      </c>
      <c r="M3635" s="33">
        <f>MONTH(일별기온공급량!$A3635)</f>
      </c>
      <c r="N3635" s="33">
        <f>DAY(일별기온공급량!$A3635)</f>
      </c>
      <c r="O3635" s="34">
        <f>IFERROR(VLOOKUP(기온및공급량[[#This Row], [날짜]],표2[],2,0), "")</f>
      </c>
    </row>
    <row x14ac:dyDescent="0.25" r="3636" customHeight="1" ht="18.75">
      <c r="A3636" s="29">
        <v>44909</v>
      </c>
      <c r="B3636" s="30">
        <v>-3.9</v>
      </c>
      <c r="C3636" s="30">
        <v>2.1</v>
      </c>
      <c r="D3636" s="31">
        <v>1.0000925925925925</v>
      </c>
      <c r="E3636" s="30">
        <v>-6.1</v>
      </c>
      <c r="F3636" s="31">
        <v>1.3285648148148148</v>
      </c>
      <c r="G3636" s="30">
        <v>8.2</v>
      </c>
      <c r="H3636" s="32">
        <f>TEXT(일별기온공급량!$A3636, "AAA")</f>
      </c>
      <c r="I3636" s="33">
        <v>266875371</v>
      </c>
      <c r="J3636" s="33">
        <v>6195249</v>
      </c>
      <c r="K3636" s="32">
        <f>TEXT(A3636, "MM-DD")</f>
      </c>
      <c r="L3636" s="33">
        <f>YEAR(일별기온공급량!$A3636)</f>
      </c>
      <c r="M3636" s="33">
        <f>MONTH(일별기온공급량!$A3636)</f>
      </c>
      <c r="N3636" s="33">
        <f>DAY(일별기온공급량!$A3636)</f>
      </c>
      <c r="O3636" s="34">
        <f>IFERROR(VLOOKUP(기온및공급량[[#This Row], [날짜]],표2[],2,0), "")</f>
      </c>
    </row>
    <row x14ac:dyDescent="0.25" r="3637" customHeight="1" ht="18.75">
      <c r="A3637" s="29">
        <v>44910</v>
      </c>
      <c r="B3637" s="30">
        <v>-0.1</v>
      </c>
      <c r="C3637" s="30">
        <v>6.5</v>
      </c>
      <c r="D3637" s="31">
        <v>1.6514814814814813</v>
      </c>
      <c r="E3637" s="30">
        <v>-7.7</v>
      </c>
      <c r="F3637" s="31">
        <v>1.282037037037037</v>
      </c>
      <c r="G3637" s="30">
        <v>14.2</v>
      </c>
      <c r="H3637" s="32">
        <f>TEXT(일별기온공급량!$A3637, "AAA")</f>
      </c>
      <c r="I3637" s="33">
        <v>258998835</v>
      </c>
      <c r="J3637" s="33">
        <v>6036131</v>
      </c>
      <c r="K3637" s="32">
        <f>TEXT(A3637, "MM-DD")</f>
      </c>
      <c r="L3637" s="33">
        <f>YEAR(일별기온공급량!$A3637)</f>
      </c>
      <c r="M3637" s="33">
        <f>MONTH(일별기온공급량!$A3637)</f>
      </c>
      <c r="N3637" s="33">
        <f>DAY(일별기온공급량!$A3637)</f>
      </c>
      <c r="O3637" s="34">
        <f>IFERROR(VLOOKUP(기온및공급량[[#This Row], [날짜]],표2[],2,0), "")</f>
      </c>
    </row>
    <row x14ac:dyDescent="0.25" r="3638" customHeight="1" ht="18.75">
      <c r="A3638" s="29">
        <v>44911</v>
      </c>
      <c r="B3638" s="30">
        <v>0.2</v>
      </c>
      <c r="C3638" s="33">
        <v>4</v>
      </c>
      <c r="D3638" s="31">
        <v>1.0063425925925926</v>
      </c>
      <c r="E3638" s="30">
        <v>-1.8</v>
      </c>
      <c r="F3638" s="31">
        <v>1.318148148148148</v>
      </c>
      <c r="G3638" s="30">
        <v>5.8</v>
      </c>
      <c r="H3638" s="32">
        <f>TEXT(일별기온공급량!$A3638, "AAA")</f>
      </c>
      <c r="I3638" s="33">
        <v>257442715</v>
      </c>
      <c r="J3638" s="33">
        <v>6002731</v>
      </c>
      <c r="K3638" s="32">
        <f>TEXT(A3638, "MM-DD")</f>
      </c>
      <c r="L3638" s="33">
        <f>YEAR(일별기온공급량!$A3638)</f>
      </c>
      <c r="M3638" s="33">
        <f>MONTH(일별기온공급량!$A3638)</f>
      </c>
      <c r="N3638" s="33">
        <f>DAY(일별기온공급량!$A3638)</f>
      </c>
      <c r="O3638" s="34">
        <f>IFERROR(VLOOKUP(기온및공급량[[#This Row], [날짜]],표2[],2,0), "")</f>
      </c>
    </row>
    <row x14ac:dyDescent="0.25" r="3639" customHeight="1" ht="18.75">
      <c r="A3639" s="29">
        <v>44912</v>
      </c>
      <c r="B3639" s="30">
        <v>-2.5</v>
      </c>
      <c r="C3639" s="30">
        <v>0.6</v>
      </c>
      <c r="D3639" s="31">
        <v>1.6167592592592592</v>
      </c>
      <c r="E3639" s="30">
        <v>-5.4</v>
      </c>
      <c r="F3639" s="31">
        <v>1.9931481481481481</v>
      </c>
      <c r="G3639" s="33">
        <v>6</v>
      </c>
      <c r="H3639" s="32">
        <f>TEXT(일별기온공급량!$A3639, "AAA")</f>
      </c>
      <c r="I3639" s="33">
        <v>256322114</v>
      </c>
      <c r="J3639" s="33">
        <v>5971817</v>
      </c>
      <c r="K3639" s="32">
        <f>TEXT(A3639, "MM-DD")</f>
      </c>
      <c r="L3639" s="33">
        <f>YEAR(일별기온공급량!$A3639)</f>
      </c>
      <c r="M3639" s="33">
        <f>MONTH(일별기온공급량!$A3639)</f>
      </c>
      <c r="N3639" s="33">
        <f>DAY(일별기온공급량!$A3639)</f>
      </c>
      <c r="O3639" s="34">
        <f>IFERROR(VLOOKUP(기온및공급량[[#This Row], [날짜]],표2[],2,0), "")</f>
      </c>
    </row>
    <row x14ac:dyDescent="0.25" r="3640" customHeight="1" ht="18.75">
      <c r="A3640" s="29">
        <v>44913</v>
      </c>
      <c r="B3640" s="30">
        <v>-5.6</v>
      </c>
      <c r="C3640" s="30">
        <v>-2.2</v>
      </c>
      <c r="D3640" s="31">
        <v>1.575787037037037</v>
      </c>
      <c r="E3640" s="30">
        <v>-8.8</v>
      </c>
      <c r="F3640" s="31">
        <v>1.3202314814814815</v>
      </c>
      <c r="G3640" s="30">
        <v>6.6</v>
      </c>
      <c r="H3640" s="32">
        <f>TEXT(일별기온공급량!$A3640, "AAA")</f>
      </c>
      <c r="I3640" s="33">
        <v>271351701</v>
      </c>
      <c r="J3640" s="33">
        <v>6325760</v>
      </c>
      <c r="K3640" s="32">
        <f>TEXT(A3640, "MM-DD")</f>
      </c>
      <c r="L3640" s="33">
        <f>YEAR(일별기온공급량!$A3640)</f>
      </c>
      <c r="M3640" s="33">
        <f>MONTH(일별기온공급량!$A3640)</f>
      </c>
      <c r="N3640" s="33">
        <f>DAY(일별기온공급량!$A3640)</f>
      </c>
      <c r="O3640" s="34">
        <f>IFERROR(VLOOKUP(기온및공급량[[#This Row], [날짜]],표2[],2,0), "")</f>
      </c>
    </row>
    <row x14ac:dyDescent="0.25" r="3641" customHeight="1" ht="18.75">
      <c r="A3641" s="29">
        <v>44914</v>
      </c>
      <c r="B3641" s="30">
        <v>-3.7</v>
      </c>
      <c r="C3641" s="30">
        <v>2.8</v>
      </c>
      <c r="D3641" s="31">
        <v>1.6174537037037036</v>
      </c>
      <c r="E3641" s="30">
        <v>-9.1</v>
      </c>
      <c r="F3641" s="31">
        <v>1.127175925925926</v>
      </c>
      <c r="G3641" s="30">
        <v>11.9</v>
      </c>
      <c r="H3641" s="32">
        <f>TEXT(일별기온공급량!$A3641, "AAA")</f>
      </c>
      <c r="I3641" s="33">
        <v>290919521</v>
      </c>
      <c r="J3641" s="33">
        <v>6785719</v>
      </c>
      <c r="K3641" s="32">
        <f>TEXT(A3641, "MM-DD")</f>
      </c>
      <c r="L3641" s="33">
        <f>YEAR(일별기온공급량!$A3641)</f>
      </c>
      <c r="M3641" s="33">
        <f>MONTH(일별기온공급량!$A3641)</f>
      </c>
      <c r="N3641" s="33">
        <f>DAY(일별기온공급량!$A3641)</f>
      </c>
      <c r="O3641" s="34">
        <f>IFERROR(VLOOKUP(기온및공급량[[#This Row], [날짜]],표2[],2,0), "")</f>
      </c>
    </row>
    <row x14ac:dyDescent="0.25" r="3642" customHeight="1" ht="18.75">
      <c r="A3642" s="29">
        <v>44915</v>
      </c>
      <c r="B3642" s="30">
        <v>-0.8</v>
      </c>
      <c r="C3642" s="30">
        <v>5.6</v>
      </c>
      <c r="D3642" s="31">
        <v>1.6362037037037038</v>
      </c>
      <c r="E3642" s="30">
        <v>-7.1</v>
      </c>
      <c r="F3642" s="31">
        <v>1.3223148148148147</v>
      </c>
      <c r="G3642" s="30">
        <v>12.7</v>
      </c>
      <c r="H3642" s="32">
        <f>TEXT(일별기온공급량!$A3642, "AAA")</f>
      </c>
      <c r="I3642" s="33">
        <v>276483798</v>
      </c>
      <c r="J3642" s="33">
        <v>6451224</v>
      </c>
      <c r="K3642" s="32">
        <f>TEXT(A3642, "MM-DD")</f>
      </c>
      <c r="L3642" s="33">
        <f>YEAR(일별기온공급량!$A3642)</f>
      </c>
      <c r="M3642" s="33">
        <f>MONTH(일별기온공급량!$A3642)</f>
      </c>
      <c r="N3642" s="33">
        <f>DAY(일별기온공급량!$A3642)</f>
      </c>
      <c r="O3642" s="34">
        <f>IFERROR(VLOOKUP(기온및공급량[[#This Row], [날짜]],표2[],2,0), "")</f>
      </c>
    </row>
    <row x14ac:dyDescent="0.25" r="3643" customHeight="1" ht="18.75">
      <c r="A3643" s="29">
        <v>44916</v>
      </c>
      <c r="B3643" s="30">
        <v>0.3</v>
      </c>
      <c r="C3643" s="30">
        <v>2.8</v>
      </c>
      <c r="D3643" s="31">
        <v>1.705648148148148</v>
      </c>
      <c r="E3643" s="30">
        <v>-2.5</v>
      </c>
      <c r="F3643" s="31">
        <v>1.1417592592592594</v>
      </c>
      <c r="G3643" s="30">
        <v>5.3</v>
      </c>
      <c r="H3643" s="32">
        <f>TEXT(일별기온공급량!$A3643, "AAA")</f>
      </c>
      <c r="I3643" s="33">
        <v>274559087</v>
      </c>
      <c r="J3643" s="33">
        <v>6398667</v>
      </c>
      <c r="K3643" s="32">
        <f>TEXT(A3643, "MM-DD")</f>
      </c>
      <c r="L3643" s="33">
        <f>YEAR(일별기온공급량!$A3643)</f>
      </c>
      <c r="M3643" s="33">
        <f>MONTH(일별기온공급량!$A3643)</f>
      </c>
      <c r="N3643" s="33">
        <f>DAY(일별기온공급량!$A3643)</f>
      </c>
      <c r="O3643" s="34">
        <f>IFERROR(VLOOKUP(기온및공급량[[#This Row], [날짜]],표2[],2,0), "")</f>
      </c>
    </row>
    <row x14ac:dyDescent="0.25" r="3644" customHeight="1" ht="18.75">
      <c r="A3644" s="29">
        <v>44917</v>
      </c>
      <c r="B3644" s="30">
        <v>-2.5</v>
      </c>
      <c r="C3644" s="33">
        <v>2</v>
      </c>
      <c r="D3644" s="31">
        <v>1.0000925925925925</v>
      </c>
      <c r="E3644" s="30">
        <v>-6.9</v>
      </c>
      <c r="F3644" s="31">
        <v>1.9855092592592594</v>
      </c>
      <c r="G3644" s="30">
        <v>8.9</v>
      </c>
      <c r="H3644" s="32">
        <f>TEXT(일별기온공급량!$A3644, "AAA")</f>
      </c>
      <c r="I3644" s="33">
        <v>286610703</v>
      </c>
      <c r="J3644" s="33">
        <v>6656291</v>
      </c>
      <c r="K3644" s="32">
        <f>TEXT(A3644, "MM-DD")</f>
      </c>
      <c r="L3644" s="33">
        <f>YEAR(일별기온공급량!$A3644)</f>
      </c>
      <c r="M3644" s="33">
        <f>MONTH(일별기온공급량!$A3644)</f>
      </c>
      <c r="N3644" s="33">
        <f>DAY(일별기온공급량!$A3644)</f>
      </c>
      <c r="O3644" s="34">
        <f>IFERROR(VLOOKUP(기온및공급량[[#This Row], [날짜]],표2[],2,0), "")</f>
      </c>
    </row>
    <row x14ac:dyDescent="0.25" r="3645" customHeight="1" ht="18.75">
      <c r="A3645" s="29">
        <v>44918</v>
      </c>
      <c r="B3645" s="30">
        <v>-5.7</v>
      </c>
      <c r="C3645" s="30">
        <v>-2.3</v>
      </c>
      <c r="D3645" s="31">
        <v>1.608425925925926</v>
      </c>
      <c r="E3645" s="30">
        <v>-7.7</v>
      </c>
      <c r="F3645" s="31">
        <v>1.319537037037037</v>
      </c>
      <c r="G3645" s="30">
        <v>5.4</v>
      </c>
      <c r="H3645" s="32">
        <f>TEXT(일별기온공급량!$A3645, "AAA")</f>
      </c>
      <c r="I3645" s="33">
        <v>312560766</v>
      </c>
      <c r="J3645" s="33">
        <v>7251999</v>
      </c>
      <c r="K3645" s="32">
        <f>TEXT(A3645, "MM-DD")</f>
      </c>
      <c r="L3645" s="33">
        <f>YEAR(일별기온공급량!$A3645)</f>
      </c>
      <c r="M3645" s="33">
        <f>MONTH(일별기온공급량!$A3645)</f>
      </c>
      <c r="N3645" s="33">
        <f>DAY(일별기온공급량!$A3645)</f>
      </c>
      <c r="O3645" s="34">
        <f>IFERROR(VLOOKUP(기온및공급량[[#This Row], [날짜]],표2[],2,0), "")</f>
      </c>
    </row>
    <row x14ac:dyDescent="0.25" r="3646" customHeight="1" ht="18.75">
      <c r="A3646" s="29">
        <v>44919</v>
      </c>
      <c r="B3646" s="30">
        <v>-4.8</v>
      </c>
      <c r="C3646" s="30">
        <v>1.2</v>
      </c>
      <c r="D3646" s="31">
        <v>1.6500925925925927</v>
      </c>
      <c r="E3646" s="30">
        <v>-9.3</v>
      </c>
      <c r="F3646" s="31">
        <v>1.3160648148148149</v>
      </c>
      <c r="G3646" s="30">
        <v>10.5</v>
      </c>
      <c r="H3646" s="32">
        <f>TEXT(일별기온공급량!$A3646, "AAA")</f>
      </c>
      <c r="I3646" s="33">
        <v>286971518</v>
      </c>
      <c r="J3646" s="33">
        <v>6641472</v>
      </c>
      <c r="K3646" s="32">
        <f>TEXT(A3646, "MM-DD")</f>
      </c>
      <c r="L3646" s="33">
        <f>YEAR(일별기온공급량!$A3646)</f>
      </c>
      <c r="M3646" s="33">
        <f>MONTH(일별기온공급량!$A3646)</f>
      </c>
      <c r="N3646" s="33">
        <f>DAY(일별기온공급량!$A3646)</f>
      </c>
      <c r="O3646" s="34">
        <f>IFERROR(VLOOKUP(기온및공급량[[#This Row], [날짜]],표2[],2,0), "")</f>
      </c>
    </row>
    <row x14ac:dyDescent="0.25" r="3647" customHeight="1" ht="18.75">
      <c r="A3647" s="29">
        <v>44920</v>
      </c>
      <c r="B3647" s="30">
        <v>-1.6</v>
      </c>
      <c r="C3647" s="30">
        <v>4.3</v>
      </c>
      <c r="D3647" s="31">
        <v>1.594537037037037</v>
      </c>
      <c r="E3647" s="30">
        <v>-8.1</v>
      </c>
      <c r="F3647" s="31">
        <v>1.2591203703703704</v>
      </c>
      <c r="G3647" s="30">
        <v>12.4</v>
      </c>
      <c r="H3647" s="32">
        <f>TEXT(일별기온공급량!$A3647, "AAA")</f>
      </c>
      <c r="I3647" s="33">
        <v>263062437</v>
      </c>
      <c r="J3647" s="33">
        <v>6093060</v>
      </c>
      <c r="K3647" s="32">
        <f>TEXT(A3647, "MM-DD")</f>
      </c>
      <c r="L3647" s="33">
        <f>YEAR(일별기온공급량!$A3647)</f>
      </c>
      <c r="M3647" s="33">
        <f>MONTH(일별기온공급량!$A3647)</f>
      </c>
      <c r="N3647" s="33">
        <f>DAY(일별기온공급량!$A3647)</f>
      </c>
      <c r="O3647" s="34">
        <f>IFERROR(VLOOKUP(기온및공급량[[#This Row], [날짜]],표2[],2,0), "")</f>
      </c>
    </row>
    <row x14ac:dyDescent="0.25" r="3648" customHeight="1" ht="18.75">
      <c r="A3648" s="29">
        <v>44921</v>
      </c>
      <c r="B3648" s="30">
        <v>-1.1</v>
      </c>
      <c r="C3648" s="30">
        <v>4.8</v>
      </c>
      <c r="D3648" s="31">
        <v>1.650787037037037</v>
      </c>
      <c r="E3648" s="30">
        <v>-7.4</v>
      </c>
      <c r="F3648" s="31">
        <v>1.3077314814814816</v>
      </c>
      <c r="G3648" s="30">
        <v>12.2</v>
      </c>
      <c r="H3648" s="32">
        <f>TEXT(일별기온공급량!$A3648, "AAA")</f>
      </c>
      <c r="I3648" s="33">
        <v>278240021</v>
      </c>
      <c r="J3648" s="33">
        <v>6449509</v>
      </c>
      <c r="K3648" s="32">
        <f>TEXT(A3648, "MM-DD")</f>
      </c>
      <c r="L3648" s="33">
        <f>YEAR(일별기온공급량!$A3648)</f>
      </c>
      <c r="M3648" s="33">
        <f>MONTH(일별기온공급량!$A3648)</f>
      </c>
      <c r="N3648" s="33">
        <f>DAY(일별기온공급량!$A3648)</f>
      </c>
      <c r="O3648" s="34">
        <f>IFERROR(VLOOKUP(기온및공급량[[#This Row], [날짜]],표2[],2,0), "")</f>
      </c>
    </row>
    <row x14ac:dyDescent="0.25" r="3649" customHeight="1" ht="18.75">
      <c r="A3649" s="29">
        <v>44922</v>
      </c>
      <c r="B3649" s="33">
        <v>0</v>
      </c>
      <c r="C3649" s="30">
        <v>6.6</v>
      </c>
      <c r="D3649" s="31">
        <v>1.595925925925926</v>
      </c>
      <c r="E3649" s="30">
        <v>-7.2</v>
      </c>
      <c r="F3649" s="31">
        <v>1.2903703703703704</v>
      </c>
      <c r="G3649" s="30">
        <v>13.8</v>
      </c>
      <c r="H3649" s="32">
        <f>TEXT(일별기온공급량!$A3649, "AAA")</f>
      </c>
      <c r="I3649" s="33">
        <v>270469137</v>
      </c>
      <c r="J3649" s="33">
        <v>6292685</v>
      </c>
      <c r="K3649" s="32">
        <f>TEXT(A3649, "MM-DD")</f>
      </c>
      <c r="L3649" s="33">
        <f>YEAR(일별기온공급량!$A3649)</f>
      </c>
      <c r="M3649" s="33">
        <f>MONTH(일별기온공급량!$A3649)</f>
      </c>
      <c r="N3649" s="33">
        <f>DAY(일별기온공급량!$A3649)</f>
      </c>
      <c r="O3649" s="34">
        <f>IFERROR(VLOOKUP(기온및공급량[[#This Row], [날짜]],표2[],2,0), "")</f>
      </c>
    </row>
    <row x14ac:dyDescent="0.25" r="3650" customHeight="1" ht="18.75">
      <c r="A3650" s="29">
        <v>44923</v>
      </c>
      <c r="B3650" s="33">
        <v>1</v>
      </c>
      <c r="C3650" s="30">
        <v>5.1</v>
      </c>
      <c r="D3650" s="31">
        <v>1.5237037037037036</v>
      </c>
      <c r="E3650" s="33">
        <v>-2</v>
      </c>
      <c r="F3650" s="31">
        <v>1.145925925925926</v>
      </c>
      <c r="G3650" s="30">
        <v>7.1</v>
      </c>
      <c r="H3650" s="32">
        <f>TEXT(일별기온공급량!$A3650, "AAA")</f>
      </c>
      <c r="I3650" s="33">
        <v>266117424</v>
      </c>
      <c r="J3650" s="33">
        <v>6196843</v>
      </c>
      <c r="K3650" s="32">
        <f>TEXT(A3650, "MM-DD")</f>
      </c>
      <c r="L3650" s="33">
        <f>YEAR(일별기온공급량!$A3650)</f>
      </c>
      <c r="M3650" s="33">
        <f>MONTH(일별기온공급량!$A3650)</f>
      </c>
      <c r="N3650" s="33">
        <f>DAY(일별기온공급량!$A3650)</f>
      </c>
      <c r="O3650" s="34">
        <f>IFERROR(VLOOKUP(기온및공급량[[#This Row], [날짜]],표2[],2,0), "")</f>
      </c>
    </row>
    <row x14ac:dyDescent="0.25" r="3651" customHeight="1" ht="18.75">
      <c r="A3651" s="29">
        <v>44924</v>
      </c>
      <c r="B3651" s="30">
        <v>-0.3</v>
      </c>
      <c r="C3651" s="30">
        <v>4.3</v>
      </c>
      <c r="D3651" s="31">
        <v>1.5549537037037036</v>
      </c>
      <c r="E3651" s="30">
        <v>-3.3</v>
      </c>
      <c r="F3651" s="31">
        <v>1.2341203703703703</v>
      </c>
      <c r="G3651" s="30">
        <v>7.6</v>
      </c>
      <c r="H3651" s="32">
        <f>TEXT(일별기온공급량!$A3651, "AAA")</f>
      </c>
      <c r="I3651" s="33">
        <v>265849672</v>
      </c>
      <c r="J3651" s="33">
        <v>6184449</v>
      </c>
      <c r="K3651" s="32">
        <f>TEXT(A3651, "MM-DD")</f>
      </c>
      <c r="L3651" s="33">
        <f>YEAR(일별기온공급량!$A3651)</f>
      </c>
      <c r="M3651" s="33">
        <f>MONTH(일별기온공급량!$A3651)</f>
      </c>
      <c r="N3651" s="33">
        <f>DAY(일별기온공급량!$A3651)</f>
      </c>
      <c r="O3651" s="34">
        <f>IFERROR(VLOOKUP(기온및공급량[[#This Row], [날짜]],표2[],2,0), "")</f>
      </c>
    </row>
    <row x14ac:dyDescent="0.25" r="3652" customHeight="1" ht="18.75">
      <c r="A3652" s="29">
        <v>44925</v>
      </c>
      <c r="B3652" s="30">
        <v>0.2</v>
      </c>
      <c r="C3652" s="30">
        <v>4.4</v>
      </c>
      <c r="D3652" s="31">
        <v>1.6368981481481482</v>
      </c>
      <c r="E3652" s="30">
        <v>-3.9</v>
      </c>
      <c r="F3652" s="31">
        <v>1.2528703703703703</v>
      </c>
      <c r="G3652" s="30">
        <v>8.3</v>
      </c>
      <c r="H3652" s="32">
        <f>TEXT(일별기온공급량!$A3652, "AAA")</f>
      </c>
      <c r="I3652" s="33">
        <v>258578590</v>
      </c>
      <c r="J3652" s="33">
        <v>6007946</v>
      </c>
      <c r="K3652" s="32">
        <f>TEXT(A3652, "MM-DD")</f>
      </c>
      <c r="L3652" s="33">
        <f>YEAR(일별기온공급량!$A3652)</f>
      </c>
      <c r="M3652" s="33">
        <f>MONTH(일별기온공급량!$A3652)</f>
      </c>
      <c r="N3652" s="33">
        <f>DAY(일별기온공급량!$A3652)</f>
      </c>
      <c r="O3652" s="34">
        <f>IFERROR(VLOOKUP(기온및공급량[[#This Row], [날짜]],표2[],2,0), "")</f>
      </c>
    </row>
    <row x14ac:dyDescent="0.25" r="3653" customHeight="1" ht="18.75">
      <c r="A3653" s="29">
        <v>44926</v>
      </c>
      <c r="B3653" s="30">
        <v>1.2</v>
      </c>
      <c r="C3653" s="30">
        <v>4.9</v>
      </c>
      <c r="D3653" s="31">
        <v>1.5702314814814815</v>
      </c>
      <c r="E3653" s="30">
        <v>-1.8</v>
      </c>
      <c r="F3653" s="31">
        <v>1.3056481481481481</v>
      </c>
      <c r="G3653" s="30">
        <v>6.7</v>
      </c>
      <c r="H3653" s="32">
        <f>TEXT(일별기온공급량!$A3653, "AAA")</f>
      </c>
      <c r="I3653" s="33">
        <v>233457610</v>
      </c>
      <c r="J3653" s="33">
        <v>5413010</v>
      </c>
      <c r="K3653" s="32">
        <f>TEXT(A3653, "MM-DD")</f>
      </c>
      <c r="L3653" s="33">
        <f>YEAR(일별기온공급량!$A3653)</f>
      </c>
      <c r="M3653" s="33">
        <f>MONTH(일별기온공급량!$A3653)</f>
      </c>
      <c r="N3653" s="33">
        <f>DAY(일별기온공급량!$A3653)</f>
      </c>
      <c r="O3653" s="34">
        <f>IFERROR(VLOOKUP(기온및공급량[[#This Row], [날짜]],표2[],2,0), "")</f>
      </c>
    </row>
    <row x14ac:dyDescent="0.25" r="3654" customHeight="1" ht="18.75">
      <c r="A3654" s="29">
        <v>44927</v>
      </c>
      <c r="B3654" s="30">
        <v>1.7</v>
      </c>
      <c r="C3654" s="30">
        <v>7.1</v>
      </c>
      <c r="D3654" s="31">
        <v>1.6174537037037036</v>
      </c>
      <c r="E3654" s="30">
        <v>-3.9</v>
      </c>
      <c r="F3654" s="31">
        <v>1.1813425925925927</v>
      </c>
      <c r="G3654" s="33">
        <v>11</v>
      </c>
      <c r="H3654" s="32">
        <f>TEXT(일별기온공급량!$A3654, "AAA")</f>
      </c>
      <c r="I3654" s="33">
        <v>226568727</v>
      </c>
      <c r="J3654" s="33">
        <v>5269934</v>
      </c>
      <c r="K3654" s="32">
        <f>TEXT(A3654, "MM-DD")</f>
      </c>
      <c r="L3654" s="33">
        <f>YEAR(일별기온공급량!$A3654)</f>
      </c>
      <c r="M3654" s="33">
        <f>MONTH(일별기온공급량!$A3654)</f>
      </c>
      <c r="N3654" s="33">
        <f>DAY(일별기온공급량!$A3654)</f>
      </c>
      <c r="O3654" s="34">
        <f>IFERROR(VLOOKUP(기온및공급량[[#This Row], [날짜]],표2[],2,0), "")</f>
      </c>
    </row>
    <row x14ac:dyDescent="0.25" r="3655" customHeight="1" ht="18.75">
      <c r="A3655" s="29">
        <v>44928</v>
      </c>
      <c r="B3655" s="30">
        <v>0.4</v>
      </c>
      <c r="C3655" s="30">
        <v>4.2</v>
      </c>
      <c r="D3655" s="31">
        <v>1.6091203703703703</v>
      </c>
      <c r="E3655" s="30">
        <v>-1.9</v>
      </c>
      <c r="F3655" s="31">
        <v>1.327175925925926</v>
      </c>
      <c r="G3655" s="30">
        <v>6.1</v>
      </c>
      <c r="H3655" s="32">
        <f>TEXT(일별기온공급량!$A3655, "AAA")</f>
      </c>
      <c r="I3655" s="33">
        <v>252721371</v>
      </c>
      <c r="J3655" s="33">
        <v>5888395</v>
      </c>
      <c r="K3655" s="32">
        <f>TEXT(A3655, "MM-DD")</f>
      </c>
      <c r="L3655" s="33">
        <f>YEAR(일별기온공급량!$A3655)</f>
      </c>
      <c r="M3655" s="33">
        <f>MONTH(일별기온공급량!$A3655)</f>
      </c>
      <c r="N3655" s="33">
        <f>DAY(일별기온공급량!$A3655)</f>
      </c>
      <c r="O3655" s="34">
        <f>IFERROR(VLOOKUP(기온및공급량[[#This Row], [날짜]],표2[],2,0), "")</f>
      </c>
    </row>
    <row x14ac:dyDescent="0.25" r="3656" customHeight="1" ht="18.75">
      <c r="A3656" s="29">
        <v>44929</v>
      </c>
      <c r="B3656" s="30">
        <v>-0.3</v>
      </c>
      <c r="C3656" s="30">
        <v>4.6</v>
      </c>
      <c r="D3656" s="31">
        <v>1.6327314814814815</v>
      </c>
      <c r="E3656" s="30">
        <v>-3.5</v>
      </c>
      <c r="F3656" s="31">
        <v>1.2264814814814815</v>
      </c>
      <c r="G3656" s="30">
        <v>8.1</v>
      </c>
      <c r="H3656" s="32">
        <f>TEXT(일별기온공급량!$A3656, "AAA")</f>
      </c>
      <c r="I3656" s="33">
        <v>263500732</v>
      </c>
      <c r="J3656" s="33">
        <v>6138817</v>
      </c>
      <c r="K3656" s="32">
        <f>TEXT(A3656, "MM-DD")</f>
      </c>
      <c r="L3656" s="33">
        <f>YEAR(일별기온공급량!$A3656)</f>
      </c>
      <c r="M3656" s="33">
        <f>MONTH(일별기온공급량!$A3656)</f>
      </c>
      <c r="N3656" s="33">
        <f>DAY(일별기온공급량!$A3656)</f>
      </c>
      <c r="O3656" s="34">
        <f>IFERROR(VLOOKUP(기온및공급량[[#This Row], [날짜]],표2[],2,0), "")</f>
      </c>
    </row>
    <row x14ac:dyDescent="0.25" r="3657" customHeight="1" ht="18.75">
      <c r="A3657" s="29">
        <v>44930</v>
      </c>
      <c r="B3657" s="30">
        <v>1.1</v>
      </c>
      <c r="C3657" s="30">
        <v>6.5</v>
      </c>
      <c r="D3657" s="31">
        <v>1.5896759259259259</v>
      </c>
      <c r="E3657" s="30">
        <v>-3.5</v>
      </c>
      <c r="F3657" s="31">
        <v>1.3320370370370371</v>
      </c>
      <c r="G3657" s="33">
        <v>10</v>
      </c>
      <c r="H3657" s="32">
        <f>TEXT(일별기온공급량!$A3657, "AAA")</f>
      </c>
      <c r="I3657" s="33">
        <v>261013187</v>
      </c>
      <c r="J3657" s="33">
        <v>6067643</v>
      </c>
      <c r="K3657" s="32">
        <f>TEXT(A3657, "MM-DD")</f>
      </c>
      <c r="L3657" s="33">
        <f>YEAR(일별기온공급량!$A3657)</f>
      </c>
      <c r="M3657" s="33">
        <f>MONTH(일별기온공급량!$A3657)</f>
      </c>
      <c r="N3657" s="33">
        <f>DAY(일별기온공급량!$A3657)</f>
      </c>
      <c r="O3657" s="34">
        <f>IFERROR(VLOOKUP(기온및공급량[[#This Row], [날짜]],표2[],2,0), "")</f>
      </c>
    </row>
    <row x14ac:dyDescent="0.25" r="3658" customHeight="1" ht="18.75">
      <c r="A3658" s="29">
        <v>44931</v>
      </c>
      <c r="B3658" s="30">
        <v>0.6</v>
      </c>
      <c r="C3658" s="30">
        <v>7.3</v>
      </c>
      <c r="D3658" s="31">
        <v>1.6049537037037038</v>
      </c>
      <c r="E3658" s="30">
        <v>-5.2</v>
      </c>
      <c r="F3658" s="31">
        <v>1.320925925925926</v>
      </c>
      <c r="G3658" s="30">
        <v>12.5</v>
      </c>
      <c r="H3658" s="32">
        <f>TEXT(일별기온공급량!$A3658, "AAA")</f>
      </c>
      <c r="I3658" s="33">
        <v>261234549</v>
      </c>
      <c r="J3658" s="33">
        <v>6080817</v>
      </c>
      <c r="K3658" s="32">
        <f>TEXT(A3658, "MM-DD")</f>
      </c>
      <c r="L3658" s="33">
        <f>YEAR(일별기온공급량!$A3658)</f>
      </c>
      <c r="M3658" s="33">
        <f>MONTH(일별기온공급량!$A3658)</f>
      </c>
      <c r="N3658" s="33">
        <f>DAY(일별기온공급량!$A3658)</f>
      </c>
      <c r="O3658" s="34">
        <f>IFERROR(VLOOKUP(기온및공급량[[#This Row], [날짜]],표2[],2,0), "")</f>
      </c>
    </row>
    <row x14ac:dyDescent="0.25" r="3659" customHeight="1" ht="18.75">
      <c r="A3659" s="29">
        <v>44932</v>
      </c>
      <c r="B3659" s="30">
        <v>1.8</v>
      </c>
      <c r="C3659" s="30">
        <v>9.2</v>
      </c>
      <c r="D3659" s="31">
        <v>1.6368981481481482</v>
      </c>
      <c r="E3659" s="30">
        <v>-3.4</v>
      </c>
      <c r="F3659" s="31">
        <v>1.255648148148148</v>
      </c>
      <c r="G3659" s="30">
        <v>12.6</v>
      </c>
      <c r="H3659" s="32">
        <f>TEXT(일별기온공급량!$A3659, "AAA")</f>
      </c>
      <c r="I3659" s="33">
        <v>245172096</v>
      </c>
      <c r="J3659" s="33">
        <v>5689777</v>
      </c>
      <c r="K3659" s="32">
        <f>TEXT(A3659, "MM-DD")</f>
      </c>
      <c r="L3659" s="33">
        <f>YEAR(일별기온공급량!$A3659)</f>
      </c>
      <c r="M3659" s="33">
        <f>MONTH(일별기온공급량!$A3659)</f>
      </c>
      <c r="N3659" s="33">
        <f>DAY(일별기온공급량!$A3659)</f>
      </c>
      <c r="O3659" s="34">
        <f>IFERROR(VLOOKUP(기온및공급량[[#This Row], [날짜]],표2[],2,0), "")</f>
      </c>
    </row>
    <row x14ac:dyDescent="0.25" r="3660" customHeight="1" ht="18.75">
      <c r="A3660" s="29">
        <v>44933</v>
      </c>
      <c r="B3660" s="30">
        <v>3.2</v>
      </c>
      <c r="C3660" s="30">
        <v>7.9</v>
      </c>
      <c r="D3660" s="31">
        <v>1.5875925925925927</v>
      </c>
      <c r="E3660" s="30">
        <v>-0.9</v>
      </c>
      <c r="F3660" s="31">
        <v>1.170925925925926</v>
      </c>
      <c r="G3660" s="30">
        <v>8.8</v>
      </c>
      <c r="H3660" s="32">
        <f>TEXT(일별기온공급량!$A3660, "AAA")</f>
      </c>
      <c r="I3660" s="33">
        <v>222925836</v>
      </c>
      <c r="J3660" s="33">
        <v>5173435</v>
      </c>
      <c r="K3660" s="32">
        <f>TEXT(A3660, "MM-DD")</f>
      </c>
      <c r="L3660" s="33">
        <f>YEAR(일별기온공급량!$A3660)</f>
      </c>
      <c r="M3660" s="33">
        <f>MONTH(일별기온공급량!$A3660)</f>
      </c>
      <c r="N3660" s="33">
        <f>DAY(일별기온공급량!$A3660)</f>
      </c>
      <c r="O3660" s="34">
        <f>IFERROR(VLOOKUP(기온및공급량[[#This Row], [날짜]],표2[],2,0), "")</f>
      </c>
    </row>
    <row x14ac:dyDescent="0.25" r="3661" customHeight="1" ht="18.75">
      <c r="A3661" s="29">
        <v>44934</v>
      </c>
      <c r="B3661" s="30">
        <v>2.4</v>
      </c>
      <c r="C3661" s="30">
        <v>9.9</v>
      </c>
      <c r="D3661" s="31">
        <v>1.6362037037037038</v>
      </c>
      <c r="E3661" s="30">
        <v>-3.9</v>
      </c>
      <c r="F3661" s="31">
        <v>1.3014814814814815</v>
      </c>
      <c r="G3661" s="30">
        <v>13.8</v>
      </c>
      <c r="H3661" s="32">
        <f>TEXT(일별기온공급량!$A3661, "AAA")</f>
      </c>
      <c r="I3661" s="33">
        <v>212468378</v>
      </c>
      <c r="J3661" s="33">
        <v>4936015</v>
      </c>
      <c r="K3661" s="32">
        <f>TEXT(A3661, "MM-DD")</f>
      </c>
      <c r="L3661" s="33">
        <f>YEAR(일별기온공급량!$A3661)</f>
      </c>
      <c r="M3661" s="33">
        <f>MONTH(일별기온공급량!$A3661)</f>
      </c>
      <c r="N3661" s="33">
        <f>DAY(일별기온공급량!$A3661)</f>
      </c>
      <c r="O3661" s="34">
        <f>IFERROR(VLOOKUP(기온및공급량[[#This Row], [날짜]],표2[],2,0), "")</f>
      </c>
    </row>
    <row x14ac:dyDescent="0.25" r="3662" customHeight="1" ht="18.75">
      <c r="A3662" s="29">
        <v>44935</v>
      </c>
      <c r="B3662" s="30">
        <v>3.2</v>
      </c>
      <c r="C3662" s="30">
        <v>11.7</v>
      </c>
      <c r="D3662" s="31">
        <v>1.6375925925925925</v>
      </c>
      <c r="E3662" s="30">
        <v>-2.8</v>
      </c>
      <c r="F3662" s="31">
        <v>1.2917592592592593</v>
      </c>
      <c r="G3662" s="30">
        <v>14.5</v>
      </c>
      <c r="H3662" s="32">
        <f>TEXT(일별기온공급량!$A3662, "AAA")</f>
      </c>
      <c r="I3662" s="33">
        <v>232671965</v>
      </c>
      <c r="J3662" s="33">
        <v>5405819</v>
      </c>
      <c r="K3662" s="32">
        <f>TEXT(A3662, "MM-DD")</f>
      </c>
      <c r="L3662" s="33">
        <f>YEAR(일별기온공급량!$A3662)</f>
      </c>
      <c r="M3662" s="33">
        <f>MONTH(일별기온공급량!$A3662)</f>
      </c>
      <c r="N3662" s="33">
        <f>DAY(일별기온공급량!$A3662)</f>
      </c>
      <c r="O3662" s="34">
        <f>IFERROR(VLOOKUP(기온및공급량[[#This Row], [날짜]],표2[],2,0), "")</f>
      </c>
    </row>
    <row x14ac:dyDescent="0.25" r="3663" customHeight="1" ht="18.75">
      <c r="A3663" s="29">
        <v>44936</v>
      </c>
      <c r="B3663" s="30">
        <v>2.8</v>
      </c>
      <c r="C3663" s="30">
        <v>10.8</v>
      </c>
      <c r="D3663" s="31">
        <v>1.6362037037037038</v>
      </c>
      <c r="E3663" s="30">
        <v>-4.1</v>
      </c>
      <c r="F3663" s="31">
        <v>1.303564814814815</v>
      </c>
      <c r="G3663" s="30">
        <v>14.9</v>
      </c>
      <c r="H3663" s="32">
        <f>TEXT(일별기온공급량!$A3663, "AAA")</f>
      </c>
      <c r="I3663" s="33">
        <v>229197753</v>
      </c>
      <c r="J3663" s="33">
        <v>5333449</v>
      </c>
      <c r="K3663" s="32">
        <f>TEXT(A3663, "MM-DD")</f>
      </c>
      <c r="L3663" s="33">
        <f>YEAR(일별기온공급량!$A3663)</f>
      </c>
      <c r="M3663" s="33">
        <f>MONTH(일별기온공급량!$A3663)</f>
      </c>
      <c r="N3663" s="33">
        <f>DAY(일별기온공급량!$A3663)</f>
      </c>
      <c r="O3663" s="34">
        <f>IFERROR(VLOOKUP(기온및공급량[[#This Row], [날짜]],표2[],2,0), "")</f>
      </c>
    </row>
    <row x14ac:dyDescent="0.25" r="3664" customHeight="1" ht="18.75">
      <c r="A3664" s="29">
        <v>44937</v>
      </c>
      <c r="B3664" s="30">
        <v>4.2</v>
      </c>
      <c r="C3664" s="30">
        <v>12.8</v>
      </c>
      <c r="D3664" s="31">
        <v>1.6480092592592592</v>
      </c>
      <c r="E3664" s="30">
        <v>-2.6</v>
      </c>
      <c r="F3664" s="31">
        <v>1.3153703703703703</v>
      </c>
      <c r="G3664" s="30">
        <v>15.4</v>
      </c>
      <c r="H3664" s="32">
        <f>TEXT(일별기온공급량!$A3664, "AAA")</f>
      </c>
      <c r="I3664" s="33">
        <v>220389680</v>
      </c>
      <c r="J3664" s="33">
        <v>5120231</v>
      </c>
      <c r="K3664" s="32">
        <f>TEXT(A3664, "MM-DD")</f>
      </c>
      <c r="L3664" s="33">
        <f>YEAR(일별기온공급량!$A3664)</f>
      </c>
      <c r="M3664" s="33">
        <f>MONTH(일별기온공급량!$A3664)</f>
      </c>
      <c r="N3664" s="33">
        <f>DAY(일별기온공급량!$A3664)</f>
      </c>
      <c r="O3664" s="34">
        <f>IFERROR(VLOOKUP(기온및공급량[[#This Row], [날짜]],표2[],2,0), "")</f>
      </c>
    </row>
    <row x14ac:dyDescent="0.25" r="3665" customHeight="1" ht="18.75">
      <c r="A3665" s="29">
        <v>44938</v>
      </c>
      <c r="B3665" s="33">
        <v>6</v>
      </c>
      <c r="C3665" s="30">
        <v>14.9</v>
      </c>
      <c r="D3665" s="31">
        <v>1.6549537037037036</v>
      </c>
      <c r="E3665" s="30">
        <v>-2.8</v>
      </c>
      <c r="F3665" s="31">
        <v>1.3139814814814814</v>
      </c>
      <c r="G3665" s="30">
        <v>17.7</v>
      </c>
      <c r="H3665" s="32">
        <f>TEXT(일별기온공급량!$A3665, "AAA")</f>
      </c>
      <c r="I3665" s="33">
        <v>213746854</v>
      </c>
      <c r="J3665" s="33">
        <v>4960833</v>
      </c>
      <c r="K3665" s="32">
        <f>TEXT(A3665, "MM-DD")</f>
      </c>
      <c r="L3665" s="33">
        <f>YEAR(일별기온공급량!$A3665)</f>
      </c>
      <c r="M3665" s="33">
        <f>MONTH(일별기온공급량!$A3665)</f>
      </c>
      <c r="N3665" s="33">
        <f>DAY(일별기온공급량!$A3665)</f>
      </c>
      <c r="O3665" s="34">
        <f>IFERROR(VLOOKUP(기온및공급량[[#This Row], [날짜]],표2[],2,0), "")</f>
      </c>
    </row>
    <row x14ac:dyDescent="0.25" r="3666" customHeight="1" ht="18.75">
      <c r="A3666" s="29">
        <v>44939</v>
      </c>
      <c r="B3666" s="33">
        <v>11</v>
      </c>
      <c r="C3666" s="30">
        <v>15.5</v>
      </c>
      <c r="D3666" s="31">
        <v>1.6243981481481482</v>
      </c>
      <c r="E3666" s="30">
        <v>5.1</v>
      </c>
      <c r="F3666" s="31">
        <v>1.147314814814815</v>
      </c>
      <c r="G3666" s="30">
        <v>10.4</v>
      </c>
      <c r="H3666" s="32">
        <f>TEXT(일별기온공급량!$A3666, "AAA")</f>
      </c>
      <c r="I3666" s="33">
        <v>189765363</v>
      </c>
      <c r="J3666" s="33">
        <v>4406781</v>
      </c>
      <c r="K3666" s="32">
        <f>TEXT(A3666, "MM-DD")</f>
      </c>
      <c r="L3666" s="33">
        <f>YEAR(일별기온공급량!$A3666)</f>
      </c>
      <c r="M3666" s="33">
        <f>MONTH(일별기온공급량!$A3666)</f>
      </c>
      <c r="N3666" s="33">
        <f>DAY(일별기온공급량!$A3666)</f>
      </c>
      <c r="O3666" s="34">
        <f>IFERROR(VLOOKUP(기온및공급량[[#This Row], [날짜]],표2[],2,0), "")</f>
      </c>
    </row>
    <row x14ac:dyDescent="0.25" r="3667" customHeight="1" ht="18.75">
      <c r="A3667" s="29">
        <v>44940</v>
      </c>
      <c r="B3667" s="33">
        <v>9</v>
      </c>
      <c r="C3667" s="30">
        <v>12.4</v>
      </c>
      <c r="D3667" s="31">
        <v>1.0084259259259258</v>
      </c>
      <c r="E3667" s="30">
        <v>6.1</v>
      </c>
      <c r="F3667" s="31">
        <v>1.9875925925925926</v>
      </c>
      <c r="G3667" s="30">
        <v>6.3</v>
      </c>
      <c r="H3667" s="32">
        <f>TEXT(일별기온공급량!$A3667, "AAA")</f>
      </c>
      <c r="I3667" s="33">
        <v>174853459</v>
      </c>
      <c r="J3667" s="33">
        <v>4061485</v>
      </c>
      <c r="K3667" s="32">
        <f>TEXT(A3667, "MM-DD")</f>
      </c>
      <c r="L3667" s="33">
        <f>YEAR(일별기온공급량!$A3667)</f>
      </c>
      <c r="M3667" s="33">
        <f>MONTH(일별기온공급량!$A3667)</f>
      </c>
      <c r="N3667" s="33">
        <f>DAY(일별기온공급량!$A3667)</f>
      </c>
      <c r="O3667" s="34">
        <f>IFERROR(VLOOKUP(기온및공급량[[#This Row], [날짜]],표2[],2,0), "")</f>
      </c>
    </row>
    <row x14ac:dyDescent="0.25" r="3668" customHeight="1" ht="18.75">
      <c r="A3668" s="29">
        <v>44941</v>
      </c>
      <c r="B3668" s="30">
        <v>3.9</v>
      </c>
      <c r="C3668" s="30">
        <v>6.4</v>
      </c>
      <c r="D3668" s="31">
        <v>1.0841203703703703</v>
      </c>
      <c r="E3668" s="30">
        <v>-0.3</v>
      </c>
      <c r="F3668" s="31">
        <v>1.9882870370370371</v>
      </c>
      <c r="G3668" s="30">
        <v>6.7</v>
      </c>
      <c r="H3668" s="32">
        <f>TEXT(일별기온공급량!$A3668, "AAA")</f>
      </c>
      <c r="I3668" s="33">
        <v>188725363</v>
      </c>
      <c r="J3668" s="33">
        <v>4392861</v>
      </c>
      <c r="K3668" s="32">
        <f>TEXT(A3668, "MM-DD")</f>
      </c>
      <c r="L3668" s="33">
        <f>YEAR(일별기온공급량!$A3668)</f>
      </c>
      <c r="M3668" s="33">
        <f>MONTH(일별기온공급량!$A3668)</f>
      </c>
      <c r="N3668" s="33">
        <f>DAY(일별기온공급량!$A3668)</f>
      </c>
      <c r="O3668" s="34">
        <f>IFERROR(VLOOKUP(기온및공급량[[#This Row], [날짜]],표2[],2,0), "")</f>
      </c>
    </row>
    <row x14ac:dyDescent="0.25" r="3669" customHeight="1" ht="18.75">
      <c r="A3669" s="29">
        <v>44942</v>
      </c>
      <c r="B3669" s="30">
        <v>-0.7</v>
      </c>
      <c r="C3669" s="30">
        <v>3.2</v>
      </c>
      <c r="D3669" s="31">
        <v>1.6389814814814816</v>
      </c>
      <c r="E3669" s="30">
        <v>-3.3</v>
      </c>
      <c r="F3669" s="31">
        <v>1.9896759259259258</v>
      </c>
      <c r="G3669" s="30">
        <v>6.5</v>
      </c>
      <c r="H3669" s="32">
        <f>TEXT(일별기온공급량!$A3669, "AAA")</f>
      </c>
      <c r="I3669" s="33">
        <v>236270938</v>
      </c>
      <c r="J3669" s="33">
        <v>5497515</v>
      </c>
      <c r="K3669" s="32">
        <f>TEXT(A3669, "MM-DD")</f>
      </c>
      <c r="L3669" s="33">
        <f>YEAR(일별기온공급량!$A3669)</f>
      </c>
      <c r="M3669" s="33">
        <f>MONTH(일별기온공급량!$A3669)</f>
      </c>
      <c r="N3669" s="33">
        <f>DAY(일별기온공급량!$A3669)</f>
      </c>
      <c r="O3669" s="34">
        <f>IFERROR(VLOOKUP(기온및공급량[[#This Row], [날짜]],표2[],2,0), "")</f>
      </c>
    </row>
    <row x14ac:dyDescent="0.25" r="3670" customHeight="1" ht="18.75">
      <c r="A3670" s="29">
        <v>44943</v>
      </c>
      <c r="B3670" s="30">
        <v>-0.3</v>
      </c>
      <c r="C3670" s="30">
        <v>3.4</v>
      </c>
      <c r="D3670" s="31">
        <v>1.6535648148148148</v>
      </c>
      <c r="E3670" s="30">
        <v>-4.5</v>
      </c>
      <c r="F3670" s="31">
        <v>1.275787037037037</v>
      </c>
      <c r="G3670" s="30">
        <v>7.9</v>
      </c>
      <c r="H3670" s="32">
        <f>TEXT(일별기온공급량!$A3670, "AAA")</f>
      </c>
      <c r="I3670" s="33">
        <v>251710663</v>
      </c>
      <c r="J3670" s="33">
        <v>5862612</v>
      </c>
      <c r="K3670" s="32">
        <f>TEXT(A3670, "MM-DD")</f>
      </c>
      <c r="L3670" s="33">
        <f>YEAR(일별기온공급량!$A3670)</f>
      </c>
      <c r="M3670" s="33">
        <f>MONTH(일별기온공급량!$A3670)</f>
      </c>
      <c r="N3670" s="33">
        <f>DAY(일별기온공급량!$A3670)</f>
      </c>
      <c r="O3670" s="34">
        <f>IFERROR(VLOOKUP(기온및공급량[[#This Row], [날짜]],표2[],2,0), "")</f>
      </c>
    </row>
    <row x14ac:dyDescent="0.25" r="3671" customHeight="1" ht="18.75">
      <c r="A3671" s="29">
        <v>44944</v>
      </c>
      <c r="B3671" s="30">
        <v>0.6</v>
      </c>
      <c r="C3671" s="30">
        <v>4.9</v>
      </c>
      <c r="D3671" s="31">
        <v>1.6049537037037038</v>
      </c>
      <c r="E3671" s="30">
        <v>-3.6</v>
      </c>
      <c r="F3671" s="31">
        <v>1.1980092592592593</v>
      </c>
      <c r="G3671" s="30">
        <v>8.5</v>
      </c>
      <c r="H3671" s="32">
        <f>TEXT(일별기온공급량!$A3671, "AAA")</f>
      </c>
      <c r="I3671" s="33">
        <v>249898461</v>
      </c>
      <c r="J3671" s="33">
        <v>5816535</v>
      </c>
      <c r="K3671" s="32">
        <f>TEXT(A3671, "MM-DD")</f>
      </c>
      <c r="L3671" s="33">
        <f>YEAR(일별기온공급량!$A3671)</f>
      </c>
      <c r="M3671" s="33">
        <f>MONTH(일별기온공급량!$A3671)</f>
      </c>
      <c r="N3671" s="33">
        <f>DAY(일별기온공급량!$A3671)</f>
      </c>
      <c r="O3671" s="34">
        <f>IFERROR(VLOOKUP(기온및공급량[[#This Row], [날짜]],표2[],2,0), "")</f>
      </c>
    </row>
    <row x14ac:dyDescent="0.25" r="3672" customHeight="1" ht="18.75">
      <c r="A3672" s="29">
        <v>44945</v>
      </c>
      <c r="B3672" s="30">
        <v>0.5</v>
      </c>
      <c r="C3672" s="30">
        <v>6.5</v>
      </c>
      <c r="D3672" s="31">
        <v>1.6764814814814815</v>
      </c>
      <c r="E3672" s="30">
        <v>-5.1</v>
      </c>
      <c r="F3672" s="31">
        <v>1.3112037037037036</v>
      </c>
      <c r="G3672" s="30">
        <v>11.6</v>
      </c>
      <c r="H3672" s="32">
        <f>TEXT(일별기온공급량!$A3672, "AAA")</f>
      </c>
      <c r="I3672" s="33">
        <v>245107492</v>
      </c>
      <c r="J3672" s="33">
        <v>5703185</v>
      </c>
      <c r="K3672" s="32">
        <f>TEXT(A3672, "MM-DD")</f>
      </c>
      <c r="L3672" s="33">
        <f>YEAR(일별기온공급량!$A3672)</f>
      </c>
      <c r="M3672" s="33">
        <f>MONTH(일별기온공급량!$A3672)</f>
      </c>
      <c r="N3672" s="33">
        <f>DAY(일별기온공급량!$A3672)</f>
      </c>
      <c r="O3672" s="34">
        <f>IFERROR(VLOOKUP(기온및공급량[[#This Row], [날짜]],표2[],2,0), "")</f>
      </c>
    </row>
    <row x14ac:dyDescent="0.25" r="3673" customHeight="1" ht="18.75">
      <c r="A3673" s="29">
        <v>44946</v>
      </c>
      <c r="B3673" s="30">
        <v>0.4</v>
      </c>
      <c r="C3673" s="30">
        <v>4.6</v>
      </c>
      <c r="D3673" s="31">
        <v>1.428564814814815</v>
      </c>
      <c r="E3673" s="30">
        <v>-3.5</v>
      </c>
      <c r="F3673" s="31">
        <v>1.9591203703703703</v>
      </c>
      <c r="G3673" s="30">
        <v>8.1</v>
      </c>
      <c r="H3673" s="32">
        <f>TEXT(일별기온공급량!$A3673, "AAA")</f>
      </c>
      <c r="I3673" s="33">
        <v>247528081</v>
      </c>
      <c r="J3673" s="33">
        <v>5755616</v>
      </c>
      <c r="K3673" s="32">
        <f>TEXT(A3673, "MM-DD")</f>
      </c>
      <c r="L3673" s="33">
        <f>YEAR(일별기온공급량!$A3673)</f>
      </c>
      <c r="M3673" s="33">
        <f>MONTH(일별기온공급량!$A3673)</f>
      </c>
      <c r="N3673" s="33">
        <f>DAY(일별기온공급량!$A3673)</f>
      </c>
      <c r="O3673" s="34">
        <f>IFERROR(VLOOKUP(기온및공급량[[#This Row], [날짜]],표2[],2,0), "")</f>
      </c>
    </row>
    <row x14ac:dyDescent="0.25" r="3674" customHeight="1" ht="18.75">
      <c r="A3674" s="29">
        <v>44947</v>
      </c>
      <c r="B3674" s="30">
        <v>-2.1</v>
      </c>
      <c r="C3674" s="30">
        <v>3.9</v>
      </c>
      <c r="D3674" s="31">
        <v>1.6591203703703705</v>
      </c>
      <c r="E3674" s="30">
        <v>-7.5</v>
      </c>
      <c r="F3674" s="31">
        <v>1.325787037037037</v>
      </c>
      <c r="G3674" s="30">
        <v>11.4</v>
      </c>
      <c r="H3674" s="32">
        <f>TEXT(일별기온공급량!$A3674, "AAA")</f>
      </c>
      <c r="I3674" s="33">
        <v>244411309</v>
      </c>
      <c r="J3674" s="33">
        <v>5677967</v>
      </c>
      <c r="K3674" s="32">
        <f>TEXT(A3674, "MM-DD")</f>
      </c>
      <c r="L3674" s="33">
        <f>YEAR(일별기온공급량!$A3674)</f>
      </c>
      <c r="M3674" s="33">
        <f>MONTH(일별기온공급량!$A3674)</f>
      </c>
      <c r="N3674" s="33">
        <f>DAY(일별기온공급량!$A3674)</f>
      </c>
      <c r="O3674" s="34">
        <f>IFERROR(VLOOKUP(기온및공급량[[#This Row], [날짜]],표2[],2,0), "")</f>
      </c>
    </row>
    <row x14ac:dyDescent="0.25" r="3675" customHeight="1" ht="18.75">
      <c r="A3675" s="29">
        <v>44948</v>
      </c>
      <c r="B3675" s="30">
        <v>-0.5</v>
      </c>
      <c r="C3675" s="30">
        <v>4.6</v>
      </c>
      <c r="D3675" s="31">
        <v>1.6459259259259258</v>
      </c>
      <c r="E3675" s="30">
        <v>-5.3</v>
      </c>
      <c r="F3675" s="31">
        <v>1.1660648148148147</v>
      </c>
      <c r="G3675" s="30">
        <v>9.9</v>
      </c>
      <c r="H3675" s="32">
        <f>TEXT(일별기온공급량!$A3675, "AAA")</f>
      </c>
      <c r="I3675" s="33">
        <v>225362475</v>
      </c>
      <c r="J3675" s="33">
        <v>5237725</v>
      </c>
      <c r="K3675" s="32">
        <f>TEXT(A3675, "MM-DD")</f>
      </c>
      <c r="L3675" s="33">
        <f>YEAR(일별기온공급량!$A3675)</f>
      </c>
      <c r="M3675" s="33">
        <f>MONTH(일별기온공급량!$A3675)</f>
      </c>
      <c r="N3675" s="33">
        <f>DAY(일별기온공급량!$A3675)</f>
      </c>
      <c r="O3675" s="34">
        <f>IFERROR(VLOOKUP(기온및공급량[[#This Row], [날짜]],표2[],2,0), "")</f>
      </c>
    </row>
    <row x14ac:dyDescent="0.25" r="3676" customHeight="1" ht="18.75">
      <c r="A3676" s="29">
        <v>44949</v>
      </c>
      <c r="B3676" s="30">
        <v>2.9</v>
      </c>
      <c r="C3676" s="30">
        <v>9.5</v>
      </c>
      <c r="D3676" s="31">
        <v>1.6132870370370371</v>
      </c>
      <c r="E3676" s="30">
        <v>-4.1</v>
      </c>
      <c r="F3676" s="31">
        <v>1.294537037037037</v>
      </c>
      <c r="G3676" s="30">
        <v>13.6</v>
      </c>
      <c r="H3676" s="32">
        <f>TEXT(일별기온공급량!$A3676, "AAA")</f>
      </c>
      <c r="I3676" s="33">
        <v>208741773</v>
      </c>
      <c r="J3676" s="33">
        <v>4861880</v>
      </c>
      <c r="K3676" s="32">
        <f>TEXT(A3676, "MM-DD")</f>
      </c>
      <c r="L3676" s="33">
        <f>YEAR(일별기온공급량!$A3676)</f>
      </c>
      <c r="M3676" s="33">
        <f>MONTH(일별기온공급량!$A3676)</f>
      </c>
      <c r="N3676" s="33">
        <f>DAY(일별기온공급량!$A3676)</f>
      </c>
      <c r="O3676" s="34">
        <f>IFERROR(VLOOKUP(기온및공급량[[#This Row], [날짜]],표2[],2,0), "")</f>
      </c>
    </row>
    <row x14ac:dyDescent="0.25" r="3677" customHeight="1" ht="18.75">
      <c r="A3677" s="29">
        <v>44950</v>
      </c>
      <c r="B3677" s="30">
        <v>-8.3</v>
      </c>
      <c r="C3677" s="30">
        <v>1.6</v>
      </c>
      <c r="D3677" s="31">
        <v>1.0000925925925925</v>
      </c>
      <c r="E3677" s="33">
        <v>-12</v>
      </c>
      <c r="F3677" s="31">
        <v>1.9737037037037037</v>
      </c>
      <c r="G3677" s="30">
        <v>13.6</v>
      </c>
      <c r="H3677" s="32">
        <f>TEXT(일별기온공급량!$A3677, "AAA")</f>
      </c>
      <c r="I3677" s="33">
        <v>279219702</v>
      </c>
      <c r="J3677" s="33">
        <v>6515996</v>
      </c>
      <c r="K3677" s="32">
        <f>TEXT(A3677, "MM-DD")</f>
      </c>
      <c r="L3677" s="33">
        <f>YEAR(일별기온공급량!$A3677)</f>
      </c>
      <c r="M3677" s="33">
        <f>MONTH(일별기온공급량!$A3677)</f>
      </c>
      <c r="N3677" s="33">
        <f>DAY(일별기온공급량!$A3677)</f>
      </c>
      <c r="O3677" s="34">
        <f>IFERROR(VLOOKUP(기온및공급량[[#This Row], [날짜]],표2[],2,0), "")</f>
      </c>
    </row>
    <row x14ac:dyDescent="0.25" r="3678" customHeight="1" ht="18.75">
      <c r="A3678" s="29">
        <v>44951</v>
      </c>
      <c r="B3678" s="30">
        <v>-8.9</v>
      </c>
      <c r="C3678" s="30">
        <v>-2.8</v>
      </c>
      <c r="D3678" s="31">
        <v>1.6306481481481483</v>
      </c>
      <c r="E3678" s="30">
        <v>-14.2</v>
      </c>
      <c r="F3678" s="31">
        <v>1.286898148148148</v>
      </c>
      <c r="G3678" s="30">
        <v>11.4</v>
      </c>
      <c r="H3678" s="32">
        <f>TEXT(일별기온공급량!$A3678, "AAA")</f>
      </c>
      <c r="I3678" s="33">
        <v>312682635</v>
      </c>
      <c r="J3678" s="33">
        <v>7279349</v>
      </c>
      <c r="K3678" s="32">
        <f>TEXT(A3678, "MM-DD")</f>
      </c>
      <c r="L3678" s="33">
        <f>YEAR(일별기온공급량!$A3678)</f>
      </c>
      <c r="M3678" s="33">
        <f>MONTH(일별기온공급량!$A3678)</f>
      </c>
      <c r="N3678" s="33">
        <f>DAY(일별기온공급량!$A3678)</f>
      </c>
      <c r="O3678" s="34">
        <f>IFERROR(VLOOKUP(기온및공급량[[#This Row], [날짜]],표2[],2,0), "")</f>
      </c>
    </row>
    <row x14ac:dyDescent="0.25" r="3679" customHeight="1" ht="18.75">
      <c r="A3679" s="29">
        <v>44952</v>
      </c>
      <c r="B3679" s="30">
        <v>-4.1</v>
      </c>
      <c r="C3679" s="30">
        <v>2.2</v>
      </c>
      <c r="D3679" s="31">
        <v>1.664675925925926</v>
      </c>
      <c r="E3679" s="30">
        <v>-11.7</v>
      </c>
      <c r="F3679" s="31">
        <v>1.2070370370370371</v>
      </c>
      <c r="G3679" s="30">
        <v>13.9</v>
      </c>
      <c r="H3679" s="32">
        <f>TEXT(일별기온공급량!$A3679, "AAA")</f>
      </c>
      <c r="I3679" s="33">
        <v>304962169</v>
      </c>
      <c r="J3679" s="33">
        <v>7094231</v>
      </c>
      <c r="K3679" s="32">
        <f>TEXT(A3679, "MM-DD")</f>
      </c>
      <c r="L3679" s="33">
        <f>YEAR(일별기온공급량!$A3679)</f>
      </c>
      <c r="M3679" s="33">
        <f>MONTH(일별기온공급량!$A3679)</f>
      </c>
      <c r="N3679" s="33">
        <f>DAY(일별기온공급량!$A3679)</f>
      </c>
      <c r="O3679" s="34">
        <f>IFERROR(VLOOKUP(기온및공급량[[#This Row], [날짜]],표2[],2,0), "")</f>
      </c>
    </row>
    <row x14ac:dyDescent="0.25" r="3680" customHeight="1" ht="18.75">
      <c r="A3680" s="29">
        <v>44953</v>
      </c>
      <c r="B3680" s="33">
        <v>-3</v>
      </c>
      <c r="C3680" s="30">
        <v>0.3</v>
      </c>
      <c r="D3680" s="31">
        <v>1.5507870370370371</v>
      </c>
      <c r="E3680" s="30">
        <v>-6.5</v>
      </c>
      <c r="F3680" s="31">
        <v>1.991064814814815</v>
      </c>
      <c r="G3680" s="30">
        <v>6.8</v>
      </c>
      <c r="H3680" s="32">
        <f>TEXT(일별기온공급량!$A3680, "AAA")</f>
      </c>
      <c r="I3680" s="33">
        <v>297387220</v>
      </c>
      <c r="J3680" s="33">
        <v>6918683</v>
      </c>
      <c r="K3680" s="32">
        <f>TEXT(A3680, "MM-DD")</f>
      </c>
      <c r="L3680" s="33">
        <f>YEAR(일별기온공급량!$A3680)</f>
      </c>
      <c r="M3680" s="33">
        <f>MONTH(일별기온공급량!$A3680)</f>
      </c>
      <c r="N3680" s="33">
        <f>DAY(일별기온공급량!$A3680)</f>
      </c>
      <c r="O3680" s="34">
        <f>IFERROR(VLOOKUP(기온및공급량[[#This Row], [날짜]],표2[],2,0), "")</f>
      </c>
    </row>
    <row x14ac:dyDescent="0.25" r="3681" customHeight="1" ht="18.75">
      <c r="A3681" s="29">
        <v>44954</v>
      </c>
      <c r="B3681" s="30">
        <v>-3.6</v>
      </c>
      <c r="C3681" s="30">
        <v>1.1</v>
      </c>
      <c r="D3681" s="31">
        <v>1.688287037037037</v>
      </c>
      <c r="E3681" s="30">
        <v>-8.3</v>
      </c>
      <c r="F3681" s="31">
        <v>1.2035648148148148</v>
      </c>
      <c r="G3681" s="30">
        <v>9.4</v>
      </c>
      <c r="H3681" s="32">
        <f>TEXT(일별기온공급량!$A3681, "AAA")</f>
      </c>
      <c r="I3681" s="33">
        <v>287168822</v>
      </c>
      <c r="J3681" s="33">
        <v>6685831</v>
      </c>
      <c r="K3681" s="32">
        <f>TEXT(A3681, "MM-DD")</f>
      </c>
      <c r="L3681" s="33">
        <f>YEAR(일별기온공급량!$A3681)</f>
      </c>
      <c r="M3681" s="33">
        <f>MONTH(일별기온공급량!$A3681)</f>
      </c>
      <c r="N3681" s="33">
        <f>DAY(일별기온공급량!$A3681)</f>
      </c>
      <c r="O3681" s="34">
        <f>IFERROR(VLOOKUP(기온및공급량[[#This Row], [날짜]],표2[],2,0), "")</f>
      </c>
    </row>
    <row x14ac:dyDescent="0.25" r="3682" customHeight="1" ht="18.75">
      <c r="A3682" s="29">
        <v>44955</v>
      </c>
      <c r="B3682" s="30">
        <v>0.8</v>
      </c>
      <c r="C3682" s="30">
        <v>6.4</v>
      </c>
      <c r="D3682" s="31">
        <v>1.6938425925925926</v>
      </c>
      <c r="E3682" s="33">
        <v>-6</v>
      </c>
      <c r="F3682" s="31">
        <v>1.3243981481481482</v>
      </c>
      <c r="G3682" s="30">
        <v>12.4</v>
      </c>
      <c r="H3682" s="32">
        <f>TEXT(일별기온공급량!$A3682, "AAA")</f>
      </c>
      <c r="I3682" s="33">
        <v>248284158</v>
      </c>
      <c r="J3682" s="33">
        <v>5788438</v>
      </c>
      <c r="K3682" s="32">
        <f>TEXT(A3682, "MM-DD")</f>
      </c>
      <c r="L3682" s="33">
        <f>YEAR(일별기온공급량!$A3682)</f>
      </c>
      <c r="M3682" s="33">
        <f>MONTH(일별기온공급량!$A3682)</f>
      </c>
      <c r="N3682" s="33">
        <f>DAY(일별기온공급량!$A3682)</f>
      </c>
      <c r="O3682" s="34">
        <f>IFERROR(VLOOKUP(기온및공급량[[#This Row], [날짜]],표2[],2,0), "")</f>
      </c>
    </row>
    <row x14ac:dyDescent="0.25" r="3683" customHeight="1" ht="18.75">
      <c r="A3683" s="29">
        <v>44956</v>
      </c>
      <c r="B3683" s="30">
        <v>1.3</v>
      </c>
      <c r="C3683" s="30">
        <v>5.8</v>
      </c>
      <c r="D3683" s="31">
        <v>1.6264814814814814</v>
      </c>
      <c r="E3683" s="30">
        <v>-3.2</v>
      </c>
      <c r="F3683" s="31">
        <v>1.9966203703703704</v>
      </c>
      <c r="G3683" s="33">
        <v>9</v>
      </c>
      <c r="H3683" s="32">
        <f>TEXT(일별기온공급량!$A3683, "AAA")</f>
      </c>
      <c r="I3683" s="33">
        <v>253419964</v>
      </c>
      <c r="J3683" s="33">
        <v>5920579</v>
      </c>
      <c r="K3683" s="32">
        <f>TEXT(A3683, "MM-DD")</f>
      </c>
      <c r="L3683" s="33">
        <f>YEAR(일별기온공급량!$A3683)</f>
      </c>
      <c r="M3683" s="33">
        <f>MONTH(일별기온공급량!$A3683)</f>
      </c>
      <c r="N3683" s="33">
        <f>DAY(일별기온공급량!$A3683)</f>
      </c>
      <c r="O3683" s="34">
        <f>IFERROR(VLOOKUP(기온및공급량[[#This Row], [날짜]],표2[],2,0), "")</f>
      </c>
    </row>
    <row x14ac:dyDescent="0.25" r="3684" customHeight="1" ht="18.75">
      <c r="A3684" s="29">
        <v>44957</v>
      </c>
      <c r="B3684" s="30">
        <v>1.7</v>
      </c>
      <c r="C3684" s="30">
        <v>11.3</v>
      </c>
      <c r="D3684" s="31">
        <v>1.6639814814814815</v>
      </c>
      <c r="E3684" s="30">
        <v>-6.4</v>
      </c>
      <c r="F3684" s="31">
        <v>1.313287037037037</v>
      </c>
      <c r="G3684" s="30">
        <v>17.7</v>
      </c>
      <c r="H3684" s="32">
        <f>TEXT(일별기온공급량!$A3684, "AAA")</f>
      </c>
      <c r="I3684" s="33">
        <v>244847726</v>
      </c>
      <c r="J3684" s="33">
        <v>5693885</v>
      </c>
      <c r="K3684" s="32">
        <f>TEXT(A3684, "MM-DD")</f>
      </c>
      <c r="L3684" s="33">
        <f>YEAR(일별기온공급량!$A3684)</f>
      </c>
      <c r="M3684" s="33">
        <f>MONTH(일별기온공급량!$A3684)</f>
      </c>
      <c r="N3684" s="33">
        <f>DAY(일별기온공급량!$A3684)</f>
      </c>
      <c r="O3684" s="34">
        <f>IFERROR(VLOOKUP(기온및공급량[[#This Row], [날짜]],표2[],2,0), "")</f>
      </c>
    </row>
    <row x14ac:dyDescent="0.25" r="3685" customHeight="1" ht="18.75">
      <c r="A3685" s="29">
        <v>44958</v>
      </c>
      <c r="B3685" s="30">
        <v>3.8</v>
      </c>
      <c r="C3685" s="30">
        <v>13.6</v>
      </c>
      <c r="D3685" s="31">
        <v>1.5563425925925927</v>
      </c>
      <c r="E3685" s="30">
        <v>-1.4</v>
      </c>
      <c r="F3685" s="31">
        <v>1.0855092592592592</v>
      </c>
      <c r="G3685" s="33">
        <v>15</v>
      </c>
      <c r="H3685" s="32">
        <f>TEXT(일별기온공급량!$A3685, "AAA")</f>
      </c>
      <c r="I3685" s="33">
        <v>232561606</v>
      </c>
      <c r="J3685" s="33">
        <v>5417992</v>
      </c>
      <c r="K3685" s="32">
        <f>TEXT(A3685, "MM-DD")</f>
      </c>
      <c r="L3685" s="33">
        <f>YEAR(일별기온공급량!$A3685)</f>
      </c>
      <c r="M3685" s="33">
        <f>MONTH(일별기온공급량!$A3685)</f>
      </c>
      <c r="N3685" s="33">
        <f>DAY(일별기온공급량!$A3685)</f>
      </c>
      <c r="O3685" s="34">
        <f>IFERROR(VLOOKUP(기온및공급량[[#This Row], [날짜]],표2[],2,0), "")</f>
      </c>
    </row>
    <row x14ac:dyDescent="0.25" r="3686" customHeight="1" ht="18.75">
      <c r="A3686" s="29">
        <v>44959</v>
      </c>
      <c r="B3686" s="30">
        <v>1.3</v>
      </c>
      <c r="C3686" s="30">
        <v>6.6</v>
      </c>
      <c r="D3686" s="31">
        <v>1.6591203703703705</v>
      </c>
      <c r="E3686" s="33">
        <v>-2</v>
      </c>
      <c r="F3686" s="31">
        <v>1.320925925925926</v>
      </c>
      <c r="G3686" s="30">
        <v>8.6</v>
      </c>
      <c r="H3686" s="32">
        <f>TEXT(일별기온공급량!$A3686, "AAA")</f>
      </c>
      <c r="I3686" s="33">
        <v>238654123</v>
      </c>
      <c r="J3686" s="33">
        <v>5570926</v>
      </c>
      <c r="K3686" s="32">
        <f>TEXT(A3686, "MM-DD")</f>
      </c>
      <c r="L3686" s="33">
        <f>YEAR(일별기온공급량!$A3686)</f>
      </c>
      <c r="M3686" s="33">
        <f>MONTH(일별기온공급량!$A3686)</f>
      </c>
      <c r="N3686" s="33">
        <f>DAY(일별기온공급량!$A3686)</f>
      </c>
      <c r="O3686" s="34">
        <f>IFERROR(VLOOKUP(기온및공급량[[#This Row], [날짜]],표2[],2,0), "")</f>
      </c>
    </row>
    <row x14ac:dyDescent="0.25" r="3687" customHeight="1" ht="18.75">
      <c r="A3687" s="29">
        <v>44960</v>
      </c>
      <c r="B3687" s="30">
        <v>2.4</v>
      </c>
      <c r="C3687" s="30">
        <v>8.7</v>
      </c>
      <c r="D3687" s="31">
        <v>1.6250925925925928</v>
      </c>
      <c r="E3687" s="30">
        <v>-2.4</v>
      </c>
      <c r="F3687" s="31">
        <v>1.1112037037037037</v>
      </c>
      <c r="G3687" s="30">
        <v>11.1</v>
      </c>
      <c r="H3687" s="32">
        <f>TEXT(일별기온공급량!$A3687, "AAA")</f>
      </c>
      <c r="I3687" s="33">
        <v>232230765</v>
      </c>
      <c r="J3687" s="33">
        <v>5417412</v>
      </c>
      <c r="K3687" s="32">
        <f>TEXT(A3687, "MM-DD")</f>
      </c>
      <c r="L3687" s="33">
        <f>YEAR(일별기온공급량!$A3687)</f>
      </c>
      <c r="M3687" s="33">
        <f>MONTH(일별기온공급량!$A3687)</f>
      </c>
      <c r="N3687" s="33">
        <f>DAY(일별기온공급량!$A3687)</f>
      </c>
      <c r="O3687" s="34">
        <f>IFERROR(VLOOKUP(기온및공급량[[#This Row], [날짜]],표2[],2,0), "")</f>
      </c>
    </row>
    <row x14ac:dyDescent="0.25" r="3688" customHeight="1" ht="18.75">
      <c r="A3688" s="29">
        <v>44961</v>
      </c>
      <c r="B3688" s="30">
        <v>1.6</v>
      </c>
      <c r="C3688" s="30">
        <v>7.2</v>
      </c>
      <c r="D3688" s="31">
        <v>1.6591203703703705</v>
      </c>
      <c r="E3688" s="30">
        <v>-1.9</v>
      </c>
      <c r="F3688" s="31">
        <v>1.994537037037037</v>
      </c>
      <c r="G3688" s="30">
        <v>9.1</v>
      </c>
      <c r="H3688" s="32">
        <f>TEXT(일별기온공급량!$A3688, "AAA")</f>
      </c>
      <c r="I3688" s="33">
        <v>217361324</v>
      </c>
      <c r="J3688" s="33">
        <v>5046707</v>
      </c>
      <c r="K3688" s="32">
        <f>TEXT(A3688, "MM-DD")</f>
      </c>
      <c r="L3688" s="33">
        <f>YEAR(일별기온공급량!$A3688)</f>
      </c>
      <c r="M3688" s="33">
        <f>MONTH(일별기온공급량!$A3688)</f>
      </c>
      <c r="N3688" s="33">
        <f>DAY(일별기온공급량!$A3688)</f>
      </c>
      <c r="O3688" s="34">
        <f>IFERROR(VLOOKUP(기온및공급량[[#This Row], [날짜]],표2[],2,0), "")</f>
      </c>
    </row>
    <row x14ac:dyDescent="0.25" r="3689" customHeight="1" ht="18.75">
      <c r="A3689" s="29">
        <v>44962</v>
      </c>
      <c r="B3689" s="30">
        <v>1.6</v>
      </c>
      <c r="C3689" s="30">
        <v>10.2</v>
      </c>
      <c r="D3689" s="31">
        <v>1.663287037037037</v>
      </c>
      <c r="E3689" s="30">
        <v>-5.2</v>
      </c>
      <c r="F3689" s="31">
        <v>1.2348148148148148</v>
      </c>
      <c r="G3689" s="30">
        <v>15.4</v>
      </c>
      <c r="H3689" s="32">
        <f>TEXT(일별기온공급량!$A3689, "AAA")</f>
      </c>
      <c r="I3689" s="33">
        <v>203366512</v>
      </c>
      <c r="J3689" s="33">
        <v>4733851</v>
      </c>
      <c r="K3689" s="32">
        <f>TEXT(A3689, "MM-DD")</f>
      </c>
      <c r="L3689" s="33">
        <f>YEAR(일별기온공급량!$A3689)</f>
      </c>
      <c r="M3689" s="33">
        <f>MONTH(일별기온공급량!$A3689)</f>
      </c>
      <c r="N3689" s="33">
        <f>DAY(일별기온공급량!$A3689)</f>
      </c>
      <c r="O3689" s="34">
        <f>IFERROR(VLOOKUP(기온및공급량[[#This Row], [날짜]],표2[],2,0), "")</f>
      </c>
    </row>
    <row x14ac:dyDescent="0.25" r="3690" customHeight="1" ht="18.75">
      <c r="A3690" s="29">
        <v>44963</v>
      </c>
      <c r="B3690" s="30">
        <v>4.2</v>
      </c>
      <c r="C3690" s="30">
        <v>13.5</v>
      </c>
      <c r="D3690" s="31">
        <v>1.669537037037037</v>
      </c>
      <c r="E3690" s="30">
        <v>-4.7</v>
      </c>
      <c r="F3690" s="31">
        <v>1.3056481481481481</v>
      </c>
      <c r="G3690" s="30">
        <v>18.2</v>
      </c>
      <c r="H3690" s="32">
        <f>TEXT(일별기온공급량!$A3690, "AAA")</f>
      </c>
      <c r="I3690" s="33">
        <v>216186081</v>
      </c>
      <c r="J3690" s="33">
        <v>5032674</v>
      </c>
      <c r="K3690" s="32">
        <f>TEXT(A3690, "MM-DD")</f>
      </c>
      <c r="L3690" s="33">
        <f>YEAR(일별기온공급량!$A3690)</f>
      </c>
      <c r="M3690" s="33">
        <f>MONTH(일별기온공급량!$A3690)</f>
      </c>
      <c r="N3690" s="33">
        <f>DAY(일별기온공급량!$A3690)</f>
      </c>
      <c r="O3690" s="34">
        <f>IFERROR(VLOOKUP(기온및공급량[[#This Row], [날짜]],표2[],2,0), "")</f>
      </c>
    </row>
    <row x14ac:dyDescent="0.25" r="3691" customHeight="1" ht="18.75">
      <c r="A3691" s="29">
        <v>44964</v>
      </c>
      <c r="B3691" s="30">
        <v>5.3</v>
      </c>
      <c r="C3691" s="30">
        <v>13.5</v>
      </c>
      <c r="D3691" s="31">
        <v>1.6452314814814815</v>
      </c>
      <c r="E3691" s="33">
        <v>-2</v>
      </c>
      <c r="F3691" s="31">
        <v>1.2987037037037037</v>
      </c>
      <c r="G3691" s="30">
        <v>15.5</v>
      </c>
      <c r="H3691" s="32">
        <f>TEXT(일별기온공급량!$A3691, "AAA")</f>
      </c>
      <c r="I3691" s="33">
        <v>208666071</v>
      </c>
      <c r="J3691" s="33">
        <v>4849733</v>
      </c>
      <c r="K3691" s="32">
        <f>TEXT(A3691, "MM-DD")</f>
      </c>
      <c r="L3691" s="33">
        <f>YEAR(일별기온공급량!$A3691)</f>
      </c>
      <c r="M3691" s="33">
        <f>MONTH(일별기온공급량!$A3691)</f>
      </c>
      <c r="N3691" s="33">
        <f>DAY(일별기온공급량!$A3691)</f>
      </c>
      <c r="O3691" s="34">
        <f>IFERROR(VLOOKUP(기온및공급량[[#This Row], [날짜]],표2[],2,0), "")</f>
      </c>
    </row>
    <row x14ac:dyDescent="0.25" r="3692" customHeight="1" ht="18.75">
      <c r="A3692" s="29">
        <v>44965</v>
      </c>
      <c r="B3692" s="30">
        <v>4.9</v>
      </c>
      <c r="C3692" s="30">
        <v>11.7</v>
      </c>
      <c r="D3692" s="31">
        <v>1.6250925925925928</v>
      </c>
      <c r="E3692" s="30">
        <v>-1.7</v>
      </c>
      <c r="F3692" s="31">
        <v>1.3153703703703703</v>
      </c>
      <c r="G3692" s="30">
        <v>13.4</v>
      </c>
      <c r="H3692" s="32">
        <f>TEXT(일별기온공급량!$A3692, "AAA")</f>
      </c>
      <c r="I3692" s="33">
        <v>205353278</v>
      </c>
      <c r="J3692" s="33">
        <v>4768615</v>
      </c>
      <c r="K3692" s="32">
        <f>TEXT(A3692, "MM-DD")</f>
      </c>
      <c r="L3692" s="33">
        <f>YEAR(일별기온공급량!$A3692)</f>
      </c>
      <c r="M3692" s="33">
        <f>MONTH(일별기온공급량!$A3692)</f>
      </c>
      <c r="N3692" s="33">
        <f>DAY(일별기온공급량!$A3692)</f>
      </c>
      <c r="O3692" s="34">
        <f>IFERROR(VLOOKUP(기온및공급량[[#This Row], [날짜]],표2[],2,0), "")</f>
      </c>
    </row>
    <row x14ac:dyDescent="0.25" r="3693" customHeight="1" ht="18.75">
      <c r="A3693" s="29">
        <v>44966</v>
      </c>
      <c r="B3693" s="30">
        <v>3.9</v>
      </c>
      <c r="C3693" s="30">
        <v>9.5</v>
      </c>
      <c r="D3693" s="31">
        <v>1.5556481481481481</v>
      </c>
      <c r="E3693" s="30">
        <v>-2.8</v>
      </c>
      <c r="F3693" s="31">
        <v>1.258425925925926</v>
      </c>
      <c r="G3693" s="30">
        <v>12.3</v>
      </c>
      <c r="H3693" s="32">
        <f>TEXT(일별기온공급량!$A3693, "AAA")</f>
      </c>
      <c r="I3693" s="33">
        <v>216897215</v>
      </c>
      <c r="J3693" s="33">
        <v>5037729</v>
      </c>
      <c r="K3693" s="32">
        <f>TEXT(A3693, "MM-DD")</f>
      </c>
      <c r="L3693" s="33">
        <f>YEAR(일별기온공급량!$A3693)</f>
      </c>
      <c r="M3693" s="33">
        <f>MONTH(일별기온공급량!$A3693)</f>
      </c>
      <c r="N3693" s="33">
        <f>DAY(일별기온공급량!$A3693)</f>
      </c>
      <c r="O3693" s="34">
        <f>IFERROR(VLOOKUP(기온및공급량[[#This Row], [날짜]],표2[],2,0), "")</f>
      </c>
    </row>
    <row x14ac:dyDescent="0.25" r="3694" customHeight="1" ht="18.75">
      <c r="A3694" s="29">
        <v>44967</v>
      </c>
      <c r="B3694" s="30">
        <v>4.6</v>
      </c>
      <c r="C3694" s="30">
        <v>7.8</v>
      </c>
      <c r="D3694" s="31">
        <v>1.5764814814814816</v>
      </c>
      <c r="E3694" s="30">
        <v>0.9</v>
      </c>
      <c r="F3694" s="31">
        <v>1.2973148148148148</v>
      </c>
      <c r="G3694" s="30">
        <v>6.9</v>
      </c>
      <c r="H3694" s="32">
        <f>TEXT(일별기온공급량!$A3694, "AAA")</f>
      </c>
      <c r="I3694" s="33">
        <v>213075555</v>
      </c>
      <c r="J3694" s="33">
        <v>4948724</v>
      </c>
      <c r="K3694" s="32">
        <f>TEXT(A3694, "MM-DD")</f>
      </c>
      <c r="L3694" s="33">
        <f>YEAR(일별기온공급량!$A3694)</f>
      </c>
      <c r="M3694" s="33">
        <f>MONTH(일별기온공급량!$A3694)</f>
      </c>
      <c r="N3694" s="33">
        <f>DAY(일별기온공급량!$A3694)</f>
      </c>
      <c r="O3694" s="34">
        <f>IFERROR(VLOOKUP(기온및공급량[[#This Row], [날짜]],표2[],2,0), "")</f>
      </c>
    </row>
    <row x14ac:dyDescent="0.25" r="3695" customHeight="1" ht="18.75">
      <c r="A3695" s="29">
        <v>44968</v>
      </c>
      <c r="B3695" s="30">
        <v>3.6</v>
      </c>
      <c r="C3695" s="30">
        <v>10.6</v>
      </c>
      <c r="D3695" s="31">
        <v>1.6216203703703704</v>
      </c>
      <c r="E3695" s="30">
        <v>-1.8</v>
      </c>
      <c r="F3695" s="31">
        <v>1.3480092592592592</v>
      </c>
      <c r="G3695" s="30">
        <v>12.4</v>
      </c>
      <c r="H3695" s="32">
        <f>TEXT(일별기온공급량!$A3695, "AAA")</f>
      </c>
      <c r="I3695" s="33">
        <v>192199600</v>
      </c>
      <c r="J3695" s="33">
        <v>4451953</v>
      </c>
      <c r="K3695" s="32">
        <f>TEXT(A3695, "MM-DD")</f>
      </c>
      <c r="L3695" s="33">
        <f>YEAR(일별기온공급량!$A3695)</f>
      </c>
      <c r="M3695" s="33">
        <f>MONTH(일별기온공급량!$A3695)</f>
      </c>
      <c r="N3695" s="33">
        <f>DAY(일별기온공급량!$A3695)</f>
      </c>
      <c r="O3695" s="34">
        <f>IFERROR(VLOOKUP(기온및공급량[[#This Row], [날짜]],표2[],2,0), "")</f>
      </c>
    </row>
    <row x14ac:dyDescent="0.25" r="3696" customHeight="1" ht="18.75">
      <c r="A3696" s="29">
        <v>44969</v>
      </c>
      <c r="B3696" s="30">
        <v>4.8</v>
      </c>
      <c r="C3696" s="30">
        <v>9.2</v>
      </c>
      <c r="D3696" s="31">
        <v>1.6625925925925926</v>
      </c>
      <c r="E3696" s="30">
        <v>-0.8</v>
      </c>
      <c r="F3696" s="31">
        <v>1.1973148148148147</v>
      </c>
      <c r="G3696" s="33">
        <v>10</v>
      </c>
      <c r="H3696" s="32">
        <f>TEXT(일별기온공급량!$A3696, "AAA")</f>
      </c>
      <c r="I3696" s="33">
        <v>187148903</v>
      </c>
      <c r="J3696" s="33">
        <v>4330409</v>
      </c>
      <c r="K3696" s="32">
        <f>TEXT(A3696, "MM-DD")</f>
      </c>
      <c r="L3696" s="33">
        <f>YEAR(일별기온공급량!$A3696)</f>
      </c>
      <c r="M3696" s="33">
        <f>MONTH(일별기온공급량!$A3696)</f>
      </c>
      <c r="N3696" s="33">
        <f>DAY(일별기온공급량!$A3696)</f>
      </c>
      <c r="O3696" s="34">
        <f>IFERROR(VLOOKUP(기온및공급량[[#This Row], [날짜]],표2[],2,0), "")</f>
      </c>
    </row>
    <row x14ac:dyDescent="0.25" r="3697" customHeight="1" ht="18.75">
      <c r="A3697" s="29">
        <v>44970</v>
      </c>
      <c r="B3697" s="30">
        <v>6.1</v>
      </c>
      <c r="C3697" s="30">
        <v>7.9</v>
      </c>
      <c r="D3697" s="31">
        <v>1.602175925925926</v>
      </c>
      <c r="E3697" s="30">
        <v>4.4</v>
      </c>
      <c r="F3697" s="31">
        <v>1.9938425925925927</v>
      </c>
      <c r="G3697" s="30">
        <v>3.5</v>
      </c>
      <c r="H3697" s="32">
        <f>TEXT(일별기온공급량!$A3697, "AAA")</f>
      </c>
      <c r="I3697" s="33">
        <v>201763557</v>
      </c>
      <c r="J3697" s="33">
        <v>4669063</v>
      </c>
      <c r="K3697" s="32">
        <f>TEXT(A3697, "MM-DD")</f>
      </c>
      <c r="L3697" s="33">
        <f>YEAR(일별기온공급량!$A3697)</f>
      </c>
      <c r="M3697" s="33">
        <f>MONTH(일별기온공급량!$A3697)</f>
      </c>
      <c r="N3697" s="33">
        <f>DAY(일별기온공급량!$A3697)</f>
      </c>
      <c r="O3697" s="34">
        <f>IFERROR(VLOOKUP(기온및공급량[[#This Row], [날짜]],표2[],2,0), "")</f>
      </c>
    </row>
    <row x14ac:dyDescent="0.25" r="3698" customHeight="1" ht="18.75">
      <c r="A3698" s="29">
        <v>44971</v>
      </c>
      <c r="B3698" s="30">
        <v>4.6</v>
      </c>
      <c r="C3698" s="30">
        <v>9.9</v>
      </c>
      <c r="D3698" s="31">
        <v>1.5737037037037038</v>
      </c>
      <c r="E3698" s="30">
        <v>2.1</v>
      </c>
      <c r="F3698" s="31">
        <v>1.2938425925925925</v>
      </c>
      <c r="G3698" s="30">
        <v>7.8</v>
      </c>
      <c r="H3698" s="32">
        <f>TEXT(일별기온공급량!$A3698, "AAA")</f>
      </c>
      <c r="I3698" s="33">
        <v>204030421</v>
      </c>
      <c r="J3698" s="33">
        <v>4717328</v>
      </c>
      <c r="K3698" s="32">
        <f>TEXT(A3698, "MM-DD")</f>
      </c>
      <c r="L3698" s="33">
        <f>YEAR(일별기온공급량!$A3698)</f>
      </c>
      <c r="M3698" s="33">
        <f>MONTH(일별기온공급량!$A3698)</f>
      </c>
      <c r="N3698" s="33">
        <f>DAY(일별기온공급량!$A3698)</f>
      </c>
      <c r="O3698" s="34">
        <f>IFERROR(VLOOKUP(기온및공급량[[#This Row], [날짜]],표2[],2,0), "")</f>
      </c>
    </row>
    <row x14ac:dyDescent="0.25" r="3699" customHeight="1" ht="18.75">
      <c r="A3699" s="29">
        <v>44972</v>
      </c>
      <c r="B3699" s="30">
        <v>2.8</v>
      </c>
      <c r="C3699" s="30">
        <v>5.7</v>
      </c>
      <c r="D3699" s="31">
        <v>1.5591203703703704</v>
      </c>
      <c r="E3699" s="30">
        <v>1.4</v>
      </c>
      <c r="F3699" s="31">
        <v>1.2625925925925925</v>
      </c>
      <c r="G3699" s="30">
        <v>4.3</v>
      </c>
      <c r="H3699" s="32">
        <f>TEXT(일별기온공급량!$A3699, "AAA")</f>
      </c>
      <c r="I3699" s="33">
        <v>219082646</v>
      </c>
      <c r="J3699" s="33">
        <v>5081684</v>
      </c>
      <c r="K3699" s="32">
        <f>TEXT(A3699, "MM-DD")</f>
      </c>
      <c r="L3699" s="33">
        <f>YEAR(일별기온공급량!$A3699)</f>
      </c>
      <c r="M3699" s="33">
        <f>MONTH(일별기온공급량!$A3699)</f>
      </c>
      <c r="N3699" s="33">
        <f>DAY(일별기온공급량!$A3699)</f>
      </c>
      <c r="O3699" s="34">
        <f>IFERROR(VLOOKUP(기온및공급량[[#This Row], [날짜]],표2[],2,0), "")</f>
      </c>
    </row>
    <row x14ac:dyDescent="0.25" r="3700" customHeight="1" ht="18.75">
      <c r="A3700" s="29">
        <v>44973</v>
      </c>
      <c r="B3700" s="30">
        <v>4.7</v>
      </c>
      <c r="C3700" s="30">
        <v>11.2</v>
      </c>
      <c r="D3700" s="31">
        <v>1.6702314814814816</v>
      </c>
      <c r="E3700" s="30">
        <v>1.2</v>
      </c>
      <c r="F3700" s="31">
        <v>1.2855092592592592</v>
      </c>
      <c r="G3700" s="33">
        <v>10</v>
      </c>
      <c r="H3700" s="32">
        <f>TEXT(일별기온공급량!$A3700, "AAA")</f>
      </c>
      <c r="I3700" s="33">
        <v>208363032</v>
      </c>
      <c r="J3700" s="33">
        <v>4836041</v>
      </c>
      <c r="K3700" s="32">
        <f>TEXT(A3700, "MM-DD")</f>
      </c>
      <c r="L3700" s="33">
        <f>YEAR(일별기온공급량!$A3700)</f>
      </c>
      <c r="M3700" s="33">
        <f>MONTH(일별기온공급량!$A3700)</f>
      </c>
      <c r="N3700" s="33">
        <f>DAY(일별기온공급량!$A3700)</f>
      </c>
      <c r="O3700" s="34">
        <f>IFERROR(VLOOKUP(기온및공급량[[#This Row], [날짜]],표2[],2,0), "")</f>
      </c>
    </row>
    <row x14ac:dyDescent="0.25" r="3701" customHeight="1" ht="18.75">
      <c r="A3701" s="29">
        <v>44974</v>
      </c>
      <c r="B3701" s="30">
        <v>4.4</v>
      </c>
      <c r="C3701" s="30">
        <v>7.8</v>
      </c>
      <c r="D3701" s="31">
        <v>1.6514814814814813</v>
      </c>
      <c r="E3701" s="30">
        <v>-0.6</v>
      </c>
      <c r="F3701" s="31">
        <v>1.2716203703703703</v>
      </c>
      <c r="G3701" s="30">
        <v>8.4</v>
      </c>
      <c r="H3701" s="32">
        <f>TEXT(일별기온공급량!$A3701, "AAA")</f>
      </c>
      <c r="I3701" s="33">
        <v>210416704</v>
      </c>
      <c r="J3701" s="33">
        <v>4878575</v>
      </c>
      <c r="K3701" s="32">
        <f>TEXT(A3701, "MM-DD")</f>
      </c>
      <c r="L3701" s="33">
        <f>YEAR(일별기온공급량!$A3701)</f>
      </c>
      <c r="M3701" s="33">
        <f>MONTH(일별기온공급량!$A3701)</f>
      </c>
      <c r="N3701" s="33">
        <f>DAY(일별기온공급량!$A3701)</f>
      </c>
      <c r="O3701" s="34">
        <f>IFERROR(VLOOKUP(기온및공급량[[#This Row], [날짜]],표2[],2,0), "")</f>
      </c>
    </row>
    <row x14ac:dyDescent="0.25" r="3702" customHeight="1" ht="18.75">
      <c r="A3702" s="29">
        <v>44975</v>
      </c>
      <c r="B3702" s="30">
        <v>6.9</v>
      </c>
      <c r="C3702" s="30">
        <v>8.5</v>
      </c>
      <c r="D3702" s="31">
        <v>1.6209259259259259</v>
      </c>
      <c r="E3702" s="30">
        <v>4.6</v>
      </c>
      <c r="F3702" s="31">
        <v>1.2980092592592594</v>
      </c>
      <c r="G3702" s="30">
        <v>3.9</v>
      </c>
      <c r="H3702" s="32">
        <f>TEXT(일별기온공급량!$A3702, "AAA")</f>
      </c>
      <c r="I3702" s="33">
        <v>186441539</v>
      </c>
      <c r="J3702" s="33">
        <v>4334931</v>
      </c>
      <c r="K3702" s="32">
        <f>TEXT(A3702, "MM-DD")</f>
      </c>
      <c r="L3702" s="33">
        <f>YEAR(일별기온공급량!$A3702)</f>
      </c>
      <c r="M3702" s="33">
        <f>MONTH(일별기온공급량!$A3702)</f>
      </c>
      <c r="N3702" s="33">
        <f>DAY(일별기온공급량!$A3702)</f>
      </c>
      <c r="O3702" s="34">
        <f>IFERROR(VLOOKUP(기온및공급량[[#This Row], [날짜]],표2[],2,0), "")</f>
      </c>
    </row>
    <row x14ac:dyDescent="0.25" r="3703" customHeight="1" ht="18.75">
      <c r="A3703" s="29">
        <v>44976</v>
      </c>
      <c r="B3703" s="30">
        <v>7.2</v>
      </c>
      <c r="C3703" s="30">
        <v>11.3</v>
      </c>
      <c r="D3703" s="31">
        <v>1.5896759259259259</v>
      </c>
      <c r="E3703" s="30">
        <v>2.2</v>
      </c>
      <c r="F3703" s="31">
        <v>1.998009259259259</v>
      </c>
      <c r="G3703" s="30">
        <v>9.1</v>
      </c>
      <c r="H3703" s="32">
        <f>TEXT(일별기온공급량!$A3703, "AAA")</f>
      </c>
      <c r="I3703" s="33">
        <v>169865355</v>
      </c>
      <c r="J3703" s="33">
        <v>3948087</v>
      </c>
      <c r="K3703" s="32">
        <f>TEXT(A3703, "MM-DD")</f>
      </c>
      <c r="L3703" s="33">
        <f>YEAR(일별기온공급량!$A3703)</f>
      </c>
      <c r="M3703" s="33">
        <f>MONTH(일별기온공급량!$A3703)</f>
      </c>
      <c r="N3703" s="33">
        <f>DAY(일별기온공급량!$A3703)</f>
      </c>
      <c r="O3703" s="34">
        <f>IFERROR(VLOOKUP(기온및공급량[[#This Row], [날짜]],표2[],2,0), "")</f>
      </c>
    </row>
    <row x14ac:dyDescent="0.25" r="3704" customHeight="1" ht="18.75">
      <c r="A3704" s="29">
        <v>44977</v>
      </c>
      <c r="B3704" s="30">
        <v>2.6</v>
      </c>
      <c r="C3704" s="30">
        <v>7.4</v>
      </c>
      <c r="D3704" s="31">
        <v>1.602175925925926</v>
      </c>
      <c r="E3704" s="30">
        <v>-1.3</v>
      </c>
      <c r="F3704" s="31">
        <v>1.9903703703703703</v>
      </c>
      <c r="G3704" s="30">
        <v>8.7</v>
      </c>
      <c r="H3704" s="32">
        <f>TEXT(일별기온공급량!$A3704, "AAA")</f>
      </c>
      <c r="I3704" s="33">
        <v>210155002</v>
      </c>
      <c r="J3704" s="33">
        <v>4866831</v>
      </c>
      <c r="K3704" s="32">
        <f>TEXT(A3704, "MM-DD")</f>
      </c>
      <c r="L3704" s="33">
        <f>YEAR(일별기온공급량!$A3704)</f>
      </c>
      <c r="M3704" s="33">
        <f>MONTH(일별기온공급량!$A3704)</f>
      </c>
      <c r="N3704" s="33">
        <f>DAY(일별기온공급량!$A3704)</f>
      </c>
      <c r="O3704" s="34">
        <f>IFERROR(VLOOKUP(기온및공급량[[#This Row], [날짜]],표2[],2,0), "")</f>
      </c>
    </row>
    <row x14ac:dyDescent="0.25" r="3705" customHeight="1" ht="18.75">
      <c r="A3705" s="29">
        <v>44978</v>
      </c>
      <c r="B3705" s="30">
        <v>1.3</v>
      </c>
      <c r="C3705" s="30">
        <v>6.8</v>
      </c>
      <c r="D3705" s="31">
        <v>1.727175925925926</v>
      </c>
      <c r="E3705" s="30">
        <v>-3.3</v>
      </c>
      <c r="F3705" s="31">
        <v>1.3056481481481481</v>
      </c>
      <c r="G3705" s="30">
        <v>10.1</v>
      </c>
      <c r="H3705" s="32">
        <f>TEXT(일별기온공급량!$A3705, "AAA")</f>
      </c>
      <c r="I3705" s="33">
        <v>222252198</v>
      </c>
      <c r="J3705" s="33">
        <v>5144275</v>
      </c>
      <c r="K3705" s="32">
        <f>TEXT(A3705, "MM-DD")</f>
      </c>
      <c r="L3705" s="33">
        <f>YEAR(일별기온공급량!$A3705)</f>
      </c>
      <c r="M3705" s="33">
        <f>MONTH(일별기온공급량!$A3705)</f>
      </c>
      <c r="N3705" s="33">
        <f>DAY(일별기온공급량!$A3705)</f>
      </c>
      <c r="O3705" s="34">
        <f>IFERROR(VLOOKUP(기온및공급량[[#This Row], [날짜]],표2[],2,0), "")</f>
      </c>
    </row>
    <row x14ac:dyDescent="0.25" r="3706" customHeight="1" ht="18.75">
      <c r="A3706" s="29">
        <v>44979</v>
      </c>
      <c r="B3706" s="30">
        <v>3.8</v>
      </c>
      <c r="C3706" s="30">
        <v>11.1</v>
      </c>
      <c r="D3706" s="31">
        <v>1.6667592592592593</v>
      </c>
      <c r="E3706" s="30">
        <v>-4.6</v>
      </c>
      <c r="F3706" s="31">
        <v>1.2855092592592592</v>
      </c>
      <c r="G3706" s="30">
        <v>15.7</v>
      </c>
      <c r="H3706" s="32">
        <f>TEXT(일별기온공급량!$A3706, "AAA")</f>
      </c>
      <c r="I3706" s="33">
        <v>210684345</v>
      </c>
      <c r="J3706" s="33">
        <v>4873460</v>
      </c>
      <c r="K3706" s="32">
        <f>TEXT(A3706, "MM-DD")</f>
      </c>
      <c r="L3706" s="33">
        <f>YEAR(일별기온공급량!$A3706)</f>
      </c>
      <c r="M3706" s="33">
        <f>MONTH(일별기온공급량!$A3706)</f>
      </c>
      <c r="N3706" s="33">
        <f>DAY(일별기온공급량!$A3706)</f>
      </c>
      <c r="O3706" s="34">
        <f>IFERROR(VLOOKUP(기온및공급량[[#This Row], [날짜]],표2[],2,0), "")</f>
      </c>
    </row>
    <row x14ac:dyDescent="0.25" r="3707" customHeight="1" ht="18.75">
      <c r="A3707" s="29">
        <v>44980</v>
      </c>
      <c r="B3707" s="30">
        <v>7.8</v>
      </c>
      <c r="C3707" s="30">
        <v>12.8</v>
      </c>
      <c r="D3707" s="31">
        <v>1.647314814814815</v>
      </c>
      <c r="E3707" s="30">
        <v>3.5</v>
      </c>
      <c r="F3707" s="31">
        <v>1.2966203703703703</v>
      </c>
      <c r="G3707" s="30">
        <v>9.3</v>
      </c>
      <c r="H3707" s="32">
        <f>TEXT(일별기온공급량!$A3707, "AAA")</f>
      </c>
      <c r="I3707" s="33">
        <v>189461379</v>
      </c>
      <c r="J3707" s="33">
        <v>4384924</v>
      </c>
      <c r="K3707" s="32">
        <f>TEXT(A3707, "MM-DD")</f>
      </c>
      <c r="L3707" s="33">
        <f>YEAR(일별기온공급량!$A3707)</f>
      </c>
      <c r="M3707" s="33">
        <f>MONTH(일별기온공급량!$A3707)</f>
      </c>
      <c r="N3707" s="33">
        <f>DAY(일별기온공급량!$A3707)</f>
      </c>
      <c r="O3707" s="34">
        <f>IFERROR(VLOOKUP(기온및공급량[[#This Row], [날짜]],표2[],2,0), "")</f>
      </c>
    </row>
    <row x14ac:dyDescent="0.25" r="3708" customHeight="1" ht="18.75">
      <c r="A3708" s="29">
        <v>44981</v>
      </c>
      <c r="B3708" s="30">
        <v>7.4</v>
      </c>
      <c r="C3708" s="30">
        <v>12.5</v>
      </c>
      <c r="D3708" s="31">
        <v>1.638287037037037</v>
      </c>
      <c r="E3708" s="30">
        <v>4.3</v>
      </c>
      <c r="F3708" s="31">
        <v>1.9792592592592593</v>
      </c>
      <c r="G3708" s="30">
        <v>8.2</v>
      </c>
      <c r="H3708" s="32">
        <f>TEXT(일별기온공급량!$A3708, "AAA")</f>
      </c>
      <c r="I3708" s="33">
        <v>184757963</v>
      </c>
      <c r="J3708" s="33">
        <v>4283861</v>
      </c>
      <c r="K3708" s="32">
        <f>TEXT(A3708, "MM-DD")</f>
      </c>
      <c r="L3708" s="33">
        <f>YEAR(일별기온공급량!$A3708)</f>
      </c>
      <c r="M3708" s="33">
        <f>MONTH(일별기온공급량!$A3708)</f>
      </c>
      <c r="N3708" s="33">
        <f>DAY(일별기온공급량!$A3708)</f>
      </c>
      <c r="O3708" s="34">
        <f>IFERROR(VLOOKUP(기온및공급량[[#This Row], [날짜]],표2[],2,0), "")</f>
      </c>
    </row>
    <row x14ac:dyDescent="0.25" r="3709" customHeight="1" ht="18.75">
      <c r="A3709" s="29">
        <v>44982</v>
      </c>
      <c r="B3709" s="30">
        <v>3.8</v>
      </c>
      <c r="C3709" s="30">
        <v>9.2</v>
      </c>
      <c r="D3709" s="31">
        <v>1.6750925925925926</v>
      </c>
      <c r="E3709" s="30">
        <v>-0.2</v>
      </c>
      <c r="F3709" s="31">
        <v>1.2910648148148147</v>
      </c>
      <c r="G3709" s="30">
        <v>9.4</v>
      </c>
      <c r="H3709" s="32">
        <f>TEXT(일별기온공급량!$A3709, "AAA")</f>
      </c>
      <c r="I3709" s="33">
        <v>181300075</v>
      </c>
      <c r="J3709" s="33">
        <v>4199314</v>
      </c>
      <c r="K3709" s="32">
        <f>TEXT(A3709, "MM-DD")</f>
      </c>
      <c r="L3709" s="33">
        <f>YEAR(일별기온공급량!$A3709)</f>
      </c>
      <c r="M3709" s="33">
        <f>MONTH(일별기온공급량!$A3709)</f>
      </c>
      <c r="N3709" s="33">
        <f>DAY(일별기온공급량!$A3709)</f>
      </c>
      <c r="O3709" s="34">
        <f>IFERROR(VLOOKUP(기온및공급량[[#This Row], [날짜]],표2[],2,0), "")</f>
      </c>
    </row>
    <row x14ac:dyDescent="0.25" r="3710" customHeight="1" ht="18.75">
      <c r="A3710" s="29">
        <v>44983</v>
      </c>
      <c r="B3710" s="30">
        <v>3.7</v>
      </c>
      <c r="C3710" s="30">
        <v>12.3</v>
      </c>
      <c r="D3710" s="31">
        <v>1.6868981481481482</v>
      </c>
      <c r="E3710" s="30">
        <v>-4.2</v>
      </c>
      <c r="F3710" s="31">
        <v>1.2924537037037038</v>
      </c>
      <c r="G3710" s="30">
        <v>16.5</v>
      </c>
      <c r="H3710" s="32">
        <f>TEXT(일별기온공급량!$A3710, "AAA")</f>
      </c>
      <c r="I3710" s="33">
        <v>173101159</v>
      </c>
      <c r="J3710" s="33">
        <v>4007615</v>
      </c>
      <c r="K3710" s="32">
        <f>TEXT(A3710, "MM-DD")</f>
      </c>
      <c r="L3710" s="33">
        <f>YEAR(일별기온공급량!$A3710)</f>
      </c>
      <c r="M3710" s="33">
        <f>MONTH(일별기온공급량!$A3710)</f>
      </c>
      <c r="N3710" s="33">
        <f>DAY(일별기온공급량!$A3710)</f>
      </c>
      <c r="O3710" s="34">
        <f>IFERROR(VLOOKUP(기온및공급량[[#This Row], [날짜]],표2[],2,0), "")</f>
      </c>
    </row>
    <row x14ac:dyDescent="0.25" r="3711" customHeight="1" ht="18.75">
      <c r="A3711" s="29">
        <v>44984</v>
      </c>
      <c r="B3711" s="30">
        <v>6.2</v>
      </c>
      <c r="C3711" s="30">
        <v>16.9</v>
      </c>
      <c r="D3711" s="31">
        <v>1.6966203703703704</v>
      </c>
      <c r="E3711" s="30">
        <v>-3.5</v>
      </c>
      <c r="F3711" s="31">
        <v>1.299398148148148</v>
      </c>
      <c r="G3711" s="30">
        <v>20.4</v>
      </c>
      <c r="H3711" s="32">
        <f>TEXT(일별기온공급량!$A3711, "AAA")</f>
      </c>
      <c r="I3711" s="33">
        <v>184690087</v>
      </c>
      <c r="J3711" s="33">
        <v>4280368</v>
      </c>
      <c r="K3711" s="32">
        <f>TEXT(A3711, "MM-DD")</f>
      </c>
      <c r="L3711" s="33">
        <f>YEAR(일별기온공급량!$A3711)</f>
      </c>
      <c r="M3711" s="33">
        <f>MONTH(일별기온공급량!$A3711)</f>
      </c>
      <c r="N3711" s="33">
        <f>DAY(일별기온공급량!$A3711)</f>
      </c>
      <c r="O3711" s="34">
        <f>IFERROR(VLOOKUP(기온및공급량[[#This Row], [날짜]],표2[],2,0), "")</f>
      </c>
    </row>
    <row x14ac:dyDescent="0.25" r="3712" customHeight="1" ht="18.75">
      <c r="A3712" s="29">
        <v>44985</v>
      </c>
      <c r="B3712" s="30">
        <v>8.8</v>
      </c>
      <c r="C3712" s="30">
        <v>18.1</v>
      </c>
      <c r="D3712" s="31">
        <v>1.6667592592592593</v>
      </c>
      <c r="E3712" s="30">
        <v>-0.1</v>
      </c>
      <c r="F3712" s="31">
        <v>1.2667592592592594</v>
      </c>
      <c r="G3712" s="30">
        <v>18.2</v>
      </c>
      <c r="H3712" s="32">
        <f>TEXT(일별기온공급량!$A3712, "AAA")</f>
      </c>
      <c r="I3712" s="33">
        <v>172821553</v>
      </c>
      <c r="J3712" s="33">
        <v>4006562</v>
      </c>
      <c r="K3712" s="32">
        <f>TEXT(A3712, "MM-DD")</f>
      </c>
      <c r="L3712" s="33">
        <f>YEAR(일별기온공급량!$A3712)</f>
      </c>
      <c r="M3712" s="33">
        <f>MONTH(일별기온공급량!$A3712)</f>
      </c>
      <c r="N3712" s="33">
        <f>DAY(일별기온공급량!$A3712)</f>
      </c>
      <c r="O3712" s="34">
        <f>IFERROR(VLOOKUP(기온및공급량[[#This Row], [날짜]],표2[],2,0), "")</f>
      </c>
    </row>
    <row x14ac:dyDescent="0.25" r="3713" customHeight="1" ht="18.75">
      <c r="A3713" s="29">
        <v>44986</v>
      </c>
      <c r="B3713" s="30">
        <v>8.4</v>
      </c>
      <c r="C3713" s="30">
        <v>14.6</v>
      </c>
      <c r="D3713" s="31">
        <v>1.639675925925926</v>
      </c>
      <c r="E3713" s="30">
        <v>5.3</v>
      </c>
      <c r="F3713" s="31">
        <v>1.986898148148148</v>
      </c>
      <c r="G3713" s="30">
        <v>9.3</v>
      </c>
      <c r="H3713" s="32">
        <f>TEXT(일별기온공급량!$A3713, "AAA")</f>
      </c>
      <c r="I3713" s="33">
        <v>164394957</v>
      </c>
      <c r="J3713" s="33">
        <v>3810245</v>
      </c>
      <c r="K3713" s="32">
        <f>TEXT(A3713, "MM-DD")</f>
      </c>
      <c r="L3713" s="33">
        <f>YEAR(일별기온공급량!$A3713)</f>
      </c>
      <c r="M3713" s="33">
        <f>MONTH(일별기온공급량!$A3713)</f>
      </c>
      <c r="N3713" s="33">
        <f>DAY(일별기온공급량!$A3713)</f>
      </c>
      <c r="O3713" s="34">
        <f>IFERROR(VLOOKUP(기온및공급량[[#This Row], [날짜]],표2[],2,0), "")</f>
      </c>
    </row>
    <row x14ac:dyDescent="0.25" r="3714" customHeight="1" ht="18.75">
      <c r="A3714" s="29">
        <v>44987</v>
      </c>
      <c r="B3714" s="30">
        <v>4.6</v>
      </c>
      <c r="C3714" s="30">
        <v>9.4</v>
      </c>
      <c r="D3714" s="31">
        <v>1.6799537037037036</v>
      </c>
      <c r="E3714" s="30">
        <v>1.6</v>
      </c>
      <c r="F3714" s="31">
        <v>1.286898148148148</v>
      </c>
      <c r="G3714" s="30">
        <v>7.8</v>
      </c>
      <c r="H3714" s="32">
        <f>TEXT(일별기온공급량!$A3714, "AAA")</f>
      </c>
      <c r="I3714" s="33">
        <v>187258997</v>
      </c>
      <c r="J3714" s="33">
        <v>4341460</v>
      </c>
      <c r="K3714" s="32">
        <f>TEXT(A3714, "MM-DD")</f>
      </c>
      <c r="L3714" s="33">
        <f>YEAR(일별기온공급량!$A3714)</f>
      </c>
      <c r="M3714" s="33">
        <f>MONTH(일별기온공급량!$A3714)</f>
      </c>
      <c r="N3714" s="33">
        <f>DAY(일별기온공급량!$A3714)</f>
      </c>
      <c r="O3714" s="34">
        <f>IFERROR(VLOOKUP(기온및공급량[[#This Row], [날짜]],표2[],2,0), "")</f>
      </c>
    </row>
    <row x14ac:dyDescent="0.25" r="3715" customHeight="1" ht="18.75">
      <c r="A3715" s="29">
        <v>44988</v>
      </c>
      <c r="B3715" s="30">
        <v>7.5</v>
      </c>
      <c r="C3715" s="33">
        <v>15</v>
      </c>
      <c r="D3715" s="31">
        <v>1.6417592592592594</v>
      </c>
      <c r="E3715" s="30">
        <v>1.2</v>
      </c>
      <c r="F3715" s="31">
        <v>1.2827314814814814</v>
      </c>
      <c r="G3715" s="30">
        <v>13.8</v>
      </c>
      <c r="H3715" s="32">
        <f>TEXT(일별기온공급량!$A3715, "AAA")</f>
      </c>
      <c r="I3715" s="33">
        <v>180313217</v>
      </c>
      <c r="J3715" s="33">
        <v>4168360</v>
      </c>
      <c r="K3715" s="32">
        <f>TEXT(A3715, "MM-DD")</f>
      </c>
      <c r="L3715" s="33">
        <f>YEAR(일별기온공급량!$A3715)</f>
      </c>
      <c r="M3715" s="33">
        <f>MONTH(일별기온공급량!$A3715)</f>
      </c>
      <c r="N3715" s="33">
        <f>DAY(일별기온공급량!$A3715)</f>
      </c>
      <c r="O3715" s="34">
        <f>IFERROR(VLOOKUP(기온및공급량[[#This Row], [날짜]],표2[],2,0), "")</f>
      </c>
    </row>
    <row x14ac:dyDescent="0.25" r="3716" customHeight="1" ht="18.75">
      <c r="A3716" s="29">
        <v>44989</v>
      </c>
      <c r="B3716" s="33">
        <v>8</v>
      </c>
      <c r="C3716" s="30">
        <v>15.6</v>
      </c>
      <c r="D3716" s="31">
        <v>1.694537037037037</v>
      </c>
      <c r="E3716" s="30">
        <v>1.1</v>
      </c>
      <c r="F3716" s="31">
        <v>1.288287037037037</v>
      </c>
      <c r="G3716" s="30">
        <v>14.5</v>
      </c>
      <c r="H3716" s="32">
        <f>TEXT(일별기온공급량!$A3716, "AAA")</f>
      </c>
      <c r="I3716" s="33">
        <v>157175838</v>
      </c>
      <c r="J3716" s="33">
        <v>3637816</v>
      </c>
      <c r="K3716" s="32">
        <f>TEXT(A3716, "MM-DD")</f>
      </c>
      <c r="L3716" s="33">
        <f>YEAR(일별기온공급량!$A3716)</f>
      </c>
      <c r="M3716" s="33">
        <f>MONTH(일별기온공급량!$A3716)</f>
      </c>
      <c r="N3716" s="33">
        <f>DAY(일별기온공급량!$A3716)</f>
      </c>
      <c r="O3716" s="34">
        <f>IFERROR(VLOOKUP(기온및공급량[[#This Row], [날짜]],표2[],2,0), "")</f>
      </c>
    </row>
    <row x14ac:dyDescent="0.25" r="3717" customHeight="1" ht="18.75">
      <c r="A3717" s="29">
        <v>44990</v>
      </c>
      <c r="B3717" s="30">
        <v>8.9</v>
      </c>
      <c r="C3717" s="30">
        <v>17.2</v>
      </c>
      <c r="D3717" s="31">
        <v>1.6535648148148148</v>
      </c>
      <c r="E3717" s="30">
        <v>1.1</v>
      </c>
      <c r="F3717" s="31">
        <v>1.2639814814814816</v>
      </c>
      <c r="G3717" s="30">
        <v>16.1</v>
      </c>
      <c r="H3717" s="32">
        <f>TEXT(일별기온공급량!$A3717, "AAA")</f>
      </c>
      <c r="I3717" s="33">
        <v>140562936</v>
      </c>
      <c r="J3717" s="33">
        <v>3258296</v>
      </c>
      <c r="K3717" s="32">
        <f>TEXT(A3717, "MM-DD")</f>
      </c>
      <c r="L3717" s="33">
        <f>YEAR(일별기온공급량!$A3717)</f>
      </c>
      <c r="M3717" s="33">
        <f>MONTH(일별기온공급량!$A3717)</f>
      </c>
      <c r="N3717" s="33">
        <f>DAY(일별기온공급량!$A3717)</f>
      </c>
      <c r="O3717" s="34">
        <f>IFERROR(VLOOKUP(기온및공급량[[#This Row], [날짜]],표2[],2,0), "")</f>
      </c>
    </row>
    <row x14ac:dyDescent="0.25" r="3718" customHeight="1" ht="18.75">
      <c r="A3718" s="29">
        <v>44991</v>
      </c>
      <c r="B3718" s="30">
        <v>10.5</v>
      </c>
      <c r="C3718" s="30">
        <v>19.3</v>
      </c>
      <c r="D3718" s="31">
        <v>1.6549537037037036</v>
      </c>
      <c r="E3718" s="30">
        <v>1.8</v>
      </c>
      <c r="F3718" s="31">
        <v>1.2973148148148148</v>
      </c>
      <c r="G3718" s="30">
        <v>17.5</v>
      </c>
      <c r="H3718" s="32">
        <f>TEXT(일별기온공급량!$A3718, "AAA")</f>
      </c>
      <c r="I3718" s="33">
        <v>153137157</v>
      </c>
      <c r="J3718" s="33">
        <v>3548966</v>
      </c>
      <c r="K3718" s="32">
        <f>TEXT(A3718, "MM-DD")</f>
      </c>
      <c r="L3718" s="33">
        <f>YEAR(일별기온공급량!$A3718)</f>
      </c>
      <c r="M3718" s="33">
        <f>MONTH(일별기온공급량!$A3718)</f>
      </c>
      <c r="N3718" s="33">
        <f>DAY(일별기온공급량!$A3718)</f>
      </c>
      <c r="O3718" s="34">
        <f>IFERROR(VLOOKUP(기온및공급량[[#This Row], [날짜]],표2[],2,0), "")</f>
      </c>
    </row>
    <row x14ac:dyDescent="0.25" r="3719" customHeight="1" ht="18.75">
      <c r="A3719" s="29">
        <v>44992</v>
      </c>
      <c r="B3719" s="30">
        <v>13.2</v>
      </c>
      <c r="C3719" s="30">
        <v>23.3</v>
      </c>
      <c r="D3719" s="31">
        <v>1.6445370370370371</v>
      </c>
      <c r="E3719" s="30">
        <v>3.1</v>
      </c>
      <c r="F3719" s="31">
        <v>1.2848148148148149</v>
      </c>
      <c r="G3719" s="30">
        <v>20.2</v>
      </c>
      <c r="H3719" s="32">
        <f>TEXT(일별기온공급량!$A3719, "AAA")</f>
      </c>
      <c r="I3719" s="33">
        <v>147642109</v>
      </c>
      <c r="J3719" s="33">
        <v>3415565</v>
      </c>
      <c r="K3719" s="32">
        <f>TEXT(A3719, "MM-DD")</f>
      </c>
      <c r="L3719" s="33">
        <f>YEAR(일별기온공급량!$A3719)</f>
      </c>
      <c r="M3719" s="33">
        <f>MONTH(일별기온공급량!$A3719)</f>
      </c>
      <c r="N3719" s="33">
        <f>DAY(일별기온공급량!$A3719)</f>
      </c>
      <c r="O3719" s="34">
        <f>IFERROR(VLOOKUP(기온및공급량[[#This Row], [날짜]],표2[],2,0), "")</f>
      </c>
    </row>
    <row x14ac:dyDescent="0.25" r="3720" customHeight="1" ht="18.75">
      <c r="A3720" s="29">
        <v>44993</v>
      </c>
      <c r="B3720" s="33">
        <v>14</v>
      </c>
      <c r="C3720" s="30">
        <v>22.8</v>
      </c>
      <c r="D3720" s="31">
        <v>1.6466203703703703</v>
      </c>
      <c r="E3720" s="30">
        <v>6.7</v>
      </c>
      <c r="F3720" s="31">
        <v>1.2459259259259259</v>
      </c>
      <c r="G3720" s="30">
        <v>16.1</v>
      </c>
      <c r="H3720" s="32">
        <f>TEXT(일별기온공급량!$A3720, "AAA")</f>
      </c>
      <c r="I3720" s="33">
        <v>134949992</v>
      </c>
      <c r="J3720" s="33">
        <v>3119298</v>
      </c>
      <c r="K3720" s="32">
        <f>TEXT(A3720, "MM-DD")</f>
      </c>
      <c r="L3720" s="33">
        <f>YEAR(일별기온공급량!$A3720)</f>
      </c>
      <c r="M3720" s="33">
        <f>MONTH(일별기온공급량!$A3720)</f>
      </c>
      <c r="N3720" s="33">
        <f>DAY(일별기온공급량!$A3720)</f>
      </c>
      <c r="O3720" s="34">
        <f>IFERROR(VLOOKUP(기온및공급량[[#This Row], [날짜]],표2[],2,0), "")</f>
      </c>
    </row>
    <row x14ac:dyDescent="0.25" r="3721" customHeight="1" ht="18.75">
      <c r="A3721" s="29">
        <v>44994</v>
      </c>
      <c r="B3721" s="33">
        <v>16</v>
      </c>
      <c r="C3721" s="30">
        <v>23.6</v>
      </c>
      <c r="D3721" s="31">
        <v>1.6285648148148149</v>
      </c>
      <c r="E3721" s="30">
        <v>8.3</v>
      </c>
      <c r="F3721" s="31">
        <v>1.1389814814814816</v>
      </c>
      <c r="G3721" s="30">
        <v>15.3</v>
      </c>
      <c r="H3721" s="32">
        <f>TEXT(일별기온공급량!$A3721, "AAA")</f>
      </c>
      <c r="I3721" s="33">
        <v>124319708</v>
      </c>
      <c r="J3721" s="33">
        <v>2883033</v>
      </c>
      <c r="K3721" s="32">
        <f>TEXT(A3721, "MM-DD")</f>
      </c>
      <c r="L3721" s="33">
        <f>YEAR(일별기온공급량!$A3721)</f>
      </c>
      <c r="M3721" s="33">
        <f>MONTH(일별기온공급량!$A3721)</f>
      </c>
      <c r="N3721" s="33">
        <f>DAY(일별기온공급량!$A3721)</f>
      </c>
      <c r="O3721" s="34">
        <f>IFERROR(VLOOKUP(기온및공급량[[#This Row], [날짜]],표2[],2,0), "")</f>
      </c>
    </row>
    <row x14ac:dyDescent="0.25" r="3722" customHeight="1" ht="18.75">
      <c r="A3722" s="29">
        <v>44995</v>
      </c>
      <c r="B3722" s="30">
        <v>14.9</v>
      </c>
      <c r="C3722" s="30">
        <v>23.8</v>
      </c>
      <c r="D3722" s="31">
        <v>1.6973148148148147</v>
      </c>
      <c r="E3722" s="30">
        <v>6.7</v>
      </c>
      <c r="F3722" s="31">
        <v>1.250787037037037</v>
      </c>
      <c r="G3722" s="30">
        <v>17.1</v>
      </c>
      <c r="H3722" s="32">
        <f>TEXT(일별기온공급량!$A3722, "AAA")</f>
      </c>
      <c r="I3722" s="33">
        <v>118448992</v>
      </c>
      <c r="J3722" s="33">
        <v>2749926</v>
      </c>
      <c r="K3722" s="32">
        <f>TEXT(A3722, "MM-DD")</f>
      </c>
      <c r="L3722" s="33">
        <f>YEAR(일별기온공급량!$A3722)</f>
      </c>
      <c r="M3722" s="33">
        <f>MONTH(일별기온공급량!$A3722)</f>
      </c>
      <c r="N3722" s="33">
        <f>DAY(일별기온공급량!$A3722)</f>
      </c>
      <c r="O3722" s="34">
        <f>IFERROR(VLOOKUP(기온및공급량[[#This Row], [날짜]],표2[],2,0), "")</f>
      </c>
    </row>
    <row x14ac:dyDescent="0.25" r="3723" customHeight="1" ht="18.75">
      <c r="A3723" s="29">
        <v>44996</v>
      </c>
      <c r="B3723" s="30">
        <v>16.7</v>
      </c>
      <c r="C3723" s="30">
        <v>24.6</v>
      </c>
      <c r="D3723" s="31">
        <v>1.6264814814814814</v>
      </c>
      <c r="E3723" s="30">
        <v>7.9</v>
      </c>
      <c r="F3723" s="31">
        <v>1.288287037037037</v>
      </c>
      <c r="G3723" s="30">
        <v>16.7</v>
      </c>
      <c r="H3723" s="32">
        <f>TEXT(일별기온공급량!$A3723, "AAA")</f>
      </c>
      <c r="I3723" s="33">
        <v>97358714</v>
      </c>
      <c r="J3723" s="33">
        <v>2260361</v>
      </c>
      <c r="K3723" s="32">
        <f>TEXT(A3723, "MM-DD")</f>
      </c>
      <c r="L3723" s="33">
        <f>YEAR(일별기온공급량!$A3723)</f>
      </c>
      <c r="M3723" s="33">
        <f>MONTH(일별기온공급량!$A3723)</f>
      </c>
      <c r="N3723" s="33">
        <f>DAY(일별기온공급량!$A3723)</f>
      </c>
      <c r="O3723" s="34">
        <f>IFERROR(VLOOKUP(기온및공급량[[#This Row], [날짜]],표2[],2,0), "")</f>
      </c>
    </row>
    <row x14ac:dyDescent="0.25" r="3724" customHeight="1" ht="18.75">
      <c r="A3724" s="29">
        <v>44997</v>
      </c>
      <c r="B3724" s="30">
        <v>9.9</v>
      </c>
      <c r="C3724" s="33">
        <v>19</v>
      </c>
      <c r="D3724" s="31">
        <v>1.474398148148148</v>
      </c>
      <c r="E3724" s="30">
        <v>2.4</v>
      </c>
      <c r="F3724" s="31">
        <v>1.9896759259259258</v>
      </c>
      <c r="G3724" s="30">
        <v>16.6</v>
      </c>
      <c r="H3724" s="32">
        <f>TEXT(일별기온공급량!$A3724, "AAA")</f>
      </c>
      <c r="I3724" s="33">
        <v>109100077</v>
      </c>
      <c r="J3724" s="33">
        <v>2536012</v>
      </c>
      <c r="K3724" s="32">
        <f>TEXT(A3724, "MM-DD")</f>
      </c>
      <c r="L3724" s="33">
        <f>YEAR(일별기온공급량!$A3724)</f>
      </c>
      <c r="M3724" s="33">
        <f>MONTH(일별기온공급량!$A3724)</f>
      </c>
      <c r="N3724" s="33">
        <f>DAY(일별기온공급량!$A3724)</f>
      </c>
      <c r="O3724" s="34">
        <f>IFERROR(VLOOKUP(기온및공급량[[#This Row], [날짜]],표2[],2,0), "")</f>
      </c>
    </row>
    <row x14ac:dyDescent="0.25" r="3725" customHeight="1" ht="18.75">
      <c r="A3725" s="29">
        <v>44998</v>
      </c>
      <c r="B3725" s="30">
        <v>5.2</v>
      </c>
      <c r="C3725" s="30">
        <v>11.4</v>
      </c>
      <c r="D3725" s="31">
        <v>1.6813425925925927</v>
      </c>
      <c r="E3725" s="30">
        <v>0.2</v>
      </c>
      <c r="F3725" s="31">
        <v>1.2716203703703703</v>
      </c>
      <c r="G3725" s="30">
        <v>11.2</v>
      </c>
      <c r="H3725" s="32">
        <f>TEXT(일별기온공급량!$A3725, "AAA")</f>
      </c>
      <c r="I3725" s="33">
        <v>157079796</v>
      </c>
      <c r="J3725" s="33">
        <v>3649455</v>
      </c>
      <c r="K3725" s="32">
        <f>TEXT(A3725, "MM-DD")</f>
      </c>
      <c r="L3725" s="33">
        <f>YEAR(일별기온공급량!$A3725)</f>
      </c>
      <c r="M3725" s="33">
        <f>MONTH(일별기온공급량!$A3725)</f>
      </c>
      <c r="N3725" s="33">
        <f>DAY(일별기온공급량!$A3725)</f>
      </c>
      <c r="O3725" s="34">
        <f>IFERROR(VLOOKUP(기온및공급량[[#This Row], [날짜]],표2[],2,0), "")</f>
      </c>
    </row>
    <row x14ac:dyDescent="0.25" r="3726" customHeight="1" ht="18.75">
      <c r="A3726" s="29">
        <v>44999</v>
      </c>
      <c r="B3726" s="30">
        <v>9.7</v>
      </c>
      <c r="C3726" s="30">
        <v>18.6</v>
      </c>
      <c r="D3726" s="31">
        <v>1.6410648148148148</v>
      </c>
      <c r="E3726" s="30">
        <v>2.7</v>
      </c>
      <c r="F3726" s="31">
        <v>1.1660648148148147</v>
      </c>
      <c r="G3726" s="30">
        <v>15.9</v>
      </c>
      <c r="H3726" s="32">
        <f>TEXT(일별기온공급량!$A3726, "AAA")</f>
      </c>
      <c r="I3726" s="33">
        <v>147857530</v>
      </c>
      <c r="J3726" s="33">
        <v>3435590</v>
      </c>
      <c r="K3726" s="32">
        <f>TEXT(A3726, "MM-DD")</f>
      </c>
      <c r="L3726" s="33">
        <f>YEAR(일별기온공급량!$A3726)</f>
      </c>
      <c r="M3726" s="33">
        <f>MONTH(일별기온공급량!$A3726)</f>
      </c>
      <c r="N3726" s="33">
        <f>DAY(일별기온공급량!$A3726)</f>
      </c>
      <c r="O3726" s="34">
        <f>IFERROR(VLOOKUP(기온및공급량[[#This Row], [날짜]],표2[],2,0), "")</f>
      </c>
    </row>
    <row x14ac:dyDescent="0.25" r="3727" customHeight="1" ht="18.75">
      <c r="A3727" s="29">
        <v>45000</v>
      </c>
      <c r="B3727" s="30">
        <v>13.8</v>
      </c>
      <c r="C3727" s="30">
        <v>22.5</v>
      </c>
      <c r="D3727" s="31">
        <v>1.6612037037037037</v>
      </c>
      <c r="E3727" s="30">
        <v>3.9</v>
      </c>
      <c r="F3727" s="31">
        <v>1.1834259259259259</v>
      </c>
      <c r="G3727" s="30">
        <v>18.6</v>
      </c>
      <c r="H3727" s="32">
        <f>TEXT(일별기온공급량!$A3727, "AAA")</f>
      </c>
      <c r="I3727" s="33">
        <v>133759865</v>
      </c>
      <c r="J3727" s="33">
        <v>3110393</v>
      </c>
      <c r="K3727" s="32">
        <f>TEXT(A3727, "MM-DD")</f>
      </c>
      <c r="L3727" s="33">
        <f>YEAR(일별기온공급량!$A3727)</f>
      </c>
      <c r="M3727" s="33">
        <f>MONTH(일별기온공급량!$A3727)</f>
      </c>
      <c r="N3727" s="33">
        <f>DAY(일별기온공급량!$A3727)</f>
      </c>
      <c r="O3727" s="34">
        <f>IFERROR(VLOOKUP(기온및공급량[[#This Row], [날짜]],표2[],2,0), "")</f>
      </c>
    </row>
    <row x14ac:dyDescent="0.25" r="3728" customHeight="1" ht="18.75">
      <c r="A3728" s="29">
        <v>45001</v>
      </c>
      <c r="B3728" s="30">
        <v>10.5</v>
      </c>
      <c r="C3728" s="30">
        <v>15.4</v>
      </c>
      <c r="D3728" s="31">
        <v>1.6368981481481482</v>
      </c>
      <c r="E3728" s="30">
        <v>5.9</v>
      </c>
      <c r="F3728" s="31">
        <v>1.2980092592592594</v>
      </c>
      <c r="G3728" s="30">
        <v>9.5</v>
      </c>
      <c r="H3728" s="32">
        <f>TEXT(일별기온공급량!$A3728, "AAA")</f>
      </c>
      <c r="I3728" s="33">
        <v>137083668</v>
      </c>
      <c r="J3728" s="33">
        <v>3187666</v>
      </c>
      <c r="K3728" s="32">
        <f>TEXT(A3728, "MM-DD")</f>
      </c>
      <c r="L3728" s="33">
        <f>YEAR(일별기온공급량!$A3728)</f>
      </c>
      <c r="M3728" s="33">
        <f>MONTH(일별기온공급량!$A3728)</f>
      </c>
      <c r="N3728" s="33">
        <f>DAY(일별기온공급량!$A3728)</f>
      </c>
      <c r="O3728" s="34">
        <f>IFERROR(VLOOKUP(기온및공급량[[#This Row], [날짜]],표2[],2,0), "")</f>
      </c>
    </row>
    <row x14ac:dyDescent="0.25" r="3729" customHeight="1" ht="18.75">
      <c r="A3729" s="29">
        <v>45002</v>
      </c>
      <c r="B3729" s="30">
        <v>9.5</v>
      </c>
      <c r="C3729" s="30">
        <v>13.2</v>
      </c>
      <c r="D3729" s="31">
        <v>1.560509259259259</v>
      </c>
      <c r="E3729" s="30">
        <v>6.3</v>
      </c>
      <c r="F3729" s="31">
        <v>1.2313425925925925</v>
      </c>
      <c r="G3729" s="30">
        <v>6.9</v>
      </c>
      <c r="H3729" s="32">
        <f>TEXT(일별기온공급량!$A3729, "AAA")</f>
      </c>
      <c r="I3729" s="33">
        <v>143755846</v>
      </c>
      <c r="J3729" s="33">
        <v>3332385</v>
      </c>
      <c r="K3729" s="32">
        <f>TEXT(A3729, "MM-DD")</f>
      </c>
      <c r="L3729" s="33">
        <f>YEAR(일별기온공급량!$A3729)</f>
      </c>
      <c r="M3729" s="33">
        <f>MONTH(일별기온공급량!$A3729)</f>
      </c>
      <c r="N3729" s="33">
        <f>DAY(일별기온공급량!$A3729)</f>
      </c>
      <c r="O3729" s="34">
        <f>IFERROR(VLOOKUP(기온및공급량[[#This Row], [날짜]],표2[],2,0), "")</f>
      </c>
    </row>
    <row x14ac:dyDescent="0.25" r="3730" customHeight="1" ht="18.75">
      <c r="A3730" s="29">
        <v>45003</v>
      </c>
      <c r="B3730" s="30">
        <v>11.8</v>
      </c>
      <c r="C3730" s="30">
        <v>17.9</v>
      </c>
      <c r="D3730" s="31">
        <v>1.632037037037037</v>
      </c>
      <c r="E3730" s="30">
        <v>7.5</v>
      </c>
      <c r="F3730" s="31">
        <v>1.295925925925926</v>
      </c>
      <c r="G3730" s="30">
        <v>10.4</v>
      </c>
      <c r="H3730" s="32">
        <f>TEXT(일별기온공급량!$A3730, "AAA")</f>
      </c>
      <c r="I3730" s="33">
        <v>121277174</v>
      </c>
      <c r="J3730" s="33">
        <v>2804291</v>
      </c>
      <c r="K3730" s="32">
        <f>TEXT(A3730, "MM-DD")</f>
      </c>
      <c r="L3730" s="33">
        <f>YEAR(일별기온공급량!$A3730)</f>
      </c>
      <c r="M3730" s="33">
        <f>MONTH(일별기온공급량!$A3730)</f>
      </c>
      <c r="N3730" s="33">
        <f>DAY(일별기온공급량!$A3730)</f>
      </c>
      <c r="O3730" s="34">
        <f>IFERROR(VLOOKUP(기온및공급량[[#This Row], [날짜]],표2[],2,0), "")</f>
      </c>
    </row>
    <row x14ac:dyDescent="0.25" r="3731" customHeight="1" ht="18.75">
      <c r="A3731" s="29">
        <v>45004</v>
      </c>
      <c r="B3731" s="30">
        <v>11.4</v>
      </c>
      <c r="C3731" s="30">
        <v>19.3</v>
      </c>
      <c r="D3731" s="31">
        <v>1.678564814814815</v>
      </c>
      <c r="E3731" s="33">
        <v>6</v>
      </c>
      <c r="F3731" s="31">
        <v>1.3118981481481482</v>
      </c>
      <c r="G3731" s="30">
        <v>13.3</v>
      </c>
      <c r="H3731" s="32">
        <f>TEXT(일별기온공급량!$A3731, "AAA")</f>
      </c>
      <c r="I3731" s="33">
        <v>112398063</v>
      </c>
      <c r="J3731" s="33">
        <v>2612031</v>
      </c>
      <c r="K3731" s="32">
        <f>TEXT(A3731, "MM-DD")</f>
      </c>
      <c r="L3731" s="33">
        <f>YEAR(일별기온공급량!$A3731)</f>
      </c>
      <c r="M3731" s="33">
        <f>MONTH(일별기온공급량!$A3731)</f>
      </c>
      <c r="N3731" s="33">
        <f>DAY(일별기온공급량!$A3731)</f>
      </c>
      <c r="O3731" s="34">
        <f>IFERROR(VLOOKUP(기온및공급량[[#This Row], [날짜]],표2[],2,0), "")</f>
      </c>
    </row>
    <row x14ac:dyDescent="0.25" r="3732" customHeight="1" ht="18.75">
      <c r="A3732" s="29">
        <v>45005</v>
      </c>
      <c r="B3732" s="30">
        <v>12.3</v>
      </c>
      <c r="C3732" s="30">
        <v>20.6</v>
      </c>
      <c r="D3732" s="31">
        <v>1.6466203703703703</v>
      </c>
      <c r="E3732" s="30">
        <v>2.7</v>
      </c>
      <c r="F3732" s="31">
        <v>1.2674537037037037</v>
      </c>
      <c r="G3732" s="30">
        <v>17.9</v>
      </c>
      <c r="H3732" s="32">
        <f>TEXT(일별기온공급량!$A3732, "AAA")</f>
      </c>
      <c r="I3732" s="33">
        <v>128592025</v>
      </c>
      <c r="J3732" s="33">
        <v>2996656</v>
      </c>
      <c r="K3732" s="32">
        <f>TEXT(A3732, "MM-DD")</f>
      </c>
      <c r="L3732" s="33">
        <f>YEAR(일별기온공급량!$A3732)</f>
      </c>
      <c r="M3732" s="33">
        <f>MONTH(일별기온공급량!$A3732)</f>
      </c>
      <c r="N3732" s="33">
        <f>DAY(일별기온공급량!$A3732)</f>
      </c>
      <c r="O3732" s="34">
        <f>IFERROR(VLOOKUP(기온및공급량[[#This Row], [날짜]],표2[],2,0), "")</f>
      </c>
    </row>
    <row x14ac:dyDescent="0.25" r="3733" customHeight="1" ht="18.75">
      <c r="A3733" s="29">
        <v>45006</v>
      </c>
      <c r="B3733" s="30">
        <v>15.3</v>
      </c>
      <c r="C3733" s="30">
        <v>22.8</v>
      </c>
      <c r="D3733" s="31">
        <v>1.6834259259259259</v>
      </c>
      <c r="E3733" s="30">
        <v>9.2</v>
      </c>
      <c r="F3733" s="31">
        <v>1.2299537037037038</v>
      </c>
      <c r="G3733" s="30">
        <v>13.6</v>
      </c>
      <c r="H3733" s="32">
        <f>TEXT(일별기온공급량!$A3733, "AAA")</f>
      </c>
      <c r="I3733" s="33">
        <v>118887052</v>
      </c>
      <c r="J3733" s="33">
        <v>2769361</v>
      </c>
      <c r="K3733" s="32">
        <f>TEXT(A3733, "MM-DD")</f>
      </c>
      <c r="L3733" s="33">
        <f>YEAR(일별기온공급량!$A3733)</f>
      </c>
      <c r="M3733" s="33">
        <f>MONTH(일별기온공급량!$A3733)</f>
      </c>
      <c r="N3733" s="33">
        <f>DAY(일별기온공급량!$A3733)</f>
      </c>
      <c r="O3733" s="34">
        <f>IFERROR(VLOOKUP(기온및공급량[[#This Row], [날짜]],표2[],2,0), "")</f>
      </c>
    </row>
    <row x14ac:dyDescent="0.25" r="3734" customHeight="1" ht="18.75">
      <c r="A3734" s="29">
        <v>45007</v>
      </c>
      <c r="B3734" s="30">
        <v>15.9</v>
      </c>
      <c r="C3734" s="30">
        <v>22.3</v>
      </c>
      <c r="D3734" s="31">
        <v>1.6209259259259259</v>
      </c>
      <c r="E3734" s="30">
        <v>8.8</v>
      </c>
      <c r="F3734" s="31">
        <v>1.2146759259259259</v>
      </c>
      <c r="G3734" s="30">
        <v>13.5</v>
      </c>
      <c r="H3734" s="32">
        <f>TEXT(일별기온공급량!$A3734, "AAA")</f>
      </c>
      <c r="I3734" s="33">
        <v>113866140</v>
      </c>
      <c r="J3734" s="33">
        <v>2642076</v>
      </c>
      <c r="K3734" s="32">
        <f>TEXT(A3734, "MM-DD")</f>
      </c>
      <c r="L3734" s="33">
        <f>YEAR(일별기온공급량!$A3734)</f>
      </c>
      <c r="M3734" s="33">
        <f>MONTH(일별기온공급량!$A3734)</f>
      </c>
      <c r="N3734" s="33">
        <f>DAY(일별기온공급량!$A3734)</f>
      </c>
      <c r="O3734" s="34">
        <f>IFERROR(VLOOKUP(기온및공급량[[#This Row], [날짜]],표2[],2,0), "")</f>
      </c>
    </row>
    <row x14ac:dyDescent="0.25" r="3735" customHeight="1" ht="18.75">
      <c r="A3735" s="29">
        <v>45008</v>
      </c>
      <c r="B3735" s="30">
        <v>15.2</v>
      </c>
      <c r="C3735" s="30">
        <v>16.4</v>
      </c>
      <c r="D3735" s="31">
        <v>1.6813425925925927</v>
      </c>
      <c r="E3735" s="30">
        <v>14.5</v>
      </c>
      <c r="F3735" s="31">
        <v>1.2306481481481482</v>
      </c>
      <c r="G3735" s="30">
        <v>1.9</v>
      </c>
      <c r="H3735" s="32">
        <f>TEXT(일별기온공급량!$A3735, "AAA")</f>
      </c>
      <c r="I3735" s="33">
        <v>115258280</v>
      </c>
      <c r="J3735" s="33">
        <v>2675075</v>
      </c>
      <c r="K3735" s="32">
        <f>TEXT(A3735, "MM-DD")</f>
      </c>
      <c r="L3735" s="33">
        <f>YEAR(일별기온공급량!$A3735)</f>
      </c>
      <c r="M3735" s="33">
        <f>MONTH(일별기온공급량!$A3735)</f>
      </c>
      <c r="N3735" s="33">
        <f>DAY(일별기온공급량!$A3735)</f>
      </c>
      <c r="O3735" s="34">
        <f>IFERROR(VLOOKUP(기온및공급량[[#This Row], [날짜]],표2[],2,0), "")</f>
      </c>
    </row>
    <row x14ac:dyDescent="0.25" r="3736" customHeight="1" ht="18.75">
      <c r="A3736" s="29">
        <v>45009</v>
      </c>
      <c r="B3736" s="30">
        <v>12.6</v>
      </c>
      <c r="C3736" s="30">
        <v>15.3</v>
      </c>
      <c r="D3736" s="31">
        <v>1.4952314814814816</v>
      </c>
      <c r="E3736" s="30">
        <v>9.9</v>
      </c>
      <c r="F3736" s="31">
        <v>1.944537037037037</v>
      </c>
      <c r="G3736" s="30">
        <v>5.4</v>
      </c>
      <c r="H3736" s="32">
        <f>TEXT(일별기온공급량!$A3736, "AAA")</f>
      </c>
      <c r="I3736" s="33">
        <v>117944109</v>
      </c>
      <c r="J3736" s="33">
        <v>2739885</v>
      </c>
      <c r="K3736" s="32">
        <f>TEXT(A3736, "MM-DD")</f>
      </c>
      <c r="L3736" s="33">
        <f>YEAR(일별기온공급량!$A3736)</f>
      </c>
      <c r="M3736" s="33">
        <f>MONTH(일별기온공급량!$A3736)</f>
      </c>
      <c r="N3736" s="33">
        <f>DAY(일별기온공급량!$A3736)</f>
      </c>
      <c r="O3736" s="34">
        <f>IFERROR(VLOOKUP(기온및공급량[[#This Row], [날짜]],표2[],2,0), "")</f>
      </c>
    </row>
    <row x14ac:dyDescent="0.25" r="3737" customHeight="1" ht="18.75">
      <c r="A3737" s="29">
        <v>45010</v>
      </c>
      <c r="B3737" s="30">
        <v>10.4</v>
      </c>
      <c r="C3737" s="30">
        <v>12.4</v>
      </c>
      <c r="D3737" s="31">
        <v>1.6445370370370371</v>
      </c>
      <c r="E3737" s="33">
        <v>9</v>
      </c>
      <c r="F3737" s="31">
        <v>1.2535648148148149</v>
      </c>
      <c r="G3737" s="30">
        <v>3.4</v>
      </c>
      <c r="H3737" s="32">
        <f>TEXT(일별기온공급량!$A3737, "AAA")</f>
      </c>
      <c r="I3737" s="33">
        <v>114317827</v>
      </c>
      <c r="J3737" s="33">
        <v>2658540</v>
      </c>
      <c r="K3737" s="32">
        <f>TEXT(A3737, "MM-DD")</f>
      </c>
      <c r="L3737" s="33">
        <f>YEAR(일별기온공급량!$A3737)</f>
      </c>
      <c r="M3737" s="33">
        <f>MONTH(일별기온공급량!$A3737)</f>
      </c>
      <c r="N3737" s="33">
        <f>DAY(일별기온공급량!$A3737)</f>
      </c>
      <c r="O3737" s="34">
        <f>IFERROR(VLOOKUP(기온및공급량[[#This Row], [날짜]],표2[],2,0), "")</f>
      </c>
    </row>
    <row x14ac:dyDescent="0.25" r="3738" customHeight="1" ht="18.75">
      <c r="A3738" s="29">
        <v>45011</v>
      </c>
      <c r="B3738" s="30">
        <v>11.7</v>
      </c>
      <c r="C3738" s="30">
        <v>18.4</v>
      </c>
      <c r="D3738" s="31">
        <v>1.6535648148148148</v>
      </c>
      <c r="E3738" s="30">
        <v>7.6</v>
      </c>
      <c r="F3738" s="31">
        <v>1.9938425925925927</v>
      </c>
      <c r="G3738" s="30">
        <v>10.8</v>
      </c>
      <c r="H3738" s="32">
        <f>TEXT(일별기온공급량!$A3738, "AAA")</f>
      </c>
      <c r="I3738" s="33">
        <v>102412956</v>
      </c>
      <c r="J3738" s="33">
        <v>2383277</v>
      </c>
      <c r="K3738" s="32">
        <f>TEXT(A3738, "MM-DD")</f>
      </c>
      <c r="L3738" s="33">
        <f>YEAR(일별기온공급량!$A3738)</f>
      </c>
      <c r="M3738" s="33">
        <f>MONTH(일별기온공급량!$A3738)</f>
      </c>
      <c r="N3738" s="33">
        <f>DAY(일별기온공급량!$A3738)</f>
      </c>
      <c r="O3738" s="34">
        <f>IFERROR(VLOOKUP(기온및공급량[[#This Row], [날짜]],표2[],2,0), "")</f>
      </c>
    </row>
    <row x14ac:dyDescent="0.25" r="3739" customHeight="1" ht="18.75">
      <c r="A3739" s="29">
        <v>45012</v>
      </c>
      <c r="B3739" s="30">
        <v>9.7</v>
      </c>
      <c r="C3739" s="30">
        <v>16.7</v>
      </c>
      <c r="D3739" s="31">
        <v>1.6799537037037036</v>
      </c>
      <c r="E3739" s="30">
        <v>4.1</v>
      </c>
      <c r="F3739" s="31">
        <v>1.1313425925925926</v>
      </c>
      <c r="G3739" s="30">
        <v>12.6</v>
      </c>
      <c r="H3739" s="32">
        <f>TEXT(일별기온공급량!$A3739, "AAA")</f>
      </c>
      <c r="I3739" s="33">
        <v>129145905</v>
      </c>
      <c r="J3739" s="33">
        <v>2995450</v>
      </c>
      <c r="K3739" s="32">
        <f>TEXT(A3739, "MM-DD")</f>
      </c>
      <c r="L3739" s="33">
        <f>YEAR(일별기온공급량!$A3739)</f>
      </c>
      <c r="M3739" s="33">
        <f>MONTH(일별기온공급량!$A3739)</f>
      </c>
      <c r="N3739" s="33">
        <f>DAY(일별기온공급량!$A3739)</f>
      </c>
      <c r="O3739" s="34">
        <f>IFERROR(VLOOKUP(기온및공급량[[#This Row], [날짜]],표2[],2,0), "")</f>
      </c>
    </row>
    <row x14ac:dyDescent="0.25" r="3740" customHeight="1" ht="18.75">
      <c r="A3740" s="29">
        <v>45013</v>
      </c>
      <c r="B3740" s="30">
        <v>11.4</v>
      </c>
      <c r="C3740" s="30">
        <v>19.4</v>
      </c>
      <c r="D3740" s="31">
        <v>1.6667592592592593</v>
      </c>
      <c r="E3740" s="30">
        <v>2.3</v>
      </c>
      <c r="F3740" s="31">
        <v>1.2639814814814816</v>
      </c>
      <c r="G3740" s="30">
        <v>17.1</v>
      </c>
      <c r="H3740" s="32">
        <f>TEXT(일별기온공급량!$A3740, "AAA")</f>
      </c>
      <c r="I3740" s="33">
        <v>127543496</v>
      </c>
      <c r="J3740" s="33">
        <v>2964245</v>
      </c>
      <c r="K3740" s="32">
        <f>TEXT(A3740, "MM-DD")</f>
      </c>
      <c r="L3740" s="33">
        <f>YEAR(일별기온공급량!$A3740)</f>
      </c>
      <c r="M3740" s="33">
        <f>MONTH(일별기온공급량!$A3740)</f>
      </c>
      <c r="N3740" s="33">
        <f>DAY(일별기온공급량!$A3740)</f>
      </c>
      <c r="O3740" s="34">
        <f>IFERROR(VLOOKUP(기온및공급량[[#This Row], [날짜]],표2[],2,0), "")</f>
      </c>
    </row>
    <row x14ac:dyDescent="0.25" r="3741" customHeight="1" ht="18.75">
      <c r="A3741" s="29">
        <v>45014</v>
      </c>
      <c r="B3741" s="30">
        <v>13.3</v>
      </c>
      <c r="C3741" s="30">
        <v>21.8</v>
      </c>
      <c r="D3741" s="31">
        <v>1.685509259259259</v>
      </c>
      <c r="E3741" s="30">
        <v>4.6</v>
      </c>
      <c r="F3741" s="31">
        <v>1.2750925925925927</v>
      </c>
      <c r="G3741" s="30">
        <v>17.2</v>
      </c>
      <c r="H3741" s="32">
        <f>TEXT(일별기온공급량!$A3741, "AAA")</f>
      </c>
      <c r="I3741" s="33">
        <v>120088568</v>
      </c>
      <c r="J3741" s="33">
        <v>2809773</v>
      </c>
      <c r="K3741" s="32">
        <f>TEXT(A3741, "MM-DD")</f>
      </c>
      <c r="L3741" s="33">
        <f>YEAR(일별기온공급량!$A3741)</f>
      </c>
      <c r="M3741" s="33">
        <f>MONTH(일별기온공급량!$A3741)</f>
      </c>
      <c r="N3741" s="33">
        <f>DAY(일별기온공급량!$A3741)</f>
      </c>
      <c r="O3741" s="34">
        <f>IFERROR(VLOOKUP(기온및공급량[[#This Row], [날짜]],표2[],2,0), "")</f>
      </c>
    </row>
    <row x14ac:dyDescent="0.25" r="3742" customHeight="1" ht="18.75">
      <c r="A3742" s="29">
        <v>45015</v>
      </c>
      <c r="B3742" s="30">
        <v>15.6</v>
      </c>
      <c r="C3742" s="30">
        <v>24.1</v>
      </c>
      <c r="D3742" s="31">
        <v>1.6605092592592592</v>
      </c>
      <c r="E3742" s="30">
        <v>6.2</v>
      </c>
      <c r="F3742" s="31">
        <v>1.2764814814814816</v>
      </c>
      <c r="G3742" s="30">
        <v>17.9</v>
      </c>
      <c r="H3742" s="32">
        <f>TEXT(일별기온공급량!$A3742, "AAA")</f>
      </c>
      <c r="I3742" s="33">
        <v>112962753</v>
      </c>
      <c r="J3742" s="33">
        <v>2642872</v>
      </c>
      <c r="K3742" s="32">
        <f>TEXT(A3742, "MM-DD")</f>
      </c>
      <c r="L3742" s="33">
        <f>YEAR(일별기온공급량!$A3742)</f>
      </c>
      <c r="M3742" s="33">
        <f>MONTH(일별기온공급량!$A3742)</f>
      </c>
      <c r="N3742" s="33">
        <f>DAY(일별기온공급량!$A3742)</f>
      </c>
      <c r="O3742" s="34">
        <f>IFERROR(VLOOKUP(기온및공급량[[#This Row], [날짜]],표2[],2,0), "")</f>
      </c>
    </row>
    <row x14ac:dyDescent="0.25" r="3743" customHeight="1" ht="18.75">
      <c r="A3743" s="29">
        <v>45016</v>
      </c>
      <c r="B3743" s="30">
        <v>16.4</v>
      </c>
      <c r="C3743" s="30">
        <v>25.6</v>
      </c>
      <c r="D3743" s="31">
        <v>1.6667592592592593</v>
      </c>
      <c r="E3743" s="33">
        <v>8</v>
      </c>
      <c r="F3743" s="31">
        <v>1.236898148148148</v>
      </c>
      <c r="G3743" s="30">
        <v>17.6</v>
      </c>
      <c r="H3743" s="32">
        <f>TEXT(일별기온공급량!$A3743, "AAA")</f>
      </c>
      <c r="I3743" s="33">
        <v>102095033</v>
      </c>
      <c r="J3743" s="33">
        <v>2385171</v>
      </c>
      <c r="K3743" s="32">
        <f>TEXT(A3743, "MM-DD")</f>
      </c>
      <c r="L3743" s="33">
        <f>YEAR(일별기온공급량!$A3743)</f>
      </c>
      <c r="M3743" s="33">
        <f>MONTH(일별기온공급량!$A3743)</f>
      </c>
      <c r="N3743" s="33">
        <f>DAY(일별기온공급량!$A3743)</f>
      </c>
      <c r="O3743" s="34">
        <f>IFERROR(VLOOKUP(기온및공급량[[#This Row], [날짜]],표2[],2,0), "")</f>
      </c>
    </row>
    <row x14ac:dyDescent="0.25" r="3744" customHeight="1" ht="18.75">
      <c r="A3744" s="29">
        <v>45017</v>
      </c>
      <c r="B3744" s="33">
        <v>15</v>
      </c>
      <c r="C3744" s="33">
        <v>23</v>
      </c>
      <c r="D3744" s="31">
        <v>1.5924537037037036</v>
      </c>
      <c r="E3744" s="33">
        <v>7</v>
      </c>
      <c r="F3744" s="31">
        <v>1.2716203703703703</v>
      </c>
      <c r="G3744" s="33">
        <v>16</v>
      </c>
      <c r="H3744" s="32">
        <f>TEXT(일별기온공급량!$A3744, "AAA")</f>
      </c>
      <c r="I3744" s="33">
        <v>87851796</v>
      </c>
      <c r="J3744" s="33">
        <v>2048140</v>
      </c>
      <c r="K3744" s="32">
        <f>TEXT(A3744, "MM-DD")</f>
      </c>
      <c r="L3744" s="33">
        <f>YEAR(일별기온공급량!$A3744)</f>
      </c>
      <c r="M3744" s="33">
        <f>MONTH(일별기온공급량!$A3744)</f>
      </c>
      <c r="N3744" s="33">
        <f>DAY(일별기온공급량!$A3744)</f>
      </c>
      <c r="O3744" s="34">
        <f>IFERROR(VLOOKUP(기온및공급량[[#This Row], [날짜]],표2[],2,0), "")</f>
      </c>
    </row>
    <row x14ac:dyDescent="0.25" r="3745" customHeight="1" ht="18.75">
      <c r="A3745" s="29">
        <v>45018</v>
      </c>
      <c r="B3745" s="30">
        <v>13.6</v>
      </c>
      <c r="C3745" s="30">
        <v>19.6</v>
      </c>
      <c r="D3745" s="31">
        <v>1.5341203703703705</v>
      </c>
      <c r="E3745" s="30">
        <v>7.6</v>
      </c>
      <c r="F3745" s="31">
        <v>1.255648148148148</v>
      </c>
      <c r="G3745" s="33">
        <v>12</v>
      </c>
      <c r="H3745" s="32">
        <f>TEXT(일별기온공급량!$A3745, "AAA")</f>
      </c>
      <c r="I3745" s="33">
        <v>83256668</v>
      </c>
      <c r="J3745" s="33">
        <v>1940314</v>
      </c>
      <c r="K3745" s="32">
        <f>TEXT(A3745, "MM-DD")</f>
      </c>
      <c r="L3745" s="33">
        <f>YEAR(일별기온공급량!$A3745)</f>
      </c>
      <c r="M3745" s="33">
        <f>MONTH(일별기온공급량!$A3745)</f>
      </c>
      <c r="N3745" s="33">
        <f>DAY(일별기온공급량!$A3745)</f>
      </c>
      <c r="O3745" s="34">
        <f>IFERROR(VLOOKUP(기온및공급량[[#This Row], [날짜]],표2[],2,0), "")</f>
      </c>
    </row>
    <row x14ac:dyDescent="0.25" r="3746" customHeight="1" ht="18.75">
      <c r="A3746" s="29">
        <v>45019</v>
      </c>
      <c r="B3746" s="30">
        <v>13.3</v>
      </c>
      <c r="C3746" s="30">
        <v>19.6</v>
      </c>
      <c r="D3746" s="31">
        <v>1.6014814814814815</v>
      </c>
      <c r="E3746" s="30">
        <v>6.4</v>
      </c>
      <c r="F3746" s="31">
        <v>1.2424537037037038</v>
      </c>
      <c r="G3746" s="30">
        <v>13.2</v>
      </c>
      <c r="H3746" s="32">
        <f>TEXT(일별기온공급량!$A3746, "AAA")</f>
      </c>
      <c r="I3746" s="33">
        <v>102990635</v>
      </c>
      <c r="J3746" s="33">
        <v>2402223</v>
      </c>
      <c r="K3746" s="32">
        <f>TEXT(A3746, "MM-DD")</f>
      </c>
      <c r="L3746" s="33">
        <f>YEAR(일별기온공급량!$A3746)</f>
      </c>
      <c r="M3746" s="33">
        <f>MONTH(일별기온공급량!$A3746)</f>
      </c>
      <c r="N3746" s="33">
        <f>DAY(일별기온공급량!$A3746)</f>
      </c>
      <c r="O3746" s="34">
        <f>IFERROR(VLOOKUP(기온및공급량[[#This Row], [날짜]],표2[],2,0), "")</f>
      </c>
    </row>
    <row x14ac:dyDescent="0.25" r="3747" customHeight="1" ht="18.75">
      <c r="A3747" s="29">
        <v>45020</v>
      </c>
      <c r="B3747" s="30">
        <v>15.1</v>
      </c>
      <c r="C3747" s="30">
        <v>22.8</v>
      </c>
      <c r="D3747" s="31">
        <v>1.6438425925925926</v>
      </c>
      <c r="E3747" s="30">
        <v>9.3</v>
      </c>
      <c r="F3747" s="31">
        <v>1.2716203703703703</v>
      </c>
      <c r="G3747" s="30">
        <v>13.5</v>
      </c>
      <c r="H3747" s="32">
        <f>TEXT(일별기온공급량!$A3747, "AAA")</f>
      </c>
      <c r="I3747" s="33">
        <v>107600890</v>
      </c>
      <c r="J3747" s="33">
        <v>2510557</v>
      </c>
      <c r="K3747" s="32">
        <f>TEXT(A3747, "MM-DD")</f>
      </c>
      <c r="L3747" s="33">
        <f>YEAR(일별기온공급량!$A3747)</f>
      </c>
      <c r="M3747" s="33">
        <f>MONTH(일별기온공급량!$A3747)</f>
      </c>
      <c r="N3747" s="33">
        <f>DAY(일별기온공급량!$A3747)</f>
      </c>
      <c r="O3747" s="34">
        <f>IFERROR(VLOOKUP(기온및공급량[[#This Row], [날짜]],표2[],2,0), "")</f>
      </c>
    </row>
    <row x14ac:dyDescent="0.25" r="3748" customHeight="1" ht="18.75">
      <c r="A3748" s="29">
        <v>45021</v>
      </c>
      <c r="B3748" s="30">
        <v>15.6</v>
      </c>
      <c r="C3748" s="30">
        <v>17.2</v>
      </c>
      <c r="D3748" s="31">
        <v>1.7313425925925925</v>
      </c>
      <c r="E3748" s="33">
        <v>13</v>
      </c>
      <c r="F3748" s="31">
        <v>1.0292592592592593</v>
      </c>
      <c r="G3748" s="30">
        <v>4.2</v>
      </c>
      <c r="H3748" s="32">
        <f>TEXT(일별기온공급량!$A3748, "AAA")</f>
      </c>
      <c r="I3748" s="33">
        <v>108976092</v>
      </c>
      <c r="J3748" s="33">
        <v>2532610</v>
      </c>
      <c r="K3748" s="32">
        <f>TEXT(A3748, "MM-DD")</f>
      </c>
      <c r="L3748" s="33">
        <f>YEAR(일별기온공급량!$A3748)</f>
      </c>
      <c r="M3748" s="33">
        <f>MONTH(일별기온공급량!$A3748)</f>
      </c>
      <c r="N3748" s="33">
        <f>DAY(일별기온공급량!$A3748)</f>
      </c>
      <c r="O3748" s="34">
        <f>IFERROR(VLOOKUP(기온및공급량[[#This Row], [날짜]],표2[],2,0), "")</f>
      </c>
    </row>
    <row x14ac:dyDescent="0.25" r="3749" customHeight="1" ht="18.75">
      <c r="A3749" s="29">
        <v>45022</v>
      </c>
      <c r="B3749" s="33">
        <v>14</v>
      </c>
      <c r="C3749" s="30">
        <v>18.6</v>
      </c>
      <c r="D3749" s="31">
        <v>1.643148148148148</v>
      </c>
      <c r="E3749" s="30">
        <v>10.1</v>
      </c>
      <c r="F3749" s="31">
        <v>1.9931481481481481</v>
      </c>
      <c r="G3749" s="30">
        <v>8.5</v>
      </c>
      <c r="H3749" s="32">
        <f>TEXT(일별기온공급량!$A3749, "AAA")</f>
      </c>
      <c r="I3749" s="33">
        <v>107774575</v>
      </c>
      <c r="J3749" s="33">
        <v>2511879</v>
      </c>
      <c r="K3749" s="32">
        <f>TEXT(A3749, "MM-DD")</f>
      </c>
      <c r="L3749" s="33">
        <f>YEAR(일별기온공급량!$A3749)</f>
      </c>
      <c r="M3749" s="33">
        <f>MONTH(일별기온공급량!$A3749)</f>
      </c>
      <c r="N3749" s="33">
        <f>DAY(일별기온공급량!$A3749)</f>
      </c>
      <c r="O3749" s="34">
        <f>IFERROR(VLOOKUP(기온및공급량[[#This Row], [날짜]],표2[],2,0), "")</f>
      </c>
    </row>
    <row x14ac:dyDescent="0.25" r="3750" customHeight="1" ht="18.75">
      <c r="A3750" s="29">
        <v>45023</v>
      </c>
      <c r="B3750" s="30">
        <v>12.4</v>
      </c>
      <c r="C3750" s="30">
        <v>19.4</v>
      </c>
      <c r="D3750" s="31">
        <v>1.664675925925926</v>
      </c>
      <c r="E3750" s="30">
        <v>8.3</v>
      </c>
      <c r="F3750" s="35">
        <v>1.9993981481481482</v>
      </c>
      <c r="G3750" s="30">
        <v>11.1</v>
      </c>
      <c r="H3750" s="32">
        <f>TEXT(일별기온공급량!$A3750, "AAA")</f>
      </c>
      <c r="I3750" s="33">
        <v>111218318</v>
      </c>
      <c r="J3750" s="33">
        <v>2606454</v>
      </c>
      <c r="K3750" s="32">
        <f>TEXT(A3750, "MM-DD")</f>
      </c>
      <c r="L3750" s="33">
        <f>YEAR(일별기온공급량!$A3750)</f>
      </c>
      <c r="M3750" s="33">
        <f>MONTH(일별기온공급량!$A3750)</f>
      </c>
      <c r="N3750" s="33">
        <f>DAY(일별기온공급량!$A3750)</f>
      </c>
      <c r="O3750" s="34">
        <f>IFERROR(VLOOKUP(기온및공급량[[#This Row], [날짜]],표2[],2,0), "")</f>
      </c>
    </row>
    <row x14ac:dyDescent="0.25" r="3751" customHeight="1" ht="18.75">
      <c r="A3751" s="29">
        <v>45024</v>
      </c>
      <c r="B3751" s="30">
        <v>10.7</v>
      </c>
      <c r="C3751" s="30">
        <v>16.8</v>
      </c>
      <c r="D3751" s="31">
        <v>1.6813425925925927</v>
      </c>
      <c r="E3751" s="30">
        <v>4.6</v>
      </c>
      <c r="F3751" s="31">
        <v>1.2216203703703703</v>
      </c>
      <c r="G3751" s="30">
        <v>12.2</v>
      </c>
      <c r="H3751" s="32">
        <f>TEXT(일별기온공급량!$A3751, "AAA")</f>
      </c>
      <c r="I3751" s="33">
        <v>105300401</v>
      </c>
      <c r="J3751" s="33">
        <v>2464650</v>
      </c>
      <c r="K3751" s="32">
        <f>TEXT(A3751, "MM-DD")</f>
      </c>
      <c r="L3751" s="33">
        <f>YEAR(일별기온공급량!$A3751)</f>
      </c>
      <c r="M3751" s="33">
        <f>MONTH(일별기온공급량!$A3751)</f>
      </c>
      <c r="N3751" s="33">
        <f>DAY(일별기온공급량!$A3751)</f>
      </c>
      <c r="O3751" s="34">
        <f>IFERROR(VLOOKUP(기온및공급량[[#This Row], [날짜]],표2[],2,0), "")</f>
      </c>
    </row>
    <row x14ac:dyDescent="0.25" r="3752" customHeight="1" ht="18.75">
      <c r="A3752" s="29">
        <v>45025</v>
      </c>
      <c r="B3752" s="30">
        <v>13.7</v>
      </c>
      <c r="C3752" s="30">
        <v>21.7</v>
      </c>
      <c r="D3752" s="31">
        <v>1.7000925925925925</v>
      </c>
      <c r="E3752" s="30">
        <v>5.1</v>
      </c>
      <c r="F3752" s="31">
        <v>1.2653703703703703</v>
      </c>
      <c r="G3752" s="30">
        <v>16.6</v>
      </c>
      <c r="H3752" s="32">
        <f>TEXT(일별기온공급량!$A3752, "AAA")</f>
      </c>
      <c r="I3752" s="33">
        <v>94114170</v>
      </c>
      <c r="J3752" s="33">
        <v>2186455</v>
      </c>
      <c r="K3752" s="32">
        <f>TEXT(A3752, "MM-DD")</f>
      </c>
      <c r="L3752" s="33">
        <f>YEAR(일별기온공급량!$A3752)</f>
      </c>
      <c r="M3752" s="33">
        <f>MONTH(일별기온공급량!$A3752)</f>
      </c>
      <c r="N3752" s="33">
        <f>DAY(일별기온공급량!$A3752)</f>
      </c>
      <c r="O3752" s="34">
        <f>IFERROR(VLOOKUP(기온및공급량[[#This Row], [날짜]],표2[],2,0), "")</f>
      </c>
    </row>
    <row x14ac:dyDescent="0.25" r="3753" customHeight="1" ht="18.75">
      <c r="A3753" s="29">
        <v>45026</v>
      </c>
      <c r="B3753" s="30">
        <v>14.5</v>
      </c>
      <c r="C3753" s="30">
        <v>23.7</v>
      </c>
      <c r="D3753" s="31">
        <v>1.658425925925926</v>
      </c>
      <c r="E3753" s="30">
        <v>5.2</v>
      </c>
      <c r="F3753" s="31">
        <v>1.241064814814815</v>
      </c>
      <c r="G3753" s="30">
        <v>18.5</v>
      </c>
      <c r="H3753" s="32">
        <f>TEXT(일별기온공급량!$A3753, "AAA")</f>
      </c>
      <c r="I3753" s="33">
        <v>109802855</v>
      </c>
      <c r="J3753" s="33">
        <v>2540854</v>
      </c>
      <c r="K3753" s="32">
        <f>TEXT(A3753, "MM-DD")</f>
      </c>
      <c r="L3753" s="33">
        <f>YEAR(일별기온공급량!$A3753)</f>
      </c>
      <c r="M3753" s="33">
        <f>MONTH(일별기온공급량!$A3753)</f>
      </c>
      <c r="N3753" s="33">
        <f>DAY(일별기온공급량!$A3753)</f>
      </c>
      <c r="O3753" s="34">
        <f>IFERROR(VLOOKUP(기온및공급량[[#This Row], [날짜]],표2[],2,0), "")</f>
      </c>
    </row>
    <row x14ac:dyDescent="0.25" r="3754" customHeight="1" ht="18.75">
      <c r="A3754" s="29">
        <v>45027</v>
      </c>
      <c r="B3754" s="30">
        <v>17.1</v>
      </c>
      <c r="C3754" s="30">
        <v>23.4</v>
      </c>
      <c r="D3754" s="31">
        <v>1.5674537037037037</v>
      </c>
      <c r="E3754" s="30">
        <v>8.9</v>
      </c>
      <c r="F3754" s="31">
        <v>1.224398148148148</v>
      </c>
      <c r="G3754" s="30">
        <v>14.5</v>
      </c>
      <c r="H3754" s="32">
        <f>TEXT(일별기온공급량!$A3754, "AAA")</f>
      </c>
      <c r="I3754" s="33">
        <v>104586060</v>
      </c>
      <c r="J3754" s="33">
        <v>2430323</v>
      </c>
      <c r="K3754" s="32">
        <f>TEXT(A3754, "MM-DD")</f>
      </c>
      <c r="L3754" s="33">
        <f>YEAR(일별기온공급량!$A3754)</f>
      </c>
      <c r="M3754" s="33">
        <f>MONTH(일별기온공급량!$A3754)</f>
      </c>
      <c r="N3754" s="33">
        <f>DAY(일별기온공급량!$A3754)</f>
      </c>
      <c r="O3754" s="34">
        <f>IFERROR(VLOOKUP(기온및공급량[[#This Row], [날짜]],표2[],2,0), "")</f>
      </c>
    </row>
    <row x14ac:dyDescent="0.25" r="3755" customHeight="1" ht="18.75">
      <c r="A3755" s="29">
        <v>45028</v>
      </c>
      <c r="B3755" s="30">
        <v>14.9</v>
      </c>
      <c r="C3755" s="30">
        <v>20.2</v>
      </c>
      <c r="D3755" s="31">
        <v>1.6799537037037036</v>
      </c>
      <c r="E3755" s="30">
        <v>10.6</v>
      </c>
      <c r="F3755" s="31">
        <v>1.2625925925925925</v>
      </c>
      <c r="G3755" s="30">
        <v>9.6</v>
      </c>
      <c r="H3755" s="32">
        <f>TEXT(일별기온공급량!$A3755, "AAA")</f>
      </c>
      <c r="I3755" s="33">
        <v>105057211</v>
      </c>
      <c r="J3755" s="33">
        <v>2455810</v>
      </c>
      <c r="K3755" s="32">
        <f>TEXT(A3755, "MM-DD")</f>
      </c>
      <c r="L3755" s="33">
        <f>YEAR(일별기온공급량!$A3755)</f>
      </c>
      <c r="M3755" s="33">
        <f>MONTH(일별기온공급량!$A3755)</f>
      </c>
      <c r="N3755" s="33">
        <f>DAY(일별기온공급량!$A3755)</f>
      </c>
      <c r="O3755" s="34">
        <f>IFERROR(VLOOKUP(기온및공급량[[#This Row], [날짜]],표2[],2,0), "")</f>
      </c>
    </row>
    <row x14ac:dyDescent="0.25" r="3756" customHeight="1" ht="18.75">
      <c r="A3756" s="29">
        <v>45029</v>
      </c>
      <c r="B3756" s="30">
        <v>15.8</v>
      </c>
      <c r="C3756" s="30">
        <v>25.6</v>
      </c>
      <c r="D3756" s="31">
        <v>1.719537037037037</v>
      </c>
      <c r="E3756" s="30">
        <v>5.2</v>
      </c>
      <c r="F3756" s="31">
        <v>1.2528703703703703</v>
      </c>
      <c r="G3756" s="30">
        <v>20.4</v>
      </c>
      <c r="H3756" s="32">
        <f>TEXT(일별기온공급량!$A3756, "AAA")</f>
      </c>
      <c r="I3756" s="33">
        <v>103598630</v>
      </c>
      <c r="J3756" s="33">
        <v>2407211</v>
      </c>
      <c r="K3756" s="32">
        <f>TEXT(A3756, "MM-DD")</f>
      </c>
      <c r="L3756" s="33">
        <f>YEAR(일별기온공급량!$A3756)</f>
      </c>
      <c r="M3756" s="33">
        <f>MONTH(일별기온공급량!$A3756)</f>
      </c>
      <c r="N3756" s="33">
        <f>DAY(일별기온공급량!$A3756)</f>
      </c>
      <c r="O3756" s="34">
        <f>IFERROR(VLOOKUP(기온및공급량[[#This Row], [날짜]],표2[],2,0), "")</f>
      </c>
    </row>
    <row x14ac:dyDescent="0.25" r="3757" customHeight="1" ht="18.75">
      <c r="A3757" s="29">
        <v>45030</v>
      </c>
      <c r="B3757" s="30">
        <v>15.8</v>
      </c>
      <c r="C3757" s="30">
        <v>20.7</v>
      </c>
      <c r="D3757" s="31">
        <v>1.623009259259259</v>
      </c>
      <c r="E3757" s="30">
        <v>9.9</v>
      </c>
      <c r="F3757" s="31">
        <v>1.2591203703703704</v>
      </c>
      <c r="G3757" s="30">
        <v>10.8</v>
      </c>
      <c r="H3757" s="32">
        <f>TEXT(일별기온공급량!$A3757, "AAA")</f>
      </c>
      <c r="I3757" s="33">
        <v>99489927</v>
      </c>
      <c r="J3757" s="33">
        <v>2304796</v>
      </c>
      <c r="K3757" s="32">
        <f>TEXT(A3757, "MM-DD")</f>
      </c>
      <c r="L3757" s="33">
        <f>YEAR(일별기온공급량!$A3757)</f>
      </c>
      <c r="M3757" s="33">
        <f>MONTH(일별기온공급량!$A3757)</f>
      </c>
      <c r="N3757" s="33">
        <f>DAY(일별기온공급량!$A3757)</f>
      </c>
      <c r="O3757" s="34">
        <f>IFERROR(VLOOKUP(기온및공급량[[#This Row], [날짜]],표2[],2,0), "")</f>
      </c>
    </row>
    <row x14ac:dyDescent="0.25" r="3758" customHeight="1" ht="18.75">
      <c r="A3758" s="29">
        <v>45031</v>
      </c>
      <c r="B3758" s="30">
        <v>13.2</v>
      </c>
      <c r="C3758" s="33">
        <v>17</v>
      </c>
      <c r="D3758" s="31">
        <v>1.5987037037037037</v>
      </c>
      <c r="E3758" s="30">
        <v>8.3</v>
      </c>
      <c r="F3758" s="31">
        <v>1.9841203703703703</v>
      </c>
      <c r="G3758" s="30">
        <v>8.7</v>
      </c>
      <c r="H3758" s="32">
        <f>TEXT(일별기온공급량!$A3758, "AAA")</f>
      </c>
      <c r="I3758" s="33">
        <v>90610408</v>
      </c>
      <c r="J3758" s="33">
        <v>2103800</v>
      </c>
      <c r="K3758" s="32">
        <f>TEXT(A3758, "MM-DD")</f>
      </c>
      <c r="L3758" s="33">
        <f>YEAR(일별기온공급량!$A3758)</f>
      </c>
      <c r="M3758" s="33">
        <f>MONTH(일별기온공급량!$A3758)</f>
      </c>
      <c r="N3758" s="33">
        <f>DAY(일별기온공급량!$A3758)</f>
      </c>
      <c r="O3758" s="34">
        <f>IFERROR(VLOOKUP(기온및공급량[[#This Row], [날짜]],표2[],2,0), "")</f>
      </c>
    </row>
    <row x14ac:dyDescent="0.25" r="3759" customHeight="1" ht="18.75">
      <c r="A3759" s="29">
        <v>45032</v>
      </c>
      <c r="B3759" s="30">
        <v>12.3</v>
      </c>
      <c r="C3759" s="30">
        <v>18.9</v>
      </c>
      <c r="D3759" s="31">
        <v>1.507037037037037</v>
      </c>
      <c r="E3759" s="30">
        <v>6.8</v>
      </c>
      <c r="F3759" s="31">
        <v>1.1049537037037036</v>
      </c>
      <c r="G3759" s="30">
        <v>12.1</v>
      </c>
      <c r="H3759" s="32">
        <f>TEXT(일별기온공급량!$A3759, "AAA")</f>
      </c>
      <c r="I3759" s="33">
        <v>87259283</v>
      </c>
      <c r="J3759" s="33">
        <v>2030958</v>
      </c>
      <c r="K3759" s="32">
        <f>TEXT(A3759, "MM-DD")</f>
      </c>
      <c r="L3759" s="33">
        <f>YEAR(일별기온공급량!$A3759)</f>
      </c>
      <c r="M3759" s="33">
        <f>MONTH(일별기온공급량!$A3759)</f>
      </c>
      <c r="N3759" s="33">
        <f>DAY(일별기온공급량!$A3759)</f>
      </c>
      <c r="O3759" s="34">
        <f>IFERROR(VLOOKUP(기온및공급량[[#This Row], [날짜]],표2[],2,0), "")</f>
      </c>
    </row>
    <row x14ac:dyDescent="0.25" r="3760" customHeight="1" ht="18.75">
      <c r="A3760" s="29">
        <v>45033</v>
      </c>
      <c r="B3760" s="30">
        <v>14.3</v>
      </c>
      <c r="C3760" s="30">
        <v>22.6</v>
      </c>
      <c r="D3760" s="31">
        <v>1.6799537037037036</v>
      </c>
      <c r="E3760" s="30">
        <v>5.2</v>
      </c>
      <c r="F3760" s="31">
        <v>1.2424537037037038</v>
      </c>
      <c r="G3760" s="30">
        <v>17.4</v>
      </c>
      <c r="H3760" s="32">
        <f>TEXT(일별기온공급량!$A3760, "AAA")</f>
      </c>
      <c r="I3760" s="33">
        <v>104339322</v>
      </c>
      <c r="J3760" s="33">
        <v>2422226</v>
      </c>
      <c r="K3760" s="32">
        <f>TEXT(A3760, "MM-DD")</f>
      </c>
      <c r="L3760" s="33">
        <f>YEAR(일별기온공급량!$A3760)</f>
      </c>
      <c r="M3760" s="33">
        <f>MONTH(일별기온공급량!$A3760)</f>
      </c>
      <c r="N3760" s="33">
        <f>DAY(일별기온공급량!$A3760)</f>
      </c>
      <c r="O3760" s="34">
        <f>IFERROR(VLOOKUP(기온및공급량[[#This Row], [날짜]],표2[],2,0), "")</f>
      </c>
    </row>
    <row x14ac:dyDescent="0.25" r="3761" customHeight="1" ht="18.75">
      <c r="A3761" s="29">
        <v>45034</v>
      </c>
      <c r="B3761" s="30">
        <v>16.6</v>
      </c>
      <c r="C3761" s="30">
        <v>20.7</v>
      </c>
      <c r="D3761" s="31">
        <v>1.6459259259259258</v>
      </c>
      <c r="E3761" s="30">
        <v>13.3</v>
      </c>
      <c r="F3761" s="31">
        <v>1.0813425925925926</v>
      </c>
      <c r="G3761" s="30">
        <v>7.4</v>
      </c>
      <c r="H3761" s="32">
        <f>TEXT(일별기온공급량!$A3761, "AAA")</f>
      </c>
      <c r="I3761" s="33">
        <v>105133982</v>
      </c>
      <c r="J3761" s="33">
        <v>2444000</v>
      </c>
      <c r="K3761" s="32">
        <f>TEXT(A3761, "MM-DD")</f>
      </c>
      <c r="L3761" s="33">
        <f>YEAR(일별기온공급량!$A3761)</f>
      </c>
      <c r="M3761" s="33">
        <f>MONTH(일별기온공급량!$A3761)</f>
      </c>
      <c r="N3761" s="33">
        <f>DAY(일별기온공급량!$A3761)</f>
      </c>
      <c r="O3761" s="34">
        <f>IFERROR(VLOOKUP(기온및공급량[[#This Row], [날짜]],표2[],2,0), "")</f>
      </c>
    </row>
    <row x14ac:dyDescent="0.25" r="3762" customHeight="1" ht="18.75">
      <c r="A3762" s="29">
        <v>45035</v>
      </c>
      <c r="B3762" s="30">
        <v>19.3</v>
      </c>
      <c r="C3762" s="30">
        <v>24.4</v>
      </c>
      <c r="D3762" s="31">
        <v>1.5514814814814815</v>
      </c>
      <c r="E3762" s="30">
        <v>14.1</v>
      </c>
      <c r="F3762" s="31">
        <v>1.2223148148148149</v>
      </c>
      <c r="G3762" s="30">
        <v>10.3</v>
      </c>
      <c r="H3762" s="32">
        <f>TEXT(일별기온공급량!$A3762, "AAA")</f>
      </c>
      <c r="I3762" s="33">
        <v>97482506</v>
      </c>
      <c r="J3762" s="33">
        <v>2269401</v>
      </c>
      <c r="K3762" s="32">
        <f>TEXT(A3762, "MM-DD")</f>
      </c>
      <c r="L3762" s="33">
        <f>YEAR(일별기온공급량!$A3762)</f>
      </c>
      <c r="M3762" s="33">
        <f>MONTH(일별기온공급량!$A3762)</f>
      </c>
      <c r="N3762" s="33">
        <f>DAY(일별기온공급량!$A3762)</f>
      </c>
      <c r="O3762" s="34">
        <f>IFERROR(VLOOKUP(기온및공급량[[#This Row], [날짜]],표2[],2,0), "")</f>
      </c>
    </row>
    <row x14ac:dyDescent="0.25" r="3763" customHeight="1" ht="18.75">
      <c r="A3763" s="29">
        <v>45036</v>
      </c>
      <c r="B3763" s="30">
        <v>23.1</v>
      </c>
      <c r="C3763" s="30">
        <v>29.6</v>
      </c>
      <c r="D3763" s="31">
        <v>1.7105092592592592</v>
      </c>
      <c r="E3763" s="30">
        <v>17.5</v>
      </c>
      <c r="F3763" s="31">
        <v>1.0778703703703703</v>
      </c>
      <c r="G3763" s="30">
        <v>12.1</v>
      </c>
      <c r="H3763" s="32">
        <f>TEXT(일별기온공급량!$A3763, "AAA")</f>
      </c>
      <c r="I3763" s="33">
        <v>88207574</v>
      </c>
      <c r="J3763" s="33">
        <v>2048917</v>
      </c>
      <c r="K3763" s="32">
        <f>TEXT(A3763, "MM-DD")</f>
      </c>
      <c r="L3763" s="33">
        <f>YEAR(일별기온공급량!$A3763)</f>
      </c>
      <c r="M3763" s="33">
        <f>MONTH(일별기온공급량!$A3763)</f>
      </c>
      <c r="N3763" s="33">
        <f>DAY(일별기온공급량!$A3763)</f>
      </c>
      <c r="O3763" s="34">
        <f>IFERROR(VLOOKUP(기온및공급량[[#This Row], [날짜]],표2[],2,0), "")</f>
      </c>
    </row>
    <row x14ac:dyDescent="0.25" r="3764" customHeight="1" ht="18.75">
      <c r="A3764" s="29">
        <v>45037</v>
      </c>
      <c r="B3764" s="30">
        <v>16.5</v>
      </c>
      <c r="C3764" s="30">
        <v>21.7</v>
      </c>
      <c r="D3764" s="31">
        <v>1.0000925925925925</v>
      </c>
      <c r="E3764" s="30">
        <v>12.5</v>
      </c>
      <c r="F3764" s="31">
        <v>1.9973148148148148</v>
      </c>
      <c r="G3764" s="30">
        <v>9.2</v>
      </c>
      <c r="H3764" s="32">
        <f>TEXT(일별기온공급량!$A3764, "AAA")</f>
      </c>
      <c r="I3764" s="33">
        <v>85275134</v>
      </c>
      <c r="J3764" s="33">
        <v>1984191</v>
      </c>
      <c r="K3764" s="32">
        <f>TEXT(A3764, "MM-DD")</f>
      </c>
      <c r="L3764" s="33">
        <f>YEAR(일별기온공급량!$A3764)</f>
      </c>
      <c r="M3764" s="33">
        <f>MONTH(일별기온공급량!$A3764)</f>
      </c>
      <c r="N3764" s="33">
        <f>DAY(일별기온공급량!$A3764)</f>
      </c>
      <c r="O3764" s="34">
        <f>IFERROR(VLOOKUP(기온및공급량[[#This Row], [날짜]],표2[],2,0), "")</f>
      </c>
    </row>
    <row x14ac:dyDescent="0.25" r="3765" customHeight="1" ht="18.75">
      <c r="A3765" s="29">
        <v>45038</v>
      </c>
      <c r="B3765" s="30">
        <v>13.7</v>
      </c>
      <c r="C3765" s="30">
        <v>18.2</v>
      </c>
      <c r="D3765" s="31">
        <v>1.5889814814814813</v>
      </c>
      <c r="E3765" s="30">
        <v>9.2</v>
      </c>
      <c r="F3765" s="31">
        <v>1.2355092592592594</v>
      </c>
      <c r="G3765" s="33">
        <v>9</v>
      </c>
      <c r="H3765" s="32">
        <f>TEXT(일별기온공급량!$A3765, "AAA")</f>
      </c>
      <c r="I3765" s="33">
        <v>76546034</v>
      </c>
      <c r="J3765" s="33">
        <v>1785246</v>
      </c>
      <c r="K3765" s="32">
        <f>TEXT(A3765, "MM-DD")</f>
      </c>
      <c r="L3765" s="33">
        <f>YEAR(일별기온공급량!$A3765)</f>
      </c>
      <c r="M3765" s="33">
        <f>MONTH(일별기온공급량!$A3765)</f>
      </c>
      <c r="N3765" s="33">
        <f>DAY(일별기온공급량!$A3765)</f>
      </c>
      <c r="O3765" s="34">
        <f>IFERROR(VLOOKUP(기온및공급량[[#This Row], [날짜]],표2[],2,0), "")</f>
      </c>
    </row>
    <row x14ac:dyDescent="0.25" r="3766" customHeight="1" ht="18.75">
      <c r="A3766" s="29">
        <v>45039</v>
      </c>
      <c r="B3766" s="30">
        <v>13.5</v>
      </c>
      <c r="C3766" s="30">
        <v>18.5</v>
      </c>
      <c r="D3766" s="31">
        <v>1.5410648148148147</v>
      </c>
      <c r="E3766" s="30">
        <v>8.7</v>
      </c>
      <c r="F3766" s="31">
        <v>1.2362037037037037</v>
      </c>
      <c r="G3766" s="30">
        <v>9.8</v>
      </c>
      <c r="H3766" s="32">
        <f>TEXT(일별기온공급량!$A3766, "AAA")</f>
      </c>
      <c r="I3766" s="33">
        <v>71916993</v>
      </c>
      <c r="J3766" s="33">
        <v>1678158</v>
      </c>
      <c r="K3766" s="32">
        <f>TEXT(A3766, "MM-DD")</f>
      </c>
      <c r="L3766" s="33">
        <f>YEAR(일별기온공급량!$A3766)</f>
      </c>
      <c r="M3766" s="33">
        <f>MONTH(일별기온공급량!$A3766)</f>
      </c>
      <c r="N3766" s="33">
        <f>DAY(일별기온공급량!$A3766)</f>
      </c>
      <c r="O3766" s="34">
        <f>IFERROR(VLOOKUP(기온및공급량[[#This Row], [날짜]],표2[],2,0), "")</f>
      </c>
    </row>
    <row x14ac:dyDescent="0.25" r="3767" customHeight="1" ht="18.75">
      <c r="A3767" s="29">
        <v>45040</v>
      </c>
      <c r="B3767" s="33">
        <v>13</v>
      </c>
      <c r="C3767" s="30">
        <v>16.3</v>
      </c>
      <c r="D3767" s="31">
        <v>1.5278703703703704</v>
      </c>
      <c r="E3767" s="30">
        <v>8.9</v>
      </c>
      <c r="F3767" s="31">
        <v>1.9987037037037036</v>
      </c>
      <c r="G3767" s="30">
        <v>7.4</v>
      </c>
      <c r="H3767" s="32">
        <f>TEXT(일별기온공급량!$A3767, "AAA")</f>
      </c>
      <c r="I3767" s="33">
        <v>96874795</v>
      </c>
      <c r="J3767" s="33">
        <v>2260791</v>
      </c>
      <c r="K3767" s="32">
        <f>TEXT(A3767, "MM-DD")</f>
      </c>
      <c r="L3767" s="33">
        <f>YEAR(일별기온공급량!$A3767)</f>
      </c>
      <c r="M3767" s="33">
        <f>MONTH(일별기온공급량!$A3767)</f>
      </c>
      <c r="N3767" s="33">
        <f>DAY(일별기온공급량!$A3767)</f>
      </c>
      <c r="O3767" s="34">
        <f>IFERROR(VLOOKUP(기온및공급량[[#This Row], [날짜]],표2[],2,0), "")</f>
      </c>
    </row>
    <row x14ac:dyDescent="0.25" r="3768" customHeight="1" ht="18.75">
      <c r="A3768" s="29">
        <v>45041</v>
      </c>
      <c r="B3768" s="30">
        <v>9.4</v>
      </c>
      <c r="C3768" s="30">
        <v>11.4</v>
      </c>
      <c r="D3768" s="31">
        <v>1.5160648148148148</v>
      </c>
      <c r="E3768" s="30">
        <v>7.5</v>
      </c>
      <c r="F3768" s="31">
        <v>1.0514814814814815</v>
      </c>
      <c r="G3768" s="30">
        <v>3.9</v>
      </c>
      <c r="H3768" s="32">
        <f>TEXT(일별기온공급량!$A3768, "AAA")</f>
      </c>
      <c r="I3768" s="33">
        <v>115121242</v>
      </c>
      <c r="J3768" s="33">
        <v>2698656</v>
      </c>
      <c r="K3768" s="32">
        <f>TEXT(A3768, "MM-DD")</f>
      </c>
      <c r="L3768" s="33">
        <f>YEAR(일별기온공급량!$A3768)</f>
      </c>
      <c r="M3768" s="33">
        <f>MONTH(일별기온공급량!$A3768)</f>
      </c>
      <c r="N3768" s="33">
        <f>DAY(일별기온공급량!$A3768)</f>
      </c>
      <c r="O3768" s="34">
        <f>IFERROR(VLOOKUP(기온및공급량[[#This Row], [날짜]],표2[],2,0), "")</f>
      </c>
    </row>
    <row x14ac:dyDescent="0.25" r="3769" customHeight="1" ht="18.75">
      <c r="A3769" s="29">
        <v>45042</v>
      </c>
      <c r="B3769" s="30">
        <v>12.8</v>
      </c>
      <c r="C3769" s="30">
        <v>19.5</v>
      </c>
      <c r="D3769" s="31">
        <v>1.678564814814815</v>
      </c>
      <c r="E3769" s="30">
        <v>6.5</v>
      </c>
      <c r="F3769" s="31">
        <v>1.244537037037037</v>
      </c>
      <c r="G3769" s="33">
        <v>13</v>
      </c>
      <c r="H3769" s="32">
        <f>TEXT(일별기온공급량!$A3769, "AAA")</f>
      </c>
      <c r="I3769" s="33">
        <v>109942492</v>
      </c>
      <c r="J3769" s="33">
        <v>2564316</v>
      </c>
      <c r="K3769" s="32">
        <f>TEXT(A3769, "MM-DD")</f>
      </c>
      <c r="L3769" s="33">
        <f>YEAR(일별기온공급량!$A3769)</f>
      </c>
      <c r="M3769" s="33">
        <f>MONTH(일별기온공급량!$A3769)</f>
      </c>
      <c r="N3769" s="33">
        <f>DAY(일별기온공급량!$A3769)</f>
      </c>
      <c r="O3769" s="34">
        <f>IFERROR(VLOOKUP(기온및공급량[[#This Row], [날짜]],표2[],2,0), "")</f>
      </c>
    </row>
    <row x14ac:dyDescent="0.25" r="3770" customHeight="1" ht="18.75">
      <c r="A3770" s="29">
        <v>45043</v>
      </c>
      <c r="B3770" s="30">
        <v>14.8</v>
      </c>
      <c r="C3770" s="30">
        <v>24.4</v>
      </c>
      <c r="D3770" s="31">
        <v>1.6966203703703704</v>
      </c>
      <c r="E3770" s="30">
        <v>4.4</v>
      </c>
      <c r="F3770" s="31">
        <v>1.233425925925926</v>
      </c>
      <c r="G3770" s="33">
        <v>20</v>
      </c>
      <c r="H3770" s="32">
        <f>TEXT(일별기온공급량!$A3770, "AAA")</f>
      </c>
      <c r="I3770" s="33">
        <v>105146627</v>
      </c>
      <c r="J3770" s="33">
        <v>2445864</v>
      </c>
      <c r="K3770" s="32">
        <f>TEXT(A3770, "MM-DD")</f>
      </c>
      <c r="L3770" s="33">
        <f>YEAR(일별기온공급량!$A3770)</f>
      </c>
      <c r="M3770" s="33">
        <f>MONTH(일별기온공급량!$A3770)</f>
      </c>
      <c r="N3770" s="33">
        <f>DAY(일별기온공급량!$A3770)</f>
      </c>
      <c r="O3770" s="34">
        <f>IFERROR(VLOOKUP(기온및공급량[[#This Row], [날짜]],표2[],2,0), "")</f>
      </c>
    </row>
    <row x14ac:dyDescent="0.25" r="3771" customHeight="1" ht="18.75">
      <c r="A3771" s="29">
        <v>45044</v>
      </c>
      <c r="B3771" s="30">
        <v>17.7</v>
      </c>
      <c r="C3771" s="30">
        <v>26.3</v>
      </c>
      <c r="D3771" s="31">
        <v>1.6799537037037036</v>
      </c>
      <c r="E3771" s="30">
        <v>8.1</v>
      </c>
      <c r="F3771" s="31">
        <v>1.2355092592592594</v>
      </c>
      <c r="G3771" s="30">
        <v>18.2</v>
      </c>
      <c r="H3771" s="32">
        <f>TEXT(일별기온공급량!$A3771, "AAA")</f>
      </c>
      <c r="I3771" s="33">
        <v>95381842</v>
      </c>
      <c r="J3771" s="33">
        <v>2221161</v>
      </c>
      <c r="K3771" s="32">
        <f>TEXT(A3771, "MM-DD")</f>
      </c>
      <c r="L3771" s="33">
        <f>YEAR(일별기온공급량!$A3771)</f>
      </c>
      <c r="M3771" s="33">
        <f>MONTH(일별기온공급량!$A3771)</f>
      </c>
      <c r="N3771" s="33">
        <f>DAY(일별기온공급량!$A3771)</f>
      </c>
      <c r="O3771" s="34">
        <f>IFERROR(VLOOKUP(기온및공급량[[#This Row], [날짜]],표2[],2,0), "")</f>
      </c>
    </row>
    <row x14ac:dyDescent="0.25" r="3772" customHeight="1" ht="18.75">
      <c r="A3772" s="29">
        <v>45045</v>
      </c>
      <c r="B3772" s="30">
        <v>16.9</v>
      </c>
      <c r="C3772" s="30">
        <v>21.7</v>
      </c>
      <c r="D3772" s="31">
        <v>1.5348148148148149</v>
      </c>
      <c r="E3772" s="30">
        <v>11.4</v>
      </c>
      <c r="F3772" s="35">
        <v>1.9993981481481482</v>
      </c>
      <c r="G3772" s="30">
        <v>10.3</v>
      </c>
      <c r="H3772" s="32">
        <f>TEXT(일별기온공급량!$A3772, "AAA")</f>
      </c>
      <c r="I3772" s="33">
        <v>82103121</v>
      </c>
      <c r="J3772" s="33">
        <v>1915988</v>
      </c>
      <c r="K3772" s="32">
        <f>TEXT(A3772, "MM-DD")</f>
      </c>
      <c r="L3772" s="33">
        <f>YEAR(일별기온공급량!$A3772)</f>
      </c>
      <c r="M3772" s="33">
        <f>MONTH(일별기온공급량!$A3772)</f>
      </c>
      <c r="N3772" s="33">
        <f>DAY(일별기온공급량!$A3772)</f>
      </c>
      <c r="O3772" s="34">
        <f>IFERROR(VLOOKUP(기온및공급량[[#This Row], [날짜]],표2[],2,0), "")</f>
      </c>
    </row>
    <row x14ac:dyDescent="0.25" r="3773" customHeight="1" ht="18.75">
      <c r="A3773" s="29">
        <v>45046</v>
      </c>
      <c r="B3773" s="30">
        <v>16.7</v>
      </c>
      <c r="C3773" s="30">
        <v>23.7</v>
      </c>
      <c r="D3773" s="31">
        <v>1.6452314814814815</v>
      </c>
      <c r="E3773" s="30">
        <v>9.6</v>
      </c>
      <c r="F3773" s="31">
        <v>1.2105092592592592</v>
      </c>
      <c r="G3773" s="30">
        <v>14.1</v>
      </c>
      <c r="H3773" s="32">
        <f>TEXT(일별기온공급량!$A3773, "AAA")</f>
      </c>
      <c r="I3773" s="33">
        <v>73335004</v>
      </c>
      <c r="J3773" s="33">
        <v>1712542</v>
      </c>
      <c r="K3773" s="32">
        <f>TEXT(A3773, "MM-DD")</f>
      </c>
      <c r="L3773" s="33">
        <f>YEAR(일별기온공급량!$A3773)</f>
      </c>
      <c r="M3773" s="33">
        <f>MONTH(일별기온공급량!$A3773)</f>
      </c>
      <c r="N3773" s="33">
        <f>DAY(일별기온공급량!$A3773)</f>
      </c>
      <c r="O3773" s="34">
        <f>IFERROR(VLOOKUP(기온및공급량[[#This Row], [날짜]],표2[],2,0), "")</f>
      </c>
    </row>
    <row x14ac:dyDescent="0.25" r="3774" customHeight="1" ht="18.75">
      <c r="A3774" s="29">
        <v>45047</v>
      </c>
      <c r="B3774" s="30">
        <v>16.5</v>
      </c>
      <c r="C3774" s="30">
        <v>22.5</v>
      </c>
      <c r="D3774" s="31">
        <v>1.6778703703703703</v>
      </c>
      <c r="E3774" s="30">
        <v>11.5</v>
      </c>
      <c r="F3774" s="31">
        <v>1.9987037037037036</v>
      </c>
      <c r="G3774" s="33">
        <v>11</v>
      </c>
      <c r="H3774" s="32">
        <f>TEXT(일별기온공급량!$A3774, "AAA")</f>
      </c>
      <c r="I3774" s="33">
        <v>77661216</v>
      </c>
      <c r="J3774" s="33">
        <v>1818454</v>
      </c>
      <c r="K3774" s="32">
        <f>TEXT(A3774, "MM-DD")</f>
      </c>
      <c r="L3774" s="33">
        <f>YEAR(일별기온공급량!$A3774)</f>
      </c>
      <c r="M3774" s="33">
        <f>MONTH(일별기온공급량!$A3774)</f>
      </c>
      <c r="N3774" s="33">
        <f>DAY(일별기온공급량!$A3774)</f>
      </c>
      <c r="O3774" s="34">
        <f>IFERROR(VLOOKUP(기온및공급량[[#This Row], [날짜]],표2[],2,0), "")</f>
      </c>
    </row>
    <row x14ac:dyDescent="0.25" r="3775" customHeight="1" ht="18.75">
      <c r="A3775" s="29">
        <v>45048</v>
      </c>
      <c r="B3775" s="30">
        <v>17.1</v>
      </c>
      <c r="C3775" s="30">
        <v>25.9</v>
      </c>
      <c r="D3775" s="31">
        <v>1.6014814814814815</v>
      </c>
      <c r="E3775" s="30">
        <v>6.9</v>
      </c>
      <c r="F3775" s="31">
        <v>1.2348148148148148</v>
      </c>
      <c r="G3775" s="33">
        <v>19</v>
      </c>
      <c r="H3775" s="32">
        <f>TEXT(일별기온공급량!$A3775, "AAA")</f>
      </c>
      <c r="I3775" s="33">
        <v>90552072</v>
      </c>
      <c r="J3775" s="33">
        <v>2120809</v>
      </c>
      <c r="K3775" s="32">
        <f>TEXT(A3775, "MM-DD")</f>
      </c>
      <c r="L3775" s="33">
        <f>YEAR(일별기온공급량!$A3775)</f>
      </c>
      <c r="M3775" s="33">
        <f>MONTH(일별기온공급량!$A3775)</f>
      </c>
      <c r="N3775" s="33">
        <f>DAY(일별기온공급량!$A3775)</f>
      </c>
      <c r="O3775" s="34">
        <f>IFERROR(VLOOKUP(기온및공급량[[#This Row], [날짜]],표2[],2,0), "")</f>
      </c>
    </row>
    <row x14ac:dyDescent="0.25" r="3776" customHeight="1" ht="18.75">
      <c r="A3776" s="29">
        <v>45049</v>
      </c>
      <c r="B3776" s="30">
        <v>18.5</v>
      </c>
      <c r="C3776" s="30">
        <v>25.5</v>
      </c>
      <c r="D3776" s="31">
        <v>1.5924537037037036</v>
      </c>
      <c r="E3776" s="33">
        <v>12</v>
      </c>
      <c r="F3776" s="31">
        <v>1.224398148148148</v>
      </c>
      <c r="G3776" s="30">
        <v>13.5</v>
      </c>
      <c r="H3776" s="32">
        <f>TEXT(일별기온공급량!$A3776, "AAA")</f>
      </c>
      <c r="I3776" s="33">
        <v>90435911</v>
      </c>
      <c r="J3776" s="33">
        <v>2118143</v>
      </c>
      <c r="K3776" s="32">
        <f>TEXT(A3776, "MM-DD")</f>
      </c>
      <c r="L3776" s="33">
        <f>YEAR(일별기온공급량!$A3776)</f>
      </c>
      <c r="M3776" s="33">
        <f>MONTH(일별기온공급량!$A3776)</f>
      </c>
      <c r="N3776" s="33">
        <f>DAY(일별기온공급량!$A3776)</f>
      </c>
      <c r="O3776" s="34">
        <f>IFERROR(VLOOKUP(기온및공급량[[#This Row], [날짜]],표2[],2,0), "")</f>
      </c>
    </row>
    <row x14ac:dyDescent="0.25" r="3777" customHeight="1" ht="18.75">
      <c r="A3777" s="29">
        <v>45050</v>
      </c>
      <c r="B3777" s="30">
        <v>18.8</v>
      </c>
      <c r="C3777" s="30">
        <v>22.9</v>
      </c>
      <c r="D3777" s="31">
        <v>1.5271759259259259</v>
      </c>
      <c r="E3777" s="30">
        <v>15.1</v>
      </c>
      <c r="F3777" s="31">
        <v>1.213287037037037</v>
      </c>
      <c r="G3777" s="30">
        <v>7.8</v>
      </c>
      <c r="H3777" s="32">
        <f>TEXT(일별기온공급량!$A3777, "AAA")</f>
      </c>
      <c r="I3777" s="33">
        <v>86251053</v>
      </c>
      <c r="J3777" s="33">
        <v>2024266</v>
      </c>
      <c r="K3777" s="32">
        <f>TEXT(A3777, "MM-DD")</f>
      </c>
      <c r="L3777" s="33">
        <f>YEAR(일별기온공급량!$A3777)</f>
      </c>
      <c r="M3777" s="33">
        <f>MONTH(일별기온공급량!$A3777)</f>
      </c>
      <c r="N3777" s="33">
        <f>DAY(일별기온공급량!$A3777)</f>
      </c>
      <c r="O3777" s="34">
        <f>IFERROR(VLOOKUP(기온및공급량[[#This Row], [날짜]],표2[],2,0), "")</f>
      </c>
    </row>
    <row x14ac:dyDescent="0.25" r="3778" customHeight="1" ht="18.75">
      <c r="A3778" s="29">
        <v>45051</v>
      </c>
      <c r="B3778" s="33">
        <v>19</v>
      </c>
      <c r="C3778" s="30">
        <v>20.8</v>
      </c>
      <c r="D3778" s="31">
        <v>1.6174537037037036</v>
      </c>
      <c r="E3778" s="30">
        <v>16.8</v>
      </c>
      <c r="F3778" s="31">
        <v>1.0028703703703703</v>
      </c>
      <c r="G3778" s="33">
        <v>4</v>
      </c>
      <c r="H3778" s="32">
        <f>TEXT(일별기온공급량!$A3778, "AAA")</f>
      </c>
      <c r="I3778" s="33">
        <v>76567471</v>
      </c>
      <c r="J3778" s="33">
        <v>1797754</v>
      </c>
      <c r="K3778" s="32">
        <f>TEXT(A3778, "MM-DD")</f>
      </c>
      <c r="L3778" s="33">
        <f>YEAR(일별기온공급량!$A3778)</f>
      </c>
      <c r="M3778" s="33">
        <f>MONTH(일별기온공급량!$A3778)</f>
      </c>
      <c r="N3778" s="33">
        <f>DAY(일별기온공급량!$A3778)</f>
      </c>
      <c r="O3778" s="34">
        <f>IFERROR(VLOOKUP(기온및공급량[[#This Row], [날짜]],표2[],2,0), "")</f>
      </c>
    </row>
    <row x14ac:dyDescent="0.25" r="3779" customHeight="1" ht="18.75">
      <c r="A3779" s="29">
        <v>45052</v>
      </c>
      <c r="B3779" s="30">
        <v>13.7</v>
      </c>
      <c r="C3779" s="30">
        <v>19.5</v>
      </c>
      <c r="D3779" s="31">
        <v>1.0917592592592593</v>
      </c>
      <c r="E3779" s="30">
        <v>11.5</v>
      </c>
      <c r="F3779" s="31">
        <v>1.9618981481481481</v>
      </c>
      <c r="G3779" s="33">
        <v>8</v>
      </c>
      <c r="H3779" s="32">
        <f>TEXT(일별기온공급량!$A3779, "AAA")</f>
      </c>
      <c r="I3779" s="33">
        <v>78035637</v>
      </c>
      <c r="J3779" s="33">
        <v>1829090</v>
      </c>
      <c r="K3779" s="32">
        <f>TEXT(A3779, "MM-DD")</f>
      </c>
      <c r="L3779" s="33">
        <f>YEAR(일별기온공급량!$A3779)</f>
      </c>
      <c r="M3779" s="33">
        <f>MONTH(일별기온공급량!$A3779)</f>
      </c>
      <c r="N3779" s="33">
        <f>DAY(일별기온공급량!$A3779)</f>
      </c>
      <c r="O3779" s="34">
        <f>IFERROR(VLOOKUP(기온및공급량[[#This Row], [날짜]],표2[],2,0), "")</f>
      </c>
    </row>
    <row x14ac:dyDescent="0.25" r="3780" customHeight="1" ht="18.75">
      <c r="A3780" s="29">
        <v>45053</v>
      </c>
      <c r="B3780" s="30">
        <v>11.4</v>
      </c>
      <c r="C3780" s="30">
        <v>13.6</v>
      </c>
      <c r="D3780" s="31">
        <v>1.4313425925925927</v>
      </c>
      <c r="E3780" s="30">
        <v>9.3</v>
      </c>
      <c r="F3780" s="31">
        <v>1.991064814814815</v>
      </c>
      <c r="G3780" s="30">
        <v>4.3</v>
      </c>
      <c r="H3780" s="32">
        <f>TEXT(일별기온공급량!$A3780, "AAA")</f>
      </c>
      <c r="I3780" s="33">
        <v>82565128</v>
      </c>
      <c r="J3780" s="33">
        <v>1933808</v>
      </c>
      <c r="K3780" s="32">
        <f>TEXT(A3780, "MM-DD")</f>
      </c>
      <c r="L3780" s="33">
        <f>YEAR(일별기온공급량!$A3780)</f>
      </c>
      <c r="M3780" s="33">
        <f>MONTH(일별기온공급량!$A3780)</f>
      </c>
      <c r="N3780" s="33">
        <f>DAY(일별기온공급량!$A3780)</f>
      </c>
      <c r="O3780" s="34">
        <f>IFERROR(VLOOKUP(기온및공급량[[#This Row], [날짜]],표2[],2,0), "")</f>
      </c>
    </row>
    <row x14ac:dyDescent="0.25" r="3781" customHeight="1" ht="18.75">
      <c r="A3781" s="29">
        <v>45054</v>
      </c>
      <c r="B3781" s="30">
        <v>13.7</v>
      </c>
      <c r="C3781" s="30">
        <v>21.1</v>
      </c>
      <c r="D3781" s="31">
        <v>1.6355092592592593</v>
      </c>
      <c r="E3781" s="30">
        <v>5.7</v>
      </c>
      <c r="F3781" s="31">
        <v>1.2264814814814815</v>
      </c>
      <c r="G3781" s="30">
        <v>15.4</v>
      </c>
      <c r="H3781" s="32">
        <f>TEXT(일별기온공급량!$A3781, "AAA")</f>
      </c>
      <c r="I3781" s="33">
        <v>97097975</v>
      </c>
      <c r="J3781" s="33">
        <v>2271297</v>
      </c>
      <c r="K3781" s="32">
        <f>TEXT(A3781, "MM-DD")</f>
      </c>
      <c r="L3781" s="33">
        <f>YEAR(일별기온공급량!$A3781)</f>
      </c>
      <c r="M3781" s="33">
        <f>MONTH(일별기온공급량!$A3781)</f>
      </c>
      <c r="N3781" s="33">
        <f>DAY(일별기온공급량!$A3781)</f>
      </c>
      <c r="O3781" s="34">
        <f>IFERROR(VLOOKUP(기온및공급량[[#This Row], [날짜]],표2[],2,0), "")</f>
      </c>
    </row>
    <row x14ac:dyDescent="0.25" r="3782" customHeight="1" ht="18.75">
      <c r="A3782" s="29">
        <v>45055</v>
      </c>
      <c r="B3782" s="30">
        <v>18.5</v>
      </c>
      <c r="C3782" s="30">
        <v>27.2</v>
      </c>
      <c r="D3782" s="31">
        <v>1.6535648148148148</v>
      </c>
      <c r="E3782" s="30">
        <v>6.9</v>
      </c>
      <c r="F3782" s="31">
        <v>1.2153703703703704</v>
      </c>
      <c r="G3782" s="30">
        <v>20.3</v>
      </c>
      <c r="H3782" s="32">
        <f>TEXT(일별기온공급량!$A3782, "AAA")</f>
      </c>
      <c r="I3782" s="33">
        <v>92855741</v>
      </c>
      <c r="J3782" s="33">
        <v>2177764</v>
      </c>
      <c r="K3782" s="32">
        <f>TEXT(A3782, "MM-DD")</f>
      </c>
      <c r="L3782" s="33">
        <f>YEAR(일별기온공급량!$A3782)</f>
      </c>
      <c r="M3782" s="33">
        <f>MONTH(일별기온공급량!$A3782)</f>
      </c>
      <c r="N3782" s="33">
        <f>DAY(일별기온공급량!$A3782)</f>
      </c>
      <c r="O3782" s="34">
        <f>IFERROR(VLOOKUP(기온및공급량[[#This Row], [날짜]],표2[],2,0), "")</f>
      </c>
    </row>
    <row x14ac:dyDescent="0.25" r="3783" customHeight="1" ht="18.75">
      <c r="A3783" s="29">
        <v>45056</v>
      </c>
      <c r="B3783" s="30">
        <v>19.2</v>
      </c>
      <c r="C3783" s="30">
        <v>27.5</v>
      </c>
      <c r="D3783" s="31">
        <v>1.6639814814814815</v>
      </c>
      <c r="E3783" s="30">
        <v>11.4</v>
      </c>
      <c r="F3783" s="31">
        <v>1.239675925925926</v>
      </c>
      <c r="G3783" s="30">
        <v>16.1</v>
      </c>
      <c r="H3783" s="32">
        <f>TEXT(일별기온공급량!$A3783, "AAA")</f>
      </c>
      <c r="I3783" s="33">
        <v>88231938</v>
      </c>
      <c r="J3783" s="33">
        <v>2073096</v>
      </c>
      <c r="K3783" s="32">
        <f>TEXT(A3783, "MM-DD")</f>
      </c>
      <c r="L3783" s="33">
        <f>YEAR(일별기온공급량!$A3783)</f>
      </c>
      <c r="M3783" s="33">
        <f>MONTH(일별기온공급량!$A3783)</f>
      </c>
      <c r="N3783" s="33">
        <f>DAY(일별기온공급량!$A3783)</f>
      </c>
      <c r="O3783" s="34">
        <f>IFERROR(VLOOKUP(기온및공급량[[#This Row], [날짜]],표2[],2,0), "")</f>
      </c>
    </row>
    <row x14ac:dyDescent="0.25" r="3784" customHeight="1" ht="18.75">
      <c r="A3784" s="29">
        <v>45057</v>
      </c>
      <c r="B3784" s="30">
        <v>18.1</v>
      </c>
      <c r="C3784" s="30">
        <v>23.8</v>
      </c>
      <c r="D3784" s="31">
        <v>1.6348148148148147</v>
      </c>
      <c r="E3784" s="30">
        <v>13.4</v>
      </c>
      <c r="F3784" s="31">
        <v>1.2223148148148149</v>
      </c>
      <c r="G3784" s="30">
        <v>10.4</v>
      </c>
      <c r="H3784" s="32">
        <f>TEXT(일별기온공급량!$A3784, "AAA")</f>
      </c>
      <c r="I3784" s="33">
        <v>87056835</v>
      </c>
      <c r="J3784" s="33">
        <v>2042152</v>
      </c>
      <c r="K3784" s="32">
        <f>TEXT(A3784, "MM-DD")</f>
      </c>
      <c r="L3784" s="33">
        <f>YEAR(일별기온공급량!$A3784)</f>
      </c>
      <c r="M3784" s="33">
        <f>MONTH(일별기온공급량!$A3784)</f>
      </c>
      <c r="N3784" s="33">
        <f>DAY(일별기온공급량!$A3784)</f>
      </c>
      <c r="O3784" s="34">
        <f>IFERROR(VLOOKUP(기온및공급량[[#This Row], [날짜]],표2[],2,0), "")</f>
      </c>
    </row>
    <row x14ac:dyDescent="0.25" r="3785" customHeight="1" ht="18.75">
      <c r="A3785" s="29">
        <v>45058</v>
      </c>
      <c r="B3785" s="30">
        <v>18.8</v>
      </c>
      <c r="C3785" s="30">
        <v>26.4</v>
      </c>
      <c r="D3785" s="31">
        <v>1.6167592592592592</v>
      </c>
      <c r="E3785" s="30">
        <v>10.5</v>
      </c>
      <c r="F3785" s="31">
        <v>1.239675925925926</v>
      </c>
      <c r="G3785" s="30">
        <v>15.9</v>
      </c>
      <c r="H3785" s="32">
        <f>TEXT(일별기온공급량!$A3785, "AAA")</f>
      </c>
      <c r="I3785" s="33">
        <v>83608667</v>
      </c>
      <c r="J3785" s="33">
        <v>1960476</v>
      </c>
      <c r="K3785" s="32">
        <f>TEXT(A3785, "MM-DD")</f>
      </c>
      <c r="L3785" s="33">
        <f>YEAR(일별기온공급량!$A3785)</f>
      </c>
      <c r="M3785" s="33">
        <f>MONTH(일별기온공급량!$A3785)</f>
      </c>
      <c r="N3785" s="33">
        <f>DAY(일별기온공급량!$A3785)</f>
      </c>
      <c r="O3785" s="34">
        <f>IFERROR(VLOOKUP(기온및공급량[[#This Row], [날짜]],표2[],2,0), "")</f>
      </c>
    </row>
    <row x14ac:dyDescent="0.25" r="3786" customHeight="1" ht="18.75">
      <c r="A3786" s="29">
        <v>45059</v>
      </c>
      <c r="B3786" s="30">
        <v>19.4</v>
      </c>
      <c r="C3786" s="30">
        <v>24.5</v>
      </c>
      <c r="D3786" s="31">
        <v>1.6438425925925926</v>
      </c>
      <c r="E3786" s="30">
        <v>16.1</v>
      </c>
      <c r="F3786" s="35">
        <v>1.9993981481481482</v>
      </c>
      <c r="G3786" s="30">
        <v>8.4</v>
      </c>
      <c r="H3786" s="32">
        <f>TEXT(일별기온공급량!$A3786, "AAA")</f>
      </c>
      <c r="I3786" s="33">
        <v>68781893</v>
      </c>
      <c r="J3786" s="33">
        <v>1612660</v>
      </c>
      <c r="K3786" s="32">
        <f>TEXT(A3786, "MM-DD")</f>
      </c>
      <c r="L3786" s="33">
        <f>YEAR(일별기온공급량!$A3786)</f>
      </c>
      <c r="M3786" s="33">
        <f>MONTH(일별기온공급량!$A3786)</f>
      </c>
      <c r="N3786" s="33">
        <f>DAY(일별기온공급량!$A3786)</f>
      </c>
      <c r="O3786" s="34">
        <f>IFERROR(VLOOKUP(기온및공급량[[#This Row], [날짜]],표2[],2,0), "")</f>
      </c>
    </row>
    <row x14ac:dyDescent="0.25" r="3787" customHeight="1" ht="18.75">
      <c r="A3787" s="29">
        <v>45060</v>
      </c>
      <c r="B3787" s="30">
        <v>20.4</v>
      </c>
      <c r="C3787" s="30">
        <v>27.8</v>
      </c>
      <c r="D3787" s="31">
        <v>1.6521759259259259</v>
      </c>
      <c r="E3787" s="33">
        <v>13</v>
      </c>
      <c r="F3787" s="31">
        <v>1.2417592592592592</v>
      </c>
      <c r="G3787" s="30">
        <v>14.8</v>
      </c>
      <c r="H3787" s="32">
        <f>TEXT(일별기온공급량!$A3787, "AAA")</f>
      </c>
      <c r="I3787" s="33">
        <v>62070562</v>
      </c>
      <c r="J3787" s="33">
        <v>1458405</v>
      </c>
      <c r="K3787" s="32">
        <f>TEXT(A3787, "MM-DD")</f>
      </c>
      <c r="L3787" s="33">
        <f>YEAR(일별기온공급량!$A3787)</f>
      </c>
      <c r="M3787" s="33">
        <f>MONTH(일별기온공급량!$A3787)</f>
      </c>
      <c r="N3787" s="33">
        <f>DAY(일별기온공급량!$A3787)</f>
      </c>
      <c r="O3787" s="34">
        <f>IFERROR(VLOOKUP(기온및공급량[[#This Row], [날짜]],표2[],2,0), "")</f>
      </c>
    </row>
    <row x14ac:dyDescent="0.25" r="3788" customHeight="1" ht="18.75">
      <c r="A3788" s="29">
        <v>45061</v>
      </c>
      <c r="B3788" s="30">
        <v>21.8</v>
      </c>
      <c r="C3788" s="30">
        <v>29.6</v>
      </c>
      <c r="D3788" s="31">
        <v>1.6834259259259259</v>
      </c>
      <c r="E3788" s="30">
        <v>13.5</v>
      </c>
      <c r="F3788" s="31">
        <v>1.2278703703703704</v>
      </c>
      <c r="G3788" s="30">
        <v>16.1</v>
      </c>
      <c r="H3788" s="32">
        <f>TEXT(일별기온공급량!$A3788, "AAA")</f>
      </c>
      <c r="I3788" s="33">
        <v>79462472</v>
      </c>
      <c r="J3788" s="33">
        <v>1870744</v>
      </c>
      <c r="K3788" s="32">
        <f>TEXT(A3788, "MM-DD")</f>
      </c>
      <c r="L3788" s="33">
        <f>YEAR(일별기온공급량!$A3788)</f>
      </c>
      <c r="M3788" s="33">
        <f>MONTH(일별기온공급량!$A3788)</f>
      </c>
      <c r="N3788" s="33">
        <f>DAY(일별기온공급량!$A3788)</f>
      </c>
      <c r="O3788" s="34">
        <f>IFERROR(VLOOKUP(기온및공급량[[#This Row], [날짜]],표2[],2,0), "")</f>
      </c>
    </row>
    <row x14ac:dyDescent="0.25" r="3789" customHeight="1" ht="18.75">
      <c r="A3789" s="29">
        <v>45062</v>
      </c>
      <c r="B3789" s="30">
        <v>24.6</v>
      </c>
      <c r="C3789" s="30">
        <v>33.6</v>
      </c>
      <c r="D3789" s="31">
        <v>1.664675925925926</v>
      </c>
      <c r="E3789" s="30">
        <v>15.8</v>
      </c>
      <c r="F3789" s="31">
        <v>1.2306481481481482</v>
      </c>
      <c r="G3789" s="30">
        <v>17.8</v>
      </c>
      <c r="H3789" s="32">
        <f>TEXT(일별기온공급량!$A3789, "AAA")</f>
      </c>
      <c r="I3789" s="33">
        <v>80084403</v>
      </c>
      <c r="J3789" s="33">
        <v>1883758</v>
      </c>
      <c r="K3789" s="32">
        <f>TEXT(A3789, "MM-DD")</f>
      </c>
      <c r="L3789" s="33">
        <f>YEAR(일별기온공급량!$A3789)</f>
      </c>
      <c r="M3789" s="33">
        <f>MONTH(일별기온공급량!$A3789)</f>
      </c>
      <c r="N3789" s="33">
        <f>DAY(일별기온공급량!$A3789)</f>
      </c>
      <c r="O3789" s="34">
        <f>IFERROR(VLOOKUP(기온및공급량[[#This Row], [날짜]],표2[],2,0), "")</f>
      </c>
    </row>
    <row x14ac:dyDescent="0.25" r="3790" customHeight="1" ht="18.75">
      <c r="A3790" s="29">
        <v>45063</v>
      </c>
      <c r="B3790" s="30">
        <v>24.4</v>
      </c>
      <c r="C3790" s="30">
        <v>32.7</v>
      </c>
      <c r="D3790" s="31">
        <v>1.5591203703703704</v>
      </c>
      <c r="E3790" s="30">
        <v>16.3</v>
      </c>
      <c r="F3790" s="31">
        <v>1.2362037037037037</v>
      </c>
      <c r="G3790" s="30">
        <v>16.4</v>
      </c>
      <c r="H3790" s="32">
        <f>TEXT(일별기온공급량!$A3790, "AAA")</f>
      </c>
      <c r="I3790" s="33">
        <v>79059528</v>
      </c>
      <c r="J3790" s="33">
        <v>1857391</v>
      </c>
      <c r="K3790" s="32">
        <f>TEXT(A3790, "MM-DD")</f>
      </c>
      <c r="L3790" s="33">
        <f>YEAR(일별기온공급량!$A3790)</f>
      </c>
      <c r="M3790" s="33">
        <f>MONTH(일별기온공급량!$A3790)</f>
      </c>
      <c r="N3790" s="33">
        <f>DAY(일별기온공급량!$A3790)</f>
      </c>
      <c r="O3790" s="34">
        <f>IFERROR(VLOOKUP(기온및공급량[[#This Row], [날짜]],표2[],2,0), "")</f>
      </c>
    </row>
    <row x14ac:dyDescent="0.25" r="3791" customHeight="1" ht="18.75">
      <c r="A3791" s="29">
        <v>45064</v>
      </c>
      <c r="B3791" s="30">
        <v>18.6</v>
      </c>
      <c r="C3791" s="30">
        <v>21.4</v>
      </c>
      <c r="D3791" s="31">
        <v>1.0000925925925925</v>
      </c>
      <c r="E3791" s="30">
        <v>16.2</v>
      </c>
      <c r="F3791" s="31">
        <v>1.9896759259259258</v>
      </c>
      <c r="G3791" s="30">
        <v>5.2</v>
      </c>
      <c r="H3791" s="32">
        <f>TEXT(일별기온공급량!$A3791, "AAA")</f>
      </c>
      <c r="I3791" s="33">
        <v>80351617</v>
      </c>
      <c r="J3791" s="33">
        <v>1887865</v>
      </c>
      <c r="K3791" s="32">
        <f>TEXT(A3791, "MM-DD")</f>
      </c>
      <c r="L3791" s="33">
        <f>YEAR(일별기온공급량!$A3791)</f>
      </c>
      <c r="M3791" s="33">
        <f>MONTH(일별기온공급량!$A3791)</f>
      </c>
      <c r="N3791" s="33">
        <f>DAY(일별기온공급량!$A3791)</f>
      </c>
      <c r="O3791" s="34">
        <f>IFERROR(VLOOKUP(기온및공급량[[#This Row], [날짜]],표2[],2,0), "")</f>
      </c>
    </row>
    <row x14ac:dyDescent="0.25" r="3792" customHeight="1" ht="18.75">
      <c r="A3792" s="29">
        <v>45065</v>
      </c>
      <c r="B3792" s="30">
        <v>18.3</v>
      </c>
      <c r="C3792" s="30">
        <v>22.3</v>
      </c>
      <c r="D3792" s="31">
        <v>1.647314814814815</v>
      </c>
      <c r="E3792" s="30">
        <v>15.3</v>
      </c>
      <c r="F3792" s="31">
        <v>1.998009259259259</v>
      </c>
      <c r="G3792" s="33">
        <v>7</v>
      </c>
      <c r="H3792" s="32">
        <f>TEXT(일별기온공급량!$A3792, "AAA")</f>
      </c>
      <c r="I3792" s="33">
        <v>79974272</v>
      </c>
      <c r="J3792" s="33">
        <v>1879699</v>
      </c>
      <c r="K3792" s="32">
        <f>TEXT(A3792, "MM-DD")</f>
      </c>
      <c r="L3792" s="33">
        <f>YEAR(일별기온공급량!$A3792)</f>
      </c>
      <c r="M3792" s="33">
        <f>MONTH(일별기온공급량!$A3792)</f>
      </c>
      <c r="N3792" s="33">
        <f>DAY(일별기온공급량!$A3792)</f>
      </c>
      <c r="O3792" s="34">
        <f>IFERROR(VLOOKUP(기온및공급량[[#This Row], [날짜]],표2[],2,0), "")</f>
      </c>
    </row>
    <row x14ac:dyDescent="0.25" r="3793" customHeight="1" ht="18.75">
      <c r="A3793" s="29">
        <v>45066</v>
      </c>
      <c r="B3793" s="30">
        <v>20.9</v>
      </c>
      <c r="C3793" s="30">
        <v>28.8</v>
      </c>
      <c r="D3793" s="31">
        <v>1.6618981481481483</v>
      </c>
      <c r="E3793" s="30">
        <v>12.3</v>
      </c>
      <c r="F3793" s="31">
        <v>1.2250925925925926</v>
      </c>
      <c r="G3793" s="30">
        <v>16.5</v>
      </c>
      <c r="H3793" s="32">
        <f>TEXT(일별기온공급량!$A3793, "AAA")</f>
      </c>
      <c r="I3793" s="33">
        <v>64501921</v>
      </c>
      <c r="J3793" s="33">
        <v>1516690</v>
      </c>
      <c r="K3793" s="32">
        <f>TEXT(A3793, "MM-DD")</f>
      </c>
      <c r="L3793" s="33">
        <f>YEAR(일별기온공급량!$A3793)</f>
      </c>
      <c r="M3793" s="33">
        <f>MONTH(일별기온공급량!$A3793)</f>
      </c>
      <c r="N3793" s="33">
        <f>DAY(일별기온공급량!$A3793)</f>
      </c>
      <c r="O3793" s="34">
        <f>IFERROR(VLOOKUP(기온및공급량[[#This Row], [날짜]],표2[],2,0), "")</f>
      </c>
    </row>
    <row x14ac:dyDescent="0.25" r="3794" customHeight="1" ht="18.75">
      <c r="A3794" s="29">
        <v>45067</v>
      </c>
      <c r="B3794" s="30">
        <v>22.7</v>
      </c>
      <c r="C3794" s="30">
        <v>30.2</v>
      </c>
      <c r="D3794" s="31">
        <v>1.664675925925926</v>
      </c>
      <c r="E3794" s="33">
        <v>17</v>
      </c>
      <c r="F3794" s="31">
        <v>1.2389814814814815</v>
      </c>
      <c r="G3794" s="30">
        <v>13.2</v>
      </c>
      <c r="H3794" s="32">
        <f>TEXT(일별기온공급량!$A3794, "AAA")</f>
      </c>
      <c r="I3794" s="33">
        <v>54563809</v>
      </c>
      <c r="J3794" s="33">
        <v>1284827</v>
      </c>
      <c r="K3794" s="32">
        <f>TEXT(A3794, "MM-DD")</f>
      </c>
      <c r="L3794" s="33">
        <f>YEAR(일별기온공급량!$A3794)</f>
      </c>
      <c r="M3794" s="33">
        <f>MONTH(일별기온공급량!$A3794)</f>
      </c>
      <c r="N3794" s="33">
        <f>DAY(일별기온공급량!$A3794)</f>
      </c>
      <c r="O3794" s="34">
        <f>IFERROR(VLOOKUP(기온및공급량[[#This Row], [날짜]],표2[],2,0), "")</f>
      </c>
    </row>
    <row x14ac:dyDescent="0.25" r="3795" customHeight="1" ht="18.75">
      <c r="A3795" s="29">
        <v>45068</v>
      </c>
      <c r="B3795" s="33">
        <v>17</v>
      </c>
      <c r="C3795" s="30">
        <v>20.3</v>
      </c>
      <c r="D3795" s="31">
        <v>1.0000925925925925</v>
      </c>
      <c r="E3795" s="30">
        <v>12.7</v>
      </c>
      <c r="F3795" s="31">
        <v>1.9987037037037036</v>
      </c>
      <c r="G3795" s="30">
        <v>7.6</v>
      </c>
      <c r="H3795" s="32">
        <f>TEXT(일별기온공급량!$A3795, "AAA")</f>
      </c>
      <c r="I3795" s="33">
        <v>79773325</v>
      </c>
      <c r="J3795" s="33">
        <v>1877211</v>
      </c>
      <c r="K3795" s="32">
        <f>TEXT(A3795, "MM-DD")</f>
      </c>
      <c r="L3795" s="33">
        <f>YEAR(일별기온공급량!$A3795)</f>
      </c>
      <c r="M3795" s="33">
        <f>MONTH(일별기온공급량!$A3795)</f>
      </c>
      <c r="N3795" s="33">
        <f>DAY(일별기온공급량!$A3795)</f>
      </c>
      <c r="O3795" s="34">
        <f>IFERROR(VLOOKUP(기온및공급량[[#This Row], [날짜]],표2[],2,0), "")</f>
      </c>
    </row>
    <row x14ac:dyDescent="0.25" r="3796" customHeight="1" ht="18.75">
      <c r="A3796" s="29">
        <v>45069</v>
      </c>
      <c r="B3796" s="30">
        <v>18.4</v>
      </c>
      <c r="C3796" s="30">
        <v>27.3</v>
      </c>
      <c r="D3796" s="31">
        <v>1.6612037037037037</v>
      </c>
      <c r="E3796" s="30">
        <v>10.7</v>
      </c>
      <c r="F3796" s="31">
        <v>1.2237037037037037</v>
      </c>
      <c r="G3796" s="30">
        <v>16.6</v>
      </c>
      <c r="H3796" s="32">
        <f>TEXT(일별기온공급량!$A3796, "AAA")</f>
      </c>
      <c r="I3796" s="33">
        <v>80626210</v>
      </c>
      <c r="J3796" s="33">
        <v>1900183</v>
      </c>
      <c r="K3796" s="32">
        <f>TEXT(A3796, "MM-DD")</f>
      </c>
      <c r="L3796" s="33">
        <f>YEAR(일별기온공급량!$A3796)</f>
      </c>
      <c r="M3796" s="33">
        <f>MONTH(일별기온공급량!$A3796)</f>
      </c>
      <c r="N3796" s="33">
        <f>DAY(일별기온공급량!$A3796)</f>
      </c>
      <c r="O3796" s="34">
        <f>IFERROR(VLOOKUP(기온및공급량[[#This Row], [날짜]],표2[],2,0), "")</f>
      </c>
    </row>
    <row x14ac:dyDescent="0.25" r="3797" customHeight="1" ht="18.75">
      <c r="A3797" s="29">
        <v>45070</v>
      </c>
      <c r="B3797" s="30">
        <v>19.6</v>
      </c>
      <c r="C3797" s="33">
        <v>26</v>
      </c>
      <c r="D3797" s="31">
        <v>1.5612037037037036</v>
      </c>
      <c r="E3797" s="30">
        <v>12.2</v>
      </c>
      <c r="F3797" s="31">
        <v>1.2091203703703703</v>
      </c>
      <c r="G3797" s="30">
        <v>13.8</v>
      </c>
      <c r="H3797" s="32">
        <f>TEXT(일별기온공급량!$A3797, "AAA")</f>
      </c>
      <c r="I3797" s="33">
        <v>79678779</v>
      </c>
      <c r="J3797" s="33">
        <v>1876813</v>
      </c>
      <c r="K3797" s="32">
        <f>TEXT(A3797, "MM-DD")</f>
      </c>
      <c r="L3797" s="33">
        <f>YEAR(일별기온공급량!$A3797)</f>
      </c>
      <c r="M3797" s="33">
        <f>MONTH(일별기온공급량!$A3797)</f>
      </c>
      <c r="N3797" s="33">
        <f>DAY(일별기온공급량!$A3797)</f>
      </c>
      <c r="O3797" s="34">
        <f>IFERROR(VLOOKUP(기온및공급량[[#This Row], [날짜]],표2[],2,0), "")</f>
      </c>
    </row>
    <row x14ac:dyDescent="0.25" r="3798" customHeight="1" ht="18.75">
      <c r="A3798" s="29">
        <v>45071</v>
      </c>
      <c r="B3798" s="30">
        <v>21.3</v>
      </c>
      <c r="C3798" s="30">
        <v>28.1</v>
      </c>
      <c r="D3798" s="31">
        <v>1.6167592592592592</v>
      </c>
      <c r="E3798" s="30">
        <v>15.2</v>
      </c>
      <c r="F3798" s="31">
        <v>1.224398148148148</v>
      </c>
      <c r="G3798" s="30">
        <v>12.9</v>
      </c>
      <c r="H3798" s="32">
        <f>TEXT(일별기온공급량!$A3798, "AAA")</f>
      </c>
      <c r="I3798" s="33">
        <v>78897463</v>
      </c>
      <c r="J3798" s="33">
        <v>1858717</v>
      </c>
      <c r="K3798" s="32">
        <f>TEXT(A3798, "MM-DD")</f>
      </c>
      <c r="L3798" s="33">
        <f>YEAR(일별기온공급량!$A3798)</f>
      </c>
      <c r="M3798" s="33">
        <f>MONTH(일별기온공급량!$A3798)</f>
      </c>
      <c r="N3798" s="33">
        <f>DAY(일별기온공급량!$A3798)</f>
      </c>
      <c r="O3798" s="34">
        <f>IFERROR(VLOOKUP(기온및공급량[[#This Row], [날짜]],표2[],2,0), "")</f>
      </c>
    </row>
    <row x14ac:dyDescent="0.25" r="3799" customHeight="1" ht="18.75">
      <c r="A3799" s="29">
        <v>45072</v>
      </c>
      <c r="B3799" s="33">
        <v>22</v>
      </c>
      <c r="C3799" s="30">
        <v>28.2</v>
      </c>
      <c r="D3799" s="31">
        <v>1.5910648148148148</v>
      </c>
      <c r="E3799" s="30">
        <v>17.6</v>
      </c>
      <c r="F3799" s="31">
        <v>1.2202314814814814</v>
      </c>
      <c r="G3799" s="30">
        <v>10.6</v>
      </c>
      <c r="H3799" s="32">
        <f>TEXT(일별기온공급량!$A3799, "AAA")</f>
      </c>
      <c r="I3799" s="33">
        <v>75035290</v>
      </c>
      <c r="J3799" s="33">
        <v>1768197</v>
      </c>
      <c r="K3799" s="32">
        <f>TEXT(A3799, "MM-DD")</f>
      </c>
      <c r="L3799" s="33">
        <f>YEAR(일별기온공급량!$A3799)</f>
      </c>
      <c r="M3799" s="33">
        <f>MONTH(일별기온공급량!$A3799)</f>
      </c>
      <c r="N3799" s="33">
        <f>DAY(일별기온공급량!$A3799)</f>
      </c>
      <c r="O3799" s="34">
        <f>IFERROR(VLOOKUP(기온및공급량[[#This Row], [날짜]],표2[],2,0), "")</f>
      </c>
    </row>
    <row x14ac:dyDescent="0.25" r="3800" customHeight="1" ht="18.75">
      <c r="A3800" s="29">
        <v>45073</v>
      </c>
      <c r="B3800" s="30">
        <v>23.2</v>
      </c>
      <c r="C3800" s="30">
        <v>26.9</v>
      </c>
      <c r="D3800" s="31">
        <v>1.6098148148148148</v>
      </c>
      <c r="E3800" s="30">
        <v>19.5</v>
      </c>
      <c r="F3800" s="31">
        <v>1.209814814814815</v>
      </c>
      <c r="G3800" s="30">
        <v>7.4</v>
      </c>
      <c r="H3800" s="32">
        <f>TEXT(일별기온공급량!$A3800, "AAA")</f>
      </c>
      <c r="I3800" s="33">
        <v>56533324</v>
      </c>
      <c r="J3800" s="33">
        <v>1330776</v>
      </c>
      <c r="K3800" s="32">
        <f>TEXT(A3800, "MM-DD")</f>
      </c>
      <c r="L3800" s="33">
        <f>YEAR(일별기온공급량!$A3800)</f>
      </c>
      <c r="M3800" s="33">
        <f>MONTH(일별기온공급량!$A3800)</f>
      </c>
      <c r="N3800" s="33">
        <f>DAY(일별기온공급량!$A3800)</f>
      </c>
      <c r="O3800" s="34">
        <f>IFERROR(VLOOKUP(기온및공급량[[#This Row], [날짜]],표2[],2,0), "")</f>
      </c>
    </row>
    <row x14ac:dyDescent="0.25" r="3801" customHeight="1" ht="18.75">
      <c r="A3801" s="29">
        <v>45074</v>
      </c>
      <c r="B3801" s="30">
        <v>21.7</v>
      </c>
      <c r="C3801" s="30">
        <v>23.3</v>
      </c>
      <c r="D3801" s="31">
        <v>1.5598148148148148</v>
      </c>
      <c r="E3801" s="30">
        <v>19.6</v>
      </c>
      <c r="F3801" s="31">
        <v>1.2695370370370371</v>
      </c>
      <c r="G3801" s="30">
        <v>3.7</v>
      </c>
      <c r="H3801" s="32">
        <f>TEXT(일별기온공급량!$A3801, "AAA")</f>
      </c>
      <c r="I3801" s="33">
        <v>50638595</v>
      </c>
      <c r="J3801" s="33">
        <v>1191302</v>
      </c>
      <c r="K3801" s="32">
        <f>TEXT(A3801, "MM-DD")</f>
      </c>
      <c r="L3801" s="33">
        <f>YEAR(일별기온공급량!$A3801)</f>
      </c>
      <c r="M3801" s="33">
        <f>MONTH(일별기온공급량!$A3801)</f>
      </c>
      <c r="N3801" s="33">
        <f>DAY(일별기온공급량!$A3801)</f>
      </c>
      <c r="O3801" s="34">
        <f>IFERROR(VLOOKUP(기온및공급량[[#This Row], [날짜]],표2[],2,0), "")</f>
      </c>
    </row>
    <row x14ac:dyDescent="0.25" r="3802" customHeight="1" ht="18.75">
      <c r="A3802" s="29">
        <v>45075</v>
      </c>
      <c r="B3802" s="30">
        <v>20.1</v>
      </c>
      <c r="C3802" s="30">
        <v>21.8</v>
      </c>
      <c r="D3802" s="31">
        <v>1.445925925925926</v>
      </c>
      <c r="E3802" s="30">
        <v>18.6</v>
      </c>
      <c r="F3802" s="31">
        <v>1.986898148148148</v>
      </c>
      <c r="G3802" s="30">
        <v>3.2</v>
      </c>
      <c r="H3802" s="32">
        <f>TEXT(일별기온공급량!$A3802, "AAA")</f>
      </c>
      <c r="I3802" s="33">
        <v>62642629</v>
      </c>
      <c r="J3802" s="33">
        <v>1474264</v>
      </c>
      <c r="K3802" s="32">
        <f>TEXT(A3802, "MM-DD")</f>
      </c>
      <c r="L3802" s="33">
        <f>YEAR(일별기온공급량!$A3802)</f>
      </c>
      <c r="M3802" s="33">
        <f>MONTH(일별기온공급량!$A3802)</f>
      </c>
      <c r="N3802" s="33">
        <f>DAY(일별기온공급량!$A3802)</f>
      </c>
      <c r="O3802" s="34">
        <f>IFERROR(VLOOKUP(기온및공급량[[#This Row], [날짜]],표2[],2,0), "")</f>
      </c>
    </row>
    <row x14ac:dyDescent="0.25" r="3803" customHeight="1" ht="18.75">
      <c r="A3803" s="29">
        <v>45076</v>
      </c>
      <c r="B3803" s="30">
        <v>19.5</v>
      </c>
      <c r="C3803" s="30">
        <v>21.9</v>
      </c>
      <c r="D3803" s="31">
        <v>1.494537037037037</v>
      </c>
      <c r="E3803" s="30">
        <v>17.6</v>
      </c>
      <c r="F3803" s="31">
        <v>1.9889814814814815</v>
      </c>
      <c r="G3803" s="30">
        <v>4.3</v>
      </c>
      <c r="H3803" s="32">
        <f>TEXT(일별기온공급량!$A3803, "AAA")</f>
      </c>
      <c r="I3803" s="33">
        <v>74706287</v>
      </c>
      <c r="J3803" s="33">
        <v>1758200</v>
      </c>
      <c r="K3803" s="32">
        <f>TEXT(A3803, "MM-DD")</f>
      </c>
      <c r="L3803" s="33">
        <f>YEAR(일별기온공급량!$A3803)</f>
      </c>
      <c r="M3803" s="33">
        <f>MONTH(일별기온공급량!$A3803)</f>
      </c>
      <c r="N3803" s="33">
        <f>DAY(일별기온공급량!$A3803)</f>
      </c>
      <c r="O3803" s="34">
        <f>IFERROR(VLOOKUP(기온및공급량[[#This Row], [날짜]],표2[],2,0), "")</f>
      </c>
    </row>
    <row x14ac:dyDescent="0.25" r="3804" customHeight="1" ht="18.75">
      <c r="A3804" s="29">
        <v>45077</v>
      </c>
      <c r="B3804" s="30">
        <v>20.5</v>
      </c>
      <c r="C3804" s="30">
        <v>25.5</v>
      </c>
      <c r="D3804" s="31">
        <v>1.6841203703703704</v>
      </c>
      <c r="E3804" s="30">
        <v>16.1</v>
      </c>
      <c r="F3804" s="31">
        <v>1.2327314814814816</v>
      </c>
      <c r="G3804" s="30">
        <v>9.4</v>
      </c>
      <c r="H3804" s="32">
        <f>TEXT(일별기온공급량!$A3804, "AAA")</f>
      </c>
      <c r="I3804" s="33">
        <v>77286729</v>
      </c>
      <c r="J3804" s="33">
        <v>1816122</v>
      </c>
      <c r="K3804" s="32">
        <f>TEXT(A3804, "MM-DD")</f>
      </c>
      <c r="L3804" s="33">
        <f>YEAR(일별기온공급량!$A3804)</f>
      </c>
      <c r="M3804" s="33">
        <f>MONTH(일별기온공급량!$A3804)</f>
      </c>
      <c r="N3804" s="33">
        <f>DAY(일별기온공급량!$A3804)</f>
      </c>
      <c r="O3804" s="34">
        <f>IFERROR(VLOOKUP(기온및공급량[[#This Row], [날짜]],표2[],2,0), "")</f>
      </c>
    </row>
    <row x14ac:dyDescent="0.25" r="3805" customHeight="1" ht="18.75">
      <c r="A3805" s="29">
        <v>45078</v>
      </c>
      <c r="B3805" s="30">
        <v>18.6</v>
      </c>
      <c r="C3805" s="30">
        <v>21.1</v>
      </c>
      <c r="D3805" s="31">
        <v>1.6750925925925926</v>
      </c>
      <c r="E3805" s="30">
        <v>13.8</v>
      </c>
      <c r="F3805" s="31">
        <v>1.2035648148148148</v>
      </c>
      <c r="G3805" s="30">
        <v>7.3</v>
      </c>
      <c r="H3805" s="32">
        <f>TEXT(일별기온공급량!$A3805, "AAA")</f>
      </c>
      <c r="I3805" s="33">
        <v>80271126</v>
      </c>
      <c r="J3805" s="33">
        <v>1887432</v>
      </c>
      <c r="K3805" s="32">
        <f>TEXT(A3805, "MM-DD")</f>
      </c>
      <c r="L3805" s="33">
        <f>YEAR(일별기온공급량!$A3805)</f>
      </c>
      <c r="M3805" s="33">
        <f>MONTH(일별기온공급량!$A3805)</f>
      </c>
      <c r="N3805" s="33">
        <f>DAY(일별기온공급량!$A3805)</f>
      </c>
      <c r="O3805" s="34">
        <f>IFERROR(VLOOKUP(기온및공급량[[#This Row], [날짜]],표2[],2,0), "")</f>
      </c>
    </row>
    <row x14ac:dyDescent="0.25" r="3806" customHeight="1" ht="18.75">
      <c r="A3806" s="29">
        <v>45079</v>
      </c>
      <c r="B3806" s="30">
        <v>23.7</v>
      </c>
      <c r="C3806" s="30">
        <v>30.3</v>
      </c>
      <c r="D3806" s="31">
        <v>1.6299537037037037</v>
      </c>
      <c r="E3806" s="30">
        <v>18.5</v>
      </c>
      <c r="F3806" s="31">
        <v>1.1466203703703703</v>
      </c>
      <c r="G3806" s="30">
        <v>11.8</v>
      </c>
      <c r="H3806" s="32">
        <f>TEXT(일별기온공급량!$A3806, "AAA")</f>
      </c>
      <c r="I3806" s="33">
        <v>78088792</v>
      </c>
      <c r="J3806" s="33">
        <v>1837501</v>
      </c>
      <c r="K3806" s="32">
        <f>TEXT(A3806, "MM-DD")</f>
      </c>
      <c r="L3806" s="33">
        <f>YEAR(일별기온공급량!$A3806)</f>
      </c>
      <c r="M3806" s="33">
        <f>MONTH(일별기온공급량!$A3806)</f>
      </c>
      <c r="N3806" s="33">
        <f>DAY(일별기온공급량!$A3806)</f>
      </c>
      <c r="O3806" s="34">
        <f>IFERROR(VLOOKUP(기온및공급량[[#This Row], [날짜]],표2[],2,0), "")</f>
      </c>
    </row>
    <row x14ac:dyDescent="0.25" r="3807" customHeight="1" ht="18.75">
      <c r="A3807" s="29">
        <v>45080</v>
      </c>
      <c r="B3807" s="30">
        <v>23.1</v>
      </c>
      <c r="C3807" s="30">
        <v>29.4</v>
      </c>
      <c r="D3807" s="31">
        <v>1.6605092592592592</v>
      </c>
      <c r="E3807" s="30">
        <v>16.4</v>
      </c>
      <c r="F3807" s="31">
        <v>1.2341203703703703</v>
      </c>
      <c r="G3807" s="33">
        <v>13</v>
      </c>
      <c r="H3807" s="32">
        <f>TEXT(일별기온공급량!$A3807, "AAA")</f>
      </c>
      <c r="I3807" s="33">
        <v>60904197</v>
      </c>
      <c r="J3807" s="33">
        <v>1434642</v>
      </c>
      <c r="K3807" s="32">
        <f>TEXT(A3807, "MM-DD")</f>
      </c>
      <c r="L3807" s="33">
        <f>YEAR(일별기온공급량!$A3807)</f>
      </c>
      <c r="M3807" s="33">
        <f>MONTH(일별기온공급량!$A3807)</f>
      </c>
      <c r="N3807" s="33">
        <f>DAY(일별기온공급량!$A3807)</f>
      </c>
      <c r="O3807" s="34">
        <f>IFERROR(VLOOKUP(기온및공급량[[#This Row], [날짜]],표2[],2,0), "")</f>
      </c>
    </row>
    <row x14ac:dyDescent="0.25" r="3808" customHeight="1" ht="18.75">
      <c r="A3808" s="29">
        <v>45081</v>
      </c>
      <c r="B3808" s="30">
        <v>23.9</v>
      </c>
      <c r="C3808" s="30">
        <v>29.9</v>
      </c>
      <c r="D3808" s="31">
        <v>1.5834259259259258</v>
      </c>
      <c r="E3808" s="30">
        <v>17.5</v>
      </c>
      <c r="F3808" s="31">
        <v>1.2285648148148147</v>
      </c>
      <c r="G3808" s="30">
        <v>12.4</v>
      </c>
      <c r="H3808" s="32">
        <f>TEXT(일별기온공급량!$A3808, "AAA")</f>
      </c>
      <c r="I3808" s="33">
        <v>53719220</v>
      </c>
      <c r="J3808" s="33">
        <v>1264695</v>
      </c>
      <c r="K3808" s="32">
        <f>TEXT(A3808, "MM-DD")</f>
      </c>
      <c r="L3808" s="33">
        <f>YEAR(일별기온공급량!$A3808)</f>
      </c>
      <c r="M3808" s="33">
        <f>MONTH(일별기온공급량!$A3808)</f>
      </c>
      <c r="N3808" s="33">
        <f>DAY(일별기온공급량!$A3808)</f>
      </c>
      <c r="O3808" s="34">
        <f>IFERROR(VLOOKUP(기온및공급량[[#This Row], [날짜]],표2[],2,0), "")</f>
      </c>
    </row>
    <row x14ac:dyDescent="0.25" r="3809" customHeight="1" ht="18.75">
      <c r="A3809" s="29">
        <v>45082</v>
      </c>
      <c r="B3809" s="30">
        <v>23.8</v>
      </c>
      <c r="C3809" s="30">
        <v>28.7</v>
      </c>
      <c r="D3809" s="31">
        <v>1.6681481481481482</v>
      </c>
      <c r="E3809" s="30">
        <v>17.7</v>
      </c>
      <c r="F3809" s="31">
        <v>1.2230092592592592</v>
      </c>
      <c r="G3809" s="33">
        <v>11</v>
      </c>
      <c r="H3809" s="32">
        <f>TEXT(일별기온공급량!$A3809, "AAA")</f>
      </c>
      <c r="I3809" s="33">
        <v>67448344</v>
      </c>
      <c r="J3809" s="33">
        <v>1584963</v>
      </c>
      <c r="K3809" s="32">
        <f>TEXT(A3809, "MM-DD")</f>
      </c>
      <c r="L3809" s="33">
        <f>YEAR(일별기온공급량!$A3809)</f>
      </c>
      <c r="M3809" s="33">
        <f>MONTH(일별기온공급량!$A3809)</f>
      </c>
      <c r="N3809" s="33">
        <f>DAY(일별기온공급량!$A3809)</f>
      </c>
      <c r="O3809" s="34">
        <f>IFERROR(VLOOKUP(기온및공급량[[#This Row], [날짜]],표2[],2,0), "")</f>
      </c>
    </row>
    <row x14ac:dyDescent="0.25" r="3810" customHeight="1" ht="18.75">
      <c r="A3810" s="29">
        <v>45083</v>
      </c>
      <c r="B3810" s="30">
        <v>24.3</v>
      </c>
      <c r="C3810" s="30">
        <v>30.1</v>
      </c>
      <c r="D3810" s="31">
        <v>1.7028703703703703</v>
      </c>
      <c r="E3810" s="30">
        <v>19.4</v>
      </c>
      <c r="F3810" s="31">
        <v>1.2806481481481482</v>
      </c>
      <c r="G3810" s="30">
        <v>10.7</v>
      </c>
      <c r="H3810" s="32">
        <f>TEXT(일별기온공급량!$A3810, "AAA")</f>
      </c>
      <c r="I3810" s="33">
        <v>63783350</v>
      </c>
      <c r="J3810" s="33">
        <v>1499277</v>
      </c>
      <c r="K3810" s="32">
        <f>TEXT(A3810, "MM-DD")</f>
      </c>
      <c r="L3810" s="33">
        <f>YEAR(일별기온공급량!$A3810)</f>
      </c>
      <c r="M3810" s="33">
        <f>MONTH(일별기온공급량!$A3810)</f>
      </c>
      <c r="N3810" s="33">
        <f>DAY(일별기온공급량!$A3810)</f>
      </c>
      <c r="O3810" s="34">
        <f>IFERROR(VLOOKUP(기온및공급량[[#This Row], [날짜]],표2[],2,0), "")</f>
      </c>
    </row>
    <row x14ac:dyDescent="0.25" r="3811" customHeight="1" ht="18.75">
      <c r="A3811" s="29">
        <v>45084</v>
      </c>
      <c r="B3811" s="30">
        <v>24.1</v>
      </c>
      <c r="C3811" s="30">
        <v>29.4</v>
      </c>
      <c r="D3811" s="31">
        <v>1.682037037037037</v>
      </c>
      <c r="E3811" s="30">
        <v>18.4</v>
      </c>
      <c r="F3811" s="31">
        <v>1.220925925925926</v>
      </c>
      <c r="G3811" s="33">
        <v>11</v>
      </c>
      <c r="H3811" s="32">
        <f>TEXT(일별기온공급량!$A3811, "AAA")</f>
      </c>
      <c r="I3811" s="33">
        <v>75074358</v>
      </c>
      <c r="J3811" s="33">
        <v>1765133</v>
      </c>
      <c r="K3811" s="32">
        <f>TEXT(A3811, "MM-DD")</f>
      </c>
      <c r="L3811" s="33">
        <f>YEAR(일별기온공급량!$A3811)</f>
      </c>
      <c r="M3811" s="33">
        <f>MONTH(일별기온공급량!$A3811)</f>
      </c>
      <c r="N3811" s="33">
        <f>DAY(일별기온공급량!$A3811)</f>
      </c>
      <c r="O3811" s="34">
        <f>IFERROR(VLOOKUP(기온및공급량[[#This Row], [날짜]],표2[],2,0), "")</f>
      </c>
    </row>
    <row x14ac:dyDescent="0.25" r="3812" customHeight="1" ht="18.75">
      <c r="A3812" s="29">
        <v>45085</v>
      </c>
      <c r="B3812" s="30">
        <v>24.1</v>
      </c>
      <c r="C3812" s="30">
        <v>29.3</v>
      </c>
      <c r="D3812" s="31">
        <v>1.5403703703703704</v>
      </c>
      <c r="E3812" s="30">
        <v>20.1</v>
      </c>
      <c r="F3812" s="31">
        <v>1.2250925925925926</v>
      </c>
      <c r="G3812" s="30">
        <v>9.2</v>
      </c>
      <c r="H3812" s="32">
        <f>TEXT(일별기온공급량!$A3812, "AAA")</f>
      </c>
      <c r="I3812" s="33">
        <v>75545097</v>
      </c>
      <c r="J3812" s="33">
        <v>1777401</v>
      </c>
      <c r="K3812" s="32">
        <f>TEXT(A3812, "MM-DD")</f>
      </c>
      <c r="L3812" s="33">
        <f>YEAR(일별기온공급량!$A3812)</f>
      </c>
      <c r="M3812" s="33">
        <f>MONTH(일별기온공급량!$A3812)</f>
      </c>
      <c r="N3812" s="33">
        <f>DAY(일별기온공급량!$A3812)</f>
      </c>
      <c r="O3812" s="34">
        <f>IFERROR(VLOOKUP(기온및공급량[[#This Row], [날짜]],표2[],2,0), "")</f>
      </c>
    </row>
    <row x14ac:dyDescent="0.25" r="3813" customHeight="1" ht="18.75">
      <c r="A3813" s="29">
        <v>45086</v>
      </c>
      <c r="B3813" s="30">
        <v>24.6</v>
      </c>
      <c r="C3813" s="33">
        <v>31</v>
      </c>
      <c r="D3813" s="31">
        <v>1.6605092592592592</v>
      </c>
      <c r="E3813" s="30">
        <v>18.6</v>
      </c>
      <c r="F3813" s="31">
        <v>1.1792592592592592</v>
      </c>
      <c r="G3813" s="30">
        <v>12.4</v>
      </c>
      <c r="H3813" s="32">
        <f>TEXT(일별기온공급량!$A3813, "AAA")</f>
      </c>
      <c r="I3813" s="33">
        <v>73343119</v>
      </c>
      <c r="J3813" s="33">
        <v>1722373</v>
      </c>
      <c r="K3813" s="32">
        <f>TEXT(A3813, "MM-DD")</f>
      </c>
      <c r="L3813" s="33">
        <f>YEAR(일별기온공급량!$A3813)</f>
      </c>
      <c r="M3813" s="33">
        <f>MONTH(일별기온공급량!$A3813)</f>
      </c>
      <c r="N3813" s="33">
        <f>DAY(일별기온공급량!$A3813)</f>
      </c>
      <c r="O3813" s="34">
        <f>IFERROR(VLOOKUP(기온및공급량[[#This Row], [날짜]],표2[],2,0), "")</f>
      </c>
    </row>
    <row x14ac:dyDescent="0.25" r="3814" customHeight="1" ht="18.75">
      <c r="A3814" s="29">
        <v>45087</v>
      </c>
      <c r="B3814" s="30">
        <v>24.5</v>
      </c>
      <c r="C3814" s="30">
        <v>31.5</v>
      </c>
      <c r="D3814" s="31">
        <v>1.6514814814814813</v>
      </c>
      <c r="E3814" s="30">
        <v>18.6</v>
      </c>
      <c r="F3814" s="31">
        <v>1.1889814814814814</v>
      </c>
      <c r="G3814" s="30">
        <v>12.9</v>
      </c>
      <c r="H3814" s="32">
        <f>TEXT(일별기온공급량!$A3814, "AAA")</f>
      </c>
      <c r="I3814" s="33">
        <v>58065276</v>
      </c>
      <c r="J3814" s="33">
        <v>1364050</v>
      </c>
      <c r="K3814" s="32">
        <f>TEXT(A3814, "MM-DD")</f>
      </c>
      <c r="L3814" s="33">
        <f>YEAR(일별기온공급량!$A3814)</f>
      </c>
      <c r="M3814" s="33">
        <f>MONTH(일별기온공급량!$A3814)</f>
      </c>
      <c r="N3814" s="33">
        <f>DAY(일별기온공급량!$A3814)</f>
      </c>
      <c r="O3814" s="34">
        <f>IFERROR(VLOOKUP(기온및공급량[[#This Row], [날짜]],표2[],2,0), "")</f>
      </c>
    </row>
    <row x14ac:dyDescent="0.25" r="3815" customHeight="1" ht="18.75">
      <c r="A3815" s="29">
        <v>45088</v>
      </c>
      <c r="B3815" s="30">
        <v>24.6</v>
      </c>
      <c r="C3815" s="30">
        <v>30.6</v>
      </c>
      <c r="D3815" s="31">
        <v>1.643148148148148</v>
      </c>
      <c r="E3815" s="30">
        <v>20.3</v>
      </c>
      <c r="F3815" s="31">
        <v>1.1778703703703703</v>
      </c>
      <c r="G3815" s="30">
        <v>10.3</v>
      </c>
      <c r="H3815" s="32">
        <f>TEXT(일별기온공급량!$A3815, "AAA")</f>
      </c>
      <c r="I3815" s="33">
        <v>50123472</v>
      </c>
      <c r="J3815" s="33">
        <v>1177696</v>
      </c>
      <c r="K3815" s="32">
        <f>TEXT(A3815, "MM-DD")</f>
      </c>
      <c r="L3815" s="33">
        <f>YEAR(일별기온공급량!$A3815)</f>
      </c>
      <c r="M3815" s="33">
        <f>MONTH(일별기온공급량!$A3815)</f>
      </c>
      <c r="N3815" s="33">
        <f>DAY(일별기온공급량!$A3815)</f>
      </c>
      <c r="O3815" s="34">
        <f>IFERROR(VLOOKUP(기온및공급량[[#This Row], [날짜]],표2[],2,0), "")</f>
      </c>
    </row>
    <row x14ac:dyDescent="0.25" r="3816" customHeight="1" ht="18.75">
      <c r="A3816" s="29">
        <v>45089</v>
      </c>
      <c r="B3816" s="30">
        <v>23.3</v>
      </c>
      <c r="C3816" s="30">
        <v>29.1</v>
      </c>
      <c r="D3816" s="31">
        <v>1.5792592592592594</v>
      </c>
      <c r="E3816" s="30">
        <v>19.2</v>
      </c>
      <c r="F3816" s="31">
        <v>1.986898148148148</v>
      </c>
      <c r="G3816" s="30">
        <v>9.9</v>
      </c>
      <c r="H3816" s="32">
        <f>TEXT(일별기온공급량!$A3816, "AAA")</f>
      </c>
      <c r="I3816" s="33">
        <v>71439844</v>
      </c>
      <c r="J3816" s="33">
        <v>1680122</v>
      </c>
      <c r="K3816" s="32">
        <f>TEXT(A3816, "MM-DD")</f>
      </c>
      <c r="L3816" s="33">
        <f>YEAR(일별기온공급량!$A3816)</f>
      </c>
      <c r="M3816" s="33">
        <f>MONTH(일별기온공급량!$A3816)</f>
      </c>
      <c r="N3816" s="33">
        <f>DAY(일별기온공급량!$A3816)</f>
      </c>
      <c r="O3816" s="34">
        <f>IFERROR(VLOOKUP(기온및공급량[[#This Row], [날짜]],표2[],2,0), "")</f>
      </c>
    </row>
    <row x14ac:dyDescent="0.25" r="3817" customHeight="1" ht="18.75">
      <c r="A3817" s="29">
        <v>45090</v>
      </c>
      <c r="B3817" s="30">
        <v>23.8</v>
      </c>
      <c r="C3817" s="30">
        <v>30.4</v>
      </c>
      <c r="D3817" s="31">
        <v>1.7042592592592594</v>
      </c>
      <c r="E3817" s="30">
        <v>18.1</v>
      </c>
      <c r="F3817" s="31">
        <v>1.1368981481481482</v>
      </c>
      <c r="G3817" s="30">
        <v>12.3</v>
      </c>
      <c r="H3817" s="32">
        <f>TEXT(일별기온공급량!$A3817, "AAA")</f>
      </c>
      <c r="I3817" s="33">
        <v>74422053</v>
      </c>
      <c r="J3817" s="33">
        <v>1751222</v>
      </c>
      <c r="K3817" s="32">
        <f>TEXT(A3817, "MM-DD")</f>
      </c>
      <c r="L3817" s="33">
        <f>YEAR(일별기온공급량!$A3817)</f>
      </c>
      <c r="M3817" s="33">
        <f>MONTH(일별기온공급량!$A3817)</f>
      </c>
      <c r="N3817" s="33">
        <f>DAY(일별기온공급량!$A3817)</f>
      </c>
      <c r="O3817" s="34">
        <f>IFERROR(VLOOKUP(기온및공급량[[#This Row], [날짜]],표2[],2,0), "")</f>
      </c>
    </row>
    <row x14ac:dyDescent="0.25" r="3818" customHeight="1" ht="18.75">
      <c r="A3818" s="29">
        <v>45091</v>
      </c>
      <c r="B3818" s="30">
        <v>21.2</v>
      </c>
      <c r="C3818" s="30">
        <v>28.7</v>
      </c>
      <c r="D3818" s="31">
        <v>1.5431481481481482</v>
      </c>
      <c r="E3818" s="30">
        <v>16.7</v>
      </c>
      <c r="F3818" s="31">
        <v>1.9792592592592593</v>
      </c>
      <c r="G3818" s="33">
        <v>12</v>
      </c>
      <c r="H3818" s="32">
        <f>TEXT(일별기온공급량!$A3818, "AAA")</f>
      </c>
      <c r="I3818" s="33">
        <v>74105938</v>
      </c>
      <c r="J3818" s="33">
        <v>1744611</v>
      </c>
      <c r="K3818" s="32">
        <f>TEXT(A3818, "MM-DD")</f>
      </c>
      <c r="L3818" s="33">
        <f>YEAR(일별기온공급량!$A3818)</f>
      </c>
      <c r="M3818" s="33">
        <f>MONTH(일별기온공급량!$A3818)</f>
      </c>
      <c r="N3818" s="33">
        <f>DAY(일별기온공급량!$A3818)</f>
      </c>
      <c r="O3818" s="34">
        <f>IFERROR(VLOOKUP(기온및공급량[[#This Row], [날짜]],표2[],2,0), "")</f>
      </c>
    </row>
    <row x14ac:dyDescent="0.25" r="3819" customHeight="1" ht="18.75">
      <c r="A3819" s="29">
        <v>45092</v>
      </c>
      <c r="B3819" s="30">
        <v>20.9</v>
      </c>
      <c r="C3819" s="30">
        <v>28.7</v>
      </c>
      <c r="D3819" s="31">
        <v>1.6500925925925927</v>
      </c>
      <c r="E3819" s="30">
        <v>16.2</v>
      </c>
      <c r="F3819" s="31">
        <v>1.0841203703703703</v>
      </c>
      <c r="G3819" s="30">
        <v>12.5</v>
      </c>
      <c r="H3819" s="32">
        <f>TEXT(일별기온공급량!$A3819, "AAA")</f>
      </c>
      <c r="I3819" s="33">
        <v>72380637</v>
      </c>
      <c r="J3819" s="33">
        <v>1702799</v>
      </c>
      <c r="K3819" s="32">
        <f>TEXT(A3819, "MM-DD")</f>
      </c>
      <c r="L3819" s="33">
        <f>YEAR(일별기온공급량!$A3819)</f>
      </c>
      <c r="M3819" s="33">
        <f>MONTH(일별기온공급량!$A3819)</f>
      </c>
      <c r="N3819" s="33">
        <f>DAY(일별기온공급량!$A3819)</f>
      </c>
      <c r="O3819" s="34">
        <f>IFERROR(VLOOKUP(기온및공급량[[#This Row], [날짜]],표2[],2,0), "")</f>
      </c>
    </row>
    <row x14ac:dyDescent="0.25" r="3820" customHeight="1" ht="18.75">
      <c r="A3820" s="29">
        <v>45093</v>
      </c>
      <c r="B3820" s="30">
        <v>25.3</v>
      </c>
      <c r="C3820" s="30">
        <v>32.5</v>
      </c>
      <c r="D3820" s="31">
        <v>1.639675925925926</v>
      </c>
      <c r="E3820" s="30">
        <v>17.2</v>
      </c>
      <c r="F3820" s="31">
        <v>1.1799537037037038</v>
      </c>
      <c r="G3820" s="30">
        <v>15.3</v>
      </c>
      <c r="H3820" s="32">
        <f>TEXT(일별기온공급량!$A3820, "AAA")</f>
      </c>
      <c r="I3820" s="33">
        <v>72320765</v>
      </c>
      <c r="J3820" s="33">
        <v>1701047</v>
      </c>
      <c r="K3820" s="32">
        <f>TEXT(A3820, "MM-DD")</f>
      </c>
      <c r="L3820" s="33">
        <f>YEAR(일별기온공급량!$A3820)</f>
      </c>
      <c r="M3820" s="33">
        <f>MONTH(일별기온공급량!$A3820)</f>
      </c>
      <c r="N3820" s="33">
        <f>DAY(일별기온공급량!$A3820)</f>
      </c>
      <c r="O3820" s="34">
        <f>IFERROR(VLOOKUP(기온및공급량[[#This Row], [날짜]],표2[],2,0), "")</f>
      </c>
    </row>
    <row x14ac:dyDescent="0.25" r="3821" customHeight="1" ht="18.75">
      <c r="A3821" s="29">
        <v>45094</v>
      </c>
      <c r="B3821" s="30">
        <v>27.6</v>
      </c>
      <c r="C3821" s="30">
        <v>34.2</v>
      </c>
      <c r="D3821" s="31">
        <v>1.6605092592592592</v>
      </c>
      <c r="E3821" s="30">
        <v>20.4</v>
      </c>
      <c r="F3821" s="31">
        <v>1.2264814814814815</v>
      </c>
      <c r="G3821" s="30">
        <v>13.8</v>
      </c>
      <c r="H3821" s="32">
        <f>TEXT(일별기온공급량!$A3821, "AAA")</f>
      </c>
      <c r="I3821" s="33">
        <v>58299979</v>
      </c>
      <c r="J3821" s="33">
        <v>1372898</v>
      </c>
      <c r="K3821" s="32">
        <f>TEXT(A3821, "MM-DD")</f>
      </c>
      <c r="L3821" s="33">
        <f>YEAR(일별기온공급량!$A3821)</f>
      </c>
      <c r="M3821" s="33">
        <f>MONTH(일별기온공급량!$A3821)</f>
      </c>
      <c r="N3821" s="33">
        <f>DAY(일별기온공급량!$A3821)</f>
      </c>
      <c r="O3821" s="34">
        <f>IFERROR(VLOOKUP(기온및공급량[[#This Row], [날짜]],표2[],2,0), "")</f>
      </c>
    </row>
    <row x14ac:dyDescent="0.25" r="3822" customHeight="1" ht="18.75">
      <c r="A3822" s="29">
        <v>45095</v>
      </c>
      <c r="B3822" s="30">
        <v>26.9</v>
      </c>
      <c r="C3822" s="30">
        <v>33.1</v>
      </c>
      <c r="D3822" s="31">
        <v>1.6563425925925928</v>
      </c>
      <c r="E3822" s="30">
        <v>23.2</v>
      </c>
      <c r="F3822" s="31">
        <v>1.2466203703703704</v>
      </c>
      <c r="G3822" s="30">
        <v>9.9</v>
      </c>
      <c r="H3822" s="32">
        <f>TEXT(일별기온공급량!$A3822, "AAA")</f>
      </c>
      <c r="I3822" s="33">
        <v>49155561</v>
      </c>
      <c r="J3822" s="33">
        <v>1156975</v>
      </c>
      <c r="K3822" s="32">
        <f>TEXT(A3822, "MM-DD")</f>
      </c>
      <c r="L3822" s="33">
        <f>YEAR(일별기온공급량!$A3822)</f>
      </c>
      <c r="M3822" s="33">
        <f>MONTH(일별기온공급량!$A3822)</f>
      </c>
      <c r="N3822" s="33">
        <f>DAY(일별기온공급량!$A3822)</f>
      </c>
      <c r="O3822" s="34">
        <f>IFERROR(VLOOKUP(기온및공급량[[#This Row], [날짜]],표2[],2,0), "")</f>
      </c>
    </row>
    <row x14ac:dyDescent="0.25" r="3823" customHeight="1" ht="18.75">
      <c r="A3823" s="29">
        <v>45096</v>
      </c>
      <c r="B3823" s="30">
        <v>24.4</v>
      </c>
      <c r="C3823" s="30">
        <v>30.2</v>
      </c>
      <c r="D3823" s="31">
        <v>1.616064814814815</v>
      </c>
      <c r="E3823" s="30">
        <v>20.3</v>
      </c>
      <c r="F3823" s="31">
        <v>1.2028703703703703</v>
      </c>
      <c r="G3823" s="30">
        <v>9.9</v>
      </c>
      <c r="H3823" s="32">
        <f>TEXT(일별기온공급량!$A3823, "AAA")</f>
      </c>
      <c r="I3823" s="33">
        <v>70942747</v>
      </c>
      <c r="J3823" s="33">
        <v>1669089</v>
      </c>
      <c r="K3823" s="32">
        <f>TEXT(A3823, "MM-DD")</f>
      </c>
      <c r="L3823" s="33">
        <f>YEAR(일별기온공급량!$A3823)</f>
      </c>
      <c r="M3823" s="33">
        <f>MONTH(일별기온공급량!$A3823)</f>
      </c>
      <c r="N3823" s="33">
        <f>DAY(일별기온공급량!$A3823)</f>
      </c>
      <c r="O3823" s="34">
        <f>IFERROR(VLOOKUP(기온및공급량[[#This Row], [날짜]],표2[],2,0), "")</f>
      </c>
    </row>
    <row x14ac:dyDescent="0.25" r="3824" customHeight="1" ht="18.75">
      <c r="A3824" s="29">
        <v>45097</v>
      </c>
      <c r="B3824" s="33">
        <v>23</v>
      </c>
      <c r="C3824" s="30">
        <v>28.3</v>
      </c>
      <c r="D3824" s="31">
        <v>1.5743981481481482</v>
      </c>
      <c r="E3824" s="30">
        <v>20.1</v>
      </c>
      <c r="F3824" s="31">
        <v>1.1875925925925925</v>
      </c>
      <c r="G3824" s="30">
        <v>8.2</v>
      </c>
      <c r="H3824" s="32">
        <f>TEXT(일별기온공급량!$A3824, "AAA")</f>
      </c>
      <c r="I3824" s="33">
        <v>72766499</v>
      </c>
      <c r="J3824" s="33">
        <v>1712841</v>
      </c>
      <c r="K3824" s="32">
        <f>TEXT(A3824, "MM-DD")</f>
      </c>
      <c r="L3824" s="33">
        <f>YEAR(일별기온공급량!$A3824)</f>
      </c>
      <c r="M3824" s="33">
        <f>MONTH(일별기온공급량!$A3824)</f>
      </c>
      <c r="N3824" s="33">
        <f>DAY(일별기온공급량!$A3824)</f>
      </c>
      <c r="O3824" s="34">
        <f>IFERROR(VLOOKUP(기온및공급량[[#This Row], [날짜]],표2[],2,0), "")</f>
      </c>
    </row>
    <row x14ac:dyDescent="0.25" r="3825" customHeight="1" ht="18.75">
      <c r="A3825" s="29">
        <v>45098</v>
      </c>
      <c r="B3825" s="30">
        <v>21.4</v>
      </c>
      <c r="C3825" s="30">
        <v>23.9</v>
      </c>
      <c r="D3825" s="31">
        <v>1.7292592592592593</v>
      </c>
      <c r="E3825" s="30">
        <v>18.5</v>
      </c>
      <c r="F3825" s="31">
        <v>1.182037037037037</v>
      </c>
      <c r="G3825" s="30">
        <v>5.4</v>
      </c>
      <c r="H3825" s="32">
        <f>TEXT(일별기온공급량!$A3825, "AAA")</f>
      </c>
      <c r="I3825" s="33">
        <v>73507421</v>
      </c>
      <c r="J3825" s="33">
        <v>1730456</v>
      </c>
      <c r="K3825" s="32">
        <f>TEXT(A3825, "MM-DD")</f>
      </c>
      <c r="L3825" s="33">
        <f>YEAR(일별기온공급량!$A3825)</f>
      </c>
      <c r="M3825" s="33">
        <f>MONTH(일별기온공급량!$A3825)</f>
      </c>
      <c r="N3825" s="33">
        <f>DAY(일별기온공급량!$A3825)</f>
      </c>
      <c r="O3825" s="34">
        <f>IFERROR(VLOOKUP(기온및공급량[[#This Row], [날짜]],표2[],2,0), "")</f>
      </c>
    </row>
    <row x14ac:dyDescent="0.25" r="3826" customHeight="1" ht="18.75">
      <c r="A3826" s="29">
        <v>45099</v>
      </c>
      <c r="B3826" s="30">
        <v>24.6</v>
      </c>
      <c r="C3826" s="30">
        <v>29.1</v>
      </c>
      <c r="D3826" s="31">
        <v>1.6799537037037036</v>
      </c>
      <c r="E3826" s="30">
        <v>20.6</v>
      </c>
      <c r="F3826" s="31">
        <v>1.2077314814814815</v>
      </c>
      <c r="G3826" s="30">
        <v>8.5</v>
      </c>
      <c r="H3826" s="32">
        <f>TEXT(일별기온공급량!$A3826, "AAA")</f>
      </c>
      <c r="I3826" s="33">
        <v>72184607</v>
      </c>
      <c r="J3826" s="33">
        <v>1692284</v>
      </c>
      <c r="K3826" s="32">
        <f>TEXT(A3826, "MM-DD")</f>
      </c>
      <c r="L3826" s="33">
        <f>YEAR(일별기온공급량!$A3826)</f>
      </c>
      <c r="M3826" s="33">
        <f>MONTH(일별기온공급량!$A3826)</f>
      </c>
      <c r="N3826" s="33">
        <f>DAY(일별기온공급량!$A3826)</f>
      </c>
      <c r="O3826" s="34">
        <f>IFERROR(VLOOKUP(기온및공급량[[#This Row], [날짜]],표2[],2,0), "")</f>
      </c>
    </row>
    <row x14ac:dyDescent="0.25" r="3827" customHeight="1" ht="18.75">
      <c r="A3827" s="29">
        <v>45100</v>
      </c>
      <c r="B3827" s="30">
        <v>24.8</v>
      </c>
      <c r="C3827" s="33">
        <v>31</v>
      </c>
      <c r="D3827" s="31">
        <v>1.682037037037037</v>
      </c>
      <c r="E3827" s="30">
        <v>19.6</v>
      </c>
      <c r="F3827" s="31">
        <v>1.2285648148148147</v>
      </c>
      <c r="G3827" s="30">
        <v>11.4</v>
      </c>
      <c r="H3827" s="32">
        <f>TEXT(일별기온공급량!$A3827, "AAA")</f>
      </c>
      <c r="I3827" s="33">
        <v>70169194</v>
      </c>
      <c r="J3827" s="33">
        <v>1644780</v>
      </c>
      <c r="K3827" s="32">
        <f>TEXT(A3827, "MM-DD")</f>
      </c>
      <c r="L3827" s="33">
        <f>YEAR(일별기온공급량!$A3827)</f>
      </c>
      <c r="M3827" s="33">
        <f>MONTH(일별기온공급량!$A3827)</f>
      </c>
      <c r="N3827" s="33">
        <f>DAY(일별기온공급량!$A3827)</f>
      </c>
      <c r="O3827" s="34">
        <f>IFERROR(VLOOKUP(기온및공급량[[#This Row], [날짜]],표2[],2,0), "")</f>
      </c>
    </row>
    <row x14ac:dyDescent="0.25" r="3828" customHeight="1" ht="18.75">
      <c r="A3828" s="29">
        <v>45101</v>
      </c>
      <c r="B3828" s="30">
        <v>24.5</v>
      </c>
      <c r="C3828" s="30">
        <v>30.8</v>
      </c>
      <c r="D3828" s="31">
        <v>1.650787037037037</v>
      </c>
      <c r="E3828" s="30">
        <v>19.4</v>
      </c>
      <c r="F3828" s="31">
        <v>1.2174537037037036</v>
      </c>
      <c r="G3828" s="30">
        <v>11.4</v>
      </c>
      <c r="H3828" s="32">
        <f>TEXT(일별기온공급량!$A3828, "AAA")</f>
      </c>
      <c r="I3828" s="33">
        <v>55842433</v>
      </c>
      <c r="J3828" s="33">
        <v>1311179</v>
      </c>
      <c r="K3828" s="32">
        <f>TEXT(A3828, "MM-DD")</f>
      </c>
      <c r="L3828" s="33">
        <f>YEAR(일별기온공급량!$A3828)</f>
      </c>
      <c r="M3828" s="33">
        <f>MONTH(일별기온공급량!$A3828)</f>
      </c>
      <c r="N3828" s="33">
        <f>DAY(일별기온공급량!$A3828)</f>
      </c>
      <c r="O3828" s="34">
        <f>IFERROR(VLOOKUP(기온및공급량[[#This Row], [날짜]],표2[],2,0), "")</f>
      </c>
    </row>
    <row x14ac:dyDescent="0.25" r="3829" customHeight="1" ht="18.75">
      <c r="A3829" s="29">
        <v>45102</v>
      </c>
      <c r="B3829" s="30">
        <v>24.2</v>
      </c>
      <c r="C3829" s="30">
        <v>30.6</v>
      </c>
      <c r="D3829" s="31">
        <v>1.6639814814814815</v>
      </c>
      <c r="E3829" s="30">
        <v>19.8</v>
      </c>
      <c r="F3829" s="31">
        <v>1.205648148148148</v>
      </c>
      <c r="G3829" s="30">
        <v>10.8</v>
      </c>
      <c r="H3829" s="32">
        <f>TEXT(일별기온공급량!$A3829, "AAA")</f>
      </c>
      <c r="I3829" s="33">
        <v>48081581</v>
      </c>
      <c r="J3829" s="33">
        <v>1130916</v>
      </c>
      <c r="K3829" s="32">
        <f>TEXT(A3829, "MM-DD")</f>
      </c>
      <c r="L3829" s="33">
        <f>YEAR(일별기온공급량!$A3829)</f>
      </c>
      <c r="M3829" s="33">
        <f>MONTH(일별기온공급량!$A3829)</f>
      </c>
      <c r="N3829" s="33">
        <f>DAY(일별기온공급량!$A3829)</f>
      </c>
      <c r="O3829" s="34">
        <f>IFERROR(VLOOKUP(기온및공급량[[#This Row], [날짜]],표2[],2,0), "")</f>
      </c>
    </row>
    <row x14ac:dyDescent="0.25" r="3830" customHeight="1" ht="18.75">
      <c r="A3830" s="29">
        <v>45103</v>
      </c>
      <c r="B3830" s="30">
        <v>24.1</v>
      </c>
      <c r="C3830" s="30">
        <v>27.3</v>
      </c>
      <c r="D3830" s="31">
        <v>1.7500925925925928</v>
      </c>
      <c r="E3830" s="30">
        <v>20.9</v>
      </c>
      <c r="F3830" s="31">
        <v>1.0049537037037037</v>
      </c>
      <c r="G3830" s="30">
        <v>6.4</v>
      </c>
      <c r="H3830" s="32">
        <f>TEXT(일별기온공급량!$A3830, "AAA")</f>
      </c>
      <c r="I3830" s="33">
        <v>69678664</v>
      </c>
      <c r="J3830" s="33">
        <v>1638108</v>
      </c>
      <c r="K3830" s="32">
        <f>TEXT(A3830, "MM-DD")</f>
      </c>
      <c r="L3830" s="33">
        <f>YEAR(일별기온공급량!$A3830)</f>
      </c>
      <c r="M3830" s="33">
        <f>MONTH(일별기온공급량!$A3830)</f>
      </c>
      <c r="N3830" s="33">
        <f>DAY(일별기온공급량!$A3830)</f>
      </c>
      <c r="O3830" s="34">
        <f>IFERROR(VLOOKUP(기온및공급량[[#This Row], [날짜]],표2[],2,0), "")</f>
      </c>
    </row>
    <row x14ac:dyDescent="0.25" r="3831" customHeight="1" ht="18.75">
      <c r="A3831" s="29">
        <v>45104</v>
      </c>
      <c r="B3831" s="30">
        <v>27.8</v>
      </c>
      <c r="C3831" s="30">
        <v>33.8</v>
      </c>
      <c r="D3831" s="31">
        <v>1.6216203703703704</v>
      </c>
      <c r="E3831" s="30">
        <v>23.4</v>
      </c>
      <c r="F3831" s="31">
        <v>1.0618981481481482</v>
      </c>
      <c r="G3831" s="30">
        <v>10.4</v>
      </c>
      <c r="H3831" s="32">
        <f>TEXT(일별기온공급량!$A3831, "AAA")</f>
      </c>
      <c r="I3831" s="33">
        <v>71913349</v>
      </c>
      <c r="J3831" s="33">
        <v>1686026</v>
      </c>
      <c r="K3831" s="32">
        <f>TEXT(A3831, "MM-DD")</f>
      </c>
      <c r="L3831" s="33">
        <f>YEAR(일별기온공급량!$A3831)</f>
      </c>
      <c r="M3831" s="33">
        <f>MONTH(일별기온공급량!$A3831)</f>
      </c>
      <c r="N3831" s="33">
        <f>DAY(일별기온공급량!$A3831)</f>
      </c>
      <c r="O3831" s="34">
        <f>IFERROR(VLOOKUP(기온및공급량[[#This Row], [날짜]],표2[],2,0), "")</f>
      </c>
    </row>
    <row x14ac:dyDescent="0.25" r="3832" customHeight="1" ht="18.75">
      <c r="A3832" s="29">
        <v>45105</v>
      </c>
      <c r="B3832" s="30">
        <v>24.5</v>
      </c>
      <c r="C3832" s="30">
        <v>30.2</v>
      </c>
      <c r="D3832" s="31">
        <v>1.6750925925925926</v>
      </c>
      <c r="E3832" s="30">
        <v>19.7</v>
      </c>
      <c r="F3832" s="31">
        <v>1.250787037037037</v>
      </c>
      <c r="G3832" s="30">
        <v>10.5</v>
      </c>
      <c r="H3832" s="32">
        <f>TEXT(일별기온공급량!$A3832, "AAA")</f>
      </c>
      <c r="I3832" s="33">
        <v>71372591</v>
      </c>
      <c r="J3832" s="33">
        <v>1672686</v>
      </c>
      <c r="K3832" s="32">
        <f>TEXT(A3832, "MM-DD")</f>
      </c>
      <c r="L3832" s="33">
        <f>YEAR(일별기온공급량!$A3832)</f>
      </c>
      <c r="M3832" s="33">
        <f>MONTH(일별기온공급량!$A3832)</f>
      </c>
      <c r="N3832" s="33">
        <f>DAY(일별기온공급량!$A3832)</f>
      </c>
      <c r="O3832" s="34">
        <f>IFERROR(VLOOKUP(기온및공급량[[#This Row], [날짜]],표2[],2,0), "")</f>
      </c>
    </row>
    <row x14ac:dyDescent="0.25" r="3833" customHeight="1" ht="18.75">
      <c r="A3833" s="29">
        <v>45106</v>
      </c>
      <c r="B3833" s="30">
        <v>25.4</v>
      </c>
      <c r="C3833" s="30">
        <v>28.7</v>
      </c>
      <c r="D3833" s="31">
        <v>1.4938425925925927</v>
      </c>
      <c r="E3833" s="30">
        <v>23.6</v>
      </c>
      <c r="F3833" s="31">
        <v>1.2285648148148147</v>
      </c>
      <c r="G3833" s="30">
        <v>5.1</v>
      </c>
      <c r="H3833" s="32">
        <f>TEXT(일별기온공급량!$A3833, "AAA")</f>
      </c>
      <c r="I3833" s="33">
        <v>71229295</v>
      </c>
      <c r="J3833" s="33">
        <v>1665931</v>
      </c>
      <c r="K3833" s="32">
        <f>TEXT(A3833, "MM-DD")</f>
      </c>
      <c r="L3833" s="33">
        <f>YEAR(일별기온공급량!$A3833)</f>
      </c>
      <c r="M3833" s="33">
        <f>MONTH(일별기온공급량!$A3833)</f>
      </c>
      <c r="N3833" s="33">
        <f>DAY(일별기온공급량!$A3833)</f>
      </c>
      <c r="O3833" s="34">
        <f>IFERROR(VLOOKUP(기온및공급량[[#This Row], [날짜]],표2[],2,0), "")</f>
      </c>
    </row>
    <row x14ac:dyDescent="0.25" r="3834" customHeight="1" ht="18.75">
      <c r="A3834" s="29">
        <v>45107</v>
      </c>
      <c r="B3834" s="33">
        <v>24</v>
      </c>
      <c r="C3834" s="30">
        <v>25.7</v>
      </c>
      <c r="D3834" s="31">
        <v>1.7063425925925926</v>
      </c>
      <c r="E3834" s="30">
        <v>22.3</v>
      </c>
      <c r="F3834" s="31">
        <v>1.9327314814814813</v>
      </c>
      <c r="G3834" s="30">
        <v>3.4</v>
      </c>
      <c r="H3834" s="32">
        <f>TEXT(일별기온공급량!$A3834, "AAA")</f>
      </c>
      <c r="I3834" s="33">
        <v>69029079</v>
      </c>
      <c r="J3834" s="33">
        <v>1614097</v>
      </c>
      <c r="K3834" s="32">
        <f>TEXT(A3834, "MM-DD")</f>
      </c>
      <c r="L3834" s="33">
        <f>YEAR(일별기온공급량!$A3834)</f>
      </c>
      <c r="M3834" s="33">
        <f>MONTH(일별기온공급량!$A3834)</f>
      </c>
      <c r="N3834" s="33">
        <f>DAY(일별기온공급량!$A3834)</f>
      </c>
      <c r="O3834" s="34">
        <f>IFERROR(VLOOKUP(기온및공급량[[#This Row], [날짜]],표2[],2,0), "")</f>
      </c>
    </row>
    <row x14ac:dyDescent="0.25" r="3835" customHeight="1" ht="18.75">
      <c r="A3835" s="29">
        <v>45108</v>
      </c>
      <c r="B3835" s="30">
        <v>25.8</v>
      </c>
      <c r="C3835" s="30">
        <v>31.3</v>
      </c>
      <c r="D3835" s="31">
        <v>1.6875925925925928</v>
      </c>
      <c r="E3835" s="30">
        <v>21.6</v>
      </c>
      <c r="F3835" s="31">
        <v>1.2160648148148148</v>
      </c>
      <c r="G3835" s="30">
        <v>9.7</v>
      </c>
      <c r="H3835" s="32">
        <f>TEXT(일별기온공급량!$A3835, "AAA")</f>
      </c>
      <c r="I3835" s="33">
        <v>54334272</v>
      </c>
      <c r="J3835" s="33">
        <v>1271584</v>
      </c>
      <c r="K3835" s="32">
        <f>TEXT(A3835, "MM-DD")</f>
      </c>
      <c r="L3835" s="33">
        <f>YEAR(일별기온공급량!$A3835)</f>
      </c>
      <c r="M3835" s="33">
        <f>MONTH(일별기온공급량!$A3835)</f>
      </c>
      <c r="N3835" s="33">
        <f>DAY(일별기온공급량!$A3835)</f>
      </c>
      <c r="O3835" s="34">
        <f>IFERROR(VLOOKUP(기온및공급량[[#This Row], [날짜]],표2[],2,0), "")</f>
      </c>
    </row>
    <row x14ac:dyDescent="0.25" r="3836" customHeight="1" ht="18.75">
      <c r="A3836" s="29">
        <v>45109</v>
      </c>
      <c r="B3836" s="30">
        <v>28.1</v>
      </c>
      <c r="C3836" s="30">
        <v>33.5</v>
      </c>
      <c r="D3836" s="31">
        <v>1.6174537037037036</v>
      </c>
      <c r="E3836" s="30">
        <v>23.9</v>
      </c>
      <c r="F3836" s="31">
        <v>1.0855092592592592</v>
      </c>
      <c r="G3836" s="30">
        <v>9.6</v>
      </c>
      <c r="H3836" s="32">
        <f>TEXT(일별기온공급량!$A3836, "AAA")</f>
      </c>
      <c r="I3836" s="33">
        <v>47366511</v>
      </c>
      <c r="J3836" s="33">
        <v>1110437</v>
      </c>
      <c r="K3836" s="32">
        <f>TEXT(A3836, "MM-DD")</f>
      </c>
      <c r="L3836" s="33">
        <f>YEAR(일별기온공급량!$A3836)</f>
      </c>
      <c r="M3836" s="33">
        <f>MONTH(일별기온공급량!$A3836)</f>
      </c>
      <c r="N3836" s="33">
        <f>DAY(일별기온공급량!$A3836)</f>
      </c>
      <c r="O3836" s="34">
        <f>IFERROR(VLOOKUP(기온및공급량[[#This Row], [날짜]],표2[],2,0), "")</f>
      </c>
    </row>
    <row x14ac:dyDescent="0.25" r="3837" customHeight="1" ht="18.75">
      <c r="A3837" s="29">
        <v>45110</v>
      </c>
      <c r="B3837" s="30">
        <v>27.1</v>
      </c>
      <c r="C3837" s="30">
        <v>32.5</v>
      </c>
      <c r="D3837" s="31">
        <v>1.6931481481481483</v>
      </c>
      <c r="E3837" s="30">
        <v>22.5</v>
      </c>
      <c r="F3837" s="31">
        <v>1.2077314814814815</v>
      </c>
      <c r="G3837" s="33">
        <v>10</v>
      </c>
      <c r="H3837" s="32">
        <f>TEXT(일별기온공급량!$A3837, "AAA")</f>
      </c>
      <c r="I3837" s="33">
        <v>68812651</v>
      </c>
      <c r="J3837" s="33">
        <v>1616317</v>
      </c>
      <c r="K3837" s="32">
        <f>TEXT(A3837, "MM-DD")</f>
      </c>
      <c r="L3837" s="33">
        <f>YEAR(일별기온공급량!$A3837)</f>
      </c>
      <c r="M3837" s="33">
        <f>MONTH(일별기온공급량!$A3837)</f>
      </c>
      <c r="N3837" s="33">
        <f>DAY(일별기온공급량!$A3837)</f>
      </c>
      <c r="O3837" s="34">
        <f>IFERROR(VLOOKUP(기온및공급량[[#This Row], [날짜]],표2[],2,0), "")</f>
      </c>
    </row>
    <row x14ac:dyDescent="0.25" r="3838" customHeight="1" ht="18.75">
      <c r="A3838" s="29">
        <v>45111</v>
      </c>
      <c r="B3838" s="30">
        <v>24.9</v>
      </c>
      <c r="C3838" s="33">
        <v>29</v>
      </c>
      <c r="D3838" s="31">
        <v>1.4855092592592594</v>
      </c>
      <c r="E3838" s="30">
        <v>23.3</v>
      </c>
      <c r="F3838" s="31">
        <v>1.8841203703703704</v>
      </c>
      <c r="G3838" s="30">
        <v>5.7</v>
      </c>
      <c r="H3838" s="32">
        <f>TEXT(일별기온공급량!$A3838, "AAA")</f>
      </c>
      <c r="I3838" s="33">
        <v>72875696</v>
      </c>
      <c r="J3838" s="33">
        <v>1709005</v>
      </c>
      <c r="K3838" s="32">
        <f>TEXT(A3838, "MM-DD")</f>
      </c>
      <c r="L3838" s="33">
        <f>YEAR(일별기온공급량!$A3838)</f>
      </c>
      <c r="M3838" s="33">
        <f>MONTH(일별기온공급량!$A3838)</f>
      </c>
      <c r="N3838" s="33">
        <f>DAY(일별기온공급량!$A3838)</f>
      </c>
      <c r="O3838" s="34">
        <f>IFERROR(VLOOKUP(기온및공급량[[#This Row], [날짜]],표2[],2,0), "")</f>
      </c>
    </row>
    <row x14ac:dyDescent="0.25" r="3839" customHeight="1" ht="18.75">
      <c r="A3839" s="29">
        <v>45112</v>
      </c>
      <c r="B3839" s="30">
        <v>27.5</v>
      </c>
      <c r="C3839" s="30">
        <v>32.6</v>
      </c>
      <c r="D3839" s="31">
        <v>1.7230092592592592</v>
      </c>
      <c r="E3839" s="30">
        <v>23.4</v>
      </c>
      <c r="F3839" s="31">
        <v>1.020925925925926</v>
      </c>
      <c r="G3839" s="30">
        <v>9.2</v>
      </c>
      <c r="H3839" s="32">
        <f>TEXT(일별기온공급량!$A3839, "AAA")</f>
      </c>
      <c r="I3839" s="33">
        <v>71794995</v>
      </c>
      <c r="J3839" s="33">
        <v>1682655</v>
      </c>
      <c r="K3839" s="32">
        <f>TEXT(A3839, "MM-DD")</f>
      </c>
      <c r="L3839" s="33">
        <f>YEAR(일별기온공급량!$A3839)</f>
      </c>
      <c r="M3839" s="33">
        <f>MONTH(일별기온공급량!$A3839)</f>
      </c>
      <c r="N3839" s="33">
        <f>DAY(일별기온공급량!$A3839)</f>
      </c>
      <c r="O3839" s="34">
        <f>IFERROR(VLOOKUP(기온및공급량[[#This Row], [날짜]],표2[],2,0), "")</f>
      </c>
    </row>
    <row x14ac:dyDescent="0.25" r="3840" customHeight="1" ht="18.75">
      <c r="A3840" s="29">
        <v>45113</v>
      </c>
      <c r="B3840" s="30">
        <v>27.5</v>
      </c>
      <c r="C3840" s="30">
        <v>34.4</v>
      </c>
      <c r="D3840" s="31">
        <v>1.6528703703703704</v>
      </c>
      <c r="E3840" s="30">
        <v>20.7</v>
      </c>
      <c r="F3840" s="31">
        <v>1.219537037037037</v>
      </c>
      <c r="G3840" s="30">
        <v>13.7</v>
      </c>
      <c r="H3840" s="32">
        <f>TEXT(일별기온공급량!$A3840, "AAA")</f>
      </c>
      <c r="I3840" s="33">
        <v>71659941</v>
      </c>
      <c r="J3840" s="33">
        <v>1678582</v>
      </c>
      <c r="K3840" s="32">
        <f>TEXT(A3840, "MM-DD")</f>
      </c>
      <c r="L3840" s="33">
        <f>YEAR(일별기온공급량!$A3840)</f>
      </c>
      <c r="M3840" s="33">
        <f>MONTH(일별기온공급량!$A3840)</f>
      </c>
      <c r="N3840" s="33">
        <f>DAY(일별기온공급량!$A3840)</f>
      </c>
      <c r="O3840" s="34">
        <f>IFERROR(VLOOKUP(기온및공급량[[#This Row], [날짜]],표2[],2,0), "")</f>
      </c>
    </row>
    <row x14ac:dyDescent="0.25" r="3841" customHeight="1" ht="18.75">
      <c r="A3841" s="29">
        <v>45114</v>
      </c>
      <c r="B3841" s="30">
        <v>21.9</v>
      </c>
      <c r="C3841" s="30">
        <v>25.7</v>
      </c>
      <c r="D3841" s="31">
        <v>1.0000925925925925</v>
      </c>
      <c r="E3841" s="33">
        <v>18</v>
      </c>
      <c r="F3841" s="31">
        <v>1.6563425925925928</v>
      </c>
      <c r="G3841" s="30">
        <v>7.7</v>
      </c>
      <c r="H3841" s="32">
        <f>TEXT(일별기온공급량!$A3841, "AAA")</f>
      </c>
      <c r="I3841" s="33">
        <v>69861893</v>
      </c>
      <c r="J3841" s="33">
        <v>1636356</v>
      </c>
      <c r="K3841" s="32">
        <f>TEXT(A3841, "MM-DD")</f>
      </c>
      <c r="L3841" s="33">
        <f>YEAR(일별기온공급량!$A3841)</f>
      </c>
      <c r="M3841" s="33">
        <f>MONTH(일별기온공급량!$A3841)</f>
      </c>
      <c r="N3841" s="33">
        <f>DAY(일별기온공급량!$A3841)</f>
      </c>
      <c r="O3841" s="34">
        <f>IFERROR(VLOOKUP(기온및공급량[[#This Row], [날짜]],표2[],2,0), "")</f>
      </c>
    </row>
    <row x14ac:dyDescent="0.25" r="3842" customHeight="1" ht="18.75">
      <c r="A3842" s="29">
        <v>45115</v>
      </c>
      <c r="B3842" s="30">
        <v>23.1</v>
      </c>
      <c r="C3842" s="30">
        <v>27.2</v>
      </c>
      <c r="D3842" s="31">
        <v>1.6042592592592593</v>
      </c>
      <c r="E3842" s="30">
        <v>19.8</v>
      </c>
      <c r="F3842" s="31">
        <v>1.0000925925925925</v>
      </c>
      <c r="G3842" s="30">
        <v>7.4</v>
      </c>
      <c r="H3842" s="32">
        <f>TEXT(일별기온공급량!$A3842, "AAA")</f>
      </c>
      <c r="I3842" s="33">
        <v>55959011</v>
      </c>
      <c r="J3842" s="33">
        <v>1310017</v>
      </c>
      <c r="K3842" s="32">
        <f>TEXT(A3842, "MM-DD")</f>
      </c>
      <c r="L3842" s="33">
        <f>YEAR(일별기온공급량!$A3842)</f>
      </c>
      <c r="M3842" s="33">
        <f>MONTH(일별기온공급량!$A3842)</f>
      </c>
      <c r="N3842" s="33">
        <f>DAY(일별기온공급량!$A3842)</f>
      </c>
      <c r="O3842" s="34">
        <f>IFERROR(VLOOKUP(기온및공급량[[#This Row], [날짜]],표2[],2,0), "")</f>
      </c>
    </row>
    <row x14ac:dyDescent="0.25" r="3843" customHeight="1" ht="18.75">
      <c r="A3843" s="29">
        <v>45116</v>
      </c>
      <c r="B3843" s="30">
        <v>26.6</v>
      </c>
      <c r="C3843" s="30">
        <v>31.2</v>
      </c>
      <c r="D3843" s="31">
        <v>1.7389814814814815</v>
      </c>
      <c r="E3843" s="30">
        <v>21.8</v>
      </c>
      <c r="F3843" s="31">
        <v>1.209814814814815</v>
      </c>
      <c r="G3843" s="30">
        <v>9.4</v>
      </c>
      <c r="H3843" s="32">
        <f>TEXT(일별기온공급량!$A3843, "AAA")</f>
      </c>
      <c r="I3843" s="33">
        <v>49115072</v>
      </c>
      <c r="J3843" s="33">
        <v>1150355</v>
      </c>
      <c r="K3843" s="32">
        <f>TEXT(A3843, "MM-DD")</f>
      </c>
      <c r="L3843" s="33">
        <f>YEAR(일별기온공급량!$A3843)</f>
      </c>
      <c r="M3843" s="33">
        <f>MONTH(일별기온공급량!$A3843)</f>
      </c>
      <c r="N3843" s="33">
        <f>DAY(일별기온공급량!$A3843)</f>
      </c>
      <c r="O3843" s="34">
        <f>IFERROR(VLOOKUP(기온및공급량[[#This Row], [날짜]],표2[],2,0), "")</f>
      </c>
    </row>
    <row x14ac:dyDescent="0.25" r="3844" customHeight="1" ht="18.75">
      <c r="A3844" s="29">
        <v>45117</v>
      </c>
      <c r="B3844" s="30">
        <v>28.3</v>
      </c>
      <c r="C3844" s="30">
        <v>33.8</v>
      </c>
      <c r="D3844" s="31">
        <v>1.6966203703703704</v>
      </c>
      <c r="E3844" s="30">
        <v>24.1</v>
      </c>
      <c r="F3844" s="31">
        <v>1.2091203703703703</v>
      </c>
      <c r="G3844" s="30">
        <v>9.7</v>
      </c>
      <c r="H3844" s="32">
        <f>TEXT(일별기온공급량!$A3844, "AAA")</f>
      </c>
      <c r="I3844" s="33">
        <v>68391981</v>
      </c>
      <c r="J3844" s="33">
        <v>1604061</v>
      </c>
      <c r="K3844" s="32">
        <f>TEXT(A3844, "MM-DD")</f>
      </c>
      <c r="L3844" s="33">
        <f>YEAR(일별기온공급량!$A3844)</f>
      </c>
      <c r="M3844" s="33">
        <f>MONTH(일별기온공급량!$A3844)</f>
      </c>
      <c r="N3844" s="33">
        <f>DAY(일별기온공급량!$A3844)</f>
      </c>
      <c r="O3844" s="34">
        <f>IFERROR(VLOOKUP(기온및공급량[[#This Row], [날짜]],표2[],2,0), "")</f>
      </c>
    </row>
    <row x14ac:dyDescent="0.25" r="3845" customHeight="1" ht="18.75">
      <c r="A3845" s="29">
        <v>45118</v>
      </c>
      <c r="B3845" s="30">
        <v>24.8</v>
      </c>
      <c r="C3845" s="33">
        <v>30</v>
      </c>
      <c r="D3845" s="31">
        <v>1.5612037037037036</v>
      </c>
      <c r="E3845" s="30">
        <v>22.9</v>
      </c>
      <c r="F3845" s="31">
        <v>1.6112037037037037</v>
      </c>
      <c r="G3845" s="30">
        <v>7.1</v>
      </c>
      <c r="H3845" s="32">
        <f>TEXT(일별기온공급량!$A3845, "AAA")</f>
      </c>
      <c r="I3845" s="33">
        <v>74158787</v>
      </c>
      <c r="J3845" s="33">
        <v>1738458</v>
      </c>
      <c r="K3845" s="32">
        <f>TEXT(A3845, "MM-DD")</f>
      </c>
      <c r="L3845" s="33">
        <f>YEAR(일별기온공급량!$A3845)</f>
      </c>
      <c r="M3845" s="33">
        <f>MONTH(일별기온공급량!$A3845)</f>
      </c>
      <c r="N3845" s="33">
        <f>DAY(일별기온공급량!$A3845)</f>
      </c>
      <c r="O3845" s="34">
        <f>IFERROR(VLOOKUP(기온및공급량[[#This Row], [날짜]],표2[],2,0), "")</f>
      </c>
    </row>
    <row x14ac:dyDescent="0.25" r="3846" customHeight="1" ht="18.75">
      <c r="A3846" s="29">
        <v>45119</v>
      </c>
      <c r="B3846" s="30">
        <v>27.3</v>
      </c>
      <c r="C3846" s="30">
        <v>32.4</v>
      </c>
      <c r="D3846" s="31">
        <v>1.6410648148148148</v>
      </c>
      <c r="E3846" s="30">
        <v>23.1</v>
      </c>
      <c r="F3846" s="31">
        <v>1.0063425925925926</v>
      </c>
      <c r="G3846" s="30">
        <v>9.3</v>
      </c>
      <c r="H3846" s="32">
        <f>TEXT(일별기온공급량!$A3846, "AAA")</f>
      </c>
      <c r="I3846" s="33">
        <v>73168115</v>
      </c>
      <c r="J3846" s="33">
        <v>1714475</v>
      </c>
      <c r="K3846" s="32">
        <f>TEXT(A3846, "MM-DD")</f>
      </c>
      <c r="L3846" s="33">
        <f>YEAR(일별기온공급량!$A3846)</f>
      </c>
      <c r="M3846" s="33">
        <f>MONTH(일별기온공급량!$A3846)</f>
      </c>
      <c r="N3846" s="33">
        <f>DAY(일별기온공급량!$A3846)</f>
      </c>
      <c r="O3846" s="34">
        <f>IFERROR(VLOOKUP(기온및공급량[[#This Row], [날짜]],표2[],2,0), "")</f>
      </c>
    </row>
    <row x14ac:dyDescent="0.25" r="3847" customHeight="1" ht="18.75">
      <c r="A3847" s="29">
        <v>45120</v>
      </c>
      <c r="B3847" s="30">
        <v>26.5</v>
      </c>
      <c r="C3847" s="30">
        <v>27.4</v>
      </c>
      <c r="D3847" s="31">
        <v>1.6862037037037036</v>
      </c>
      <c r="E3847" s="30">
        <v>25.6</v>
      </c>
      <c r="F3847" s="31">
        <v>1.174398148148148</v>
      </c>
      <c r="G3847" s="30">
        <v>1.8</v>
      </c>
      <c r="H3847" s="32">
        <f>TEXT(일별기온공급량!$A3847, "AAA")</f>
      </c>
      <c r="I3847" s="33">
        <v>71517964</v>
      </c>
      <c r="J3847" s="33">
        <v>1676808</v>
      </c>
      <c r="K3847" s="32">
        <f>TEXT(A3847, "MM-DD")</f>
      </c>
      <c r="L3847" s="33">
        <f>YEAR(일별기온공급량!$A3847)</f>
      </c>
      <c r="M3847" s="33">
        <f>MONTH(일별기온공급량!$A3847)</f>
      </c>
      <c r="N3847" s="33">
        <f>DAY(일별기온공급량!$A3847)</f>
      </c>
      <c r="O3847" s="34">
        <f>IFERROR(VLOOKUP(기온및공급량[[#This Row], [날짜]],표2[],2,0), "")</f>
      </c>
    </row>
    <row x14ac:dyDescent="0.25" r="3848" customHeight="1" ht="18.75">
      <c r="A3848" s="29">
        <v>45121</v>
      </c>
      <c r="B3848" s="30">
        <v>25.6</v>
      </c>
      <c r="C3848" s="30">
        <v>27.8</v>
      </c>
      <c r="D3848" s="31">
        <v>1.5063425925925926</v>
      </c>
      <c r="E3848" s="30">
        <v>24.4</v>
      </c>
      <c r="F3848" s="31">
        <v>1.3278703703703703</v>
      </c>
      <c r="G3848" s="30">
        <v>3.4</v>
      </c>
      <c r="H3848" s="32">
        <f>TEXT(일별기온공급량!$A3848, "AAA")</f>
      </c>
      <c r="I3848" s="33">
        <v>70811827</v>
      </c>
      <c r="J3848" s="33">
        <v>1656274</v>
      </c>
      <c r="K3848" s="32">
        <f>TEXT(A3848, "MM-DD")</f>
      </c>
      <c r="L3848" s="33">
        <f>YEAR(일별기온공급량!$A3848)</f>
      </c>
      <c r="M3848" s="33">
        <f>MONTH(일별기온공급량!$A3848)</f>
      </c>
      <c r="N3848" s="33">
        <f>DAY(일별기온공급량!$A3848)</f>
      </c>
      <c r="O3848" s="34">
        <f>IFERROR(VLOOKUP(기온및공급량[[#This Row], [날짜]],표2[],2,0), "")</f>
      </c>
    </row>
    <row x14ac:dyDescent="0.25" r="3849" customHeight="1" ht="18.75">
      <c r="A3849" s="29">
        <v>45122</v>
      </c>
      <c r="B3849" s="33">
        <v>27</v>
      </c>
      <c r="C3849" s="30">
        <v>29.9</v>
      </c>
      <c r="D3849" s="31">
        <v>1.3500925925925926</v>
      </c>
      <c r="E3849" s="33">
        <v>24</v>
      </c>
      <c r="F3849" s="31">
        <v>1.9702314814814814</v>
      </c>
      <c r="G3849" s="30">
        <v>5.9</v>
      </c>
      <c r="H3849" s="32">
        <f>TEXT(일별기온공급량!$A3849, "AAA")</f>
      </c>
      <c r="I3849" s="33">
        <v>55771218</v>
      </c>
      <c r="J3849" s="33">
        <v>1306587</v>
      </c>
      <c r="K3849" s="32">
        <f>TEXT(A3849, "MM-DD")</f>
      </c>
      <c r="L3849" s="33">
        <f>YEAR(일별기온공급량!$A3849)</f>
      </c>
      <c r="M3849" s="33">
        <f>MONTH(일별기온공급량!$A3849)</f>
      </c>
      <c r="N3849" s="33">
        <f>DAY(일별기온공급량!$A3849)</f>
      </c>
      <c r="O3849" s="34">
        <f>IFERROR(VLOOKUP(기온및공급량[[#This Row], [날짜]],표2[],2,0), "")</f>
      </c>
    </row>
    <row x14ac:dyDescent="0.25" r="3850" customHeight="1" ht="18.75">
      <c r="A3850" s="29">
        <v>45123</v>
      </c>
      <c r="B3850" s="30">
        <v>24.4</v>
      </c>
      <c r="C3850" s="30">
        <v>27.8</v>
      </c>
      <c r="D3850" s="31">
        <v>1.6368981481481482</v>
      </c>
      <c r="E3850" s="30">
        <v>22.8</v>
      </c>
      <c r="F3850" s="31">
        <v>1.2285648148148147</v>
      </c>
      <c r="G3850" s="33">
        <v>5</v>
      </c>
      <c r="H3850" s="32">
        <f>TEXT(일별기온공급량!$A3850, "AAA")</f>
      </c>
      <c r="I3850" s="33">
        <v>50256064</v>
      </c>
      <c r="J3850" s="33">
        <v>1179885</v>
      </c>
      <c r="K3850" s="32">
        <f>TEXT(A3850, "MM-DD")</f>
      </c>
      <c r="L3850" s="33">
        <f>YEAR(일별기온공급량!$A3850)</f>
      </c>
      <c r="M3850" s="33">
        <f>MONTH(일별기온공급량!$A3850)</f>
      </c>
      <c r="N3850" s="33">
        <f>DAY(일별기온공급량!$A3850)</f>
      </c>
      <c r="O3850" s="34">
        <f>IFERROR(VLOOKUP(기온및공급량[[#This Row], [날짜]],표2[],2,0), "")</f>
      </c>
    </row>
    <row x14ac:dyDescent="0.25" r="3851" customHeight="1" ht="18.75">
      <c r="A3851" s="29">
        <v>45124</v>
      </c>
      <c r="B3851" s="30">
        <v>26.7</v>
      </c>
      <c r="C3851" s="30">
        <v>32.4</v>
      </c>
      <c r="D3851" s="31">
        <v>1.6264814814814814</v>
      </c>
      <c r="E3851" s="30">
        <v>23.1</v>
      </c>
      <c r="F3851" s="31">
        <v>1.1855092592592593</v>
      </c>
      <c r="G3851" s="30">
        <v>9.3</v>
      </c>
      <c r="H3851" s="32">
        <f>TEXT(일별기온공급량!$A3851, "AAA")</f>
      </c>
      <c r="I3851" s="33">
        <v>69629701</v>
      </c>
      <c r="J3851" s="33">
        <v>1631970</v>
      </c>
      <c r="K3851" s="32">
        <f>TEXT(A3851, "MM-DD")</f>
      </c>
      <c r="L3851" s="33">
        <f>YEAR(일별기온공급량!$A3851)</f>
      </c>
      <c r="M3851" s="33">
        <f>MONTH(일별기온공급량!$A3851)</f>
      </c>
      <c r="N3851" s="33">
        <f>DAY(일별기온공급량!$A3851)</f>
      </c>
      <c r="O3851" s="34">
        <f>IFERROR(VLOOKUP(기온및공급량[[#This Row], [날짜]],표2[],2,0), "")</f>
      </c>
    </row>
    <row x14ac:dyDescent="0.25" r="3852" customHeight="1" ht="18.75">
      <c r="A3852" s="29">
        <v>45125</v>
      </c>
      <c r="B3852" s="30">
        <v>23.7</v>
      </c>
      <c r="C3852" s="30">
        <v>24.8</v>
      </c>
      <c r="D3852" s="31">
        <v>1.4639814814814816</v>
      </c>
      <c r="E3852" s="30">
        <v>22.4</v>
      </c>
      <c r="F3852" s="31">
        <v>1.9952314814814813</v>
      </c>
      <c r="G3852" s="30">
        <v>2.4</v>
      </c>
      <c r="H3852" s="32">
        <f>TEXT(일별기온공급량!$A3852, "AAA")</f>
      </c>
      <c r="I3852" s="33">
        <v>72650774</v>
      </c>
      <c r="J3852" s="33">
        <v>1703403</v>
      </c>
      <c r="K3852" s="32">
        <f>TEXT(A3852, "MM-DD")</f>
      </c>
      <c r="L3852" s="33">
        <f>YEAR(일별기온공급량!$A3852)</f>
      </c>
      <c r="M3852" s="33">
        <f>MONTH(일별기온공급량!$A3852)</f>
      </c>
      <c r="N3852" s="33">
        <f>DAY(일별기온공급량!$A3852)</f>
      </c>
      <c r="O3852" s="34">
        <f>IFERROR(VLOOKUP(기온및공급량[[#This Row], [날짜]],표2[],2,0), "")</f>
      </c>
    </row>
    <row x14ac:dyDescent="0.25" r="3853" customHeight="1" ht="18.75">
      <c r="A3853" s="29">
        <v>45126</v>
      </c>
      <c r="B3853" s="30">
        <v>25.7</v>
      </c>
      <c r="C3853" s="30">
        <v>30.3</v>
      </c>
      <c r="D3853" s="31">
        <v>1.6424537037037037</v>
      </c>
      <c r="E3853" s="30">
        <v>22.1</v>
      </c>
      <c r="F3853" s="31">
        <v>1.1250925925925925</v>
      </c>
      <c r="G3853" s="30">
        <v>8.2</v>
      </c>
      <c r="H3853" s="32">
        <f>TEXT(일별기온공급량!$A3853, "AAA")</f>
      </c>
      <c r="I3853" s="33">
        <v>73797374</v>
      </c>
      <c r="J3853" s="33">
        <v>1728282</v>
      </c>
      <c r="K3853" s="32">
        <f>TEXT(A3853, "MM-DD")</f>
      </c>
      <c r="L3853" s="33">
        <f>YEAR(일별기온공급량!$A3853)</f>
      </c>
      <c r="M3853" s="33">
        <f>MONTH(일별기온공급량!$A3853)</f>
      </c>
      <c r="N3853" s="33">
        <f>DAY(일별기온공급량!$A3853)</f>
      </c>
      <c r="O3853" s="34">
        <f>IFERROR(VLOOKUP(기온및공급량[[#This Row], [날짜]],표2[],2,0), "")</f>
      </c>
    </row>
    <row x14ac:dyDescent="0.25" r="3854" customHeight="1" ht="18.75">
      <c r="A3854" s="29">
        <v>45127</v>
      </c>
      <c r="B3854" s="30">
        <v>27.6</v>
      </c>
      <c r="C3854" s="33">
        <v>33</v>
      </c>
      <c r="D3854" s="31">
        <v>1.6042592592592593</v>
      </c>
      <c r="E3854" s="30">
        <v>22.9</v>
      </c>
      <c r="F3854" s="31">
        <v>1.1230092592592593</v>
      </c>
      <c r="G3854" s="30">
        <v>10.1</v>
      </c>
      <c r="H3854" s="32">
        <f>TEXT(일별기온공급량!$A3854, "AAA")</f>
      </c>
      <c r="I3854" s="33">
        <v>71211090</v>
      </c>
      <c r="J3854" s="33">
        <v>1669451</v>
      </c>
      <c r="K3854" s="32">
        <f>TEXT(A3854, "MM-DD")</f>
      </c>
      <c r="L3854" s="33">
        <f>YEAR(일별기온공급량!$A3854)</f>
      </c>
      <c r="M3854" s="33">
        <f>MONTH(일별기온공급량!$A3854)</f>
      </c>
      <c r="N3854" s="33">
        <f>DAY(일별기온공급량!$A3854)</f>
      </c>
      <c r="O3854" s="34">
        <f>IFERROR(VLOOKUP(기온및공급량[[#This Row], [날짜]],표2[],2,0), "")</f>
      </c>
    </row>
    <row x14ac:dyDescent="0.25" r="3855" customHeight="1" ht="18.75">
      <c r="A3855" s="29">
        <v>45128</v>
      </c>
      <c r="B3855" s="30">
        <v>26.7</v>
      </c>
      <c r="C3855" s="30">
        <v>31.4</v>
      </c>
      <c r="D3855" s="31">
        <v>1.5737037037037038</v>
      </c>
      <c r="E3855" s="30">
        <v>23.3</v>
      </c>
      <c r="F3855" s="35">
        <v>1.9993981481481482</v>
      </c>
      <c r="G3855" s="30">
        <v>8.1</v>
      </c>
      <c r="H3855" s="32">
        <f>TEXT(일별기온공급량!$A3855, "AAA")</f>
      </c>
      <c r="I3855" s="33">
        <v>69087581</v>
      </c>
      <c r="J3855" s="33">
        <v>1620682</v>
      </c>
      <c r="K3855" s="32">
        <f>TEXT(A3855, "MM-DD")</f>
      </c>
      <c r="L3855" s="33">
        <f>YEAR(일별기온공급량!$A3855)</f>
      </c>
      <c r="M3855" s="33">
        <f>MONTH(일별기온공급량!$A3855)</f>
      </c>
      <c r="N3855" s="33">
        <f>DAY(일별기온공급량!$A3855)</f>
      </c>
      <c r="O3855" s="34">
        <f>IFERROR(VLOOKUP(기온및공급량[[#This Row], [날짜]],표2[],2,0), "")</f>
      </c>
    </row>
    <row x14ac:dyDescent="0.25" r="3856" customHeight="1" ht="18.75">
      <c r="A3856" s="29">
        <v>45129</v>
      </c>
      <c r="B3856" s="30">
        <v>25.4</v>
      </c>
      <c r="C3856" s="30">
        <v>28.1</v>
      </c>
      <c r="D3856" s="31">
        <v>1.5702314814814815</v>
      </c>
      <c r="E3856" s="30">
        <v>21.5</v>
      </c>
      <c r="F3856" s="31">
        <v>1.2230092592592592</v>
      </c>
      <c r="G3856" s="30">
        <v>6.6</v>
      </c>
      <c r="H3856" s="32">
        <f>TEXT(일별기온공급량!$A3856, "AAA")</f>
      </c>
      <c r="I3856" s="33">
        <v>53722894</v>
      </c>
      <c r="J3856" s="33">
        <v>1259678</v>
      </c>
      <c r="K3856" s="32">
        <f>TEXT(A3856, "MM-DD")</f>
      </c>
      <c r="L3856" s="33">
        <f>YEAR(일별기온공급량!$A3856)</f>
      </c>
      <c r="M3856" s="33">
        <f>MONTH(일별기온공급량!$A3856)</f>
      </c>
      <c r="N3856" s="33">
        <f>DAY(일별기온공급량!$A3856)</f>
      </c>
      <c r="O3856" s="34">
        <f>IFERROR(VLOOKUP(기온및공급량[[#This Row], [날짜]],표2[],2,0), "")</f>
      </c>
    </row>
    <row x14ac:dyDescent="0.25" r="3857" customHeight="1" ht="18.75">
      <c r="A3857" s="29">
        <v>45130</v>
      </c>
      <c r="B3857" s="30">
        <v>27.5</v>
      </c>
      <c r="C3857" s="30">
        <v>30.2</v>
      </c>
      <c r="D3857" s="31">
        <v>1.6528703703703704</v>
      </c>
      <c r="E3857" s="30">
        <v>25.2</v>
      </c>
      <c r="F3857" s="31">
        <v>1.0355092592592592</v>
      </c>
      <c r="G3857" s="33">
        <v>5</v>
      </c>
      <c r="H3857" s="32">
        <f>TEXT(일별기온공급량!$A3857, "AAA")</f>
      </c>
      <c r="I3857" s="33">
        <v>46641629</v>
      </c>
      <c r="J3857" s="33">
        <v>1093364</v>
      </c>
      <c r="K3857" s="32">
        <f>TEXT(A3857, "MM-DD")</f>
      </c>
      <c r="L3857" s="33">
        <f>YEAR(일별기온공급량!$A3857)</f>
      </c>
      <c r="M3857" s="33">
        <f>MONTH(일별기온공급량!$A3857)</f>
      </c>
      <c r="N3857" s="33">
        <f>DAY(일별기온공급량!$A3857)</f>
      </c>
      <c r="O3857" s="34">
        <f>IFERROR(VLOOKUP(기온및공급량[[#This Row], [날짜]],표2[],2,0), "")</f>
      </c>
    </row>
    <row x14ac:dyDescent="0.25" r="3858" customHeight="1" ht="18.75">
      <c r="A3858" s="29">
        <v>45131</v>
      </c>
      <c r="B3858" s="30">
        <v>26.6</v>
      </c>
      <c r="C3858" s="30">
        <v>30.5</v>
      </c>
      <c r="D3858" s="31">
        <v>1.5903703703703704</v>
      </c>
      <c r="E3858" s="30">
        <v>24.3</v>
      </c>
      <c r="F3858" s="31">
        <v>1.2355092592592594</v>
      </c>
      <c r="G3858" s="30">
        <v>6.2</v>
      </c>
      <c r="H3858" s="32">
        <f>TEXT(일별기온공급량!$A3858, "AAA")</f>
      </c>
      <c r="I3858" s="33">
        <v>65555301</v>
      </c>
      <c r="J3858" s="33">
        <v>1538049</v>
      </c>
      <c r="K3858" s="32">
        <f>TEXT(A3858, "MM-DD")</f>
      </c>
      <c r="L3858" s="33">
        <f>YEAR(일별기온공급량!$A3858)</f>
      </c>
      <c r="M3858" s="33">
        <f>MONTH(일별기온공급량!$A3858)</f>
      </c>
      <c r="N3858" s="33">
        <f>DAY(일별기온공급량!$A3858)</f>
      </c>
      <c r="O3858" s="34">
        <f>IFERROR(VLOOKUP(기온및공급량[[#This Row], [날짜]],표2[],2,0), "")</f>
      </c>
    </row>
    <row x14ac:dyDescent="0.25" r="3859" customHeight="1" ht="18.75">
      <c r="A3859" s="29">
        <v>45132</v>
      </c>
      <c r="B3859" s="30">
        <v>27.3</v>
      </c>
      <c r="C3859" s="30">
        <v>32.2</v>
      </c>
      <c r="D3859" s="31">
        <v>1.5167592592592594</v>
      </c>
      <c r="E3859" s="30">
        <v>24.6</v>
      </c>
      <c r="F3859" s="31">
        <v>1.998009259259259</v>
      </c>
      <c r="G3859" s="30">
        <v>7.6</v>
      </c>
      <c r="H3859" s="32">
        <f>TEXT(일별기온공급량!$A3859, "AAA")</f>
      </c>
      <c r="I3859" s="33">
        <v>67938431</v>
      </c>
      <c r="J3859" s="33">
        <v>1592956</v>
      </c>
      <c r="K3859" s="32">
        <f>TEXT(A3859, "MM-DD")</f>
      </c>
      <c r="L3859" s="33">
        <f>YEAR(일별기온공급량!$A3859)</f>
      </c>
      <c r="M3859" s="33">
        <f>MONTH(일별기온공급량!$A3859)</f>
      </c>
      <c r="N3859" s="33">
        <f>DAY(일별기온공급량!$A3859)</f>
      </c>
      <c r="O3859" s="34">
        <f>IFERROR(VLOOKUP(기온및공급량[[#This Row], [날짜]],표2[],2,0), "")</f>
      </c>
    </row>
    <row x14ac:dyDescent="0.25" r="3860" customHeight="1" ht="18.75">
      <c r="A3860" s="29">
        <v>45133</v>
      </c>
      <c r="B3860" s="30">
        <v>27.2</v>
      </c>
      <c r="C3860" s="30">
        <v>33.1</v>
      </c>
      <c r="D3860" s="31">
        <v>1.6035648148148147</v>
      </c>
      <c r="E3860" s="30">
        <v>23.8</v>
      </c>
      <c r="F3860" s="31">
        <v>1.9966203703703704</v>
      </c>
      <c r="G3860" s="30">
        <v>9.3</v>
      </c>
      <c r="H3860" s="32">
        <f>TEXT(일별기온공급량!$A3860, "AAA")</f>
      </c>
      <c r="I3860" s="33">
        <v>66623467</v>
      </c>
      <c r="J3860" s="33">
        <v>1560742</v>
      </c>
      <c r="K3860" s="32">
        <f>TEXT(A3860, "MM-DD")</f>
      </c>
      <c r="L3860" s="33">
        <f>YEAR(일별기온공급량!$A3860)</f>
      </c>
      <c r="M3860" s="33">
        <f>MONTH(일별기온공급량!$A3860)</f>
      </c>
      <c r="N3860" s="33">
        <f>DAY(일별기온공급량!$A3860)</f>
      </c>
      <c r="O3860" s="34">
        <f>IFERROR(VLOOKUP(기온및공급량[[#This Row], [날짜]],표2[],2,0), "")</f>
      </c>
    </row>
    <row x14ac:dyDescent="0.25" r="3861" customHeight="1" ht="18.75">
      <c r="A3861" s="29">
        <v>45134</v>
      </c>
      <c r="B3861" s="30">
        <v>27.9</v>
      </c>
      <c r="C3861" s="30">
        <v>32.9</v>
      </c>
      <c r="D3861" s="31">
        <v>1.5653703703703705</v>
      </c>
      <c r="E3861" s="30">
        <v>22.8</v>
      </c>
      <c r="F3861" s="31">
        <v>1.1612037037037037</v>
      </c>
      <c r="G3861" s="30">
        <v>10.1</v>
      </c>
      <c r="H3861" s="32">
        <f>TEXT(일별기온공급량!$A3861, "AAA")</f>
      </c>
      <c r="I3861" s="33">
        <v>64969547</v>
      </c>
      <c r="J3861" s="33">
        <v>1521390</v>
      </c>
      <c r="K3861" s="32">
        <f>TEXT(A3861, "MM-DD")</f>
      </c>
      <c r="L3861" s="33">
        <f>YEAR(일별기온공급량!$A3861)</f>
      </c>
      <c r="M3861" s="33">
        <f>MONTH(일별기온공급량!$A3861)</f>
      </c>
      <c r="N3861" s="33">
        <f>DAY(일별기온공급량!$A3861)</f>
      </c>
      <c r="O3861" s="34">
        <f>IFERROR(VLOOKUP(기온및공급량[[#This Row], [날짜]],표2[],2,0), "")</f>
      </c>
    </row>
    <row x14ac:dyDescent="0.25" r="3862" customHeight="1" ht="18.75">
      <c r="A3862" s="29">
        <v>45135</v>
      </c>
      <c r="B3862" s="30">
        <v>29.4</v>
      </c>
      <c r="C3862" s="30">
        <v>34.5</v>
      </c>
      <c r="D3862" s="31">
        <v>1.6681481481481482</v>
      </c>
      <c r="E3862" s="30">
        <v>24.6</v>
      </c>
      <c r="F3862" s="31">
        <v>1.220925925925926</v>
      </c>
      <c r="G3862" s="30">
        <v>9.9</v>
      </c>
      <c r="H3862" s="32">
        <f>TEXT(일별기온공급량!$A3862, "AAA")</f>
      </c>
      <c r="I3862" s="33">
        <v>62446322</v>
      </c>
      <c r="J3862" s="33">
        <v>1462671</v>
      </c>
      <c r="K3862" s="32">
        <f>TEXT(A3862, "MM-DD")</f>
      </c>
      <c r="L3862" s="33">
        <f>YEAR(일별기온공급량!$A3862)</f>
      </c>
      <c r="M3862" s="33">
        <f>MONTH(일별기온공급량!$A3862)</f>
      </c>
      <c r="N3862" s="33">
        <f>DAY(일별기온공급량!$A3862)</f>
      </c>
      <c r="O3862" s="34">
        <f>IFERROR(VLOOKUP(기온및공급량[[#This Row], [날짜]],표2[],2,0), "")</f>
      </c>
    </row>
    <row x14ac:dyDescent="0.25" r="3863" customHeight="1" ht="18.75">
      <c r="A3863" s="29">
        <v>45136</v>
      </c>
      <c r="B3863" s="30">
        <v>30.1</v>
      </c>
      <c r="C3863" s="30">
        <v>35.3</v>
      </c>
      <c r="D3863" s="31">
        <v>1.6139814814814815</v>
      </c>
      <c r="E3863" s="30">
        <v>24.8</v>
      </c>
      <c r="F3863" s="31">
        <v>1.2299537037037038</v>
      </c>
      <c r="G3863" s="30">
        <v>10.5</v>
      </c>
      <c r="H3863" s="32">
        <f>TEXT(일별기온공급량!$A3863, "AAA")</f>
      </c>
      <c r="I3863" s="33">
        <v>48388874</v>
      </c>
      <c r="J3863" s="33">
        <v>1131194</v>
      </c>
      <c r="K3863" s="32">
        <f>TEXT(A3863, "MM-DD")</f>
      </c>
      <c r="L3863" s="33">
        <f>YEAR(일별기온공급량!$A3863)</f>
      </c>
      <c r="M3863" s="33">
        <f>MONTH(일별기온공급량!$A3863)</f>
      </c>
      <c r="N3863" s="33">
        <f>DAY(일별기온공급량!$A3863)</f>
      </c>
      <c r="O3863" s="34">
        <f>IFERROR(VLOOKUP(기온및공급량[[#This Row], [날짜]],표2[],2,0), "")</f>
      </c>
    </row>
    <row x14ac:dyDescent="0.25" r="3864" customHeight="1" ht="18.75">
      <c r="A3864" s="29">
        <v>45137</v>
      </c>
      <c r="B3864" s="30">
        <v>29.8</v>
      </c>
      <c r="C3864" s="30">
        <v>35.5</v>
      </c>
      <c r="D3864" s="31">
        <v>1.6355092592592593</v>
      </c>
      <c r="E3864" s="33">
        <v>25</v>
      </c>
      <c r="F3864" s="31">
        <v>1.2250925925925926</v>
      </c>
      <c r="G3864" s="30">
        <v>10.5</v>
      </c>
      <c r="H3864" s="32">
        <f>TEXT(일별기온공급량!$A3864, "AAA")</f>
      </c>
      <c r="I3864" s="33">
        <v>40749586</v>
      </c>
      <c r="J3864" s="33">
        <v>953018</v>
      </c>
      <c r="K3864" s="32">
        <f>TEXT(A3864, "MM-DD")</f>
      </c>
      <c r="L3864" s="33">
        <f>YEAR(일별기온공급량!$A3864)</f>
      </c>
      <c r="M3864" s="33">
        <f>MONTH(일별기온공급량!$A3864)</f>
      </c>
      <c r="N3864" s="33">
        <f>DAY(일별기온공급량!$A3864)</f>
      </c>
      <c r="O3864" s="34">
        <f>IFERROR(VLOOKUP(기온및공급량[[#This Row], [날짜]],표2[],2,0), "")</f>
      </c>
    </row>
    <row x14ac:dyDescent="0.25" r="3865" customHeight="1" ht="18.75">
      <c r="A3865" s="29">
        <v>45138</v>
      </c>
      <c r="B3865" s="30">
        <v>29.6</v>
      </c>
      <c r="C3865" s="30">
        <v>34.4</v>
      </c>
      <c r="D3865" s="31">
        <v>1.6264814814814814</v>
      </c>
      <c r="E3865" s="30">
        <v>24.7</v>
      </c>
      <c r="F3865" s="31">
        <v>1.2237037037037037</v>
      </c>
      <c r="G3865" s="30">
        <v>9.7</v>
      </c>
      <c r="H3865" s="32">
        <f>TEXT(일별기온공급량!$A3865, "AAA")</f>
      </c>
      <c r="I3865" s="33">
        <v>54390335</v>
      </c>
      <c r="J3865" s="33">
        <v>1270778</v>
      </c>
      <c r="K3865" s="32">
        <f>TEXT(A3865, "MM-DD")</f>
      </c>
      <c r="L3865" s="33">
        <f>YEAR(일별기온공급량!$A3865)</f>
      </c>
      <c r="M3865" s="33">
        <f>MONTH(일별기온공급량!$A3865)</f>
      </c>
      <c r="N3865" s="33">
        <f>DAY(일별기온공급량!$A3865)</f>
      </c>
      <c r="O3865" s="34">
        <f>IFERROR(VLOOKUP(기온및공급량[[#This Row], [날짜]],표2[],2,0), "")</f>
      </c>
    </row>
    <row x14ac:dyDescent="0.25" r="3866" customHeight="1" ht="18.75">
      <c r="A3866" s="29">
        <v>45139</v>
      </c>
      <c r="B3866" s="30">
        <v>29.7</v>
      </c>
      <c r="C3866" s="30">
        <v>34.8</v>
      </c>
      <c r="D3866" s="31">
        <v>1.564675925925926</v>
      </c>
      <c r="E3866" s="30">
        <v>24.9</v>
      </c>
      <c r="F3866" s="31">
        <v>1.233425925925926</v>
      </c>
      <c r="G3866" s="30">
        <v>9.9</v>
      </c>
      <c r="H3866" s="32">
        <f>TEXT(일별기온공급량!$A3866, "AAA")</f>
      </c>
      <c r="I3866" s="33">
        <v>56411787</v>
      </c>
      <c r="J3866" s="33">
        <v>1317286</v>
      </c>
      <c r="K3866" s="32">
        <f>TEXT(A3866, "MM-DD")</f>
      </c>
      <c r="L3866" s="33">
        <f>YEAR(일별기온공급량!$A3866)</f>
      </c>
      <c r="M3866" s="33">
        <f>MONTH(일별기온공급량!$A3866)</f>
      </c>
      <c r="N3866" s="33">
        <f>DAY(일별기온공급량!$A3866)</f>
      </c>
      <c r="O3866" s="34">
        <f>IFERROR(VLOOKUP(기온및공급량[[#This Row], [날짜]],표2[],2,0), "")</f>
      </c>
    </row>
    <row x14ac:dyDescent="0.25" r="3867" customHeight="1" ht="18.75">
      <c r="A3867" s="29">
        <v>45140</v>
      </c>
      <c r="B3867" s="33">
        <v>30</v>
      </c>
      <c r="C3867" s="30">
        <v>34.7</v>
      </c>
      <c r="D3867" s="31">
        <v>1.6056481481481482</v>
      </c>
      <c r="E3867" s="30">
        <v>23.9</v>
      </c>
      <c r="F3867" s="31">
        <v>1.2306481481481482</v>
      </c>
      <c r="G3867" s="30">
        <v>10.8</v>
      </c>
      <c r="H3867" s="32">
        <f>TEXT(일별기온공급량!$A3867, "AAA")</f>
      </c>
      <c r="I3867" s="33">
        <v>57997179</v>
      </c>
      <c r="J3867" s="33">
        <v>1355885</v>
      </c>
      <c r="K3867" s="32">
        <f>TEXT(A3867, "MM-DD")</f>
      </c>
      <c r="L3867" s="33">
        <f>YEAR(일별기온공급량!$A3867)</f>
      </c>
      <c r="M3867" s="33">
        <f>MONTH(일별기온공급량!$A3867)</f>
      </c>
      <c r="N3867" s="33">
        <f>DAY(일별기온공급량!$A3867)</f>
      </c>
      <c r="O3867" s="34">
        <f>IFERROR(VLOOKUP(기온및공급량[[#This Row], [날짜]],표2[],2,0), "")</f>
      </c>
    </row>
    <row x14ac:dyDescent="0.25" r="3868" customHeight="1" ht="18.75">
      <c r="A3868" s="29">
        <v>45141</v>
      </c>
      <c r="B3868" s="30">
        <v>31.5</v>
      </c>
      <c r="C3868" s="30">
        <v>37.7</v>
      </c>
      <c r="D3868" s="31">
        <v>1.6223148148148148</v>
      </c>
      <c r="E3868" s="33">
        <v>27</v>
      </c>
      <c r="F3868" s="31">
        <v>1.2028703703703703</v>
      </c>
      <c r="G3868" s="30">
        <v>10.7</v>
      </c>
      <c r="H3868" s="32">
        <f>TEXT(일별기온공급량!$A3868, "AAA")</f>
      </c>
      <c r="I3868" s="33">
        <v>60307975</v>
      </c>
      <c r="J3868" s="33">
        <v>1409669</v>
      </c>
      <c r="K3868" s="32">
        <f>TEXT(A3868, "MM-DD")</f>
      </c>
      <c r="L3868" s="33">
        <f>YEAR(일별기온공급량!$A3868)</f>
      </c>
      <c r="M3868" s="33">
        <f>MONTH(일별기온공급량!$A3868)</f>
      </c>
      <c r="N3868" s="33">
        <f>DAY(일별기온공급량!$A3868)</f>
      </c>
      <c r="O3868" s="34">
        <f>IFERROR(VLOOKUP(기온및공급량[[#This Row], [날짜]],표2[],2,0), "")</f>
      </c>
    </row>
    <row x14ac:dyDescent="0.25" r="3869" customHeight="1" ht="18.75">
      <c r="A3869" s="29">
        <v>45142</v>
      </c>
      <c r="B3869" s="30">
        <v>30.5</v>
      </c>
      <c r="C3869" s="30">
        <v>34.7</v>
      </c>
      <c r="D3869" s="31">
        <v>1.595925925925926</v>
      </c>
      <c r="E3869" s="33">
        <v>26</v>
      </c>
      <c r="F3869" s="31">
        <v>1.2362037037037037</v>
      </c>
      <c r="G3869" s="30">
        <v>8.7</v>
      </c>
      <c r="H3869" s="32">
        <f>TEXT(일별기온공급량!$A3869, "AAA")</f>
      </c>
      <c r="I3869" s="33">
        <v>59256816</v>
      </c>
      <c r="J3869" s="33">
        <v>1386284</v>
      </c>
      <c r="K3869" s="32">
        <f>TEXT(A3869, "MM-DD")</f>
      </c>
      <c r="L3869" s="33">
        <f>YEAR(일별기온공급량!$A3869)</f>
      </c>
      <c r="M3869" s="33">
        <f>MONTH(일별기온공급량!$A3869)</f>
      </c>
      <c r="N3869" s="33">
        <f>DAY(일별기온공급량!$A3869)</f>
      </c>
      <c r="O3869" s="34">
        <f>IFERROR(VLOOKUP(기온및공급량[[#This Row], [날짜]],표2[],2,0), "")</f>
      </c>
    </row>
    <row x14ac:dyDescent="0.25" r="3870" customHeight="1" ht="18.75">
      <c r="A3870" s="29">
        <v>45143</v>
      </c>
      <c r="B3870" s="30">
        <v>31.5</v>
      </c>
      <c r="C3870" s="30">
        <v>37.2</v>
      </c>
      <c r="D3870" s="31">
        <v>1.6209259259259259</v>
      </c>
      <c r="E3870" s="30">
        <v>25.7</v>
      </c>
      <c r="F3870" s="31">
        <v>1.244537037037037</v>
      </c>
      <c r="G3870" s="30">
        <v>11.5</v>
      </c>
      <c r="H3870" s="32">
        <f>TEXT(일별기온공급량!$A3870, "AAA")</f>
      </c>
      <c r="I3870" s="33">
        <v>48469409</v>
      </c>
      <c r="J3870" s="33">
        <v>1134906</v>
      </c>
      <c r="K3870" s="32">
        <f>TEXT(A3870, "MM-DD")</f>
      </c>
      <c r="L3870" s="33">
        <f>YEAR(일별기온공급량!$A3870)</f>
      </c>
      <c r="M3870" s="33">
        <f>MONTH(일별기온공급량!$A3870)</f>
      </c>
      <c r="N3870" s="33">
        <f>DAY(일별기온공급량!$A3870)</f>
      </c>
      <c r="O3870" s="34">
        <f>IFERROR(VLOOKUP(기온및공급량[[#This Row], [날짜]],표2[],2,0), "")</f>
      </c>
    </row>
    <row x14ac:dyDescent="0.25" r="3871" customHeight="1" ht="18.75">
      <c r="A3871" s="29">
        <v>45144</v>
      </c>
      <c r="B3871" s="30">
        <v>30.4</v>
      </c>
      <c r="C3871" s="30">
        <v>35.6</v>
      </c>
      <c r="D3871" s="31">
        <v>1.6063425925925925</v>
      </c>
      <c r="E3871" s="30">
        <v>26.4</v>
      </c>
      <c r="F3871" s="31">
        <v>1.2285648148148147</v>
      </c>
      <c r="G3871" s="30">
        <v>9.2</v>
      </c>
      <c r="H3871" s="32">
        <f>TEXT(일별기온공급량!$A3871, "AAA")</f>
      </c>
      <c r="I3871" s="33">
        <v>43174093</v>
      </c>
      <c r="J3871" s="33">
        <v>1012300</v>
      </c>
      <c r="K3871" s="32">
        <f>TEXT(A3871, "MM-DD")</f>
      </c>
      <c r="L3871" s="33">
        <f>YEAR(일별기온공급량!$A3871)</f>
      </c>
      <c r="M3871" s="33">
        <f>MONTH(일별기온공급량!$A3871)</f>
      </c>
      <c r="N3871" s="33">
        <f>DAY(일별기온공급량!$A3871)</f>
      </c>
      <c r="O3871" s="34">
        <f>IFERROR(VLOOKUP(기온및공급량[[#This Row], [날짜]],표2[],2,0), "")</f>
      </c>
    </row>
    <row x14ac:dyDescent="0.25" r="3872" customHeight="1" ht="18.75">
      <c r="A3872" s="29">
        <v>45145</v>
      </c>
      <c r="B3872" s="30">
        <v>29.5</v>
      </c>
      <c r="C3872" s="30">
        <v>34.6</v>
      </c>
      <c r="D3872" s="31">
        <v>1.5612037037037036</v>
      </c>
      <c r="E3872" s="30">
        <v>26.2</v>
      </c>
      <c r="F3872" s="31">
        <v>1.1549537037037036</v>
      </c>
      <c r="G3872" s="30">
        <v>8.4</v>
      </c>
      <c r="H3872" s="32">
        <f>TEXT(일별기온공급량!$A3872, "AAA")</f>
      </c>
      <c r="I3872" s="33">
        <v>62116040</v>
      </c>
      <c r="J3872" s="33">
        <v>1456886</v>
      </c>
      <c r="K3872" s="32">
        <f>TEXT(A3872, "MM-DD")</f>
      </c>
      <c r="L3872" s="33">
        <f>YEAR(일별기온공급량!$A3872)</f>
      </c>
      <c r="M3872" s="33">
        <f>MONTH(일별기온공급량!$A3872)</f>
      </c>
      <c r="N3872" s="33">
        <f>DAY(일별기온공급량!$A3872)</f>
      </c>
      <c r="O3872" s="34">
        <f>IFERROR(VLOOKUP(기온및공급량[[#This Row], [날짜]],표2[],2,0), "")</f>
      </c>
    </row>
    <row x14ac:dyDescent="0.25" r="3873" customHeight="1" ht="18.75">
      <c r="A3873" s="29">
        <v>45146</v>
      </c>
      <c r="B3873" s="30">
        <v>28.4</v>
      </c>
      <c r="C3873" s="30">
        <v>33.2</v>
      </c>
      <c r="D3873" s="31">
        <v>1.6105092592592594</v>
      </c>
      <c r="E3873" s="30">
        <v>25.5</v>
      </c>
      <c r="F3873" s="31">
        <v>1.2146759259259259</v>
      </c>
      <c r="G3873" s="30">
        <v>7.7</v>
      </c>
      <c r="H3873" s="32">
        <f>TEXT(일별기온공급량!$A3873, "AAA")</f>
      </c>
      <c r="I3873" s="33">
        <v>66209473</v>
      </c>
      <c r="J3873" s="33">
        <v>1550748</v>
      </c>
      <c r="K3873" s="32">
        <f>TEXT(A3873, "MM-DD")</f>
      </c>
      <c r="L3873" s="33">
        <f>YEAR(일별기온공급량!$A3873)</f>
      </c>
      <c r="M3873" s="33">
        <f>MONTH(일별기온공급량!$A3873)</f>
      </c>
      <c r="N3873" s="33">
        <f>DAY(일별기온공급량!$A3873)</f>
      </c>
      <c r="O3873" s="34">
        <f>IFERROR(VLOOKUP(기온및공급량[[#This Row], [날짜]],표2[],2,0), "")</f>
      </c>
    </row>
    <row x14ac:dyDescent="0.25" r="3874" customHeight="1" ht="18.75">
      <c r="A3874" s="29">
        <v>45147</v>
      </c>
      <c r="B3874" s="30">
        <v>25.4</v>
      </c>
      <c r="C3874" s="30">
        <v>26.8</v>
      </c>
      <c r="D3874" s="31">
        <v>1.4035648148148148</v>
      </c>
      <c r="E3874" s="30">
        <v>24.6</v>
      </c>
      <c r="F3874" s="31">
        <v>1.8938425925925926</v>
      </c>
      <c r="G3874" s="30">
        <v>2.2</v>
      </c>
      <c r="H3874" s="32">
        <f>TEXT(일별기온공급량!$A3874, "AAA")</f>
      </c>
      <c r="I3874" s="33">
        <v>66522625</v>
      </c>
      <c r="J3874" s="33">
        <v>1559669</v>
      </c>
      <c r="K3874" s="32">
        <f>TEXT(A3874, "MM-DD")</f>
      </c>
      <c r="L3874" s="33">
        <f>YEAR(일별기온공급량!$A3874)</f>
      </c>
      <c r="M3874" s="33">
        <f>MONTH(일별기온공급량!$A3874)</f>
      </c>
      <c r="N3874" s="33">
        <f>DAY(일별기온공급량!$A3874)</f>
      </c>
      <c r="O3874" s="34">
        <f>IFERROR(VLOOKUP(기온및공급량[[#This Row], [날짜]],표2[],2,0), "")</f>
      </c>
    </row>
    <row x14ac:dyDescent="0.25" r="3875" customHeight="1" ht="18.75">
      <c r="A3875" s="29">
        <v>45148</v>
      </c>
      <c r="B3875" s="30">
        <v>25.1</v>
      </c>
      <c r="C3875" s="30">
        <v>26.6</v>
      </c>
      <c r="D3875" s="31">
        <v>1.1438425925925926</v>
      </c>
      <c r="E3875" s="30">
        <v>22.8</v>
      </c>
      <c r="F3875" s="31">
        <v>1.5702314814814815</v>
      </c>
      <c r="G3875" s="30">
        <v>3.8</v>
      </c>
      <c r="H3875" s="32">
        <f>TEXT(일별기온공급량!$A3875, "AAA")</f>
      </c>
      <c r="I3875" s="33">
        <v>65075871</v>
      </c>
      <c r="J3875" s="33">
        <v>1527359</v>
      </c>
      <c r="K3875" s="32">
        <f>TEXT(A3875, "MM-DD")</f>
      </c>
      <c r="L3875" s="33">
        <f>YEAR(일별기온공급량!$A3875)</f>
      </c>
      <c r="M3875" s="33">
        <f>MONTH(일별기온공급량!$A3875)</f>
      </c>
      <c r="N3875" s="33">
        <f>DAY(일별기온공급량!$A3875)</f>
      </c>
      <c r="O3875" s="34">
        <f>IFERROR(VLOOKUP(기온및공급량[[#This Row], [날짜]],표2[],2,0), "")</f>
      </c>
    </row>
    <row x14ac:dyDescent="0.25" r="3876" customHeight="1" ht="18.75">
      <c r="A3876" s="29">
        <v>45149</v>
      </c>
      <c r="B3876" s="30">
        <v>27.5</v>
      </c>
      <c r="C3876" s="30">
        <v>32.5</v>
      </c>
      <c r="D3876" s="31">
        <v>1.5528703703703703</v>
      </c>
      <c r="E3876" s="30">
        <v>22.2</v>
      </c>
      <c r="F3876" s="31">
        <v>1.232037037037037</v>
      </c>
      <c r="G3876" s="30">
        <v>10.3</v>
      </c>
      <c r="H3876" s="32">
        <f>TEXT(일별기온공급량!$A3876, "AAA")</f>
      </c>
      <c r="I3876" s="33">
        <v>63148009</v>
      </c>
      <c r="J3876" s="33">
        <v>1485982</v>
      </c>
      <c r="K3876" s="32">
        <f>TEXT(A3876, "MM-DD")</f>
      </c>
      <c r="L3876" s="33">
        <f>YEAR(일별기온공급량!$A3876)</f>
      </c>
      <c r="M3876" s="33">
        <f>MONTH(일별기온공급량!$A3876)</f>
      </c>
      <c r="N3876" s="33">
        <f>DAY(일별기온공급량!$A3876)</f>
      </c>
      <c r="O3876" s="34">
        <f>IFERROR(VLOOKUP(기온및공급량[[#This Row], [날짜]],표2[],2,0), "")</f>
      </c>
    </row>
    <row x14ac:dyDescent="0.25" r="3877" customHeight="1" ht="18.75">
      <c r="A3877" s="29">
        <v>45150</v>
      </c>
      <c r="B3877" s="30">
        <v>27.1</v>
      </c>
      <c r="C3877" s="30">
        <v>31.4</v>
      </c>
      <c r="D3877" s="31">
        <v>1.6125925925925926</v>
      </c>
      <c r="E3877" s="30">
        <v>23.6</v>
      </c>
      <c r="F3877" s="31">
        <v>1.2660648148148148</v>
      </c>
      <c r="G3877" s="30">
        <v>7.8</v>
      </c>
      <c r="H3877" s="32">
        <f>TEXT(일별기온공급량!$A3877, "AAA")</f>
      </c>
      <c r="I3877" s="33">
        <v>50740508</v>
      </c>
      <c r="J3877" s="33">
        <v>1193824</v>
      </c>
      <c r="K3877" s="32">
        <f>TEXT(A3877, "MM-DD")</f>
      </c>
      <c r="L3877" s="33">
        <f>YEAR(일별기온공급량!$A3877)</f>
      </c>
      <c r="M3877" s="33">
        <f>MONTH(일별기온공급량!$A3877)</f>
      </c>
      <c r="N3877" s="33">
        <f>DAY(일별기온공급량!$A3877)</f>
      </c>
      <c r="O3877" s="34">
        <f>IFERROR(VLOOKUP(기온및공급량[[#This Row], [날짜]],표2[],2,0), "")</f>
      </c>
    </row>
    <row x14ac:dyDescent="0.25" r="3878" customHeight="1" ht="18.75">
      <c r="A3878" s="29">
        <v>45151</v>
      </c>
      <c r="B3878" s="30">
        <v>27.2</v>
      </c>
      <c r="C3878" s="30">
        <v>32.6</v>
      </c>
      <c r="D3878" s="31">
        <v>1.5966203703703705</v>
      </c>
      <c r="E3878" s="30">
        <v>23.1</v>
      </c>
      <c r="F3878" s="31">
        <v>1.138287037037037</v>
      </c>
      <c r="G3878" s="30">
        <v>9.5</v>
      </c>
      <c r="H3878" s="32">
        <f>TEXT(일별기온공급량!$A3878, "AAA")</f>
      </c>
      <c r="I3878" s="33">
        <v>44161359</v>
      </c>
      <c r="J3878" s="33">
        <v>1039314</v>
      </c>
      <c r="K3878" s="32">
        <f>TEXT(A3878, "MM-DD")</f>
      </c>
      <c r="L3878" s="33">
        <f>YEAR(일별기온공급량!$A3878)</f>
      </c>
      <c r="M3878" s="33">
        <f>MONTH(일별기온공급량!$A3878)</f>
      </c>
      <c r="N3878" s="33">
        <f>DAY(일별기온공급량!$A3878)</f>
      </c>
      <c r="O3878" s="34">
        <f>IFERROR(VLOOKUP(기온및공급량[[#This Row], [날짜]],표2[],2,0), "")</f>
      </c>
    </row>
    <row x14ac:dyDescent="0.25" r="3879" customHeight="1" ht="18.75">
      <c r="A3879" s="29">
        <v>45152</v>
      </c>
      <c r="B3879" s="30">
        <v>26.8</v>
      </c>
      <c r="C3879" s="30">
        <v>31.5</v>
      </c>
      <c r="D3879" s="31">
        <v>1.657037037037037</v>
      </c>
      <c r="E3879" s="30">
        <v>23.6</v>
      </c>
      <c r="F3879" s="31">
        <v>1.2452314814814816</v>
      </c>
      <c r="G3879" s="30">
        <v>7.9</v>
      </c>
      <c r="H3879" s="32">
        <f>TEXT(일별기온공급량!$A3879, "AAA")</f>
      </c>
      <c r="I3879" s="33">
        <v>56226981</v>
      </c>
      <c r="J3879" s="33">
        <v>1324510</v>
      </c>
      <c r="K3879" s="32">
        <f>TEXT(A3879, "MM-DD")</f>
      </c>
      <c r="L3879" s="33">
        <f>YEAR(일별기온공급량!$A3879)</f>
      </c>
      <c r="M3879" s="33">
        <f>MONTH(일별기온공급량!$A3879)</f>
      </c>
      <c r="N3879" s="33">
        <f>DAY(일별기온공급량!$A3879)</f>
      </c>
      <c r="O3879" s="34">
        <f>IFERROR(VLOOKUP(기온및공급량[[#This Row], [날짜]],표2[],2,0), "")</f>
      </c>
    </row>
    <row x14ac:dyDescent="0.25" r="3880" customHeight="1" ht="18.75">
      <c r="A3880" s="29">
        <v>45153</v>
      </c>
      <c r="B3880" s="30">
        <v>27.5</v>
      </c>
      <c r="C3880" s="33">
        <v>34</v>
      </c>
      <c r="D3880" s="31">
        <v>1.6591203703703705</v>
      </c>
      <c r="E3880" s="33">
        <v>23</v>
      </c>
      <c r="F3880" s="31">
        <v>1.2341203703703703</v>
      </c>
      <c r="G3880" s="33">
        <v>11</v>
      </c>
      <c r="H3880" s="32">
        <f>TEXT(일별기온공급량!$A3880, "AAA")</f>
      </c>
      <c r="I3880" s="33">
        <v>50498629</v>
      </c>
      <c r="J3880" s="33">
        <v>1190735</v>
      </c>
      <c r="K3880" s="32">
        <f>TEXT(A3880, "MM-DD")</f>
      </c>
      <c r="L3880" s="33">
        <f>YEAR(일별기온공급량!$A3880)</f>
      </c>
      <c r="M3880" s="33">
        <f>MONTH(일별기온공급량!$A3880)</f>
      </c>
      <c r="N3880" s="33">
        <f>DAY(일별기온공급량!$A3880)</f>
      </c>
      <c r="O3880" s="34">
        <f>IFERROR(VLOOKUP(기온및공급량[[#This Row], [날짜]],표2[],2,0), "")</f>
      </c>
    </row>
    <row x14ac:dyDescent="0.25" r="3881" customHeight="1" ht="18.75">
      <c r="A3881" s="29">
        <v>45154</v>
      </c>
      <c r="B3881" s="33">
        <v>27</v>
      </c>
      <c r="C3881" s="30">
        <v>33.3</v>
      </c>
      <c r="D3881" s="31">
        <v>1.5993981481481483</v>
      </c>
      <c r="E3881" s="30">
        <v>23.9</v>
      </c>
      <c r="F3881" s="31">
        <v>1.2577314814814815</v>
      </c>
      <c r="G3881" s="30">
        <v>9.4</v>
      </c>
      <c r="H3881" s="32">
        <f>TEXT(일별기온공급량!$A3881, "AAA")</f>
      </c>
      <c r="I3881" s="33">
        <v>66506232</v>
      </c>
      <c r="J3881" s="33">
        <v>1568457</v>
      </c>
      <c r="K3881" s="32">
        <f>TEXT(A3881, "MM-DD")</f>
      </c>
      <c r="L3881" s="33">
        <f>YEAR(일별기온공급량!$A3881)</f>
      </c>
      <c r="M3881" s="33">
        <f>MONTH(일별기온공급량!$A3881)</f>
      </c>
      <c r="N3881" s="33">
        <f>DAY(일별기온공급량!$A3881)</f>
      </c>
      <c r="O3881" s="34">
        <f>IFERROR(VLOOKUP(기온및공급량[[#This Row], [날짜]],표2[],2,0), "")</f>
      </c>
    </row>
    <row x14ac:dyDescent="0.25" r="3882" customHeight="1" ht="18.75">
      <c r="A3882" s="29">
        <v>45155</v>
      </c>
      <c r="B3882" s="30">
        <v>25.9</v>
      </c>
      <c r="C3882" s="30">
        <v>28.8</v>
      </c>
      <c r="D3882" s="31">
        <v>1.6618981481481483</v>
      </c>
      <c r="E3882" s="33">
        <v>24</v>
      </c>
      <c r="F3882" s="31">
        <v>1.1285648148148149</v>
      </c>
      <c r="G3882" s="30">
        <v>4.8</v>
      </c>
      <c r="H3882" s="32">
        <f>TEXT(일별기온공급량!$A3882, "AAA")</f>
      </c>
      <c r="I3882" s="33">
        <v>69069376</v>
      </c>
      <c r="J3882" s="33">
        <v>1626689</v>
      </c>
      <c r="K3882" s="32">
        <f>TEXT(A3882, "MM-DD")</f>
      </c>
      <c r="L3882" s="33">
        <f>YEAR(일별기온공급량!$A3882)</f>
      </c>
      <c r="M3882" s="33">
        <f>MONTH(일별기온공급량!$A3882)</f>
      </c>
      <c r="N3882" s="33">
        <f>DAY(일별기온공급량!$A3882)</f>
      </c>
      <c r="O3882" s="34">
        <f>IFERROR(VLOOKUP(기온및공급량[[#This Row], [날짜]],표2[],2,0), "")</f>
      </c>
    </row>
    <row x14ac:dyDescent="0.25" r="3883" customHeight="1" ht="18.75">
      <c r="A3883" s="29">
        <v>45156</v>
      </c>
      <c r="B3883" s="30">
        <v>25.7</v>
      </c>
      <c r="C3883" s="30">
        <v>28.8</v>
      </c>
      <c r="D3883" s="31">
        <v>1.491064814814815</v>
      </c>
      <c r="E3883" s="30">
        <v>23.6</v>
      </c>
      <c r="F3883" s="31">
        <v>1.263287037037037</v>
      </c>
      <c r="G3883" s="30">
        <v>5.2</v>
      </c>
      <c r="H3883" s="32">
        <f>TEXT(일별기온공급량!$A3883, "AAA")</f>
      </c>
      <c r="I3883" s="33">
        <v>69235140</v>
      </c>
      <c r="J3883" s="33">
        <v>1627196</v>
      </c>
      <c r="K3883" s="32">
        <f>TEXT(A3883, "MM-DD")</f>
      </c>
      <c r="L3883" s="33">
        <f>YEAR(일별기온공급량!$A3883)</f>
      </c>
      <c r="M3883" s="33">
        <f>MONTH(일별기온공급량!$A3883)</f>
      </c>
      <c r="N3883" s="33">
        <f>DAY(일별기온공급량!$A3883)</f>
      </c>
      <c r="O3883" s="34">
        <f>IFERROR(VLOOKUP(기온및공급량[[#This Row], [날짜]],표2[],2,0), "")</f>
      </c>
    </row>
    <row x14ac:dyDescent="0.25" r="3884" customHeight="1" ht="18.75">
      <c r="A3884" s="29">
        <v>45157</v>
      </c>
      <c r="B3884" s="30">
        <v>27.3</v>
      </c>
      <c r="C3884" s="30">
        <v>31.7</v>
      </c>
      <c r="D3884" s="31">
        <v>1.657037037037037</v>
      </c>
      <c r="E3884" s="30">
        <v>24.5</v>
      </c>
      <c r="F3884" s="31">
        <v>1.0542592592592592</v>
      </c>
      <c r="G3884" s="30">
        <v>7.2</v>
      </c>
      <c r="H3884" s="32">
        <f>TEXT(일별기온공급량!$A3884, "AAA")</f>
      </c>
      <c r="I3884" s="33">
        <v>54982266</v>
      </c>
      <c r="J3884" s="33">
        <v>1294376</v>
      </c>
      <c r="K3884" s="32">
        <f>TEXT(A3884, "MM-DD")</f>
      </c>
      <c r="L3884" s="33">
        <f>YEAR(일별기온공급량!$A3884)</f>
      </c>
      <c r="M3884" s="33">
        <f>MONTH(일별기온공급량!$A3884)</f>
      </c>
      <c r="N3884" s="33">
        <f>DAY(일별기온공급량!$A3884)</f>
      </c>
      <c r="O3884" s="34">
        <f>IFERROR(VLOOKUP(기온및공급량[[#This Row], [날짜]],표2[],2,0), "")</f>
      </c>
    </row>
    <row x14ac:dyDescent="0.25" r="3885" customHeight="1" ht="18.75">
      <c r="A3885" s="29">
        <v>45158</v>
      </c>
      <c r="B3885" s="30">
        <v>27.3</v>
      </c>
      <c r="C3885" s="30">
        <v>33.5</v>
      </c>
      <c r="D3885" s="31">
        <v>1.6605092592592592</v>
      </c>
      <c r="E3885" s="30">
        <v>24.7</v>
      </c>
      <c r="F3885" s="31">
        <v>1.750787037037037</v>
      </c>
      <c r="G3885" s="30">
        <v>8.8</v>
      </c>
      <c r="H3885" s="32">
        <f>TEXT(일별기온공급량!$A3885, "AAA")</f>
      </c>
      <c r="I3885" s="33">
        <v>47617071</v>
      </c>
      <c r="J3885" s="33">
        <v>1120940</v>
      </c>
      <c r="K3885" s="32">
        <f>TEXT(A3885, "MM-DD")</f>
      </c>
      <c r="L3885" s="33">
        <f>YEAR(일별기온공급량!$A3885)</f>
      </c>
      <c r="M3885" s="33">
        <f>MONTH(일별기온공급량!$A3885)</f>
      </c>
      <c r="N3885" s="33">
        <f>DAY(일별기온공급량!$A3885)</f>
      </c>
      <c r="O3885" s="34">
        <f>IFERROR(VLOOKUP(기온및공급량[[#This Row], [날짜]],표2[],2,0), "")</f>
      </c>
    </row>
    <row x14ac:dyDescent="0.25" r="3886" customHeight="1" ht="18.75">
      <c r="A3886" s="29">
        <v>45159</v>
      </c>
      <c r="B3886" s="30">
        <v>28.9</v>
      </c>
      <c r="C3886" s="30">
        <v>33.7</v>
      </c>
      <c r="D3886" s="31">
        <v>1.6514814814814813</v>
      </c>
      <c r="E3886" s="30">
        <v>24.9</v>
      </c>
      <c r="F3886" s="31">
        <v>1.2514814814814814</v>
      </c>
      <c r="G3886" s="30">
        <v>8.8</v>
      </c>
      <c r="H3886" s="32">
        <f>TEXT(일별기온공급량!$A3886, "AAA")</f>
      </c>
      <c r="I3886" s="33">
        <v>65864574</v>
      </c>
      <c r="J3886" s="33">
        <v>1553327</v>
      </c>
      <c r="K3886" s="32">
        <f>TEXT(A3886, "MM-DD")</f>
      </c>
      <c r="L3886" s="33">
        <f>YEAR(일별기온공급량!$A3886)</f>
      </c>
      <c r="M3886" s="33">
        <f>MONTH(일별기온공급량!$A3886)</f>
      </c>
      <c r="N3886" s="33">
        <f>DAY(일별기온공급량!$A3886)</f>
      </c>
      <c r="O3886" s="34">
        <f>IFERROR(VLOOKUP(기온및공급량[[#This Row], [날짜]],표2[],2,0), "")</f>
      </c>
    </row>
    <row x14ac:dyDescent="0.25" r="3887" customHeight="1" ht="18.75">
      <c r="A3887" s="29">
        <v>45160</v>
      </c>
      <c r="B3887" s="30">
        <v>28.8</v>
      </c>
      <c r="C3887" s="33">
        <v>34</v>
      </c>
      <c r="D3887" s="31">
        <v>1.600787037037037</v>
      </c>
      <c r="E3887" s="30">
        <v>24.5</v>
      </c>
      <c r="F3887" s="31">
        <v>1.2514814814814814</v>
      </c>
      <c r="G3887" s="30">
        <v>9.5</v>
      </c>
      <c r="H3887" s="32">
        <f>TEXT(일별기온공급량!$A3887, "AAA")</f>
      </c>
      <c r="I3887" s="33">
        <v>68113270</v>
      </c>
      <c r="J3887" s="33">
        <v>1606041</v>
      </c>
      <c r="K3887" s="32">
        <f>TEXT(A3887, "MM-DD")</f>
      </c>
      <c r="L3887" s="33">
        <f>YEAR(일별기온공급량!$A3887)</f>
      </c>
      <c r="M3887" s="33">
        <f>MONTH(일별기온공급량!$A3887)</f>
      </c>
      <c r="N3887" s="33">
        <f>DAY(일별기온공급량!$A3887)</f>
      </c>
      <c r="O3887" s="34">
        <f>IFERROR(VLOOKUP(기온및공급량[[#This Row], [날짜]],표2[],2,0), "")</f>
      </c>
    </row>
    <row x14ac:dyDescent="0.25" r="3888" customHeight="1" ht="18.75">
      <c r="A3888" s="29">
        <v>45161</v>
      </c>
      <c r="B3888" s="30">
        <v>28.6</v>
      </c>
      <c r="C3888" s="33">
        <v>34</v>
      </c>
      <c r="D3888" s="31">
        <v>1.663287037037037</v>
      </c>
      <c r="E3888" s="30">
        <v>24.3</v>
      </c>
      <c r="F3888" s="31">
        <v>1.2438425925925927</v>
      </c>
      <c r="G3888" s="30">
        <v>9.7</v>
      </c>
      <c r="H3888" s="32">
        <f>TEXT(일별기온공급량!$A3888, "AAA")</f>
      </c>
      <c r="I3888" s="33">
        <v>70136358</v>
      </c>
      <c r="J3888" s="33">
        <v>1652933</v>
      </c>
      <c r="K3888" s="32">
        <f>TEXT(A3888, "MM-DD")</f>
      </c>
      <c r="L3888" s="33">
        <f>YEAR(일별기온공급량!$A3888)</f>
      </c>
      <c r="M3888" s="33">
        <f>MONTH(일별기온공급량!$A3888)</f>
      </c>
      <c r="N3888" s="33">
        <f>DAY(일별기온공급량!$A3888)</f>
      </c>
      <c r="O3888" s="34">
        <f>IFERROR(VLOOKUP(기온및공급량[[#This Row], [날짜]],표2[],2,0), "")</f>
      </c>
    </row>
    <row x14ac:dyDescent="0.25" r="3889" customHeight="1" ht="18.75">
      <c r="A3889" s="29">
        <v>45162</v>
      </c>
      <c r="B3889" s="33">
        <v>25</v>
      </c>
      <c r="C3889" s="30">
        <v>29.4</v>
      </c>
      <c r="D3889" s="31">
        <v>1.5889814814814813</v>
      </c>
      <c r="E3889" s="30">
        <v>22.9</v>
      </c>
      <c r="F3889" s="31">
        <v>1.1730092592592594</v>
      </c>
      <c r="G3889" s="30">
        <v>6.5</v>
      </c>
      <c r="H3889" s="32">
        <f>TEXT(일별기온공급량!$A3889, "AAA")</f>
      </c>
      <c r="I3889" s="33">
        <v>69671528</v>
      </c>
      <c r="J3889" s="33">
        <v>1641626</v>
      </c>
      <c r="K3889" s="32">
        <f>TEXT(A3889, "MM-DD")</f>
      </c>
      <c r="L3889" s="33">
        <f>YEAR(일별기온공급량!$A3889)</f>
      </c>
      <c r="M3889" s="33">
        <f>MONTH(일별기온공급량!$A3889)</f>
      </c>
      <c r="N3889" s="33">
        <f>DAY(일별기온공급량!$A3889)</f>
      </c>
      <c r="O3889" s="34">
        <f>IFERROR(VLOOKUP(기온및공급량[[#This Row], [날짜]],표2[],2,0), "")</f>
      </c>
    </row>
    <row x14ac:dyDescent="0.25" r="3890" customHeight="1" ht="18.75">
      <c r="A3890" s="29">
        <v>45163</v>
      </c>
      <c r="B3890" s="30">
        <v>27.4</v>
      </c>
      <c r="C3890" s="30">
        <v>32.4</v>
      </c>
      <c r="D3890" s="31">
        <v>1.6806481481481481</v>
      </c>
      <c r="E3890" s="30">
        <v>23.8</v>
      </c>
      <c r="F3890" s="31">
        <v>1.2695370370370371</v>
      </c>
      <c r="G3890" s="30">
        <v>8.6</v>
      </c>
      <c r="H3890" s="32">
        <f>TEXT(일별기온공급량!$A3890, "AAA")</f>
      </c>
      <c r="I3890" s="33">
        <v>68510881</v>
      </c>
      <c r="J3890" s="33">
        <v>1613752</v>
      </c>
      <c r="K3890" s="32">
        <f>TEXT(A3890, "MM-DD")</f>
      </c>
      <c r="L3890" s="33">
        <f>YEAR(일별기온공급량!$A3890)</f>
      </c>
      <c r="M3890" s="33">
        <f>MONTH(일별기온공급량!$A3890)</f>
      </c>
      <c r="N3890" s="33">
        <f>DAY(일별기온공급량!$A3890)</f>
      </c>
      <c r="O3890" s="34">
        <f>IFERROR(VLOOKUP(기온및공급량[[#This Row], [날짜]],표2[],2,0), "")</f>
      </c>
    </row>
    <row x14ac:dyDescent="0.25" r="3891" customHeight="1" ht="18.75">
      <c r="A3891" s="29">
        <v>45164</v>
      </c>
      <c r="B3891" s="30">
        <v>26.6</v>
      </c>
      <c r="C3891" s="30">
        <v>32.8</v>
      </c>
      <c r="D3891" s="31">
        <v>1.6778703703703703</v>
      </c>
      <c r="E3891" s="30">
        <v>21.5</v>
      </c>
      <c r="F3891" s="31">
        <v>1.2563425925925926</v>
      </c>
      <c r="G3891" s="30">
        <v>11.3</v>
      </c>
      <c r="H3891" s="32">
        <f>TEXT(일별기온공급량!$A3891, "AAA")</f>
      </c>
      <c r="I3891" s="33">
        <v>53450387</v>
      </c>
      <c r="J3891" s="33">
        <v>1259691</v>
      </c>
      <c r="K3891" s="32">
        <f>TEXT(A3891, "MM-DD")</f>
      </c>
      <c r="L3891" s="33">
        <f>YEAR(일별기온공급량!$A3891)</f>
      </c>
      <c r="M3891" s="33">
        <f>MONTH(일별기온공급량!$A3891)</f>
      </c>
      <c r="N3891" s="33">
        <f>DAY(일별기온공급량!$A3891)</f>
      </c>
      <c r="O3891" s="34">
        <f>IFERROR(VLOOKUP(기온및공급량[[#This Row], [날짜]],표2[],2,0), "")</f>
      </c>
    </row>
    <row x14ac:dyDescent="0.25" r="3892" customHeight="1" ht="18.75">
      <c r="A3892" s="29">
        <v>45165</v>
      </c>
      <c r="B3892" s="30">
        <v>25.5</v>
      </c>
      <c r="C3892" s="30">
        <v>30.9</v>
      </c>
      <c r="D3892" s="31">
        <v>1.5591203703703704</v>
      </c>
      <c r="E3892" s="30">
        <v>22.3</v>
      </c>
      <c r="F3892" s="31">
        <v>1.2382870370370371</v>
      </c>
      <c r="G3892" s="30">
        <v>8.6</v>
      </c>
      <c r="H3892" s="32">
        <f>TEXT(일별기온공급량!$A3892, "AAA")</f>
      </c>
      <c r="I3892" s="33">
        <v>46032880</v>
      </c>
      <c r="J3892" s="33">
        <v>1085493</v>
      </c>
      <c r="K3892" s="32">
        <f>TEXT(A3892, "MM-DD")</f>
      </c>
      <c r="L3892" s="33">
        <f>YEAR(일별기온공급량!$A3892)</f>
      </c>
      <c r="M3892" s="33">
        <f>MONTH(일별기온공급량!$A3892)</f>
      </c>
      <c r="N3892" s="33">
        <f>DAY(일별기온공급량!$A3892)</f>
      </c>
      <c r="O3892" s="34">
        <f>IFERROR(VLOOKUP(기온및공급량[[#This Row], [날짜]],표2[],2,0), "")</f>
      </c>
    </row>
    <row x14ac:dyDescent="0.25" r="3893" customHeight="1" ht="18.75">
      <c r="A3893" s="29">
        <v>45166</v>
      </c>
      <c r="B3893" s="30">
        <v>25.5</v>
      </c>
      <c r="C3893" s="30">
        <v>27.9</v>
      </c>
      <c r="D3893" s="31">
        <v>1.608425925925926</v>
      </c>
      <c r="E3893" s="33">
        <v>23</v>
      </c>
      <c r="F3893" s="31">
        <v>1.1848148148148148</v>
      </c>
      <c r="G3893" s="30">
        <v>4.9</v>
      </c>
      <c r="H3893" s="32">
        <f>TEXT(일별기온공급량!$A3893, "AAA")</f>
      </c>
      <c r="I3893" s="33">
        <v>67590261</v>
      </c>
      <c r="J3893" s="33">
        <v>1593011</v>
      </c>
      <c r="K3893" s="32">
        <f>TEXT(A3893, "MM-DD")</f>
      </c>
      <c r="L3893" s="33">
        <f>YEAR(일별기온공급량!$A3893)</f>
      </c>
      <c r="M3893" s="33">
        <f>MONTH(일별기온공급량!$A3893)</f>
      </c>
      <c r="N3893" s="33">
        <f>DAY(일별기온공급량!$A3893)</f>
      </c>
      <c r="O3893" s="34">
        <f>IFERROR(VLOOKUP(기온및공급량[[#This Row], [날짜]],표2[],2,0), "")</f>
      </c>
    </row>
    <row x14ac:dyDescent="0.25" r="3894" customHeight="1" ht="18.75">
      <c r="A3894" s="29">
        <v>45167</v>
      </c>
      <c r="B3894" s="30">
        <v>25.7</v>
      </c>
      <c r="C3894" s="33">
        <v>28</v>
      </c>
      <c r="D3894" s="31">
        <v>1.4042592592592593</v>
      </c>
      <c r="E3894" s="30">
        <v>23.2</v>
      </c>
      <c r="F3894" s="31">
        <v>1.219537037037037</v>
      </c>
      <c r="G3894" s="30">
        <v>4.8</v>
      </c>
      <c r="H3894" s="32">
        <f>TEXT(일별기온공급량!$A3894, "AAA")</f>
      </c>
      <c r="I3894" s="33">
        <v>71823021</v>
      </c>
      <c r="J3894" s="33">
        <v>1690532</v>
      </c>
      <c r="K3894" s="32">
        <f>TEXT(A3894, "MM-DD")</f>
      </c>
      <c r="L3894" s="33">
        <f>YEAR(일별기온공급량!$A3894)</f>
      </c>
      <c r="M3894" s="33">
        <f>MONTH(일별기온공급량!$A3894)</f>
      </c>
      <c r="N3894" s="33">
        <f>DAY(일별기온공급량!$A3894)</f>
      </c>
      <c r="O3894" s="34">
        <f>IFERROR(VLOOKUP(기온및공급량[[#This Row], [날짜]],표2[],2,0), "")</f>
      </c>
    </row>
    <row x14ac:dyDescent="0.25" r="3895" customHeight="1" ht="18.75">
      <c r="A3895" s="29">
        <v>45168</v>
      </c>
      <c r="B3895" s="30">
        <v>24.7</v>
      </c>
      <c r="C3895" s="30">
        <v>25.9</v>
      </c>
      <c r="D3895" s="31">
        <v>1.716759259259259</v>
      </c>
      <c r="E3895" s="30">
        <v>22.3</v>
      </c>
      <c r="F3895" s="31">
        <v>1.9959259259259259</v>
      </c>
      <c r="G3895" s="30">
        <v>3.6</v>
      </c>
      <c r="H3895" s="32">
        <f>TEXT(일별기온공급량!$A3895, "AAA")</f>
      </c>
      <c r="I3895" s="33">
        <v>70581615</v>
      </c>
      <c r="J3895" s="33">
        <v>1660557</v>
      </c>
      <c r="K3895" s="32">
        <f>TEXT(A3895, "MM-DD")</f>
      </c>
      <c r="L3895" s="33">
        <f>YEAR(일별기온공급량!$A3895)</f>
      </c>
      <c r="M3895" s="33">
        <f>MONTH(일별기온공급량!$A3895)</f>
      </c>
      <c r="N3895" s="33">
        <f>DAY(일별기온공급량!$A3895)</f>
      </c>
      <c r="O3895" s="34">
        <f>IFERROR(VLOOKUP(기온및공급량[[#This Row], [날짜]],표2[],2,0), "")</f>
      </c>
    </row>
    <row x14ac:dyDescent="0.25" r="3896" customHeight="1" ht="18.75">
      <c r="A3896" s="29">
        <v>45169</v>
      </c>
      <c r="B3896" s="30">
        <v>23.3</v>
      </c>
      <c r="C3896" s="30">
        <v>25.7</v>
      </c>
      <c r="D3896" s="31">
        <v>1.6327314814814815</v>
      </c>
      <c r="E3896" s="30">
        <v>21.2</v>
      </c>
      <c r="F3896" s="31">
        <v>1.2160648148148148</v>
      </c>
      <c r="G3896" s="30">
        <v>4.5</v>
      </c>
      <c r="H3896" s="32">
        <f>TEXT(일별기온공급량!$A3896, "AAA")</f>
      </c>
      <c r="I3896" s="33">
        <v>70591346</v>
      </c>
      <c r="J3896" s="33">
        <v>1661747</v>
      </c>
      <c r="K3896" s="32">
        <f>TEXT(A3896, "MM-DD")</f>
      </c>
      <c r="L3896" s="33">
        <f>YEAR(일별기온공급량!$A3896)</f>
      </c>
      <c r="M3896" s="33">
        <f>MONTH(일별기온공급량!$A3896)</f>
      </c>
      <c r="N3896" s="33">
        <f>DAY(일별기온공급량!$A3896)</f>
      </c>
      <c r="O3896" s="34">
        <f>IFERROR(VLOOKUP(기온및공급량[[#This Row], [날짜]],표2[],2,0), "")</f>
      </c>
    </row>
    <row x14ac:dyDescent="0.25" r="3897" customHeight="1" ht="18.75">
      <c r="A3897" s="29">
        <v>45170</v>
      </c>
      <c r="B3897" s="30">
        <v>25.8</v>
      </c>
      <c r="C3897" s="30">
        <v>30.2</v>
      </c>
      <c r="D3897" s="31">
        <v>1.6514814814814813</v>
      </c>
      <c r="E3897" s="30">
        <v>23.1</v>
      </c>
      <c r="F3897" s="31">
        <v>1.2480092592592593</v>
      </c>
      <c r="G3897" s="30">
        <v>7.1</v>
      </c>
      <c r="H3897" s="32">
        <f>TEXT(일별기온공급량!$A3897, "AAA")</f>
      </c>
      <c r="I3897" s="33">
        <v>69170453</v>
      </c>
      <c r="J3897" s="33">
        <v>1627861</v>
      </c>
      <c r="K3897" s="32">
        <f>TEXT(A3897, "MM-DD")</f>
      </c>
      <c r="L3897" s="33">
        <f>YEAR(일별기온공급량!$A3897)</f>
      </c>
      <c r="M3897" s="33">
        <f>MONTH(일별기온공급량!$A3897)</f>
      </c>
      <c r="N3897" s="33">
        <f>DAY(일별기온공급량!$A3897)</f>
      </c>
      <c r="O3897" s="34">
        <f>IFERROR(VLOOKUP(기온및공급량[[#This Row], [날짜]],표2[],2,0), "")</f>
      </c>
    </row>
    <row x14ac:dyDescent="0.25" r="3898" customHeight="1" ht="18.75">
      <c r="A3898" s="29">
        <v>45171</v>
      </c>
      <c r="B3898" s="30">
        <v>24.9</v>
      </c>
      <c r="C3898" s="30">
        <v>28.9</v>
      </c>
      <c r="D3898" s="31">
        <v>1.6362037037037038</v>
      </c>
      <c r="E3898" s="30">
        <v>22.5</v>
      </c>
      <c r="F3898" s="31">
        <v>1.408425925925926</v>
      </c>
      <c r="G3898" s="30">
        <v>6.4</v>
      </c>
      <c r="H3898" s="32">
        <f>TEXT(일별기온공급량!$A3898, "AAA")</f>
      </c>
      <c r="I3898" s="33">
        <v>54891356</v>
      </c>
      <c r="J3898" s="33">
        <v>1292419</v>
      </c>
      <c r="K3898" s="32">
        <f>TEXT(A3898, "MM-DD")</f>
      </c>
      <c r="L3898" s="33">
        <f>YEAR(일별기온공급량!$A3898)</f>
      </c>
      <c r="M3898" s="33">
        <f>MONTH(일별기온공급량!$A3898)</f>
      </c>
      <c r="N3898" s="33">
        <f>DAY(일별기온공급량!$A3898)</f>
      </c>
      <c r="O3898" s="34">
        <f>IFERROR(VLOOKUP(기온및공급량[[#This Row], [날짜]],표2[],2,0), "")</f>
      </c>
    </row>
    <row x14ac:dyDescent="0.25" r="3899" customHeight="1" ht="18.75">
      <c r="A3899" s="29">
        <v>45172</v>
      </c>
      <c r="B3899" s="30">
        <v>26.6</v>
      </c>
      <c r="C3899" s="30">
        <v>31.8</v>
      </c>
      <c r="D3899" s="31">
        <v>1.607037037037037</v>
      </c>
      <c r="E3899" s="30">
        <v>22.6</v>
      </c>
      <c r="F3899" s="31">
        <v>1.250787037037037</v>
      </c>
      <c r="G3899" s="30">
        <v>9.2</v>
      </c>
      <c r="H3899" s="32">
        <f>TEXT(일별기온공급량!$A3899, "AAA")</f>
      </c>
      <c r="I3899" s="33">
        <v>48212869</v>
      </c>
      <c r="J3899" s="33">
        <v>1136623</v>
      </c>
      <c r="K3899" s="32">
        <f>TEXT(A3899, "MM-DD")</f>
      </c>
      <c r="L3899" s="33">
        <f>YEAR(일별기온공급량!$A3899)</f>
      </c>
      <c r="M3899" s="33">
        <f>MONTH(일별기온공급량!$A3899)</f>
      </c>
      <c r="N3899" s="33">
        <f>DAY(일별기온공급량!$A3899)</f>
      </c>
      <c r="O3899" s="34">
        <f>IFERROR(VLOOKUP(기온및공급량[[#This Row], [날짜]],표2[],2,0), "")</f>
      </c>
    </row>
    <row x14ac:dyDescent="0.25" r="3900" customHeight="1" ht="18.75">
      <c r="A3900" s="29">
        <v>45173</v>
      </c>
      <c r="B3900" s="30">
        <v>26.4</v>
      </c>
      <c r="C3900" s="30">
        <v>30.6</v>
      </c>
      <c r="D3900" s="31">
        <v>1.5355092592592592</v>
      </c>
      <c r="E3900" s="30">
        <v>22.8</v>
      </c>
      <c r="F3900" s="31">
        <v>1.2493981481481482</v>
      </c>
      <c r="G3900" s="30">
        <v>7.8</v>
      </c>
      <c r="H3900" s="32">
        <f>TEXT(일별기온공급량!$A3900, "AAA")</f>
      </c>
      <c r="I3900" s="33">
        <v>69590612</v>
      </c>
      <c r="J3900" s="33">
        <v>1642339</v>
      </c>
      <c r="K3900" s="32">
        <f>TEXT(A3900, "MM-DD")</f>
      </c>
      <c r="L3900" s="33">
        <f>YEAR(일별기온공급량!$A3900)</f>
      </c>
      <c r="M3900" s="33">
        <f>MONTH(일별기온공급량!$A3900)</f>
      </c>
      <c r="N3900" s="33">
        <f>DAY(일별기온공급량!$A3900)</f>
      </c>
      <c r="O3900" s="34">
        <f>IFERROR(VLOOKUP(기온및공급량[[#This Row], [날짜]],표2[],2,0), "")</f>
      </c>
    </row>
    <row x14ac:dyDescent="0.25" r="3901" customHeight="1" ht="18.75">
      <c r="A3901" s="29">
        <v>45174</v>
      </c>
      <c r="B3901" s="30">
        <v>26.1</v>
      </c>
      <c r="C3901" s="30">
        <v>30.6</v>
      </c>
      <c r="D3901" s="31">
        <v>1.5924537037037036</v>
      </c>
      <c r="E3901" s="30">
        <v>22.4</v>
      </c>
      <c r="F3901" s="31">
        <v>1.2348148148148148</v>
      </c>
      <c r="G3901" s="30">
        <v>8.2</v>
      </c>
      <c r="H3901" s="32">
        <f>TEXT(일별기온공급량!$A3901, "AAA")</f>
      </c>
      <c r="I3901" s="33">
        <v>73989104</v>
      </c>
      <c r="J3901" s="33">
        <v>1745261</v>
      </c>
      <c r="K3901" s="32">
        <f>TEXT(A3901, "MM-DD")</f>
      </c>
      <c r="L3901" s="33">
        <f>YEAR(일별기온공급량!$A3901)</f>
      </c>
      <c r="M3901" s="33">
        <f>MONTH(일별기온공급량!$A3901)</f>
      </c>
      <c r="N3901" s="33">
        <f>DAY(일별기온공급량!$A3901)</f>
      </c>
      <c r="O3901" s="34">
        <f>IFERROR(VLOOKUP(기온및공급량[[#This Row], [날짜]],표2[],2,0), "")</f>
      </c>
    </row>
    <row x14ac:dyDescent="0.25" r="3902" customHeight="1" ht="18.75">
      <c r="A3902" s="29">
        <v>45175</v>
      </c>
      <c r="B3902" s="30">
        <v>25.2</v>
      </c>
      <c r="C3902" s="30">
        <v>30.9</v>
      </c>
      <c r="D3902" s="31">
        <v>1.5813425925925926</v>
      </c>
      <c r="E3902" s="30">
        <v>20.3</v>
      </c>
      <c r="F3902" s="31">
        <v>1.2452314814814816</v>
      </c>
      <c r="G3902" s="30">
        <v>10.6</v>
      </c>
      <c r="H3902" s="32">
        <f>TEXT(일별기온공급량!$A3902, "AAA")</f>
      </c>
      <c r="I3902" s="33">
        <v>72395586</v>
      </c>
      <c r="J3902" s="33">
        <v>1704501</v>
      </c>
      <c r="K3902" s="32">
        <f>TEXT(A3902, "MM-DD")</f>
      </c>
      <c r="L3902" s="33">
        <f>YEAR(일별기온공급량!$A3902)</f>
      </c>
      <c r="M3902" s="33">
        <f>MONTH(일별기온공급량!$A3902)</f>
      </c>
      <c r="N3902" s="33">
        <f>DAY(일별기온공급량!$A3902)</f>
      </c>
      <c r="O3902" s="34">
        <f>IFERROR(VLOOKUP(기온및공급량[[#This Row], [날짜]],표2[],2,0), "")</f>
      </c>
    </row>
    <row x14ac:dyDescent="0.25" r="3903" customHeight="1" ht="18.75">
      <c r="A3903" s="29">
        <v>45176</v>
      </c>
      <c r="B3903" s="30">
        <v>23.6</v>
      </c>
      <c r="C3903" s="30">
        <v>28.9</v>
      </c>
      <c r="D3903" s="31">
        <v>1.5827314814814815</v>
      </c>
      <c r="E3903" s="30">
        <v>18.1</v>
      </c>
      <c r="F3903" s="31">
        <v>1.2549537037037037</v>
      </c>
      <c r="G3903" s="30">
        <v>10.8</v>
      </c>
      <c r="H3903" s="32">
        <f>TEXT(일별기온공급량!$A3903, "AAA")</f>
      </c>
      <c r="I3903" s="33">
        <v>71800257</v>
      </c>
      <c r="J3903" s="33">
        <v>1687467</v>
      </c>
      <c r="K3903" s="32">
        <f>TEXT(A3903, "MM-DD")</f>
      </c>
      <c r="L3903" s="33">
        <f>YEAR(일별기온공급량!$A3903)</f>
      </c>
      <c r="M3903" s="33">
        <f>MONTH(일별기온공급량!$A3903)</f>
      </c>
      <c r="N3903" s="33">
        <f>DAY(일별기온공급량!$A3903)</f>
      </c>
      <c r="O3903" s="34">
        <f>IFERROR(VLOOKUP(기온및공급량[[#This Row], [날짜]],표2[],2,0), "")</f>
      </c>
    </row>
    <row x14ac:dyDescent="0.25" r="3904" customHeight="1" ht="18.75">
      <c r="A3904" s="29">
        <v>45177</v>
      </c>
      <c r="B3904" s="30">
        <v>23.3</v>
      </c>
      <c r="C3904" s="33">
        <v>29</v>
      </c>
      <c r="D3904" s="31">
        <v>1.6264814814814814</v>
      </c>
      <c r="E3904" s="30">
        <v>18.1</v>
      </c>
      <c r="F3904" s="31">
        <v>1.2118981481481481</v>
      </c>
      <c r="G3904" s="30">
        <v>10.9</v>
      </c>
      <c r="H3904" s="32">
        <f>TEXT(일별기온공급량!$A3904, "AAA")</f>
      </c>
      <c r="I3904" s="33">
        <v>69603382</v>
      </c>
      <c r="J3904" s="33">
        <v>1634388</v>
      </c>
      <c r="K3904" s="32">
        <f>TEXT(A3904, "MM-DD")</f>
      </c>
      <c r="L3904" s="33">
        <f>YEAR(일별기온공급량!$A3904)</f>
      </c>
      <c r="M3904" s="33">
        <f>MONTH(일별기온공급량!$A3904)</f>
      </c>
      <c r="N3904" s="33">
        <f>DAY(일별기온공급량!$A3904)</f>
      </c>
      <c r="O3904" s="34">
        <f>IFERROR(VLOOKUP(기온및공급량[[#This Row], [날짜]],표2[],2,0), "")</f>
      </c>
    </row>
    <row x14ac:dyDescent="0.25" r="3905" customHeight="1" ht="18.75">
      <c r="A3905" s="29">
        <v>45178</v>
      </c>
      <c r="B3905" s="30">
        <v>23.4</v>
      </c>
      <c r="C3905" s="30">
        <v>29.5</v>
      </c>
      <c r="D3905" s="31">
        <v>1.6618981481481483</v>
      </c>
      <c r="E3905" s="30">
        <v>17.3</v>
      </c>
      <c r="F3905" s="31">
        <v>1.2452314814814816</v>
      </c>
      <c r="G3905" s="30">
        <v>12.2</v>
      </c>
      <c r="H3905" s="32">
        <f>TEXT(일별기온공급량!$A3905, "AAA")</f>
      </c>
      <c r="I3905" s="33">
        <v>54577205</v>
      </c>
      <c r="J3905" s="33">
        <v>1278868</v>
      </c>
      <c r="K3905" s="32">
        <f>TEXT(A3905, "MM-DD")</f>
      </c>
      <c r="L3905" s="33">
        <f>YEAR(일별기온공급량!$A3905)</f>
      </c>
      <c r="M3905" s="33">
        <f>MONTH(일별기온공급량!$A3905)</f>
      </c>
      <c r="N3905" s="33">
        <f>DAY(일별기온공급량!$A3905)</f>
      </c>
      <c r="O3905" s="34">
        <f>IFERROR(VLOOKUP(기온및공급량[[#This Row], [날짜]],표2[],2,0), "")</f>
      </c>
    </row>
    <row x14ac:dyDescent="0.25" r="3906" customHeight="1" ht="18.75">
      <c r="A3906" s="29">
        <v>45179</v>
      </c>
      <c r="B3906" s="33">
        <v>24</v>
      </c>
      <c r="C3906" s="30">
        <v>30.9</v>
      </c>
      <c r="D3906" s="31">
        <v>1.6910648148148149</v>
      </c>
      <c r="E3906" s="30">
        <v>17.6</v>
      </c>
      <c r="F3906" s="31">
        <v>1.2514814814814814</v>
      </c>
      <c r="G3906" s="30">
        <v>13.3</v>
      </c>
      <c r="H3906" s="32">
        <f>TEXT(일별기온공급량!$A3906, "AAA")</f>
      </c>
      <c r="I3906" s="33">
        <v>46739937</v>
      </c>
      <c r="J3906" s="33">
        <v>1093921</v>
      </c>
      <c r="K3906" s="32">
        <f>TEXT(A3906, "MM-DD")</f>
      </c>
      <c r="L3906" s="33">
        <f>YEAR(일별기온공급량!$A3906)</f>
      </c>
      <c r="M3906" s="33">
        <f>MONTH(일별기온공급량!$A3906)</f>
      </c>
      <c r="N3906" s="33">
        <f>DAY(일별기온공급량!$A3906)</f>
      </c>
      <c r="O3906" s="34">
        <f>IFERROR(VLOOKUP(기온및공급량[[#This Row], [날짜]],표2[],2,0), "")</f>
      </c>
    </row>
    <row x14ac:dyDescent="0.25" r="3907" customHeight="1" ht="18.75">
      <c r="A3907" s="29">
        <v>45180</v>
      </c>
      <c r="B3907" s="30">
        <v>25.6</v>
      </c>
      <c r="C3907" s="30">
        <v>31.4</v>
      </c>
      <c r="D3907" s="31">
        <v>1.5889814814814813</v>
      </c>
      <c r="E3907" s="30">
        <v>20.3</v>
      </c>
      <c r="F3907" s="31">
        <v>1.2362037037037037</v>
      </c>
      <c r="G3907" s="30">
        <v>11.1</v>
      </c>
      <c r="H3907" s="32">
        <f>TEXT(일별기온공급량!$A3907, "AAA")</f>
      </c>
      <c r="I3907" s="33">
        <v>67414112</v>
      </c>
      <c r="J3907" s="33">
        <v>1581223</v>
      </c>
      <c r="K3907" s="32">
        <f>TEXT(A3907, "MM-DD")</f>
      </c>
      <c r="L3907" s="33">
        <f>YEAR(일별기온공급량!$A3907)</f>
      </c>
      <c r="M3907" s="33">
        <f>MONTH(일별기온공급량!$A3907)</f>
      </c>
      <c r="N3907" s="33">
        <f>DAY(일별기온공급량!$A3907)</f>
      </c>
      <c r="O3907" s="34">
        <f>IFERROR(VLOOKUP(기온및공급량[[#This Row], [날짜]],표2[],2,0), "")</f>
      </c>
    </row>
    <row x14ac:dyDescent="0.25" r="3908" customHeight="1" ht="18.75">
      <c r="A3908" s="29">
        <v>45181</v>
      </c>
      <c r="B3908" s="30">
        <v>26.1</v>
      </c>
      <c r="C3908" s="30">
        <v>30.6</v>
      </c>
      <c r="D3908" s="31">
        <v>1.625787037037037</v>
      </c>
      <c r="E3908" s="30">
        <v>22.3</v>
      </c>
      <c r="F3908" s="31">
        <v>1.2118981481481481</v>
      </c>
      <c r="G3908" s="30">
        <v>8.3</v>
      </c>
      <c r="H3908" s="32">
        <f>TEXT(일별기온공급량!$A3908, "AAA")</f>
      </c>
      <c r="I3908" s="33">
        <v>72005128</v>
      </c>
      <c r="J3908" s="33">
        <v>1694286</v>
      </c>
      <c r="K3908" s="32">
        <f>TEXT(A3908, "MM-DD")</f>
      </c>
      <c r="L3908" s="33">
        <f>YEAR(일별기온공급량!$A3908)</f>
      </c>
      <c r="M3908" s="33">
        <f>MONTH(일별기온공급량!$A3908)</f>
      </c>
      <c r="N3908" s="33">
        <f>DAY(일별기온공급량!$A3908)</f>
      </c>
      <c r="O3908" s="34">
        <f>IFERROR(VLOOKUP(기온및공급량[[#This Row], [날짜]],표2[],2,0), "")</f>
      </c>
    </row>
    <row x14ac:dyDescent="0.25" r="3909" customHeight="1" ht="18.75">
      <c r="A3909" s="29">
        <v>45182</v>
      </c>
      <c r="B3909" s="30">
        <v>24.7</v>
      </c>
      <c r="C3909" s="30">
        <v>28.4</v>
      </c>
      <c r="D3909" s="31">
        <v>1.5813425925925926</v>
      </c>
      <c r="E3909" s="30">
        <v>22.4</v>
      </c>
      <c r="F3909" s="31">
        <v>1.9987037037037036</v>
      </c>
      <c r="G3909" s="33">
        <v>6</v>
      </c>
      <c r="H3909" s="32">
        <f>TEXT(일별기온공급량!$A3909, "AAA")</f>
      </c>
      <c r="I3909" s="33">
        <v>72122926</v>
      </c>
      <c r="J3909" s="33">
        <v>1700687</v>
      </c>
      <c r="K3909" s="32">
        <f>TEXT(A3909, "MM-DD")</f>
      </c>
      <c r="L3909" s="33">
        <f>YEAR(일별기온공급량!$A3909)</f>
      </c>
      <c r="M3909" s="33">
        <f>MONTH(일별기온공급량!$A3909)</f>
      </c>
      <c r="N3909" s="33">
        <f>DAY(일별기온공급량!$A3909)</f>
      </c>
      <c r="O3909" s="34">
        <f>IFERROR(VLOOKUP(기온및공급량[[#This Row], [날짜]],표2[],2,0), "")</f>
      </c>
    </row>
    <row x14ac:dyDescent="0.25" r="3910" customHeight="1" ht="18.75">
      <c r="A3910" s="29">
        <v>45183</v>
      </c>
      <c r="B3910" s="30">
        <v>22.6</v>
      </c>
      <c r="C3910" s="30">
        <v>24.5</v>
      </c>
      <c r="D3910" s="31">
        <v>1.6681481481481482</v>
      </c>
      <c r="E3910" s="30">
        <v>21.4</v>
      </c>
      <c r="F3910" s="31">
        <v>1.193148148148148</v>
      </c>
      <c r="G3910" s="30">
        <v>3.1</v>
      </c>
      <c r="H3910" s="32">
        <f>TEXT(일별기온공급량!$A3910, "AAA")</f>
      </c>
      <c r="I3910" s="33">
        <v>73390724</v>
      </c>
      <c r="J3910" s="33">
        <v>1729364</v>
      </c>
      <c r="K3910" s="32">
        <f>TEXT(A3910, "MM-DD")</f>
      </c>
      <c r="L3910" s="33">
        <f>YEAR(일별기온공급량!$A3910)</f>
      </c>
      <c r="M3910" s="33">
        <f>MONTH(일별기온공급량!$A3910)</f>
      </c>
      <c r="N3910" s="33">
        <f>DAY(일별기온공급량!$A3910)</f>
      </c>
      <c r="O3910" s="34">
        <f>IFERROR(VLOOKUP(기온및공급량[[#This Row], [날짜]],표2[],2,0), "")</f>
      </c>
    </row>
    <row x14ac:dyDescent="0.25" r="3911" customHeight="1" ht="18.75">
      <c r="A3911" s="29">
        <v>45184</v>
      </c>
      <c r="B3911" s="30">
        <v>22.8</v>
      </c>
      <c r="C3911" s="30">
        <v>24.9</v>
      </c>
      <c r="D3911" s="31">
        <v>1.6841203703703704</v>
      </c>
      <c r="E3911" s="30">
        <v>21.3</v>
      </c>
      <c r="F3911" s="31">
        <v>1.2264814814814815</v>
      </c>
      <c r="G3911" s="30">
        <v>3.6</v>
      </c>
      <c r="H3911" s="32">
        <f>TEXT(일별기온공급량!$A3911, "AAA")</f>
      </c>
      <c r="I3911" s="33">
        <v>71242637</v>
      </c>
      <c r="J3911" s="33">
        <v>1678520</v>
      </c>
      <c r="K3911" s="32">
        <f>TEXT(A3911, "MM-DD")</f>
      </c>
      <c r="L3911" s="33">
        <f>YEAR(일별기온공급량!$A3911)</f>
      </c>
      <c r="M3911" s="33">
        <f>MONTH(일별기온공급량!$A3911)</f>
      </c>
      <c r="N3911" s="33">
        <f>DAY(일별기온공급량!$A3911)</f>
      </c>
      <c r="O3911" s="34">
        <f>IFERROR(VLOOKUP(기온및공급량[[#This Row], [날짜]],표2[],2,0), "")</f>
      </c>
    </row>
    <row x14ac:dyDescent="0.25" r="3912" customHeight="1" ht="18.75">
      <c r="A3912" s="29">
        <v>45185</v>
      </c>
      <c r="B3912" s="30">
        <v>23.1</v>
      </c>
      <c r="C3912" s="30">
        <v>24.5</v>
      </c>
      <c r="D3912" s="31">
        <v>1.6125925925925926</v>
      </c>
      <c r="E3912" s="30">
        <v>22.2</v>
      </c>
      <c r="F3912" s="31">
        <v>1.2466203703703704</v>
      </c>
      <c r="G3912" s="30">
        <v>2.3</v>
      </c>
      <c r="H3912" s="32">
        <f>TEXT(일별기온공급량!$A3912, "AAA")</f>
      </c>
      <c r="I3912" s="33">
        <v>59009890</v>
      </c>
      <c r="J3912" s="33">
        <v>1389941</v>
      </c>
      <c r="K3912" s="32">
        <f>TEXT(A3912, "MM-DD")</f>
      </c>
      <c r="L3912" s="33">
        <f>YEAR(일별기온공급량!$A3912)</f>
      </c>
      <c r="M3912" s="33">
        <f>MONTH(일별기온공급량!$A3912)</f>
      </c>
      <c r="N3912" s="33">
        <f>DAY(일별기온공급량!$A3912)</f>
      </c>
      <c r="O3912" s="34">
        <f>IFERROR(VLOOKUP(기온및공급량[[#This Row], [날짜]],표2[],2,0), "")</f>
      </c>
    </row>
    <row x14ac:dyDescent="0.25" r="3913" customHeight="1" ht="18.75">
      <c r="A3913" s="29">
        <v>45186</v>
      </c>
      <c r="B3913" s="30">
        <v>24.6</v>
      </c>
      <c r="C3913" s="30">
        <v>27.9</v>
      </c>
      <c r="D3913" s="31">
        <v>1.532037037037037</v>
      </c>
      <c r="E3913" s="30">
        <v>21.9</v>
      </c>
      <c r="F3913" s="31">
        <v>1.3105092592592593</v>
      </c>
      <c r="G3913" s="33">
        <v>6</v>
      </c>
      <c r="H3913" s="32">
        <f>TEXT(일별기온공급량!$A3913, "AAA")</f>
      </c>
      <c r="I3913" s="33">
        <v>48838895</v>
      </c>
      <c r="J3913" s="33">
        <v>1150124</v>
      </c>
      <c r="K3913" s="32">
        <f>TEXT(A3913, "MM-DD")</f>
      </c>
      <c r="L3913" s="33">
        <f>YEAR(일별기온공급량!$A3913)</f>
      </c>
      <c r="M3913" s="33">
        <f>MONTH(일별기온공급량!$A3913)</f>
      </c>
      <c r="N3913" s="33">
        <f>DAY(일별기온공급량!$A3913)</f>
      </c>
      <c r="O3913" s="34">
        <f>IFERROR(VLOOKUP(기온및공급량[[#This Row], [날짜]],표2[],2,0), "")</f>
      </c>
    </row>
    <row x14ac:dyDescent="0.25" r="3914" customHeight="1" ht="18.75">
      <c r="A3914" s="29">
        <v>45187</v>
      </c>
      <c r="B3914" s="30">
        <v>26.1</v>
      </c>
      <c r="C3914" s="30">
        <v>32.8</v>
      </c>
      <c r="D3914" s="31">
        <v>1.658425925925926</v>
      </c>
      <c r="E3914" s="30">
        <v>22.7</v>
      </c>
      <c r="F3914" s="31">
        <v>1.219537037037037</v>
      </c>
      <c r="G3914" s="30">
        <v>10.1</v>
      </c>
      <c r="H3914" s="32">
        <f>TEXT(일별기온공급량!$A3914, "AAA")</f>
      </c>
      <c r="I3914" s="33">
        <v>69254228</v>
      </c>
      <c r="J3914" s="33">
        <v>1631873</v>
      </c>
      <c r="K3914" s="32">
        <f>TEXT(A3914, "MM-DD")</f>
      </c>
      <c r="L3914" s="33">
        <f>YEAR(일별기온공급량!$A3914)</f>
      </c>
      <c r="M3914" s="33">
        <f>MONTH(일별기온공급량!$A3914)</f>
      </c>
      <c r="N3914" s="33">
        <f>DAY(일별기온공급량!$A3914)</f>
      </c>
      <c r="O3914" s="34">
        <f>IFERROR(VLOOKUP(기온및공급량[[#This Row], [날짜]],표2[],2,0), "")</f>
      </c>
    </row>
    <row x14ac:dyDescent="0.25" r="3915" customHeight="1" ht="18.75">
      <c r="A3915" s="29">
        <v>45188</v>
      </c>
      <c r="B3915" s="30">
        <v>25.2</v>
      </c>
      <c r="C3915" s="30">
        <v>29.5</v>
      </c>
      <c r="D3915" s="31">
        <v>1.6438425925925926</v>
      </c>
      <c r="E3915" s="30">
        <v>21.8</v>
      </c>
      <c r="F3915" s="31">
        <v>1.2625925925925925</v>
      </c>
      <c r="G3915" s="30">
        <v>7.7</v>
      </c>
      <c r="H3915" s="32">
        <f>TEXT(일별기온공급량!$A3915, "AAA")</f>
      </c>
      <c r="I3915" s="33">
        <v>72578515</v>
      </c>
      <c r="J3915" s="33">
        <v>1713007</v>
      </c>
      <c r="K3915" s="32">
        <f>TEXT(A3915, "MM-DD")</f>
      </c>
      <c r="L3915" s="33">
        <f>YEAR(일별기온공급량!$A3915)</f>
      </c>
      <c r="M3915" s="33">
        <f>MONTH(일별기온공급량!$A3915)</f>
      </c>
      <c r="N3915" s="33">
        <f>DAY(일별기온공급량!$A3915)</f>
      </c>
      <c r="O3915" s="34">
        <f>IFERROR(VLOOKUP(기온및공급량[[#This Row], [날짜]],표2[],2,0), "")</f>
      </c>
    </row>
    <row x14ac:dyDescent="0.25" r="3916" customHeight="1" ht="18.75">
      <c r="A3916" s="29">
        <v>45189</v>
      </c>
      <c r="B3916" s="33">
        <v>22</v>
      </c>
      <c r="C3916" s="30">
        <v>24.9</v>
      </c>
      <c r="D3916" s="31">
        <v>1.4924537037037038</v>
      </c>
      <c r="E3916" s="30">
        <v>20.8</v>
      </c>
      <c r="F3916" s="31">
        <v>1.9105092592592592</v>
      </c>
      <c r="G3916" s="30">
        <v>4.1</v>
      </c>
      <c r="H3916" s="32">
        <f>TEXT(일별기온공급량!$A3916, "AAA")</f>
      </c>
      <c r="I3916" s="33">
        <v>73236434</v>
      </c>
      <c r="J3916" s="33">
        <v>1729527</v>
      </c>
      <c r="K3916" s="32">
        <f>TEXT(A3916, "MM-DD")</f>
      </c>
      <c r="L3916" s="33">
        <f>YEAR(일별기온공급량!$A3916)</f>
      </c>
      <c r="M3916" s="33">
        <f>MONTH(일별기온공급량!$A3916)</f>
      </c>
      <c r="N3916" s="33">
        <f>DAY(일별기온공급량!$A3916)</f>
      </c>
      <c r="O3916" s="34">
        <f>IFERROR(VLOOKUP(기온및공급량[[#This Row], [날짜]],표2[],2,0), "")</f>
      </c>
    </row>
    <row x14ac:dyDescent="0.25" r="3917" customHeight="1" ht="18.75">
      <c r="A3917" s="29">
        <v>45190</v>
      </c>
      <c r="B3917" s="30">
        <v>19.5</v>
      </c>
      <c r="C3917" s="30">
        <v>21.2</v>
      </c>
      <c r="D3917" s="31">
        <v>1.0396759259259258</v>
      </c>
      <c r="E3917" s="30">
        <v>18.2</v>
      </c>
      <c r="F3917" s="31">
        <v>1.7612037037037038</v>
      </c>
      <c r="G3917" s="33">
        <v>3</v>
      </c>
      <c r="H3917" s="32">
        <f>TEXT(일별기온공급량!$A3917, "AAA")</f>
      </c>
      <c r="I3917" s="33">
        <v>73765812</v>
      </c>
      <c r="J3917" s="33">
        <v>1740381</v>
      </c>
      <c r="K3917" s="32">
        <f>TEXT(A3917, "MM-DD")</f>
      </c>
      <c r="L3917" s="33">
        <f>YEAR(일별기온공급량!$A3917)</f>
      </c>
      <c r="M3917" s="33">
        <f>MONTH(일별기온공급량!$A3917)</f>
      </c>
      <c r="N3917" s="33">
        <f>DAY(일별기온공급량!$A3917)</f>
      </c>
      <c r="O3917" s="34">
        <f>IFERROR(VLOOKUP(기온및공급량[[#This Row], [날짜]],표2[],2,0), "")</f>
      </c>
    </row>
    <row x14ac:dyDescent="0.25" r="3918" customHeight="1" ht="18.75">
      <c r="A3918" s="29">
        <v>45191</v>
      </c>
      <c r="B3918" s="30">
        <v>21.1</v>
      </c>
      <c r="C3918" s="30">
        <v>26.5</v>
      </c>
      <c r="D3918" s="31">
        <v>1.7077314814814815</v>
      </c>
      <c r="E3918" s="30">
        <v>17.8</v>
      </c>
      <c r="F3918" s="31">
        <v>1.2528703703703703</v>
      </c>
      <c r="G3918" s="30">
        <v>8.7</v>
      </c>
      <c r="H3918" s="32">
        <f>TEXT(일별기온공급량!$A3918, "AAA")</f>
      </c>
      <c r="I3918" s="33">
        <v>72611656</v>
      </c>
      <c r="J3918" s="33">
        <v>1714146</v>
      </c>
      <c r="K3918" s="32">
        <f>TEXT(A3918, "MM-DD")</f>
      </c>
      <c r="L3918" s="33">
        <f>YEAR(일별기온공급량!$A3918)</f>
      </c>
      <c r="M3918" s="33">
        <f>MONTH(일별기온공급량!$A3918)</f>
      </c>
      <c r="N3918" s="33">
        <f>DAY(일별기온공급량!$A3918)</f>
      </c>
      <c r="O3918" s="34">
        <f>IFERROR(VLOOKUP(기온및공급량[[#This Row], [날짜]],표2[],2,0), "")</f>
      </c>
    </row>
    <row x14ac:dyDescent="0.25" r="3919" customHeight="1" ht="18.75">
      <c r="A3919" s="29">
        <v>45192</v>
      </c>
      <c r="B3919" s="30">
        <v>19.9</v>
      </c>
      <c r="C3919" s="30">
        <v>25.3</v>
      </c>
      <c r="D3919" s="31">
        <v>1.5424537037037038</v>
      </c>
      <c r="E3919" s="30">
        <v>15.3</v>
      </c>
      <c r="F3919" s="31">
        <v>1.2480092592592593</v>
      </c>
      <c r="G3919" s="33">
        <v>10</v>
      </c>
      <c r="H3919" s="32">
        <f>TEXT(일별기온공급량!$A3919, "AAA")</f>
      </c>
      <c r="I3919" s="33">
        <v>60139575</v>
      </c>
      <c r="J3919" s="33">
        <v>1420330</v>
      </c>
      <c r="K3919" s="32">
        <f>TEXT(A3919, "MM-DD")</f>
      </c>
      <c r="L3919" s="33">
        <f>YEAR(일별기온공급량!$A3919)</f>
      </c>
      <c r="M3919" s="33">
        <f>MONTH(일별기온공급량!$A3919)</f>
      </c>
      <c r="N3919" s="33">
        <f>DAY(일별기온공급량!$A3919)</f>
      </c>
      <c r="O3919" s="34">
        <f>IFERROR(VLOOKUP(기온및공급량[[#This Row], [날짜]],표2[],2,0), "")</f>
      </c>
    </row>
    <row x14ac:dyDescent="0.25" r="3920" customHeight="1" ht="18.75">
      <c r="A3920" s="29">
        <v>45193</v>
      </c>
      <c r="B3920" s="30">
        <v>20.4</v>
      </c>
      <c r="C3920" s="30">
        <v>25.3</v>
      </c>
      <c r="D3920" s="31">
        <v>1.5827314814814815</v>
      </c>
      <c r="E3920" s="30">
        <v>15.5</v>
      </c>
      <c r="F3920" s="31">
        <v>1.244537037037037</v>
      </c>
      <c r="G3920" s="30">
        <v>9.8</v>
      </c>
      <c r="H3920" s="32">
        <f>TEXT(일별기온공급량!$A3920, "AAA")</f>
      </c>
      <c r="I3920" s="33">
        <v>51389276</v>
      </c>
      <c r="J3920" s="33">
        <v>1214360</v>
      </c>
      <c r="K3920" s="32">
        <f>TEXT(A3920, "MM-DD")</f>
      </c>
      <c r="L3920" s="33">
        <f>YEAR(일별기온공급량!$A3920)</f>
      </c>
      <c r="M3920" s="33">
        <f>MONTH(일별기온공급량!$A3920)</f>
      </c>
      <c r="N3920" s="33">
        <f>DAY(일별기온공급량!$A3920)</f>
      </c>
      <c r="O3920" s="34">
        <f>IFERROR(VLOOKUP(기온및공급량[[#This Row], [날짜]],표2[],2,0), "")</f>
      </c>
    </row>
    <row x14ac:dyDescent="0.25" r="3921" customHeight="1" ht="18.75">
      <c r="A3921" s="29">
        <v>45194</v>
      </c>
      <c r="B3921" s="30">
        <v>21.1</v>
      </c>
      <c r="C3921" s="30">
        <v>24.9</v>
      </c>
      <c r="D3921" s="31">
        <v>1.5264814814814813</v>
      </c>
      <c r="E3921" s="30">
        <v>18.1</v>
      </c>
      <c r="F3921" s="31">
        <v>1.2382870370370371</v>
      </c>
      <c r="G3921" s="30">
        <v>6.8</v>
      </c>
      <c r="H3921" s="32">
        <f>TEXT(일별기온공급량!$A3921, "AAA")</f>
      </c>
      <c r="I3921" s="33">
        <v>70769706</v>
      </c>
      <c r="J3921" s="33">
        <v>1672466</v>
      </c>
      <c r="K3921" s="32">
        <f>TEXT(A3921, "MM-DD")</f>
      </c>
      <c r="L3921" s="33">
        <f>YEAR(일별기온공급량!$A3921)</f>
      </c>
      <c r="M3921" s="33">
        <f>MONTH(일별기온공급량!$A3921)</f>
      </c>
      <c r="N3921" s="33">
        <f>DAY(일별기온공급량!$A3921)</f>
      </c>
      <c r="O3921" s="34">
        <f>IFERROR(VLOOKUP(기온및공급량[[#This Row], [날짜]],표2[],2,0), "")</f>
      </c>
    </row>
    <row x14ac:dyDescent="0.25" r="3922" customHeight="1" ht="18.75">
      <c r="A3922" s="29">
        <v>45195</v>
      </c>
      <c r="B3922" s="30">
        <v>20.8</v>
      </c>
      <c r="C3922" s="30">
        <v>21.7</v>
      </c>
      <c r="D3922" s="31">
        <v>1.5910648148148148</v>
      </c>
      <c r="E3922" s="30">
        <v>20.1</v>
      </c>
      <c r="F3922" s="31">
        <v>1.0000925925925925</v>
      </c>
      <c r="G3922" s="30">
        <v>1.6</v>
      </c>
      <c r="H3922" s="32">
        <f>TEXT(일별기온공급량!$A3922, "AAA")</f>
      </c>
      <c r="I3922" s="33">
        <v>74843574</v>
      </c>
      <c r="J3922" s="33">
        <v>1768439</v>
      </c>
      <c r="K3922" s="32">
        <f>TEXT(A3922, "MM-DD")</f>
      </c>
      <c r="L3922" s="33">
        <f>YEAR(일별기온공급량!$A3922)</f>
      </c>
      <c r="M3922" s="33">
        <f>MONTH(일별기온공급량!$A3922)</f>
      </c>
      <c r="N3922" s="33">
        <f>DAY(일별기온공급량!$A3922)</f>
      </c>
      <c r="O3922" s="34">
        <f>IFERROR(VLOOKUP(기온및공급량[[#This Row], [날짜]],표2[],2,0), "")</f>
      </c>
    </row>
    <row x14ac:dyDescent="0.25" r="3923" customHeight="1" ht="18.75">
      <c r="A3923" s="29">
        <v>45196</v>
      </c>
      <c r="B3923" s="30">
        <v>23.8</v>
      </c>
      <c r="C3923" s="30">
        <v>29.2</v>
      </c>
      <c r="D3923" s="31">
        <v>1.6438425925925926</v>
      </c>
      <c r="E3923" s="33">
        <v>21</v>
      </c>
      <c r="F3923" s="31">
        <v>1.0000925925925925</v>
      </c>
      <c r="G3923" s="30">
        <v>8.2</v>
      </c>
      <c r="H3923" s="32">
        <f>TEXT(일별기온공급량!$A3923, "AAA")</f>
      </c>
      <c r="I3923" s="33">
        <v>69212500</v>
      </c>
      <c r="J3923" s="33">
        <v>1632659</v>
      </c>
      <c r="K3923" s="32">
        <f>TEXT(A3923, "MM-DD")</f>
      </c>
      <c r="L3923" s="33">
        <f>YEAR(일별기온공급량!$A3923)</f>
      </c>
      <c r="M3923" s="33">
        <f>MONTH(일별기온공급량!$A3923)</f>
      </c>
      <c r="N3923" s="33">
        <f>DAY(일별기온공급량!$A3923)</f>
      </c>
      <c r="O3923" s="34">
        <f>IFERROR(VLOOKUP(기온및공급량[[#This Row], [날짜]],표2[],2,0), "")</f>
      </c>
    </row>
    <row x14ac:dyDescent="0.25" r="3924" customHeight="1" ht="18.75">
      <c r="A3924" s="29">
        <v>45197</v>
      </c>
      <c r="B3924" s="30">
        <v>23.6</v>
      </c>
      <c r="C3924" s="30">
        <v>28.8</v>
      </c>
      <c r="D3924" s="31">
        <v>1.625787037037037</v>
      </c>
      <c r="E3924" s="30">
        <v>19.6</v>
      </c>
      <c r="F3924" s="31">
        <v>1.9917592592592592</v>
      </c>
      <c r="G3924" s="30">
        <v>9.2</v>
      </c>
      <c r="H3924" s="32">
        <f>TEXT(일별기온공급량!$A3924, "AAA")</f>
      </c>
      <c r="I3924" s="33">
        <v>48368608</v>
      </c>
      <c r="J3924" s="33">
        <v>1139026</v>
      </c>
      <c r="K3924" s="32">
        <f>TEXT(A3924, "MM-DD")</f>
      </c>
      <c r="L3924" s="33">
        <f>YEAR(일별기온공급량!$A3924)</f>
      </c>
      <c r="M3924" s="33">
        <f>MONTH(일별기온공급량!$A3924)</f>
      </c>
      <c r="N3924" s="33">
        <f>DAY(일별기온공급량!$A3924)</f>
      </c>
      <c r="O3924" s="34">
        <f>IFERROR(VLOOKUP(기온및공급량[[#This Row], [날짜]],표2[],2,0), "")</f>
      </c>
    </row>
    <row x14ac:dyDescent="0.25" r="3925" customHeight="1" ht="18.75">
      <c r="A3925" s="29">
        <v>45198</v>
      </c>
      <c r="B3925" s="30">
        <v>21.8</v>
      </c>
      <c r="C3925" s="30">
        <v>26.8</v>
      </c>
      <c r="D3925" s="31">
        <v>1.5389814814814815</v>
      </c>
      <c r="E3925" s="30">
        <v>16.7</v>
      </c>
      <c r="F3925" s="31">
        <v>1.263287037037037</v>
      </c>
      <c r="G3925" s="30">
        <v>10.1</v>
      </c>
      <c r="H3925" s="32">
        <f>TEXT(일별기온공급량!$A3925, "AAA")</f>
      </c>
      <c r="I3925" s="33">
        <v>37154440</v>
      </c>
      <c r="J3925" s="33">
        <v>875723</v>
      </c>
      <c r="K3925" s="32">
        <f>TEXT(A3925, "MM-DD")</f>
      </c>
      <c r="L3925" s="33">
        <f>YEAR(일별기온공급량!$A3925)</f>
      </c>
      <c r="M3925" s="33">
        <f>MONTH(일별기온공급량!$A3925)</f>
      </c>
      <c r="N3925" s="33">
        <f>DAY(일별기온공급량!$A3925)</f>
      </c>
      <c r="O3925" s="34">
        <f>IFERROR(VLOOKUP(기온및공급량[[#This Row], [날짜]],표2[],2,0), "")</f>
      </c>
    </row>
    <row x14ac:dyDescent="0.25" r="3926" customHeight="1" ht="18.75">
      <c r="A3926" s="29">
        <v>45199</v>
      </c>
      <c r="B3926" s="33">
        <v>20</v>
      </c>
      <c r="C3926" s="30">
        <v>25.1</v>
      </c>
      <c r="D3926" s="31">
        <v>1.6403703703703703</v>
      </c>
      <c r="E3926" s="30">
        <v>15.7</v>
      </c>
      <c r="F3926" s="31">
        <v>1.3417592592592593</v>
      </c>
      <c r="G3926" s="30">
        <v>9.4</v>
      </c>
      <c r="H3926" s="32">
        <f>TEXT(일별기온공급량!$A3926, "AAA")</f>
      </c>
      <c r="I3926" s="33">
        <v>39967669</v>
      </c>
      <c r="J3926" s="33">
        <v>941761</v>
      </c>
      <c r="K3926" s="32">
        <f>TEXT(A3926, "MM-DD")</f>
      </c>
      <c r="L3926" s="33">
        <f>YEAR(일별기온공급량!$A3926)</f>
      </c>
      <c r="M3926" s="33">
        <f>MONTH(일별기온공급량!$A3926)</f>
      </c>
      <c r="N3926" s="33">
        <f>DAY(일별기온공급량!$A3926)</f>
      </c>
      <c r="O3926" s="34">
        <f>IFERROR(VLOOKUP(기온및공급량[[#This Row], [날짜]],표2[],2,0), "")</f>
      </c>
    </row>
    <row x14ac:dyDescent="0.25" r="3927" customHeight="1" ht="18.75">
      <c r="A3927" s="29">
        <v>45200</v>
      </c>
      <c r="B3927" s="30">
        <v>19.2</v>
      </c>
      <c r="C3927" s="30">
        <v>24.4</v>
      </c>
      <c r="D3927" s="31">
        <v>1.619537037037037</v>
      </c>
      <c r="E3927" s="30">
        <v>13.9</v>
      </c>
      <c r="F3927" s="31">
        <v>1.986898148148148</v>
      </c>
      <c r="G3927" s="30">
        <v>10.5</v>
      </c>
      <c r="H3927" s="32">
        <f>TEXT(일별기온공급량!$A3927, "AAA")</f>
      </c>
      <c r="I3927" s="33">
        <v>44292683</v>
      </c>
      <c r="J3927" s="33">
        <v>1044017</v>
      </c>
      <c r="K3927" s="32">
        <f>TEXT(A3927, "MM-DD")</f>
      </c>
      <c r="L3927" s="33">
        <f>YEAR(일별기온공급량!$A3927)</f>
      </c>
      <c r="M3927" s="33">
        <f>MONTH(일별기온공급량!$A3927)</f>
      </c>
      <c r="N3927" s="33">
        <f>DAY(일별기온공급량!$A3927)</f>
      </c>
      <c r="O3927" s="34">
        <f>IFERROR(VLOOKUP(기온및공급량[[#This Row], [날짜]],표2[],2,0), "")</f>
      </c>
    </row>
    <row x14ac:dyDescent="0.25" r="3928" customHeight="1" ht="18.75">
      <c r="A3928" s="29">
        <v>45201</v>
      </c>
      <c r="B3928" s="30">
        <v>17.6</v>
      </c>
      <c r="C3928" s="30">
        <v>24.3</v>
      </c>
      <c r="D3928" s="31">
        <v>1.6993981481481482</v>
      </c>
      <c r="E3928" s="30">
        <v>11.8</v>
      </c>
      <c r="F3928" s="31">
        <v>1.174398148148148</v>
      </c>
      <c r="G3928" s="30">
        <v>12.5</v>
      </c>
      <c r="H3928" s="32">
        <f>TEXT(일별기온공급량!$A3928, "AAA")</f>
      </c>
      <c r="I3928" s="33">
        <v>52401045</v>
      </c>
      <c r="J3928" s="33">
        <v>1236078</v>
      </c>
      <c r="K3928" s="32">
        <f>TEXT(A3928, "MM-DD")</f>
      </c>
      <c r="L3928" s="33">
        <f>YEAR(일별기온공급량!$A3928)</f>
      </c>
      <c r="M3928" s="33">
        <f>MONTH(일별기온공급량!$A3928)</f>
      </c>
      <c r="N3928" s="33">
        <f>DAY(일별기온공급량!$A3928)</f>
      </c>
      <c r="O3928" s="34">
        <f>IFERROR(VLOOKUP(기온및공급량[[#This Row], [날짜]],표2[],2,0), "")</f>
      </c>
    </row>
    <row x14ac:dyDescent="0.25" r="3929" customHeight="1" ht="18.75">
      <c r="A3929" s="29">
        <v>45202</v>
      </c>
      <c r="B3929" s="30">
        <v>16.1</v>
      </c>
      <c r="C3929" s="30">
        <v>20.5</v>
      </c>
      <c r="D3929" s="31">
        <v>1.5125925925925925</v>
      </c>
      <c r="E3929" s="30">
        <v>11.6</v>
      </c>
      <c r="F3929" s="31">
        <v>1.2473148148148148</v>
      </c>
      <c r="G3929" s="30">
        <v>8.9</v>
      </c>
      <c r="H3929" s="32">
        <f>TEXT(일별기온공급량!$A3929, "AAA")</f>
      </c>
      <c r="I3929" s="33">
        <v>61570337</v>
      </c>
      <c r="J3929" s="33">
        <v>1452181</v>
      </c>
      <c r="K3929" s="32">
        <f>TEXT(A3929, "MM-DD")</f>
      </c>
      <c r="L3929" s="33">
        <f>YEAR(일별기온공급량!$A3929)</f>
      </c>
      <c r="M3929" s="33">
        <f>MONTH(일별기온공급량!$A3929)</f>
      </c>
      <c r="N3929" s="33">
        <f>DAY(일별기온공급량!$A3929)</f>
      </c>
      <c r="O3929" s="34">
        <f>IFERROR(VLOOKUP(기온및공급량[[#This Row], [날짜]],표2[],2,0), "")</f>
      </c>
    </row>
    <row x14ac:dyDescent="0.25" r="3930" customHeight="1" ht="18.75">
      <c r="A3930" s="29">
        <v>45203</v>
      </c>
      <c r="B3930" s="30">
        <v>19.1</v>
      </c>
      <c r="C3930" s="30">
        <v>24.8</v>
      </c>
      <c r="D3930" s="31">
        <v>1.6500925925925927</v>
      </c>
      <c r="E3930" s="30">
        <v>13.7</v>
      </c>
      <c r="F3930" s="31">
        <v>1.2237037037037037</v>
      </c>
      <c r="G3930" s="30">
        <v>11.1</v>
      </c>
      <c r="H3930" s="32">
        <f>TEXT(일별기온공급량!$A3930, "AAA")</f>
      </c>
      <c r="I3930" s="33">
        <v>75188271</v>
      </c>
      <c r="J3930" s="33">
        <v>1769633</v>
      </c>
      <c r="K3930" s="32">
        <f>TEXT(A3930, "MM-DD")</f>
      </c>
      <c r="L3930" s="33">
        <f>YEAR(일별기온공급량!$A3930)</f>
      </c>
      <c r="M3930" s="33">
        <f>MONTH(일별기온공급량!$A3930)</f>
      </c>
      <c r="N3930" s="33">
        <f>DAY(일별기온공급량!$A3930)</f>
      </c>
      <c r="O3930" s="34">
        <f>IFERROR(VLOOKUP(기온및공급량[[#This Row], [날짜]],표2[],2,0), "")</f>
      </c>
    </row>
    <row x14ac:dyDescent="0.25" r="3931" customHeight="1" ht="18.75">
      <c r="A3931" s="29">
        <v>45204</v>
      </c>
      <c r="B3931" s="30">
        <v>16.7</v>
      </c>
      <c r="C3931" s="30">
        <v>21.2</v>
      </c>
      <c r="D3931" s="31">
        <v>1.6612037037037037</v>
      </c>
      <c r="E3931" s="30">
        <v>13.6</v>
      </c>
      <c r="F3931" s="31">
        <v>1.9987037037037036</v>
      </c>
      <c r="G3931" s="30">
        <v>7.6</v>
      </c>
      <c r="H3931" s="32">
        <f>TEXT(일별기온공급량!$A3931, "AAA")</f>
      </c>
      <c r="I3931" s="33">
        <v>82205734</v>
      </c>
      <c r="J3931" s="33">
        <v>1933422</v>
      </c>
      <c r="K3931" s="32">
        <f>TEXT(A3931, "MM-DD")</f>
      </c>
      <c r="L3931" s="33">
        <f>YEAR(일별기온공급량!$A3931)</f>
      </c>
      <c r="M3931" s="33">
        <f>MONTH(일별기온공급량!$A3931)</f>
      </c>
      <c r="N3931" s="33">
        <f>DAY(일별기온공급량!$A3931)</f>
      </c>
      <c r="O3931" s="34">
        <f>IFERROR(VLOOKUP(기온및공급량[[#This Row], [날짜]],표2[],2,0), "")</f>
      </c>
    </row>
    <row x14ac:dyDescent="0.25" r="3932" customHeight="1" ht="18.75">
      <c r="A3932" s="29">
        <v>45205</v>
      </c>
      <c r="B3932" s="30">
        <v>16.5</v>
      </c>
      <c r="C3932" s="30">
        <v>23.2</v>
      </c>
      <c r="D3932" s="31">
        <v>1.619537037037037</v>
      </c>
      <c r="E3932" s="30">
        <v>10.8</v>
      </c>
      <c r="F3932" s="31">
        <v>1.2785648148148148</v>
      </c>
      <c r="G3932" s="30">
        <v>12.4</v>
      </c>
      <c r="H3932" s="32">
        <f>TEXT(일별기온공급량!$A3932, "AAA")</f>
      </c>
      <c r="I3932" s="33">
        <v>81023905</v>
      </c>
      <c r="J3932" s="33">
        <v>1906192</v>
      </c>
      <c r="K3932" s="32">
        <f>TEXT(A3932, "MM-DD")</f>
      </c>
      <c r="L3932" s="33">
        <f>YEAR(일별기온공급량!$A3932)</f>
      </c>
      <c r="M3932" s="33">
        <f>MONTH(일별기온공급량!$A3932)</f>
      </c>
      <c r="N3932" s="33">
        <f>DAY(일별기온공급량!$A3932)</f>
      </c>
      <c r="O3932" s="34">
        <f>IFERROR(VLOOKUP(기온및공급량[[#This Row], [날짜]],표2[],2,0), "")</f>
      </c>
    </row>
    <row x14ac:dyDescent="0.25" r="3933" customHeight="1" ht="18.75">
      <c r="A3933" s="29">
        <v>45206</v>
      </c>
      <c r="B3933" s="30">
        <v>17.1</v>
      </c>
      <c r="C3933" s="30">
        <v>21.7</v>
      </c>
      <c r="D3933" s="31">
        <v>1.539675925925926</v>
      </c>
      <c r="E3933" s="30">
        <v>12.3</v>
      </c>
      <c r="F3933" s="31">
        <v>1.2605092592592593</v>
      </c>
      <c r="G3933" s="30">
        <v>9.4</v>
      </c>
      <c r="H3933" s="32">
        <f>TEXT(일별기온공급량!$A3933, "AAA")</f>
      </c>
      <c r="I3933" s="33">
        <v>69936653</v>
      </c>
      <c r="J3933" s="33">
        <v>1644679</v>
      </c>
      <c r="K3933" s="32">
        <f>TEXT(A3933, "MM-DD")</f>
      </c>
      <c r="L3933" s="33">
        <f>YEAR(일별기온공급량!$A3933)</f>
      </c>
      <c r="M3933" s="33">
        <f>MONTH(일별기온공급량!$A3933)</f>
      </c>
      <c r="N3933" s="33">
        <f>DAY(일별기온공급량!$A3933)</f>
      </c>
      <c r="O3933" s="34">
        <f>IFERROR(VLOOKUP(기온및공급량[[#This Row], [날짜]],표2[],2,0), "")</f>
      </c>
    </row>
    <row x14ac:dyDescent="0.25" r="3934" customHeight="1" ht="18.75">
      <c r="A3934" s="29">
        <v>45207</v>
      </c>
      <c r="B3934" s="30">
        <v>17.3</v>
      </c>
      <c r="C3934" s="30">
        <v>20.5</v>
      </c>
      <c r="D3934" s="31">
        <v>1.5542592592592592</v>
      </c>
      <c r="E3934" s="30">
        <v>15.2</v>
      </c>
      <c r="F3934" s="31">
        <v>1.8778703703703705</v>
      </c>
      <c r="G3934" s="30">
        <v>5.3</v>
      </c>
      <c r="H3934" s="32">
        <f>TEXT(일별기온공급량!$A3934, "AAA")</f>
      </c>
      <c r="I3934" s="33">
        <v>58696733</v>
      </c>
      <c r="J3934" s="33">
        <v>1380660</v>
      </c>
      <c r="K3934" s="32">
        <f>TEXT(A3934, "MM-DD")</f>
      </c>
      <c r="L3934" s="33">
        <f>YEAR(일별기온공급량!$A3934)</f>
      </c>
      <c r="M3934" s="33">
        <f>MONTH(일별기온공급량!$A3934)</f>
      </c>
      <c r="N3934" s="33">
        <f>DAY(일별기온공급량!$A3934)</f>
      </c>
      <c r="O3934" s="34">
        <f>IFERROR(VLOOKUP(기온및공급량[[#This Row], [날짜]],표2[],2,0), "")</f>
      </c>
    </row>
    <row x14ac:dyDescent="0.25" r="3935" customHeight="1" ht="18.75">
      <c r="A3935" s="29">
        <v>45208</v>
      </c>
      <c r="B3935" s="30">
        <v>18.3</v>
      </c>
      <c r="C3935" s="30">
        <v>22.8</v>
      </c>
      <c r="D3935" s="31">
        <v>1.6327314814814815</v>
      </c>
      <c r="E3935" s="30">
        <v>15.6</v>
      </c>
      <c r="F3935" s="31">
        <v>1.013287037037037</v>
      </c>
      <c r="G3935" s="30">
        <v>7.2</v>
      </c>
      <c r="H3935" s="32">
        <f>TEXT(일별기온공급량!$A3935, "AAA")</f>
      </c>
      <c r="I3935" s="33">
        <v>66674416</v>
      </c>
      <c r="J3935" s="33">
        <v>1567179</v>
      </c>
      <c r="K3935" s="32">
        <f>TEXT(A3935, "MM-DD")</f>
      </c>
      <c r="L3935" s="33">
        <f>YEAR(일별기온공급량!$A3935)</f>
      </c>
      <c r="M3935" s="33">
        <f>MONTH(일별기온공급량!$A3935)</f>
      </c>
      <c r="N3935" s="33">
        <f>DAY(일별기온공급량!$A3935)</f>
      </c>
      <c r="O3935" s="34">
        <f>IFERROR(VLOOKUP(기온및공급량[[#This Row], [날짜]],표2[],2,0), "")</f>
      </c>
    </row>
    <row x14ac:dyDescent="0.25" r="3936" customHeight="1" ht="18.75">
      <c r="A3936" s="29">
        <v>45209</v>
      </c>
      <c r="B3936" s="30">
        <v>17.6</v>
      </c>
      <c r="C3936" s="33">
        <v>23</v>
      </c>
      <c r="D3936" s="31">
        <v>1.6459259259259258</v>
      </c>
      <c r="E3936" s="30">
        <v>13.6</v>
      </c>
      <c r="F3936" s="31">
        <v>1.2813425925925925</v>
      </c>
      <c r="G3936" s="30">
        <v>9.4</v>
      </c>
      <c r="H3936" s="32">
        <f>TEXT(일별기온공급량!$A3936, "AAA")</f>
      </c>
      <c r="I3936" s="33">
        <v>79251008</v>
      </c>
      <c r="J3936" s="33">
        <v>1861851</v>
      </c>
      <c r="K3936" s="32">
        <f>TEXT(A3936, "MM-DD")</f>
      </c>
      <c r="L3936" s="33">
        <f>YEAR(일별기온공급량!$A3936)</f>
      </c>
      <c r="M3936" s="33">
        <f>MONTH(일별기온공급량!$A3936)</f>
      </c>
      <c r="N3936" s="33">
        <f>DAY(일별기온공급량!$A3936)</f>
      </c>
      <c r="O3936" s="34">
        <f>IFERROR(VLOOKUP(기온및공급량[[#This Row], [날짜]],표2[],2,0), "")</f>
      </c>
    </row>
    <row x14ac:dyDescent="0.25" r="3937" customHeight="1" ht="18.75">
      <c r="A3937" s="29">
        <v>45210</v>
      </c>
      <c r="B3937" s="30">
        <v>16.2</v>
      </c>
      <c r="C3937" s="33">
        <v>23</v>
      </c>
      <c r="D3937" s="31">
        <v>1.5660648148148149</v>
      </c>
      <c r="E3937" s="30">
        <v>11.1</v>
      </c>
      <c r="F3937" s="31">
        <v>1.2625925925925925</v>
      </c>
      <c r="G3937" s="30">
        <v>11.9</v>
      </c>
      <c r="H3937" s="32">
        <f>TEXT(일별기온공급량!$A3937, "AAA")</f>
      </c>
      <c r="I3937" s="33">
        <v>84591715</v>
      </c>
      <c r="J3937" s="33">
        <v>1986633</v>
      </c>
      <c r="K3937" s="32">
        <f>TEXT(A3937, "MM-DD")</f>
      </c>
      <c r="L3937" s="33">
        <f>YEAR(일별기온공급량!$A3937)</f>
      </c>
      <c r="M3937" s="33">
        <f>MONTH(일별기온공급량!$A3937)</f>
      </c>
      <c r="N3937" s="33">
        <f>DAY(일별기온공급량!$A3937)</f>
      </c>
      <c r="O3937" s="34">
        <f>IFERROR(VLOOKUP(기온및공급량[[#This Row], [날짜]],표2[],2,0), "")</f>
      </c>
    </row>
    <row x14ac:dyDescent="0.25" r="3938" customHeight="1" ht="18.75">
      <c r="A3938" s="29">
        <v>45211</v>
      </c>
      <c r="B3938" s="33">
        <v>16</v>
      </c>
      <c r="C3938" s="30">
        <v>23.8</v>
      </c>
      <c r="D3938" s="31">
        <v>1.6112037037037037</v>
      </c>
      <c r="E3938" s="30">
        <v>8.8</v>
      </c>
      <c r="F3938" s="31">
        <v>1.2730092592592592</v>
      </c>
      <c r="G3938" s="33">
        <v>15</v>
      </c>
      <c r="H3938" s="32">
        <f>TEXT(일별기온공급량!$A3938, "AAA")</f>
      </c>
      <c r="I3938" s="33">
        <v>86242115</v>
      </c>
      <c r="J3938" s="33">
        <v>2028226</v>
      </c>
      <c r="K3938" s="32">
        <f>TEXT(A3938, "MM-DD")</f>
      </c>
      <c r="L3938" s="33">
        <f>YEAR(일별기온공급량!$A3938)</f>
      </c>
      <c r="M3938" s="33">
        <f>MONTH(일별기온공급량!$A3938)</f>
      </c>
      <c r="N3938" s="33">
        <f>DAY(일별기온공급량!$A3938)</f>
      </c>
      <c r="O3938" s="34">
        <f>IFERROR(VLOOKUP(기온및공급량[[#This Row], [날짜]],표2[],2,0), "")</f>
      </c>
    </row>
    <row x14ac:dyDescent="0.25" r="3939" customHeight="1" ht="18.75">
      <c r="A3939" s="29">
        <v>45212</v>
      </c>
      <c r="B3939" s="30">
        <v>17.7</v>
      </c>
      <c r="C3939" s="30">
        <v>23.2</v>
      </c>
      <c r="D3939" s="31">
        <v>1.6042592592592593</v>
      </c>
      <c r="E3939" s="30">
        <v>12.2</v>
      </c>
      <c r="F3939" s="31">
        <v>1.2181481481481482</v>
      </c>
      <c r="G3939" s="33">
        <v>11</v>
      </c>
      <c r="H3939" s="32">
        <f>TEXT(일별기온공급량!$A3939, "AAA")</f>
      </c>
      <c r="I3939" s="33">
        <v>82583567</v>
      </c>
      <c r="J3939" s="33">
        <v>1939168</v>
      </c>
      <c r="K3939" s="32">
        <f>TEXT(A3939, "MM-DD")</f>
      </c>
      <c r="L3939" s="33">
        <f>YEAR(일별기온공급량!$A3939)</f>
      </c>
      <c r="M3939" s="33">
        <f>MONTH(일별기온공급량!$A3939)</f>
      </c>
      <c r="N3939" s="33">
        <f>DAY(일별기온공급량!$A3939)</f>
      </c>
      <c r="O3939" s="34">
        <f>IFERROR(VLOOKUP(기온및공급량[[#This Row], [날짜]],표2[],2,0), "")</f>
      </c>
    </row>
    <row x14ac:dyDescent="0.25" r="3940" customHeight="1" ht="18.75">
      <c r="A3940" s="29">
        <v>45213</v>
      </c>
      <c r="B3940" s="30">
        <v>17.1</v>
      </c>
      <c r="C3940" s="33">
        <v>24</v>
      </c>
      <c r="D3940" s="31">
        <v>1.5410648148148147</v>
      </c>
      <c r="E3940" s="33">
        <v>13</v>
      </c>
      <c r="F3940" s="31">
        <v>1.2987037037037037</v>
      </c>
      <c r="G3940" s="33">
        <v>11</v>
      </c>
      <c r="H3940" s="32">
        <f>TEXT(일별기온공급량!$A3940, "AAA")</f>
      </c>
      <c r="I3940" s="33">
        <v>67717261</v>
      </c>
      <c r="J3940" s="33">
        <v>1588845</v>
      </c>
      <c r="K3940" s="32">
        <f>TEXT(A3940, "MM-DD")</f>
      </c>
      <c r="L3940" s="33">
        <f>YEAR(일별기온공급량!$A3940)</f>
      </c>
      <c r="M3940" s="33">
        <f>MONTH(일별기온공급량!$A3940)</f>
      </c>
      <c r="N3940" s="33">
        <f>DAY(일별기온공급량!$A3940)</f>
      </c>
      <c r="O3940" s="34">
        <f>IFERROR(VLOOKUP(기온및공급량[[#This Row], [날짜]],표2[],2,0), "")</f>
      </c>
    </row>
    <row x14ac:dyDescent="0.25" r="3941" customHeight="1" ht="18.75">
      <c r="A3941" s="29">
        <v>45214</v>
      </c>
      <c r="B3941" s="30">
        <v>16.6</v>
      </c>
      <c r="C3941" s="30">
        <v>22.4</v>
      </c>
      <c r="D3941" s="31">
        <v>1.6014814814814815</v>
      </c>
      <c r="E3941" s="30">
        <v>12.8</v>
      </c>
      <c r="F3941" s="31">
        <v>1.1487037037037038</v>
      </c>
      <c r="G3941" s="30">
        <v>9.6</v>
      </c>
      <c r="H3941" s="32">
        <f>TEXT(일별기온공급량!$A3941, "AAA")</f>
      </c>
      <c r="I3941" s="33">
        <v>62811569</v>
      </c>
      <c r="J3941" s="33">
        <v>1474098</v>
      </c>
      <c r="K3941" s="32">
        <f>TEXT(A3941, "MM-DD")</f>
      </c>
      <c r="L3941" s="33">
        <f>YEAR(일별기온공급량!$A3941)</f>
      </c>
      <c r="M3941" s="33">
        <f>MONTH(일별기온공급량!$A3941)</f>
      </c>
      <c r="N3941" s="33">
        <f>DAY(일별기온공급량!$A3941)</f>
      </c>
      <c r="O3941" s="34">
        <f>IFERROR(VLOOKUP(기온및공급량[[#This Row], [날짜]],표2[],2,0), "")</f>
      </c>
    </row>
    <row x14ac:dyDescent="0.25" r="3942" customHeight="1" ht="18.75">
      <c r="A3942" s="29">
        <v>45215</v>
      </c>
      <c r="B3942" s="33">
        <v>16</v>
      </c>
      <c r="C3942" s="30">
        <v>21.8</v>
      </c>
      <c r="D3942" s="31">
        <v>1.608425925925926</v>
      </c>
      <c r="E3942" s="30">
        <v>10.9</v>
      </c>
      <c r="F3942" s="31">
        <v>1.2070370370370371</v>
      </c>
      <c r="G3942" s="30">
        <v>10.9</v>
      </c>
      <c r="H3942" s="32">
        <f>TEXT(일별기온공급량!$A3942, "AAA")</f>
      </c>
      <c r="I3942" s="33">
        <v>83421036</v>
      </c>
      <c r="J3942" s="33">
        <v>1960977</v>
      </c>
      <c r="K3942" s="32">
        <f>TEXT(A3942, "MM-DD")</f>
      </c>
      <c r="L3942" s="33">
        <f>YEAR(일별기온공급량!$A3942)</f>
      </c>
      <c r="M3942" s="33">
        <f>MONTH(일별기온공급량!$A3942)</f>
      </c>
      <c r="N3942" s="33">
        <f>DAY(일별기온공급량!$A3942)</f>
      </c>
      <c r="O3942" s="34">
        <f>IFERROR(VLOOKUP(기온및공급량[[#This Row], [날짜]],표2[],2,0), "")</f>
      </c>
    </row>
    <row x14ac:dyDescent="0.25" r="3943" customHeight="1" ht="18.75">
      <c r="A3943" s="29">
        <v>45216</v>
      </c>
      <c r="B3943" s="33">
        <v>15</v>
      </c>
      <c r="C3943" s="30">
        <v>22.6</v>
      </c>
      <c r="D3943" s="31">
        <v>1.6417592592592594</v>
      </c>
      <c r="E3943" s="30">
        <v>9.7</v>
      </c>
      <c r="F3943" s="31">
        <v>1.2105092592592592</v>
      </c>
      <c r="G3943" s="30">
        <v>12.9</v>
      </c>
      <c r="H3943" s="32">
        <f>TEXT(일별기온공급량!$A3943, "AAA")</f>
      </c>
      <c r="I3943" s="33">
        <v>92230876</v>
      </c>
      <c r="J3943" s="33">
        <v>2164792</v>
      </c>
      <c r="K3943" s="32">
        <f>TEXT(A3943, "MM-DD")</f>
      </c>
      <c r="L3943" s="33">
        <f>YEAR(일별기온공급량!$A3943)</f>
      </c>
      <c r="M3943" s="33">
        <f>MONTH(일별기온공급량!$A3943)</f>
      </c>
      <c r="N3943" s="33">
        <f>DAY(일별기온공급량!$A3943)</f>
      </c>
      <c r="O3943" s="34">
        <f>IFERROR(VLOOKUP(기온및공급량[[#This Row], [날짜]],표2[],2,0), "")</f>
      </c>
    </row>
    <row x14ac:dyDescent="0.25" r="3944" customHeight="1" ht="18.75">
      <c r="A3944" s="29">
        <v>45217</v>
      </c>
      <c r="B3944" s="30">
        <v>15.1</v>
      </c>
      <c r="C3944" s="30">
        <v>24.8</v>
      </c>
      <c r="D3944" s="31">
        <v>1.664675925925926</v>
      </c>
      <c r="E3944" s="30">
        <v>6.8</v>
      </c>
      <c r="F3944" s="31">
        <v>1.264675925925926</v>
      </c>
      <c r="G3944" s="33">
        <v>18</v>
      </c>
      <c r="H3944" s="32">
        <f>TEXT(일별기온공급량!$A3944, "AAA")</f>
      </c>
      <c r="I3944" s="33">
        <v>91583552</v>
      </c>
      <c r="J3944" s="33">
        <v>2143252</v>
      </c>
      <c r="K3944" s="32">
        <f>TEXT(A3944, "MM-DD")</f>
      </c>
      <c r="L3944" s="33">
        <f>YEAR(일별기온공급량!$A3944)</f>
      </c>
      <c r="M3944" s="33">
        <f>MONTH(일별기온공급량!$A3944)</f>
      </c>
      <c r="N3944" s="33">
        <f>DAY(일별기온공급량!$A3944)</f>
      </c>
      <c r="O3944" s="34">
        <f>IFERROR(VLOOKUP(기온및공급량[[#This Row], [날짜]],표2[],2,0), "")</f>
      </c>
    </row>
    <row x14ac:dyDescent="0.25" r="3945" customHeight="1" ht="18.75">
      <c r="A3945" s="29">
        <v>45218</v>
      </c>
      <c r="B3945" s="30">
        <v>16.4</v>
      </c>
      <c r="C3945" s="30">
        <v>22.7</v>
      </c>
      <c r="D3945" s="31">
        <v>1.5875925925925927</v>
      </c>
      <c r="E3945" s="30">
        <v>10.4</v>
      </c>
      <c r="F3945" s="31">
        <v>1.255648148148148</v>
      </c>
      <c r="G3945" s="30">
        <v>12.3</v>
      </c>
      <c r="H3945" s="32">
        <f>TEXT(일별기온공급량!$A3945, "AAA")</f>
      </c>
      <c r="I3945" s="33">
        <v>90388921</v>
      </c>
      <c r="J3945" s="33">
        <v>2116788</v>
      </c>
      <c r="K3945" s="32">
        <f>TEXT(A3945, "MM-DD")</f>
      </c>
      <c r="L3945" s="33">
        <f>YEAR(일별기온공급량!$A3945)</f>
      </c>
      <c r="M3945" s="33">
        <f>MONTH(일별기온공급량!$A3945)</f>
      </c>
      <c r="N3945" s="33">
        <f>DAY(일별기온공급량!$A3945)</f>
      </c>
      <c r="O3945" s="34">
        <f>IFERROR(VLOOKUP(기온및공급량[[#This Row], [날짜]],표2[],2,0), "")</f>
      </c>
    </row>
    <row x14ac:dyDescent="0.25" r="3946" customHeight="1" ht="18.75">
      <c r="A3946" s="29">
        <v>45219</v>
      </c>
      <c r="B3946" s="30">
        <v>13.8</v>
      </c>
      <c r="C3946" s="30">
        <v>17.9</v>
      </c>
      <c r="D3946" s="31">
        <v>1.584814814814815</v>
      </c>
      <c r="E3946" s="30">
        <v>10.6</v>
      </c>
      <c r="F3946" s="35">
        <v>1.9993981481481482</v>
      </c>
      <c r="G3946" s="30">
        <v>7.3</v>
      </c>
      <c r="H3946" s="32">
        <f>TEXT(일별기온공급량!$A3946, "AAA")</f>
      </c>
      <c r="I3946" s="33">
        <v>95957112</v>
      </c>
      <c r="J3946" s="33">
        <v>2250200</v>
      </c>
      <c r="K3946" s="32">
        <f>TEXT(A3946, "MM-DD")</f>
      </c>
      <c r="L3946" s="33">
        <f>YEAR(일별기온공급량!$A3946)</f>
      </c>
      <c r="M3946" s="33">
        <f>MONTH(일별기온공급량!$A3946)</f>
      </c>
      <c r="N3946" s="33">
        <f>DAY(일별기온공급량!$A3946)</f>
      </c>
      <c r="O3946" s="34">
        <f>IFERROR(VLOOKUP(기온및공급량[[#This Row], [날짜]],표2[],2,0), "")</f>
      </c>
    </row>
    <row x14ac:dyDescent="0.25" r="3947" customHeight="1" ht="18.75">
      <c r="A3947" s="29">
        <v>45220</v>
      </c>
      <c r="B3947" s="30">
        <v>12.1</v>
      </c>
      <c r="C3947" s="30">
        <v>18.6</v>
      </c>
      <c r="D3947" s="31">
        <v>1.6750925925925926</v>
      </c>
      <c r="E3947" s="30">
        <v>5.5</v>
      </c>
      <c r="F3947" s="31">
        <v>1.282037037037037</v>
      </c>
      <c r="G3947" s="30">
        <v>13.1</v>
      </c>
      <c r="H3947" s="32">
        <f>TEXT(일별기온공급량!$A3947, "AAA")</f>
      </c>
      <c r="I3947" s="33">
        <v>88855415</v>
      </c>
      <c r="J3947" s="33">
        <v>2082074</v>
      </c>
      <c r="K3947" s="32">
        <f>TEXT(A3947, "MM-DD")</f>
      </c>
      <c r="L3947" s="33">
        <f>YEAR(일별기온공급량!$A3947)</f>
      </c>
      <c r="M3947" s="33">
        <f>MONTH(일별기온공급량!$A3947)</f>
      </c>
      <c r="N3947" s="33">
        <f>DAY(일별기온공급량!$A3947)</f>
      </c>
      <c r="O3947" s="34">
        <f>IFERROR(VLOOKUP(기온및공급량[[#This Row], [날짜]],표2[],2,0), "")</f>
      </c>
    </row>
    <row x14ac:dyDescent="0.25" r="3948" customHeight="1" ht="18.75">
      <c r="A3948" s="29">
        <v>45221</v>
      </c>
      <c r="B3948" s="30">
        <v>12.6</v>
      </c>
      <c r="C3948" s="30">
        <v>19.7</v>
      </c>
      <c r="D3948" s="31">
        <v>1.6438425925925926</v>
      </c>
      <c r="E3948" s="30">
        <v>5.3</v>
      </c>
      <c r="F3948" s="31">
        <v>1.2327314814814816</v>
      </c>
      <c r="G3948" s="30">
        <v>14.4</v>
      </c>
      <c r="H3948" s="32">
        <f>TEXT(일별기온공급량!$A3948, "AAA")</f>
      </c>
      <c r="I3948" s="33">
        <v>83741979</v>
      </c>
      <c r="J3948" s="33">
        <v>1959218</v>
      </c>
      <c r="K3948" s="32">
        <f>TEXT(A3948, "MM-DD")</f>
      </c>
      <c r="L3948" s="33">
        <f>YEAR(일별기온공급량!$A3948)</f>
      </c>
      <c r="M3948" s="33">
        <f>MONTH(일별기온공급량!$A3948)</f>
      </c>
      <c r="N3948" s="33">
        <f>DAY(일별기온공급량!$A3948)</f>
      </c>
      <c r="O3948" s="34">
        <f>IFERROR(VLOOKUP(기온및공급량[[#This Row], [날짜]],표2[],2,0), "")</f>
      </c>
    </row>
    <row x14ac:dyDescent="0.25" r="3949" customHeight="1" ht="18.75">
      <c r="A3949" s="29">
        <v>45222</v>
      </c>
      <c r="B3949" s="30">
        <v>14.2</v>
      </c>
      <c r="C3949" s="30">
        <v>21.8</v>
      </c>
      <c r="D3949" s="31">
        <v>1.6493981481481481</v>
      </c>
      <c r="E3949" s="30">
        <v>8.1</v>
      </c>
      <c r="F3949" s="31">
        <v>1.2743981481481481</v>
      </c>
      <c r="G3949" s="30">
        <v>13.7</v>
      </c>
      <c r="H3949" s="32">
        <f>TEXT(일별기온공급량!$A3949, "AAA")</f>
      </c>
      <c r="I3949" s="33">
        <v>100673810</v>
      </c>
      <c r="J3949" s="33">
        <v>2358975</v>
      </c>
      <c r="K3949" s="32">
        <f>TEXT(A3949, "MM-DD")</f>
      </c>
      <c r="L3949" s="33">
        <f>YEAR(일별기온공급량!$A3949)</f>
      </c>
      <c r="M3949" s="33">
        <f>MONTH(일별기온공급량!$A3949)</f>
      </c>
      <c r="N3949" s="33">
        <f>DAY(일별기온공급량!$A3949)</f>
      </c>
      <c r="O3949" s="34">
        <f>IFERROR(VLOOKUP(기온및공급량[[#This Row], [날짜]],표2[],2,0), "")</f>
      </c>
    </row>
    <row x14ac:dyDescent="0.25" r="3950" customHeight="1" ht="18.75">
      <c r="A3950" s="29">
        <v>45223</v>
      </c>
      <c r="B3950" s="30">
        <v>14.7</v>
      </c>
      <c r="C3950" s="33">
        <v>23</v>
      </c>
      <c r="D3950" s="31">
        <v>1.6243981481481482</v>
      </c>
      <c r="E3950" s="33">
        <v>8</v>
      </c>
      <c r="F3950" s="31">
        <v>1.2716203703703703</v>
      </c>
      <c r="G3950" s="33">
        <v>15</v>
      </c>
      <c r="H3950" s="32">
        <f>TEXT(일별기온공급량!$A3950, "AAA")</f>
      </c>
      <c r="I3950" s="33">
        <v>100953550</v>
      </c>
      <c r="J3950" s="33">
        <v>2365576</v>
      </c>
      <c r="K3950" s="32">
        <f>TEXT(A3950, "MM-DD")</f>
      </c>
      <c r="L3950" s="33">
        <f>YEAR(일별기온공급량!$A3950)</f>
      </c>
      <c r="M3950" s="33">
        <f>MONTH(일별기온공급량!$A3950)</f>
      </c>
      <c r="N3950" s="33">
        <f>DAY(일별기온공급량!$A3950)</f>
      </c>
      <c r="O3950" s="34">
        <f>IFERROR(VLOOKUP(기온및공급량[[#This Row], [날짜]],표2[],2,0), "")</f>
      </c>
    </row>
    <row x14ac:dyDescent="0.25" r="3951" customHeight="1" ht="18.75">
      <c r="A3951" s="29">
        <v>45224</v>
      </c>
      <c r="B3951" s="30">
        <v>15.9</v>
      </c>
      <c r="C3951" s="30">
        <v>24.2</v>
      </c>
      <c r="D3951" s="31">
        <v>1.6243981481481482</v>
      </c>
      <c r="E3951" s="33">
        <v>10</v>
      </c>
      <c r="F3951" s="31">
        <v>1.2250925925925926</v>
      </c>
      <c r="G3951" s="30">
        <v>14.2</v>
      </c>
      <c r="H3951" s="32">
        <f>TEXT(일별기온공급량!$A3951, "AAA")</f>
      </c>
      <c r="I3951" s="33">
        <v>97252581</v>
      </c>
      <c r="J3951" s="33">
        <v>2277517</v>
      </c>
      <c r="K3951" s="32">
        <f>TEXT(A3951, "MM-DD")</f>
      </c>
      <c r="L3951" s="33">
        <f>YEAR(일별기온공급량!$A3951)</f>
      </c>
      <c r="M3951" s="33">
        <f>MONTH(일별기온공급량!$A3951)</f>
      </c>
      <c r="N3951" s="33">
        <f>DAY(일별기온공급량!$A3951)</f>
      </c>
      <c r="O3951" s="34">
        <f>IFERROR(VLOOKUP(기온및공급량[[#This Row], [날짜]],표2[],2,0), "")</f>
      </c>
    </row>
    <row x14ac:dyDescent="0.25" r="3952" customHeight="1" ht="18.75">
      <c r="A3952" s="29">
        <v>45225</v>
      </c>
      <c r="B3952" s="30">
        <v>16.2</v>
      </c>
      <c r="C3952" s="33">
        <v>24</v>
      </c>
      <c r="D3952" s="31">
        <v>1.6306481481481483</v>
      </c>
      <c r="E3952" s="30">
        <v>9.8</v>
      </c>
      <c r="F3952" s="31">
        <v>1.2292592592592593</v>
      </c>
      <c r="G3952" s="30">
        <v>14.2</v>
      </c>
      <c r="H3952" s="32">
        <f>TEXT(일별기온공급량!$A3952, "AAA")</f>
      </c>
      <c r="I3952" s="33">
        <v>96410204</v>
      </c>
      <c r="J3952" s="33">
        <v>2255794</v>
      </c>
      <c r="K3952" s="32">
        <f>TEXT(A3952, "MM-DD")</f>
      </c>
      <c r="L3952" s="33">
        <f>YEAR(일별기온공급량!$A3952)</f>
      </c>
      <c r="M3952" s="33">
        <f>MONTH(일별기온공급량!$A3952)</f>
      </c>
      <c r="N3952" s="33">
        <f>DAY(일별기온공급량!$A3952)</f>
      </c>
      <c r="O3952" s="34">
        <f>IFERROR(VLOOKUP(기온및공급량[[#This Row], [날짜]],표2[],2,0), "")</f>
      </c>
    </row>
    <row x14ac:dyDescent="0.25" r="3953" customHeight="1" ht="18.75">
      <c r="A3953" s="29">
        <v>45226</v>
      </c>
      <c r="B3953" s="30">
        <v>14.7</v>
      </c>
      <c r="C3953" s="30">
        <v>19.5</v>
      </c>
      <c r="D3953" s="31">
        <v>1.5063425925925926</v>
      </c>
      <c r="E3953" s="30">
        <v>10.7</v>
      </c>
      <c r="F3953" s="31">
        <v>1.2827314814814814</v>
      </c>
      <c r="G3953" s="30">
        <v>8.8</v>
      </c>
      <c r="H3953" s="32">
        <f>TEXT(일별기온공급량!$A3953, "AAA")</f>
      </c>
      <c r="I3953" s="33">
        <v>97393550</v>
      </c>
      <c r="J3953" s="33">
        <v>2277653</v>
      </c>
      <c r="K3953" s="32">
        <f>TEXT(A3953, "MM-DD")</f>
      </c>
      <c r="L3953" s="33">
        <f>YEAR(일별기온공급량!$A3953)</f>
      </c>
      <c r="M3953" s="33">
        <f>MONTH(일별기온공급량!$A3953)</f>
      </c>
      <c r="N3953" s="33">
        <f>DAY(일별기온공급량!$A3953)</f>
      </c>
      <c r="O3953" s="34">
        <f>IFERROR(VLOOKUP(기온및공급량[[#This Row], [날짜]],표2[],2,0), "")</f>
      </c>
    </row>
    <row x14ac:dyDescent="0.25" r="3954" customHeight="1" ht="18.75">
      <c r="A3954" s="29">
        <v>45227</v>
      </c>
      <c r="B3954" s="30">
        <v>13.9</v>
      </c>
      <c r="C3954" s="33">
        <v>21</v>
      </c>
      <c r="D3954" s="31">
        <v>1.560509259259259</v>
      </c>
      <c r="E3954" s="30">
        <v>7.5</v>
      </c>
      <c r="F3954" s="31">
        <v>1.2688425925925926</v>
      </c>
      <c r="G3954" s="30">
        <v>13.5</v>
      </c>
      <c r="H3954" s="32">
        <f>TEXT(일별기온공급량!$A3954, "AAA")</f>
      </c>
      <c r="I3954" s="33">
        <v>85852381</v>
      </c>
      <c r="J3954" s="33">
        <v>2007828</v>
      </c>
      <c r="K3954" s="32">
        <f>TEXT(A3954, "MM-DD")</f>
      </c>
      <c r="L3954" s="33">
        <f>YEAR(일별기온공급량!$A3954)</f>
      </c>
      <c r="M3954" s="33">
        <f>MONTH(일별기온공급량!$A3954)</f>
      </c>
      <c r="N3954" s="33">
        <f>DAY(일별기온공급량!$A3954)</f>
      </c>
      <c r="O3954" s="34">
        <f>IFERROR(VLOOKUP(기온및공급량[[#This Row], [날짜]],표2[],2,0), "")</f>
      </c>
    </row>
    <row x14ac:dyDescent="0.25" r="3955" customHeight="1" ht="18.75">
      <c r="A3955" s="29">
        <v>45228</v>
      </c>
      <c r="B3955" s="30">
        <v>13.7</v>
      </c>
      <c r="C3955" s="30">
        <v>21.8</v>
      </c>
      <c r="D3955" s="31">
        <v>1.6598148148148149</v>
      </c>
      <c r="E3955" s="30">
        <v>7.4</v>
      </c>
      <c r="F3955" s="31">
        <v>1.2730092592592592</v>
      </c>
      <c r="G3955" s="30">
        <v>14.4</v>
      </c>
      <c r="H3955" s="32">
        <f>TEXT(일별기온공급량!$A3955, "AAA")</f>
      </c>
      <c r="I3955" s="33">
        <v>80428698</v>
      </c>
      <c r="J3955" s="33">
        <v>1885455</v>
      </c>
      <c r="K3955" s="32">
        <f>TEXT(A3955, "MM-DD")</f>
      </c>
      <c r="L3955" s="33">
        <f>YEAR(일별기온공급량!$A3955)</f>
      </c>
      <c r="M3955" s="33">
        <f>MONTH(일별기온공급량!$A3955)</f>
      </c>
      <c r="N3955" s="33">
        <f>DAY(일별기온공급량!$A3955)</f>
      </c>
      <c r="O3955" s="34">
        <f>IFERROR(VLOOKUP(기온및공급량[[#This Row], [날짜]],표2[],2,0), "")</f>
      </c>
    </row>
    <row x14ac:dyDescent="0.25" r="3956" customHeight="1" ht="18.75">
      <c r="A3956" s="29">
        <v>45229</v>
      </c>
      <c r="B3956" s="30">
        <v>14.5</v>
      </c>
      <c r="C3956" s="30">
        <v>23.1</v>
      </c>
      <c r="D3956" s="31">
        <v>1.6466203703703703</v>
      </c>
      <c r="E3956" s="30">
        <v>7.7</v>
      </c>
      <c r="F3956" s="31">
        <v>1.2764814814814816</v>
      </c>
      <c r="G3956" s="30">
        <v>15.4</v>
      </c>
      <c r="H3956" s="32">
        <f>TEXT(일별기온공급량!$A3956, "AAA")</f>
      </c>
      <c r="I3956" s="33">
        <v>97666005</v>
      </c>
      <c r="J3956" s="33">
        <v>2293395</v>
      </c>
      <c r="K3956" s="32">
        <f>TEXT(A3956, "MM-DD")</f>
      </c>
      <c r="L3956" s="33">
        <f>YEAR(일별기온공급량!$A3956)</f>
      </c>
      <c r="M3956" s="33">
        <f>MONTH(일별기온공급량!$A3956)</f>
      </c>
      <c r="N3956" s="33">
        <f>DAY(일별기온공급량!$A3956)</f>
      </c>
      <c r="O3956" s="34">
        <f>IFERROR(VLOOKUP(기온및공급량[[#This Row], [날짜]],표2[],2,0), "")</f>
      </c>
    </row>
    <row x14ac:dyDescent="0.25" r="3957" customHeight="1" ht="18.75">
      <c r="A3957" s="29">
        <v>45230</v>
      </c>
      <c r="B3957" s="30">
        <v>14.9</v>
      </c>
      <c r="C3957" s="30">
        <v>24.8</v>
      </c>
      <c r="D3957" s="31">
        <v>1.6341203703703704</v>
      </c>
      <c r="E3957" s="30">
        <v>7.5</v>
      </c>
      <c r="F3957" s="31">
        <v>1.2730092592592592</v>
      </c>
      <c r="G3957" s="30">
        <v>17.3</v>
      </c>
      <c r="H3957" s="32">
        <f>TEXT(일별기온공급량!$A3957, "AAA")</f>
      </c>
      <c r="I3957" s="33">
        <v>101223811</v>
      </c>
      <c r="J3957" s="33">
        <v>2377019</v>
      </c>
      <c r="K3957" s="32">
        <f>TEXT(A3957, "MM-DD")</f>
      </c>
      <c r="L3957" s="33">
        <f>YEAR(일별기온공급량!$A3957)</f>
      </c>
      <c r="M3957" s="33">
        <f>MONTH(일별기온공급량!$A3957)</f>
      </c>
      <c r="N3957" s="33">
        <f>DAY(일별기온공급량!$A3957)</f>
      </c>
      <c r="O3957" s="34">
        <f>IFERROR(VLOOKUP(기온및공급량[[#This Row], [날짜]],표2[],2,0), "")</f>
      </c>
    </row>
    <row x14ac:dyDescent="0.25" r="3958" customHeight="1" ht="18.75">
      <c r="A3958" s="29">
        <v>45231</v>
      </c>
      <c r="B3958" s="30">
        <v>15.7</v>
      </c>
      <c r="C3958" s="30">
        <v>24.3</v>
      </c>
      <c r="D3958" s="31">
        <v>1.678564814814815</v>
      </c>
      <c r="E3958" s="30">
        <v>7.2</v>
      </c>
      <c r="F3958" s="31">
        <v>1.2799537037037036</v>
      </c>
      <c r="G3958" s="30">
        <v>17.1</v>
      </c>
      <c r="H3958" s="32">
        <f>TEXT(일별기온공급량!$A3958, "AAA")</f>
      </c>
      <c r="I3958" s="33">
        <v>100046299</v>
      </c>
      <c r="J3958" s="33">
        <v>2350328</v>
      </c>
      <c r="K3958" s="32">
        <f>TEXT(A3958, "MM-DD")</f>
      </c>
      <c r="L3958" s="33">
        <f>YEAR(일별기온공급량!$A3958)</f>
      </c>
      <c r="M3958" s="33">
        <f>MONTH(일별기온공급량!$A3958)</f>
      </c>
      <c r="N3958" s="33">
        <f>DAY(일별기온공급량!$A3958)</f>
      </c>
      <c r="O3958" s="34">
        <f>IFERROR(VLOOKUP(기온및공급량[[#This Row], [날짜]],표2[],2,0), "")</f>
      </c>
    </row>
    <row x14ac:dyDescent="0.25" r="3959" customHeight="1" ht="18.75">
      <c r="A3959" s="29">
        <v>45232</v>
      </c>
      <c r="B3959" s="30">
        <v>17.7</v>
      </c>
      <c r="C3959" s="30">
        <v>27.3</v>
      </c>
      <c r="D3959" s="31">
        <v>1.657037037037037</v>
      </c>
      <c r="E3959" s="30">
        <v>11.8</v>
      </c>
      <c r="F3959" s="31">
        <v>1.2605092592592593</v>
      </c>
      <c r="G3959" s="30">
        <v>15.5</v>
      </c>
      <c r="H3959" s="32">
        <f>TEXT(일별기온공급량!$A3959, "AAA")</f>
      </c>
      <c r="I3959" s="33">
        <v>93153597</v>
      </c>
      <c r="J3959" s="33">
        <v>2185022</v>
      </c>
      <c r="K3959" s="32">
        <f>TEXT(A3959, "MM-DD")</f>
      </c>
      <c r="L3959" s="33">
        <f>YEAR(일별기온공급량!$A3959)</f>
      </c>
      <c r="M3959" s="33">
        <f>MONTH(일별기온공급량!$A3959)</f>
      </c>
      <c r="N3959" s="33">
        <f>DAY(일별기온공급량!$A3959)</f>
      </c>
      <c r="O3959" s="34">
        <f>IFERROR(VLOOKUP(기온및공급량[[#This Row], [날짜]],표2[],2,0), "")</f>
      </c>
    </row>
    <row x14ac:dyDescent="0.25" r="3960" customHeight="1" ht="18.75">
      <c r="A3960" s="29">
        <v>45233</v>
      </c>
      <c r="B3960" s="30">
        <v>18.6</v>
      </c>
      <c r="C3960" s="30">
        <v>26.6</v>
      </c>
      <c r="D3960" s="31">
        <v>1.6243981481481482</v>
      </c>
      <c r="E3960" s="30">
        <v>11.3</v>
      </c>
      <c r="F3960" s="31">
        <v>1.288287037037037</v>
      </c>
      <c r="G3960" s="30">
        <v>15.3</v>
      </c>
      <c r="H3960" s="32">
        <f>TEXT(일별기온공급량!$A3960, "AAA")</f>
      </c>
      <c r="I3960" s="33">
        <v>87508068</v>
      </c>
      <c r="J3960" s="33">
        <v>2048388</v>
      </c>
      <c r="K3960" s="32">
        <f>TEXT(A3960, "MM-DD")</f>
      </c>
      <c r="L3960" s="33">
        <f>YEAR(일별기온공급량!$A3960)</f>
      </c>
      <c r="M3960" s="33">
        <f>MONTH(일별기온공급량!$A3960)</f>
      </c>
      <c r="N3960" s="33">
        <f>DAY(일별기온공급량!$A3960)</f>
      </c>
      <c r="O3960" s="34">
        <f>IFERROR(VLOOKUP(기온및공급량[[#This Row], [날짜]],표2[],2,0), "")</f>
      </c>
    </row>
    <row x14ac:dyDescent="0.25" r="3961" customHeight="1" ht="18.75">
      <c r="A3961" s="29">
        <v>45234</v>
      </c>
      <c r="B3961" s="30">
        <v>18.4</v>
      </c>
      <c r="C3961" s="30">
        <v>23.7</v>
      </c>
      <c r="D3961" s="31">
        <v>1.5243981481481481</v>
      </c>
      <c r="E3961" s="30">
        <v>14.2</v>
      </c>
      <c r="F3961" s="31">
        <v>1.2639814814814816</v>
      </c>
      <c r="G3961" s="30">
        <v>9.5</v>
      </c>
      <c r="H3961" s="32">
        <f>TEXT(일별기온공급량!$A3961, "AAA")</f>
      </c>
      <c r="I3961" s="33">
        <v>73756654</v>
      </c>
      <c r="J3961" s="33">
        <v>1727848</v>
      </c>
      <c r="K3961" s="32">
        <f>TEXT(A3961, "MM-DD")</f>
      </c>
      <c r="L3961" s="33">
        <f>YEAR(일별기온공급량!$A3961)</f>
      </c>
      <c r="M3961" s="33">
        <f>MONTH(일별기온공급량!$A3961)</f>
      </c>
      <c r="N3961" s="33">
        <f>DAY(일별기온공급량!$A3961)</f>
      </c>
      <c r="O3961" s="34">
        <f>IFERROR(VLOOKUP(기온및공급량[[#This Row], [날짜]],표2[],2,0), "")</f>
      </c>
    </row>
    <row x14ac:dyDescent="0.25" r="3962" customHeight="1" ht="18.75">
      <c r="A3962" s="29">
        <v>45235</v>
      </c>
      <c r="B3962" s="30">
        <v>19.8</v>
      </c>
      <c r="C3962" s="30">
        <v>23.3</v>
      </c>
      <c r="D3962" s="31">
        <v>1.588287037037037</v>
      </c>
      <c r="E3962" s="30">
        <v>16.9</v>
      </c>
      <c r="F3962" s="31">
        <v>1.2452314814814816</v>
      </c>
      <c r="G3962" s="30">
        <v>6.4</v>
      </c>
      <c r="H3962" s="32">
        <f>TEXT(일별기온공급량!$A3962, "AAA")</f>
      </c>
      <c r="I3962" s="33">
        <v>64865556</v>
      </c>
      <c r="J3962" s="33">
        <v>1519785</v>
      </c>
      <c r="K3962" s="32">
        <f>TEXT(A3962, "MM-DD")</f>
      </c>
      <c r="L3962" s="33">
        <f>YEAR(일별기온공급량!$A3962)</f>
      </c>
      <c r="M3962" s="33">
        <f>MONTH(일별기온공급량!$A3962)</f>
      </c>
      <c r="N3962" s="33">
        <f>DAY(일별기온공급량!$A3962)</f>
      </c>
      <c r="O3962" s="34">
        <f>IFERROR(VLOOKUP(기온및공급량[[#This Row], [날짜]],표2[],2,0), "")</f>
      </c>
    </row>
    <row x14ac:dyDescent="0.25" r="3963" customHeight="1" ht="18.75">
      <c r="A3963" s="29">
        <v>45236</v>
      </c>
      <c r="B3963" s="30">
        <v>18.4</v>
      </c>
      <c r="C3963" s="30">
        <v>22.4</v>
      </c>
      <c r="D3963" s="31">
        <v>1.145925925925926</v>
      </c>
      <c r="E3963" s="33">
        <v>13</v>
      </c>
      <c r="F3963" s="31">
        <v>1.998009259259259</v>
      </c>
      <c r="G3963" s="30">
        <v>9.4</v>
      </c>
      <c r="H3963" s="32">
        <f>TEXT(일별기온공급량!$A3963, "AAA")</f>
      </c>
      <c r="I3963" s="33">
        <v>89212705</v>
      </c>
      <c r="J3963" s="33">
        <v>2089526</v>
      </c>
      <c r="K3963" s="32">
        <f>TEXT(A3963, "MM-DD")</f>
      </c>
      <c r="L3963" s="33">
        <f>YEAR(일별기온공급량!$A3963)</f>
      </c>
      <c r="M3963" s="33">
        <f>MONTH(일별기온공급량!$A3963)</f>
      </c>
      <c r="N3963" s="33">
        <f>DAY(일별기온공급량!$A3963)</f>
      </c>
      <c r="O3963" s="34">
        <f>IFERROR(VLOOKUP(기온및공급량[[#This Row], [날짜]],표2[],2,0), "")</f>
      </c>
    </row>
    <row x14ac:dyDescent="0.25" r="3964" customHeight="1" ht="18.75">
      <c r="A3964" s="29">
        <v>45237</v>
      </c>
      <c r="B3964" s="30">
        <v>11.4</v>
      </c>
      <c r="C3964" s="30">
        <v>15.7</v>
      </c>
      <c r="D3964" s="31">
        <v>1.611898148148148</v>
      </c>
      <c r="E3964" s="30">
        <v>6.5</v>
      </c>
      <c r="F3964" s="31">
        <v>1.9973148148148148</v>
      </c>
      <c r="G3964" s="30">
        <v>9.2</v>
      </c>
      <c r="H3964" s="32">
        <f>TEXT(일별기온공급량!$A3964, "AAA")</f>
      </c>
      <c r="I3964" s="33">
        <v>107343292</v>
      </c>
      <c r="J3964" s="33">
        <v>2506435</v>
      </c>
      <c r="K3964" s="32">
        <f>TEXT(A3964, "MM-DD")</f>
      </c>
      <c r="L3964" s="33">
        <f>YEAR(일별기온공급량!$A3964)</f>
      </c>
      <c r="M3964" s="33">
        <f>MONTH(일별기온공급량!$A3964)</f>
      </c>
      <c r="N3964" s="33">
        <f>DAY(일별기온공급량!$A3964)</f>
      </c>
      <c r="O3964" s="34">
        <f>IFERROR(VLOOKUP(기온및공급량[[#This Row], [날짜]],표2[],2,0), "")</f>
      </c>
    </row>
    <row x14ac:dyDescent="0.25" r="3965" customHeight="1" ht="18.75">
      <c r="A3965" s="29">
        <v>45238</v>
      </c>
      <c r="B3965" s="30">
        <v>9.5</v>
      </c>
      <c r="C3965" s="33">
        <v>19</v>
      </c>
      <c r="D3965" s="31">
        <v>1.657037037037037</v>
      </c>
      <c r="E3965" s="30">
        <v>2.1</v>
      </c>
      <c r="F3965" s="31">
        <v>1.2903703703703704</v>
      </c>
      <c r="G3965" s="30">
        <v>16.9</v>
      </c>
      <c r="H3965" s="32">
        <f>TEXT(일별기온공급량!$A3965, "AAA")</f>
      </c>
      <c r="I3965" s="33">
        <v>115542029</v>
      </c>
      <c r="J3965" s="33">
        <v>2702133</v>
      </c>
      <c r="K3965" s="32">
        <f>TEXT(A3965, "MM-DD")</f>
      </c>
      <c r="L3965" s="33">
        <f>YEAR(일별기온공급량!$A3965)</f>
      </c>
      <c r="M3965" s="33">
        <f>MONTH(일별기온공급량!$A3965)</f>
      </c>
      <c r="N3965" s="33">
        <f>DAY(일별기온공급량!$A3965)</f>
      </c>
      <c r="O3965" s="34">
        <f>IFERROR(VLOOKUP(기온및공급량[[#This Row], [날짜]],표2[],2,0), "")</f>
      </c>
    </row>
    <row x14ac:dyDescent="0.25" r="3966" customHeight="1" ht="18.75">
      <c r="A3966" s="29">
        <v>45239</v>
      </c>
      <c r="B3966" s="30">
        <v>13.7</v>
      </c>
      <c r="C3966" s="30">
        <v>20.9</v>
      </c>
      <c r="D3966" s="31">
        <v>1.564675925925926</v>
      </c>
      <c r="E3966" s="30">
        <v>5.3</v>
      </c>
      <c r="F3966" s="31">
        <v>1.2716203703703703</v>
      </c>
      <c r="G3966" s="30">
        <v>15.6</v>
      </c>
      <c r="H3966" s="32">
        <f>TEXT(일별기온공급량!$A3966, "AAA")</f>
      </c>
      <c r="I3966" s="33">
        <v>110738273</v>
      </c>
      <c r="J3966" s="33">
        <v>2585939</v>
      </c>
      <c r="K3966" s="32">
        <f>TEXT(A3966, "MM-DD")</f>
      </c>
      <c r="L3966" s="33">
        <f>YEAR(일별기온공급량!$A3966)</f>
      </c>
      <c r="M3966" s="33">
        <f>MONTH(일별기온공급량!$A3966)</f>
      </c>
      <c r="N3966" s="33">
        <f>DAY(일별기온공급량!$A3966)</f>
      </c>
      <c r="O3966" s="34">
        <f>IFERROR(VLOOKUP(기온및공급량[[#This Row], [날짜]],표2[],2,0), "")</f>
      </c>
    </row>
    <row x14ac:dyDescent="0.25" r="3967" customHeight="1" ht="18.75">
      <c r="A3967" s="29">
        <v>45240</v>
      </c>
      <c r="B3967" s="30">
        <v>10.3</v>
      </c>
      <c r="C3967" s="30">
        <v>15.4</v>
      </c>
      <c r="D3967" s="31">
        <v>1.0000925925925925</v>
      </c>
      <c r="E3967" s="33">
        <v>5</v>
      </c>
      <c r="F3967" s="35">
        <v>1.9993981481481482</v>
      </c>
      <c r="G3967" s="30">
        <v>10.4</v>
      </c>
      <c r="H3967" s="32">
        <f>TEXT(일별기온공급량!$A3967, "AAA")</f>
      </c>
      <c r="I3967" s="33">
        <v>121748194</v>
      </c>
      <c r="J3967" s="33">
        <v>2846958</v>
      </c>
      <c r="K3967" s="32">
        <f>TEXT(A3967, "MM-DD")</f>
      </c>
      <c r="L3967" s="33">
        <f>YEAR(일별기온공급량!$A3967)</f>
      </c>
      <c r="M3967" s="33">
        <f>MONTH(일별기온공급량!$A3967)</f>
      </c>
      <c r="N3967" s="33">
        <f>DAY(일별기온공급량!$A3967)</f>
      </c>
      <c r="O3967" s="34">
        <f>IFERROR(VLOOKUP(기온및공급량[[#This Row], [날짜]],표2[],2,0), "")</f>
      </c>
    </row>
    <row x14ac:dyDescent="0.25" r="3968" customHeight="1" ht="18.75">
      <c r="A3968" s="29">
        <v>45241</v>
      </c>
      <c r="B3968" s="30">
        <v>5.9</v>
      </c>
      <c r="C3968" s="30">
        <v>10.7</v>
      </c>
      <c r="D3968" s="31">
        <v>1.557037037037037</v>
      </c>
      <c r="E3968" s="30">
        <v>0.6</v>
      </c>
      <c r="F3968" s="31">
        <v>1.288287037037037</v>
      </c>
      <c r="G3968" s="30">
        <v>10.1</v>
      </c>
      <c r="H3968" s="32">
        <f>TEXT(일별기온공급량!$A3968, "AAA")</f>
      </c>
      <c r="I3968" s="33">
        <v>133237775</v>
      </c>
      <c r="J3968" s="33">
        <v>3127998</v>
      </c>
      <c r="K3968" s="32">
        <f>TEXT(A3968, "MM-DD")</f>
      </c>
      <c r="L3968" s="33">
        <f>YEAR(일별기온공급량!$A3968)</f>
      </c>
      <c r="M3968" s="33">
        <f>MONTH(일별기온공급량!$A3968)</f>
      </c>
      <c r="N3968" s="33">
        <f>DAY(일별기온공급량!$A3968)</f>
      </c>
      <c r="O3968" s="34">
        <f>IFERROR(VLOOKUP(기온및공급량[[#This Row], [날짜]],표2[],2,0), "")</f>
      </c>
    </row>
    <row x14ac:dyDescent="0.25" r="3969" customHeight="1" ht="18.75">
      <c r="A3969" s="29">
        <v>45242</v>
      </c>
      <c r="B3969" s="30">
        <v>4.8</v>
      </c>
      <c r="C3969" s="30">
        <v>8.8</v>
      </c>
      <c r="D3969" s="31">
        <v>1.5980092592592592</v>
      </c>
      <c r="E3969" s="30">
        <v>2.5</v>
      </c>
      <c r="F3969" s="31">
        <v>1.3112037037037036</v>
      </c>
      <c r="G3969" s="30">
        <v>6.3</v>
      </c>
      <c r="H3969" s="32">
        <f>TEXT(일별기온공급량!$A3969, "AAA")</f>
      </c>
      <c r="I3969" s="33">
        <v>143201914</v>
      </c>
      <c r="J3969" s="33">
        <v>3366736</v>
      </c>
      <c r="K3969" s="32">
        <f>TEXT(A3969, "MM-DD")</f>
      </c>
      <c r="L3969" s="33">
        <f>YEAR(일별기온공급량!$A3969)</f>
      </c>
      <c r="M3969" s="33">
        <f>MONTH(일별기온공급량!$A3969)</f>
      </c>
      <c r="N3969" s="33">
        <f>DAY(일별기온공급량!$A3969)</f>
      </c>
      <c r="O3969" s="34">
        <f>IFERROR(VLOOKUP(기온및공급량[[#This Row], [날짜]],표2[],2,0), "")</f>
      </c>
    </row>
    <row x14ac:dyDescent="0.25" r="3970" customHeight="1" ht="18.75">
      <c r="A3970" s="29">
        <v>45243</v>
      </c>
      <c r="B3970" s="30">
        <v>5.3</v>
      </c>
      <c r="C3970" s="30">
        <v>10.2</v>
      </c>
      <c r="D3970" s="31">
        <v>1.6223148148148148</v>
      </c>
      <c r="E3970" s="30">
        <v>1.3</v>
      </c>
      <c r="F3970" s="31">
        <v>1.2924537037037038</v>
      </c>
      <c r="G3970" s="30">
        <v>8.9</v>
      </c>
      <c r="H3970" s="32">
        <f>TEXT(일별기온공급량!$A3970, "AAA")</f>
      </c>
      <c r="I3970" s="33">
        <v>172388918</v>
      </c>
      <c r="J3970" s="33">
        <v>4036303</v>
      </c>
      <c r="K3970" s="32">
        <f>TEXT(A3970, "MM-DD")</f>
      </c>
      <c r="L3970" s="33">
        <f>YEAR(일별기온공급량!$A3970)</f>
      </c>
      <c r="M3970" s="33">
        <f>MONTH(일별기온공급량!$A3970)</f>
      </c>
      <c r="N3970" s="33">
        <f>DAY(일별기온공급량!$A3970)</f>
      </c>
      <c r="O3970" s="34">
        <f>IFERROR(VLOOKUP(기온및공급량[[#This Row], [날짜]],표2[],2,0), "")</f>
      </c>
    </row>
    <row x14ac:dyDescent="0.25" r="3971" customHeight="1" ht="18.75">
      <c r="A3971" s="29">
        <v>45244</v>
      </c>
      <c r="B3971" s="30">
        <v>7.3</v>
      </c>
      <c r="C3971" s="30">
        <v>12.5</v>
      </c>
      <c r="D3971" s="31">
        <v>1.5896759259259259</v>
      </c>
      <c r="E3971" s="30">
        <v>3.4</v>
      </c>
      <c r="F3971" s="31">
        <v>1.205648148148148</v>
      </c>
      <c r="G3971" s="30">
        <v>9.1</v>
      </c>
      <c r="H3971" s="32">
        <f>TEXT(일별기온공급량!$A3971, "AAA")</f>
      </c>
      <c r="I3971" s="33">
        <v>171318469</v>
      </c>
      <c r="J3971" s="33">
        <v>4003443</v>
      </c>
      <c r="K3971" s="32">
        <f>TEXT(A3971, "MM-DD")</f>
      </c>
      <c r="L3971" s="33">
        <f>YEAR(일별기온공급량!$A3971)</f>
      </c>
      <c r="M3971" s="33">
        <f>MONTH(일별기온공급량!$A3971)</f>
      </c>
      <c r="N3971" s="33">
        <f>DAY(일별기온공급량!$A3971)</f>
      </c>
      <c r="O3971" s="34">
        <f>IFERROR(VLOOKUP(기온및공급량[[#This Row], [날짜]],표2[],2,0), "")</f>
      </c>
    </row>
    <row x14ac:dyDescent="0.25" r="3972" customHeight="1" ht="18.75">
      <c r="A3972" s="29">
        <v>45245</v>
      </c>
      <c r="B3972" s="30">
        <v>7.4</v>
      </c>
      <c r="C3972" s="30">
        <v>14.7</v>
      </c>
      <c r="D3972" s="31">
        <v>1.6299537037037037</v>
      </c>
      <c r="E3972" s="30">
        <v>1.5</v>
      </c>
      <c r="F3972" s="31">
        <v>1.288287037037037</v>
      </c>
      <c r="G3972" s="30">
        <v>13.2</v>
      </c>
      <c r="H3972" s="32">
        <f>TEXT(일별기온공급량!$A3972, "AAA")</f>
      </c>
      <c r="I3972" s="33">
        <v>169365178</v>
      </c>
      <c r="J3972" s="33">
        <v>3929078</v>
      </c>
      <c r="K3972" s="32">
        <f>TEXT(A3972, "MM-DD")</f>
      </c>
      <c r="L3972" s="33">
        <f>YEAR(일별기온공급량!$A3972)</f>
      </c>
      <c r="M3972" s="33">
        <f>MONTH(일별기온공급량!$A3972)</f>
      </c>
      <c r="N3972" s="33">
        <f>DAY(일별기온공급량!$A3972)</f>
      </c>
      <c r="O3972" s="34">
        <f>IFERROR(VLOOKUP(기온및공급량[[#This Row], [날짜]],표2[],2,0), "")</f>
      </c>
    </row>
    <row x14ac:dyDescent="0.25" r="3973" customHeight="1" ht="18.75">
      <c r="A3973" s="29">
        <v>45246</v>
      </c>
      <c r="B3973" s="30">
        <v>5.5</v>
      </c>
      <c r="C3973" s="30">
        <v>9.7</v>
      </c>
      <c r="D3973" s="31">
        <v>1.5598148148148148</v>
      </c>
      <c r="E3973" s="30">
        <v>2.2</v>
      </c>
      <c r="F3973" s="31">
        <v>1.100787037037037</v>
      </c>
      <c r="G3973" s="30">
        <v>7.5</v>
      </c>
      <c r="H3973" s="32">
        <f>TEXT(일별기온공급량!$A3973, "AAA")</f>
      </c>
      <c r="I3973" s="33">
        <v>181693186</v>
      </c>
      <c r="J3973" s="33">
        <v>4248153</v>
      </c>
      <c r="K3973" s="32">
        <f>TEXT(A3973, "MM-DD")</f>
      </c>
      <c r="L3973" s="33">
        <f>YEAR(일별기온공급량!$A3973)</f>
      </c>
      <c r="M3973" s="33">
        <f>MONTH(일별기온공급량!$A3973)</f>
      </c>
      <c r="N3973" s="33">
        <f>DAY(일별기온공급량!$A3973)</f>
      </c>
      <c r="O3973" s="34">
        <f>IFERROR(VLOOKUP(기온및공급량[[#This Row], [날짜]],표2[],2,0), "")</f>
      </c>
    </row>
    <row x14ac:dyDescent="0.25" r="3974" customHeight="1" ht="18.75">
      <c r="A3974" s="29">
        <v>45247</v>
      </c>
      <c r="B3974" s="33">
        <v>6</v>
      </c>
      <c r="C3974" s="30">
        <v>10.7</v>
      </c>
      <c r="D3974" s="31">
        <v>1.5487037037037037</v>
      </c>
      <c r="E3974" s="30">
        <v>2.6</v>
      </c>
      <c r="F3974" s="31">
        <v>1.994537037037037</v>
      </c>
      <c r="G3974" s="30">
        <v>8.1</v>
      </c>
      <c r="H3974" s="32">
        <f>TEXT(일별기온공급량!$A3974, "AAA")</f>
      </c>
      <c r="I3974" s="33">
        <v>183471020</v>
      </c>
      <c r="J3974" s="33">
        <v>4281678</v>
      </c>
      <c r="K3974" s="32">
        <f>TEXT(A3974, "MM-DD")</f>
      </c>
      <c r="L3974" s="33">
        <f>YEAR(일별기온공급량!$A3974)</f>
      </c>
      <c r="M3974" s="33">
        <f>MONTH(일별기온공급량!$A3974)</f>
      </c>
      <c r="N3974" s="33">
        <f>DAY(일별기온공급량!$A3974)</f>
      </c>
      <c r="O3974" s="34">
        <f>IFERROR(VLOOKUP(기온및공급량[[#This Row], [날짜]],표2[],2,0), "")</f>
      </c>
    </row>
    <row x14ac:dyDescent="0.25" r="3975" customHeight="1" ht="18.75">
      <c r="A3975" s="29">
        <v>45248</v>
      </c>
      <c r="B3975" s="30">
        <v>3.4</v>
      </c>
      <c r="C3975" s="33">
        <v>8</v>
      </c>
      <c r="D3975" s="31">
        <v>1.638287037037037</v>
      </c>
      <c r="E3975" s="30">
        <v>-1.7</v>
      </c>
      <c r="F3975" s="31">
        <v>1.2292592592592593</v>
      </c>
      <c r="G3975" s="30">
        <v>9.7</v>
      </c>
      <c r="H3975" s="32">
        <f>TEXT(일별기온공급량!$A3975, "AAA")</f>
      </c>
      <c r="I3975" s="33">
        <v>189710248</v>
      </c>
      <c r="J3975" s="33">
        <v>4416284</v>
      </c>
      <c r="K3975" s="32">
        <f>TEXT(A3975, "MM-DD")</f>
      </c>
      <c r="L3975" s="33">
        <f>YEAR(일별기온공급량!$A3975)</f>
      </c>
      <c r="M3975" s="33">
        <f>MONTH(일별기온공급량!$A3975)</f>
      </c>
      <c r="N3975" s="33">
        <f>DAY(일별기온공급량!$A3975)</f>
      </c>
      <c r="O3975" s="34">
        <f>IFERROR(VLOOKUP(기온및공급량[[#This Row], [날짜]],표2[],2,0), "")</f>
      </c>
    </row>
    <row x14ac:dyDescent="0.25" r="3976" customHeight="1" ht="18.75">
      <c r="A3976" s="29">
        <v>45249</v>
      </c>
      <c r="B3976" s="30">
        <v>8.7</v>
      </c>
      <c r="C3976" s="33">
        <v>15</v>
      </c>
      <c r="D3976" s="31">
        <v>1.6459259259259258</v>
      </c>
      <c r="E3976" s="30">
        <v>0.9</v>
      </c>
      <c r="F3976" s="31">
        <v>1.2952314814814816</v>
      </c>
      <c r="G3976" s="30">
        <v>14.1</v>
      </c>
      <c r="H3976" s="32">
        <f>TEXT(일별기온공급량!$A3976, "AAA")</f>
      </c>
      <c r="I3976" s="33">
        <v>159977741</v>
      </c>
      <c r="J3976" s="33">
        <v>3725315</v>
      </c>
      <c r="K3976" s="32">
        <f>TEXT(A3976, "MM-DD")</f>
      </c>
      <c r="L3976" s="33">
        <f>YEAR(일별기온공급량!$A3976)</f>
      </c>
      <c r="M3976" s="33">
        <f>MONTH(일별기온공급량!$A3976)</f>
      </c>
      <c r="N3976" s="33">
        <f>DAY(일별기온공급량!$A3976)</f>
      </c>
      <c r="O3976" s="34">
        <f>IFERROR(VLOOKUP(기온및공급량[[#This Row], [날짜]],표2[],2,0), "")</f>
      </c>
    </row>
    <row x14ac:dyDescent="0.25" r="3977" customHeight="1" ht="18.75">
      <c r="A3977" s="29">
        <v>45250</v>
      </c>
      <c r="B3977" s="30">
        <v>8.5</v>
      </c>
      <c r="C3977" s="30">
        <v>15.7</v>
      </c>
      <c r="D3977" s="31">
        <v>1.6459259259259258</v>
      </c>
      <c r="E3977" s="30">
        <v>2.6</v>
      </c>
      <c r="F3977" s="31">
        <v>1.9952314814814813</v>
      </c>
      <c r="G3977" s="30">
        <v>13.1</v>
      </c>
      <c r="H3977" s="32">
        <f>TEXT(일별기온공급량!$A3977, "AAA")</f>
      </c>
      <c r="I3977" s="33">
        <v>169341895</v>
      </c>
      <c r="J3977" s="33">
        <v>3972931</v>
      </c>
      <c r="K3977" s="32">
        <f>TEXT(A3977, "MM-DD")</f>
      </c>
      <c r="L3977" s="33">
        <f>YEAR(일별기온공급량!$A3977)</f>
      </c>
      <c r="M3977" s="33">
        <f>MONTH(일별기온공급량!$A3977)</f>
      </c>
      <c r="N3977" s="33">
        <f>DAY(일별기온공급량!$A3977)</f>
      </c>
      <c r="O3977" s="34">
        <f>IFERROR(VLOOKUP(기온및공급량[[#This Row], [날짜]],표2[],2,0), "")</f>
      </c>
    </row>
    <row x14ac:dyDescent="0.25" r="3978" customHeight="1" ht="18.75">
      <c r="A3978" s="29">
        <v>45251</v>
      </c>
      <c r="B3978" s="30">
        <v>7.3</v>
      </c>
      <c r="C3978" s="30">
        <v>16.6</v>
      </c>
      <c r="D3978" s="31">
        <v>1.6625925925925926</v>
      </c>
      <c r="E3978" s="33">
        <v>0</v>
      </c>
      <c r="F3978" s="31">
        <v>1.2639814814814816</v>
      </c>
      <c r="G3978" s="30">
        <v>16.6</v>
      </c>
      <c r="H3978" s="32">
        <f>TEXT(일별기온공급량!$A3978, "AAA")</f>
      </c>
      <c r="I3978" s="33">
        <v>176423122</v>
      </c>
      <c r="J3978" s="33">
        <v>4142113</v>
      </c>
      <c r="K3978" s="32">
        <f>TEXT(A3978, "MM-DD")</f>
      </c>
      <c r="L3978" s="33">
        <f>YEAR(일별기온공급량!$A3978)</f>
      </c>
      <c r="M3978" s="33">
        <f>MONTH(일별기온공급량!$A3978)</f>
      </c>
      <c r="N3978" s="33">
        <f>DAY(일별기온공급량!$A3978)</f>
      </c>
      <c r="O3978" s="34">
        <f>IFERROR(VLOOKUP(기온및공급량[[#This Row], [날짜]],표2[],2,0), "")</f>
      </c>
    </row>
    <row x14ac:dyDescent="0.25" r="3979" customHeight="1" ht="18.75">
      <c r="A3979" s="29">
        <v>45252</v>
      </c>
      <c r="B3979" s="33">
        <v>9</v>
      </c>
      <c r="C3979" s="30">
        <v>18.1</v>
      </c>
      <c r="D3979" s="31">
        <v>1.658425925925926</v>
      </c>
      <c r="E3979" s="30">
        <v>2.2</v>
      </c>
      <c r="F3979" s="31">
        <v>1.3084259259259259</v>
      </c>
      <c r="G3979" s="30">
        <v>15.9</v>
      </c>
      <c r="H3979" s="32">
        <f>TEXT(일별기온공급량!$A3979, "AAA")</f>
      </c>
      <c r="I3979" s="33">
        <v>167686036</v>
      </c>
      <c r="J3979" s="33">
        <v>3938910</v>
      </c>
      <c r="K3979" s="32">
        <f>TEXT(A3979, "MM-DD")</f>
      </c>
      <c r="L3979" s="33">
        <f>YEAR(일별기온공급량!$A3979)</f>
      </c>
      <c r="M3979" s="33">
        <f>MONTH(일별기온공급량!$A3979)</f>
      </c>
      <c r="N3979" s="33">
        <f>DAY(일별기온공급량!$A3979)</f>
      </c>
      <c r="O3979" s="34">
        <f>IFERROR(VLOOKUP(기온및공급량[[#This Row], [날짜]],표2[],2,0), "")</f>
      </c>
    </row>
    <row x14ac:dyDescent="0.25" r="3980" customHeight="1" ht="18.75">
      <c r="A3980" s="29">
        <v>45253</v>
      </c>
      <c r="B3980" s="30">
        <v>13.6</v>
      </c>
      <c r="C3980" s="30">
        <v>21.6</v>
      </c>
      <c r="D3980" s="31">
        <v>1.5966203703703705</v>
      </c>
      <c r="E3980" s="30">
        <v>7.8</v>
      </c>
      <c r="F3980" s="31">
        <v>1.0264814814814816</v>
      </c>
      <c r="G3980" s="30">
        <v>13.8</v>
      </c>
      <c r="H3980" s="32">
        <f>TEXT(일별기온공급량!$A3980, "AAA")</f>
      </c>
      <c r="I3980" s="33">
        <v>151972021</v>
      </c>
      <c r="J3980" s="33">
        <v>3573289</v>
      </c>
      <c r="K3980" s="32">
        <f>TEXT(A3980, "MM-DD")</f>
      </c>
      <c r="L3980" s="33">
        <f>YEAR(일별기온공급량!$A3980)</f>
      </c>
      <c r="M3980" s="33">
        <f>MONTH(일별기온공급량!$A3980)</f>
      </c>
      <c r="N3980" s="33">
        <f>DAY(일별기온공급량!$A3980)</f>
      </c>
      <c r="O3980" s="34">
        <f>IFERROR(VLOOKUP(기온및공급량[[#This Row], [날짜]],표2[],2,0), "")</f>
      </c>
    </row>
    <row x14ac:dyDescent="0.25" r="3981" customHeight="1" ht="18.75">
      <c r="A3981" s="29">
        <v>45254</v>
      </c>
      <c r="B3981" s="30">
        <v>3.9</v>
      </c>
      <c r="C3981" s="30">
        <v>9.4</v>
      </c>
      <c r="D3981" s="31">
        <v>1.0000925925925925</v>
      </c>
      <c r="E3981" s="30">
        <v>-0.2</v>
      </c>
      <c r="F3981" s="31">
        <v>1.998009259259259</v>
      </c>
      <c r="G3981" s="30">
        <v>9.6</v>
      </c>
      <c r="H3981" s="32">
        <f>TEXT(일별기온공급량!$A3981, "AAA")</f>
      </c>
      <c r="I3981" s="33">
        <v>186823256</v>
      </c>
      <c r="J3981" s="33">
        <v>4395338</v>
      </c>
      <c r="K3981" s="32">
        <f>TEXT(A3981, "MM-DD")</f>
      </c>
      <c r="L3981" s="33">
        <f>YEAR(일별기온공급량!$A3981)</f>
      </c>
      <c r="M3981" s="33">
        <f>MONTH(일별기온공급량!$A3981)</f>
      </c>
      <c r="N3981" s="33">
        <f>DAY(일별기온공급량!$A3981)</f>
      </c>
      <c r="O3981" s="34">
        <f>IFERROR(VLOOKUP(기온및공급량[[#This Row], [날짜]],표2[],2,0), "")</f>
      </c>
    </row>
    <row x14ac:dyDescent="0.25" r="3982" customHeight="1" ht="18.75">
      <c r="A3982" s="29">
        <v>45255</v>
      </c>
      <c r="B3982" s="30">
        <v>1.3</v>
      </c>
      <c r="C3982" s="30">
        <v>7.6</v>
      </c>
      <c r="D3982" s="31">
        <v>1.611898148148148</v>
      </c>
      <c r="E3982" s="30">
        <v>-2.1</v>
      </c>
      <c r="F3982" s="31">
        <v>1.219537037037037</v>
      </c>
      <c r="G3982" s="30">
        <v>9.7</v>
      </c>
      <c r="H3982" s="32">
        <f>TEXT(일별기온공급량!$A3982, "AAA")</f>
      </c>
      <c r="I3982" s="33">
        <v>188803890</v>
      </c>
      <c r="J3982" s="33">
        <v>4437542</v>
      </c>
      <c r="K3982" s="32">
        <f>TEXT(A3982, "MM-DD")</f>
      </c>
      <c r="L3982" s="33">
        <f>YEAR(일별기온공급량!$A3982)</f>
      </c>
      <c r="M3982" s="33">
        <f>MONTH(일별기온공급량!$A3982)</f>
      </c>
      <c r="N3982" s="33">
        <f>DAY(일별기온공급량!$A3982)</f>
      </c>
      <c r="O3982" s="34">
        <f>IFERROR(VLOOKUP(기온및공급량[[#This Row], [날짜]],표2[],2,0), "")</f>
      </c>
    </row>
    <row x14ac:dyDescent="0.25" r="3983" customHeight="1" ht="18.75">
      <c r="A3983" s="29">
        <v>45256</v>
      </c>
      <c r="B3983" s="30">
        <v>4.8</v>
      </c>
      <c r="C3983" s="30">
        <v>10.4</v>
      </c>
      <c r="D3983" s="31">
        <v>1.5750925925925925</v>
      </c>
      <c r="E3983" s="30">
        <v>-2.4</v>
      </c>
      <c r="F3983" s="31">
        <v>1.053564814814815</v>
      </c>
      <c r="G3983" s="30">
        <v>12.8</v>
      </c>
      <c r="H3983" s="32">
        <f>TEXT(일별기온공급량!$A3983, "AAA")</f>
      </c>
      <c r="I3983" s="33">
        <v>179626575</v>
      </c>
      <c r="J3983" s="33">
        <v>4205455</v>
      </c>
      <c r="K3983" s="32">
        <f>TEXT(A3983, "MM-DD")</f>
      </c>
      <c r="L3983" s="33">
        <f>YEAR(일별기온공급량!$A3983)</f>
      </c>
      <c r="M3983" s="33">
        <f>MONTH(일별기온공급량!$A3983)</f>
      </c>
      <c r="N3983" s="33">
        <f>DAY(일별기온공급량!$A3983)</f>
      </c>
      <c r="O3983" s="34">
        <f>IFERROR(VLOOKUP(기온및공급량[[#This Row], [날짜]],표2[],2,0), "")</f>
      </c>
    </row>
    <row x14ac:dyDescent="0.25" r="3984" customHeight="1" ht="18.75">
      <c r="A3984" s="29">
        <v>45257</v>
      </c>
      <c r="B3984" s="30">
        <v>8.2</v>
      </c>
      <c r="C3984" s="30">
        <v>13.9</v>
      </c>
      <c r="D3984" s="31">
        <v>1.623009259259259</v>
      </c>
      <c r="E3984" s="30">
        <v>4.6</v>
      </c>
      <c r="F3984" s="31">
        <v>1.2709259259259258</v>
      </c>
      <c r="G3984" s="30">
        <v>9.3</v>
      </c>
      <c r="H3984" s="32">
        <f>TEXT(일별기온공급량!$A3984, "AAA")</f>
      </c>
      <c r="I3984" s="33">
        <v>180938506</v>
      </c>
      <c r="J3984" s="33">
        <v>4239333</v>
      </c>
      <c r="K3984" s="32">
        <f>TEXT(A3984, "MM-DD")</f>
      </c>
      <c r="L3984" s="33">
        <f>YEAR(일별기온공급량!$A3984)</f>
      </c>
      <c r="M3984" s="33">
        <f>MONTH(일별기온공급량!$A3984)</f>
      </c>
      <c r="N3984" s="33">
        <f>DAY(일별기온공급량!$A3984)</f>
      </c>
      <c r="O3984" s="34">
        <f>IFERROR(VLOOKUP(기온및공급량[[#This Row], [날짜]],표2[],2,0), "")</f>
      </c>
    </row>
    <row x14ac:dyDescent="0.25" r="3985" customHeight="1" ht="18.75">
      <c r="A3985" s="29">
        <v>45258</v>
      </c>
      <c r="B3985" s="30">
        <v>6.2</v>
      </c>
      <c r="C3985" s="30">
        <v>9.4</v>
      </c>
      <c r="D3985" s="31">
        <v>1.6188425925925927</v>
      </c>
      <c r="E3985" s="30">
        <v>3.4</v>
      </c>
      <c r="F3985" s="31">
        <v>1.998009259259259</v>
      </c>
      <c r="G3985" s="33">
        <v>6</v>
      </c>
      <c r="H3985" s="32">
        <f>TEXT(일별기온공급량!$A3985, "AAA")</f>
      </c>
      <c r="I3985" s="33">
        <v>192120463</v>
      </c>
      <c r="J3985" s="33">
        <v>4522248</v>
      </c>
      <c r="K3985" s="32">
        <f>TEXT(A3985, "MM-DD")</f>
      </c>
      <c r="L3985" s="33">
        <f>YEAR(일별기온공급량!$A3985)</f>
      </c>
      <c r="M3985" s="33">
        <f>MONTH(일별기온공급량!$A3985)</f>
      </c>
      <c r="N3985" s="33">
        <f>DAY(일별기온공급량!$A3985)</f>
      </c>
      <c r="O3985" s="34">
        <f>IFERROR(VLOOKUP(기온및공급량[[#This Row], [날짜]],표2[],2,0), "")</f>
      </c>
    </row>
    <row x14ac:dyDescent="0.25" r="3986" customHeight="1" ht="18.75">
      <c r="A3986" s="29">
        <v>45259</v>
      </c>
      <c r="B3986" s="33">
        <v>5</v>
      </c>
      <c r="C3986" s="30">
        <v>7.9</v>
      </c>
      <c r="D3986" s="31">
        <v>1.6264814814814814</v>
      </c>
      <c r="E3986" s="30">
        <v>1.8</v>
      </c>
      <c r="F3986" s="31">
        <v>1.1112037037037037</v>
      </c>
      <c r="G3986" s="30">
        <v>6.1</v>
      </c>
      <c r="H3986" s="32">
        <f>TEXT(일별기온공급량!$A3986, "AAA")</f>
      </c>
      <c r="I3986" s="33">
        <v>205788162</v>
      </c>
      <c r="J3986" s="33">
        <v>4853311</v>
      </c>
      <c r="K3986" s="32">
        <f>TEXT(A3986, "MM-DD")</f>
      </c>
      <c r="L3986" s="33">
        <f>YEAR(일별기온공급량!$A3986)</f>
      </c>
      <c r="M3986" s="33">
        <f>MONTH(일별기온공급량!$A3986)</f>
      </c>
      <c r="N3986" s="33">
        <f>DAY(일별기온공급량!$A3986)</f>
      </c>
      <c r="O3986" s="34">
        <f>IFERROR(VLOOKUP(기온및공급량[[#This Row], [날짜]],표2[],2,0), "")</f>
      </c>
    </row>
    <row x14ac:dyDescent="0.25" r="3987" customHeight="1" ht="18.75">
      <c r="A3987" s="29">
        <v>45260</v>
      </c>
      <c r="B3987" s="30">
        <v>0.2</v>
      </c>
      <c r="C3987" s="30">
        <v>3.4</v>
      </c>
      <c r="D3987" s="31">
        <v>1.616064814814815</v>
      </c>
      <c r="E3987" s="30">
        <v>-2.2</v>
      </c>
      <c r="F3987" s="31">
        <v>1.3091203703703704</v>
      </c>
      <c r="G3987" s="30">
        <v>5.6</v>
      </c>
      <c r="H3987" s="32">
        <f>TEXT(일별기온공급량!$A3987, "AAA")</f>
      </c>
      <c r="I3987" s="33">
        <v>229969974</v>
      </c>
      <c r="J3987" s="33">
        <v>5422600</v>
      </c>
      <c r="K3987" s="32">
        <f>TEXT(A3987, "MM-DD")</f>
      </c>
      <c r="L3987" s="33">
        <f>YEAR(일별기온공급량!$A3987)</f>
      </c>
      <c r="M3987" s="33">
        <f>MONTH(일별기온공급량!$A3987)</f>
      </c>
      <c r="N3987" s="33">
        <f>DAY(일별기온공급량!$A3987)</f>
      </c>
      <c r="O3987" s="34">
        <f>IFERROR(VLOOKUP(기온및공급량[[#This Row], [날짜]],표2[],2,0), "")</f>
      </c>
    </row>
    <row x14ac:dyDescent="0.25" r="3988" customHeight="1" ht="18.75">
      <c r="A3988" s="29">
        <v>45261</v>
      </c>
      <c r="B3988" s="30">
        <v>1.2</v>
      </c>
      <c r="C3988" s="30">
        <v>5.5</v>
      </c>
      <c r="D3988" s="31">
        <v>1.625787037037037</v>
      </c>
      <c r="E3988" s="30">
        <v>-1.6</v>
      </c>
      <c r="F3988" s="31">
        <v>1.2202314814814814</v>
      </c>
      <c r="G3988" s="30">
        <v>7.1</v>
      </c>
      <c r="H3988" s="32">
        <f>TEXT(일별기온공급량!$A3988, "AAA")</f>
      </c>
      <c r="I3988" s="33">
        <v>231229150</v>
      </c>
      <c r="J3988" s="33">
        <v>5450196</v>
      </c>
      <c r="K3988" s="32">
        <f>TEXT(A3988, "MM-DD")</f>
      </c>
      <c r="L3988" s="33">
        <f>YEAR(일별기온공급량!$A3988)</f>
      </c>
      <c r="M3988" s="33">
        <f>MONTH(일별기온공급량!$A3988)</f>
      </c>
      <c r="N3988" s="33">
        <f>DAY(일별기온공급량!$A3988)</f>
      </c>
      <c r="O3988" s="34">
        <f>IFERROR(VLOOKUP(기온및공급량[[#This Row], [날짜]],표2[],2,0), "")</f>
      </c>
    </row>
    <row x14ac:dyDescent="0.25" r="3989" customHeight="1" ht="18.75">
      <c r="A3989" s="29">
        <v>45262</v>
      </c>
      <c r="B3989" s="30">
        <v>3.9</v>
      </c>
      <c r="C3989" s="30">
        <v>10.2</v>
      </c>
      <c r="D3989" s="31">
        <v>1.5938425925925928</v>
      </c>
      <c r="E3989" s="30">
        <v>-3.8</v>
      </c>
      <c r="F3989" s="31">
        <v>1.288287037037037</v>
      </c>
      <c r="G3989" s="33">
        <v>14</v>
      </c>
      <c r="H3989" s="32">
        <f>TEXT(일별기온공급량!$A3989, "AAA")</f>
      </c>
      <c r="I3989" s="33">
        <v>207208660</v>
      </c>
      <c r="J3989" s="33">
        <v>4877663</v>
      </c>
      <c r="K3989" s="32">
        <f>TEXT(A3989, "MM-DD")</f>
      </c>
      <c r="L3989" s="33">
        <f>YEAR(일별기온공급량!$A3989)</f>
      </c>
      <c r="M3989" s="33">
        <f>MONTH(일별기온공급량!$A3989)</f>
      </c>
      <c r="N3989" s="33">
        <f>DAY(일별기온공급량!$A3989)</f>
      </c>
      <c r="O3989" s="34">
        <f>IFERROR(VLOOKUP(기온및공급량[[#This Row], [날짜]],표2[],2,0), "")</f>
      </c>
    </row>
    <row x14ac:dyDescent="0.25" r="3990" customHeight="1" ht="18.75">
      <c r="A3990" s="29">
        <v>45263</v>
      </c>
      <c r="B3990" s="30">
        <v>4.5</v>
      </c>
      <c r="C3990" s="30">
        <v>10.5</v>
      </c>
      <c r="D3990" s="31">
        <v>1.6403703703703703</v>
      </c>
      <c r="E3990" s="30">
        <v>-0.9</v>
      </c>
      <c r="F3990" s="31">
        <v>1.9987037037037036</v>
      </c>
      <c r="G3990" s="30">
        <v>11.4</v>
      </c>
      <c r="H3990" s="32">
        <f>TEXT(일별기온공급량!$A3990, "AAA")</f>
      </c>
      <c r="I3990" s="33">
        <v>185511102</v>
      </c>
      <c r="J3990" s="33">
        <v>4370717</v>
      </c>
      <c r="K3990" s="32">
        <f>TEXT(A3990, "MM-DD")</f>
      </c>
      <c r="L3990" s="33">
        <f>YEAR(일별기온공급량!$A3990)</f>
      </c>
      <c r="M3990" s="33">
        <f>MONTH(일별기온공급량!$A3990)</f>
      </c>
      <c r="N3990" s="33">
        <f>DAY(일별기온공급량!$A3990)</f>
      </c>
      <c r="O3990" s="34">
        <f>IFERROR(VLOOKUP(기온및공급량[[#This Row], [날짜]],표2[],2,0), "")</f>
      </c>
    </row>
    <row x14ac:dyDescent="0.25" r="3991" customHeight="1" ht="18.75">
      <c r="A3991" s="29">
        <v>45264</v>
      </c>
      <c r="B3991" s="30">
        <v>3.8</v>
      </c>
      <c r="C3991" s="30">
        <v>12.1</v>
      </c>
      <c r="D3991" s="31">
        <v>1.6514814814814813</v>
      </c>
      <c r="E3991" s="30">
        <v>-3.7</v>
      </c>
      <c r="F3991" s="31">
        <v>1.2924537037037038</v>
      </c>
      <c r="G3991" s="30">
        <v>15.8</v>
      </c>
      <c r="H3991" s="32">
        <f>TEXT(일별기온공급량!$A3991, "AAA")</f>
      </c>
      <c r="I3991" s="33">
        <v>208185989</v>
      </c>
      <c r="J3991" s="33">
        <v>4910199</v>
      </c>
      <c r="K3991" s="32">
        <f>TEXT(A3991, "MM-DD")</f>
      </c>
      <c r="L3991" s="33">
        <f>YEAR(일별기온공급량!$A3991)</f>
      </c>
      <c r="M3991" s="33">
        <f>MONTH(일별기온공급량!$A3991)</f>
      </c>
      <c r="N3991" s="33">
        <f>DAY(일별기온공급량!$A3991)</f>
      </c>
      <c r="O3991" s="34">
        <f>IFERROR(VLOOKUP(기온및공급량[[#This Row], [날짜]],표2[],2,0), "")</f>
      </c>
    </row>
    <row x14ac:dyDescent="0.25" r="3992" customHeight="1" ht="18.75">
      <c r="A3992" s="29">
        <v>45265</v>
      </c>
      <c r="B3992" s="30">
        <v>5.5</v>
      </c>
      <c r="C3992" s="30">
        <v>14.1</v>
      </c>
      <c r="D3992" s="31">
        <v>1.6389814814814816</v>
      </c>
      <c r="E3992" s="30">
        <v>-0.7</v>
      </c>
      <c r="F3992" s="31">
        <v>1.2118981481481481</v>
      </c>
      <c r="G3992" s="30">
        <v>14.8</v>
      </c>
      <c r="H3992" s="32">
        <f>TEXT(일별기온공급량!$A3992, "AAA")</f>
      </c>
      <c r="I3992" s="33">
        <v>202890808</v>
      </c>
      <c r="J3992" s="33">
        <v>4791020</v>
      </c>
      <c r="K3992" s="32">
        <f>TEXT(A3992, "MM-DD")</f>
      </c>
      <c r="L3992" s="33">
        <f>YEAR(일별기온공급량!$A3992)</f>
      </c>
      <c r="M3992" s="33">
        <f>MONTH(일별기온공급량!$A3992)</f>
      </c>
      <c r="N3992" s="33">
        <f>DAY(일별기온공급량!$A3992)</f>
      </c>
      <c r="O3992" s="34">
        <f>IFERROR(VLOOKUP(기온및공급량[[#This Row], [날짜]],표2[],2,0), "")</f>
      </c>
    </row>
    <row x14ac:dyDescent="0.25" r="3993" customHeight="1" ht="18.75">
      <c r="A3993" s="29">
        <v>45266</v>
      </c>
      <c r="B3993" s="30">
        <v>5.7</v>
      </c>
      <c r="C3993" s="30">
        <v>11.3</v>
      </c>
      <c r="D3993" s="31">
        <v>1.6493981481481481</v>
      </c>
      <c r="E3993" s="30">
        <v>-1.6</v>
      </c>
      <c r="F3993" s="31">
        <v>1.2973148148148148</v>
      </c>
      <c r="G3993" s="30">
        <v>12.9</v>
      </c>
      <c r="H3993" s="32">
        <f>TEXT(일별기온공급량!$A3993, "AAA")</f>
      </c>
      <c r="I3993" s="33">
        <v>208425017</v>
      </c>
      <c r="J3993" s="33">
        <v>4910985</v>
      </c>
      <c r="K3993" s="32">
        <f>TEXT(A3993, "MM-DD")</f>
      </c>
      <c r="L3993" s="33">
        <f>YEAR(일별기온공급량!$A3993)</f>
      </c>
      <c r="M3993" s="33">
        <f>MONTH(일별기온공급량!$A3993)</f>
      </c>
      <c r="N3993" s="33">
        <f>DAY(일별기온공급량!$A3993)</f>
      </c>
      <c r="O3993" s="34">
        <f>IFERROR(VLOOKUP(기온및공급량[[#This Row], [날짜]],표2[],2,0), "")</f>
      </c>
    </row>
    <row x14ac:dyDescent="0.25" r="3994" customHeight="1" ht="18.75">
      <c r="A3994" s="29">
        <v>45267</v>
      </c>
      <c r="B3994" s="30">
        <v>7.6</v>
      </c>
      <c r="C3994" s="30">
        <v>13.4</v>
      </c>
      <c r="D3994" s="31">
        <v>1.632037037037037</v>
      </c>
      <c r="E3994" s="30">
        <v>2.5</v>
      </c>
      <c r="F3994" s="31">
        <v>1.9987037037037036</v>
      </c>
      <c r="G3994" s="30">
        <v>10.9</v>
      </c>
      <c r="H3994" s="32">
        <f>TEXT(일별기온공급량!$A3994, "AAA")</f>
      </c>
      <c r="I3994" s="33">
        <v>195838723</v>
      </c>
      <c r="J3994" s="33">
        <v>4601332</v>
      </c>
      <c r="K3994" s="32">
        <f>TEXT(A3994, "MM-DD")</f>
      </c>
      <c r="L3994" s="33">
        <f>YEAR(일별기온공급량!$A3994)</f>
      </c>
      <c r="M3994" s="33">
        <f>MONTH(일별기온공급량!$A3994)</f>
      </c>
      <c r="N3994" s="33">
        <f>DAY(일별기온공급량!$A3994)</f>
      </c>
      <c r="O3994" s="34">
        <f>IFERROR(VLOOKUP(기온및공급량[[#This Row], [날짜]],표2[],2,0), "")</f>
      </c>
    </row>
    <row x14ac:dyDescent="0.25" r="3995" customHeight="1" ht="18.75">
      <c r="A3995" s="29">
        <v>45268</v>
      </c>
      <c r="B3995" s="30">
        <v>9.2</v>
      </c>
      <c r="C3995" s="30">
        <v>19.8</v>
      </c>
      <c r="D3995" s="31">
        <v>1.6459259259259258</v>
      </c>
      <c r="E3995" s="30">
        <v>-0.1</v>
      </c>
      <c r="F3995" s="31">
        <v>1.2591203703703704</v>
      </c>
      <c r="G3995" s="30">
        <v>19.9</v>
      </c>
      <c r="H3995" s="32">
        <f>TEXT(일별기온공급량!$A3995, "AAA")</f>
      </c>
      <c r="I3995" s="33">
        <v>179903266</v>
      </c>
      <c r="J3995" s="33">
        <v>4214625</v>
      </c>
      <c r="K3995" s="32">
        <f>TEXT(A3995, "MM-DD")</f>
      </c>
      <c r="L3995" s="33">
        <f>YEAR(일별기온공급량!$A3995)</f>
      </c>
      <c r="M3995" s="33">
        <f>MONTH(일별기온공급량!$A3995)</f>
      </c>
      <c r="N3995" s="33">
        <f>DAY(일별기온공급량!$A3995)</f>
      </c>
      <c r="O3995" s="34">
        <f>IFERROR(VLOOKUP(기온및공급량[[#This Row], [날짜]],표2[],2,0), "")</f>
      </c>
    </row>
    <row x14ac:dyDescent="0.25" r="3996" customHeight="1" ht="18.75">
      <c r="A3996" s="29">
        <v>45269</v>
      </c>
      <c r="B3996" s="30">
        <v>12.1</v>
      </c>
      <c r="C3996" s="33">
        <v>20</v>
      </c>
      <c r="D3996" s="31">
        <v>1.6112037037037037</v>
      </c>
      <c r="E3996" s="33">
        <v>7</v>
      </c>
      <c r="F3996" s="31">
        <v>1.1841203703703704</v>
      </c>
      <c r="G3996" s="33">
        <v>13</v>
      </c>
      <c r="H3996" s="32">
        <f>TEXT(일별기온공급량!$A3996, "AAA")</f>
      </c>
      <c r="I3996" s="33">
        <v>140658818</v>
      </c>
      <c r="J3996" s="33">
        <v>3299608</v>
      </c>
      <c r="K3996" s="32">
        <f>TEXT(A3996, "MM-DD")</f>
      </c>
      <c r="L3996" s="33">
        <f>YEAR(일별기온공급량!$A3996)</f>
      </c>
      <c r="M3996" s="33">
        <f>MONTH(일별기온공급량!$A3996)</f>
      </c>
      <c r="N3996" s="33">
        <f>DAY(일별기온공급량!$A3996)</f>
      </c>
      <c r="O3996" s="34">
        <f>IFERROR(VLOOKUP(기온및공급량[[#This Row], [날짜]],표2[],2,0), "")</f>
      </c>
    </row>
    <row x14ac:dyDescent="0.25" r="3997" customHeight="1" ht="18.75">
      <c r="A3997" s="29">
        <v>45270</v>
      </c>
      <c r="B3997" s="30">
        <v>11.2</v>
      </c>
      <c r="C3997" s="30">
        <v>17.1</v>
      </c>
      <c r="D3997" s="31">
        <v>1.5507870370370371</v>
      </c>
      <c r="E3997" s="30">
        <v>4.6</v>
      </c>
      <c r="F3997" s="31">
        <v>1.3000925925925926</v>
      </c>
      <c r="G3997" s="30">
        <v>12.5</v>
      </c>
      <c r="H3997" s="32">
        <f>TEXT(일별기온공급량!$A3997, "AAA")</f>
      </c>
      <c r="I3997" s="33">
        <v>135027522</v>
      </c>
      <c r="J3997" s="33">
        <v>3161590</v>
      </c>
      <c r="K3997" s="32">
        <f>TEXT(A3997, "MM-DD")</f>
      </c>
      <c r="L3997" s="33">
        <f>YEAR(일별기온공급량!$A3997)</f>
      </c>
      <c r="M3997" s="33">
        <f>MONTH(일별기온공급량!$A3997)</f>
      </c>
      <c r="N3997" s="33">
        <f>DAY(일별기온공급량!$A3997)</f>
      </c>
      <c r="O3997" s="34">
        <f>IFERROR(VLOOKUP(기온및공급량[[#This Row], [날짜]],표2[],2,0), "")</f>
      </c>
    </row>
    <row x14ac:dyDescent="0.25" r="3998" customHeight="1" ht="18.75">
      <c r="A3998" s="29">
        <v>45271</v>
      </c>
      <c r="B3998" s="30">
        <v>12.4</v>
      </c>
      <c r="C3998" s="30">
        <v>13.8</v>
      </c>
      <c r="D3998" s="31">
        <v>1.452175925925926</v>
      </c>
      <c r="E3998" s="30">
        <v>10.1</v>
      </c>
      <c r="F3998" s="31">
        <v>1.1028703703703704</v>
      </c>
      <c r="G3998" s="30">
        <v>3.7</v>
      </c>
      <c r="H3998" s="32">
        <f>TEXT(일별기온공급량!$A3998, "AAA")</f>
      </c>
      <c r="I3998" s="33">
        <v>157176291</v>
      </c>
      <c r="J3998" s="33">
        <v>3692977</v>
      </c>
      <c r="K3998" s="32">
        <f>TEXT(A3998, "MM-DD")</f>
      </c>
      <c r="L3998" s="33">
        <f>YEAR(일별기온공급량!$A3998)</f>
      </c>
      <c r="M3998" s="33">
        <f>MONTH(일별기온공급량!$A3998)</f>
      </c>
      <c r="N3998" s="33">
        <f>DAY(일별기온공급량!$A3998)</f>
      </c>
      <c r="O3998" s="34">
        <f>IFERROR(VLOOKUP(기온및공급량[[#This Row], [날짜]],표2[],2,0), "")</f>
      </c>
    </row>
    <row x14ac:dyDescent="0.25" r="3999" customHeight="1" ht="18.75">
      <c r="A3999" s="29">
        <v>45272</v>
      </c>
      <c r="B3999" s="30">
        <v>9.2</v>
      </c>
      <c r="C3999" s="33">
        <v>12</v>
      </c>
      <c r="D3999" s="31">
        <v>1.0000925925925925</v>
      </c>
      <c r="E3999" s="30">
        <v>7.4</v>
      </c>
      <c r="F3999" s="35">
        <v>1.9993981481481482</v>
      </c>
      <c r="G3999" s="30">
        <v>4.6</v>
      </c>
      <c r="H3999" s="32">
        <f>TEXT(일별기온공급량!$A3999, "AAA")</f>
      </c>
      <c r="I3999" s="33">
        <v>167588949</v>
      </c>
      <c r="J3999" s="33">
        <v>3943814</v>
      </c>
      <c r="K3999" s="32">
        <f>TEXT(A3999, "MM-DD")</f>
      </c>
      <c r="L3999" s="33">
        <f>YEAR(일별기온공급량!$A3999)</f>
      </c>
      <c r="M3999" s="33">
        <f>MONTH(일별기온공급량!$A3999)</f>
      </c>
      <c r="N3999" s="33">
        <f>DAY(일별기온공급량!$A3999)</f>
      </c>
      <c r="O3999" s="34">
        <f>IFERROR(VLOOKUP(기온및공급량[[#This Row], [날짜]],표2[],2,0), "")</f>
      </c>
    </row>
    <row x14ac:dyDescent="0.25" r="4000" customHeight="1" ht="18.75">
      <c r="A4000" s="29">
        <v>45273</v>
      </c>
      <c r="B4000" s="33">
        <v>8</v>
      </c>
      <c r="C4000" s="30">
        <v>12.9</v>
      </c>
      <c r="D4000" s="31">
        <v>1.643148148148148</v>
      </c>
      <c r="E4000" s="30">
        <v>2.4</v>
      </c>
      <c r="F4000" s="31">
        <v>1.3014814814814815</v>
      </c>
      <c r="G4000" s="30">
        <v>10.5</v>
      </c>
      <c r="H4000" s="32">
        <f>TEXT(일별기온공급량!$A4000, "AAA")</f>
      </c>
      <c r="I4000" s="33">
        <v>170611986</v>
      </c>
      <c r="J4000" s="33">
        <v>4019031</v>
      </c>
      <c r="K4000" s="32">
        <f>TEXT(A4000, "MM-DD")</f>
      </c>
      <c r="L4000" s="33">
        <f>YEAR(일별기온공급량!$A4000)</f>
      </c>
      <c r="M4000" s="33">
        <f>MONTH(일별기온공급량!$A4000)</f>
      </c>
      <c r="N4000" s="33">
        <f>DAY(일별기온공급량!$A4000)</f>
      </c>
      <c r="O4000" s="34">
        <f>IFERROR(VLOOKUP(기온및공급량[[#This Row], [날짜]],표2[],2,0), "")</f>
      </c>
    </row>
    <row x14ac:dyDescent="0.25" r="4001" customHeight="1" ht="18.75">
      <c r="A4001" s="29">
        <v>45274</v>
      </c>
      <c r="B4001" s="30">
        <v>9.2</v>
      </c>
      <c r="C4001" s="30">
        <v>10.9</v>
      </c>
      <c r="D4001" s="31">
        <v>1.8243981481481482</v>
      </c>
      <c r="E4001" s="30">
        <v>6.3</v>
      </c>
      <c r="F4001" s="31">
        <v>1.2605092592592593</v>
      </c>
      <c r="G4001" s="30">
        <v>4.6</v>
      </c>
      <c r="H4001" s="32">
        <f>TEXT(일별기온공급량!$A4001, "AAA")</f>
      </c>
      <c r="I4001" s="33">
        <v>174749121</v>
      </c>
      <c r="J4001" s="33">
        <v>4111980</v>
      </c>
      <c r="K4001" s="32">
        <f>TEXT(A4001, "MM-DD")</f>
      </c>
      <c r="L4001" s="33">
        <f>YEAR(일별기온공급량!$A4001)</f>
      </c>
      <c r="M4001" s="33">
        <f>MONTH(일별기온공급량!$A4001)</f>
      </c>
      <c r="N4001" s="33">
        <f>DAY(일별기온공급량!$A4001)</f>
      </c>
      <c r="O4001" s="34">
        <f>IFERROR(VLOOKUP(기온및공급량[[#This Row], [날짜]],표2[],2,0), "")</f>
      </c>
    </row>
    <row x14ac:dyDescent="0.25" r="4002" customHeight="1" ht="18.75">
      <c r="A4002" s="29">
        <v>45275</v>
      </c>
      <c r="B4002" s="30">
        <v>8.6</v>
      </c>
      <c r="C4002" s="30">
        <v>10.5</v>
      </c>
      <c r="D4002" s="31">
        <v>1.0000925925925925</v>
      </c>
      <c r="E4002" s="33">
        <v>6</v>
      </c>
      <c r="F4002" s="31">
        <v>1.970925925925926</v>
      </c>
      <c r="G4002" s="30">
        <v>4.5</v>
      </c>
      <c r="H4002" s="32">
        <f>TEXT(일별기온공급량!$A4002, "AAA")</f>
      </c>
      <c r="I4002" s="33">
        <v>174098247</v>
      </c>
      <c r="J4002" s="33">
        <v>4098258</v>
      </c>
      <c r="K4002" s="32">
        <f>TEXT(A4002, "MM-DD")</f>
      </c>
      <c r="L4002" s="33">
        <f>YEAR(일별기온공급량!$A4002)</f>
      </c>
      <c r="M4002" s="33">
        <f>MONTH(일별기온공급량!$A4002)</f>
      </c>
      <c r="N4002" s="33">
        <f>DAY(일별기온공급량!$A4002)</f>
      </c>
      <c r="O4002" s="34">
        <f>IFERROR(VLOOKUP(기온및공급량[[#This Row], [날짜]],표2[],2,0), "")</f>
      </c>
    </row>
    <row x14ac:dyDescent="0.25" r="4003" customHeight="1" ht="18.75">
      <c r="A4003" s="29">
        <v>45276</v>
      </c>
      <c r="B4003" s="30">
        <v>2.4</v>
      </c>
      <c r="C4003" s="30">
        <v>7.6</v>
      </c>
      <c r="D4003" s="31">
        <v>1.2000925925925925</v>
      </c>
      <c r="E4003" s="33">
        <v>-3</v>
      </c>
      <c r="F4003" s="31">
        <v>1.9896759259259258</v>
      </c>
      <c r="G4003" s="30">
        <v>10.6</v>
      </c>
      <c r="H4003" s="32">
        <f>TEXT(일별기온공급량!$A4003, "AAA")</f>
      </c>
      <c r="I4003" s="33">
        <v>199953262</v>
      </c>
      <c r="J4003" s="33">
        <v>4708356</v>
      </c>
      <c r="K4003" s="32">
        <f>TEXT(A4003, "MM-DD")</f>
      </c>
      <c r="L4003" s="33">
        <f>YEAR(일별기온공급량!$A4003)</f>
      </c>
      <c r="M4003" s="33">
        <f>MONTH(일별기온공급량!$A4003)</f>
      </c>
      <c r="N4003" s="33">
        <f>DAY(일별기온공급량!$A4003)</f>
      </c>
      <c r="O4003" s="34">
        <f>IFERROR(VLOOKUP(기온및공급량[[#This Row], [날짜]],표2[],2,0), "")</f>
      </c>
    </row>
    <row x14ac:dyDescent="0.25" r="4004" customHeight="1" ht="18.75">
      <c r="A4004" s="29">
        <v>45277</v>
      </c>
      <c r="B4004" s="30">
        <v>-5.1</v>
      </c>
      <c r="C4004" s="30">
        <v>-1.4</v>
      </c>
      <c r="D4004" s="31">
        <v>1.6077314814814816</v>
      </c>
      <c r="E4004" s="30">
        <v>-7.2</v>
      </c>
      <c r="F4004" s="31">
        <v>1.2875925925925926</v>
      </c>
      <c r="G4004" s="30">
        <v>5.8</v>
      </c>
      <c r="H4004" s="32">
        <f>TEXT(일별기온공급량!$A4004, "AAA")</f>
      </c>
      <c r="I4004" s="33">
        <v>240849242</v>
      </c>
      <c r="J4004" s="33">
        <v>5668012</v>
      </c>
      <c r="K4004" s="32">
        <f>TEXT(A4004, "MM-DD")</f>
      </c>
      <c r="L4004" s="33">
        <f>YEAR(일별기온공급량!$A4004)</f>
      </c>
      <c r="M4004" s="33">
        <f>MONTH(일별기온공급량!$A4004)</f>
      </c>
      <c r="N4004" s="33">
        <f>DAY(일별기온공급량!$A4004)</f>
      </c>
      <c r="O4004" s="34">
        <f>IFERROR(VLOOKUP(기온및공급량[[#This Row], [날짜]],표2[],2,0), "")</f>
      </c>
    </row>
    <row x14ac:dyDescent="0.25" r="4005" customHeight="1" ht="18.75">
      <c r="A4005" s="29">
        <v>45278</v>
      </c>
      <c r="B4005" s="30">
        <v>-2.8</v>
      </c>
      <c r="C4005" s="33">
        <v>0</v>
      </c>
      <c r="D4005" s="31">
        <v>1.5500925925925926</v>
      </c>
      <c r="E4005" s="30">
        <v>-6.6</v>
      </c>
      <c r="F4005" s="31">
        <v>1.0514814814814815</v>
      </c>
      <c r="G4005" s="30">
        <v>6.6</v>
      </c>
      <c r="H4005" s="32">
        <f>TEXT(일별기온공급량!$A4005, "AAA")</f>
      </c>
      <c r="I4005" s="33">
        <v>273903091</v>
      </c>
      <c r="J4005" s="33">
        <v>6434281</v>
      </c>
      <c r="K4005" s="32">
        <f>TEXT(A4005, "MM-DD")</f>
      </c>
      <c r="L4005" s="33">
        <f>YEAR(일별기온공급량!$A4005)</f>
      </c>
      <c r="M4005" s="33">
        <f>MONTH(일별기온공급량!$A4005)</f>
      </c>
      <c r="N4005" s="33">
        <f>DAY(일별기온공급량!$A4005)</f>
      </c>
      <c r="O4005" s="34">
        <f>IFERROR(VLOOKUP(기온및공급량[[#This Row], [날짜]],표2[],2,0), "")</f>
      </c>
    </row>
    <row x14ac:dyDescent="0.25" r="4006" customHeight="1" ht="18.75">
      <c r="A4006" s="29">
        <v>45279</v>
      </c>
      <c r="B4006" s="30">
        <v>0.3</v>
      </c>
      <c r="C4006" s="30">
        <v>3.6</v>
      </c>
      <c r="D4006" s="31">
        <v>1.5507870370370371</v>
      </c>
      <c r="E4006" s="30">
        <v>-2.6</v>
      </c>
      <c r="F4006" s="31">
        <v>1.325787037037037</v>
      </c>
      <c r="G4006" s="30">
        <v>6.2</v>
      </c>
      <c r="H4006" s="32">
        <f>TEXT(일별기온공급량!$A4006, "AAA")</f>
      </c>
      <c r="I4006" s="33">
        <v>264363404</v>
      </c>
      <c r="J4006" s="33">
        <v>6219811</v>
      </c>
      <c r="K4006" s="32">
        <f>TEXT(A4006, "MM-DD")</f>
      </c>
      <c r="L4006" s="33">
        <f>YEAR(일별기온공급량!$A4006)</f>
      </c>
      <c r="M4006" s="33">
        <f>MONTH(일별기온공급량!$A4006)</f>
      </c>
      <c r="N4006" s="33">
        <f>DAY(일별기온공급량!$A4006)</f>
      </c>
      <c r="O4006" s="34">
        <f>IFERROR(VLOOKUP(기온및공급량[[#This Row], [날짜]],표2[],2,0), "")</f>
      </c>
    </row>
    <row x14ac:dyDescent="0.25" r="4007" customHeight="1" ht="18.75">
      <c r="A4007" s="29">
        <v>45280</v>
      </c>
      <c r="B4007" s="30">
        <v>-2.3</v>
      </c>
      <c r="C4007" s="30">
        <v>0.6</v>
      </c>
      <c r="D4007" s="31">
        <v>1.513287037037037</v>
      </c>
      <c r="E4007" s="30">
        <v>-6.6</v>
      </c>
      <c r="F4007" s="31">
        <v>1.9952314814814813</v>
      </c>
      <c r="G4007" s="30">
        <v>7.2</v>
      </c>
      <c r="H4007" s="32">
        <f>TEXT(일별기온공급량!$A4007, "AAA")</f>
      </c>
      <c r="I4007" s="33">
        <v>277428168</v>
      </c>
      <c r="J4007" s="33">
        <v>6514363</v>
      </c>
      <c r="K4007" s="32">
        <f>TEXT(A4007, "MM-DD")</f>
      </c>
      <c r="L4007" s="33">
        <f>YEAR(일별기온공급량!$A4007)</f>
      </c>
      <c r="M4007" s="33">
        <f>MONTH(일별기온공급량!$A4007)</f>
      </c>
      <c r="N4007" s="33">
        <f>DAY(일별기온공급량!$A4007)</f>
      </c>
      <c r="O4007" s="34">
        <f>IFERROR(VLOOKUP(기온및공급량[[#This Row], [날짜]],표2[],2,0), "")</f>
      </c>
    </row>
    <row x14ac:dyDescent="0.25" r="4008" customHeight="1" ht="18.75">
      <c r="A4008" s="29">
        <v>45281</v>
      </c>
      <c r="B4008" s="30">
        <v>-6.4</v>
      </c>
      <c r="C4008" s="30">
        <v>-2.6</v>
      </c>
      <c r="D4008" s="31">
        <v>1.5875925925925927</v>
      </c>
      <c r="E4008" s="30">
        <v>-8.6</v>
      </c>
      <c r="F4008" s="31">
        <v>1.3077314814814816</v>
      </c>
      <c r="G4008" s="33">
        <v>6</v>
      </c>
      <c r="H4008" s="32">
        <f>TEXT(일별기온공급량!$A4008, "AAA")</f>
      </c>
      <c r="I4008" s="33">
        <v>310524373</v>
      </c>
      <c r="J4008" s="33">
        <v>7286749</v>
      </c>
      <c r="K4008" s="32">
        <f>TEXT(A4008, "MM-DD")</f>
      </c>
      <c r="L4008" s="33">
        <f>YEAR(일별기온공급량!$A4008)</f>
      </c>
      <c r="M4008" s="33">
        <f>MONTH(일별기온공급량!$A4008)</f>
      </c>
      <c r="N4008" s="33">
        <f>DAY(일별기온공급량!$A4008)</f>
      </c>
      <c r="O4008" s="34">
        <f>IFERROR(VLOOKUP(기온및공급량[[#This Row], [날짜]],표2[],2,0), "")</f>
      </c>
    </row>
    <row x14ac:dyDescent="0.25" r="4009" customHeight="1" ht="18.75">
      <c r="A4009" s="29">
        <v>45282</v>
      </c>
      <c r="B4009" s="30">
        <v>-6.4</v>
      </c>
      <c r="C4009" s="30">
        <v>-2.8</v>
      </c>
      <c r="D4009" s="31">
        <v>1.6139814814814815</v>
      </c>
      <c r="E4009" s="30">
        <v>-9.7</v>
      </c>
      <c r="F4009" s="31">
        <v>1.3028703703703703</v>
      </c>
      <c r="G4009" s="30">
        <v>6.9</v>
      </c>
      <c r="H4009" s="32">
        <f>TEXT(일별기온공급량!$A4009, "AAA")</f>
      </c>
      <c r="I4009" s="33">
        <v>320485492</v>
      </c>
      <c r="J4009" s="33">
        <v>7511208</v>
      </c>
      <c r="K4009" s="32">
        <f>TEXT(A4009, "MM-DD")</f>
      </c>
      <c r="L4009" s="33">
        <f>YEAR(일별기온공급량!$A4009)</f>
      </c>
      <c r="M4009" s="33">
        <f>MONTH(일별기온공급량!$A4009)</f>
      </c>
      <c r="N4009" s="33">
        <f>DAY(일별기온공급량!$A4009)</f>
      </c>
      <c r="O4009" s="34">
        <f>IFERROR(VLOOKUP(기온및공급량[[#This Row], [날짜]],표2[],2,0), "")</f>
      </c>
    </row>
    <row x14ac:dyDescent="0.25" r="4010" customHeight="1" ht="18.75">
      <c r="A4010" s="29">
        <v>45283</v>
      </c>
      <c r="B4010" s="30">
        <v>-3.1</v>
      </c>
      <c r="C4010" s="33">
        <v>2</v>
      </c>
      <c r="D4010" s="31">
        <v>1.616064814814815</v>
      </c>
      <c r="E4010" s="30">
        <v>-7.7</v>
      </c>
      <c r="F4010" s="31">
        <v>1.107037037037037</v>
      </c>
      <c r="G4010" s="30">
        <v>9.7</v>
      </c>
      <c r="H4010" s="32">
        <f>TEXT(일별기온공급량!$A4010, "AAA")</f>
      </c>
      <c r="I4010" s="33">
        <v>287409955</v>
      </c>
      <c r="J4010" s="33">
        <v>6735113</v>
      </c>
      <c r="K4010" s="32">
        <f>TEXT(A4010, "MM-DD")</f>
      </c>
      <c r="L4010" s="33">
        <f>YEAR(일별기온공급량!$A4010)</f>
      </c>
      <c r="M4010" s="33">
        <f>MONTH(일별기온공급량!$A4010)</f>
      </c>
      <c r="N4010" s="33">
        <f>DAY(일별기온공급량!$A4010)</f>
      </c>
      <c r="O4010" s="34">
        <f>IFERROR(VLOOKUP(기온및공급량[[#This Row], [날짜]],표2[],2,0), "")</f>
      </c>
    </row>
    <row x14ac:dyDescent="0.25" r="4011" customHeight="1" ht="18.75">
      <c r="A4011" s="29">
        <v>45284</v>
      </c>
      <c r="B4011" s="30">
        <v>-1.3</v>
      </c>
      <c r="C4011" s="30">
        <v>4.7</v>
      </c>
      <c r="D4011" s="31">
        <v>1.584814814814815</v>
      </c>
      <c r="E4011" s="30">
        <v>-5.4</v>
      </c>
      <c r="F4011" s="31">
        <v>1.1493981481481481</v>
      </c>
      <c r="G4011" s="30">
        <v>10.1</v>
      </c>
      <c r="H4011" s="32">
        <f>TEXT(일별기온공급량!$A4011, "AAA")</f>
      </c>
      <c r="I4011" s="33">
        <v>253845959</v>
      </c>
      <c r="J4011" s="33">
        <v>5950847</v>
      </c>
      <c r="K4011" s="32">
        <f>TEXT(A4011, "MM-DD")</f>
      </c>
      <c r="L4011" s="33">
        <f>YEAR(일별기온공급량!$A4011)</f>
      </c>
      <c r="M4011" s="33">
        <f>MONTH(일별기온공급량!$A4011)</f>
      </c>
      <c r="N4011" s="33">
        <f>DAY(일별기온공급량!$A4011)</f>
      </c>
      <c r="O4011" s="34">
        <f>IFERROR(VLOOKUP(기온및공급량[[#This Row], [날짜]],표2[],2,0), "")</f>
      </c>
    </row>
    <row x14ac:dyDescent="0.25" r="4012" customHeight="1" ht="18.75">
      <c r="A4012" s="29">
        <v>45285</v>
      </c>
      <c r="B4012" s="30">
        <v>0.2</v>
      </c>
      <c r="C4012" s="30">
        <v>5.6</v>
      </c>
      <c r="D4012" s="31">
        <v>1.5820370370370371</v>
      </c>
      <c r="E4012" s="30">
        <v>-4.1</v>
      </c>
      <c r="F4012" s="31">
        <v>1.1778703703703703</v>
      </c>
      <c r="G4012" s="30">
        <v>9.7</v>
      </c>
      <c r="H4012" s="32">
        <f>TEXT(일별기온공급량!$A4012, "AAA")</f>
      </c>
      <c r="I4012" s="33">
        <v>247042617</v>
      </c>
      <c r="J4012" s="33">
        <v>5785790</v>
      </c>
      <c r="K4012" s="32">
        <f>TEXT(A4012, "MM-DD")</f>
      </c>
      <c r="L4012" s="33">
        <f>YEAR(일별기온공급량!$A4012)</f>
      </c>
      <c r="M4012" s="33">
        <f>MONTH(일별기온공급량!$A4012)</f>
      </c>
      <c r="N4012" s="33">
        <f>DAY(일별기온공급량!$A4012)</f>
      </c>
      <c r="O4012" s="34">
        <f>IFERROR(VLOOKUP(기온및공급량[[#This Row], [날짜]],표2[],2,0), "")</f>
      </c>
    </row>
    <row x14ac:dyDescent="0.25" r="4013" customHeight="1" ht="18.75">
      <c r="A4013" s="29">
        <v>45286</v>
      </c>
      <c r="B4013" s="30">
        <v>1.8</v>
      </c>
      <c r="C4013" s="30">
        <v>9.6</v>
      </c>
      <c r="D4013" s="31">
        <v>1.6424537037037037</v>
      </c>
      <c r="E4013" s="30">
        <v>-4.8</v>
      </c>
      <c r="F4013" s="31">
        <v>1.3056481481481481</v>
      </c>
      <c r="G4013" s="30">
        <v>14.4</v>
      </c>
      <c r="H4013" s="32">
        <f>TEXT(일별기온공급량!$A4013, "AAA")</f>
      </c>
      <c r="I4013" s="33">
        <v>254061775</v>
      </c>
      <c r="J4013" s="33">
        <v>5943856</v>
      </c>
      <c r="K4013" s="32">
        <f>TEXT(A4013, "MM-DD")</f>
      </c>
      <c r="L4013" s="33">
        <f>YEAR(일별기온공급량!$A4013)</f>
      </c>
      <c r="M4013" s="33">
        <f>MONTH(일별기온공급량!$A4013)</f>
      </c>
      <c r="N4013" s="33">
        <f>DAY(일별기온공급량!$A4013)</f>
      </c>
      <c r="O4013" s="34">
        <f>IFERROR(VLOOKUP(기온및공급량[[#This Row], [날짜]],표2[],2,0), "")</f>
      </c>
    </row>
    <row x14ac:dyDescent="0.25" r="4014" customHeight="1" ht="18.75">
      <c r="A4014" s="29">
        <v>45287</v>
      </c>
      <c r="B4014" s="30">
        <v>3.8</v>
      </c>
      <c r="C4014" s="30">
        <v>11.3</v>
      </c>
      <c r="D4014" s="31">
        <v>1.6216203703703704</v>
      </c>
      <c r="E4014" s="30">
        <v>-0.9</v>
      </c>
      <c r="F4014" s="31">
        <v>1.314675925925926</v>
      </c>
      <c r="G4014" s="30">
        <v>12.2</v>
      </c>
      <c r="H4014" s="32">
        <f>TEXT(일별기온공급량!$A4014, "AAA")</f>
      </c>
      <c r="I4014" s="33">
        <v>233515642</v>
      </c>
      <c r="J4014" s="33">
        <v>5461102</v>
      </c>
      <c r="K4014" s="32">
        <f>TEXT(A4014, "MM-DD")</f>
      </c>
      <c r="L4014" s="33">
        <f>YEAR(일별기온공급량!$A4014)</f>
      </c>
      <c r="M4014" s="33">
        <f>MONTH(일별기온공급량!$A4014)</f>
      </c>
      <c r="N4014" s="33">
        <f>DAY(일별기온공급량!$A4014)</f>
      </c>
      <c r="O4014" s="34">
        <f>IFERROR(VLOOKUP(기온및공급량[[#This Row], [날짜]],표2[],2,0), "")</f>
      </c>
    </row>
    <row x14ac:dyDescent="0.25" r="4015" customHeight="1" ht="18.75">
      <c r="A4015" s="29">
        <v>45288</v>
      </c>
      <c r="B4015" s="30">
        <v>3.5</v>
      </c>
      <c r="C4015" s="30">
        <v>10.6</v>
      </c>
      <c r="D4015" s="31">
        <v>1.5799537037037037</v>
      </c>
      <c r="E4015" s="33">
        <v>-3</v>
      </c>
      <c r="F4015" s="31">
        <v>1.2855092592592592</v>
      </c>
      <c r="G4015" s="30">
        <v>13.6</v>
      </c>
      <c r="H4015" s="32">
        <f>TEXT(일별기온공급량!$A4015, "AAA")</f>
      </c>
      <c r="I4015" s="33">
        <v>230394962</v>
      </c>
      <c r="J4015" s="33">
        <v>5403986</v>
      </c>
      <c r="K4015" s="32">
        <f>TEXT(A4015, "MM-DD")</f>
      </c>
      <c r="L4015" s="33">
        <f>YEAR(일별기온공급량!$A4015)</f>
      </c>
      <c r="M4015" s="33">
        <f>MONTH(일별기온공급량!$A4015)</f>
      </c>
      <c r="N4015" s="33">
        <f>DAY(일별기온공급량!$A4015)</f>
      </c>
      <c r="O4015" s="34">
        <f>IFERROR(VLOOKUP(기온및공급량[[#This Row], [날짜]],표2[],2,0), "")</f>
      </c>
    </row>
    <row x14ac:dyDescent="0.25" r="4016" customHeight="1" ht="18.75">
      <c r="A4016" s="29">
        <v>45289</v>
      </c>
      <c r="B4016" s="30">
        <v>3.1</v>
      </c>
      <c r="C4016" s="30">
        <v>9.5</v>
      </c>
      <c r="D4016" s="31">
        <v>1.6112037037037037</v>
      </c>
      <c r="E4016" s="30">
        <v>-2.9</v>
      </c>
      <c r="F4016" s="31">
        <v>1.3167592592592592</v>
      </c>
      <c r="G4016" s="30">
        <v>12.4</v>
      </c>
      <c r="H4016" s="32">
        <f>TEXT(일별기온공급량!$A4016, "AAA")</f>
      </c>
      <c r="I4016" s="33">
        <v>221575486</v>
      </c>
      <c r="J4016" s="33">
        <v>5205726</v>
      </c>
      <c r="K4016" s="32">
        <f>TEXT(A4016, "MM-DD")</f>
      </c>
      <c r="L4016" s="33">
        <f>YEAR(일별기온공급량!$A4016)</f>
      </c>
      <c r="M4016" s="33">
        <f>MONTH(일별기온공급량!$A4016)</f>
      </c>
      <c r="N4016" s="33">
        <f>DAY(일별기온공급량!$A4016)</f>
      </c>
      <c r="O4016" s="34">
        <f>IFERROR(VLOOKUP(기온및공급량[[#This Row], [날짜]],표2[],2,0), "")</f>
      </c>
    </row>
    <row x14ac:dyDescent="0.25" r="4017" customHeight="1" ht="18.75">
      <c r="A4017" s="29">
        <v>45290</v>
      </c>
      <c r="B4017" s="30">
        <v>2.9</v>
      </c>
      <c r="C4017" s="30">
        <v>7.7</v>
      </c>
      <c r="D4017" s="31">
        <v>1.6209259259259259</v>
      </c>
      <c r="E4017" s="30">
        <v>-2.9</v>
      </c>
      <c r="F4017" s="31">
        <v>1.3118981481481482</v>
      </c>
      <c r="G4017" s="30">
        <v>10.6</v>
      </c>
      <c r="H4017" s="32">
        <f>TEXT(일별기온공급량!$A4017, "AAA")</f>
      </c>
      <c r="I4017" s="33">
        <v>210739742</v>
      </c>
      <c r="J4017" s="33">
        <v>4948886</v>
      </c>
      <c r="K4017" s="32">
        <f>TEXT(A4017, "MM-DD")</f>
      </c>
      <c r="L4017" s="33">
        <f>YEAR(일별기온공급량!$A4017)</f>
      </c>
      <c r="M4017" s="33">
        <f>MONTH(일별기온공급량!$A4017)</f>
      </c>
      <c r="N4017" s="33">
        <f>DAY(일별기온공급량!$A4017)</f>
      </c>
      <c r="O4017" s="34">
        <f>IFERROR(VLOOKUP(기온및공급량[[#This Row], [날짜]],표2[],2,0), "")</f>
      </c>
    </row>
    <row x14ac:dyDescent="0.25" r="4018" customHeight="1" ht="18.75">
      <c r="A4018" s="29">
        <v>45291</v>
      </c>
      <c r="B4018" s="30">
        <v>4.6</v>
      </c>
      <c r="C4018" s="30">
        <v>7.9</v>
      </c>
      <c r="D4018" s="31">
        <v>1.5487037037037037</v>
      </c>
      <c r="E4018" s="30">
        <v>1.4</v>
      </c>
      <c r="F4018" s="31">
        <v>1.9896759259259258</v>
      </c>
      <c r="G4018" s="30">
        <v>6.5</v>
      </c>
      <c r="H4018" s="32">
        <f>TEXT(일별기온공급량!$A4018, "AAA")</f>
      </c>
      <c r="I4018" s="33">
        <v>193311331</v>
      </c>
      <c r="J4018" s="33">
        <v>4533490</v>
      </c>
      <c r="K4018" s="32">
        <f>TEXT(A4018, "MM-DD")</f>
      </c>
      <c r="L4018" s="33">
        <f>YEAR(일별기온공급량!$A4018)</f>
      </c>
      <c r="M4018" s="33">
        <f>MONTH(일별기온공급량!$A4018)</f>
      </c>
      <c r="N4018" s="33">
        <f>DAY(일별기온공급량!$A4018)</f>
      </c>
      <c r="O4018" s="34">
        <f>IFERROR(VLOOKUP(기온및공급량[[#This Row], [날짜]],표2[],2,0), "")</f>
      </c>
    </row>
    <row x14ac:dyDescent="0.25" r="4019" customHeight="1" ht="18.75">
      <c r="A4019" s="29">
        <v>45292</v>
      </c>
      <c r="B4019" s="30">
        <v>3.9</v>
      </c>
      <c r="C4019" s="30">
        <v>10.2</v>
      </c>
      <c r="D4019" s="31">
        <v>1.6466203703703703</v>
      </c>
      <c r="E4019" s="30">
        <v>-1.7</v>
      </c>
      <c r="F4019" s="31">
        <v>1.3264814814814816</v>
      </c>
      <c r="G4019" s="30">
        <v>11.9</v>
      </c>
      <c r="H4019" s="32">
        <f>TEXT(일별기온공급량!$A4019, "AAA")</f>
      </c>
      <c r="I4019" s="33">
        <v>190860077</v>
      </c>
      <c r="J4019" s="33">
        <v>4479021</v>
      </c>
      <c r="K4019" s="32">
        <f>TEXT(A4019, "MM-DD")</f>
      </c>
      <c r="L4019" s="33">
        <f>YEAR(일별기온공급량!$A4019)</f>
      </c>
      <c r="M4019" s="33">
        <f>MONTH(일별기온공급량!$A4019)</f>
      </c>
      <c r="N4019" s="33">
        <f>DAY(일별기온공급량!$A4019)</f>
      </c>
      <c r="O4019" s="34">
        <f>IFERROR(VLOOKUP(기온및공급량[[#This Row], [날짜]],표2[],2,0), "")</f>
      </c>
    </row>
    <row x14ac:dyDescent="0.25" r="4020" customHeight="1" ht="18.75">
      <c r="A4020" s="29">
        <v>45293</v>
      </c>
      <c r="B4020" s="30">
        <v>6.1</v>
      </c>
      <c r="C4020" s="30">
        <v>10.6</v>
      </c>
      <c r="D4020" s="31">
        <v>1.6167592592592592</v>
      </c>
      <c r="E4020" s="30">
        <v>2.5</v>
      </c>
      <c r="F4020" s="31">
        <v>1.2910648148148147</v>
      </c>
      <c r="G4020" s="30">
        <v>8.1</v>
      </c>
      <c r="H4020" s="32">
        <f>TEXT(일별기온공급량!$A4020, "AAA")</f>
      </c>
      <c r="I4020" s="33">
        <v>204138730</v>
      </c>
      <c r="J4020" s="33">
        <v>4791142</v>
      </c>
      <c r="K4020" s="32">
        <f>TEXT(A4020, "MM-DD")</f>
      </c>
      <c r="L4020" s="33">
        <f>YEAR(일별기온공급량!$A4020)</f>
      </c>
      <c r="M4020" s="33">
        <f>MONTH(일별기온공급량!$A4020)</f>
      </c>
      <c r="N4020" s="33">
        <f>DAY(일별기온공급량!$A4020)</f>
      </c>
      <c r="O4020" s="34">
        <f>IFERROR(VLOOKUP(기온및공급량[[#This Row], [날짜]],표2[],2,0), "")</f>
      </c>
    </row>
    <row x14ac:dyDescent="0.25" r="4021" customHeight="1" ht="18.75">
      <c r="A4021" s="29">
        <v>45294</v>
      </c>
      <c r="B4021" s="30">
        <v>4.1</v>
      </c>
      <c r="C4021" s="30">
        <v>7.1</v>
      </c>
      <c r="D4021" s="31">
        <v>1.5841203703703703</v>
      </c>
      <c r="E4021" s="30">
        <v>1.8</v>
      </c>
      <c r="F4021" s="31">
        <v>1.3612037037037037</v>
      </c>
      <c r="G4021" s="30">
        <v>5.3</v>
      </c>
      <c r="H4021" s="32">
        <f>TEXT(일별기온공급량!$A4021, "AAA")</f>
      </c>
      <c r="I4021" s="33">
        <v>216963945</v>
      </c>
      <c r="J4021" s="33">
        <v>5100748</v>
      </c>
      <c r="K4021" s="32">
        <f>TEXT(A4021, "MM-DD")</f>
      </c>
      <c r="L4021" s="33">
        <f>YEAR(일별기온공급량!$A4021)</f>
      </c>
      <c r="M4021" s="33">
        <f>MONTH(일별기온공급량!$A4021)</f>
      </c>
      <c r="N4021" s="33">
        <f>DAY(일별기온공급량!$A4021)</f>
      </c>
      <c r="O4021" s="34">
        <f>IFERROR(VLOOKUP(기온및공급량[[#This Row], [날짜]],표2[],2,0), "")</f>
      </c>
    </row>
    <row x14ac:dyDescent="0.25" r="4022" customHeight="1" ht="18.75">
      <c r="A4022" s="29">
        <v>45295</v>
      </c>
      <c r="B4022" s="33">
        <v>3</v>
      </c>
      <c r="C4022" s="30">
        <v>9.2</v>
      </c>
      <c r="D4022" s="31">
        <v>1.664675925925926</v>
      </c>
      <c r="E4022" s="30">
        <v>-1.9</v>
      </c>
      <c r="F4022" s="31">
        <v>1.3243981481481482</v>
      </c>
      <c r="G4022" s="30">
        <v>11.1</v>
      </c>
      <c r="H4022" s="32">
        <f>TEXT(일별기온공급량!$A4022, "AAA")</f>
      </c>
      <c r="I4022" s="33">
        <v>220957628</v>
      </c>
      <c r="J4022" s="33">
        <v>5190081</v>
      </c>
      <c r="K4022" s="32">
        <f>TEXT(A4022, "MM-DD")</f>
      </c>
      <c r="L4022" s="33">
        <f>YEAR(일별기온공급량!$A4022)</f>
      </c>
      <c r="M4022" s="33">
        <f>MONTH(일별기온공급량!$A4022)</f>
      </c>
      <c r="N4022" s="33">
        <f>DAY(일별기온공급량!$A4022)</f>
      </c>
      <c r="O4022" s="34">
        <f>IFERROR(VLOOKUP(기온및공급량[[#This Row], [날짜]],표2[],2,0), "")</f>
      </c>
    </row>
    <row x14ac:dyDescent="0.25" r="4023" customHeight="1" ht="18.75">
      <c r="A4023" s="29">
        <v>45296</v>
      </c>
      <c r="B4023" s="30">
        <v>4.6</v>
      </c>
      <c r="C4023" s="30">
        <v>12.5</v>
      </c>
      <c r="D4023" s="31">
        <v>1.5834259259259258</v>
      </c>
      <c r="E4023" s="30">
        <v>-2.5</v>
      </c>
      <c r="F4023" s="31">
        <v>1.2771759259259259</v>
      </c>
      <c r="G4023" s="33">
        <v>15</v>
      </c>
      <c r="H4023" s="32">
        <f>TEXT(일별기온공급량!$A4023, "AAA")</f>
      </c>
      <c r="I4023" s="33">
        <v>215148215</v>
      </c>
      <c r="J4023" s="33">
        <v>5052462</v>
      </c>
      <c r="K4023" s="32">
        <f>TEXT(A4023, "MM-DD")</f>
      </c>
      <c r="L4023" s="33">
        <f>YEAR(일별기온공급량!$A4023)</f>
      </c>
      <c r="M4023" s="33">
        <f>MONTH(일별기온공급량!$A4023)</f>
      </c>
      <c r="N4023" s="33">
        <f>DAY(일별기온공급량!$A4023)</f>
      </c>
      <c r="O4023" s="34">
        <f>IFERROR(VLOOKUP(기온및공급량[[#This Row], [날짜]],표2[],2,0), "")</f>
      </c>
    </row>
    <row x14ac:dyDescent="0.25" r="4024" customHeight="1" ht="18.75">
      <c r="A4024" s="29">
        <v>45297</v>
      </c>
      <c r="B4024" s="30">
        <v>3.7</v>
      </c>
      <c r="C4024" s="33">
        <v>9</v>
      </c>
      <c r="D4024" s="31">
        <v>1.6028703703703704</v>
      </c>
      <c r="E4024" s="33">
        <v>0</v>
      </c>
      <c r="F4024" s="31">
        <v>1.250787037037037</v>
      </c>
      <c r="G4024" s="33">
        <v>9</v>
      </c>
      <c r="H4024" s="32">
        <f>TEXT(일별기온공급량!$A4024, "AAA")</f>
      </c>
      <c r="I4024" s="33">
        <v>199823674</v>
      </c>
      <c r="J4024" s="33">
        <v>4706915</v>
      </c>
      <c r="K4024" s="32">
        <f>TEXT(A4024, "MM-DD")</f>
      </c>
      <c r="L4024" s="33">
        <f>YEAR(일별기온공급량!$A4024)</f>
      </c>
      <c r="M4024" s="33">
        <f>MONTH(일별기온공급량!$A4024)</f>
      </c>
      <c r="N4024" s="33">
        <f>DAY(일별기온공급량!$A4024)</f>
      </c>
      <c r="O4024" s="34">
        <f>IFERROR(VLOOKUP(기온및공급량[[#This Row], [날짜]],표2[],2,0), "")</f>
      </c>
    </row>
    <row x14ac:dyDescent="0.25" r="4025" customHeight="1" ht="18.75">
      <c r="A4025" s="29">
        <v>45298</v>
      </c>
      <c r="B4025" s="30">
        <v>0.5</v>
      </c>
      <c r="C4025" s="30">
        <v>2.8</v>
      </c>
      <c r="D4025" s="31">
        <v>1.0549537037037038</v>
      </c>
      <c r="E4025" s="30">
        <v>-2.8</v>
      </c>
      <c r="F4025" s="31">
        <v>1.998009259259259</v>
      </c>
      <c r="G4025" s="30">
        <v>5.6</v>
      </c>
      <c r="H4025" s="32">
        <f>TEXT(일별기온공급량!$A4025, "AAA")</f>
      </c>
      <c r="I4025" s="33">
        <v>216424459</v>
      </c>
      <c r="J4025" s="33">
        <v>5095297</v>
      </c>
      <c r="K4025" s="32">
        <f>TEXT(A4025, "MM-DD")</f>
      </c>
      <c r="L4025" s="33">
        <f>YEAR(일별기온공급량!$A4025)</f>
      </c>
      <c r="M4025" s="33">
        <f>MONTH(일별기온공급량!$A4025)</f>
      </c>
      <c r="N4025" s="33">
        <f>DAY(일별기온공급량!$A4025)</f>
      </c>
      <c r="O4025" s="34">
        <f>IFERROR(VLOOKUP(기온및공급량[[#This Row], [날짜]],표2[],2,0), "")</f>
      </c>
    </row>
    <row x14ac:dyDescent="0.25" r="4026" customHeight="1" ht="18.75">
      <c r="A4026" s="29">
        <v>45299</v>
      </c>
      <c r="B4026" s="30">
        <v>-1.6</v>
      </c>
      <c r="C4026" s="30">
        <v>4.9</v>
      </c>
      <c r="D4026" s="31">
        <v>1.6514814814814813</v>
      </c>
      <c r="E4026" s="30">
        <v>-6.4</v>
      </c>
      <c r="F4026" s="31">
        <v>1.3285648148148148</v>
      </c>
      <c r="G4026" s="30">
        <v>11.3</v>
      </c>
      <c r="H4026" s="32">
        <f>TEXT(일별기온공급량!$A4026, "AAA")</f>
      </c>
      <c r="I4026" s="33">
        <v>252130418</v>
      </c>
      <c r="J4026" s="33">
        <v>5933925</v>
      </c>
      <c r="K4026" s="32">
        <f>TEXT(A4026, "MM-DD")</f>
      </c>
      <c r="L4026" s="33">
        <f>YEAR(일별기온공급량!$A4026)</f>
      </c>
      <c r="M4026" s="33">
        <f>MONTH(일별기온공급량!$A4026)</f>
      </c>
      <c r="N4026" s="33">
        <f>DAY(일별기온공급량!$A4026)</f>
      </c>
      <c r="O4026" s="34">
        <f>IFERROR(VLOOKUP(기온및공급량[[#This Row], [날짜]],표2[],2,0), "")</f>
      </c>
    </row>
    <row x14ac:dyDescent="0.25" r="4027" customHeight="1" ht="18.75">
      <c r="A4027" s="29">
        <v>45300</v>
      </c>
      <c r="B4027" s="30">
        <v>0.2</v>
      </c>
      <c r="C4027" s="30">
        <v>5.7</v>
      </c>
      <c r="D4027" s="31">
        <v>1.682037037037037</v>
      </c>
      <c r="E4027" s="30">
        <v>-5.6</v>
      </c>
      <c r="F4027" s="31">
        <v>1.2660648148148148</v>
      </c>
      <c r="G4027" s="30">
        <v>11.3</v>
      </c>
      <c r="H4027" s="32">
        <f>TEXT(일별기온공급량!$A4027, "AAA")</f>
      </c>
      <c r="I4027" s="33">
        <v>257123405</v>
      </c>
      <c r="J4027" s="33">
        <v>6057740</v>
      </c>
      <c r="K4027" s="32">
        <f>TEXT(A4027, "MM-DD")</f>
      </c>
      <c r="L4027" s="33">
        <f>YEAR(일별기온공급량!$A4027)</f>
      </c>
      <c r="M4027" s="33">
        <f>MONTH(일별기온공급량!$A4027)</f>
      </c>
      <c r="N4027" s="33">
        <f>DAY(일별기온공급량!$A4027)</f>
      </c>
      <c r="O4027" s="34">
        <f>IFERROR(VLOOKUP(기온및공급량[[#This Row], [날짜]],표2[],2,0), "")</f>
      </c>
    </row>
    <row x14ac:dyDescent="0.25" r="4028" customHeight="1" ht="18.75">
      <c r="A4028" s="29">
        <v>45301</v>
      </c>
      <c r="B4028" s="30">
        <v>2.8</v>
      </c>
      <c r="C4028" s="30">
        <v>7.4</v>
      </c>
      <c r="D4028" s="31">
        <v>1.5827314814814815</v>
      </c>
      <c r="E4028" s="30">
        <v>-0.1</v>
      </c>
      <c r="F4028" s="31">
        <v>1.9966203703703704</v>
      </c>
      <c r="G4028" s="30">
        <v>7.5</v>
      </c>
      <c r="H4028" s="32">
        <f>TEXT(일별기온공급량!$A4028, "AAA")</f>
      </c>
      <c r="I4028" s="33">
        <v>238409793</v>
      </c>
      <c r="J4028" s="33">
        <v>5615194</v>
      </c>
      <c r="K4028" s="32">
        <f>TEXT(A4028, "MM-DD")</f>
      </c>
      <c r="L4028" s="33">
        <f>YEAR(일별기온공급량!$A4028)</f>
      </c>
      <c r="M4028" s="33">
        <f>MONTH(일별기온공급량!$A4028)</f>
      </c>
      <c r="N4028" s="33">
        <f>DAY(일별기온공급량!$A4028)</f>
      </c>
      <c r="O4028" s="34">
        <f>IFERROR(VLOOKUP(기온및공급량[[#This Row], [날짜]],표2[],2,0), "")</f>
      </c>
    </row>
    <row x14ac:dyDescent="0.25" r="4029" customHeight="1" ht="18.75">
      <c r="A4029" s="29">
        <v>45302</v>
      </c>
      <c r="B4029" s="30">
        <v>1.7</v>
      </c>
      <c r="C4029" s="30">
        <v>7.3</v>
      </c>
      <c r="D4029" s="31">
        <v>1.647314814814815</v>
      </c>
      <c r="E4029" s="30">
        <v>-2.9</v>
      </c>
      <c r="F4029" s="31">
        <v>1.2563425925925926</v>
      </c>
      <c r="G4029" s="30">
        <v>10.2</v>
      </c>
      <c r="H4029" s="32">
        <f>TEXT(일별기온공급량!$A4029, "AAA")</f>
      </c>
      <c r="I4029" s="33">
        <v>237308952</v>
      </c>
      <c r="J4029" s="33">
        <v>5591336</v>
      </c>
      <c r="K4029" s="32">
        <f>TEXT(A4029, "MM-DD")</f>
      </c>
      <c r="L4029" s="33">
        <f>YEAR(일별기온공급량!$A4029)</f>
      </c>
      <c r="M4029" s="33">
        <f>MONTH(일별기온공급량!$A4029)</f>
      </c>
      <c r="N4029" s="33">
        <f>DAY(일별기온공급량!$A4029)</f>
      </c>
      <c r="O4029" s="34">
        <f>IFERROR(VLOOKUP(기온및공급량[[#This Row], [날짜]],표2[],2,0), "")</f>
      </c>
    </row>
    <row x14ac:dyDescent="0.25" r="4030" customHeight="1" ht="18.75">
      <c r="A4030" s="29">
        <v>45303</v>
      </c>
      <c r="B4030" s="30">
        <v>3.7</v>
      </c>
      <c r="C4030" s="30">
        <v>10.3</v>
      </c>
      <c r="D4030" s="31">
        <v>1.6077314814814816</v>
      </c>
      <c r="E4030" s="30">
        <v>-1.6</v>
      </c>
      <c r="F4030" s="31">
        <v>1.2625925925925925</v>
      </c>
      <c r="G4030" s="30">
        <v>11.9</v>
      </c>
      <c r="H4030" s="32">
        <f>TEXT(일별기온공급량!$A4030, "AAA")</f>
      </c>
      <c r="I4030" s="33">
        <v>231250073</v>
      </c>
      <c r="J4030" s="33">
        <v>5456526</v>
      </c>
      <c r="K4030" s="32">
        <f>TEXT(A4030, "MM-DD")</f>
      </c>
      <c r="L4030" s="33">
        <f>YEAR(일별기온공급량!$A4030)</f>
      </c>
      <c r="M4030" s="33">
        <f>MONTH(일별기온공급량!$A4030)</f>
      </c>
      <c r="N4030" s="33">
        <f>DAY(일별기온공급량!$A4030)</f>
      </c>
      <c r="O4030" s="34">
        <f>IFERROR(VLOOKUP(기온및공급량[[#This Row], [날짜]],표2[],2,0), "")</f>
      </c>
    </row>
    <row x14ac:dyDescent="0.25" r="4031" customHeight="1" ht="18.75">
      <c r="A4031" s="29">
        <v>45304</v>
      </c>
      <c r="B4031" s="30">
        <v>2.9</v>
      </c>
      <c r="C4031" s="30">
        <v>8.7</v>
      </c>
      <c r="D4031" s="31">
        <v>1.6493981481481481</v>
      </c>
      <c r="E4031" s="30">
        <v>-1.5</v>
      </c>
      <c r="F4031" s="31">
        <v>1.9987037037037036</v>
      </c>
      <c r="G4031" s="30">
        <v>10.2</v>
      </c>
      <c r="H4031" s="32">
        <f>TEXT(일별기온공급량!$A4031, "AAA")</f>
      </c>
      <c r="I4031" s="33">
        <v>214505995</v>
      </c>
      <c r="J4031" s="33">
        <v>5027926</v>
      </c>
      <c r="K4031" s="32">
        <f>TEXT(A4031, "MM-DD")</f>
      </c>
      <c r="L4031" s="33">
        <f>YEAR(일별기온공급량!$A4031)</f>
      </c>
      <c r="M4031" s="33">
        <f>MONTH(일별기온공급량!$A4031)</f>
      </c>
      <c r="N4031" s="33">
        <f>DAY(일별기온공급량!$A4031)</f>
      </c>
      <c r="O4031" s="34">
        <f>IFERROR(VLOOKUP(기온및공급량[[#This Row], [날짜]],표2[],2,0), "")</f>
      </c>
    </row>
    <row x14ac:dyDescent="0.25" r="4032" customHeight="1" ht="18.75">
      <c r="A4032" s="29">
        <v>45305</v>
      </c>
      <c r="B4032" s="30">
        <v>4.9</v>
      </c>
      <c r="C4032" s="30">
        <v>14.6</v>
      </c>
      <c r="D4032" s="31">
        <v>1.6375925925925925</v>
      </c>
      <c r="E4032" s="30">
        <v>-4.5</v>
      </c>
      <c r="F4032" s="31">
        <v>1.2653703703703703</v>
      </c>
      <c r="G4032" s="30">
        <v>19.1</v>
      </c>
      <c r="H4032" s="32">
        <f>TEXT(일별기온공급량!$A4032, "AAA")</f>
      </c>
      <c r="I4032" s="33">
        <v>198507014</v>
      </c>
      <c r="J4032" s="33">
        <v>4649093</v>
      </c>
      <c r="K4032" s="32">
        <f>TEXT(A4032, "MM-DD")</f>
      </c>
      <c r="L4032" s="33">
        <f>YEAR(일별기온공급량!$A4032)</f>
      </c>
      <c r="M4032" s="33">
        <f>MONTH(일별기온공급량!$A4032)</f>
      </c>
      <c r="N4032" s="33">
        <f>DAY(일별기온공급량!$A4032)</f>
      </c>
      <c r="O4032" s="34">
        <f>IFERROR(VLOOKUP(기온및공급량[[#This Row], [날짜]],표2[],2,0), "")</f>
      </c>
    </row>
    <row x14ac:dyDescent="0.25" r="4033" customHeight="1" ht="18.75">
      <c r="A4033" s="29">
        <v>45306</v>
      </c>
      <c r="B4033" s="30">
        <v>2.1</v>
      </c>
      <c r="C4033" s="30">
        <v>6.5</v>
      </c>
      <c r="D4033" s="31">
        <v>1.6410648148148148</v>
      </c>
      <c r="E4033" s="30">
        <v>-0.9</v>
      </c>
      <c r="F4033" s="31">
        <v>1.3042592592592592</v>
      </c>
      <c r="G4033" s="30">
        <v>7.4</v>
      </c>
      <c r="H4033" s="32">
        <f>TEXT(일별기온공급량!$A4033, "AAA")</f>
      </c>
      <c r="I4033" s="33">
        <v>229207941</v>
      </c>
      <c r="J4033" s="33">
        <v>5383825</v>
      </c>
      <c r="K4033" s="32">
        <f>TEXT(A4033, "MM-DD")</f>
      </c>
      <c r="L4033" s="33">
        <f>YEAR(일별기온공급량!$A4033)</f>
      </c>
      <c r="M4033" s="33">
        <f>MONTH(일별기온공급량!$A4033)</f>
      </c>
      <c r="N4033" s="33">
        <f>DAY(일별기온공급량!$A4033)</f>
      </c>
      <c r="O4033" s="34">
        <f>IFERROR(VLOOKUP(기온및공급량[[#This Row], [날짜]],표2[],2,0), "")</f>
      </c>
    </row>
    <row x14ac:dyDescent="0.25" r="4034" customHeight="1" ht="18.75">
      <c r="A4034" s="29">
        <v>45307</v>
      </c>
      <c r="B4034" s="33">
        <v>1</v>
      </c>
      <c r="C4034" s="30">
        <v>7.8</v>
      </c>
      <c r="D4034" s="31">
        <v>1.6452314814814815</v>
      </c>
      <c r="E4034" s="30">
        <v>-5.2</v>
      </c>
      <c r="F4034" s="31">
        <v>1.3077314814814816</v>
      </c>
      <c r="G4034" s="33">
        <v>13</v>
      </c>
      <c r="H4034" s="32">
        <f>TEXT(일별기온공급량!$A4034, "AAA")</f>
      </c>
      <c r="I4034" s="33">
        <v>236709183</v>
      </c>
      <c r="J4034" s="33">
        <v>5566592</v>
      </c>
      <c r="K4034" s="32">
        <f>TEXT(A4034, "MM-DD")</f>
      </c>
      <c r="L4034" s="33">
        <f>YEAR(일별기온공급량!$A4034)</f>
      </c>
      <c r="M4034" s="33">
        <f>MONTH(일별기온공급량!$A4034)</f>
      </c>
      <c r="N4034" s="33">
        <f>DAY(일별기온공급량!$A4034)</f>
      </c>
      <c r="O4034" s="34">
        <f>IFERROR(VLOOKUP(기온및공급량[[#This Row], [날짜]],표2[],2,0), "")</f>
      </c>
    </row>
    <row x14ac:dyDescent="0.25" r="4035" customHeight="1" ht="18.75">
      <c r="A4035" s="29">
        <v>45308</v>
      </c>
      <c r="B4035" s="30">
        <v>3.3</v>
      </c>
      <c r="C4035" s="30">
        <v>6.7</v>
      </c>
      <c r="D4035" s="31">
        <v>1.6480092592592592</v>
      </c>
      <c r="E4035" s="30">
        <v>-1.9</v>
      </c>
      <c r="F4035" s="31">
        <v>1.0466203703703703</v>
      </c>
      <c r="G4035" s="30">
        <v>8.6</v>
      </c>
      <c r="H4035" s="32">
        <f>TEXT(일별기온공급량!$A4035, "AAA")</f>
      </c>
      <c r="I4035" s="33">
        <v>240987998</v>
      </c>
      <c r="J4035" s="33">
        <v>5657190</v>
      </c>
      <c r="K4035" s="32">
        <f>TEXT(A4035, "MM-DD")</f>
      </c>
      <c r="L4035" s="33">
        <f>YEAR(일별기온공급량!$A4035)</f>
      </c>
      <c r="M4035" s="33">
        <f>MONTH(일별기온공급량!$A4035)</f>
      </c>
      <c r="N4035" s="33">
        <f>DAY(일별기온공급량!$A4035)</f>
      </c>
      <c r="O4035" s="34">
        <f>IFERROR(VLOOKUP(기온및공급량[[#This Row], [날짜]],표2[],2,0), "")</f>
      </c>
    </row>
    <row x14ac:dyDescent="0.25" r="4036" customHeight="1" ht="18.75">
      <c r="A4036" s="29">
        <v>45309</v>
      </c>
      <c r="B4036" s="30">
        <v>6.3</v>
      </c>
      <c r="C4036" s="30">
        <v>7.3</v>
      </c>
      <c r="D4036" s="31">
        <v>1.647314814814815</v>
      </c>
      <c r="E4036" s="30">
        <v>4.5</v>
      </c>
      <c r="F4036" s="31">
        <v>1.0000925925925925</v>
      </c>
      <c r="G4036" s="30">
        <v>2.8</v>
      </c>
      <c r="H4036" s="32">
        <f>TEXT(일별기온공급량!$A4036, "AAA")</f>
      </c>
      <c r="I4036" s="33">
        <v>227525336</v>
      </c>
      <c r="J4036" s="33">
        <v>5346364</v>
      </c>
      <c r="K4036" s="32">
        <f>TEXT(A4036, "MM-DD")</f>
      </c>
      <c r="L4036" s="33">
        <f>YEAR(일별기온공급량!$A4036)</f>
      </c>
      <c r="M4036" s="33">
        <f>MONTH(일별기온공급량!$A4036)</f>
      </c>
      <c r="N4036" s="33">
        <f>DAY(일별기온공급량!$A4036)</f>
      </c>
      <c r="O4036" s="34">
        <f>IFERROR(VLOOKUP(기온및공급량[[#This Row], [날짜]],표2[],2,0), "")</f>
      </c>
    </row>
    <row x14ac:dyDescent="0.25" r="4037" customHeight="1" ht="18.75">
      <c r="A4037" s="29">
        <v>45310</v>
      </c>
      <c r="B4037" s="33">
        <v>6</v>
      </c>
      <c r="C4037" s="30">
        <v>7.2</v>
      </c>
      <c r="D4037" s="31">
        <v>1.0000925925925925</v>
      </c>
      <c r="E4037" s="30">
        <v>4.9</v>
      </c>
      <c r="F4037" s="31">
        <v>1.9264814814814815</v>
      </c>
      <c r="G4037" s="30">
        <v>2.3</v>
      </c>
      <c r="H4037" s="32">
        <f>TEXT(일별기온공급량!$A4037, "AAA")</f>
      </c>
      <c r="I4037" s="33">
        <v>224063767</v>
      </c>
      <c r="J4037" s="33">
        <v>5258829</v>
      </c>
      <c r="K4037" s="32">
        <f>TEXT(A4037, "MM-DD")</f>
      </c>
      <c r="L4037" s="33">
        <f>YEAR(일별기온공급량!$A4037)</f>
      </c>
      <c r="M4037" s="33">
        <f>MONTH(일별기온공급량!$A4037)</f>
      </c>
      <c r="N4037" s="33">
        <f>DAY(일별기온공급량!$A4037)</f>
      </c>
      <c r="O4037" s="34">
        <f>IFERROR(VLOOKUP(기온및공급량[[#This Row], [날짜]],표2[],2,0), "")</f>
      </c>
    </row>
    <row x14ac:dyDescent="0.25" r="4038" customHeight="1" ht="18.75">
      <c r="A4038" s="29">
        <v>45311</v>
      </c>
      <c r="B4038" s="30">
        <v>5.4</v>
      </c>
      <c r="C4038" s="30">
        <v>7.4</v>
      </c>
      <c r="D4038" s="31">
        <v>1.4160648148148147</v>
      </c>
      <c r="E4038" s="30">
        <v>3.7</v>
      </c>
      <c r="F4038" s="31">
        <v>1.969537037037037</v>
      </c>
      <c r="G4038" s="30">
        <v>3.7</v>
      </c>
      <c r="H4038" s="32">
        <f>TEXT(일별기온공급량!$A4038, "AAA")</f>
      </c>
      <c r="I4038" s="33">
        <v>205668714</v>
      </c>
      <c r="J4038" s="33">
        <v>4824572</v>
      </c>
      <c r="K4038" s="32">
        <f>TEXT(A4038, "MM-DD")</f>
      </c>
      <c r="L4038" s="33">
        <f>YEAR(일별기온공급량!$A4038)</f>
      </c>
      <c r="M4038" s="33">
        <f>MONTH(일별기온공급량!$A4038)</f>
      </c>
      <c r="N4038" s="33">
        <f>DAY(일별기온공급량!$A4038)</f>
      </c>
      <c r="O4038" s="34">
        <f>IFERROR(VLOOKUP(기온및공급량[[#This Row], [날짜]],표2[],2,0), "")</f>
      </c>
    </row>
    <row x14ac:dyDescent="0.25" r="4039" customHeight="1" ht="18.75">
      <c r="A4039" s="29">
        <v>45312</v>
      </c>
      <c r="B4039" s="30">
        <v>5.5</v>
      </c>
      <c r="C4039" s="30">
        <v>8.3</v>
      </c>
      <c r="D4039" s="31">
        <v>1.6306481481481483</v>
      </c>
      <c r="E4039" s="30">
        <v>3.1</v>
      </c>
      <c r="F4039" s="31">
        <v>1.2917592592592593</v>
      </c>
      <c r="G4039" s="30">
        <v>5.2</v>
      </c>
      <c r="H4039" s="32">
        <f>TEXT(일별기온공급량!$A4039, "AAA")</f>
      </c>
      <c r="I4039" s="33">
        <v>193709446</v>
      </c>
      <c r="J4039" s="33">
        <v>4521437</v>
      </c>
      <c r="K4039" s="32">
        <f>TEXT(A4039, "MM-DD")</f>
      </c>
      <c r="L4039" s="33">
        <f>YEAR(일별기온공급량!$A4039)</f>
      </c>
      <c r="M4039" s="33">
        <f>MONTH(일별기온공급량!$A4039)</f>
      </c>
      <c r="N4039" s="33">
        <f>DAY(일별기온공급량!$A4039)</f>
      </c>
      <c r="O4039" s="34">
        <f>IFERROR(VLOOKUP(기온및공급량[[#This Row], [날짜]],표2[],2,0), "")</f>
      </c>
    </row>
    <row x14ac:dyDescent="0.25" r="4040" customHeight="1" ht="18.75">
      <c r="A4040" s="29">
        <v>45313</v>
      </c>
      <c r="B4040" s="30">
        <v>-1.5</v>
      </c>
      <c r="C4040" s="30">
        <v>4.5</v>
      </c>
      <c r="D4040" s="31">
        <v>1.0000925925925925</v>
      </c>
      <c r="E4040" s="30">
        <v>-6.4</v>
      </c>
      <c r="F4040" s="31">
        <v>1.994537037037037</v>
      </c>
      <c r="G4040" s="30">
        <v>10.9</v>
      </c>
      <c r="H4040" s="32">
        <f>TEXT(일별기온공급량!$A4040, "AAA")</f>
      </c>
      <c r="I4040" s="33">
        <v>247837601</v>
      </c>
      <c r="J4040" s="33">
        <v>5782617</v>
      </c>
      <c r="K4040" s="32">
        <f>TEXT(A4040, "MM-DD")</f>
      </c>
      <c r="L4040" s="33">
        <f>YEAR(일별기온공급량!$A4040)</f>
      </c>
      <c r="M4040" s="33">
        <f>MONTH(일별기온공급량!$A4040)</f>
      </c>
      <c r="N4040" s="33">
        <f>DAY(일별기온공급량!$A4040)</f>
      </c>
      <c r="O4040" s="34">
        <f>IFERROR(VLOOKUP(기온및공급량[[#This Row], [날짜]],표2[],2,0), "")</f>
      </c>
    </row>
    <row x14ac:dyDescent="0.25" r="4041" customHeight="1" ht="18.75">
      <c r="A4041" s="29">
        <v>45314</v>
      </c>
      <c r="B4041" s="30">
        <v>-6.2</v>
      </c>
      <c r="C4041" s="30">
        <v>-2.1</v>
      </c>
      <c r="D4041" s="31">
        <v>1.5743981481481482</v>
      </c>
      <c r="E4041" s="30">
        <v>-8.8</v>
      </c>
      <c r="F4041" s="31">
        <v>1.3167592592592592</v>
      </c>
      <c r="G4041" s="30">
        <v>6.7</v>
      </c>
      <c r="H4041" s="32">
        <f>TEXT(일별기온공급량!$A4041, "AAA")</f>
      </c>
      <c r="I4041" s="33">
        <v>297610359</v>
      </c>
      <c r="J4041" s="33">
        <v>6963559</v>
      </c>
      <c r="K4041" s="32">
        <f>TEXT(A4041, "MM-DD")</f>
      </c>
      <c r="L4041" s="33">
        <f>YEAR(일별기온공급량!$A4041)</f>
      </c>
      <c r="M4041" s="33">
        <f>MONTH(일별기온공급량!$A4041)</f>
      </c>
      <c r="N4041" s="33">
        <f>DAY(일별기온공급량!$A4041)</f>
      </c>
      <c r="O4041" s="34">
        <f>IFERROR(VLOOKUP(기온및공급량[[#This Row], [날짜]],표2[],2,0), "")</f>
      </c>
    </row>
    <row x14ac:dyDescent="0.25" r="4042" customHeight="1" ht="18.75">
      <c r="A4042" s="29">
        <v>45315</v>
      </c>
      <c r="B4042" s="33">
        <v>-5</v>
      </c>
      <c r="C4042" s="30">
        <v>-0.1</v>
      </c>
      <c r="D4042" s="31">
        <v>1.6209259259259259</v>
      </c>
      <c r="E4042" s="30">
        <v>-8.7</v>
      </c>
      <c r="F4042" s="31">
        <v>1.1410648148148148</v>
      </c>
      <c r="G4042" s="30">
        <v>8.6</v>
      </c>
      <c r="H4042" s="32">
        <f>TEXT(일별기온공급량!$A4042, "AAA")</f>
      </c>
      <c r="I4042" s="33">
        <v>301640587</v>
      </c>
      <c r="J4042" s="33">
        <v>7057371</v>
      </c>
      <c r="K4042" s="32">
        <f>TEXT(A4042, "MM-DD")</f>
      </c>
      <c r="L4042" s="33">
        <f>YEAR(일별기온공급량!$A4042)</f>
      </c>
      <c r="M4042" s="33">
        <f>MONTH(일별기온공급량!$A4042)</f>
      </c>
      <c r="N4042" s="33">
        <f>DAY(일별기온공급량!$A4042)</f>
      </c>
      <c r="O4042" s="34">
        <f>IFERROR(VLOOKUP(기온및공급량[[#This Row], [날짜]],표2[],2,0), "")</f>
      </c>
    </row>
    <row x14ac:dyDescent="0.25" r="4043" customHeight="1" ht="18.75">
      <c r="A4043" s="29">
        <v>45316</v>
      </c>
      <c r="B4043" s="30">
        <v>-2.2</v>
      </c>
      <c r="C4043" s="30">
        <v>3.7</v>
      </c>
      <c r="D4043" s="31">
        <v>1.6452314814814815</v>
      </c>
      <c r="E4043" s="33">
        <v>-7</v>
      </c>
      <c r="F4043" s="31">
        <v>1.208425925925926</v>
      </c>
      <c r="G4043" s="30">
        <v>10.7</v>
      </c>
      <c r="H4043" s="32">
        <f>TEXT(일별기온공급량!$A4043, "AAA")</f>
      </c>
      <c r="I4043" s="33">
        <v>289816053</v>
      </c>
      <c r="J4043" s="33">
        <v>6776894</v>
      </c>
      <c r="K4043" s="32">
        <f>TEXT(A4043, "MM-DD")</f>
      </c>
      <c r="L4043" s="33">
        <f>YEAR(일별기온공급량!$A4043)</f>
      </c>
      <c r="M4043" s="33">
        <f>MONTH(일별기온공급량!$A4043)</f>
      </c>
      <c r="N4043" s="33">
        <f>DAY(일별기온공급량!$A4043)</f>
      </c>
      <c r="O4043" s="34">
        <f>IFERROR(VLOOKUP(기온및공급량[[#This Row], [날짜]],표2[],2,0), "")</f>
      </c>
    </row>
    <row x14ac:dyDescent="0.25" r="4044" customHeight="1" ht="18.75">
      <c r="A4044" s="29">
        <v>45317</v>
      </c>
      <c r="B4044" s="30">
        <v>1.6</v>
      </c>
      <c r="C4044" s="30">
        <v>7.1</v>
      </c>
      <c r="D4044" s="31">
        <v>1.6348148148148147</v>
      </c>
      <c r="E4044" s="30">
        <v>-2.7</v>
      </c>
      <c r="F4044" s="31">
        <v>1.163287037037037</v>
      </c>
      <c r="G4044" s="30">
        <v>9.8</v>
      </c>
      <c r="H4044" s="32">
        <f>TEXT(일별기온공급량!$A4044, "AAA")</f>
      </c>
      <c r="I4044" s="33">
        <v>265232884</v>
      </c>
      <c r="J4044" s="33">
        <v>6192942</v>
      </c>
      <c r="K4044" s="32">
        <f>TEXT(A4044, "MM-DD")</f>
      </c>
      <c r="L4044" s="33">
        <f>YEAR(일별기온공급량!$A4044)</f>
      </c>
      <c r="M4044" s="33">
        <f>MONTH(일별기온공급량!$A4044)</f>
      </c>
      <c r="N4044" s="33">
        <f>DAY(일별기온공급량!$A4044)</f>
      </c>
      <c r="O4044" s="34">
        <f>IFERROR(VLOOKUP(기온및공급량[[#This Row], [날짜]],표2[],2,0), "")</f>
      </c>
    </row>
    <row x14ac:dyDescent="0.25" r="4045" customHeight="1" ht="18.75">
      <c r="A4045" s="29">
        <v>45318</v>
      </c>
      <c r="B4045" s="33">
        <v>3</v>
      </c>
      <c r="C4045" s="30">
        <v>9.1</v>
      </c>
      <c r="D4045" s="31">
        <v>1.6514814814814813</v>
      </c>
      <c r="E4045" s="30">
        <v>-3.1</v>
      </c>
      <c r="F4045" s="31">
        <v>1.3174537037037037</v>
      </c>
      <c r="G4045" s="30">
        <v>12.2</v>
      </c>
      <c r="H4045" s="32">
        <f>TEXT(일별기온공급량!$A4045, "AAA")</f>
      </c>
      <c r="I4045" s="33">
        <v>227710921</v>
      </c>
      <c r="J4045" s="33">
        <v>5319917</v>
      </c>
      <c r="K4045" s="32">
        <f>TEXT(A4045, "MM-DD")</f>
      </c>
      <c r="L4045" s="33">
        <f>YEAR(일별기온공급량!$A4045)</f>
      </c>
      <c r="M4045" s="33">
        <f>MONTH(일별기온공급량!$A4045)</f>
      </c>
      <c r="N4045" s="33">
        <f>DAY(일별기온공급량!$A4045)</f>
      </c>
      <c r="O4045" s="34">
        <f>IFERROR(VLOOKUP(기온및공급량[[#This Row], [날짜]],표2[],2,0), "")</f>
      </c>
    </row>
    <row x14ac:dyDescent="0.25" r="4046" customHeight="1" ht="18.75">
      <c r="A4046" s="29">
        <v>45319</v>
      </c>
      <c r="B4046" s="33">
        <v>2</v>
      </c>
      <c r="C4046" s="30">
        <v>6.7</v>
      </c>
      <c r="D4046" s="31">
        <v>1.6306481481481483</v>
      </c>
      <c r="E4046" s="30">
        <v>-2.3</v>
      </c>
      <c r="F4046" s="31">
        <v>1.9987037037037036</v>
      </c>
      <c r="G4046" s="33">
        <v>9</v>
      </c>
      <c r="H4046" s="32">
        <f>TEXT(일별기온공급량!$A4046, "AAA")</f>
      </c>
      <c r="I4046" s="33">
        <v>215230094</v>
      </c>
      <c r="J4046" s="33">
        <v>5035490</v>
      </c>
      <c r="K4046" s="32">
        <f>TEXT(A4046, "MM-DD")</f>
      </c>
      <c r="L4046" s="33">
        <f>YEAR(일별기온공급량!$A4046)</f>
      </c>
      <c r="M4046" s="33">
        <f>MONTH(일별기온공급량!$A4046)</f>
      </c>
      <c r="N4046" s="33">
        <f>DAY(일별기온공급량!$A4046)</f>
      </c>
      <c r="O4046" s="34">
        <f>IFERROR(VLOOKUP(기온및공급량[[#This Row], [날짜]],표2[],2,0), "")</f>
      </c>
    </row>
    <row x14ac:dyDescent="0.25" r="4047" customHeight="1" ht="18.75">
      <c r="A4047" s="29">
        <v>45320</v>
      </c>
      <c r="B4047" s="30">
        <v>0.4</v>
      </c>
      <c r="C4047" s="30">
        <v>7.8</v>
      </c>
      <c r="D4047" s="31">
        <v>1.6889814814814814</v>
      </c>
      <c r="E4047" s="30">
        <v>-5.2</v>
      </c>
      <c r="F4047" s="31">
        <v>1.3125925925925925</v>
      </c>
      <c r="G4047" s="33">
        <v>13</v>
      </c>
      <c r="H4047" s="32">
        <f>TEXT(일별기온공급량!$A4047, "AAA")</f>
      </c>
      <c r="I4047" s="33">
        <v>237817429</v>
      </c>
      <c r="J4047" s="33">
        <v>5560763</v>
      </c>
      <c r="K4047" s="32">
        <f>TEXT(A4047, "MM-DD")</f>
      </c>
      <c r="L4047" s="33">
        <f>YEAR(일별기온공급량!$A4047)</f>
      </c>
      <c r="M4047" s="33">
        <f>MONTH(일별기온공급량!$A4047)</f>
      </c>
      <c r="N4047" s="33">
        <f>DAY(일별기온공급량!$A4047)</f>
      </c>
      <c r="O4047" s="34">
        <f>IFERROR(VLOOKUP(기온및공급량[[#This Row], [날짜]],표2[],2,0), "")</f>
      </c>
    </row>
    <row x14ac:dyDescent="0.25" r="4048" customHeight="1" ht="18.75">
      <c r="A4048" s="29">
        <v>45321</v>
      </c>
      <c r="B4048" s="30">
        <v>2.2</v>
      </c>
      <c r="C4048" s="33">
        <v>11</v>
      </c>
      <c r="D4048" s="31">
        <v>1.6528703703703704</v>
      </c>
      <c r="E4048" s="30">
        <v>-5.7</v>
      </c>
      <c r="F4048" s="31">
        <v>1.3167592592592592</v>
      </c>
      <c r="G4048" s="30">
        <v>16.7</v>
      </c>
      <c r="H4048" s="32">
        <f>TEXT(일별기온공급량!$A4048, "AAA")</f>
      </c>
      <c r="I4048" s="33">
        <v>235049209</v>
      </c>
      <c r="J4048" s="33">
        <v>5515392</v>
      </c>
      <c r="K4048" s="32">
        <f>TEXT(A4048, "MM-DD")</f>
      </c>
      <c r="L4048" s="33">
        <f>YEAR(일별기온공급량!$A4048)</f>
      </c>
      <c r="M4048" s="33">
        <f>MONTH(일별기온공급량!$A4048)</f>
      </c>
      <c r="N4048" s="33">
        <f>DAY(일별기온공급량!$A4048)</f>
      </c>
      <c r="O4048" s="34">
        <f>IFERROR(VLOOKUP(기온및공급량[[#This Row], [날짜]],표2[],2,0), "")</f>
      </c>
    </row>
    <row x14ac:dyDescent="0.25" r="4049" customHeight="1" ht="18.75">
      <c r="A4049" s="29">
        <v>45322</v>
      </c>
      <c r="B4049" s="30">
        <v>7.9</v>
      </c>
      <c r="C4049" s="30">
        <v>15.4</v>
      </c>
      <c r="D4049" s="31">
        <v>1.6764814814814815</v>
      </c>
      <c r="E4049" s="30">
        <v>2.7</v>
      </c>
      <c r="F4049" s="31">
        <v>1.0000925925925925</v>
      </c>
      <c r="G4049" s="30">
        <v>12.7</v>
      </c>
      <c r="H4049" s="32">
        <f>TEXT(일별기온공급량!$A4049, "AAA")</f>
      </c>
      <c r="I4049" s="33">
        <v>209616795</v>
      </c>
      <c r="J4049" s="33">
        <v>4920123</v>
      </c>
      <c r="K4049" s="32">
        <f>TEXT(A4049, "MM-DD")</f>
      </c>
      <c r="L4049" s="33">
        <f>YEAR(일별기온공급량!$A4049)</f>
      </c>
      <c r="M4049" s="33">
        <f>MONTH(일별기온공급량!$A4049)</f>
      </c>
      <c r="N4049" s="33">
        <f>DAY(일별기온공급량!$A4049)</f>
      </c>
      <c r="O4049" s="34">
        <f>IFERROR(VLOOKUP(기온및공급량[[#This Row], [날짜]],표2[],2,0), "")</f>
      </c>
    </row>
    <row x14ac:dyDescent="0.25" r="4050" customHeight="1" ht="18.75">
      <c r="A4050" s="29">
        <v>45323</v>
      </c>
      <c r="B4050" s="30">
        <v>6.3</v>
      </c>
      <c r="C4050" s="30">
        <v>9.1</v>
      </c>
      <c r="D4050" s="31">
        <v>1.5139814814814816</v>
      </c>
      <c r="E4050" s="30">
        <v>3.5</v>
      </c>
      <c r="F4050" s="31">
        <v>1.9778703703703704</v>
      </c>
      <c r="G4050" s="30">
        <v>5.6</v>
      </c>
      <c r="H4050" s="32">
        <f>TEXT(일별기온공급량!$A4050, "AAA")</f>
      </c>
      <c r="I4050" s="33">
        <v>209017952</v>
      </c>
      <c r="J4050" s="33">
        <v>4888658</v>
      </c>
      <c r="K4050" s="32">
        <f>TEXT(A4050, "MM-DD")</f>
      </c>
      <c r="L4050" s="33">
        <f>YEAR(일별기온공급량!$A4050)</f>
      </c>
      <c r="M4050" s="33">
        <f>MONTH(일별기온공급량!$A4050)</f>
      </c>
      <c r="N4050" s="33">
        <f>DAY(일별기온공급량!$A4050)</f>
      </c>
      <c r="O4050" s="34">
        <f>IFERROR(VLOOKUP(기온및공급량[[#This Row], [날짜]],표2[],2,0), "")</f>
      </c>
    </row>
    <row x14ac:dyDescent="0.25" r="4051" customHeight="1" ht="18.75">
      <c r="A4051" s="29">
        <v>45324</v>
      </c>
      <c r="B4051" s="30">
        <v>5.4</v>
      </c>
      <c r="C4051" s="30">
        <v>9.3</v>
      </c>
      <c r="D4051" s="31">
        <v>1.632037037037037</v>
      </c>
      <c r="E4051" s="30">
        <v>3.2</v>
      </c>
      <c r="F4051" s="31">
        <v>1.0973148148148149</v>
      </c>
      <c r="G4051" s="30">
        <v>6.1</v>
      </c>
      <c r="H4051" s="32">
        <f>TEXT(일별기온공급량!$A4051, "AAA")</f>
      </c>
      <c r="I4051" s="33">
        <v>206868341</v>
      </c>
      <c r="J4051" s="33">
        <v>4837869</v>
      </c>
      <c r="K4051" s="32">
        <f>TEXT(A4051, "MM-DD")</f>
      </c>
      <c r="L4051" s="33">
        <f>YEAR(일별기온공급량!$A4051)</f>
      </c>
      <c r="M4051" s="33">
        <f>MONTH(일별기온공급량!$A4051)</f>
      </c>
      <c r="N4051" s="33">
        <f>DAY(일별기온공급량!$A4051)</f>
      </c>
      <c r="O4051" s="34">
        <f>IFERROR(VLOOKUP(기온및공급량[[#This Row], [날짜]],표2[],2,0), "")</f>
      </c>
    </row>
    <row x14ac:dyDescent="0.25" r="4052" customHeight="1" ht="18.75">
      <c r="A4052" s="29">
        <v>45325</v>
      </c>
      <c r="B4052" s="30">
        <v>5.9</v>
      </c>
      <c r="C4052" s="30">
        <v>8.4</v>
      </c>
      <c r="D4052" s="31">
        <v>1.5952314814814814</v>
      </c>
      <c r="E4052" s="30">
        <v>4.4</v>
      </c>
      <c r="F4052" s="31">
        <v>1.3264814814814816</v>
      </c>
      <c r="G4052" s="33">
        <v>4</v>
      </c>
      <c r="H4052" s="32">
        <f>TEXT(일별기온공급량!$A4052, "AAA")</f>
      </c>
      <c r="I4052" s="33">
        <v>192958533</v>
      </c>
      <c r="J4052" s="33">
        <v>4510716</v>
      </c>
      <c r="K4052" s="32">
        <f>TEXT(A4052, "MM-DD")</f>
      </c>
      <c r="L4052" s="33">
        <f>YEAR(일별기온공급량!$A4052)</f>
      </c>
      <c r="M4052" s="33">
        <f>MONTH(일별기온공급량!$A4052)</f>
      </c>
      <c r="N4052" s="33">
        <f>DAY(일별기온공급량!$A4052)</f>
      </c>
      <c r="O4052" s="34">
        <f>IFERROR(VLOOKUP(기온및공급량[[#This Row], [날짜]],표2[],2,0), "")</f>
      </c>
    </row>
    <row x14ac:dyDescent="0.25" r="4053" customHeight="1" ht="18.75">
      <c r="A4053" s="29">
        <v>45326</v>
      </c>
      <c r="B4053" s="30">
        <v>5.9</v>
      </c>
      <c r="C4053" s="30">
        <v>8.8</v>
      </c>
      <c r="D4053" s="31">
        <v>1.602175925925926</v>
      </c>
      <c r="E4053" s="30">
        <v>3.9</v>
      </c>
      <c r="F4053" s="31">
        <v>1.2806481481481482</v>
      </c>
      <c r="G4053" s="30">
        <v>4.9</v>
      </c>
      <c r="H4053" s="32">
        <f>TEXT(일별기온공급량!$A4053, "AAA")</f>
      </c>
      <c r="I4053" s="33">
        <v>186196921</v>
      </c>
      <c r="J4053" s="33">
        <v>4351320</v>
      </c>
      <c r="K4053" s="32">
        <f>TEXT(A4053, "MM-DD")</f>
      </c>
      <c r="L4053" s="33">
        <f>YEAR(일별기온공급량!$A4053)</f>
      </c>
      <c r="M4053" s="33">
        <f>MONTH(일별기온공급량!$A4053)</f>
      </c>
      <c r="N4053" s="33">
        <f>DAY(일별기온공급량!$A4053)</f>
      </c>
      <c r="O4053" s="34">
        <f>IFERROR(VLOOKUP(기온및공급량[[#This Row], [날짜]],표2[],2,0), "")</f>
      </c>
    </row>
    <row x14ac:dyDescent="0.25" r="4054" customHeight="1" ht="18.75">
      <c r="A4054" s="29">
        <v>45327</v>
      </c>
      <c r="B4054" s="30">
        <v>5.4</v>
      </c>
      <c r="C4054" s="30">
        <v>6.9</v>
      </c>
      <c r="D4054" s="31">
        <v>1.4417592592592592</v>
      </c>
      <c r="E4054" s="30">
        <v>3.5</v>
      </c>
      <c r="F4054" s="31">
        <v>1.982037037037037</v>
      </c>
      <c r="G4054" s="30">
        <v>3.4</v>
      </c>
      <c r="H4054" s="32">
        <f>TEXT(일별기온공급량!$A4054, "AAA")</f>
      </c>
      <c r="I4054" s="33">
        <v>215182016</v>
      </c>
      <c r="J4054" s="33">
        <v>5015995</v>
      </c>
      <c r="K4054" s="32">
        <f>TEXT(A4054, "MM-DD")</f>
      </c>
      <c r="L4054" s="33">
        <f>YEAR(일별기온공급량!$A4054)</f>
      </c>
      <c r="M4054" s="33">
        <f>MONTH(일별기온공급량!$A4054)</f>
      </c>
      <c r="N4054" s="33">
        <f>DAY(일별기온공급량!$A4054)</f>
      </c>
      <c r="O4054" s="34">
        <f>IFERROR(VLOOKUP(기온및공급량[[#This Row], [날짜]],표2[],2,0), "")</f>
      </c>
    </row>
    <row x14ac:dyDescent="0.25" r="4055" customHeight="1" ht="18.75">
      <c r="A4055" s="29">
        <v>45328</v>
      </c>
      <c r="B4055" s="30">
        <v>3.5</v>
      </c>
      <c r="C4055" s="30">
        <v>5.3</v>
      </c>
      <c r="D4055" s="31">
        <v>1.663287037037037</v>
      </c>
      <c r="E4055" s="30">
        <v>1.2</v>
      </c>
      <c r="F4055" s="31">
        <v>1.2771759259259259</v>
      </c>
      <c r="G4055" s="30">
        <v>4.1</v>
      </c>
      <c r="H4055" s="32">
        <f>TEXT(일별기온공급량!$A4055, "AAA")</f>
      </c>
      <c r="I4055" s="33">
        <v>228829249</v>
      </c>
      <c r="J4055" s="33">
        <v>5332264</v>
      </c>
      <c r="K4055" s="32">
        <f>TEXT(A4055, "MM-DD")</f>
      </c>
      <c r="L4055" s="33">
        <f>YEAR(일별기온공급량!$A4055)</f>
      </c>
      <c r="M4055" s="33">
        <f>MONTH(일별기온공급량!$A4055)</f>
      </c>
      <c r="N4055" s="33">
        <f>DAY(일별기온공급량!$A4055)</f>
      </c>
      <c r="O4055" s="34">
        <f>IFERROR(VLOOKUP(기온및공급량[[#This Row], [날짜]],표2[],2,0), "")</f>
      </c>
    </row>
    <row x14ac:dyDescent="0.25" r="4056" customHeight="1" ht="18.75">
      <c r="A4056" s="29">
        <v>45329</v>
      </c>
      <c r="B4056" s="30">
        <v>3.7</v>
      </c>
      <c r="C4056" s="33">
        <v>8</v>
      </c>
      <c r="D4056" s="31">
        <v>1.627175925925926</v>
      </c>
      <c r="E4056" s="30">
        <v>0.5</v>
      </c>
      <c r="F4056" s="31">
        <v>1.295925925925926</v>
      </c>
      <c r="G4056" s="30">
        <v>7.5</v>
      </c>
      <c r="H4056" s="32">
        <f>TEXT(일별기온공급량!$A4056, "AAA")</f>
      </c>
      <c r="I4056" s="33">
        <v>221547370</v>
      </c>
      <c r="J4056" s="33">
        <v>5164756</v>
      </c>
      <c r="K4056" s="32">
        <f>TEXT(A4056, "MM-DD")</f>
      </c>
      <c r="L4056" s="33">
        <f>YEAR(일별기온공급량!$A4056)</f>
      </c>
      <c r="M4056" s="33">
        <f>MONTH(일별기온공급량!$A4056)</f>
      </c>
      <c r="N4056" s="33">
        <f>DAY(일별기온공급량!$A4056)</f>
      </c>
      <c r="O4056" s="34">
        <f>IFERROR(VLOOKUP(기온및공급량[[#This Row], [날짜]],표2[],2,0), "")</f>
      </c>
    </row>
    <row x14ac:dyDescent="0.25" r="4057" customHeight="1" ht="18.75">
      <c r="A4057" s="29">
        <v>45330</v>
      </c>
      <c r="B4057" s="30">
        <v>2.6</v>
      </c>
      <c r="C4057" s="30">
        <v>9.6</v>
      </c>
      <c r="D4057" s="31">
        <v>1.658425925925926</v>
      </c>
      <c r="E4057" s="30">
        <v>-2.6</v>
      </c>
      <c r="F4057" s="31">
        <v>1.313287037037037</v>
      </c>
      <c r="G4057" s="30">
        <v>12.2</v>
      </c>
      <c r="H4057" s="32">
        <f>TEXT(일별기온공급량!$A4057, "AAA")</f>
      </c>
      <c r="I4057" s="33">
        <v>218576831</v>
      </c>
      <c r="J4057" s="33">
        <v>5096589</v>
      </c>
      <c r="K4057" s="32">
        <f>TEXT(A4057, "MM-DD")</f>
      </c>
      <c r="L4057" s="33">
        <f>YEAR(일별기온공급량!$A4057)</f>
      </c>
      <c r="M4057" s="33">
        <f>MONTH(일별기온공급량!$A4057)</f>
      </c>
      <c r="N4057" s="33">
        <f>DAY(일별기온공급량!$A4057)</f>
      </c>
      <c r="O4057" s="34">
        <f>IFERROR(VLOOKUP(기온및공급량[[#This Row], [날짜]],표2[],2,0), "")</f>
      </c>
    </row>
    <row x14ac:dyDescent="0.25" r="4058" customHeight="1" ht="18.75">
      <c r="A4058" s="29">
        <v>45331</v>
      </c>
      <c r="B4058" s="30">
        <v>3.3</v>
      </c>
      <c r="C4058" s="30">
        <v>9.7</v>
      </c>
      <c r="D4058" s="31">
        <v>1.6348148148148147</v>
      </c>
      <c r="E4058" s="30">
        <v>-2.3</v>
      </c>
      <c r="F4058" s="31">
        <v>1.3223148148148147</v>
      </c>
      <c r="G4058" s="33">
        <v>12</v>
      </c>
      <c r="H4058" s="32">
        <f>TEXT(일별기온공급량!$A4058, "AAA")</f>
      </c>
      <c r="I4058" s="33">
        <v>199598755</v>
      </c>
      <c r="J4058" s="33">
        <v>4661746</v>
      </c>
      <c r="K4058" s="32">
        <f>TEXT(A4058, "MM-DD")</f>
      </c>
      <c r="L4058" s="33">
        <f>YEAR(일별기온공급량!$A4058)</f>
      </c>
      <c r="M4058" s="33">
        <f>MONTH(일별기온공급량!$A4058)</f>
      </c>
      <c r="N4058" s="33">
        <f>DAY(일별기온공급량!$A4058)</f>
      </c>
      <c r="O4058" s="34">
        <f>IFERROR(VLOOKUP(기온및공급량[[#This Row], [날짜]],표2[],2,0), "")</f>
      </c>
    </row>
    <row x14ac:dyDescent="0.25" r="4059" customHeight="1" ht="18.75">
      <c r="A4059" s="29">
        <v>45332</v>
      </c>
      <c r="B4059" s="30">
        <v>3.8</v>
      </c>
      <c r="C4059" s="30">
        <v>9.2</v>
      </c>
      <c r="D4059" s="31">
        <v>1.6653703703703704</v>
      </c>
      <c r="E4059" s="30">
        <v>-1.4</v>
      </c>
      <c r="F4059" s="31">
        <v>1.314675925925926</v>
      </c>
      <c r="G4059" s="30">
        <v>10.6</v>
      </c>
      <c r="H4059" s="32">
        <f>TEXT(일별기온공급량!$A4059, "AAA")</f>
      </c>
      <c r="I4059" s="33">
        <v>181623265</v>
      </c>
      <c r="J4059" s="33">
        <v>4238397</v>
      </c>
      <c r="K4059" s="32">
        <f>TEXT(A4059, "MM-DD")</f>
      </c>
      <c r="L4059" s="33">
        <f>YEAR(일별기온공급량!$A4059)</f>
      </c>
      <c r="M4059" s="33">
        <f>MONTH(일별기온공급량!$A4059)</f>
      </c>
      <c r="N4059" s="33">
        <f>DAY(일별기온공급량!$A4059)</f>
      </c>
      <c r="O4059" s="34">
        <f>IFERROR(VLOOKUP(기온및공급량[[#This Row], [날짜]],표2[],2,0), "")</f>
      </c>
    </row>
    <row x14ac:dyDescent="0.25" r="4060" customHeight="1" ht="18.75">
      <c r="A4060" s="29">
        <v>45333</v>
      </c>
      <c r="B4060" s="30">
        <v>3.1</v>
      </c>
      <c r="C4060" s="30">
        <v>8.2</v>
      </c>
      <c r="D4060" s="31">
        <v>1.6250925925925928</v>
      </c>
      <c r="E4060" s="30">
        <v>-2.5</v>
      </c>
      <c r="F4060" s="31">
        <v>1.3174537037037037</v>
      </c>
      <c r="G4060" s="30">
        <v>10.7</v>
      </c>
      <c r="H4060" s="32">
        <f>TEXT(일별기온공급량!$A4060, "AAA")</f>
      </c>
      <c r="I4060" s="33">
        <v>181237644</v>
      </c>
      <c r="J4060" s="33">
        <v>4233849</v>
      </c>
      <c r="K4060" s="32">
        <f>TEXT(A4060, "MM-DD")</f>
      </c>
      <c r="L4060" s="33">
        <f>YEAR(일별기온공급량!$A4060)</f>
      </c>
      <c r="M4060" s="33">
        <f>MONTH(일별기온공급량!$A4060)</f>
      </c>
      <c r="N4060" s="33">
        <f>DAY(일별기온공급량!$A4060)</f>
      </c>
      <c r="O4060" s="34">
        <f>IFERROR(VLOOKUP(기온및공급량[[#This Row], [날짜]],표2[],2,0), "")</f>
      </c>
    </row>
    <row x14ac:dyDescent="0.25" r="4061" customHeight="1" ht="18.75">
      <c r="A4061" s="29">
        <v>45334</v>
      </c>
      <c r="B4061" s="30">
        <v>4.3</v>
      </c>
      <c r="C4061" s="30">
        <v>13.5</v>
      </c>
      <c r="D4061" s="31">
        <v>1.682037037037037</v>
      </c>
      <c r="E4061" s="30">
        <v>-2.8</v>
      </c>
      <c r="F4061" s="31">
        <v>1.3118981481481482</v>
      </c>
      <c r="G4061" s="30">
        <v>16.3</v>
      </c>
      <c r="H4061" s="32">
        <f>TEXT(일별기온공급량!$A4061, "AAA")</f>
      </c>
      <c r="I4061" s="33">
        <v>179945319</v>
      </c>
      <c r="J4061" s="33">
        <v>4215882</v>
      </c>
      <c r="K4061" s="32">
        <f>TEXT(A4061, "MM-DD")</f>
      </c>
      <c r="L4061" s="33">
        <f>YEAR(일별기온공급량!$A4061)</f>
      </c>
      <c r="M4061" s="33">
        <f>MONTH(일별기온공급량!$A4061)</f>
      </c>
      <c r="N4061" s="33">
        <f>DAY(일별기온공급량!$A4061)</f>
      </c>
      <c r="O4061" s="34">
        <f>IFERROR(VLOOKUP(기온및공급량[[#This Row], [날짜]],표2[],2,0), "")</f>
      </c>
    </row>
    <row x14ac:dyDescent="0.25" r="4062" customHeight="1" ht="18.75">
      <c r="A4062" s="29">
        <v>45335</v>
      </c>
      <c r="B4062" s="30">
        <v>8.3</v>
      </c>
      <c r="C4062" s="30">
        <v>18.2</v>
      </c>
      <c r="D4062" s="31">
        <v>1.6480092592592592</v>
      </c>
      <c r="E4062" s="30">
        <v>-0.9</v>
      </c>
      <c r="F4062" s="31">
        <v>1.2667592592592594</v>
      </c>
      <c r="G4062" s="30">
        <v>19.1</v>
      </c>
      <c r="H4062" s="32">
        <f>TEXT(일별기온공급량!$A4062, "AAA")</f>
      </c>
      <c r="I4062" s="33">
        <v>185568963</v>
      </c>
      <c r="J4062" s="33">
        <v>4334219</v>
      </c>
      <c r="K4062" s="32">
        <f>TEXT(A4062, "MM-DD")</f>
      </c>
      <c r="L4062" s="33">
        <f>YEAR(일별기온공급량!$A4062)</f>
      </c>
      <c r="M4062" s="33">
        <f>MONTH(일별기온공급량!$A4062)</f>
      </c>
      <c r="N4062" s="33">
        <f>DAY(일별기온공급량!$A4062)</f>
      </c>
      <c r="O4062" s="34">
        <f>IFERROR(VLOOKUP(기온및공급량[[#This Row], [날짜]],표2[],2,0), "")</f>
      </c>
    </row>
    <row x14ac:dyDescent="0.25" r="4063" customHeight="1" ht="18.75">
      <c r="A4063" s="29">
        <v>45336</v>
      </c>
      <c r="B4063" s="30">
        <v>10.6</v>
      </c>
      <c r="C4063" s="30">
        <v>19.2</v>
      </c>
      <c r="D4063" s="31">
        <v>1.6841203703703704</v>
      </c>
      <c r="E4063" s="30">
        <v>5.1</v>
      </c>
      <c r="F4063" s="31">
        <v>1.1223148148148148</v>
      </c>
      <c r="G4063" s="30">
        <v>14.1</v>
      </c>
      <c r="H4063" s="32">
        <f>TEXT(일별기온공급량!$A4063, "AAA")</f>
      </c>
      <c r="I4063" s="33">
        <v>172154589</v>
      </c>
      <c r="J4063" s="33">
        <v>4010772</v>
      </c>
      <c r="K4063" s="32">
        <f>TEXT(A4063, "MM-DD")</f>
      </c>
      <c r="L4063" s="33">
        <f>YEAR(일별기온공급량!$A4063)</f>
      </c>
      <c r="M4063" s="33">
        <f>MONTH(일별기온공급량!$A4063)</f>
      </c>
      <c r="N4063" s="33">
        <f>DAY(일별기온공급량!$A4063)</f>
      </c>
      <c r="O4063" s="34">
        <f>IFERROR(VLOOKUP(기온및공급량[[#This Row], [날짜]],표2[],2,0), "")</f>
      </c>
    </row>
    <row x14ac:dyDescent="0.25" r="4064" customHeight="1" ht="18.75">
      <c r="A4064" s="29">
        <v>45337</v>
      </c>
      <c r="B4064" s="30">
        <v>8.5</v>
      </c>
      <c r="C4064" s="30">
        <v>17.8</v>
      </c>
      <c r="D4064" s="31">
        <v>1.5327314814814814</v>
      </c>
      <c r="E4064" s="30">
        <v>3.4</v>
      </c>
      <c r="F4064" s="31">
        <v>1.9973148148148148</v>
      </c>
      <c r="G4064" s="30">
        <v>14.4</v>
      </c>
      <c r="H4064" s="32">
        <f>TEXT(일별기온공급량!$A4064, "AAA")</f>
      </c>
      <c r="I4064" s="33">
        <v>175867455</v>
      </c>
      <c r="J4064" s="33">
        <v>4102204</v>
      </c>
      <c r="K4064" s="32">
        <f>TEXT(A4064, "MM-DD")</f>
      </c>
      <c r="L4064" s="33">
        <f>YEAR(일별기온공급량!$A4064)</f>
      </c>
      <c r="M4064" s="33">
        <f>MONTH(일별기온공급량!$A4064)</f>
      </c>
      <c r="N4064" s="33">
        <f>DAY(일별기온공급량!$A4064)</f>
      </c>
      <c r="O4064" s="34">
        <f>IFERROR(VLOOKUP(기온및공급량[[#This Row], [날짜]],표2[],2,0), "")</f>
      </c>
    </row>
    <row x14ac:dyDescent="0.25" r="4065" customHeight="1" ht="18.75">
      <c r="A4065" s="29">
        <v>45338</v>
      </c>
      <c r="B4065" s="30">
        <v>4.6</v>
      </c>
      <c r="C4065" s="33">
        <v>10</v>
      </c>
      <c r="D4065" s="31">
        <v>1.6549537037037036</v>
      </c>
      <c r="E4065" s="30">
        <v>0.3</v>
      </c>
      <c r="F4065" s="31">
        <v>1.2764814814814816</v>
      </c>
      <c r="G4065" s="30">
        <v>9.7</v>
      </c>
      <c r="H4065" s="32">
        <f>TEXT(일별기온공급량!$A4065, "AAA")</f>
      </c>
      <c r="I4065" s="33">
        <v>188129094</v>
      </c>
      <c r="J4065" s="33">
        <v>4396262</v>
      </c>
      <c r="K4065" s="32">
        <f>TEXT(A4065, "MM-DD")</f>
      </c>
      <c r="L4065" s="33">
        <f>YEAR(일별기온공급량!$A4065)</f>
      </c>
      <c r="M4065" s="33">
        <f>MONTH(일별기온공급량!$A4065)</f>
      </c>
      <c r="N4065" s="33">
        <f>DAY(일별기온공급량!$A4065)</f>
      </c>
      <c r="O4065" s="34">
        <f>IFERROR(VLOOKUP(기온및공급량[[#This Row], [날짜]],표2[],2,0), "")</f>
      </c>
    </row>
    <row x14ac:dyDescent="0.25" r="4066" customHeight="1" ht="18.75">
      <c r="A4066" s="29">
        <v>45339</v>
      </c>
      <c r="B4066" s="30">
        <v>5.8</v>
      </c>
      <c r="C4066" s="30">
        <v>15.4</v>
      </c>
      <c r="D4066" s="31">
        <v>1.6730092592592594</v>
      </c>
      <c r="E4066" s="33">
        <v>-2</v>
      </c>
      <c r="F4066" s="31">
        <v>1.2938425925925925</v>
      </c>
      <c r="G4066" s="30">
        <v>17.4</v>
      </c>
      <c r="H4066" s="32">
        <f>TEXT(일별기온공급량!$A4066, "AAA")</f>
      </c>
      <c r="I4066" s="33">
        <v>166842542</v>
      </c>
      <c r="J4066" s="33">
        <v>3888315</v>
      </c>
      <c r="K4066" s="32">
        <f>TEXT(A4066, "MM-DD")</f>
      </c>
      <c r="L4066" s="33">
        <f>YEAR(일별기온공급량!$A4066)</f>
      </c>
      <c r="M4066" s="33">
        <f>MONTH(일별기온공급량!$A4066)</f>
      </c>
      <c r="N4066" s="33">
        <f>DAY(일별기온공급량!$A4066)</f>
      </c>
      <c r="O4066" s="34">
        <f>IFERROR(VLOOKUP(기온및공급량[[#This Row], [날짜]],표2[],2,0), "")</f>
      </c>
    </row>
    <row x14ac:dyDescent="0.25" r="4067" customHeight="1" ht="18.75">
      <c r="A4067" s="29">
        <v>45340</v>
      </c>
      <c r="B4067" s="30">
        <v>8.2</v>
      </c>
      <c r="C4067" s="30">
        <v>14.5</v>
      </c>
      <c r="D4067" s="31">
        <v>1.538287037037037</v>
      </c>
      <c r="E4067" s="30">
        <v>-1.3</v>
      </c>
      <c r="F4067" s="31">
        <v>1.299398148148148</v>
      </c>
      <c r="G4067" s="30">
        <v>15.8</v>
      </c>
      <c r="H4067" s="32">
        <f>TEXT(일별기온공급량!$A4067, "AAA")</f>
      </c>
      <c r="I4067" s="33">
        <v>160157635</v>
      </c>
      <c r="J4067" s="33">
        <v>3726217</v>
      </c>
      <c r="K4067" s="32">
        <f>TEXT(A4067, "MM-DD")</f>
      </c>
      <c r="L4067" s="33">
        <f>YEAR(일별기온공급량!$A4067)</f>
      </c>
      <c r="M4067" s="33">
        <f>MONTH(일별기온공급량!$A4067)</f>
      </c>
      <c r="N4067" s="33">
        <f>DAY(일별기온공급량!$A4067)</f>
      </c>
      <c r="O4067" s="34">
        <f>IFERROR(VLOOKUP(기온및공급량[[#This Row], [날짜]],표2[],2,0), "")</f>
      </c>
    </row>
    <row x14ac:dyDescent="0.25" r="4068" customHeight="1" ht="18.75">
      <c r="A4068" s="29">
        <v>45341</v>
      </c>
      <c r="B4068" s="30">
        <v>14.7</v>
      </c>
      <c r="C4068" s="30">
        <v>18.8</v>
      </c>
      <c r="D4068" s="31">
        <v>1.619537037037037</v>
      </c>
      <c r="E4068" s="30">
        <v>12.3</v>
      </c>
      <c r="F4068" s="31">
        <v>1.1702314814814816</v>
      </c>
      <c r="G4068" s="30">
        <v>6.5</v>
      </c>
      <c r="H4068" s="32">
        <f>TEXT(일별기온공급량!$A4068, "AAA")</f>
      </c>
      <c r="I4068" s="33">
        <v>151418253</v>
      </c>
      <c r="J4068" s="33">
        <v>3529726</v>
      </c>
      <c r="K4068" s="32">
        <f>TEXT(A4068, "MM-DD")</f>
      </c>
      <c r="L4068" s="33">
        <f>YEAR(일별기온공급량!$A4068)</f>
      </c>
      <c r="M4068" s="33">
        <f>MONTH(일별기온공급량!$A4068)</f>
      </c>
      <c r="N4068" s="33">
        <f>DAY(일별기온공급량!$A4068)</f>
      </c>
      <c r="O4068" s="34">
        <f>IFERROR(VLOOKUP(기온및공급량[[#This Row], [날짜]],표2[],2,0), "")</f>
      </c>
    </row>
    <row x14ac:dyDescent="0.25" r="4069" customHeight="1" ht="18.75">
      <c r="A4069" s="29">
        <v>45342</v>
      </c>
      <c r="B4069" s="30">
        <v>7.5</v>
      </c>
      <c r="C4069" s="33">
        <v>13</v>
      </c>
      <c r="D4069" s="31">
        <v>1.0000925925925925</v>
      </c>
      <c r="E4069" s="30">
        <v>5.5</v>
      </c>
      <c r="F4069" s="31">
        <v>1.8493981481481483</v>
      </c>
      <c r="G4069" s="30">
        <v>7.5</v>
      </c>
      <c r="H4069" s="32">
        <f>TEXT(일별기온공급량!$A4069, "AAA")</f>
      </c>
      <c r="I4069" s="33">
        <v>179054510</v>
      </c>
      <c r="J4069" s="33">
        <v>4184926</v>
      </c>
      <c r="K4069" s="32">
        <f>TEXT(A4069, "MM-DD")</f>
      </c>
      <c r="L4069" s="33">
        <f>YEAR(일별기온공급량!$A4069)</f>
      </c>
      <c r="M4069" s="33">
        <f>MONTH(일별기온공급량!$A4069)</f>
      </c>
      <c r="N4069" s="33">
        <f>DAY(일별기온공급량!$A4069)</f>
      </c>
      <c r="O4069" s="34">
        <f>IFERROR(VLOOKUP(기온및공급량[[#This Row], [날짜]],표2[],2,0), "")</f>
      </c>
    </row>
    <row x14ac:dyDescent="0.25" r="4070" customHeight="1" ht="18.75">
      <c r="A4070" s="29">
        <v>45343</v>
      </c>
      <c r="B4070" s="30">
        <v>5.1</v>
      </c>
      <c r="C4070" s="37"/>
      <c r="D4070" s="31"/>
      <c r="E4070" s="30">
        <v>3.6</v>
      </c>
      <c r="F4070" s="31">
        <v>1.9938425925925927</v>
      </c>
      <c r="G4070" s="36"/>
      <c r="H4070" s="32">
        <f>TEXT(일별기온공급량!$A4070, "AAA")</f>
      </c>
      <c r="I4070" s="33">
        <v>200347758</v>
      </c>
      <c r="J4070" s="33">
        <v>4670303</v>
      </c>
      <c r="K4070" s="32">
        <f>TEXT(A4070, "MM-DD")</f>
      </c>
      <c r="L4070" s="33">
        <f>YEAR(일별기온공급량!$A4070)</f>
      </c>
      <c r="M4070" s="33">
        <f>MONTH(일별기온공급량!$A4070)</f>
      </c>
      <c r="N4070" s="33">
        <f>DAY(일별기온공급량!$A4070)</f>
      </c>
      <c r="O4070" s="34">
        <f>IFERROR(VLOOKUP(기온및공급량[[#This Row], [날짜]],표2[],2,0), "")</f>
      </c>
    </row>
    <row x14ac:dyDescent="0.25" r="4071" customHeight="1" ht="18.75">
      <c r="A4071" s="29">
        <v>45344</v>
      </c>
      <c r="B4071" s="33">
        <v>3</v>
      </c>
      <c r="C4071" s="30">
        <v>4.5</v>
      </c>
      <c r="D4071" s="31">
        <v>1.600787037037037</v>
      </c>
      <c r="E4071" s="33">
        <v>2</v>
      </c>
      <c r="F4071" s="31">
        <v>1.8542592592592593</v>
      </c>
      <c r="G4071" s="30">
        <v>2.5</v>
      </c>
      <c r="H4071" s="32">
        <f>TEXT(일별기온공급량!$A4071, "AAA")</f>
      </c>
      <c r="I4071" s="33">
        <v>218062755</v>
      </c>
      <c r="J4071" s="33">
        <v>5080127</v>
      </c>
      <c r="K4071" s="32">
        <f>TEXT(A4071, "MM-DD")</f>
      </c>
      <c r="L4071" s="33">
        <f>YEAR(일별기온공급량!$A4071)</f>
      </c>
      <c r="M4071" s="33">
        <f>MONTH(일별기온공급량!$A4071)</f>
      </c>
      <c r="N4071" s="33">
        <f>DAY(일별기온공급량!$A4071)</f>
      </c>
      <c r="O4071" s="34">
        <f>IFERROR(VLOOKUP(기온및공급량[[#This Row], [날짜]],표2[],2,0), "")</f>
      </c>
    </row>
    <row x14ac:dyDescent="0.25" r="4072" customHeight="1" ht="18.75">
      <c r="A4072" s="29">
        <v>45345</v>
      </c>
      <c r="B4072" s="33">
        <v>3</v>
      </c>
      <c r="C4072" s="30">
        <v>5.5</v>
      </c>
      <c r="D4072" s="31">
        <v>1.5528703703703703</v>
      </c>
      <c r="E4072" s="30">
        <v>1.2</v>
      </c>
      <c r="F4072" s="31">
        <v>1.318148148148148</v>
      </c>
      <c r="G4072" s="30">
        <v>4.3</v>
      </c>
      <c r="H4072" s="32">
        <f>TEXT(일별기온공급량!$A4072, "AAA")</f>
      </c>
      <c r="I4072" s="33">
        <v>225931596</v>
      </c>
      <c r="J4072" s="33">
        <v>5273829</v>
      </c>
      <c r="K4072" s="32">
        <f>TEXT(A4072, "MM-DD")</f>
      </c>
      <c r="L4072" s="33">
        <f>YEAR(일별기온공급량!$A4072)</f>
      </c>
      <c r="M4072" s="33">
        <f>MONTH(일별기온공급량!$A4072)</f>
      </c>
      <c r="N4072" s="33">
        <f>DAY(일별기온공급량!$A4072)</f>
      </c>
      <c r="O4072" s="34">
        <f>IFERROR(VLOOKUP(기온및공급량[[#This Row], [날짜]],표2[],2,0), "")</f>
      </c>
    </row>
    <row x14ac:dyDescent="0.25" r="4073" customHeight="1" ht="18.75">
      <c r="A4073" s="29">
        <v>45346</v>
      </c>
      <c r="B4073" s="30">
        <v>3.6</v>
      </c>
      <c r="C4073" s="30">
        <v>6.4</v>
      </c>
      <c r="D4073" s="31">
        <v>1.5716203703703704</v>
      </c>
      <c r="E4073" s="30">
        <v>1.9</v>
      </c>
      <c r="F4073" s="31">
        <v>1.9799537037037038</v>
      </c>
      <c r="G4073" s="30">
        <v>4.5</v>
      </c>
      <c r="H4073" s="32">
        <f>TEXT(일별기온공급량!$A4073, "AAA")</f>
      </c>
      <c r="I4073" s="33">
        <v>207658249</v>
      </c>
      <c r="J4073" s="33">
        <v>4838356</v>
      </c>
      <c r="K4073" s="32">
        <f>TEXT(A4073, "MM-DD")</f>
      </c>
      <c r="L4073" s="33">
        <f>YEAR(일별기온공급량!$A4073)</f>
      </c>
      <c r="M4073" s="33">
        <f>MONTH(일별기온공급량!$A4073)</f>
      </c>
      <c r="N4073" s="33">
        <f>DAY(일별기온공급량!$A4073)</f>
      </c>
      <c r="O4073" s="34">
        <f>IFERROR(VLOOKUP(기온및공급량[[#This Row], [날짜]],표2[],2,0), "")</f>
      </c>
    </row>
    <row x14ac:dyDescent="0.25" r="4074" customHeight="1" ht="18.75">
      <c r="A4074" s="29">
        <v>45347</v>
      </c>
      <c r="B4074" s="30">
        <v>4.2</v>
      </c>
      <c r="C4074" s="30">
        <v>8.3</v>
      </c>
      <c r="D4074" s="31">
        <v>1.6681481481481482</v>
      </c>
      <c r="E4074" s="30">
        <v>1.5</v>
      </c>
      <c r="F4074" s="31">
        <v>1.045925925925926</v>
      </c>
      <c r="G4074" s="30">
        <v>6.8</v>
      </c>
      <c r="H4074" s="32">
        <f>TEXT(일별기온공급량!$A4074, "AAA")</f>
      </c>
      <c r="I4074" s="33">
        <v>193544844</v>
      </c>
      <c r="J4074" s="33">
        <v>4513595</v>
      </c>
      <c r="K4074" s="32">
        <f>TEXT(A4074, "MM-DD")</f>
      </c>
      <c r="L4074" s="33">
        <f>YEAR(일별기온공급량!$A4074)</f>
      </c>
      <c r="M4074" s="33">
        <f>MONTH(일별기온공급량!$A4074)</f>
      </c>
      <c r="N4074" s="33">
        <f>DAY(일별기온공급량!$A4074)</f>
      </c>
      <c r="O4074" s="34">
        <f>IFERROR(VLOOKUP(기온및공급량[[#This Row], [날짜]],표2[],2,0), "")</f>
      </c>
    </row>
    <row x14ac:dyDescent="0.25" r="4075" customHeight="1" ht="18.75">
      <c r="A4075" s="29">
        <v>45348</v>
      </c>
      <c r="B4075" s="30">
        <v>5.1</v>
      </c>
      <c r="C4075" s="30">
        <v>9.3</v>
      </c>
      <c r="D4075" s="31">
        <v>1.591759259259259</v>
      </c>
      <c r="E4075" s="30">
        <v>2.7</v>
      </c>
      <c r="F4075" s="31">
        <v>1.1327314814814815</v>
      </c>
      <c r="G4075" s="30">
        <v>6.6</v>
      </c>
      <c r="H4075" s="32">
        <f>TEXT(일별기온공급량!$A4075, "AAA")</f>
      </c>
      <c r="I4075" s="33">
        <v>206887173</v>
      </c>
      <c r="J4075" s="33">
        <v>4830433</v>
      </c>
      <c r="K4075" s="32">
        <f>TEXT(A4075, "MM-DD")</f>
      </c>
      <c r="L4075" s="33">
        <f>YEAR(일별기온공급량!$A4075)</f>
      </c>
      <c r="M4075" s="33">
        <f>MONTH(일별기온공급량!$A4075)</f>
      </c>
      <c r="N4075" s="33">
        <f>DAY(일별기온공급량!$A4075)</f>
      </c>
      <c r="O4075" s="34">
        <f>IFERROR(VLOOKUP(기온및공급량[[#This Row], [날짜]],표2[],2,0), "")</f>
      </c>
    </row>
    <row x14ac:dyDescent="0.25" r="4076" customHeight="1" ht="18.75">
      <c r="A4076" s="29">
        <v>45349</v>
      </c>
      <c r="B4076" s="30">
        <v>2.6</v>
      </c>
      <c r="C4076" s="30">
        <v>6.7</v>
      </c>
      <c r="D4076" s="31">
        <v>1.6403703703703703</v>
      </c>
      <c r="E4076" s="33">
        <v>-1</v>
      </c>
      <c r="F4076" s="31">
        <v>1.2778703703703704</v>
      </c>
      <c r="G4076" s="30">
        <v>7.7</v>
      </c>
      <c r="H4076" s="32">
        <f>TEXT(일별기온공급량!$A4076, "AAA")</f>
      </c>
      <c r="I4076" s="33">
        <v>221005038</v>
      </c>
      <c r="J4076" s="33">
        <v>5165470</v>
      </c>
      <c r="K4076" s="32">
        <f>TEXT(A4076, "MM-DD")</f>
      </c>
      <c r="L4076" s="33">
        <f>YEAR(일별기온공급량!$A4076)</f>
      </c>
      <c r="M4076" s="33">
        <f>MONTH(일별기온공급량!$A4076)</f>
      </c>
      <c r="N4076" s="33">
        <f>DAY(일별기온공급량!$A4076)</f>
      </c>
      <c r="O4076" s="34">
        <f>IFERROR(VLOOKUP(기온및공급량[[#This Row], [날짜]],표2[],2,0), "")</f>
      </c>
    </row>
    <row x14ac:dyDescent="0.25" r="4077" customHeight="1" ht="18.75">
      <c r="A4077" s="29">
        <v>45350</v>
      </c>
      <c r="B4077" s="30">
        <v>4.6</v>
      </c>
      <c r="C4077" s="30">
        <v>10.9</v>
      </c>
      <c r="D4077" s="31">
        <v>1.6521759259259259</v>
      </c>
      <c r="E4077" s="30">
        <v>-2.4</v>
      </c>
      <c r="F4077" s="31">
        <v>1.2639814814814816</v>
      </c>
      <c r="G4077" s="30">
        <v>13.3</v>
      </c>
      <c r="H4077" s="32">
        <f>TEXT(일별기온공급량!$A4077, "AAA")</f>
      </c>
      <c r="I4077" s="33">
        <v>213923953</v>
      </c>
      <c r="J4077" s="33">
        <v>4984920</v>
      </c>
      <c r="K4077" s="32">
        <f>TEXT(A4077, "MM-DD")</f>
      </c>
      <c r="L4077" s="33">
        <f>YEAR(일별기온공급량!$A4077)</f>
      </c>
      <c r="M4077" s="33">
        <f>MONTH(일별기온공급량!$A4077)</f>
      </c>
      <c r="N4077" s="33">
        <f>DAY(일별기온공급량!$A4077)</f>
      </c>
      <c r="O4077" s="34">
        <f>IFERROR(VLOOKUP(기온및공급량[[#This Row], [날짜]],표2[],2,0), "")</f>
      </c>
    </row>
    <row x14ac:dyDescent="0.25" r="4078" customHeight="1" ht="18.75">
      <c r="A4078" s="29">
        <v>45351</v>
      </c>
      <c r="B4078" s="30">
        <v>4.1</v>
      </c>
      <c r="C4078" s="30">
        <v>5.8</v>
      </c>
      <c r="D4078" s="31">
        <v>1.533425925925926</v>
      </c>
      <c r="E4078" s="30">
        <v>3.1</v>
      </c>
      <c r="F4078" s="31">
        <v>1.998009259259259</v>
      </c>
      <c r="G4078" s="30">
        <v>2.7</v>
      </c>
      <c r="H4078" s="32">
        <f>TEXT(일별기온공급량!$A4078, "AAA")</f>
      </c>
      <c r="I4078" s="33">
        <v>216112365</v>
      </c>
      <c r="J4078" s="33">
        <v>5014710</v>
      </c>
      <c r="K4078" s="32">
        <f>TEXT(A4078, "MM-DD")</f>
      </c>
      <c r="L4078" s="33">
        <f>YEAR(일별기온공급량!$A4078)</f>
      </c>
      <c r="M4078" s="33">
        <f>MONTH(일별기온공급량!$A4078)</f>
      </c>
      <c r="N4078" s="33">
        <f>DAY(일별기온공급량!$A4078)</f>
      </c>
      <c r="O4078" s="34">
        <f>IFERROR(VLOOKUP(기온및공급량[[#This Row], [날짜]],표2[],2,0), "")</f>
      </c>
    </row>
    <row x14ac:dyDescent="0.25" r="4079" customHeight="1" ht="18.75">
      <c r="A4079" s="29">
        <v>45352</v>
      </c>
      <c r="B4079" s="30">
        <v>0.5</v>
      </c>
      <c r="C4079" s="33">
        <v>4</v>
      </c>
      <c r="D4079" s="31">
        <v>1.5875925925925927</v>
      </c>
      <c r="E4079" s="33">
        <v>-4</v>
      </c>
      <c r="F4079" s="31">
        <v>1.986898148148148</v>
      </c>
      <c r="G4079" s="33">
        <v>8</v>
      </c>
      <c r="H4079" s="32">
        <f>TEXT(일별기온공급량!$A4079, "AAA")</f>
      </c>
      <c r="I4079" s="33">
        <v>217636777</v>
      </c>
      <c r="J4079" s="33">
        <v>5042638</v>
      </c>
      <c r="K4079" s="32">
        <f>TEXT(A4079, "MM-DD")</f>
      </c>
      <c r="L4079" s="33">
        <f>YEAR(일별기온공급량!$A4079)</f>
      </c>
      <c r="M4079" s="33">
        <f>MONTH(일별기온공급량!$A4079)</f>
      </c>
      <c r="N4079" s="33">
        <f>DAY(일별기온공급량!$A4079)</f>
      </c>
      <c r="O4079" s="34">
        <f>IFERROR(VLOOKUP(기온및공급량[[#This Row], [날짜]],표2[],2,0), "")</f>
      </c>
    </row>
    <row x14ac:dyDescent="0.25" r="4080" customHeight="1" ht="18.75">
      <c r="A4080" s="29">
        <v>45353</v>
      </c>
      <c r="B4080" s="30">
        <v>0.5</v>
      </c>
      <c r="C4080" s="33">
        <v>7</v>
      </c>
      <c r="D4080" s="31">
        <v>1.6910648148148149</v>
      </c>
      <c r="E4080" s="30">
        <v>-5.5</v>
      </c>
      <c r="F4080" s="31">
        <v>1.2299537037037038</v>
      </c>
      <c r="G4080" s="30">
        <v>12.5</v>
      </c>
      <c r="H4080" s="32">
        <f>TEXT(일별기온공급량!$A4080, "AAA")</f>
      </c>
      <c r="I4080" s="33">
        <v>217969046</v>
      </c>
      <c r="J4080" s="33">
        <v>5060802</v>
      </c>
      <c r="K4080" s="32">
        <f>TEXT(A4080, "MM-DD")</f>
      </c>
      <c r="L4080" s="33">
        <f>YEAR(일별기온공급량!$A4080)</f>
      </c>
      <c r="M4080" s="33">
        <f>MONTH(일별기온공급량!$A4080)</f>
      </c>
      <c r="N4080" s="33">
        <f>DAY(일별기온공급량!$A4080)</f>
      </c>
      <c r="O4080" s="34">
        <f>IFERROR(VLOOKUP(기온및공급량[[#This Row], [날짜]],표2[],2,0), "")</f>
      </c>
    </row>
    <row x14ac:dyDescent="0.25" r="4081" customHeight="1" ht="18.75">
      <c r="A4081" s="29">
        <v>45354</v>
      </c>
      <c r="B4081" s="30">
        <v>6.3</v>
      </c>
      <c r="C4081" s="33">
        <v>12</v>
      </c>
      <c r="D4081" s="31">
        <v>1.6799537037037036</v>
      </c>
      <c r="E4081" s="33">
        <v>1</v>
      </c>
      <c r="F4081" s="31">
        <v>1.1105092592592594</v>
      </c>
      <c r="G4081" s="33">
        <v>11</v>
      </c>
      <c r="H4081" s="32">
        <f>TEXT(일별기온공급량!$A4081, "AAA")</f>
      </c>
      <c r="I4081" s="33">
        <v>194844771</v>
      </c>
      <c r="J4081" s="33">
        <v>4530172</v>
      </c>
      <c r="K4081" s="32">
        <f>TEXT(A4081, "MM-DD")</f>
      </c>
      <c r="L4081" s="33">
        <f>YEAR(일별기온공급량!$A4081)</f>
      </c>
      <c r="M4081" s="33">
        <f>MONTH(일별기온공급량!$A4081)</f>
      </c>
      <c r="N4081" s="33">
        <f>DAY(일별기온공급량!$A4081)</f>
      </c>
      <c r="O4081" s="34">
        <f>IFERROR(VLOOKUP(기온및공급량[[#This Row], [날짜]],표2[],2,0), "")</f>
      </c>
    </row>
    <row x14ac:dyDescent="0.25" r="4082" customHeight="1" ht="18.75">
      <c r="A4082" s="29">
        <v>45355</v>
      </c>
      <c r="B4082" s="30">
        <v>7.7</v>
      </c>
      <c r="C4082" s="30">
        <v>13.9</v>
      </c>
      <c r="D4082" s="31">
        <v>1.602175925925926</v>
      </c>
      <c r="E4082" s="30">
        <v>-0.2</v>
      </c>
      <c r="F4082" s="31">
        <v>1.299398148148148</v>
      </c>
      <c r="G4082" s="30">
        <v>14.1</v>
      </c>
      <c r="H4082" s="32">
        <f>TEXT(일별기온공급량!$A4082, "AAA")</f>
      </c>
      <c r="I4082" s="33">
        <v>196775641</v>
      </c>
      <c r="J4082" s="33">
        <v>4575425</v>
      </c>
      <c r="K4082" s="32">
        <f>TEXT(A4082, "MM-DD")</f>
      </c>
      <c r="L4082" s="33">
        <f>YEAR(일별기온공급량!$A4082)</f>
      </c>
      <c r="M4082" s="33">
        <f>MONTH(일별기온공급량!$A4082)</f>
      </c>
      <c r="N4082" s="33">
        <f>DAY(일별기온공급량!$A4082)</f>
      </c>
      <c r="O4082" s="34">
        <f>IFERROR(VLOOKUP(기온및공급량[[#This Row], [날짜]],표2[],2,0), "")</f>
      </c>
    </row>
    <row x14ac:dyDescent="0.25" r="4083" customHeight="1" ht="18.75">
      <c r="A4083" s="29">
        <v>45356</v>
      </c>
      <c r="B4083" s="30">
        <v>6.6</v>
      </c>
      <c r="C4083" s="30">
        <v>9.3</v>
      </c>
      <c r="D4083" s="31">
        <v>1.0000925925925925</v>
      </c>
      <c r="E4083" s="30">
        <v>5.4</v>
      </c>
      <c r="F4083" s="31">
        <v>1.2237037037037037</v>
      </c>
      <c r="G4083" s="30">
        <v>3.9</v>
      </c>
      <c r="H4083" s="32">
        <f>TEXT(일별기온공급량!$A4083, "AAA")</f>
      </c>
      <c r="I4083" s="33">
        <v>207640801</v>
      </c>
      <c r="J4083" s="33">
        <v>4816503</v>
      </c>
      <c r="K4083" s="32">
        <f>TEXT(A4083, "MM-DD")</f>
      </c>
      <c r="L4083" s="33">
        <f>YEAR(일별기온공급량!$A4083)</f>
      </c>
      <c r="M4083" s="33">
        <f>MONTH(일별기온공급량!$A4083)</f>
      </c>
      <c r="N4083" s="33">
        <f>DAY(일별기온공급량!$A4083)</f>
      </c>
      <c r="O4083" s="34">
        <f>IFERROR(VLOOKUP(기온및공급량[[#This Row], [날짜]],표2[],2,0), "")</f>
      </c>
    </row>
    <row x14ac:dyDescent="0.25" r="4084" customHeight="1" ht="18.75">
      <c r="A4084" s="29">
        <v>45357</v>
      </c>
      <c r="B4084" s="30">
        <v>6.9</v>
      </c>
      <c r="C4084" s="33">
        <v>10</v>
      </c>
      <c r="D4084" s="31">
        <v>1.584814814814815</v>
      </c>
      <c r="E4084" s="30">
        <v>4.8</v>
      </c>
      <c r="F4084" s="31">
        <v>1.2160648148148148</v>
      </c>
      <c r="G4084" s="30">
        <v>5.2</v>
      </c>
      <c r="H4084" s="32">
        <f>TEXT(일별기온공급량!$A4084, "AAA")</f>
      </c>
      <c r="I4084" s="33">
        <v>201174160</v>
      </c>
      <c r="J4084" s="33">
        <v>4669947</v>
      </c>
      <c r="K4084" s="32">
        <f>TEXT(A4084, "MM-DD")</f>
      </c>
      <c r="L4084" s="33">
        <f>YEAR(일별기온공급량!$A4084)</f>
      </c>
      <c r="M4084" s="33">
        <f>MONTH(일별기온공급량!$A4084)</f>
      </c>
      <c r="N4084" s="33">
        <f>DAY(일별기온공급량!$A4084)</f>
      </c>
      <c r="O4084" s="34">
        <f>IFERROR(VLOOKUP(기온및공급량[[#This Row], [날짜]],표2[],2,0), "")</f>
      </c>
    </row>
    <row x14ac:dyDescent="0.25" r="4085" customHeight="1" ht="18.75">
      <c r="A4085" s="29">
        <v>45358</v>
      </c>
      <c r="B4085" s="30">
        <v>5.9</v>
      </c>
      <c r="C4085" s="30">
        <v>9.7</v>
      </c>
      <c r="D4085" s="31">
        <v>1.6598148148148149</v>
      </c>
      <c r="E4085" s="30">
        <v>3.6</v>
      </c>
      <c r="F4085" s="31">
        <v>1.9987037037037036</v>
      </c>
      <c r="G4085" s="30">
        <v>6.1</v>
      </c>
      <c r="H4085" s="32">
        <f>TEXT(일별기온공급량!$A4085, "AAA")</f>
      </c>
      <c r="I4085" s="33">
        <v>201309322</v>
      </c>
      <c r="J4085" s="33">
        <v>4678285</v>
      </c>
      <c r="K4085" s="32">
        <f>TEXT(A4085, "MM-DD")</f>
      </c>
      <c r="L4085" s="33">
        <f>YEAR(일별기온공급량!$A4085)</f>
      </c>
      <c r="M4085" s="33">
        <f>MONTH(일별기온공급량!$A4085)</f>
      </c>
      <c r="N4085" s="33">
        <f>DAY(일별기온공급량!$A4085)</f>
      </c>
      <c r="O4085" s="34">
        <f>IFERROR(VLOOKUP(기온및공급량[[#This Row], [날짜]],표2[],2,0), "")</f>
      </c>
    </row>
    <row x14ac:dyDescent="0.25" r="4086" customHeight="1" ht="18.75">
      <c r="A4086" s="29">
        <v>45359</v>
      </c>
      <c r="B4086" s="30">
        <v>4.7</v>
      </c>
      <c r="C4086" s="30">
        <v>10.2</v>
      </c>
      <c r="D4086" s="31">
        <v>1.639675925925926</v>
      </c>
      <c r="E4086" s="30">
        <v>1.4</v>
      </c>
      <c r="F4086" s="31">
        <v>1.2737037037037038</v>
      </c>
      <c r="G4086" s="30">
        <v>8.8</v>
      </c>
      <c r="H4086" s="32">
        <f>TEXT(일별기온공급량!$A4086, "AAA")</f>
      </c>
      <c r="I4086" s="33">
        <v>208193298</v>
      </c>
      <c r="J4086" s="33">
        <v>4843382</v>
      </c>
      <c r="K4086" s="32">
        <f>TEXT(A4086, "MM-DD")</f>
      </c>
      <c r="L4086" s="33">
        <f>YEAR(일별기온공급량!$A4086)</f>
      </c>
      <c r="M4086" s="33">
        <f>MONTH(일별기온공급량!$A4086)</f>
      </c>
      <c r="N4086" s="33">
        <f>DAY(일별기온공급량!$A4086)</f>
      </c>
      <c r="O4086" s="34">
        <f>IFERROR(VLOOKUP(기온및공급량[[#This Row], [날짜]],표2[],2,0), "")</f>
      </c>
    </row>
    <row x14ac:dyDescent="0.25" r="4087" customHeight="1" ht="18.75">
      <c r="A4087" s="29">
        <v>45360</v>
      </c>
      <c r="B4087" s="30">
        <v>3.9</v>
      </c>
      <c r="C4087" s="30">
        <v>10.5</v>
      </c>
      <c r="D4087" s="31">
        <v>1.6848148148148148</v>
      </c>
      <c r="E4087" s="30">
        <v>-0.6</v>
      </c>
      <c r="F4087" s="31">
        <v>1.2341203703703703</v>
      </c>
      <c r="G4087" s="30">
        <v>11.1</v>
      </c>
      <c r="H4087" s="32">
        <f>TEXT(일별기온공급량!$A4087, "AAA")</f>
      </c>
      <c r="I4087" s="33">
        <v>189848982</v>
      </c>
      <c r="J4087" s="33">
        <v>4422632</v>
      </c>
      <c r="K4087" s="32">
        <f>TEXT(A4087, "MM-DD")</f>
      </c>
      <c r="L4087" s="33">
        <f>YEAR(일별기온공급량!$A4087)</f>
      </c>
      <c r="M4087" s="33">
        <f>MONTH(일별기온공급량!$A4087)</f>
      </c>
      <c r="N4087" s="33">
        <f>DAY(일별기온공급량!$A4087)</f>
      </c>
      <c r="O4087" s="34">
        <f>IFERROR(VLOOKUP(기온및공급량[[#This Row], [날짜]],표2[],2,0), "")</f>
      </c>
    </row>
    <row x14ac:dyDescent="0.25" r="4088" customHeight="1" ht="18.75">
      <c r="A4088" s="29">
        <v>45361</v>
      </c>
      <c r="B4088" s="30">
        <v>5.4</v>
      </c>
      <c r="C4088" s="30">
        <v>13.9</v>
      </c>
      <c r="D4088" s="31">
        <v>1.6591203703703705</v>
      </c>
      <c r="E4088" s="30">
        <v>-2.9</v>
      </c>
      <c r="F4088" s="31">
        <v>1.2841203703703703</v>
      </c>
      <c r="G4088" s="30">
        <v>16.8</v>
      </c>
      <c r="H4088" s="32">
        <f>TEXT(일별기온공급량!$A4088, "AAA")</f>
      </c>
      <c r="I4088" s="33">
        <v>173334154</v>
      </c>
      <c r="J4088" s="33">
        <v>4032193</v>
      </c>
      <c r="K4088" s="32">
        <f>TEXT(A4088, "MM-DD")</f>
      </c>
      <c r="L4088" s="33">
        <f>YEAR(일별기온공급량!$A4088)</f>
      </c>
      <c r="M4088" s="33">
        <f>MONTH(일별기온공급량!$A4088)</f>
      </c>
      <c r="N4088" s="33">
        <f>DAY(일별기온공급량!$A4088)</f>
      </c>
      <c r="O4088" s="34">
        <f>IFERROR(VLOOKUP(기온및공급량[[#This Row], [날짜]],표2[],2,0), "")</f>
      </c>
    </row>
    <row x14ac:dyDescent="0.25" r="4089" customHeight="1" ht="18.75">
      <c r="A4089" s="29">
        <v>45362</v>
      </c>
      <c r="B4089" s="33">
        <v>8</v>
      </c>
      <c r="C4089" s="30">
        <v>13.4</v>
      </c>
      <c r="D4089" s="31">
        <v>1.6139814814814815</v>
      </c>
      <c r="E4089" s="30">
        <v>0.9</v>
      </c>
      <c r="F4089" s="31">
        <v>1.2917592592592593</v>
      </c>
      <c r="G4089" s="30">
        <v>12.5</v>
      </c>
      <c r="H4089" s="32">
        <f>TEXT(일별기온공급량!$A4089, "AAA")</f>
      </c>
      <c r="I4089" s="33">
        <v>186944337</v>
      </c>
      <c r="J4089" s="33">
        <v>4351370</v>
      </c>
      <c r="K4089" s="32">
        <f>TEXT(A4089, "MM-DD")</f>
      </c>
      <c r="L4089" s="33">
        <f>YEAR(일별기온공급량!$A4089)</f>
      </c>
      <c r="M4089" s="33">
        <f>MONTH(일별기온공급량!$A4089)</f>
      </c>
      <c r="N4089" s="33">
        <f>DAY(일별기온공급량!$A4089)</f>
      </c>
      <c r="O4089" s="34">
        <f>IFERROR(VLOOKUP(기온및공급량[[#This Row], [날짜]],표2[],2,0), "")</f>
      </c>
    </row>
    <row x14ac:dyDescent="0.25" r="4090" customHeight="1" ht="18.75">
      <c r="A4090" s="29">
        <v>45363</v>
      </c>
      <c r="B4090" s="30">
        <v>6.7</v>
      </c>
      <c r="C4090" s="30">
        <v>12.1</v>
      </c>
      <c r="D4090" s="31">
        <v>1.5112037037037038</v>
      </c>
      <c r="E4090" s="30">
        <v>2.1</v>
      </c>
      <c r="F4090" s="31">
        <v>1.2709259259259258</v>
      </c>
      <c r="G4090" s="33">
        <v>10</v>
      </c>
      <c r="H4090" s="32">
        <f>TEXT(일별기온공급량!$A4090, "AAA")</f>
      </c>
      <c r="I4090" s="33">
        <v>189703320</v>
      </c>
      <c r="J4090" s="33">
        <v>4424713</v>
      </c>
      <c r="K4090" s="32">
        <f>TEXT(A4090, "MM-DD")</f>
      </c>
      <c r="L4090" s="33">
        <f>YEAR(일별기온공급량!$A4090)</f>
      </c>
      <c r="M4090" s="33">
        <f>MONTH(일별기온공급량!$A4090)</f>
      </c>
      <c r="N4090" s="33">
        <f>DAY(일별기온공급량!$A4090)</f>
      </c>
      <c r="O4090" s="34">
        <f>IFERROR(VLOOKUP(기온및공급량[[#This Row], [날짜]],표2[],2,0), "")</f>
      </c>
    </row>
    <row x14ac:dyDescent="0.25" r="4091" customHeight="1" ht="18.75">
      <c r="A4091" s="29">
        <v>45364</v>
      </c>
      <c r="B4091" s="30">
        <v>7.8</v>
      </c>
      <c r="C4091" s="30">
        <v>16.1</v>
      </c>
      <c r="D4091" s="31">
        <v>1.6799537037037036</v>
      </c>
      <c r="E4091" s="30">
        <v>0.6</v>
      </c>
      <c r="F4091" s="31">
        <v>1.2431481481481481</v>
      </c>
      <c r="G4091" s="30">
        <v>15.5</v>
      </c>
      <c r="H4091" s="32">
        <f>TEXT(일별기온공급량!$A4091, "AAA")</f>
      </c>
      <c r="I4091" s="33">
        <v>180786589</v>
      </c>
      <c r="J4091" s="33">
        <v>4216103</v>
      </c>
      <c r="K4091" s="32">
        <f>TEXT(A4091, "MM-DD")</f>
      </c>
      <c r="L4091" s="33">
        <f>YEAR(일별기온공급량!$A4091)</f>
      </c>
      <c r="M4091" s="33">
        <f>MONTH(일별기온공급량!$A4091)</f>
      </c>
      <c r="N4091" s="33">
        <f>DAY(일별기온공급량!$A4091)</f>
      </c>
      <c r="O4091" s="34">
        <f>IFERROR(VLOOKUP(기온및공급량[[#This Row], [날짜]],표2[],2,0), "")</f>
      </c>
    </row>
    <row x14ac:dyDescent="0.25" r="4092" customHeight="1" ht="18.75">
      <c r="A4092" s="29">
        <v>45365</v>
      </c>
      <c r="B4092" s="30">
        <v>9.7</v>
      </c>
      <c r="C4092" s="30">
        <v>18.1</v>
      </c>
      <c r="D4092" s="31">
        <v>1.689675925925926</v>
      </c>
      <c r="E4092" s="30">
        <v>1.6</v>
      </c>
      <c r="F4092" s="31">
        <v>1.2917592592592593</v>
      </c>
      <c r="G4092" s="30">
        <v>16.5</v>
      </c>
      <c r="H4092" s="32">
        <f>TEXT(일별기온공급량!$A4092, "AAA")</f>
      </c>
      <c r="I4092" s="33">
        <v>174363773</v>
      </c>
      <c r="J4092" s="33">
        <v>4054576</v>
      </c>
      <c r="K4092" s="32">
        <f>TEXT(A4092, "MM-DD")</f>
      </c>
      <c r="L4092" s="33">
        <f>YEAR(일별기온공급량!$A4092)</f>
      </c>
      <c r="M4092" s="33">
        <f>MONTH(일별기온공급량!$A4092)</f>
      </c>
      <c r="N4092" s="33">
        <f>DAY(일별기온공급량!$A4092)</f>
      </c>
      <c r="O4092" s="34">
        <f>IFERROR(VLOOKUP(기온및공급량[[#This Row], [날짜]],표2[],2,0), "")</f>
      </c>
    </row>
    <row x14ac:dyDescent="0.25" r="4093" customHeight="1" ht="18.75">
      <c r="A4093" s="29">
        <v>45366</v>
      </c>
      <c r="B4093" s="33">
        <v>12</v>
      </c>
      <c r="C4093" s="30">
        <v>21.1</v>
      </c>
      <c r="D4093" s="31">
        <v>1.6500925925925927</v>
      </c>
      <c r="E4093" s="30">
        <v>1.7</v>
      </c>
      <c r="F4093" s="31">
        <v>1.2605092592592593</v>
      </c>
      <c r="G4093" s="30">
        <v>19.4</v>
      </c>
      <c r="H4093" s="32">
        <f>TEXT(일별기온공급량!$A4093, "AAA")</f>
      </c>
      <c r="I4093" s="33">
        <v>159918410</v>
      </c>
      <c r="J4093" s="33">
        <v>3723416</v>
      </c>
      <c r="K4093" s="32">
        <f>TEXT(A4093, "MM-DD")</f>
      </c>
      <c r="L4093" s="33">
        <f>YEAR(일별기온공급량!$A4093)</f>
      </c>
      <c r="M4093" s="33">
        <f>MONTH(일별기온공급량!$A4093)</f>
      </c>
      <c r="N4093" s="33">
        <f>DAY(일별기온공급량!$A4093)</f>
      </c>
      <c r="O4093" s="34">
        <f>IFERROR(VLOOKUP(기온및공급량[[#This Row], [날짜]],표2[],2,0), "")</f>
      </c>
    </row>
    <row x14ac:dyDescent="0.25" r="4094" customHeight="1" ht="18.75">
      <c r="A4094" s="29">
        <v>45367</v>
      </c>
      <c r="B4094" s="30">
        <v>14.1</v>
      </c>
      <c r="C4094" s="30">
        <v>22.1</v>
      </c>
      <c r="D4094" s="31">
        <v>1.6660648148148147</v>
      </c>
      <c r="E4094" s="30">
        <v>4.4</v>
      </c>
      <c r="F4094" s="31">
        <v>1.2702314814814815</v>
      </c>
      <c r="G4094" s="30">
        <v>17.7</v>
      </c>
      <c r="H4094" s="32">
        <f>TEXT(일별기온공급량!$A4094, "AAA")</f>
      </c>
      <c r="I4094" s="33">
        <v>128747755</v>
      </c>
      <c r="J4094" s="33">
        <v>2993960</v>
      </c>
      <c r="K4094" s="32">
        <f>TEXT(A4094, "MM-DD")</f>
      </c>
      <c r="L4094" s="33">
        <f>YEAR(일별기온공급량!$A4094)</f>
      </c>
      <c r="M4094" s="33">
        <f>MONTH(일별기온공급량!$A4094)</f>
      </c>
      <c r="N4094" s="33">
        <f>DAY(일별기온공급량!$A4094)</f>
      </c>
      <c r="O4094" s="34">
        <f>IFERROR(VLOOKUP(기온및공급량[[#This Row], [날짜]],표2[],2,0), "")</f>
      </c>
    </row>
    <row x14ac:dyDescent="0.25" r="4095" customHeight="1" ht="18.75">
      <c r="A4095" s="29">
        <v>45368</v>
      </c>
      <c r="B4095" s="30">
        <v>13.6</v>
      </c>
      <c r="C4095" s="30">
        <v>18.8</v>
      </c>
      <c r="D4095" s="31">
        <v>1.591759259259259</v>
      </c>
      <c r="E4095" s="30">
        <v>8.3</v>
      </c>
      <c r="F4095" s="31">
        <v>1.991064814814815</v>
      </c>
      <c r="G4095" s="30">
        <v>10.5</v>
      </c>
      <c r="H4095" s="32">
        <f>TEXT(일별기온공급량!$A4095, "AAA")</f>
      </c>
      <c r="I4095" s="33">
        <v>116088576</v>
      </c>
      <c r="J4095" s="33">
        <v>2705969</v>
      </c>
      <c r="K4095" s="32">
        <f>TEXT(A4095, "MM-DD")</f>
      </c>
      <c r="L4095" s="33">
        <f>YEAR(일별기온공급량!$A4095)</f>
      </c>
      <c r="M4095" s="33">
        <f>MONTH(일별기온공급량!$A4095)</f>
      </c>
      <c r="N4095" s="33">
        <f>DAY(일별기온공급량!$A4095)</f>
      </c>
      <c r="O4095" s="34">
        <f>IFERROR(VLOOKUP(기온및공급량[[#This Row], [날짜]],표2[],2,0), "")</f>
      </c>
    </row>
    <row x14ac:dyDescent="0.25" r="4096" customHeight="1" ht="18.75">
      <c r="A4096" s="29">
        <v>45369</v>
      </c>
      <c r="B4096" s="30">
        <v>9.9</v>
      </c>
      <c r="C4096" s="30">
        <v>17.4</v>
      </c>
      <c r="D4096" s="31">
        <v>1.6660648148148147</v>
      </c>
      <c r="E4096" s="30">
        <v>2.7</v>
      </c>
      <c r="F4096" s="31">
        <v>1.2716203703703703</v>
      </c>
      <c r="G4096" s="30">
        <v>14.7</v>
      </c>
      <c r="H4096" s="32">
        <f>TEXT(일별기온공급량!$A4096, "AAA")</f>
      </c>
      <c r="I4096" s="33">
        <v>144472162</v>
      </c>
      <c r="J4096" s="33">
        <v>3375526</v>
      </c>
      <c r="K4096" s="32">
        <f>TEXT(A4096, "MM-DD")</f>
      </c>
      <c r="L4096" s="33">
        <f>YEAR(일별기온공급량!$A4096)</f>
      </c>
      <c r="M4096" s="33">
        <f>MONTH(일별기온공급량!$A4096)</f>
      </c>
      <c r="N4096" s="33">
        <f>DAY(일별기온공급량!$A4096)</f>
      </c>
      <c r="O4096" s="34">
        <f>IFERROR(VLOOKUP(기온및공급량[[#This Row], [날짜]],표2[],2,0), "")</f>
      </c>
    </row>
    <row x14ac:dyDescent="0.25" r="4097" customHeight="1" ht="18.75">
      <c r="A4097" s="29">
        <v>45370</v>
      </c>
      <c r="B4097" s="30">
        <v>9.9</v>
      </c>
      <c r="C4097" s="30">
        <v>16.3</v>
      </c>
      <c r="D4097" s="31">
        <v>1.5375925925925926</v>
      </c>
      <c r="E4097" s="30">
        <v>5.9</v>
      </c>
      <c r="F4097" s="31">
        <v>1.9785648148148147</v>
      </c>
      <c r="G4097" s="30">
        <v>10.4</v>
      </c>
      <c r="H4097" s="32">
        <f>TEXT(일별기온공급량!$A4097, "AAA")</f>
      </c>
      <c r="I4097" s="33">
        <v>154633848</v>
      </c>
      <c r="J4097" s="33">
        <v>3606205</v>
      </c>
      <c r="K4097" s="32">
        <f>TEXT(A4097, "MM-DD")</f>
      </c>
      <c r="L4097" s="33">
        <f>YEAR(일별기온공급량!$A4097)</f>
      </c>
      <c r="M4097" s="33">
        <f>MONTH(일별기온공급량!$A4097)</f>
      </c>
      <c r="N4097" s="33">
        <f>DAY(일별기온공급량!$A4097)</f>
      </c>
      <c r="O4097" s="34">
        <f>IFERROR(VLOOKUP(기온및공급량[[#This Row], [날짜]],표2[],2,0), "")</f>
      </c>
    </row>
    <row x14ac:dyDescent="0.25" r="4098" customHeight="1" ht="18.75">
      <c r="A4098" s="29">
        <v>45371</v>
      </c>
      <c r="B4098" s="30">
        <v>6.7</v>
      </c>
      <c r="C4098" s="30">
        <v>11.1</v>
      </c>
      <c r="D4098" s="31">
        <v>1.639675925925926</v>
      </c>
      <c r="E4098" s="33">
        <v>4</v>
      </c>
      <c r="F4098" s="31">
        <v>1.2813425925925925</v>
      </c>
      <c r="G4098" s="30">
        <v>7.1</v>
      </c>
      <c r="H4098" s="32">
        <f>TEXT(일별기온공급량!$A4098, "AAA")</f>
      </c>
      <c r="I4098" s="33">
        <v>169726387</v>
      </c>
      <c r="J4098" s="33">
        <v>3949142</v>
      </c>
      <c r="K4098" s="32">
        <f>TEXT(A4098, "MM-DD")</f>
      </c>
      <c r="L4098" s="33">
        <f>YEAR(일별기온공급량!$A4098)</f>
      </c>
      <c r="M4098" s="33">
        <f>MONTH(일별기온공급량!$A4098)</f>
      </c>
      <c r="N4098" s="33">
        <f>DAY(일별기온공급량!$A4098)</f>
      </c>
      <c r="O4098" s="34">
        <f>IFERROR(VLOOKUP(기온및공급량[[#This Row], [날짜]],표2[],2,0), "")</f>
      </c>
    </row>
    <row x14ac:dyDescent="0.25" r="4099" customHeight="1" ht="18.75">
      <c r="A4099" s="29">
        <v>45372</v>
      </c>
      <c r="B4099" s="30">
        <v>6.4</v>
      </c>
      <c r="C4099" s="30">
        <v>13.1</v>
      </c>
      <c r="D4099" s="31">
        <v>1.654259259259259</v>
      </c>
      <c r="E4099" s="30">
        <v>0.4</v>
      </c>
      <c r="F4099" s="31">
        <v>1.2674537037037037</v>
      </c>
      <c r="G4099" s="30">
        <v>12.7</v>
      </c>
      <c r="H4099" s="32">
        <f>TEXT(일별기온공급량!$A4099, "AAA")</f>
      </c>
      <c r="I4099" s="33">
        <v>170390088</v>
      </c>
      <c r="J4099" s="33">
        <v>3966362</v>
      </c>
      <c r="K4099" s="32">
        <f>TEXT(A4099, "MM-DD")</f>
      </c>
      <c r="L4099" s="33">
        <f>YEAR(일별기온공급량!$A4099)</f>
      </c>
      <c r="M4099" s="33">
        <f>MONTH(일별기온공급량!$A4099)</f>
      </c>
      <c r="N4099" s="33">
        <f>DAY(일별기온공급량!$A4099)</f>
      </c>
      <c r="O4099" s="34">
        <f>IFERROR(VLOOKUP(기온및공급량[[#This Row], [날짜]],표2[],2,0), "")</f>
      </c>
    </row>
    <row x14ac:dyDescent="0.25" r="4100" customHeight="1" ht="18.75">
      <c r="A4100" s="29">
        <v>45373</v>
      </c>
      <c r="B4100" s="33">
        <v>10</v>
      </c>
      <c r="C4100" s="30">
        <v>16.1</v>
      </c>
      <c r="D4100" s="31">
        <v>1.6299537037037037</v>
      </c>
      <c r="E4100" s="33">
        <v>2</v>
      </c>
      <c r="F4100" s="31">
        <v>1.3042592592592592</v>
      </c>
      <c r="G4100" s="30">
        <v>14.1</v>
      </c>
      <c r="H4100" s="32">
        <f>TEXT(일별기온공급량!$A4100, "AAA")</f>
      </c>
      <c r="I4100" s="33">
        <v>161319413</v>
      </c>
      <c r="J4100" s="33">
        <v>3756508</v>
      </c>
      <c r="K4100" s="32">
        <f>TEXT(A4100, "MM-DD")</f>
      </c>
      <c r="L4100" s="33">
        <f>YEAR(일별기온공급량!$A4100)</f>
      </c>
      <c r="M4100" s="33">
        <f>MONTH(일별기온공급량!$A4100)</f>
      </c>
      <c r="N4100" s="33">
        <f>DAY(일별기온공급량!$A4100)</f>
      </c>
      <c r="O4100" s="34">
        <f>IFERROR(VLOOKUP(기온및공급량[[#This Row], [날짜]],표2[],2,0), "")</f>
      </c>
    </row>
    <row x14ac:dyDescent="0.25" r="4101" customHeight="1" ht="18.75">
      <c r="A4101" s="29">
        <v>45374</v>
      </c>
      <c r="B4101" s="33">
        <v>16</v>
      </c>
      <c r="C4101" s="30">
        <v>24.1</v>
      </c>
      <c r="D4101" s="31">
        <v>1.6348148148148147</v>
      </c>
      <c r="E4101" s="30">
        <v>11.1</v>
      </c>
      <c r="F4101" s="31">
        <v>1.9841203703703703</v>
      </c>
      <c r="G4101" s="33">
        <v>13</v>
      </c>
      <c r="H4101" s="32">
        <f>TEXT(일별기온공급량!$A4101, "AAA")</f>
      </c>
      <c r="I4101" s="33">
        <v>116981636</v>
      </c>
      <c r="J4101" s="33">
        <v>2727515</v>
      </c>
      <c r="K4101" s="32">
        <f>TEXT(A4101, "MM-DD")</f>
      </c>
      <c r="L4101" s="33">
        <f>YEAR(일별기온공급량!$A4101)</f>
      </c>
      <c r="M4101" s="33">
        <f>MONTH(일별기온공급량!$A4101)</f>
      </c>
      <c r="N4101" s="33">
        <f>DAY(일별기온공급량!$A4101)</f>
      </c>
      <c r="O4101" s="34">
        <f>IFERROR(VLOOKUP(기온및공급량[[#This Row], [날짜]],표2[],2,0), "")</f>
      </c>
    </row>
    <row x14ac:dyDescent="0.25" r="4102" customHeight="1" ht="18.75">
      <c r="A4102" s="29">
        <v>45375</v>
      </c>
      <c r="B4102" s="30">
        <v>10.9</v>
      </c>
      <c r="C4102" s="30">
        <v>12.3</v>
      </c>
      <c r="D4102" s="31">
        <v>1.5014814814814814</v>
      </c>
      <c r="E4102" s="30">
        <v>10.1</v>
      </c>
      <c r="F4102" s="31">
        <v>1.8848148148148147</v>
      </c>
      <c r="G4102" s="30">
        <v>2.2</v>
      </c>
      <c r="H4102" s="32">
        <f>TEXT(일별기온공급량!$A4102, "AAA")</f>
      </c>
      <c r="I4102" s="33">
        <v>121976303</v>
      </c>
      <c r="J4102" s="33">
        <v>2860817</v>
      </c>
      <c r="K4102" s="32">
        <f>TEXT(A4102, "MM-DD")</f>
      </c>
      <c r="L4102" s="33">
        <f>YEAR(일별기온공급량!$A4102)</f>
      </c>
      <c r="M4102" s="33">
        <f>MONTH(일별기온공급량!$A4102)</f>
      </c>
      <c r="N4102" s="33">
        <f>DAY(일별기온공급량!$A4102)</f>
      </c>
      <c r="O4102" s="34">
        <f>IFERROR(VLOOKUP(기온및공급량[[#This Row], [날짜]],표2[],2,0), "")</f>
      </c>
    </row>
    <row x14ac:dyDescent="0.25" r="4103" customHeight="1" ht="18.75">
      <c r="A4103" s="29">
        <v>45376</v>
      </c>
      <c r="B4103" s="30">
        <v>9.5</v>
      </c>
      <c r="C4103" s="30">
        <v>12.4</v>
      </c>
      <c r="D4103" s="31">
        <v>1.5028703703703705</v>
      </c>
      <c r="E4103" s="33">
        <v>7</v>
      </c>
      <c r="F4103" s="31">
        <v>1.9750925925925926</v>
      </c>
      <c r="G4103" s="30">
        <v>5.4</v>
      </c>
      <c r="H4103" s="32">
        <f>TEXT(일별기온공급량!$A4103, "AAA")</f>
      </c>
      <c r="I4103" s="33">
        <v>152605813</v>
      </c>
      <c r="J4103" s="33">
        <v>3585483</v>
      </c>
      <c r="K4103" s="32">
        <f>TEXT(A4103, "MM-DD")</f>
      </c>
      <c r="L4103" s="33">
        <f>YEAR(일별기온공급량!$A4103)</f>
      </c>
      <c r="M4103" s="33">
        <f>MONTH(일별기온공급량!$A4103)</f>
      </c>
      <c r="N4103" s="33">
        <f>DAY(일별기온공급량!$A4103)</f>
      </c>
      <c r="O4103" s="34">
        <f>IFERROR(VLOOKUP(기온및공급량[[#This Row], [날짜]],표2[],2,0), "")</f>
      </c>
    </row>
    <row x14ac:dyDescent="0.25" r="4104" customHeight="1" ht="18.75">
      <c r="A4104" s="29">
        <v>45377</v>
      </c>
      <c r="B4104" s="30">
        <v>7.9</v>
      </c>
      <c r="C4104" s="30">
        <v>11.1</v>
      </c>
      <c r="D4104" s="31">
        <v>1.5993981481481483</v>
      </c>
      <c r="E4104" s="30">
        <v>5.8</v>
      </c>
      <c r="F4104" s="31">
        <v>1.983425925925926</v>
      </c>
      <c r="G4104" s="30">
        <v>5.3</v>
      </c>
      <c r="H4104" s="32">
        <f>TEXT(일별기온공급량!$A4104, "AAA")</f>
      </c>
      <c r="I4104" s="33">
        <v>163809846</v>
      </c>
      <c r="J4104" s="33">
        <v>3835454</v>
      </c>
      <c r="K4104" s="32">
        <f>TEXT(A4104, "MM-DD")</f>
      </c>
      <c r="L4104" s="33">
        <f>YEAR(일별기온공급량!$A4104)</f>
      </c>
      <c r="M4104" s="33">
        <f>MONTH(일별기온공급량!$A4104)</f>
      </c>
      <c r="N4104" s="33">
        <f>DAY(일별기온공급량!$A4104)</f>
      </c>
      <c r="O4104" s="34">
        <f>IFERROR(VLOOKUP(기온및공급량[[#This Row], [날짜]],표2[],2,0), "")</f>
      </c>
    </row>
    <row x14ac:dyDescent="0.25" r="4105" customHeight="1" ht="18.75">
      <c r="A4105" s="29">
        <v>45378</v>
      </c>
      <c r="B4105" s="33">
        <v>10</v>
      </c>
      <c r="C4105" s="33">
        <v>17</v>
      </c>
      <c r="D4105" s="31">
        <v>1.6549537037037036</v>
      </c>
      <c r="E4105" s="30">
        <v>2.2</v>
      </c>
      <c r="F4105" s="31">
        <v>1.268148148148148</v>
      </c>
      <c r="G4105" s="30">
        <v>14.8</v>
      </c>
      <c r="H4105" s="32">
        <f>TEXT(일별기온공급량!$A4105, "AAA")</f>
      </c>
      <c r="I4105" s="33">
        <v>154844501</v>
      </c>
      <c r="J4105" s="33">
        <v>3617566</v>
      </c>
      <c r="K4105" s="32">
        <f>TEXT(A4105, "MM-DD")</f>
      </c>
      <c r="L4105" s="33">
        <f>YEAR(일별기온공급량!$A4105)</f>
      </c>
      <c r="M4105" s="33">
        <f>MONTH(일별기온공급량!$A4105)</f>
      </c>
      <c r="N4105" s="33">
        <f>DAY(일별기온공급량!$A4105)</f>
      </c>
      <c r="O4105" s="34">
        <f>IFERROR(VLOOKUP(기온및공급량[[#This Row], [날짜]],표2[],2,0), "")</f>
      </c>
    </row>
    <row x14ac:dyDescent="0.25" r="4106" customHeight="1" ht="18.75">
      <c r="A4106" s="29">
        <v>45379</v>
      </c>
      <c r="B4106" s="30">
        <v>9.2</v>
      </c>
      <c r="C4106" s="33">
        <v>11</v>
      </c>
      <c r="D4106" s="31">
        <v>1.000787037037037</v>
      </c>
      <c r="E4106" s="30">
        <v>8.2</v>
      </c>
      <c r="F4106" s="31">
        <v>1.4480092592592593</v>
      </c>
      <c r="G4106" s="30">
        <v>2.8</v>
      </c>
      <c r="H4106" s="32">
        <f>TEXT(일별기온공급량!$A4106, "AAA")</f>
      </c>
      <c r="I4106" s="33">
        <v>161410762</v>
      </c>
      <c r="J4106" s="33">
        <v>3758442</v>
      </c>
      <c r="K4106" s="32">
        <f>TEXT(A4106, "MM-DD")</f>
      </c>
      <c r="L4106" s="33">
        <f>YEAR(일별기온공급량!$A4106)</f>
      </c>
      <c r="M4106" s="33">
        <f>MONTH(일별기온공급량!$A4106)</f>
      </c>
      <c r="N4106" s="33">
        <f>DAY(일별기온공급량!$A4106)</f>
      </c>
      <c r="O4106" s="34">
        <f>IFERROR(VLOOKUP(기온및공급량[[#This Row], [날짜]],표2[],2,0), "")</f>
      </c>
    </row>
    <row x14ac:dyDescent="0.25" r="4107" customHeight="1" ht="18.75">
      <c r="A4107" s="29">
        <v>45380</v>
      </c>
      <c r="B4107" s="30">
        <v>13.1</v>
      </c>
      <c r="C4107" s="30">
        <v>20.1</v>
      </c>
      <c r="D4107" s="31">
        <v>1.5514814814814815</v>
      </c>
      <c r="E4107" s="30">
        <v>5.1</v>
      </c>
      <c r="F4107" s="31">
        <v>1.2688425925925926</v>
      </c>
      <c r="G4107" s="33">
        <v>15</v>
      </c>
      <c r="H4107" s="32">
        <f>TEXT(일별기온공급량!$A4107, "AAA")</f>
      </c>
      <c r="I4107" s="33">
        <v>142167132</v>
      </c>
      <c r="J4107" s="33">
        <v>3319191</v>
      </c>
      <c r="K4107" s="32">
        <f>TEXT(A4107, "MM-DD")</f>
      </c>
      <c r="L4107" s="33">
        <f>YEAR(일별기온공급량!$A4107)</f>
      </c>
      <c r="M4107" s="33">
        <f>MONTH(일별기온공급량!$A4107)</f>
      </c>
      <c r="N4107" s="33">
        <f>DAY(일별기온공급량!$A4107)</f>
      </c>
      <c r="O4107" s="34">
        <f>IFERROR(VLOOKUP(기온및공급량[[#This Row], [날짜]],표2[],2,0), "")</f>
      </c>
    </row>
    <row x14ac:dyDescent="0.25" r="4108" customHeight="1" ht="18.75">
      <c r="A4108" s="29">
        <v>45381</v>
      </c>
      <c r="B4108" s="30">
        <v>11.3</v>
      </c>
      <c r="C4108" s="30">
        <v>18.8</v>
      </c>
      <c r="D4108" s="31">
        <v>1.6848148148148148</v>
      </c>
      <c r="E4108" s="30">
        <v>3.9</v>
      </c>
      <c r="F4108" s="31">
        <v>1.2674537037037037</v>
      </c>
      <c r="G4108" s="30">
        <v>14.9</v>
      </c>
      <c r="H4108" s="32">
        <f>TEXT(일별기온공급량!$A4108, "AAA")</f>
      </c>
      <c r="I4108" s="33">
        <v>125130306</v>
      </c>
      <c r="J4108" s="33">
        <v>2918603</v>
      </c>
      <c r="K4108" s="32">
        <f>TEXT(A4108, "MM-DD")</f>
      </c>
      <c r="L4108" s="33">
        <f>YEAR(일별기온공급량!$A4108)</f>
      </c>
      <c r="M4108" s="33">
        <f>MONTH(일별기온공급량!$A4108)</f>
      </c>
      <c r="N4108" s="33">
        <f>DAY(일별기온공급량!$A4108)</f>
      </c>
      <c r="O4108" s="34">
        <f>IFERROR(VLOOKUP(기온및공급량[[#This Row], [날짜]],표2[],2,0), "")</f>
      </c>
    </row>
    <row x14ac:dyDescent="0.25" r="4109" customHeight="1" ht="18.75">
      <c r="A4109" s="29">
        <v>45382</v>
      </c>
      <c r="B4109" s="30">
        <v>13.2</v>
      </c>
      <c r="C4109" s="30">
        <v>19.9</v>
      </c>
      <c r="D4109" s="31">
        <v>1.6500925925925927</v>
      </c>
      <c r="E4109" s="33">
        <v>8</v>
      </c>
      <c r="F4109" s="31">
        <v>1.272314814814815</v>
      </c>
      <c r="G4109" s="30">
        <v>11.9</v>
      </c>
      <c r="H4109" s="32">
        <f>TEXT(일별기온공급량!$A4109, "AAA")</f>
      </c>
      <c r="I4109" s="33">
        <v>108490246</v>
      </c>
      <c r="J4109" s="33">
        <v>2539438</v>
      </c>
      <c r="K4109" s="32">
        <f>TEXT(A4109, "MM-DD")</f>
      </c>
      <c r="L4109" s="33">
        <f>YEAR(일별기온공급량!$A4109)</f>
      </c>
      <c r="M4109" s="33">
        <f>MONTH(일별기온공급량!$A4109)</f>
      </c>
      <c r="N4109" s="33">
        <f>DAY(일별기온공급량!$A4109)</f>
      </c>
      <c r="O4109" s="34">
        <f>IFERROR(VLOOKUP(기온및공급량[[#This Row], [날짜]],표2[],2,0), "")</f>
      </c>
    </row>
    <row x14ac:dyDescent="0.25" r="4110" customHeight="1" ht="18.75">
      <c r="A4110" s="29">
        <v>45383</v>
      </c>
      <c r="B4110" s="30">
        <v>14.6</v>
      </c>
      <c r="C4110" s="33">
        <v>24</v>
      </c>
      <c r="D4110" s="31">
        <v>1.670925925925926</v>
      </c>
      <c r="E4110" s="30">
        <v>5.3</v>
      </c>
      <c r="F4110" s="31">
        <v>1.2667592592592594</v>
      </c>
      <c r="G4110" s="30">
        <v>18.7</v>
      </c>
      <c r="H4110" s="32">
        <f>TEXT(일별기온공급량!$A4110, "AAA")</f>
      </c>
      <c r="I4110" s="33">
        <v>118770708</v>
      </c>
      <c r="J4110" s="33">
        <v>2781857</v>
      </c>
      <c r="K4110" s="32">
        <f>TEXT(A4110, "MM-DD")</f>
      </c>
      <c r="L4110" s="33">
        <f>YEAR(일별기온공급량!$A4110)</f>
      </c>
      <c r="M4110" s="33">
        <f>MONTH(일별기온공급량!$A4110)</f>
      </c>
      <c r="N4110" s="33">
        <f>DAY(일별기온공급량!$A4110)</f>
      </c>
      <c r="O4110" s="34">
        <f>IFERROR(VLOOKUP(기온및공급량[[#This Row], [날짜]],표2[],2,0), "")</f>
      </c>
    </row>
    <row x14ac:dyDescent="0.25" r="4111" customHeight="1" ht="18.75">
      <c r="A4111" s="29">
        <v>45384</v>
      </c>
      <c r="B4111" s="30">
        <v>15.7</v>
      </c>
      <c r="C4111" s="30">
        <v>24.6</v>
      </c>
      <c r="D4111" s="31">
        <v>1.6848148148148148</v>
      </c>
      <c r="E4111" s="30">
        <v>7.4</v>
      </c>
      <c r="F4111" s="31">
        <v>1.244537037037037</v>
      </c>
      <c r="G4111" s="30">
        <v>17.2</v>
      </c>
      <c r="H4111" s="32">
        <f>TEXT(일별기온공급량!$A4111, "AAA")</f>
      </c>
      <c r="I4111" s="38">
        <v>116232310</v>
      </c>
      <c r="J4111" s="33">
        <v>2720280</v>
      </c>
      <c r="K4111" s="32">
        <f>TEXT(A4111, "MM-DD")</f>
      </c>
      <c r="L4111" s="33">
        <f>YEAR(일별기온공급량!$A4111)</f>
      </c>
      <c r="M4111" s="33">
        <f>MONTH(일별기온공급량!$A4111)</f>
      </c>
      <c r="N4111" s="33">
        <f>DAY(일별기온공급량!$A4111)</f>
      </c>
      <c r="O4111" s="34">
        <f>IFERROR(VLOOKUP(기온및공급량[[#This Row], [날짜]],표2[],2,0), "")</f>
      </c>
    </row>
    <row x14ac:dyDescent="0.25" r="4112" customHeight="1" ht="18.75">
      <c r="A4112" s="29">
        <v>45385</v>
      </c>
      <c r="B4112" s="30">
        <v>12.1</v>
      </c>
      <c r="C4112" s="30">
        <v>13.4</v>
      </c>
      <c r="D4112" s="31">
        <v>1.0077314814814815</v>
      </c>
      <c r="E4112" s="30">
        <v>11.3</v>
      </c>
      <c r="F4112" s="31">
        <v>1.8403703703703704</v>
      </c>
      <c r="G4112" s="30">
        <v>2.1</v>
      </c>
      <c r="H4112" s="32">
        <f>TEXT(일별기온공급량!$A4112, "AAA")</f>
      </c>
      <c r="I4112" s="38">
        <v>128989573</v>
      </c>
      <c r="J4112" s="33">
        <v>3022077</v>
      </c>
      <c r="K4112" s="32">
        <f>TEXT(A4112, "MM-DD")</f>
      </c>
      <c r="L4112" s="33">
        <f>YEAR(일별기온공급량!$A4112)</f>
      </c>
      <c r="M4112" s="33">
        <f>MONTH(일별기온공급량!$A4112)</f>
      </c>
      <c r="N4112" s="33">
        <f>DAY(일별기온공급량!$A4112)</f>
      </c>
      <c r="O4112" s="34">
        <f>IFERROR(VLOOKUP(기온및공급량[[#This Row], [날짜]],표2[],2,0), "")</f>
      </c>
    </row>
    <row x14ac:dyDescent="0.25" r="4113" customHeight="1" ht="18.75">
      <c r="A4113" s="29">
        <v>45386</v>
      </c>
      <c r="B4113" s="30">
        <v>12.4</v>
      </c>
      <c r="C4113" s="30">
        <v>15.7</v>
      </c>
      <c r="D4113" s="31">
        <v>1.544537037037037</v>
      </c>
      <c r="E4113" s="30">
        <v>10.6</v>
      </c>
      <c r="F4113" s="31">
        <v>1.114675925925926</v>
      </c>
      <c r="G4113" s="30">
        <v>5.1</v>
      </c>
      <c r="H4113" s="32">
        <f>TEXT(일별기온공급량!$A4113, "AAA")</f>
      </c>
      <c r="I4113" s="38">
        <v>128825640</v>
      </c>
      <c r="J4113" s="33">
        <v>3013644</v>
      </c>
      <c r="K4113" s="32">
        <f>TEXT(A4113, "MM-DD")</f>
      </c>
      <c r="L4113" s="33">
        <f>YEAR(일별기온공급량!$A4113)</f>
      </c>
      <c r="M4113" s="33">
        <f>MONTH(일별기온공급량!$A4113)</f>
      </c>
      <c r="N4113" s="33">
        <f>DAY(일별기온공급량!$A4113)</f>
      </c>
      <c r="O4113" s="34">
        <f>IFERROR(VLOOKUP(기온및공급량[[#This Row], [날짜]],표2[],2,0), "")</f>
      </c>
    </row>
    <row x14ac:dyDescent="0.25" r="4114" customHeight="1" ht="18.75">
      <c r="A4114" s="29">
        <v>45387</v>
      </c>
      <c r="B4114" s="30">
        <v>14.1</v>
      </c>
      <c r="C4114" s="30">
        <v>19.7</v>
      </c>
      <c r="D4114" s="31">
        <v>1.689675925925926</v>
      </c>
      <c r="E4114" s="30">
        <v>10.6</v>
      </c>
      <c r="F4114" s="31">
        <v>1.2452314814814816</v>
      </c>
      <c r="G4114" s="30">
        <v>9.1</v>
      </c>
      <c r="H4114" s="32">
        <f>TEXT(일별기온공급량!$A4114, "AAA")</f>
      </c>
      <c r="I4114" s="38">
        <v>117941970</v>
      </c>
      <c r="J4114" s="33">
        <v>2755969</v>
      </c>
      <c r="K4114" s="32">
        <f>TEXT(A4114, "MM-DD")</f>
      </c>
      <c r="L4114" s="33">
        <f>YEAR(일별기온공급량!$A4114)</f>
      </c>
      <c r="M4114" s="33">
        <f>MONTH(일별기온공급량!$A4114)</f>
      </c>
      <c r="N4114" s="33">
        <f>DAY(일별기온공급량!$A4114)</f>
      </c>
      <c r="O4114" s="34">
        <f>IFERROR(VLOOKUP(기온및공급량[[#This Row], [날짜]],표2[],2,0), "")</f>
      </c>
    </row>
    <row x14ac:dyDescent="0.25" r="4115" customHeight="1" ht="18.75">
      <c r="A4115" s="29">
        <v>45388</v>
      </c>
      <c r="B4115" s="30">
        <v>14.6</v>
      </c>
      <c r="C4115" s="30">
        <v>21.5</v>
      </c>
      <c r="D4115" s="31">
        <v>1.7091203703703703</v>
      </c>
      <c r="E4115" s="30">
        <v>8.6</v>
      </c>
      <c r="F4115" s="31">
        <v>1.2500925925925925</v>
      </c>
      <c r="G4115" s="30">
        <v>12.9</v>
      </c>
      <c r="H4115" s="32">
        <f>TEXT(일별기온공급량!$A4115, "AAA")</f>
      </c>
      <c r="I4115" s="38">
        <v>99864117</v>
      </c>
      <c r="J4115" s="33">
        <v>2332814</v>
      </c>
      <c r="K4115" s="32">
        <f>TEXT(A4115, "MM-DD")</f>
      </c>
      <c r="L4115" s="33">
        <f>YEAR(일별기온공급량!$A4115)</f>
      </c>
      <c r="M4115" s="33">
        <f>MONTH(일별기온공급량!$A4115)</f>
      </c>
      <c r="N4115" s="33">
        <f>DAY(일별기온공급량!$A4115)</f>
      </c>
      <c r="O4115" s="34">
        <f>IFERROR(VLOOKUP(기온및공급량[[#This Row], [날짜]],표2[],2,0), "")</f>
      </c>
    </row>
    <row x14ac:dyDescent="0.25" r="4116" customHeight="1" ht="18.75">
      <c r="A4116" s="29">
        <v>45389</v>
      </c>
      <c r="B4116" s="33">
        <v>17</v>
      </c>
      <c r="C4116" s="30">
        <v>25.5</v>
      </c>
      <c r="D4116" s="31">
        <v>1.7125925925925927</v>
      </c>
      <c r="E4116" s="30">
        <v>8.5</v>
      </c>
      <c r="F4116" s="31">
        <v>1.2612037037037038</v>
      </c>
      <c r="G4116" s="33">
        <v>17</v>
      </c>
      <c r="H4116" s="32">
        <f>TEXT(일별기온공급량!$A4116, "AAA")</f>
      </c>
      <c r="I4116" s="38">
        <v>85632014</v>
      </c>
      <c r="J4116" s="33">
        <v>2001554</v>
      </c>
      <c r="K4116" s="32">
        <f>TEXT(A4116, "MM-DD")</f>
      </c>
      <c r="L4116" s="33">
        <f>YEAR(일별기온공급량!$A4116)</f>
      </c>
      <c r="M4116" s="33">
        <f>MONTH(일별기온공급량!$A4116)</f>
      </c>
      <c r="N4116" s="33">
        <f>DAY(일별기온공급량!$A4116)</f>
      </c>
      <c r="O4116" s="34">
        <f>IFERROR(VLOOKUP(기온및공급량[[#This Row], [날짜]],표2[],2,0), "")</f>
      </c>
    </row>
    <row x14ac:dyDescent="0.25" r="4117" customHeight="1" ht="18.75">
      <c r="A4117" s="29">
        <v>45390</v>
      </c>
      <c r="B4117" s="30">
        <v>17.9</v>
      </c>
      <c r="C4117" s="30">
        <v>23.4</v>
      </c>
      <c r="D4117" s="31">
        <v>1.6028703703703704</v>
      </c>
      <c r="E4117" s="30">
        <v>11.2</v>
      </c>
      <c r="F4117" s="31">
        <v>1.2306481481481482</v>
      </c>
      <c r="G4117" s="30">
        <v>12.2</v>
      </c>
      <c r="H4117" s="32">
        <f>TEXT(일별기온공급량!$A4117, "AAA")</f>
      </c>
      <c r="I4117" s="38">
        <v>100751728</v>
      </c>
      <c r="J4117" s="33">
        <v>2360110</v>
      </c>
      <c r="K4117" s="32">
        <f>TEXT(A4117, "MM-DD")</f>
      </c>
      <c r="L4117" s="33">
        <f>YEAR(일별기온공급량!$A4117)</f>
      </c>
      <c r="M4117" s="33">
        <f>MONTH(일별기온공급량!$A4117)</f>
      </c>
      <c r="N4117" s="33">
        <f>DAY(일별기온공급량!$A4117)</f>
      </c>
      <c r="O4117" s="34">
        <f>IFERROR(VLOOKUP(기온및공급량[[#This Row], [날짜]],표2[],2,0), "")</f>
      </c>
    </row>
    <row x14ac:dyDescent="0.25" r="4118" customHeight="1" ht="18.75">
      <c r="A4118" s="29">
        <v>45391</v>
      </c>
      <c r="B4118" s="30">
        <v>12.6</v>
      </c>
      <c r="C4118" s="30">
        <v>17.4</v>
      </c>
      <c r="D4118" s="31">
        <v>1.014675925925926</v>
      </c>
      <c r="E4118" s="30">
        <v>8.4</v>
      </c>
      <c r="F4118" s="31">
        <v>1.9528703703703703</v>
      </c>
      <c r="G4118" s="33">
        <v>9</v>
      </c>
      <c r="H4118" s="32">
        <f>TEXT(일별기온공급량!$A4118, "AAA")</f>
      </c>
      <c r="I4118" s="38">
        <v>111877437</v>
      </c>
      <c r="J4118" s="33">
        <v>2620849</v>
      </c>
      <c r="K4118" s="32">
        <f>TEXT(A4118, "MM-DD")</f>
      </c>
      <c r="L4118" s="33">
        <f>YEAR(일별기온공급량!$A4118)</f>
      </c>
      <c r="M4118" s="33">
        <f>MONTH(일별기온공급량!$A4118)</f>
      </c>
      <c r="N4118" s="33">
        <f>DAY(일별기온공급량!$A4118)</f>
      </c>
      <c r="O4118" s="34">
        <f>IFERROR(VLOOKUP(기온및공급량[[#This Row], [날짜]],표2[],2,0), "")</f>
      </c>
    </row>
    <row x14ac:dyDescent="0.25" r="4119" customHeight="1" ht="18.75">
      <c r="A4119" s="29">
        <v>45392</v>
      </c>
      <c r="B4119" s="30">
        <v>12.7</v>
      </c>
      <c r="C4119" s="30">
        <v>20.4</v>
      </c>
      <c r="D4119" s="31">
        <v>1.7153703703703704</v>
      </c>
      <c r="E4119" s="30">
        <v>4.7</v>
      </c>
      <c r="F4119" s="31">
        <v>1.2528703703703703</v>
      </c>
      <c r="G4119" s="30">
        <v>15.7</v>
      </c>
      <c r="H4119" s="32">
        <f>TEXT(일별기온공급량!$A4119, "AAA")</f>
      </c>
      <c r="I4119" s="38">
        <v>102667864</v>
      </c>
      <c r="J4119" s="33">
        <v>2404015</v>
      </c>
      <c r="K4119" s="32">
        <f>TEXT(A4119, "MM-DD")</f>
      </c>
      <c r="L4119" s="33">
        <f>YEAR(일별기온공급량!$A4119)</f>
      </c>
      <c r="M4119" s="33">
        <f>MONTH(일별기온공급량!$A4119)</f>
      </c>
      <c r="N4119" s="33">
        <f>DAY(일별기온공급량!$A4119)</f>
      </c>
      <c r="O4119" s="34">
        <f>IFERROR(VLOOKUP(기온및공급량[[#This Row], [날짜]],표2[],2,0), "")</f>
      </c>
    </row>
    <row x14ac:dyDescent="0.25" r="4120" customHeight="1" ht="18.75">
      <c r="A4120" s="29">
        <v>45393</v>
      </c>
      <c r="B4120" s="30">
        <v>15.1</v>
      </c>
      <c r="C4120" s="33">
        <v>21</v>
      </c>
      <c r="D4120" s="31">
        <v>1.5931481481481482</v>
      </c>
      <c r="E4120" s="33">
        <v>10</v>
      </c>
      <c r="F4120" s="31">
        <v>1.232037037037037</v>
      </c>
      <c r="G4120" s="33">
        <v>11</v>
      </c>
      <c r="H4120" s="32">
        <f>TEXT(일별기온공급량!$A4120, "AAA")</f>
      </c>
      <c r="I4120" s="38">
        <v>107114066</v>
      </c>
      <c r="J4120" s="33">
        <v>2512210</v>
      </c>
      <c r="K4120" s="32">
        <f>TEXT(A4120, "MM-DD")</f>
      </c>
      <c r="L4120" s="33">
        <f>YEAR(일별기온공급량!$A4120)</f>
      </c>
      <c r="M4120" s="33">
        <f>MONTH(일별기온공급량!$A4120)</f>
      </c>
      <c r="N4120" s="33">
        <f>DAY(일별기온공급량!$A4120)</f>
      </c>
      <c r="O4120" s="34">
        <f>IFERROR(VLOOKUP(기온및공급량[[#This Row], [날짜]],표2[],2,0), "")</f>
      </c>
    </row>
    <row x14ac:dyDescent="0.25" r="4121" customHeight="1" ht="18.75">
      <c r="A4121" s="29">
        <v>45394</v>
      </c>
      <c r="B4121" s="33">
        <v>18</v>
      </c>
      <c r="C4121" s="30">
        <v>26.2</v>
      </c>
      <c r="D4121" s="31">
        <v>1.7202314814814814</v>
      </c>
      <c r="E4121" s="30">
        <v>10.1</v>
      </c>
      <c r="F4121" s="31">
        <v>1.1806481481481481</v>
      </c>
      <c r="G4121" s="30">
        <v>16.1</v>
      </c>
      <c r="H4121" s="32">
        <f>TEXT(일별기온공급량!$A4121, "AAA")</f>
      </c>
      <c r="I4121" s="38">
        <v>99029575</v>
      </c>
      <c r="J4121" s="33">
        <v>2324679</v>
      </c>
      <c r="K4121" s="32">
        <f>TEXT(A4121, "MM-DD")</f>
      </c>
      <c r="L4121" s="33">
        <f>YEAR(일별기온공급량!$A4121)</f>
      </c>
      <c r="M4121" s="33">
        <f>MONTH(일별기온공급량!$A4121)</f>
      </c>
      <c r="N4121" s="33">
        <f>DAY(일별기온공급량!$A4121)</f>
      </c>
      <c r="O4121" s="34">
        <f>IFERROR(VLOOKUP(기온및공급량[[#This Row], [날짜]],표2[],2,0), "")</f>
      </c>
    </row>
    <row x14ac:dyDescent="0.25" r="4122" customHeight="1" ht="18.75">
      <c r="A4122" s="29">
        <v>45395</v>
      </c>
      <c r="B4122" s="30">
        <v>19.5</v>
      </c>
      <c r="C4122" s="30">
        <v>28.4</v>
      </c>
      <c r="D4122" s="31">
        <v>1.6500925925925927</v>
      </c>
      <c r="E4122" s="30">
        <v>10.8</v>
      </c>
      <c r="F4122" s="31">
        <v>1.250787037037037</v>
      </c>
      <c r="G4122" s="30">
        <v>17.6</v>
      </c>
      <c r="H4122" s="32">
        <f>TEXT(일별기온공급량!$A4122, "AAA")</f>
      </c>
      <c r="I4122" s="38">
        <v>78437844</v>
      </c>
      <c r="J4122" s="33">
        <v>1838683</v>
      </c>
      <c r="K4122" s="32">
        <f>TEXT(A4122, "MM-DD")</f>
      </c>
      <c r="L4122" s="33">
        <f>YEAR(일별기온공급량!$A4122)</f>
      </c>
      <c r="M4122" s="33">
        <f>MONTH(일별기온공급량!$A4122)</f>
      </c>
      <c r="N4122" s="33">
        <f>DAY(일별기온공급량!$A4122)</f>
      </c>
      <c r="O4122" s="34">
        <f>IFERROR(VLOOKUP(기온및공급량[[#This Row], [날짜]],표2[],2,0), "")</f>
      </c>
    </row>
    <row x14ac:dyDescent="0.25" r="4123" customHeight="1" ht="18.75">
      <c r="A4123" s="29">
        <v>45396</v>
      </c>
      <c r="B4123" s="30">
        <v>19.7</v>
      </c>
      <c r="C4123" s="30">
        <v>28.2</v>
      </c>
      <c r="D4123" s="31">
        <v>1.6445370370370371</v>
      </c>
      <c r="E4123" s="30">
        <v>10.6</v>
      </c>
      <c r="F4123" s="31">
        <v>1.2625925925925925</v>
      </c>
      <c r="G4123" s="30">
        <v>17.6</v>
      </c>
      <c r="H4123" s="32">
        <f>TEXT(일별기온공급량!$A4123, "AAA")</f>
      </c>
      <c r="I4123" s="38">
        <v>68441553</v>
      </c>
      <c r="J4123" s="33">
        <v>1602117</v>
      </c>
      <c r="K4123" s="32">
        <f>TEXT(A4123, "MM-DD")</f>
      </c>
      <c r="L4123" s="33">
        <f>YEAR(일별기온공급량!$A4123)</f>
      </c>
      <c r="M4123" s="33">
        <f>MONTH(일별기온공급량!$A4123)</f>
      </c>
      <c r="N4123" s="33">
        <f>DAY(일별기온공급량!$A4123)</f>
      </c>
      <c r="O4123" s="34">
        <f>IFERROR(VLOOKUP(기온및공급량[[#This Row], [날짜]],표2[],2,0), "")</f>
      </c>
    </row>
    <row x14ac:dyDescent="0.25" r="4124" customHeight="1" ht="18.75">
      <c r="A4124" s="29">
        <v>45397</v>
      </c>
      <c r="B4124" s="30">
        <v>16.1</v>
      </c>
      <c r="C4124" s="30">
        <v>18.3</v>
      </c>
      <c r="D4124" s="31">
        <v>1.450787037037037</v>
      </c>
      <c r="E4124" s="30">
        <v>15.2</v>
      </c>
      <c r="F4124" s="31">
        <v>1.564675925925926</v>
      </c>
      <c r="G4124" s="30">
        <v>3.1</v>
      </c>
      <c r="H4124" s="32">
        <f>TEXT(일별기온공급량!$A4124, "AAA")</f>
      </c>
      <c r="I4124" s="33">
        <v>91427927</v>
      </c>
      <c r="J4124" s="33">
        <v>2134321</v>
      </c>
      <c r="K4124" s="32">
        <f>TEXT(A4124, "MM-DD")</f>
      </c>
      <c r="L4124" s="33">
        <f>YEAR(일별기온공급량!$A4124)</f>
      </c>
      <c r="M4124" s="33">
        <f>MONTH(일별기온공급량!$A4124)</f>
      </c>
      <c r="N4124" s="33">
        <f>DAY(일별기온공급량!$A4124)</f>
      </c>
      <c r="O4124" s="34">
        <f>IFERROR(VLOOKUP(기온및공급량[[#This Row], [날짜]],표2[],2,0), "")</f>
      </c>
    </row>
    <row x14ac:dyDescent="0.25" r="4125" customHeight="1" ht="18.75">
      <c r="A4125" s="29">
        <v>45398</v>
      </c>
      <c r="B4125" s="33">
        <v>18</v>
      </c>
      <c r="C4125" s="30">
        <v>23.6</v>
      </c>
      <c r="D4125" s="31">
        <v>1.6625925925925926</v>
      </c>
      <c r="E4125" s="30">
        <v>13.7</v>
      </c>
      <c r="F4125" s="31">
        <v>1.9987037037037036</v>
      </c>
      <c r="G4125" s="30">
        <v>9.9</v>
      </c>
      <c r="H4125" s="32">
        <f>TEXT(일별기온공급량!$A4125, "AAA")</f>
      </c>
      <c r="I4125" s="33">
        <v>93667746</v>
      </c>
      <c r="J4125" s="33">
        <v>2186456</v>
      </c>
      <c r="K4125" s="32">
        <f>TEXT(A4125, "MM-DD")</f>
      </c>
      <c r="L4125" s="33">
        <f>YEAR(일별기온공급량!$A4125)</f>
      </c>
      <c r="M4125" s="33">
        <f>MONTH(일별기온공급량!$A4125)</f>
      </c>
      <c r="N4125" s="33">
        <f>DAY(일별기온공급량!$A4125)</f>
      </c>
      <c r="O4125" s="34">
        <f>IFERROR(VLOOKUP(기온및공급량[[#This Row], [날짜]],표2[],2,0), "")</f>
      </c>
    </row>
    <row x14ac:dyDescent="0.25" r="4126" customHeight="1" ht="18.75">
      <c r="A4126" s="29">
        <v>45399</v>
      </c>
      <c r="B4126" s="33">
        <v>17</v>
      </c>
      <c r="C4126" s="30">
        <v>24.6</v>
      </c>
      <c r="D4126" s="31">
        <v>1.6438425925925926</v>
      </c>
      <c r="E4126" s="30">
        <v>9.5</v>
      </c>
      <c r="F4126" s="31">
        <v>1.2382870370370371</v>
      </c>
      <c r="G4126" s="30">
        <v>15.1</v>
      </c>
      <c r="H4126" s="32">
        <f>TEXT(일별기온공급량!$A4126, "AAA")</f>
      </c>
      <c r="I4126" s="33">
        <v>92751124</v>
      </c>
      <c r="J4126" s="33">
        <v>2167124</v>
      </c>
      <c r="K4126" s="32">
        <f>TEXT(A4126, "MM-DD")</f>
      </c>
      <c r="L4126" s="33">
        <f>YEAR(일별기온공급량!$A4126)</f>
      </c>
      <c r="M4126" s="33">
        <f>MONTH(일별기온공급량!$A4126)</f>
      </c>
      <c r="N4126" s="33">
        <f>DAY(일별기온공급량!$A4126)</f>
      </c>
      <c r="O4126" s="34">
        <f>IFERROR(VLOOKUP(기온및공급량[[#This Row], [날짜]],표2[],2,0), "")</f>
      </c>
    </row>
    <row x14ac:dyDescent="0.25" r="4127" customHeight="1" ht="18.75">
      <c r="A4127" s="29">
        <v>45400</v>
      </c>
      <c r="B4127" s="33">
        <v>18</v>
      </c>
      <c r="C4127" s="30">
        <v>26.7</v>
      </c>
      <c r="D4127" s="31">
        <v>1.6639814814814815</v>
      </c>
      <c r="E4127" s="30">
        <v>10.8</v>
      </c>
      <c r="F4127" s="31">
        <v>1.2487037037037036</v>
      </c>
      <c r="G4127" s="30">
        <v>15.9</v>
      </c>
      <c r="H4127" s="32">
        <f>TEXT(일별기온공급량!$A4127, "AAA")</f>
      </c>
      <c r="I4127" s="33">
        <v>90748589</v>
      </c>
      <c r="J4127" s="33">
        <v>2121098</v>
      </c>
      <c r="K4127" s="32">
        <f>TEXT(A4127, "MM-DD")</f>
      </c>
      <c r="L4127" s="33">
        <f>YEAR(일별기온공급량!$A4127)</f>
      </c>
      <c r="M4127" s="33">
        <f>MONTH(일별기온공급량!$A4127)</f>
      </c>
      <c r="N4127" s="33">
        <f>DAY(일별기온공급량!$A4127)</f>
      </c>
      <c r="O4127" s="34">
        <f>IFERROR(VLOOKUP(기온및공급량[[#This Row], [날짜]],표2[],2,0), "")</f>
      </c>
    </row>
    <row x14ac:dyDescent="0.25" r="4128" customHeight="1" ht="18.75">
      <c r="A4128" s="29">
        <v>45401</v>
      </c>
      <c r="B4128" s="30">
        <v>20.2</v>
      </c>
      <c r="C4128" s="30">
        <v>28.8</v>
      </c>
      <c r="D4128" s="31">
        <v>1.6639814814814815</v>
      </c>
      <c r="E4128" s="33">
        <v>11</v>
      </c>
      <c r="F4128" s="31">
        <v>1.2285648148148147</v>
      </c>
      <c r="G4128" s="30">
        <v>17.8</v>
      </c>
      <c r="H4128" s="32">
        <f>TEXT(일별기온공급량!$A4128, "AAA")</f>
      </c>
      <c r="I4128" s="33">
        <v>87429665</v>
      </c>
      <c r="J4128" s="33">
        <v>2044710</v>
      </c>
      <c r="K4128" s="32">
        <f>TEXT(A4128, "MM-DD")</f>
      </c>
      <c r="L4128" s="33">
        <f>YEAR(일별기온공급량!$A4128)</f>
      </c>
      <c r="M4128" s="33">
        <f>MONTH(일별기온공급량!$A4128)</f>
      </c>
      <c r="N4128" s="33">
        <f>DAY(일별기온공급량!$A4128)</f>
      </c>
      <c r="O4128" s="34">
        <f>IFERROR(VLOOKUP(기온및공급량[[#This Row], [날짜]],표2[],2,0), "")</f>
      </c>
    </row>
    <row x14ac:dyDescent="0.25" r="4129" customHeight="1" ht="18.75">
      <c r="A4129" s="29">
        <v>45402</v>
      </c>
      <c r="B4129" s="30">
        <v>15.4</v>
      </c>
      <c r="C4129" s="30">
        <v>19.1</v>
      </c>
      <c r="D4129" s="31">
        <v>1.0000925925925925</v>
      </c>
      <c r="E4129" s="30">
        <v>13.9</v>
      </c>
      <c r="F4129" s="31">
        <v>1.7563425925925926</v>
      </c>
      <c r="G4129" s="30">
        <v>5.2</v>
      </c>
      <c r="H4129" s="32">
        <f>TEXT(일별기온공급량!$A4129, "AAA")</f>
      </c>
      <c r="I4129" s="33">
        <v>77763642</v>
      </c>
      <c r="J4129" s="33">
        <v>1816414</v>
      </c>
      <c r="K4129" s="32">
        <f>TEXT(A4129, "MM-DD")</f>
      </c>
      <c r="L4129" s="33">
        <f>YEAR(일별기온공급량!$A4129)</f>
      </c>
      <c r="M4129" s="33">
        <f>MONTH(일별기온공급량!$A4129)</f>
      </c>
      <c r="N4129" s="33">
        <f>DAY(일별기온공급량!$A4129)</f>
      </c>
      <c r="O4129" s="34">
        <f>IFERROR(VLOOKUP(기온및공급량[[#This Row], [날짜]],표2[],2,0), "")</f>
      </c>
    </row>
    <row x14ac:dyDescent="0.25" r="4130" customHeight="1" ht="18.75">
      <c r="A4130" s="29">
        <v>45403</v>
      </c>
      <c r="B4130" s="30">
        <v>15.5</v>
      </c>
      <c r="C4130" s="30">
        <v>17.1</v>
      </c>
      <c r="D4130" s="31">
        <v>1.6243981481481482</v>
      </c>
      <c r="E4130" s="30">
        <v>14.1</v>
      </c>
      <c r="F4130" s="31">
        <v>1.163287037037037</v>
      </c>
      <c r="G4130" s="33">
        <v>3</v>
      </c>
      <c r="H4130" s="32">
        <f>TEXT(일별기온공급량!$A4130, "AAA")</f>
      </c>
      <c r="I4130" s="33">
        <v>72086170</v>
      </c>
      <c r="J4130" s="33">
        <v>1683181</v>
      </c>
      <c r="K4130" s="32">
        <f>TEXT(A4130, "MM-DD")</f>
      </c>
      <c r="L4130" s="33">
        <f>YEAR(일별기온공급량!$A4130)</f>
      </c>
      <c r="M4130" s="33">
        <f>MONTH(일별기온공급량!$A4130)</f>
      </c>
      <c r="N4130" s="33">
        <f>DAY(일별기온공급량!$A4130)</f>
      </c>
      <c r="O4130" s="34">
        <f>IFERROR(VLOOKUP(기온및공급량[[#This Row], [날짜]],표2[],2,0), "")</f>
      </c>
    </row>
    <row x14ac:dyDescent="0.25" r="4131" customHeight="1" ht="18.75">
      <c r="A4131" s="29">
        <v>45404</v>
      </c>
      <c r="B4131" s="33">
        <v>15</v>
      </c>
      <c r="C4131" s="30">
        <v>17.7</v>
      </c>
      <c r="D4131" s="31">
        <v>1.6459259259259258</v>
      </c>
      <c r="E4131" s="30">
        <v>12.8</v>
      </c>
      <c r="F4131" s="31">
        <v>1.9959259259259259</v>
      </c>
      <c r="G4131" s="30">
        <v>4.9</v>
      </c>
      <c r="H4131" s="32">
        <f>TEXT(일별기온공급량!$A4131, "AAA")</f>
      </c>
      <c r="I4131" s="33">
        <v>94016951</v>
      </c>
      <c r="J4131" s="33">
        <v>2193135</v>
      </c>
      <c r="K4131" s="32">
        <f>TEXT(A4131, "MM-DD")</f>
      </c>
      <c r="L4131" s="33">
        <f>YEAR(일별기온공급량!$A4131)</f>
      </c>
      <c r="M4131" s="33">
        <f>MONTH(일별기온공급량!$A4131)</f>
      </c>
      <c r="N4131" s="33">
        <f>DAY(일별기온공급량!$A4131)</f>
      </c>
      <c r="O4131" s="34">
        <f>IFERROR(VLOOKUP(기온및공급량[[#This Row], [날짜]],표2[],2,0), "")</f>
      </c>
    </row>
    <row x14ac:dyDescent="0.25" r="4132" customHeight="1" ht="18.75">
      <c r="A4132" s="29">
        <v>45405</v>
      </c>
      <c r="B4132" s="33">
        <v>14</v>
      </c>
      <c r="C4132" s="30">
        <v>17.7</v>
      </c>
      <c r="D4132" s="31">
        <v>1.4959259259259259</v>
      </c>
      <c r="E4132" s="30">
        <v>11.1</v>
      </c>
      <c r="F4132" s="31">
        <v>1.9959259259259259</v>
      </c>
      <c r="G4132" s="30">
        <v>6.6</v>
      </c>
      <c r="H4132" s="32">
        <f>TEXT(일별기온공급량!$A4132, "AAA")</f>
      </c>
      <c r="I4132" s="33">
        <v>101787994</v>
      </c>
      <c r="J4132" s="33">
        <v>2374594</v>
      </c>
      <c r="K4132" s="32">
        <f>TEXT(A4132, "MM-DD")</f>
      </c>
      <c r="L4132" s="33">
        <f>YEAR(일별기온공급량!$A4132)</f>
      </c>
      <c r="M4132" s="33">
        <f>MONTH(일별기온공급량!$A4132)</f>
      </c>
      <c r="N4132" s="33">
        <f>DAY(일별기온공급량!$A4132)</f>
      </c>
      <c r="O4132" s="34">
        <f>IFERROR(VLOOKUP(기온및공급량[[#This Row], [날짜]],표2[],2,0), "")</f>
      </c>
    </row>
    <row x14ac:dyDescent="0.25" r="4133" customHeight="1" ht="18.75">
      <c r="A4133" s="29">
        <v>45406</v>
      </c>
      <c r="B4133" s="30">
        <v>14.2</v>
      </c>
      <c r="C4133" s="30">
        <v>20.7</v>
      </c>
      <c r="D4133" s="31">
        <v>1.7063425925925926</v>
      </c>
      <c r="E4133" s="30">
        <v>10.4</v>
      </c>
      <c r="F4133" s="31">
        <v>1.053564814814815</v>
      </c>
      <c r="G4133" s="30">
        <v>10.3</v>
      </c>
      <c r="H4133" s="32">
        <f>TEXT(일별기온공급량!$A4133, "AAA")</f>
      </c>
      <c r="I4133" s="33">
        <v>101177763</v>
      </c>
      <c r="J4133" s="33">
        <v>2361882</v>
      </c>
      <c r="K4133" s="32">
        <f>TEXT(A4133, "MM-DD")</f>
      </c>
      <c r="L4133" s="33">
        <f>YEAR(일별기온공급량!$A4133)</f>
      </c>
      <c r="M4133" s="33">
        <f>MONTH(일별기온공급량!$A4133)</f>
      </c>
      <c r="N4133" s="33">
        <f>DAY(일별기온공급량!$A4133)</f>
      </c>
      <c r="O4133" s="34">
        <f>IFERROR(VLOOKUP(기온및공급량[[#This Row], [날짜]],표2[],2,0), "")</f>
      </c>
    </row>
    <row x14ac:dyDescent="0.25" r="4134" customHeight="1" ht="18.75">
      <c r="A4134" s="29">
        <v>45407</v>
      </c>
      <c r="B4134" s="30">
        <v>18.5</v>
      </c>
      <c r="C4134" s="33">
        <v>27</v>
      </c>
      <c r="D4134" s="31">
        <v>1.6917592592592592</v>
      </c>
      <c r="E4134" s="30">
        <v>11.6</v>
      </c>
      <c r="F4134" s="31">
        <v>1.0598148148148148</v>
      </c>
      <c r="G4134" s="30">
        <v>15.4</v>
      </c>
      <c r="H4134" s="32">
        <f>TEXT(일별기온공급량!$A4134, "AAA")</f>
      </c>
      <c r="I4134" s="33">
        <v>93912283</v>
      </c>
      <c r="J4134" s="33">
        <v>2191753</v>
      </c>
      <c r="K4134" s="32">
        <f>TEXT(A4134, "MM-DD")</f>
      </c>
      <c r="L4134" s="33">
        <f>YEAR(일별기온공급량!$A4134)</f>
      </c>
      <c r="M4134" s="33">
        <f>MONTH(일별기온공급량!$A4134)</f>
      </c>
      <c r="N4134" s="33">
        <f>DAY(일별기온공급량!$A4134)</f>
      </c>
      <c r="O4134" s="34">
        <f>IFERROR(VLOOKUP(기온및공급량[[#This Row], [날짜]],표2[],2,0), "")</f>
      </c>
    </row>
    <row x14ac:dyDescent="0.25" r="4135" customHeight="1" ht="18.75">
      <c r="A4135" s="29">
        <v>45408</v>
      </c>
      <c r="B4135" s="30">
        <v>18.4</v>
      </c>
      <c r="C4135" s="30">
        <v>25.5</v>
      </c>
      <c r="D4135" s="31">
        <v>1.6924537037037037</v>
      </c>
      <c r="E4135" s="30">
        <v>12.3</v>
      </c>
      <c r="F4135" s="31">
        <v>1.241064814814815</v>
      </c>
      <c r="G4135" s="30">
        <v>13.2</v>
      </c>
      <c r="H4135" s="32">
        <f>TEXT(일별기온공급량!$A4135, "AAA")</f>
      </c>
      <c r="I4135" s="33">
        <v>88188943</v>
      </c>
      <c r="J4135" s="33">
        <v>2062741</v>
      </c>
      <c r="K4135" s="32">
        <f>TEXT(A4135, "MM-DD")</f>
      </c>
      <c r="L4135" s="33">
        <f>YEAR(일별기온공급량!$A4135)</f>
      </c>
      <c r="M4135" s="33">
        <f>MONTH(일별기온공급량!$A4135)</f>
      </c>
      <c r="N4135" s="33">
        <f>DAY(일별기온공급량!$A4135)</f>
      </c>
      <c r="O4135" s="34">
        <f>IFERROR(VLOOKUP(기온및공급량[[#This Row], [날짜]],표2[],2,0), "")</f>
      </c>
    </row>
    <row x14ac:dyDescent="0.25" r="4136" customHeight="1" ht="18.75">
      <c r="A4136" s="29">
        <v>45409</v>
      </c>
      <c r="B4136" s="30">
        <v>20.9</v>
      </c>
      <c r="C4136" s="30">
        <v>30.5</v>
      </c>
      <c r="D4136" s="31">
        <v>1.6987037037037038</v>
      </c>
      <c r="E4136" s="30">
        <v>12.1</v>
      </c>
      <c r="F4136" s="31">
        <v>1.233425925925926</v>
      </c>
      <c r="G4136" s="30">
        <v>18.4</v>
      </c>
      <c r="H4136" s="32">
        <f>TEXT(일별기온공급량!$A4136, "AAA")</f>
      </c>
      <c r="I4136" s="33">
        <v>72146008</v>
      </c>
      <c r="J4136" s="33">
        <v>1693622</v>
      </c>
      <c r="K4136" s="32">
        <f>TEXT(A4136, "MM-DD")</f>
      </c>
      <c r="L4136" s="33">
        <f>YEAR(일별기온공급량!$A4136)</f>
      </c>
      <c r="M4136" s="33">
        <f>MONTH(일별기온공급량!$A4136)</f>
      </c>
      <c r="N4136" s="33">
        <f>DAY(일별기온공급량!$A4136)</f>
      </c>
      <c r="O4136" s="34">
        <f>IFERROR(VLOOKUP(기온및공급량[[#This Row], [날짜]],표2[],2,0), "")</f>
      </c>
    </row>
    <row x14ac:dyDescent="0.25" r="4137" customHeight="1" ht="18.75">
      <c r="A4137" s="29">
        <v>45410</v>
      </c>
      <c r="B4137" s="30">
        <v>19.3</v>
      </c>
      <c r="C4137" s="30">
        <v>28.4</v>
      </c>
      <c r="D4137" s="31">
        <v>1.5827314814814815</v>
      </c>
      <c r="E4137" s="30">
        <v>12.5</v>
      </c>
      <c r="F4137" s="31">
        <v>1.2348148148148148</v>
      </c>
      <c r="G4137" s="30">
        <v>15.9</v>
      </c>
      <c r="H4137" s="32">
        <f>TEXT(일별기온공급량!$A4137, "AAA")</f>
      </c>
      <c r="I4137" s="33">
        <v>62768884</v>
      </c>
      <c r="J4137" s="33">
        <v>1474673</v>
      </c>
      <c r="K4137" s="32">
        <f>TEXT(A4137, "MM-DD")</f>
      </c>
      <c r="L4137" s="33">
        <f>YEAR(일별기온공급량!$A4137)</f>
      </c>
      <c r="M4137" s="33">
        <f>MONTH(일별기온공급량!$A4137)</f>
      </c>
      <c r="N4137" s="33">
        <f>DAY(일별기온공급량!$A4137)</f>
      </c>
      <c r="O4137" s="34">
        <f>IFERROR(VLOOKUP(기온및공급량[[#This Row], [날짜]],표2[],2,0), "")</f>
      </c>
    </row>
    <row x14ac:dyDescent="0.25" r="4138" customHeight="1" ht="18.75">
      <c r="A4138" s="29">
        <v>45411</v>
      </c>
      <c r="B4138" s="30">
        <v>14.6</v>
      </c>
      <c r="C4138" s="30">
        <v>16.1</v>
      </c>
      <c r="D4138" s="31">
        <v>1.5966203703703705</v>
      </c>
      <c r="E4138" s="30">
        <v>13.3</v>
      </c>
      <c r="F4138" s="31">
        <v>1.2917592592592593</v>
      </c>
      <c r="G4138" s="30">
        <v>2.8</v>
      </c>
      <c r="H4138" s="32">
        <f>TEXT(일별기온공급량!$A4138, "AAA")</f>
      </c>
      <c r="I4138" s="33">
        <v>85828232</v>
      </c>
      <c r="J4138" s="33">
        <v>2015825</v>
      </c>
      <c r="K4138" s="32">
        <f>TEXT(A4138, "MM-DD")</f>
      </c>
      <c r="L4138" s="33">
        <f>YEAR(일별기온공급량!$A4138)</f>
      </c>
      <c r="M4138" s="33">
        <f>MONTH(일별기온공급량!$A4138)</f>
      </c>
      <c r="N4138" s="33">
        <f>DAY(일별기온공급량!$A4138)</f>
      </c>
      <c r="O4138" s="34">
        <f>IFERROR(VLOOKUP(기온및공급량[[#This Row], [날짜]],표2[],2,0), "")</f>
      </c>
    </row>
    <row x14ac:dyDescent="0.25" r="4139" customHeight="1" ht="18.75">
      <c r="A4139" s="29">
        <v>45412</v>
      </c>
      <c r="B4139" s="30">
        <v>16.5</v>
      </c>
      <c r="C4139" s="30">
        <v>22.9</v>
      </c>
      <c r="D4139" s="31">
        <v>1.6556481481481482</v>
      </c>
      <c r="E4139" s="30">
        <v>12.3</v>
      </c>
      <c r="F4139" s="31">
        <v>1.9778703703703704</v>
      </c>
      <c r="G4139" s="30">
        <v>10.6</v>
      </c>
      <c r="H4139" s="32">
        <f>TEXT(일별기온공급량!$A4139, "AAA")</f>
      </c>
      <c r="I4139" s="33">
        <v>89179627</v>
      </c>
      <c r="J4139" s="33">
        <v>2088029</v>
      </c>
      <c r="K4139" s="32">
        <f>TEXT(A4139, "MM-DD")</f>
      </c>
      <c r="L4139" s="33">
        <f>YEAR(일별기온공급량!$A4139)</f>
      </c>
      <c r="M4139" s="33">
        <f>MONTH(일별기온공급량!$A4139)</f>
      </c>
      <c r="N4139" s="33">
        <f>DAY(일별기온공급량!$A4139)</f>
      </c>
      <c r="O4139" s="34">
        <f>IFERROR(VLOOKUP(기온및공급량[[#This Row], [날짜]],표2[],2,0), "")</f>
      </c>
    </row>
    <row x14ac:dyDescent="0.25" r="4140" customHeight="1" ht="18.75">
      <c r="A4140" s="29">
        <v>45413</v>
      </c>
      <c r="B4140" s="33">
        <v>13</v>
      </c>
      <c r="C4140" s="30">
        <v>18.1</v>
      </c>
      <c r="D4140" s="31">
        <v>1.607037037037037</v>
      </c>
      <c r="E4140" s="30">
        <v>9.5</v>
      </c>
      <c r="F4140" s="31">
        <v>1.2160648148148148</v>
      </c>
      <c r="G4140" s="30">
        <v>8.6</v>
      </c>
      <c r="H4140" s="32">
        <f>TEXT(일별기온공급량!$A4140, "AAA")</f>
      </c>
      <c r="I4140" s="33">
        <v>86112408</v>
      </c>
      <c r="J4140" s="33">
        <v>2014477</v>
      </c>
      <c r="K4140" s="32">
        <f>TEXT(A4140, "MM-DD")</f>
      </c>
      <c r="L4140" s="33">
        <f>YEAR(일별기온공급량!$A4140)</f>
      </c>
      <c r="M4140" s="33">
        <f>MONTH(일별기온공급량!$A4140)</f>
      </c>
      <c r="N4140" s="33">
        <f>DAY(일별기온공급량!$A4140)</f>
      </c>
      <c r="O4140" s="34">
        <f>IFERROR(VLOOKUP(기온및공급량[[#This Row], [날짜]],표2[],2,0), "")</f>
      </c>
    </row>
    <row x14ac:dyDescent="0.25" r="4141" customHeight="1" ht="18.75">
      <c r="A4141" s="29">
        <v>45414</v>
      </c>
      <c r="B4141" s="30">
        <v>15.9</v>
      </c>
      <c r="C4141" s="30">
        <v>25.1</v>
      </c>
      <c r="D4141" s="31">
        <v>1.7000925925925925</v>
      </c>
      <c r="E4141" s="30">
        <v>6.6</v>
      </c>
      <c r="F4141" s="31">
        <v>1.2348148148148148</v>
      </c>
      <c r="G4141" s="30">
        <v>18.5</v>
      </c>
      <c r="H4141" s="32">
        <f>TEXT(일별기온공급량!$A4141, "AAA")</f>
      </c>
      <c r="I4141" s="33">
        <v>96563519</v>
      </c>
      <c r="J4141" s="33">
        <v>2259965</v>
      </c>
      <c r="K4141" s="32">
        <f>TEXT(A4141, "MM-DD")</f>
      </c>
      <c r="L4141" s="33">
        <f>YEAR(일별기온공급량!$A4141)</f>
      </c>
      <c r="M4141" s="33">
        <f>MONTH(일별기온공급량!$A4141)</f>
      </c>
      <c r="N4141" s="33">
        <f>DAY(일별기온공급량!$A4141)</f>
      </c>
      <c r="O4141" s="34">
        <f>IFERROR(VLOOKUP(기온및공급량[[#This Row], [날짜]],표2[],2,0), "")</f>
      </c>
    </row>
    <row x14ac:dyDescent="0.25" r="4142" customHeight="1" ht="18.75">
      <c r="A4142" s="29">
        <v>45415</v>
      </c>
      <c r="B4142" s="30">
        <v>19.2</v>
      </c>
      <c r="C4142" s="30">
        <v>28.4</v>
      </c>
      <c r="D4142" s="31">
        <v>1.6556481481481482</v>
      </c>
      <c r="E4142" s="30">
        <v>9.8</v>
      </c>
      <c r="F4142" s="31">
        <v>1.2382870370370371</v>
      </c>
      <c r="G4142" s="30">
        <v>18.6</v>
      </c>
      <c r="H4142" s="32">
        <f>TEXT(일별기온공급량!$A4142, "AAA")</f>
      </c>
      <c r="I4142" s="33">
        <v>91895562</v>
      </c>
      <c r="J4142" s="33">
        <v>2158442</v>
      </c>
      <c r="K4142" s="32">
        <f>TEXT(A4142, "MM-DD")</f>
      </c>
      <c r="L4142" s="33">
        <f>YEAR(일별기온공급량!$A4142)</f>
      </c>
      <c r="M4142" s="33">
        <f>MONTH(일별기온공급량!$A4142)</f>
      </c>
      <c r="N4142" s="33">
        <f>DAY(일별기온공급량!$A4142)</f>
      </c>
      <c r="O4142" s="34">
        <f>IFERROR(VLOOKUP(기온및공급량[[#This Row], [날짜]],표2[],2,0), "")</f>
      </c>
    </row>
    <row x14ac:dyDescent="0.25" r="4143" customHeight="1" ht="18.75">
      <c r="A4143" s="29">
        <v>45416</v>
      </c>
      <c r="B4143" s="30">
        <v>20.4</v>
      </c>
      <c r="C4143" s="30">
        <v>29.3</v>
      </c>
      <c r="D4143" s="31">
        <v>1.6653703703703704</v>
      </c>
      <c r="E4143" s="30">
        <v>10.2</v>
      </c>
      <c r="F4143" s="31">
        <v>1.233425925925926</v>
      </c>
      <c r="G4143" s="30">
        <v>19.1</v>
      </c>
      <c r="H4143" s="32">
        <f>TEXT(일별기온공급량!$A4143, "AAA")</f>
      </c>
      <c r="I4143" s="33">
        <v>69943400</v>
      </c>
      <c r="J4143" s="33">
        <v>1643132</v>
      </c>
      <c r="K4143" s="32">
        <f>TEXT(A4143, "MM-DD")</f>
      </c>
      <c r="L4143" s="33">
        <f>YEAR(일별기온공급량!$A4143)</f>
      </c>
      <c r="M4143" s="33">
        <f>MONTH(일별기온공급량!$A4143)</f>
      </c>
      <c r="N4143" s="33">
        <f>DAY(일별기온공급량!$A4143)</f>
      </c>
      <c r="O4143" s="34">
        <f>IFERROR(VLOOKUP(기온및공급량[[#This Row], [날짜]],표2[],2,0), "")</f>
      </c>
    </row>
    <row x14ac:dyDescent="0.25" r="4144" customHeight="1" ht="18.75">
      <c r="A4144" s="29">
        <v>45417</v>
      </c>
      <c r="B4144" s="30">
        <v>18.8</v>
      </c>
      <c r="C4144" s="30">
        <v>21.2</v>
      </c>
      <c r="D4144" s="31">
        <v>1.0973148148148149</v>
      </c>
      <c r="E4144" s="30">
        <v>17.4</v>
      </c>
      <c r="F4144" s="31">
        <v>1.7139814814814813</v>
      </c>
      <c r="G4144" s="30">
        <v>3.8</v>
      </c>
      <c r="H4144" s="32">
        <f>TEXT(일별기온공급량!$A4144, "AAA")</f>
      </c>
      <c r="I4144" s="33">
        <v>64202462</v>
      </c>
      <c r="J4144" s="33">
        <v>1506263</v>
      </c>
      <c r="K4144" s="32">
        <f>TEXT(A4144, "MM-DD")</f>
      </c>
      <c r="L4144" s="33">
        <f>YEAR(일별기온공급량!$A4144)</f>
      </c>
      <c r="M4144" s="33">
        <f>MONTH(일별기온공급량!$A4144)</f>
      </c>
      <c r="N4144" s="33">
        <f>DAY(일별기온공급량!$A4144)</f>
      </c>
      <c r="O4144" s="34">
        <f>IFERROR(VLOOKUP(기온및공급량[[#This Row], [날짜]],표2[],2,0), "")</f>
      </c>
    </row>
    <row x14ac:dyDescent="0.25" r="4145" customHeight="1" ht="18.75">
      <c r="A4145" s="29">
        <v>45418</v>
      </c>
      <c r="B4145" s="30">
        <v>20.1</v>
      </c>
      <c r="C4145" s="30">
        <v>24.4</v>
      </c>
      <c r="D4145" s="31">
        <v>1.4896759259259258</v>
      </c>
      <c r="E4145" s="30">
        <v>17.2</v>
      </c>
      <c r="F4145" s="31">
        <v>1.0327314814814814</v>
      </c>
      <c r="G4145" s="30">
        <v>7.2</v>
      </c>
      <c r="H4145" s="32">
        <f>TEXT(일별기온공급량!$A4145, "AAA")</f>
      </c>
      <c r="I4145" s="33">
        <v>66321731</v>
      </c>
      <c r="J4145" s="33">
        <v>1554892</v>
      </c>
      <c r="K4145" s="32">
        <f>TEXT(A4145, "MM-DD")</f>
      </c>
      <c r="L4145" s="33">
        <f>YEAR(일별기온공급량!$A4145)</f>
      </c>
      <c r="M4145" s="33">
        <f>MONTH(일별기온공급량!$A4145)</f>
      </c>
      <c r="N4145" s="33">
        <f>DAY(일별기온공급량!$A4145)</f>
      </c>
      <c r="O4145" s="34">
        <f>IFERROR(VLOOKUP(기온및공급량[[#This Row], [날짜]],표2[],2,0), "")</f>
      </c>
    </row>
    <row x14ac:dyDescent="0.25" r="4146" customHeight="1" ht="18.75">
      <c r="A4146" s="29">
        <v>45419</v>
      </c>
      <c r="B4146" s="30">
        <v>14.1</v>
      </c>
      <c r="C4146" s="30">
        <v>18.4</v>
      </c>
      <c r="D4146" s="31">
        <v>1.5591203703703704</v>
      </c>
      <c r="E4146" s="30">
        <v>10.9</v>
      </c>
      <c r="F4146" s="31">
        <v>1.9452314814814815</v>
      </c>
      <c r="G4146" s="30">
        <v>7.5</v>
      </c>
      <c r="H4146" s="32">
        <f>TEXT(일별기온공급량!$A4146, "AAA")</f>
      </c>
      <c r="I4146" s="33">
        <v>90572062</v>
      </c>
      <c r="J4146" s="33">
        <v>2124833</v>
      </c>
      <c r="K4146" s="32">
        <f>TEXT(A4146, "MM-DD")</f>
      </c>
      <c r="L4146" s="33">
        <f>YEAR(일별기온공급량!$A4146)</f>
      </c>
      <c r="M4146" s="33">
        <f>MONTH(일별기온공급량!$A4146)</f>
      </c>
      <c r="N4146" s="33">
        <f>DAY(일별기온공급량!$A4146)</f>
      </c>
      <c r="O4146" s="34">
        <f>IFERROR(VLOOKUP(기온및공급량[[#This Row], [날짜]],표2[],2,0), "")</f>
      </c>
    </row>
    <row x14ac:dyDescent="0.25" r="4147" customHeight="1" ht="18.75">
      <c r="A4147" s="29">
        <v>45420</v>
      </c>
      <c r="B4147" s="33">
        <v>13</v>
      </c>
      <c r="C4147" s="30">
        <v>17.7</v>
      </c>
      <c r="D4147" s="31">
        <v>1.6730092592592594</v>
      </c>
      <c r="E4147" s="30">
        <v>9.6</v>
      </c>
      <c r="F4147" s="31">
        <v>1.9966203703703704</v>
      </c>
      <c r="G4147" s="30">
        <v>8.1</v>
      </c>
      <c r="H4147" s="32">
        <f>TEXT(일별기온공급량!$A4147, "AAA")</f>
      </c>
      <c r="I4147" s="33">
        <v>97024266</v>
      </c>
      <c r="J4147" s="33">
        <v>2276153</v>
      </c>
      <c r="K4147" s="32">
        <f>TEXT(A4147, "MM-DD")</f>
      </c>
      <c r="L4147" s="33">
        <f>YEAR(일별기온공급량!$A4147)</f>
      </c>
      <c r="M4147" s="33">
        <f>MONTH(일별기온공급량!$A4147)</f>
      </c>
      <c r="N4147" s="33">
        <f>DAY(일별기온공급량!$A4147)</f>
      </c>
      <c r="O4147" s="34">
        <f>IFERROR(VLOOKUP(기온및공급량[[#This Row], [날짜]],표2[],2,0), "")</f>
      </c>
    </row>
    <row x14ac:dyDescent="0.25" r="4148" customHeight="1" ht="18.75">
      <c r="A4148" s="29">
        <v>45421</v>
      </c>
      <c r="B4148" s="30">
        <v>16.8</v>
      </c>
      <c r="C4148" s="30">
        <v>25.6</v>
      </c>
      <c r="D4148" s="31">
        <v>1.694537037037037</v>
      </c>
      <c r="E4148" s="30">
        <v>6.9</v>
      </c>
      <c r="F4148" s="31">
        <v>1.2077314814814815</v>
      </c>
      <c r="G4148" s="30">
        <v>18.7</v>
      </c>
      <c r="H4148" s="32">
        <f>TEXT(일별기온공급량!$A4148, "AAA")</f>
      </c>
      <c r="I4148" s="33">
        <v>94350156</v>
      </c>
      <c r="J4148" s="33">
        <v>2213223</v>
      </c>
      <c r="K4148" s="32">
        <f>TEXT(A4148, "MM-DD")</f>
      </c>
      <c r="L4148" s="33">
        <f>YEAR(일별기온공급량!$A4148)</f>
      </c>
      <c r="M4148" s="33">
        <f>MONTH(일별기온공급량!$A4148)</f>
      </c>
      <c r="N4148" s="33">
        <f>DAY(일별기온공급량!$A4148)</f>
      </c>
      <c r="O4148" s="34">
        <f>IFERROR(VLOOKUP(기온및공급량[[#This Row], [날짜]],표2[],2,0), "")</f>
      </c>
    </row>
    <row x14ac:dyDescent="0.25" r="4149" customHeight="1" ht="18.75">
      <c r="A4149" s="29">
        <v>45422</v>
      </c>
      <c r="B4149" s="30">
        <v>19.9</v>
      </c>
      <c r="C4149" s="30">
        <v>29.8</v>
      </c>
      <c r="D4149" s="31">
        <v>1.6452314814814815</v>
      </c>
      <c r="E4149" s="30">
        <v>10.5</v>
      </c>
      <c r="F4149" s="31">
        <v>1.2341203703703703</v>
      </c>
      <c r="G4149" s="30">
        <v>19.3</v>
      </c>
      <c r="H4149" s="32">
        <f>TEXT(일별기온공급량!$A4149, "AAA")</f>
      </c>
      <c r="I4149" s="33">
        <v>86036426</v>
      </c>
      <c r="J4149" s="33">
        <v>2017142</v>
      </c>
      <c r="K4149" s="32">
        <f>TEXT(A4149, "MM-DD")</f>
      </c>
      <c r="L4149" s="33">
        <f>YEAR(일별기온공급량!$A4149)</f>
      </c>
      <c r="M4149" s="33">
        <f>MONTH(일별기온공급량!$A4149)</f>
      </c>
      <c r="N4149" s="33">
        <f>DAY(일별기온공급량!$A4149)</f>
      </c>
      <c r="O4149" s="34">
        <f>IFERROR(VLOOKUP(기온및공급량[[#This Row], [날짜]],표2[],2,0), "")</f>
      </c>
    </row>
    <row x14ac:dyDescent="0.25" r="4150" customHeight="1" ht="18.75">
      <c r="A4150" s="29">
        <v>45423</v>
      </c>
      <c r="B4150" s="30">
        <v>19.9</v>
      </c>
      <c r="C4150" s="30">
        <v>25.1</v>
      </c>
      <c r="D4150" s="31">
        <v>1.6764814814814815</v>
      </c>
      <c r="E4150" s="30">
        <v>12.8</v>
      </c>
      <c r="F4150" s="31">
        <v>1.219537037037037</v>
      </c>
      <c r="G4150" s="30">
        <v>12.3</v>
      </c>
      <c r="H4150" s="32">
        <f>TEXT(일별기온공급량!$A4150, "AAA")</f>
      </c>
      <c r="I4150" s="33">
        <v>70022646</v>
      </c>
      <c r="J4150" s="33">
        <v>1637659</v>
      </c>
      <c r="K4150" s="32">
        <f>TEXT(A4150, "MM-DD")</f>
      </c>
      <c r="L4150" s="33">
        <f>YEAR(일별기온공급량!$A4150)</f>
      </c>
      <c r="M4150" s="33">
        <f>MONTH(일별기온공급량!$A4150)</f>
      </c>
      <c r="N4150" s="33">
        <f>DAY(일별기온공급량!$A4150)</f>
      </c>
      <c r="O4150" s="34">
        <f>IFERROR(VLOOKUP(기온및공급량[[#This Row], [날짜]],표2[],2,0), "")</f>
      </c>
    </row>
    <row x14ac:dyDescent="0.25" r="4151" customHeight="1" ht="18.75">
      <c r="A4151" s="29">
        <v>45424</v>
      </c>
      <c r="B4151" s="30">
        <v>19.3</v>
      </c>
      <c r="C4151" s="30">
        <v>24.1</v>
      </c>
      <c r="D4151" s="31">
        <v>1.591759259259259</v>
      </c>
      <c r="E4151" s="30">
        <v>16.4</v>
      </c>
      <c r="F4151" s="31">
        <v>1.2612037037037038</v>
      </c>
      <c r="G4151" s="30">
        <v>7.7</v>
      </c>
      <c r="H4151" s="32">
        <f>TEXT(일별기온공급량!$A4151, "AAA")</f>
      </c>
      <c r="I4151" s="33">
        <v>61599051</v>
      </c>
      <c r="J4151" s="33">
        <v>1438622</v>
      </c>
      <c r="K4151" s="32">
        <f>TEXT(A4151, "MM-DD")</f>
      </c>
      <c r="L4151" s="33">
        <f>YEAR(일별기온공급량!$A4151)</f>
      </c>
      <c r="M4151" s="33">
        <f>MONTH(일별기온공급량!$A4151)</f>
      </c>
      <c r="N4151" s="33">
        <f>DAY(일별기온공급량!$A4151)</f>
      </c>
      <c r="O4151" s="34">
        <f>IFERROR(VLOOKUP(기온및공급량[[#This Row], [날짜]],표2[],2,0), "")</f>
      </c>
    </row>
    <row x14ac:dyDescent="0.25" r="4152" customHeight="1" ht="18.75">
      <c r="A4152" s="29">
        <v>45425</v>
      </c>
      <c r="B4152" s="33">
        <v>19</v>
      </c>
      <c r="C4152" s="30">
        <v>26.1</v>
      </c>
      <c r="D4152" s="31">
        <v>1.6410648148148148</v>
      </c>
      <c r="E4152" s="30">
        <v>11.2</v>
      </c>
      <c r="F4152" s="31">
        <v>1.2327314814814816</v>
      </c>
      <c r="G4152" s="30">
        <v>14.9</v>
      </c>
      <c r="H4152" s="32">
        <f>TEXT(일별기온공급량!$A4152, "AAA")</f>
      </c>
      <c r="I4152" s="33">
        <v>81205882</v>
      </c>
      <c r="J4152" s="33">
        <v>1898787</v>
      </c>
      <c r="K4152" s="32">
        <f>TEXT(A4152, "MM-DD")</f>
      </c>
      <c r="L4152" s="33">
        <f>YEAR(일별기온공급량!$A4152)</f>
      </c>
      <c r="M4152" s="33">
        <f>MONTH(일별기온공급량!$A4152)</f>
      </c>
      <c r="N4152" s="33">
        <f>DAY(일별기온공급량!$A4152)</f>
      </c>
      <c r="O4152" s="34">
        <f>IFERROR(VLOOKUP(기온및공급량[[#This Row], [날짜]],표2[],2,0), "")</f>
      </c>
    </row>
    <row x14ac:dyDescent="0.25" r="4153" customHeight="1" ht="18.75">
      <c r="A4153" s="29">
        <v>45426</v>
      </c>
      <c r="B4153" s="30">
        <v>20.1</v>
      </c>
      <c r="C4153" s="30">
        <v>28.5</v>
      </c>
      <c r="D4153" s="31">
        <v>1.6771759259259258</v>
      </c>
      <c r="E4153" s="30">
        <v>10.7</v>
      </c>
      <c r="F4153" s="31">
        <v>1.2237037037037037</v>
      </c>
      <c r="G4153" s="30">
        <v>17.8</v>
      </c>
      <c r="H4153" s="32">
        <f>TEXT(일별기온공급량!$A4153, "AAA")</f>
      </c>
      <c r="I4153" s="33">
        <v>83027404</v>
      </c>
      <c r="J4153" s="33">
        <v>1946287</v>
      </c>
      <c r="K4153" s="32">
        <f>TEXT(A4153, "MM-DD")</f>
      </c>
      <c r="L4153" s="33">
        <f>YEAR(일별기온공급량!$A4153)</f>
      </c>
      <c r="M4153" s="33">
        <f>MONTH(일별기온공급량!$A4153)</f>
      </c>
      <c r="N4153" s="33">
        <f>DAY(일별기온공급량!$A4153)</f>
      </c>
      <c r="O4153" s="34">
        <f>IFERROR(VLOOKUP(기온및공급량[[#This Row], [날짜]],표2[],2,0), "")</f>
      </c>
    </row>
    <row x14ac:dyDescent="0.25" r="4154" customHeight="1" ht="18.75">
      <c r="A4154" s="29">
        <v>45427</v>
      </c>
      <c r="B4154" s="30">
        <v>18.4</v>
      </c>
      <c r="C4154" s="30">
        <v>27.9</v>
      </c>
      <c r="D4154" s="31">
        <v>1.6764814814814815</v>
      </c>
      <c r="E4154" s="30">
        <v>10.6</v>
      </c>
      <c r="F4154" s="31">
        <v>1.9931481481481481</v>
      </c>
      <c r="G4154" s="30">
        <v>17.3</v>
      </c>
      <c r="H4154" s="32">
        <f>TEXT(일별기온공급량!$A4154, "AAA")</f>
      </c>
      <c r="I4154" s="33">
        <v>73725803</v>
      </c>
      <c r="J4154" s="33">
        <v>1726560</v>
      </c>
      <c r="K4154" s="32">
        <f>TEXT(A4154, "MM-DD")</f>
      </c>
      <c r="L4154" s="33">
        <f>YEAR(일별기온공급량!$A4154)</f>
      </c>
      <c r="M4154" s="33">
        <f>MONTH(일별기온공급량!$A4154)</f>
      </c>
      <c r="N4154" s="33">
        <f>DAY(일별기온공급량!$A4154)</f>
      </c>
      <c r="O4154" s="34">
        <f>IFERROR(VLOOKUP(기온및공급량[[#This Row], [날짜]],표2[],2,0), "")</f>
      </c>
    </row>
    <row x14ac:dyDescent="0.25" r="4155" customHeight="1" ht="18.75">
      <c r="A4155" s="29">
        <v>45428</v>
      </c>
      <c r="B4155" s="30">
        <v>15.5</v>
      </c>
      <c r="C4155" s="30">
        <v>22.4</v>
      </c>
      <c r="D4155" s="31">
        <v>1.6750925925925926</v>
      </c>
      <c r="E4155" s="30">
        <v>8.5</v>
      </c>
      <c r="F4155" s="31">
        <v>1.2042592592592594</v>
      </c>
      <c r="G4155" s="30">
        <v>13.9</v>
      </c>
      <c r="H4155" s="32">
        <f>TEXT(일별기온공급량!$A4155, "AAA")</f>
      </c>
      <c r="I4155" s="33">
        <v>86553850</v>
      </c>
      <c r="J4155" s="33">
        <v>2027367</v>
      </c>
      <c r="K4155" s="32">
        <f>TEXT(A4155, "MM-DD")</f>
      </c>
      <c r="L4155" s="33">
        <f>YEAR(일별기온공급량!$A4155)</f>
      </c>
      <c r="M4155" s="33">
        <f>MONTH(일별기온공급량!$A4155)</f>
      </c>
      <c r="N4155" s="33">
        <f>DAY(일별기온공급량!$A4155)</f>
      </c>
      <c r="O4155" s="34">
        <f>IFERROR(VLOOKUP(기온및공급량[[#This Row], [날짜]],표2[],2,0), "")</f>
      </c>
    </row>
    <row x14ac:dyDescent="0.25" r="4156" customHeight="1" ht="18.75">
      <c r="A4156" s="29">
        <v>45429</v>
      </c>
      <c r="B4156" s="30">
        <v>19.1</v>
      </c>
      <c r="C4156" s="30">
        <v>28.4</v>
      </c>
      <c r="D4156" s="31">
        <v>1.6639814814814815</v>
      </c>
      <c r="E4156" s="33">
        <v>10</v>
      </c>
      <c r="F4156" s="31">
        <v>1.2389814814814815</v>
      </c>
      <c r="G4156" s="30">
        <v>18.4</v>
      </c>
      <c r="H4156" s="32">
        <f>TEXT(일별기온공급량!$A4156, "AAA")</f>
      </c>
      <c r="I4156" s="33">
        <v>82720865</v>
      </c>
      <c r="J4156" s="33">
        <v>1938945</v>
      </c>
      <c r="K4156" s="32">
        <f>TEXT(A4156, "MM-DD")</f>
      </c>
      <c r="L4156" s="33">
        <f>YEAR(일별기온공급량!$A4156)</f>
      </c>
      <c r="M4156" s="33">
        <f>MONTH(일별기온공급량!$A4156)</f>
      </c>
      <c r="N4156" s="33">
        <f>DAY(일별기온공급량!$A4156)</f>
      </c>
      <c r="O4156" s="34">
        <f>IFERROR(VLOOKUP(기온및공급량[[#This Row], [날짜]],표2[],2,0), "")</f>
      </c>
    </row>
    <row x14ac:dyDescent="0.25" r="4157" customHeight="1" ht="18.75">
      <c r="A4157" s="29">
        <v>45430</v>
      </c>
      <c r="B4157" s="30">
        <v>21.4</v>
      </c>
      <c r="C4157" s="30">
        <v>30.6</v>
      </c>
      <c r="D4157" s="31">
        <v>1.6674537037037038</v>
      </c>
      <c r="E4157" s="30">
        <v>12.1</v>
      </c>
      <c r="F4157" s="31">
        <v>1.2230092592592592</v>
      </c>
      <c r="G4157" s="30">
        <v>18.5</v>
      </c>
      <c r="H4157" s="32">
        <f>TEXT(일별기온공급량!$A4157, "AAA")</f>
      </c>
      <c r="I4157" s="33">
        <v>65446104</v>
      </c>
      <c r="J4157" s="33">
        <v>1533206</v>
      </c>
      <c r="K4157" s="32">
        <f>TEXT(A4157, "MM-DD")</f>
      </c>
      <c r="L4157" s="33">
        <f>YEAR(일별기온공급량!$A4157)</f>
      </c>
      <c r="M4157" s="33">
        <f>MONTH(일별기온공급량!$A4157)</f>
      </c>
      <c r="N4157" s="33">
        <f>DAY(일별기온공급량!$A4157)</f>
      </c>
      <c r="O4157" s="34">
        <f>IFERROR(VLOOKUP(기온및공급량[[#This Row], [날짜]],표2[],2,0), "")</f>
      </c>
    </row>
    <row x14ac:dyDescent="0.25" r="4158" customHeight="1" ht="18.75">
      <c r="A4158" s="29">
        <v>45431</v>
      </c>
      <c r="B4158" s="33">
        <v>23</v>
      </c>
      <c r="C4158" s="30">
        <v>31.5</v>
      </c>
      <c r="D4158" s="31">
        <v>1.6674537037037038</v>
      </c>
      <c r="E4158" s="30">
        <v>14.6</v>
      </c>
      <c r="F4158" s="31">
        <v>1.1764814814814815</v>
      </c>
      <c r="G4158" s="30">
        <v>16.9</v>
      </c>
      <c r="H4158" s="32">
        <f>TEXT(일별기온공급량!$A4158, "AAA")</f>
      </c>
      <c r="I4158" s="33">
        <v>56678216</v>
      </c>
      <c r="J4158" s="33">
        <v>1327450</v>
      </c>
      <c r="K4158" s="32">
        <f>TEXT(A4158, "MM-DD")</f>
      </c>
      <c r="L4158" s="33">
        <f>YEAR(일별기온공급량!$A4158)</f>
      </c>
      <c r="M4158" s="33">
        <f>MONTH(일별기온공급량!$A4158)</f>
      </c>
      <c r="N4158" s="33">
        <f>DAY(일별기온공급량!$A4158)</f>
      </c>
      <c r="O4158" s="34">
        <f>IFERROR(VLOOKUP(기온및공급량[[#This Row], [날짜]],표2[],2,0), "")</f>
      </c>
    </row>
    <row x14ac:dyDescent="0.25" r="4159" customHeight="1" ht="18.75">
      <c r="A4159" s="29">
        <v>45432</v>
      </c>
      <c r="B4159" s="33">
        <v>21</v>
      </c>
      <c r="C4159" s="33">
        <v>29</v>
      </c>
      <c r="D4159" s="31">
        <v>1.6813425925925927</v>
      </c>
      <c r="E4159" s="30">
        <v>14.4</v>
      </c>
      <c r="F4159" s="31">
        <v>1.219537037037037</v>
      </c>
      <c r="G4159" s="30">
        <v>14.6</v>
      </c>
      <c r="H4159" s="32">
        <f>TEXT(일별기온공급량!$A4159, "AAA")</f>
      </c>
      <c r="I4159" s="33">
        <v>75327354</v>
      </c>
      <c r="J4159" s="33">
        <v>1766891</v>
      </c>
      <c r="K4159" s="32">
        <f>TEXT(A4159, "MM-DD")</f>
      </c>
      <c r="L4159" s="33">
        <f>YEAR(일별기온공급량!$A4159)</f>
      </c>
      <c r="M4159" s="33">
        <f>MONTH(일별기온공급량!$A4159)</f>
      </c>
      <c r="N4159" s="33">
        <f>DAY(일별기온공급량!$A4159)</f>
      </c>
      <c r="O4159" s="34">
        <f>IFERROR(VLOOKUP(기온및공급량[[#This Row], [날짜]],표2[],2,0), "")</f>
      </c>
    </row>
    <row x14ac:dyDescent="0.25" r="4160" customHeight="1" ht="18.75">
      <c r="A4160" s="29">
        <v>45433</v>
      </c>
      <c r="B4160" s="30">
        <v>17.8</v>
      </c>
      <c r="C4160" s="30">
        <v>22.8</v>
      </c>
      <c r="D4160" s="31">
        <v>1.6237037037037036</v>
      </c>
      <c r="E4160" s="30">
        <v>14.5</v>
      </c>
      <c r="F4160" s="31">
        <v>1.9924537037037036</v>
      </c>
      <c r="G4160" s="30">
        <v>8.3</v>
      </c>
      <c r="H4160" s="32">
        <f>TEXT(일별기온공급량!$A4160, "AAA")</f>
      </c>
      <c r="I4160" s="33">
        <v>80175432</v>
      </c>
      <c r="J4160" s="33">
        <v>1887234</v>
      </c>
      <c r="K4160" s="32">
        <f>TEXT(A4160, "MM-DD")</f>
      </c>
      <c r="L4160" s="33">
        <f>YEAR(일별기온공급량!$A4160)</f>
      </c>
      <c r="M4160" s="33">
        <f>MONTH(일별기온공급량!$A4160)</f>
      </c>
      <c r="N4160" s="33">
        <f>DAY(일별기온공급량!$A4160)</f>
      </c>
      <c r="O4160" s="34">
        <f>IFERROR(VLOOKUP(기온및공급량[[#This Row], [날짜]],표2[],2,0), "")</f>
      </c>
    </row>
    <row x14ac:dyDescent="0.25" r="4161" customHeight="1" ht="18.75">
      <c r="A4161" s="29">
        <v>45434</v>
      </c>
      <c r="B4161" s="30">
        <v>21.7</v>
      </c>
      <c r="C4161" s="30">
        <v>30.7</v>
      </c>
      <c r="D4161" s="31">
        <v>1.7063425925925926</v>
      </c>
      <c r="E4161" s="30">
        <v>11.8</v>
      </c>
      <c r="F4161" s="31">
        <v>1.224398148148148</v>
      </c>
      <c r="G4161" s="30">
        <v>18.9</v>
      </c>
      <c r="H4161" s="32">
        <f>TEXT(일별기온공급량!$A4161, "AAA")</f>
      </c>
      <c r="I4161" s="33">
        <v>80277416</v>
      </c>
      <c r="J4161" s="33">
        <v>1890037</v>
      </c>
      <c r="K4161" s="32">
        <f>TEXT(A4161, "MM-DD")</f>
      </c>
      <c r="L4161" s="33">
        <f>YEAR(일별기온공급량!$A4161)</f>
      </c>
      <c r="M4161" s="33">
        <f>MONTH(일별기온공급량!$A4161)</f>
      </c>
      <c r="N4161" s="33">
        <f>DAY(일별기온공급량!$A4161)</f>
      </c>
      <c r="O4161" s="34">
        <f>IFERROR(VLOOKUP(기온및공급량[[#This Row], [날짜]],표2[],2,0), "")</f>
      </c>
    </row>
    <row x14ac:dyDescent="0.25" r="4162" customHeight="1" ht="18.75">
      <c r="A4162" s="29">
        <v>45435</v>
      </c>
      <c r="B4162" s="30">
        <v>25.3</v>
      </c>
      <c r="C4162" s="30">
        <v>32.5</v>
      </c>
      <c r="D4162" s="31">
        <v>1.6480092592592592</v>
      </c>
      <c r="E4162" s="30">
        <v>18.3</v>
      </c>
      <c r="F4162" s="31">
        <v>1.252175925925926</v>
      </c>
      <c r="G4162" s="30">
        <v>14.2</v>
      </c>
      <c r="H4162" s="32">
        <f>TEXT(일별기온공급량!$A4162, "AAA")</f>
      </c>
      <c r="I4162" s="33">
        <v>79191451</v>
      </c>
      <c r="J4162" s="33">
        <v>1861249</v>
      </c>
      <c r="K4162" s="32">
        <f>TEXT(A4162, "MM-DD")</f>
      </c>
      <c r="L4162" s="33">
        <f>YEAR(일별기온공급량!$A4162)</f>
      </c>
      <c r="M4162" s="33">
        <f>MONTH(일별기온공급량!$A4162)</f>
      </c>
      <c r="N4162" s="33">
        <f>DAY(일별기온공급량!$A4162)</f>
      </c>
      <c r="O4162" s="34">
        <f>IFERROR(VLOOKUP(기온및공급량[[#This Row], [날짜]],표2[],2,0), "")</f>
      </c>
    </row>
    <row x14ac:dyDescent="0.25" r="4163" customHeight="1" ht="18.75">
      <c r="A4163" s="29">
        <v>45436</v>
      </c>
      <c r="B4163" s="30">
        <v>21.2</v>
      </c>
      <c r="C4163" s="30">
        <v>26.8</v>
      </c>
      <c r="D4163" s="31">
        <v>1.5049537037037037</v>
      </c>
      <c r="E4163" s="30">
        <v>16.8</v>
      </c>
      <c r="F4163" s="31">
        <v>1.2230092592592592</v>
      </c>
      <c r="G4163" s="33">
        <v>10</v>
      </c>
      <c r="H4163" s="32">
        <f>TEXT(일별기온공급량!$A4163, "AAA")</f>
      </c>
      <c r="I4163" s="33">
        <v>76937286</v>
      </c>
      <c r="J4163" s="33">
        <v>1809627</v>
      </c>
      <c r="K4163" s="32">
        <f>TEXT(A4163, "MM-DD")</f>
      </c>
      <c r="L4163" s="33">
        <f>YEAR(일별기온공급량!$A4163)</f>
      </c>
      <c r="M4163" s="33">
        <f>MONTH(일별기온공급량!$A4163)</f>
      </c>
      <c r="N4163" s="33">
        <f>DAY(일별기온공급량!$A4163)</f>
      </c>
      <c r="O4163" s="34">
        <f>IFERROR(VLOOKUP(기온및공급량[[#This Row], [날짜]],표2[],2,0), "")</f>
      </c>
    </row>
    <row x14ac:dyDescent="0.25" r="4164" customHeight="1" ht="18.75">
      <c r="A4164" s="29">
        <v>45437</v>
      </c>
      <c r="B4164" s="30">
        <v>19.6</v>
      </c>
      <c r="C4164" s="30">
        <v>23.9</v>
      </c>
      <c r="D4164" s="31">
        <v>1.6028703703703704</v>
      </c>
      <c r="E4164" s="30">
        <v>16.6</v>
      </c>
      <c r="F4164" s="31">
        <v>1.9987037037037036</v>
      </c>
      <c r="G4164" s="30">
        <v>7.3</v>
      </c>
      <c r="H4164" s="32">
        <f>TEXT(일별기온공급량!$A4164, "AAA")</f>
      </c>
      <c r="I4164" s="33">
        <v>61572628</v>
      </c>
      <c r="J4164" s="33">
        <v>1449051</v>
      </c>
      <c r="K4164" s="32">
        <f>TEXT(A4164, "MM-DD")</f>
      </c>
      <c r="L4164" s="33">
        <f>YEAR(일별기온공급량!$A4164)</f>
      </c>
      <c r="M4164" s="33">
        <f>MONTH(일별기온공급량!$A4164)</f>
      </c>
      <c r="N4164" s="33">
        <f>DAY(일별기온공급량!$A4164)</f>
      </c>
      <c r="O4164" s="34">
        <f>IFERROR(VLOOKUP(기온및공급량[[#This Row], [날짜]],표2[],2,0), "")</f>
      </c>
    </row>
    <row x14ac:dyDescent="0.25" r="4165" customHeight="1" ht="18.75">
      <c r="A4165" s="29">
        <v>45438</v>
      </c>
      <c r="B4165" s="30">
        <v>20.8</v>
      </c>
      <c r="C4165" s="33">
        <v>28</v>
      </c>
      <c r="D4165" s="31">
        <v>1.5730092592592593</v>
      </c>
      <c r="E4165" s="30">
        <v>14.2</v>
      </c>
      <c r="F4165" s="31">
        <v>1.220925925925926</v>
      </c>
      <c r="G4165" s="30">
        <v>13.8</v>
      </c>
      <c r="H4165" s="32">
        <f>TEXT(일별기온공급량!$A4165, "AAA")</f>
      </c>
      <c r="I4165" s="33">
        <v>54636714</v>
      </c>
      <c r="J4165" s="33">
        <v>1283739</v>
      </c>
      <c r="K4165" s="32">
        <f>TEXT(A4165, "MM-DD")</f>
      </c>
      <c r="L4165" s="33">
        <f>YEAR(일별기온공급량!$A4165)</f>
      </c>
      <c r="M4165" s="33">
        <f>MONTH(일별기온공급량!$A4165)</f>
      </c>
      <c r="N4165" s="33">
        <f>DAY(일별기온공급량!$A4165)</f>
      </c>
      <c r="O4165" s="34">
        <f>IFERROR(VLOOKUP(기온및공급량[[#This Row], [날짜]],표2[],2,0), "")</f>
      </c>
    </row>
    <row x14ac:dyDescent="0.25" r="4166" customHeight="1" ht="18.75">
      <c r="A4166" s="29">
        <v>45439</v>
      </c>
      <c r="B4166" s="30">
        <v>21.5</v>
      </c>
      <c r="C4166" s="30">
        <v>24.9</v>
      </c>
      <c r="D4166" s="31">
        <v>1.5903703703703704</v>
      </c>
      <c r="E4166" s="30">
        <v>18.5</v>
      </c>
      <c r="F4166" s="31">
        <v>1.2813425925925925</v>
      </c>
      <c r="G4166" s="30">
        <v>6.4</v>
      </c>
      <c r="H4166" s="32">
        <f>TEXT(일별기온공급량!$A4166, "AAA")</f>
      </c>
      <c r="I4166" s="33">
        <v>74844329</v>
      </c>
      <c r="J4166" s="33">
        <v>1763130</v>
      </c>
      <c r="K4166" s="32">
        <f>TEXT(A4166, "MM-DD")</f>
      </c>
      <c r="L4166" s="33">
        <f>YEAR(일별기온공급량!$A4166)</f>
      </c>
      <c r="M4166" s="33">
        <f>MONTH(일별기온공급량!$A4166)</f>
      </c>
      <c r="N4166" s="33">
        <f>DAY(일별기온공급량!$A4166)</f>
      </c>
      <c r="O4166" s="34">
        <f>IFERROR(VLOOKUP(기온및공급량[[#This Row], [날짜]],표2[],2,0), "")</f>
      </c>
    </row>
    <row x14ac:dyDescent="0.25" r="4167" customHeight="1" ht="18.75">
      <c r="A4167" s="29">
        <v>45440</v>
      </c>
      <c r="B4167" s="30">
        <v>18.6</v>
      </c>
      <c r="C4167" s="30">
        <v>24.4</v>
      </c>
      <c r="D4167" s="31">
        <v>1.5487037037037037</v>
      </c>
      <c r="E4167" s="30">
        <v>13.6</v>
      </c>
      <c r="F4167" s="31">
        <v>1.998009259259259</v>
      </c>
      <c r="G4167" s="30">
        <v>10.8</v>
      </c>
      <c r="H4167" s="32">
        <f>TEXT(일별기온공급량!$A4167, "AAA")</f>
      </c>
      <c r="I4167" s="33">
        <v>78163386</v>
      </c>
      <c r="J4167" s="33">
        <v>1843336</v>
      </c>
      <c r="K4167" s="32">
        <f>TEXT(A4167, "MM-DD")</f>
      </c>
      <c r="L4167" s="33">
        <f>YEAR(일별기온공급량!$A4167)</f>
      </c>
      <c r="M4167" s="33">
        <f>MONTH(일별기온공급량!$A4167)</f>
      </c>
      <c r="N4167" s="33">
        <f>DAY(일별기온공급량!$A4167)</f>
      </c>
      <c r="O4167" s="34">
        <f>IFERROR(VLOOKUP(기온및공급량[[#This Row], [날짜]],표2[],2,0), "")</f>
      </c>
    </row>
    <row x14ac:dyDescent="0.25" r="4168" customHeight="1" ht="18.75">
      <c r="A4168" s="29">
        <v>45441</v>
      </c>
      <c r="B4168" s="30">
        <v>20.9</v>
      </c>
      <c r="C4168" s="30">
        <v>29.2</v>
      </c>
      <c r="D4168" s="31">
        <v>1.7250925925925926</v>
      </c>
      <c r="E4168" s="30">
        <v>10.4</v>
      </c>
      <c r="F4168" s="31">
        <v>1.219537037037037</v>
      </c>
      <c r="G4168" s="30">
        <v>18.8</v>
      </c>
      <c r="H4168" s="32">
        <f>TEXT(일별기온공급량!$A4168, "AAA")</f>
      </c>
      <c r="I4168" s="33">
        <v>78864841</v>
      </c>
      <c r="J4168" s="33">
        <v>1858585</v>
      </c>
      <c r="K4168" s="32">
        <f>TEXT(A4168, "MM-DD")</f>
      </c>
      <c r="L4168" s="33">
        <f>YEAR(일별기온공급량!$A4168)</f>
      </c>
      <c r="M4168" s="33">
        <f>MONTH(일별기온공급량!$A4168)</f>
      </c>
      <c r="N4168" s="33">
        <f>DAY(일별기온공급량!$A4168)</f>
      </c>
      <c r="O4168" s="34">
        <f>IFERROR(VLOOKUP(기온및공급량[[#This Row], [날짜]],표2[],2,0), "")</f>
      </c>
    </row>
    <row x14ac:dyDescent="0.25" r="4169" customHeight="1" ht="18.75">
      <c r="A4169" s="29">
        <v>45442</v>
      </c>
      <c r="B4169" s="30">
        <v>21.6</v>
      </c>
      <c r="C4169" s="30">
        <v>27.5</v>
      </c>
      <c r="D4169" s="31">
        <v>1.6612037037037037</v>
      </c>
      <c r="E4169" s="30">
        <v>16.5</v>
      </c>
      <c r="F4169" s="31">
        <v>1.2285648148148147</v>
      </c>
      <c r="G4169" s="33">
        <v>11</v>
      </c>
      <c r="H4169" s="32">
        <f>TEXT(일별기온공급량!$A4169, "AAA")</f>
      </c>
      <c r="I4169" s="33">
        <v>78617219</v>
      </c>
      <c r="J4169" s="33">
        <v>1852881</v>
      </c>
      <c r="K4169" s="32">
        <f>TEXT(A4169, "MM-DD")</f>
      </c>
      <c r="L4169" s="33">
        <f>YEAR(일별기온공급량!$A4169)</f>
      </c>
      <c r="M4169" s="33">
        <f>MONTH(일별기온공급량!$A4169)</f>
      </c>
      <c r="N4169" s="33">
        <f>DAY(일별기온공급량!$A4169)</f>
      </c>
      <c r="O4169" s="34">
        <f>IFERROR(VLOOKUP(기온및공급량[[#This Row], [날짜]],표2[],2,0), "")</f>
      </c>
    </row>
    <row x14ac:dyDescent="0.25" r="4170" customHeight="1" ht="18.75">
      <c r="A4170" s="29">
        <v>45443</v>
      </c>
      <c r="B4170" s="33">
        <v>24</v>
      </c>
      <c r="C4170" s="30">
        <v>29.8</v>
      </c>
      <c r="D4170" s="31">
        <v>1.6799537037037036</v>
      </c>
      <c r="E4170" s="30">
        <v>19.5</v>
      </c>
      <c r="F4170" s="31">
        <v>1.1091203703703703</v>
      </c>
      <c r="G4170" s="30">
        <v>10.3</v>
      </c>
      <c r="H4170" s="32">
        <f>TEXT(일별기온공급량!$A4170, "AAA")</f>
      </c>
      <c r="I4170" s="33">
        <v>76523254</v>
      </c>
      <c r="J4170" s="33">
        <v>1804038</v>
      </c>
      <c r="K4170" s="32">
        <f>TEXT(A4170, "MM-DD")</f>
      </c>
      <c r="L4170" s="33">
        <f>YEAR(일별기온공급량!$A4170)</f>
      </c>
      <c r="M4170" s="33">
        <f>MONTH(일별기온공급량!$A4170)</f>
      </c>
      <c r="N4170" s="33">
        <f>DAY(일별기온공급량!$A4170)</f>
      </c>
      <c r="O4170" s="34">
        <f>IFERROR(VLOOKUP(기온및공급량[[#This Row], [날짜]],표2[],2,0), "")</f>
      </c>
    </row>
    <row x14ac:dyDescent="0.25" r="4171" customHeight="1" ht="18.75">
      <c r="A4171" s="29">
        <v>45444</v>
      </c>
      <c r="B4171" s="33">
        <v>22</v>
      </c>
      <c r="C4171" s="30">
        <v>27.5</v>
      </c>
      <c r="D4171" s="31">
        <v>1.6313425925925926</v>
      </c>
      <c r="E4171" s="30">
        <v>17.3</v>
      </c>
      <c r="F4171" s="31">
        <v>1.994537037037037</v>
      </c>
      <c r="G4171" s="30">
        <v>10.2</v>
      </c>
      <c r="H4171" s="32">
        <f>TEXT(일별기온공급량!$A4171, "AAA")</f>
      </c>
      <c r="I4171" s="33">
        <v>60407007</v>
      </c>
      <c r="J4171" s="33">
        <v>1418488</v>
      </c>
      <c r="K4171" s="32">
        <f>TEXT(A4171, "MM-DD")</f>
      </c>
      <c r="L4171" s="33">
        <f>YEAR(일별기온공급량!$A4171)</f>
      </c>
      <c r="M4171" s="33">
        <f>MONTH(일별기온공급량!$A4171)</f>
      </c>
      <c r="N4171" s="33">
        <f>DAY(일별기온공급량!$A4171)</f>
      </c>
      <c r="O4171" s="34">
        <f>IFERROR(VLOOKUP(기온및공급량[[#This Row], [날짜]],표2[],2,0), "")</f>
      </c>
    </row>
    <row x14ac:dyDescent="0.25" r="4172" customHeight="1" ht="18.75">
      <c r="A4172" s="29">
        <v>45445</v>
      </c>
      <c r="B4172" s="30">
        <v>20.1</v>
      </c>
      <c r="C4172" s="30">
        <v>26.7</v>
      </c>
      <c r="D4172" s="31">
        <v>1.6445370370370371</v>
      </c>
      <c r="E4172" s="33">
        <v>15</v>
      </c>
      <c r="F4172" s="31">
        <v>1.1848148148148148</v>
      </c>
      <c r="G4172" s="30">
        <v>11.7</v>
      </c>
      <c r="H4172" s="32">
        <f>TEXT(일별기온공급량!$A4172, "AAA")</f>
      </c>
      <c r="I4172" s="33">
        <v>52381091</v>
      </c>
      <c r="J4172" s="33">
        <v>1227690</v>
      </c>
      <c r="K4172" s="32">
        <f>TEXT(A4172, "MM-DD")</f>
      </c>
      <c r="L4172" s="33">
        <f>YEAR(일별기온공급량!$A4172)</f>
      </c>
      <c r="M4172" s="33">
        <f>MONTH(일별기온공급량!$A4172)</f>
      </c>
      <c r="N4172" s="33">
        <f>DAY(일별기온공급량!$A4172)</f>
      </c>
      <c r="O4172" s="34">
        <f>IFERROR(VLOOKUP(기온및공급량[[#This Row], [날짜]],표2[],2,0), "")</f>
      </c>
    </row>
    <row x14ac:dyDescent="0.25" r="4173" customHeight="1" ht="18.75">
      <c r="A4173" s="29">
        <v>45446</v>
      </c>
      <c r="B4173" s="30">
        <v>19.4</v>
      </c>
      <c r="C4173" s="30">
        <v>25.4</v>
      </c>
      <c r="D4173" s="31">
        <v>1.6327314814814815</v>
      </c>
      <c r="E4173" s="30">
        <v>16.1</v>
      </c>
      <c r="F4173" s="31">
        <v>1.232037037037037</v>
      </c>
      <c r="G4173" s="30">
        <v>9.3</v>
      </c>
      <c r="H4173" s="32">
        <f>TEXT(일별기온공급량!$A4173, "AAA")</f>
      </c>
      <c r="I4173" s="33">
        <v>74211600</v>
      </c>
      <c r="J4173" s="33">
        <v>1741643</v>
      </c>
      <c r="K4173" s="32">
        <f>TEXT(A4173, "MM-DD")</f>
      </c>
      <c r="L4173" s="33">
        <f>YEAR(일별기온공급량!$A4173)</f>
      </c>
      <c r="M4173" s="33">
        <f>MONTH(일별기온공급량!$A4173)</f>
      </c>
      <c r="N4173" s="33">
        <f>DAY(일별기온공급량!$A4173)</f>
      </c>
      <c r="O4173" s="34">
        <f>IFERROR(VLOOKUP(기온및공급량[[#This Row], [날짜]],표2[],2,0), "")</f>
      </c>
    </row>
    <row x14ac:dyDescent="0.25" r="4174" customHeight="1" ht="18.75">
      <c r="A4174" s="29">
        <v>45447</v>
      </c>
      <c r="B4174" s="30">
        <v>19.8</v>
      </c>
      <c r="C4174" s="30">
        <v>26.3</v>
      </c>
      <c r="D4174" s="31">
        <v>1.6757870370370371</v>
      </c>
      <c r="E4174" s="30">
        <v>13.1</v>
      </c>
      <c r="F4174" s="31">
        <v>1.233425925925926</v>
      </c>
      <c r="G4174" s="30">
        <v>13.2</v>
      </c>
      <c r="H4174" s="32">
        <f>TEXT(일별기온공급량!$A4174, "AAA")</f>
      </c>
      <c r="I4174" s="33">
        <v>78559326</v>
      </c>
      <c r="J4174" s="33">
        <v>1851365</v>
      </c>
      <c r="K4174" s="32">
        <f>TEXT(A4174, "MM-DD")</f>
      </c>
      <c r="L4174" s="33">
        <f>YEAR(일별기온공급량!$A4174)</f>
      </c>
      <c r="M4174" s="33">
        <f>MONTH(일별기온공급량!$A4174)</f>
      </c>
      <c r="N4174" s="33">
        <f>DAY(일별기온공급량!$A4174)</f>
      </c>
      <c r="O4174" s="34">
        <f>IFERROR(VLOOKUP(기온및공급량[[#This Row], [날짜]],표2[],2,0), "")</f>
      </c>
    </row>
    <row x14ac:dyDescent="0.25" r="4175" customHeight="1" ht="18.75">
      <c r="A4175" s="29">
        <v>45448</v>
      </c>
      <c r="B4175" s="30">
        <v>21.4</v>
      </c>
      <c r="C4175" s="30">
        <v>28.9</v>
      </c>
      <c r="D4175" s="31">
        <v>1.6389814814814816</v>
      </c>
      <c r="E4175" s="30">
        <v>12.5</v>
      </c>
      <c r="F4175" s="31">
        <v>1.2181481481481482</v>
      </c>
      <c r="G4175" s="30">
        <v>16.4</v>
      </c>
      <c r="H4175" s="32">
        <f>TEXT(일별기온공급량!$A4175, "AAA")</f>
      </c>
      <c r="I4175" s="33">
        <v>78382140</v>
      </c>
      <c r="J4175" s="33">
        <v>1851510</v>
      </c>
      <c r="K4175" s="32">
        <f>TEXT(A4175, "MM-DD")</f>
      </c>
      <c r="L4175" s="33">
        <f>YEAR(일별기온공급량!$A4175)</f>
      </c>
      <c r="M4175" s="33">
        <f>MONTH(일별기온공급량!$A4175)</f>
      </c>
      <c r="N4175" s="33">
        <f>DAY(일별기온공급량!$A4175)</f>
      </c>
      <c r="O4175" s="34">
        <f>IFERROR(VLOOKUP(기온및공급량[[#This Row], [날짜]],표2[],2,0), "")</f>
      </c>
    </row>
    <row x14ac:dyDescent="0.25" r="4176" customHeight="1" ht="18.75">
      <c r="A4176" s="29">
        <v>45449</v>
      </c>
      <c r="B4176" s="33">
        <v>22</v>
      </c>
      <c r="C4176" s="30">
        <v>27.9</v>
      </c>
      <c r="D4176" s="31">
        <v>1.6889814814814814</v>
      </c>
      <c r="E4176" s="30">
        <v>16.2</v>
      </c>
      <c r="F4176" s="31">
        <v>1.220925925925926</v>
      </c>
      <c r="G4176" s="30">
        <v>11.7</v>
      </c>
      <c r="H4176" s="32">
        <f>TEXT(일별기온공급량!$A4176, "AAA")</f>
      </c>
      <c r="I4176" s="33">
        <v>67151181</v>
      </c>
      <c r="J4176" s="33">
        <v>1586261</v>
      </c>
      <c r="K4176" s="32">
        <f>TEXT(A4176, "MM-DD")</f>
      </c>
      <c r="L4176" s="33">
        <f>YEAR(일별기온공급량!$A4176)</f>
      </c>
      <c r="M4176" s="33">
        <f>MONTH(일별기온공급량!$A4176)</f>
      </c>
      <c r="N4176" s="33">
        <f>DAY(일별기온공급량!$A4176)</f>
      </c>
      <c r="O4176" s="34">
        <f>IFERROR(VLOOKUP(기온및공급량[[#This Row], [날짜]],표2[],2,0), "")</f>
      </c>
    </row>
    <row x14ac:dyDescent="0.25" r="4177" customHeight="1" ht="18.75">
      <c r="A4177" s="29">
        <v>45450</v>
      </c>
      <c r="B4177" s="30">
        <v>23.9</v>
      </c>
      <c r="C4177" s="30">
        <v>30.3</v>
      </c>
      <c r="D4177" s="31">
        <v>1.643148148148148</v>
      </c>
      <c r="E4177" s="30">
        <v>16.5</v>
      </c>
      <c r="F4177" s="31">
        <v>1.205648148148148</v>
      </c>
      <c r="G4177" s="30">
        <v>13.8</v>
      </c>
      <c r="H4177" s="32">
        <f>TEXT(일별기온공급량!$A4177, "AAA")</f>
      </c>
      <c r="I4177" s="33">
        <v>71530523</v>
      </c>
      <c r="J4177" s="33">
        <v>1691037</v>
      </c>
      <c r="K4177" s="32">
        <f>TEXT(A4177, "MM-DD")</f>
      </c>
      <c r="L4177" s="33">
        <f>YEAR(일별기온공급량!$A4177)</f>
      </c>
      <c r="M4177" s="33">
        <f>MONTH(일별기온공급량!$A4177)</f>
      </c>
      <c r="N4177" s="33">
        <f>DAY(일별기온공급량!$A4177)</f>
      </c>
      <c r="O4177" s="34">
        <f>IFERROR(VLOOKUP(기온및공급량[[#This Row], [날짜]],표2[],2,0), "")</f>
      </c>
    </row>
    <row x14ac:dyDescent="0.25" r="4178" customHeight="1" ht="18.75">
      <c r="A4178" s="29">
        <v>45451</v>
      </c>
      <c r="B4178" s="30">
        <v>19.9</v>
      </c>
      <c r="C4178" s="30">
        <v>23.2</v>
      </c>
      <c r="D4178" s="31">
        <v>1.4105092592592592</v>
      </c>
      <c r="E4178" s="30">
        <v>18.7</v>
      </c>
      <c r="F4178" s="31">
        <v>1.9424537037037037</v>
      </c>
      <c r="G4178" s="30">
        <v>4.5</v>
      </c>
      <c r="H4178" s="32">
        <f>TEXT(일별기온공급량!$A4178, "AAA")</f>
      </c>
      <c r="I4178" s="33">
        <v>61354811</v>
      </c>
      <c r="J4178" s="33">
        <v>1448355</v>
      </c>
      <c r="K4178" s="32">
        <f>TEXT(A4178, "MM-DD")</f>
      </c>
      <c r="L4178" s="33">
        <f>YEAR(일별기온공급량!$A4178)</f>
      </c>
      <c r="M4178" s="33">
        <f>MONTH(일별기온공급량!$A4178)</f>
      </c>
      <c r="N4178" s="33">
        <f>DAY(일별기온공급량!$A4178)</f>
      </c>
      <c r="O4178" s="34">
        <f>IFERROR(VLOOKUP(기온및공급량[[#This Row], [날짜]],표2[],2,0), "")</f>
      </c>
    </row>
    <row x14ac:dyDescent="0.25" r="4179" customHeight="1" ht="18.75">
      <c r="A4179" s="29">
        <v>45452</v>
      </c>
      <c r="B4179" s="30">
        <v>23.1</v>
      </c>
      <c r="C4179" s="30">
        <v>29.4</v>
      </c>
      <c r="D4179" s="31">
        <v>1.6931481481481483</v>
      </c>
      <c r="E4179" s="30">
        <v>18.7</v>
      </c>
      <c r="F4179" s="31">
        <v>1.0355092592592592</v>
      </c>
      <c r="G4179" s="30">
        <v>10.7</v>
      </c>
      <c r="H4179" s="32">
        <f>TEXT(일별기온공급량!$A4179, "AAA")</f>
      </c>
      <c r="I4179" s="33">
        <v>54422297</v>
      </c>
      <c r="J4179" s="33">
        <v>1283909</v>
      </c>
      <c r="K4179" s="32">
        <f>TEXT(A4179, "MM-DD")</f>
      </c>
      <c r="L4179" s="33">
        <f>YEAR(일별기온공급량!$A4179)</f>
      </c>
      <c r="M4179" s="33">
        <f>MONTH(일별기온공급량!$A4179)</f>
      </c>
      <c r="N4179" s="33">
        <f>DAY(일별기온공급량!$A4179)</f>
      </c>
      <c r="O4179" s="34">
        <f>IFERROR(VLOOKUP(기온및공급량[[#This Row], [날짜]],표2[],2,0), "")</f>
      </c>
    </row>
    <row x14ac:dyDescent="0.25" r="4180" customHeight="1" ht="18.75">
      <c r="A4180" s="29">
        <v>45453</v>
      </c>
      <c r="B4180" s="33">
        <v>26</v>
      </c>
      <c r="C4180" s="30">
        <v>33.4</v>
      </c>
      <c r="D4180" s="31">
        <v>1.694537037037037</v>
      </c>
      <c r="E4180" s="30">
        <v>18.5</v>
      </c>
      <c r="F4180" s="31">
        <v>1.1681481481481482</v>
      </c>
      <c r="G4180" s="30">
        <v>14.9</v>
      </c>
      <c r="H4180" s="32">
        <f>TEXT(일별기온공급량!$A4180, "AAA")</f>
      </c>
      <c r="I4180" s="33">
        <v>73890763</v>
      </c>
      <c r="J4180" s="33">
        <v>1741021</v>
      </c>
      <c r="K4180" s="32">
        <f>TEXT(A4180, "MM-DD")</f>
      </c>
      <c r="L4180" s="33">
        <f>YEAR(일별기온공급량!$A4180)</f>
      </c>
      <c r="M4180" s="33">
        <f>MONTH(일별기온공급량!$A4180)</f>
      </c>
      <c r="N4180" s="33">
        <f>DAY(일별기온공급량!$A4180)</f>
      </c>
      <c r="O4180" s="34">
        <f>IFERROR(VLOOKUP(기온및공급량[[#This Row], [날짜]],표2[],2,0), "")</f>
      </c>
    </row>
    <row x14ac:dyDescent="0.25" r="4181" customHeight="1" ht="18.75">
      <c r="A4181" s="29">
        <v>45454</v>
      </c>
      <c r="B4181" s="30">
        <v>27.5</v>
      </c>
      <c r="C4181" s="30">
        <v>34.5</v>
      </c>
      <c r="D4181" s="31">
        <v>1.6549537037037036</v>
      </c>
      <c r="E4181" s="30">
        <v>20.6</v>
      </c>
      <c r="F4181" s="31">
        <v>1.2042592592592594</v>
      </c>
      <c r="G4181" s="30">
        <v>13.9</v>
      </c>
      <c r="H4181" s="32">
        <f>TEXT(일별기온공급량!$A4181, "AAA")</f>
      </c>
      <c r="I4181" s="33">
        <v>76598025</v>
      </c>
      <c r="J4181" s="33">
        <v>1804091</v>
      </c>
      <c r="K4181" s="32">
        <f>TEXT(A4181, "MM-DD")</f>
      </c>
      <c r="L4181" s="33">
        <f>YEAR(일별기온공급량!$A4181)</f>
      </c>
      <c r="M4181" s="33">
        <f>MONTH(일별기온공급량!$A4181)</f>
      </c>
      <c r="N4181" s="33">
        <f>DAY(일별기온공급량!$A4181)</f>
      </c>
      <c r="O4181" s="34">
        <f>IFERROR(VLOOKUP(기온및공급량[[#This Row], [날짜]],표2[],2,0), "")</f>
      </c>
    </row>
    <row x14ac:dyDescent="0.25" r="4182" customHeight="1" ht="18.75">
      <c r="A4182" s="29">
        <v>45455</v>
      </c>
      <c r="B4182" s="30">
        <v>27.9</v>
      </c>
      <c r="C4182" s="30">
        <v>33.9</v>
      </c>
      <c r="D4182" s="31">
        <v>1.6868981481481482</v>
      </c>
      <c r="E4182" s="30">
        <v>21.8</v>
      </c>
      <c r="F4182" s="31">
        <v>1.2146759259259259</v>
      </c>
      <c r="G4182" s="30">
        <v>12.1</v>
      </c>
      <c r="H4182" s="32">
        <f>TEXT(일별기온공급량!$A4182, "AAA")</f>
      </c>
      <c r="I4182" s="33">
        <v>77155091</v>
      </c>
      <c r="J4182" s="33">
        <v>1818005</v>
      </c>
      <c r="K4182" s="32">
        <f>TEXT(A4182, "MM-DD")</f>
      </c>
      <c r="L4182" s="33">
        <f>YEAR(일별기온공급량!$A4182)</f>
      </c>
      <c r="M4182" s="33">
        <f>MONTH(일별기온공급량!$A4182)</f>
      </c>
      <c r="N4182" s="33">
        <f>DAY(일별기온공급량!$A4182)</f>
      </c>
      <c r="O4182" s="34">
        <f>IFERROR(VLOOKUP(기온및공급량[[#This Row], [날짜]],표2[],2,0), "")</f>
      </c>
    </row>
    <row x14ac:dyDescent="0.25" r="4183" customHeight="1" ht="18.75">
      <c r="A4183" s="29">
        <v>45456</v>
      </c>
      <c r="B4183" s="30">
        <v>27.7</v>
      </c>
      <c r="C4183" s="30">
        <v>35.6</v>
      </c>
      <c r="D4183" s="31">
        <v>1.6681481481481482</v>
      </c>
      <c r="E4183" s="30">
        <v>21.5</v>
      </c>
      <c r="F4183" s="31">
        <v>1.2278703703703704</v>
      </c>
      <c r="G4183" s="30">
        <v>14.1</v>
      </c>
      <c r="H4183" s="32">
        <f>TEXT(일별기온공급량!$A4183, "AAA")</f>
      </c>
      <c r="I4183" s="33">
        <v>75684203</v>
      </c>
      <c r="J4183" s="33">
        <v>1784143</v>
      </c>
      <c r="K4183" s="32">
        <f>TEXT(A4183, "MM-DD")</f>
      </c>
      <c r="L4183" s="33">
        <f>YEAR(일별기온공급량!$A4183)</f>
      </c>
      <c r="M4183" s="33">
        <f>MONTH(일별기온공급량!$A4183)</f>
      </c>
      <c r="N4183" s="33">
        <f>DAY(일별기온공급량!$A4183)</f>
      </c>
      <c r="O4183" s="34">
        <f>IFERROR(VLOOKUP(기온및공급량[[#This Row], [날짜]],표2[],2,0), "")</f>
      </c>
    </row>
    <row x14ac:dyDescent="0.25" r="4184" customHeight="1" ht="18.75">
      <c r="A4184" s="29">
        <v>45457</v>
      </c>
      <c r="B4184" s="30">
        <v>27.5</v>
      </c>
      <c r="C4184" s="30">
        <v>35.1</v>
      </c>
      <c r="D4184" s="31">
        <v>1.6514814814814813</v>
      </c>
      <c r="E4184" s="30">
        <v>19.6</v>
      </c>
      <c r="F4184" s="31">
        <v>1.224398148148148</v>
      </c>
      <c r="G4184" s="30">
        <v>15.5</v>
      </c>
      <c r="H4184" s="32">
        <f>TEXT(일별기온공급량!$A4184, "AAA")</f>
      </c>
      <c r="I4184" s="33">
        <v>72874675</v>
      </c>
      <c r="J4184" s="33">
        <v>1719961</v>
      </c>
      <c r="K4184" s="32">
        <f>TEXT(A4184, "MM-DD")</f>
      </c>
      <c r="L4184" s="33">
        <f>YEAR(일별기온공급량!$A4184)</f>
      </c>
      <c r="M4184" s="33">
        <f>MONTH(일별기온공급량!$A4184)</f>
      </c>
      <c r="N4184" s="33">
        <f>DAY(일별기온공급량!$A4184)</f>
      </c>
      <c r="O4184" s="34">
        <f>IFERROR(VLOOKUP(기온및공급량[[#This Row], [날짜]],표2[],2,0), "")</f>
      </c>
    </row>
    <row x14ac:dyDescent="0.25" r="4185" customHeight="1" ht="18.75">
      <c r="A4185" s="29">
        <v>45458</v>
      </c>
      <c r="B4185" s="30">
        <v>25.4</v>
      </c>
      <c r="C4185" s="30">
        <v>32.2</v>
      </c>
      <c r="D4185" s="31">
        <v>1.500787037037037</v>
      </c>
      <c r="E4185" s="30">
        <v>21.7</v>
      </c>
      <c r="F4185" s="31">
        <v>1.9931481481481481</v>
      </c>
      <c r="G4185" s="30">
        <v>10.5</v>
      </c>
      <c r="H4185" s="32">
        <f>TEXT(일별기온공급량!$A4185, "AAA")</f>
      </c>
      <c r="I4185" s="33">
        <v>57622413</v>
      </c>
      <c r="J4185" s="33">
        <v>1360583</v>
      </c>
      <c r="K4185" s="32">
        <f>TEXT(A4185, "MM-DD")</f>
      </c>
      <c r="L4185" s="33">
        <f>YEAR(일별기온공급량!$A4185)</f>
      </c>
      <c r="M4185" s="33">
        <f>MONTH(일별기온공급량!$A4185)</f>
      </c>
      <c r="N4185" s="33">
        <f>DAY(일별기온공급량!$A4185)</f>
      </c>
      <c r="O4185" s="34">
        <f>IFERROR(VLOOKUP(기온및공급량[[#This Row], [날짜]],표2[],2,0), "")</f>
      </c>
    </row>
    <row x14ac:dyDescent="0.25" r="4186" customHeight="1" ht="18.75">
      <c r="A4186" s="29">
        <v>45459</v>
      </c>
      <c r="B4186" s="30">
        <v>26.2</v>
      </c>
      <c r="C4186" s="30">
        <v>31.5</v>
      </c>
      <c r="D4186" s="31">
        <v>1.658425925925926</v>
      </c>
      <c r="E4186" s="30">
        <v>21.5</v>
      </c>
      <c r="F4186" s="31">
        <v>1.1021759259259258</v>
      </c>
      <c r="G4186" s="33">
        <v>10</v>
      </c>
      <c r="H4186" s="32">
        <f>TEXT(일별기온공급량!$A4186, "AAA")</f>
      </c>
      <c r="I4186" s="33">
        <v>48962774</v>
      </c>
      <c r="J4186" s="33">
        <v>1156433</v>
      </c>
      <c r="K4186" s="32">
        <f>TEXT(A4186, "MM-DD")</f>
      </c>
      <c r="L4186" s="33">
        <f>YEAR(일별기온공급량!$A4186)</f>
      </c>
      <c r="M4186" s="33">
        <f>MONTH(일별기온공급량!$A4186)</f>
      </c>
      <c r="N4186" s="33">
        <f>DAY(일별기온공급량!$A4186)</f>
      </c>
      <c r="O4186" s="34">
        <f>IFERROR(VLOOKUP(기온및공급량[[#This Row], [날짜]],표2[],2,0), "")</f>
      </c>
    </row>
    <row x14ac:dyDescent="0.25" r="4187" customHeight="1" ht="18.75">
      <c r="A4187" s="29">
        <v>45460</v>
      </c>
      <c r="B4187" s="30">
        <v>24.8</v>
      </c>
      <c r="C4187" s="33">
        <v>30</v>
      </c>
      <c r="D4187" s="31">
        <v>1.5160648148148148</v>
      </c>
      <c r="E4187" s="30">
        <v>19.2</v>
      </c>
      <c r="F4187" s="31">
        <v>1.2250925925925926</v>
      </c>
      <c r="G4187" s="30">
        <v>10.8</v>
      </c>
      <c r="H4187" s="32">
        <f>TEXT(일별기온공급량!$A4187, "AAA")</f>
      </c>
      <c r="I4187" s="33">
        <v>70721496</v>
      </c>
      <c r="J4187" s="33">
        <v>1671445</v>
      </c>
      <c r="K4187" s="32">
        <f>TEXT(A4187, "MM-DD")</f>
      </c>
      <c r="L4187" s="33">
        <f>YEAR(일별기온공급량!$A4187)</f>
      </c>
      <c r="M4187" s="33">
        <f>MONTH(일별기온공급량!$A4187)</f>
      </c>
      <c r="N4187" s="33">
        <f>DAY(일별기온공급량!$A4187)</f>
      </c>
      <c r="O4187" s="34">
        <f>IFERROR(VLOOKUP(기온및공급량[[#This Row], [날짜]],표2[],2,0), "")</f>
      </c>
    </row>
    <row x14ac:dyDescent="0.25" r="4188" customHeight="1" ht="18.75">
      <c r="A4188" s="29">
        <v>45461</v>
      </c>
      <c r="B4188" s="30">
        <v>28.3</v>
      </c>
      <c r="C4188" s="30">
        <v>35.4</v>
      </c>
      <c r="D4188" s="31">
        <v>1.713287037037037</v>
      </c>
      <c r="E4188" s="30">
        <v>19.5</v>
      </c>
      <c r="F4188" s="31">
        <v>1.1834259259259259</v>
      </c>
      <c r="G4188" s="30">
        <v>15.9</v>
      </c>
      <c r="H4188" s="32">
        <f>TEXT(일별기온공급량!$A4188, "AAA")</f>
      </c>
      <c r="I4188" s="33">
        <v>74385748</v>
      </c>
      <c r="J4188" s="33">
        <v>1755954</v>
      </c>
      <c r="K4188" s="32">
        <f>TEXT(A4188, "MM-DD")</f>
      </c>
      <c r="L4188" s="33">
        <f>YEAR(일별기온공급량!$A4188)</f>
      </c>
      <c r="M4188" s="33">
        <f>MONTH(일별기온공급량!$A4188)</f>
      </c>
      <c r="N4188" s="33">
        <f>DAY(일별기온공급량!$A4188)</f>
      </c>
      <c r="O4188" s="34">
        <f>IFERROR(VLOOKUP(기온및공급량[[#This Row], [날짜]],표2[],2,0), "")</f>
      </c>
    </row>
    <row x14ac:dyDescent="0.25" r="4189" customHeight="1" ht="18.75">
      <c r="A4189" s="29">
        <v>45462</v>
      </c>
      <c r="B4189" s="30">
        <v>29.3</v>
      </c>
      <c r="C4189" s="30">
        <v>36.8</v>
      </c>
      <c r="D4189" s="31">
        <v>1.669537037037037</v>
      </c>
      <c r="E4189" s="30">
        <v>21.4</v>
      </c>
      <c r="F4189" s="31">
        <v>1.2285648148148147</v>
      </c>
      <c r="G4189" s="30">
        <v>15.4</v>
      </c>
      <c r="H4189" s="32">
        <f>TEXT(일별기온공급량!$A4189, "AAA")</f>
      </c>
      <c r="I4189" s="33">
        <v>74145073</v>
      </c>
      <c r="J4189" s="33">
        <v>1749982</v>
      </c>
      <c r="K4189" s="32">
        <f>TEXT(A4189, "MM-DD")</f>
      </c>
      <c r="L4189" s="33">
        <f>YEAR(일별기온공급량!$A4189)</f>
      </c>
      <c r="M4189" s="33">
        <f>MONTH(일별기온공급량!$A4189)</f>
      </c>
      <c r="N4189" s="33">
        <f>DAY(일별기온공급량!$A4189)</f>
      </c>
      <c r="O4189" s="34">
        <f>IFERROR(VLOOKUP(기온및공급량[[#This Row], [날짜]],표2[],2,0), "")</f>
      </c>
    </row>
    <row x14ac:dyDescent="0.25" r="4190" customHeight="1" ht="18.75">
      <c r="A4190" s="29">
        <v>45463</v>
      </c>
      <c r="B4190" s="33">
        <v>25</v>
      </c>
      <c r="C4190" s="30">
        <v>28.8</v>
      </c>
      <c r="D4190" s="31">
        <v>1.588287037037037</v>
      </c>
      <c r="E4190" s="30">
        <v>21.1</v>
      </c>
      <c r="F4190" s="31">
        <v>1.2306481481481482</v>
      </c>
      <c r="G4190" s="30">
        <v>7.7</v>
      </c>
      <c r="H4190" s="32">
        <f>TEXT(일별기온공급량!$A4190, "AAA")</f>
      </c>
      <c r="I4190" s="33">
        <v>76102482</v>
      </c>
      <c r="J4190" s="33">
        <v>1797747</v>
      </c>
      <c r="K4190" s="32">
        <f>TEXT(A4190, "MM-DD")</f>
      </c>
      <c r="L4190" s="33">
        <f>YEAR(일별기온공급량!$A4190)</f>
      </c>
      <c r="M4190" s="33">
        <f>MONTH(일별기온공급량!$A4190)</f>
      </c>
      <c r="N4190" s="33">
        <f>DAY(일별기온공급량!$A4190)</f>
      </c>
      <c r="O4190" s="34">
        <f>IFERROR(VLOOKUP(기온및공급량[[#This Row], [날짜]],표2[],2,0), "")</f>
      </c>
    </row>
    <row x14ac:dyDescent="0.25" r="4191" customHeight="1" ht="18.75">
      <c r="A4191" s="29">
        <v>45464</v>
      </c>
      <c r="B4191" s="30">
        <v>26.2</v>
      </c>
      <c r="C4191" s="30">
        <v>30.8</v>
      </c>
      <c r="D4191" s="31">
        <v>1.639675925925926</v>
      </c>
      <c r="E4191" s="30">
        <v>21.2</v>
      </c>
      <c r="F4191" s="31">
        <v>1.2216203703703703</v>
      </c>
      <c r="G4191" s="30">
        <v>9.6</v>
      </c>
      <c r="H4191" s="32">
        <f>TEXT(일별기온공급량!$A4191, "AAA")</f>
      </c>
      <c r="I4191" s="33">
        <v>74897022</v>
      </c>
      <c r="J4191" s="33">
        <v>1769467</v>
      </c>
      <c r="K4191" s="32">
        <f>TEXT(A4191, "MM-DD")</f>
      </c>
      <c r="L4191" s="33">
        <f>YEAR(일별기온공급량!$A4191)</f>
      </c>
      <c r="M4191" s="33">
        <f>MONTH(일별기온공급량!$A4191)</f>
      </c>
      <c r="N4191" s="33">
        <f>DAY(일별기온공급량!$A4191)</f>
      </c>
      <c r="O4191" s="34">
        <f>IFERROR(VLOOKUP(기온및공급량[[#This Row], [날짜]],표2[],2,0), "")</f>
      </c>
    </row>
    <row x14ac:dyDescent="0.25" r="4192" customHeight="1" ht="18.75">
      <c r="A4192" s="29">
        <v>45465</v>
      </c>
      <c r="B4192" s="30">
        <v>23.4</v>
      </c>
      <c r="C4192" s="30">
        <v>24.5</v>
      </c>
      <c r="D4192" s="31">
        <v>1.0000925925925925</v>
      </c>
      <c r="E4192" s="30">
        <v>22.3</v>
      </c>
      <c r="F4192" s="31">
        <v>1.4230092592592594</v>
      </c>
      <c r="G4192" s="30">
        <v>2.2</v>
      </c>
      <c r="H4192" s="32">
        <f>TEXT(일별기온공급량!$A4192, "AAA")</f>
      </c>
      <c r="I4192" s="33">
        <v>59042636</v>
      </c>
      <c r="J4192" s="33">
        <v>1392288</v>
      </c>
      <c r="K4192" s="32">
        <f>TEXT(A4192, "MM-DD")</f>
      </c>
      <c r="L4192" s="33">
        <f>YEAR(일별기온공급량!$A4192)</f>
      </c>
      <c r="M4192" s="33">
        <f>MONTH(일별기온공급량!$A4192)</f>
      </c>
      <c r="N4192" s="33">
        <f>DAY(일별기온공급량!$A4192)</f>
      </c>
      <c r="O4192" s="34">
        <f>IFERROR(VLOOKUP(기온및공급량[[#This Row], [날짜]],표2[],2,0), "")</f>
      </c>
    </row>
    <row x14ac:dyDescent="0.25" r="4193" customHeight="1" ht="18.75">
      <c r="A4193" s="29">
        <v>45466</v>
      </c>
      <c r="B4193" s="30">
        <v>26.1</v>
      </c>
      <c r="C4193" s="33">
        <v>30</v>
      </c>
      <c r="D4193" s="31">
        <v>1.7146759259259259</v>
      </c>
      <c r="E4193" s="30">
        <v>23.4</v>
      </c>
      <c r="F4193" s="31">
        <v>1.0000925925925925</v>
      </c>
      <c r="G4193" s="30">
        <v>6.6</v>
      </c>
      <c r="H4193" s="32">
        <f>TEXT(일별기온공급량!$A4193, "AAA")</f>
      </c>
      <c r="I4193" s="33">
        <v>48675042</v>
      </c>
      <c r="J4193" s="33">
        <v>1147043</v>
      </c>
      <c r="K4193" s="32">
        <f>TEXT(A4193, "MM-DD")</f>
      </c>
      <c r="L4193" s="33">
        <f>YEAR(일별기온공급량!$A4193)</f>
      </c>
      <c r="M4193" s="33">
        <f>MONTH(일별기온공급량!$A4193)</f>
      </c>
      <c r="N4193" s="33">
        <f>DAY(일별기온공급량!$A4193)</f>
      </c>
      <c r="O4193" s="34">
        <f>IFERROR(VLOOKUP(기온및공급량[[#This Row], [날짜]],표2[],2,0), "")</f>
      </c>
    </row>
    <row x14ac:dyDescent="0.25" r="4194" customHeight="1" ht="18.75">
      <c r="A4194" s="29">
        <v>45467</v>
      </c>
      <c r="B4194" s="30">
        <v>26.8</v>
      </c>
      <c r="C4194" s="30">
        <v>32.6</v>
      </c>
      <c r="D4194" s="31">
        <v>1.6250925925925928</v>
      </c>
      <c r="E4194" s="30">
        <v>21.8</v>
      </c>
      <c r="F4194" s="31">
        <v>1.2230092592592592</v>
      </c>
      <c r="G4194" s="30">
        <v>10.8</v>
      </c>
      <c r="H4194" s="32">
        <f>TEXT(일별기온공급량!$A4194, "AAA")</f>
      </c>
      <c r="I4194" s="33">
        <v>69762827</v>
      </c>
      <c r="J4194" s="33">
        <v>1645947</v>
      </c>
      <c r="K4194" s="32">
        <f>TEXT(A4194, "MM-DD")</f>
      </c>
      <c r="L4194" s="33">
        <f>YEAR(일별기온공급량!$A4194)</f>
      </c>
      <c r="M4194" s="33">
        <f>MONTH(일별기온공급량!$A4194)</f>
      </c>
      <c r="N4194" s="33">
        <f>DAY(일별기온공급량!$A4194)</f>
      </c>
      <c r="O4194" s="34">
        <f>IFERROR(VLOOKUP(기온및공급량[[#This Row], [날짜]],표2[],2,0), "")</f>
      </c>
    </row>
    <row x14ac:dyDescent="0.25" r="4195" customHeight="1" ht="18.75">
      <c r="A4195" s="29">
        <v>45468</v>
      </c>
      <c r="B4195" s="30">
        <v>24.8</v>
      </c>
      <c r="C4195" s="30">
        <v>29.6</v>
      </c>
      <c r="D4195" s="31">
        <v>1.6375925925925925</v>
      </c>
      <c r="E4195" s="30">
        <v>20.9</v>
      </c>
      <c r="F4195" s="31">
        <v>1.2591203703703704</v>
      </c>
      <c r="G4195" s="30">
        <v>8.7</v>
      </c>
      <c r="H4195" s="32">
        <f>TEXT(일별기온공급량!$A4195, "AAA")</f>
      </c>
      <c r="I4195" s="33">
        <v>73245392</v>
      </c>
      <c r="J4195" s="33">
        <v>1725601</v>
      </c>
      <c r="K4195" s="32">
        <f>TEXT(A4195, "MM-DD")</f>
      </c>
      <c r="L4195" s="33">
        <f>YEAR(일별기온공급량!$A4195)</f>
      </c>
      <c r="M4195" s="33">
        <f>MONTH(일별기온공급량!$A4195)</f>
      </c>
      <c r="N4195" s="33">
        <f>DAY(일별기온공급량!$A4195)</f>
      </c>
      <c r="O4195" s="34">
        <f>IFERROR(VLOOKUP(기온및공급량[[#This Row], [날짜]],표2[],2,0), "")</f>
      </c>
    </row>
    <row x14ac:dyDescent="0.25" r="4196" customHeight="1" ht="18.75">
      <c r="A4196" s="29">
        <v>45469</v>
      </c>
      <c r="B4196" s="30">
        <v>24.8</v>
      </c>
      <c r="C4196" s="30">
        <v>30.8</v>
      </c>
      <c r="D4196" s="31">
        <v>1.6681481481481482</v>
      </c>
      <c r="E4196" s="30">
        <v>19.6</v>
      </c>
      <c r="F4196" s="31">
        <v>1.233425925925926</v>
      </c>
      <c r="G4196" s="30">
        <v>11.2</v>
      </c>
      <c r="H4196" s="32">
        <f>TEXT(일별기온공급량!$A4196, "AAA")</f>
      </c>
      <c r="I4196" s="33">
        <v>75743548</v>
      </c>
      <c r="J4196" s="33">
        <v>1783114</v>
      </c>
      <c r="K4196" s="32">
        <f>TEXT(A4196, "MM-DD")</f>
      </c>
      <c r="L4196" s="33">
        <f>YEAR(일별기온공급량!$A4196)</f>
      </c>
      <c r="M4196" s="33">
        <f>MONTH(일별기온공급량!$A4196)</f>
      </c>
      <c r="N4196" s="33">
        <f>DAY(일별기온공급량!$A4196)</f>
      </c>
      <c r="O4196" s="34">
        <f>IFERROR(VLOOKUP(기온및공급량[[#This Row], [날짜]],표2[],2,0), "")</f>
      </c>
    </row>
    <row x14ac:dyDescent="0.25" r="4197" customHeight="1" ht="18.75">
      <c r="A4197" s="29">
        <v>45470</v>
      </c>
      <c r="B4197" s="33">
        <v>22</v>
      </c>
      <c r="C4197" s="30">
        <v>26.2</v>
      </c>
      <c r="D4197" s="31">
        <v>1.6757870370370371</v>
      </c>
      <c r="E4197" s="30">
        <v>18.1</v>
      </c>
      <c r="F4197" s="31">
        <v>1.2237037037037037</v>
      </c>
      <c r="G4197" s="30">
        <v>8.1</v>
      </c>
      <c r="H4197" s="32">
        <f>TEXT(일별기온공급량!$A4197, "AAA")</f>
      </c>
      <c r="I4197" s="33">
        <v>76625439</v>
      </c>
      <c r="J4197" s="33">
        <v>1803054</v>
      </c>
      <c r="K4197" s="32">
        <f>TEXT(A4197, "MM-DD")</f>
      </c>
      <c r="L4197" s="33">
        <f>YEAR(일별기온공급량!$A4197)</f>
      </c>
      <c r="M4197" s="33">
        <f>MONTH(일별기온공급량!$A4197)</f>
      </c>
      <c r="N4197" s="33">
        <f>DAY(일별기온공급량!$A4197)</f>
      </c>
      <c r="O4197" s="34">
        <f>IFERROR(VLOOKUP(기온및공급량[[#This Row], [날짜]],표2[],2,0), "")</f>
      </c>
    </row>
    <row x14ac:dyDescent="0.25" r="4198" customHeight="1" ht="18.75">
      <c r="A4198" s="29">
        <v>45471</v>
      </c>
      <c r="B4198" s="33">
        <v>26</v>
      </c>
      <c r="C4198" s="30">
        <v>34.1</v>
      </c>
      <c r="D4198" s="31">
        <v>1.7077314814814815</v>
      </c>
      <c r="E4198" s="30">
        <v>18.2</v>
      </c>
      <c r="F4198" s="31">
        <v>1.2077314814814815</v>
      </c>
      <c r="G4198" s="30">
        <v>15.9</v>
      </c>
      <c r="H4198" s="32">
        <f>TEXT(일별기온공급량!$A4198, "AAA")</f>
      </c>
      <c r="I4198" s="33">
        <v>73231695</v>
      </c>
      <c r="J4198" s="33">
        <v>1723115</v>
      </c>
      <c r="K4198" s="32">
        <f>TEXT(A4198, "MM-DD")</f>
      </c>
      <c r="L4198" s="33">
        <f>YEAR(일별기온공급량!$A4198)</f>
      </c>
      <c r="M4198" s="33">
        <f>MONTH(일별기온공급량!$A4198)</f>
      </c>
      <c r="N4198" s="33">
        <f>DAY(일별기온공급량!$A4198)</f>
      </c>
      <c r="O4198" s="34">
        <f>IFERROR(VLOOKUP(기온및공급량[[#This Row], [날짜]],표2[],2,0), "")</f>
      </c>
    </row>
    <row x14ac:dyDescent="0.25" r="4199" customHeight="1" ht="18.75">
      <c r="A4199" s="29">
        <v>45472</v>
      </c>
      <c r="B4199" s="30">
        <v>24.5</v>
      </c>
      <c r="C4199" s="30">
        <v>29.8</v>
      </c>
      <c r="D4199" s="31">
        <v>1.5452314814814816</v>
      </c>
      <c r="E4199" s="33">
        <v>22</v>
      </c>
      <c r="F4199" s="31">
        <v>1.219537037037037</v>
      </c>
      <c r="G4199" s="30">
        <v>7.8</v>
      </c>
      <c r="H4199" s="32">
        <f>TEXT(일별기온공급량!$A4199, "AAA")</f>
      </c>
      <c r="I4199" s="33">
        <v>58353129</v>
      </c>
      <c r="J4199" s="33">
        <v>1372868</v>
      </c>
      <c r="K4199" s="32">
        <f>TEXT(A4199, "MM-DD")</f>
      </c>
      <c r="L4199" s="33">
        <f>YEAR(일별기온공급량!$A4199)</f>
      </c>
      <c r="M4199" s="33">
        <f>MONTH(일별기온공급량!$A4199)</f>
      </c>
      <c r="N4199" s="33">
        <f>DAY(일별기온공급량!$A4199)</f>
      </c>
      <c r="O4199" s="34">
        <f>IFERROR(VLOOKUP(기온및공급량[[#This Row], [날짜]],표2[],2,0), "")</f>
      </c>
    </row>
    <row x14ac:dyDescent="0.25" r="4200" customHeight="1" ht="18.75">
      <c r="A4200" s="29">
        <v>45473</v>
      </c>
      <c r="B4200" s="30">
        <v>26.2</v>
      </c>
      <c r="C4200" s="33">
        <v>31</v>
      </c>
      <c r="D4200" s="31">
        <v>1.5764814814814816</v>
      </c>
      <c r="E4200" s="30">
        <v>23.6</v>
      </c>
      <c r="F4200" s="31">
        <v>1.0000925925925925</v>
      </c>
      <c r="G4200" s="30">
        <v>7.4</v>
      </c>
      <c r="H4200" s="32">
        <f>TEXT(일별기온공급량!$A4200, "AAA")</f>
      </c>
      <c r="I4200" s="33">
        <v>47910595</v>
      </c>
      <c r="J4200" s="33">
        <v>1126881</v>
      </c>
      <c r="K4200" s="32">
        <f>TEXT(A4200, "MM-DD")</f>
      </c>
      <c r="L4200" s="33">
        <f>YEAR(일별기온공급량!$A4200)</f>
      </c>
      <c r="M4200" s="33">
        <f>MONTH(일별기온공급량!$A4200)</f>
      </c>
      <c r="N4200" s="33">
        <f>DAY(일별기온공급량!$A4200)</f>
      </c>
      <c r="O4200" s="34">
        <f>IFERROR(VLOOKUP(기온및공급량[[#This Row], [날짜]],표2[],2,0), "")</f>
      </c>
    </row>
    <row x14ac:dyDescent="0.25" r="4201" customHeight="1" ht="18.75">
      <c r="A4201" s="29">
        <v>45474</v>
      </c>
      <c r="B4201" s="33">
        <v>28</v>
      </c>
      <c r="C4201" s="30">
        <v>32.5</v>
      </c>
      <c r="D4201" s="31">
        <v>1.588287037037037</v>
      </c>
      <c r="E4201" s="30">
        <v>24.4</v>
      </c>
      <c r="F4201" s="31">
        <v>1.1410648148148148</v>
      </c>
      <c r="G4201" s="30">
        <v>8.1</v>
      </c>
      <c r="H4201" s="32">
        <f>TEXT(일별기온공급량!$A4201, "AAA")</f>
      </c>
      <c r="I4201" s="33">
        <v>71202090</v>
      </c>
      <c r="J4201" s="33">
        <v>1676496</v>
      </c>
      <c r="K4201" s="32">
        <f>TEXT(A4201, "MM-DD")</f>
      </c>
      <c r="L4201" s="33">
        <f>YEAR(일별기온공급량!$A4201)</f>
      </c>
      <c r="M4201" s="33">
        <f>MONTH(일별기온공급량!$A4201)</f>
      </c>
      <c r="N4201" s="33">
        <f>DAY(일별기온공급량!$A4201)</f>
      </c>
      <c r="O4201" s="34">
        <f>IFERROR(VLOOKUP(기온및공급량[[#This Row], [날짜]],표2[],2,0), "")</f>
      </c>
    </row>
    <row x14ac:dyDescent="0.25" r="4202" customHeight="1" ht="18.75">
      <c r="A4202" s="29">
        <v>45475</v>
      </c>
      <c r="B4202" s="30">
        <v>25.2</v>
      </c>
      <c r="C4202" s="30">
        <v>27.9</v>
      </c>
      <c r="D4202" s="31">
        <v>1.7063425925925926</v>
      </c>
      <c r="E4202" s="30">
        <v>21.9</v>
      </c>
      <c r="F4202" s="31">
        <v>1.2903703703703704</v>
      </c>
      <c r="G4202" s="33">
        <v>6</v>
      </c>
      <c r="H4202" s="32">
        <f>TEXT(일별기온공급량!$A4202, "AAA")</f>
      </c>
      <c r="I4202" s="33">
        <v>74347355</v>
      </c>
      <c r="J4202" s="33">
        <v>1749530</v>
      </c>
      <c r="K4202" s="32">
        <f>TEXT(A4202, "MM-DD")</f>
      </c>
      <c r="L4202" s="33">
        <f>YEAR(일별기온공급량!$A4202)</f>
      </c>
      <c r="M4202" s="33">
        <f>MONTH(일별기온공급량!$A4202)</f>
      </c>
      <c r="N4202" s="33">
        <f>DAY(일별기온공급량!$A4202)</f>
      </c>
      <c r="O4202" s="34">
        <f>IFERROR(VLOOKUP(기온및공급량[[#This Row], [날짜]],표2[],2,0), "")</f>
      </c>
    </row>
    <row x14ac:dyDescent="0.25" r="4203" customHeight="1" ht="18.75">
      <c r="A4203" s="29">
        <v>45476</v>
      </c>
      <c r="B4203" s="30">
        <v>28.9</v>
      </c>
      <c r="C4203" s="30">
        <v>33.9</v>
      </c>
      <c r="D4203" s="31">
        <v>1.7105092592592592</v>
      </c>
      <c r="E4203" s="30">
        <v>24.9</v>
      </c>
      <c r="F4203" s="31">
        <v>1.3237037037037038</v>
      </c>
      <c r="G4203" s="33">
        <v>9</v>
      </c>
      <c r="H4203" s="32">
        <f>TEXT(일별기온공급량!$A4203, "AAA")</f>
      </c>
      <c r="I4203" s="33">
        <v>74804200</v>
      </c>
      <c r="J4203" s="33">
        <v>1758504</v>
      </c>
      <c r="K4203" s="32">
        <f>TEXT(A4203, "MM-DD")</f>
      </c>
      <c r="L4203" s="33">
        <f>YEAR(일별기온공급량!$A4203)</f>
      </c>
      <c r="M4203" s="33">
        <f>MONTH(일별기온공급량!$A4203)</f>
      </c>
      <c r="N4203" s="33">
        <f>DAY(일별기온공급량!$A4203)</f>
      </c>
      <c r="O4203" s="34">
        <f>IFERROR(VLOOKUP(기온및공급량[[#This Row], [날짜]],표2[],2,0), "")</f>
      </c>
    </row>
    <row x14ac:dyDescent="0.25" r="4204" customHeight="1" ht="18.75">
      <c r="A4204" s="29">
        <v>45477</v>
      </c>
      <c r="B4204" s="33">
        <v>29</v>
      </c>
      <c r="C4204" s="30">
        <v>34.8</v>
      </c>
      <c r="D4204" s="31">
        <v>1.700787037037037</v>
      </c>
      <c r="E4204" s="30">
        <v>22.9</v>
      </c>
      <c r="F4204" s="31">
        <v>1.2271759259259258</v>
      </c>
      <c r="G4204" s="30">
        <v>11.9</v>
      </c>
      <c r="H4204" s="32">
        <f>TEXT(일별기온공급량!$A4204, "AAA")</f>
      </c>
      <c r="I4204" s="33">
        <v>75556191</v>
      </c>
      <c r="J4204" s="33">
        <v>1776317</v>
      </c>
      <c r="K4204" s="32">
        <f>TEXT(A4204, "MM-DD")</f>
      </c>
      <c r="L4204" s="33">
        <f>YEAR(일별기온공급량!$A4204)</f>
      </c>
      <c r="M4204" s="33">
        <f>MONTH(일별기온공급량!$A4204)</f>
      </c>
      <c r="N4204" s="33">
        <f>DAY(일별기온공급량!$A4204)</f>
      </c>
      <c r="O4204" s="34">
        <f>IFERROR(VLOOKUP(기온및공급량[[#This Row], [날짜]],표2[],2,0), "")</f>
      </c>
    </row>
    <row x14ac:dyDescent="0.25" r="4205" customHeight="1" ht="18.75">
      <c r="A4205" s="29">
        <v>45478</v>
      </c>
      <c r="B4205" s="33">
        <v>29</v>
      </c>
      <c r="C4205" s="30">
        <v>32.8</v>
      </c>
      <c r="D4205" s="31">
        <v>1.575787037037037</v>
      </c>
      <c r="E4205" s="33">
        <v>26</v>
      </c>
      <c r="F4205" s="31">
        <v>1.9882870370370371</v>
      </c>
      <c r="G4205" s="30">
        <v>6.8</v>
      </c>
      <c r="H4205" s="32">
        <f>TEXT(일별기온공급량!$A4205, "AAA")</f>
      </c>
      <c r="I4205" s="33">
        <v>73120029</v>
      </c>
      <c r="J4205" s="33">
        <v>1718448</v>
      </c>
      <c r="K4205" s="32">
        <f>TEXT(A4205, "MM-DD")</f>
      </c>
      <c r="L4205" s="33">
        <f>YEAR(일별기온공급량!$A4205)</f>
      </c>
      <c r="M4205" s="33">
        <f>MONTH(일별기온공급량!$A4205)</f>
      </c>
      <c r="N4205" s="33">
        <f>DAY(일별기온공급량!$A4205)</f>
      </c>
      <c r="O4205" s="34">
        <f>IFERROR(VLOOKUP(기온및공급량[[#This Row], [날짜]],표2[],2,0), "")</f>
      </c>
    </row>
    <row x14ac:dyDescent="0.25" r="4206" customHeight="1" ht="18.75">
      <c r="A4206" s="29">
        <v>45479</v>
      </c>
      <c r="B4206" s="30">
        <v>28.7</v>
      </c>
      <c r="C4206" s="30">
        <v>32.9</v>
      </c>
      <c r="D4206" s="31">
        <v>1.6077314814814816</v>
      </c>
      <c r="E4206" s="30">
        <v>24.5</v>
      </c>
      <c r="F4206" s="31">
        <v>1.189675925925926</v>
      </c>
      <c r="G4206" s="30">
        <v>8.4</v>
      </c>
      <c r="H4206" s="32">
        <f>TEXT(일별기온공급량!$A4206, "AAA")</f>
      </c>
      <c r="I4206" s="33">
        <v>58466580</v>
      </c>
      <c r="J4206" s="33">
        <v>1373845</v>
      </c>
      <c r="K4206" s="32">
        <f>TEXT(A4206, "MM-DD")</f>
      </c>
      <c r="L4206" s="33">
        <f>YEAR(일별기온공급량!$A4206)</f>
      </c>
      <c r="M4206" s="33">
        <f>MONTH(일별기온공급량!$A4206)</f>
      </c>
      <c r="N4206" s="33">
        <f>DAY(일별기온공급량!$A4206)</f>
      </c>
      <c r="O4206" s="34">
        <f>IFERROR(VLOOKUP(기온및공급량[[#This Row], [날짜]],표2[],2,0), "")</f>
      </c>
    </row>
    <row x14ac:dyDescent="0.25" r="4207" customHeight="1" ht="18.75">
      <c r="A4207" s="29">
        <v>45480</v>
      </c>
      <c r="B4207" s="33">
        <v>29</v>
      </c>
      <c r="C4207" s="30">
        <v>32.4</v>
      </c>
      <c r="D4207" s="31">
        <v>1.6591203703703705</v>
      </c>
      <c r="E4207" s="30">
        <v>24.6</v>
      </c>
      <c r="F4207" s="31">
        <v>1.549398148148148</v>
      </c>
      <c r="G4207" s="30">
        <v>7.8</v>
      </c>
      <c r="H4207" s="32">
        <f>TEXT(일별기온공급량!$A4207, "AAA")</f>
      </c>
      <c r="I4207" s="33">
        <v>50835093</v>
      </c>
      <c r="J4207" s="33">
        <v>1194347</v>
      </c>
      <c r="K4207" s="32">
        <f>TEXT(A4207, "MM-DD")</f>
      </c>
      <c r="L4207" s="33">
        <f>YEAR(일별기온공급량!$A4207)</f>
      </c>
      <c r="M4207" s="33">
        <f>MONTH(일별기온공급량!$A4207)</f>
      </c>
      <c r="N4207" s="33">
        <f>DAY(일별기온공급량!$A4207)</f>
      </c>
      <c r="O4207" s="34">
        <f>IFERROR(VLOOKUP(기온및공급량[[#This Row], [날짜]],표2[],2,0), "")</f>
      </c>
    </row>
    <row x14ac:dyDescent="0.25" r="4208" customHeight="1" ht="18.75">
      <c r="A4208" s="29">
        <v>45481</v>
      </c>
      <c r="B4208" s="30">
        <v>27.2</v>
      </c>
      <c r="C4208" s="30">
        <v>29.2</v>
      </c>
      <c r="D4208" s="31">
        <v>1.5542592592592592</v>
      </c>
      <c r="E4208" s="30">
        <v>26.2</v>
      </c>
      <c r="F4208" s="31">
        <v>1.827175925925926</v>
      </c>
      <c r="G4208" s="33">
        <v>3</v>
      </c>
      <c r="H4208" s="32">
        <f>TEXT(일별기온공급량!$A4208, "AAA")</f>
      </c>
      <c r="I4208" s="33">
        <v>68788150</v>
      </c>
      <c r="J4208" s="33">
        <v>1616064</v>
      </c>
      <c r="K4208" s="32">
        <f>TEXT(A4208, "MM-DD")</f>
      </c>
      <c r="L4208" s="33">
        <f>YEAR(일별기온공급량!$A4208)</f>
      </c>
      <c r="M4208" s="33">
        <f>MONTH(일별기온공급량!$A4208)</f>
      </c>
      <c r="N4208" s="33">
        <f>DAY(일별기온공급량!$A4208)</f>
      </c>
      <c r="O4208" s="34">
        <f>IFERROR(VLOOKUP(기온및공급량[[#This Row], [날짜]],표2[],2,0), "")</f>
      </c>
    </row>
    <row x14ac:dyDescent="0.25" r="4209" customHeight="1" ht="18.75">
      <c r="A4209" s="29">
        <v>45482</v>
      </c>
      <c r="B4209" s="30">
        <v>24.4</v>
      </c>
      <c r="C4209" s="30">
        <v>27.2</v>
      </c>
      <c r="D4209" s="31">
        <v>1.0000925925925925</v>
      </c>
      <c r="E4209" s="30">
        <v>22.8</v>
      </c>
      <c r="F4209" s="31">
        <v>1.9327314814814813</v>
      </c>
      <c r="G4209" s="30">
        <v>4.4</v>
      </c>
      <c r="H4209" s="32">
        <f>TEXT(일별기온공급량!$A4209, "AAA")</f>
      </c>
      <c r="I4209" s="33">
        <v>73006314</v>
      </c>
      <c r="J4209" s="33">
        <v>1714592</v>
      </c>
      <c r="K4209" s="32">
        <f>TEXT(A4209, "MM-DD")</f>
      </c>
      <c r="L4209" s="33">
        <f>YEAR(일별기온공급량!$A4209)</f>
      </c>
      <c r="M4209" s="33">
        <f>MONTH(일별기온공급량!$A4209)</f>
      </c>
      <c r="N4209" s="33">
        <f>DAY(일별기온공급량!$A4209)</f>
      </c>
      <c r="O4209" s="34">
        <f>IFERROR(VLOOKUP(기온및공급량[[#This Row], [날짜]],표2[],2,0), "")</f>
      </c>
    </row>
    <row x14ac:dyDescent="0.25" r="4210" customHeight="1" ht="18.75">
      <c r="A4210" s="29">
        <v>45483</v>
      </c>
      <c r="B4210" s="30">
        <v>23.9</v>
      </c>
      <c r="C4210" s="30">
        <v>26.2</v>
      </c>
      <c r="D4210" s="31">
        <v>1.5723148148148147</v>
      </c>
      <c r="E4210" s="33">
        <v>22</v>
      </c>
      <c r="F4210" s="31">
        <v>1.1216203703703704</v>
      </c>
      <c r="G4210" s="30">
        <v>4.2</v>
      </c>
      <c r="H4210" s="32">
        <f>TEXT(일별기온공급량!$A4210, "AAA")</f>
      </c>
      <c r="I4210" s="33">
        <v>72858494</v>
      </c>
      <c r="J4210" s="33">
        <v>1710642</v>
      </c>
      <c r="K4210" s="32">
        <f>TEXT(A4210, "MM-DD")</f>
      </c>
      <c r="L4210" s="33">
        <f>YEAR(일별기온공급량!$A4210)</f>
      </c>
      <c r="M4210" s="33">
        <f>MONTH(일별기온공급량!$A4210)</f>
      </c>
      <c r="N4210" s="33">
        <f>DAY(일별기온공급량!$A4210)</f>
      </c>
      <c r="O4210" s="34">
        <f>IFERROR(VLOOKUP(기온및공급량[[#This Row], [날짜]],표2[],2,0), "")</f>
      </c>
    </row>
    <row x14ac:dyDescent="0.25" r="4211" customHeight="1" ht="18.75">
      <c r="A4211" s="29">
        <v>45484</v>
      </c>
      <c r="B4211" s="30">
        <v>24.6</v>
      </c>
      <c r="C4211" s="30">
        <v>28.2</v>
      </c>
      <c r="D4211" s="31">
        <v>1.5862037037037036</v>
      </c>
      <c r="E4211" s="30">
        <v>21.7</v>
      </c>
      <c r="F4211" s="31">
        <v>1.1341203703703704</v>
      </c>
      <c r="G4211" s="30">
        <v>6.5</v>
      </c>
      <c r="H4211" s="32">
        <f>TEXT(일별기온공급량!$A4211, "AAA")</f>
      </c>
      <c r="I4211" s="33">
        <v>75923021</v>
      </c>
      <c r="J4211" s="33">
        <v>1776610</v>
      </c>
      <c r="K4211" s="32">
        <f>TEXT(A4211, "MM-DD")</f>
      </c>
      <c r="L4211" s="33">
        <f>YEAR(일별기온공급량!$A4211)</f>
      </c>
      <c r="M4211" s="33">
        <f>MONTH(일별기온공급량!$A4211)</f>
      </c>
      <c r="N4211" s="33">
        <f>DAY(일별기온공급량!$A4211)</f>
      </c>
      <c r="O4211" s="34">
        <f>IFERROR(VLOOKUP(기온및공급량[[#This Row], [날짜]],표2[],2,0), "")</f>
      </c>
    </row>
    <row x14ac:dyDescent="0.25" r="4212" customHeight="1" ht="18.75">
      <c r="A4212" s="29">
        <v>45485</v>
      </c>
      <c r="B4212" s="30">
        <v>26.4</v>
      </c>
      <c r="C4212" s="30">
        <v>32.7</v>
      </c>
      <c r="D4212" s="31">
        <v>1.6299537037037037</v>
      </c>
      <c r="E4212" s="30">
        <v>22.4</v>
      </c>
      <c r="F4212" s="31">
        <v>1.1105092592592594</v>
      </c>
      <c r="G4212" s="30">
        <v>10.3</v>
      </c>
      <c r="H4212" s="32">
        <f>TEXT(일별기온공급량!$A4212, "AAA")</f>
      </c>
      <c r="I4212" s="33">
        <v>74726833</v>
      </c>
      <c r="J4212" s="33">
        <v>1748320</v>
      </c>
      <c r="K4212" s="32">
        <f>TEXT(A4212, "MM-DD")</f>
      </c>
      <c r="L4212" s="33">
        <f>YEAR(일별기온공급량!$A4212)</f>
      </c>
      <c r="M4212" s="33">
        <f>MONTH(일별기온공급량!$A4212)</f>
      </c>
      <c r="N4212" s="33">
        <f>DAY(일별기온공급량!$A4212)</f>
      </c>
      <c r="O4212" s="34">
        <f>IFERROR(VLOOKUP(기온및공급량[[#This Row], [날짜]],표2[],2,0), "")</f>
      </c>
    </row>
    <row x14ac:dyDescent="0.25" r="4213" customHeight="1" ht="18.75">
      <c r="A4213" s="29">
        <v>45486</v>
      </c>
      <c r="B4213" s="30">
        <v>25.6</v>
      </c>
      <c r="C4213" s="30">
        <v>30.1</v>
      </c>
      <c r="D4213" s="31">
        <v>1.702175925925926</v>
      </c>
      <c r="E4213" s="30">
        <v>21.8</v>
      </c>
      <c r="F4213" s="31">
        <v>1.2355092592592594</v>
      </c>
      <c r="G4213" s="30">
        <v>8.3</v>
      </c>
      <c r="H4213" s="32">
        <f>TEXT(일별기온공급량!$A4213, "AAA")</f>
      </c>
      <c r="I4213" s="33">
        <v>59838604</v>
      </c>
      <c r="J4213" s="33">
        <v>1401344</v>
      </c>
      <c r="K4213" s="32">
        <f>TEXT(A4213, "MM-DD")</f>
      </c>
      <c r="L4213" s="33">
        <f>YEAR(일별기온공급량!$A4213)</f>
      </c>
      <c r="M4213" s="33">
        <f>MONTH(일별기온공급량!$A4213)</f>
      </c>
      <c r="N4213" s="33">
        <f>DAY(일별기온공급량!$A4213)</f>
      </c>
      <c r="O4213" s="34">
        <f>IFERROR(VLOOKUP(기온및공급량[[#This Row], [날짜]],표2[],2,0), "")</f>
      </c>
    </row>
    <row x14ac:dyDescent="0.25" r="4214" customHeight="1" ht="18.75">
      <c r="A4214" s="29">
        <v>45487</v>
      </c>
      <c r="B4214" s="30">
        <v>23.7</v>
      </c>
      <c r="C4214" s="30">
        <v>25.3</v>
      </c>
      <c r="D4214" s="31">
        <v>1.5042592592592592</v>
      </c>
      <c r="E4214" s="30">
        <v>22.8</v>
      </c>
      <c r="F4214" s="31">
        <v>1.9118981481481483</v>
      </c>
      <c r="G4214" s="30">
        <v>2.5</v>
      </c>
      <c r="H4214" s="32">
        <f>TEXT(일별기온공급량!$A4214, "AAA")</f>
      </c>
      <c r="I4214" s="33">
        <v>52657905</v>
      </c>
      <c r="J4214" s="33">
        <v>1234205</v>
      </c>
      <c r="K4214" s="32">
        <f>TEXT(A4214, "MM-DD")</f>
      </c>
      <c r="L4214" s="33">
        <f>YEAR(일별기온공급량!$A4214)</f>
      </c>
      <c r="M4214" s="33">
        <f>MONTH(일별기온공급량!$A4214)</f>
      </c>
      <c r="N4214" s="33">
        <f>DAY(일별기온공급량!$A4214)</f>
      </c>
      <c r="O4214" s="34">
        <f>IFERROR(VLOOKUP(기온및공급량[[#This Row], [날짜]],표2[],2,0), "")</f>
      </c>
    </row>
    <row x14ac:dyDescent="0.25" r="4215" customHeight="1" ht="18.75">
      <c r="A4215" s="29">
        <v>45488</v>
      </c>
      <c r="B4215" s="30">
        <v>24.3</v>
      </c>
      <c r="C4215" s="30">
        <v>26.6</v>
      </c>
      <c r="D4215" s="31">
        <v>1.5966203703703705</v>
      </c>
      <c r="E4215" s="30">
        <v>22.6</v>
      </c>
      <c r="F4215" s="31">
        <v>1.2042592592592594</v>
      </c>
      <c r="G4215" s="33">
        <v>4</v>
      </c>
      <c r="H4215" s="32">
        <f>TEXT(일별기온공급량!$A4215, "AAA")</f>
      </c>
      <c r="I4215" s="33">
        <v>73156666</v>
      </c>
      <c r="J4215" s="33">
        <v>1719183</v>
      </c>
      <c r="K4215" s="32">
        <f>TEXT(A4215, "MM-DD")</f>
      </c>
      <c r="L4215" s="33">
        <f>YEAR(일별기온공급량!$A4215)</f>
      </c>
      <c r="M4215" s="33">
        <f>MONTH(일별기온공급량!$A4215)</f>
      </c>
      <c r="N4215" s="33">
        <f>DAY(일별기온공급량!$A4215)</f>
      </c>
      <c r="O4215" s="34">
        <f>IFERROR(VLOOKUP(기온및공급량[[#This Row], [날짜]],표2[],2,0), "")</f>
      </c>
    </row>
    <row x14ac:dyDescent="0.25" r="4216" customHeight="1" ht="18.75">
      <c r="A4216" s="29">
        <v>45489</v>
      </c>
      <c r="B4216" s="30">
        <v>25.1</v>
      </c>
      <c r="C4216" s="30">
        <v>28.8</v>
      </c>
      <c r="D4216" s="31">
        <v>1.5271759259259259</v>
      </c>
      <c r="E4216" s="30">
        <v>22.2</v>
      </c>
      <c r="F4216" s="31">
        <v>1.2750925925925927</v>
      </c>
      <c r="G4216" s="30">
        <v>6.6</v>
      </c>
      <c r="H4216" s="32">
        <f>TEXT(일별기온공급량!$A4216, "AAA")</f>
      </c>
      <c r="I4216" s="33">
        <v>73002260</v>
      </c>
      <c r="J4216" s="33">
        <v>1716468</v>
      </c>
      <c r="K4216" s="32">
        <f>TEXT(A4216, "MM-DD")</f>
      </c>
      <c r="L4216" s="33">
        <f>YEAR(일별기온공급량!$A4216)</f>
      </c>
      <c r="M4216" s="33">
        <f>MONTH(일별기온공급량!$A4216)</f>
      </c>
      <c r="N4216" s="33">
        <f>DAY(일별기온공급량!$A4216)</f>
      </c>
      <c r="O4216" s="34">
        <f>IFERROR(VLOOKUP(기온및공급량[[#This Row], [날짜]],표2[],2,0), "")</f>
      </c>
    </row>
    <row x14ac:dyDescent="0.25" r="4217" customHeight="1" ht="18.75">
      <c r="A4217" s="29">
        <v>45490</v>
      </c>
      <c r="B4217" s="30">
        <v>27.1</v>
      </c>
      <c r="C4217" s="30">
        <v>31.7</v>
      </c>
      <c r="D4217" s="31">
        <v>1.6487037037037036</v>
      </c>
      <c r="E4217" s="33">
        <v>23</v>
      </c>
      <c r="F4217" s="31">
        <v>1.189675925925926</v>
      </c>
      <c r="G4217" s="30">
        <v>8.7</v>
      </c>
      <c r="H4217" s="32">
        <f>TEXT(일별기온공급량!$A4217, "AAA")</f>
      </c>
      <c r="I4217" s="33">
        <v>74537035</v>
      </c>
      <c r="J4217" s="33">
        <v>1750350</v>
      </c>
      <c r="K4217" s="32">
        <f>TEXT(A4217, "MM-DD")</f>
      </c>
      <c r="L4217" s="33">
        <f>YEAR(일별기온공급량!$A4217)</f>
      </c>
      <c r="M4217" s="33">
        <f>MONTH(일별기온공급량!$A4217)</f>
      </c>
      <c r="N4217" s="33">
        <f>DAY(일별기온공급량!$A4217)</f>
      </c>
      <c r="O4217" s="34">
        <f>IFERROR(VLOOKUP(기온및공급량[[#This Row], [날짜]],표2[],2,0), "")</f>
      </c>
    </row>
    <row x14ac:dyDescent="0.25" r="4218" customHeight="1" ht="18.75">
      <c r="A4218" s="29">
        <v>45491</v>
      </c>
      <c r="B4218" s="30">
        <v>28.5</v>
      </c>
      <c r="C4218" s="30">
        <v>30.7</v>
      </c>
      <c r="D4218" s="31">
        <v>1.7431481481481481</v>
      </c>
      <c r="E4218" s="30">
        <v>26.8</v>
      </c>
      <c r="F4218" s="31">
        <v>1.1334259259259258</v>
      </c>
      <c r="G4218" s="30">
        <v>3.9</v>
      </c>
      <c r="H4218" s="32">
        <f>TEXT(일별기온공급량!$A4218, "AAA")</f>
      </c>
      <c r="I4218" s="33">
        <v>74203275</v>
      </c>
      <c r="J4218" s="33">
        <v>1741726</v>
      </c>
      <c r="K4218" s="32">
        <f>TEXT(A4218, "MM-DD")</f>
      </c>
      <c r="L4218" s="33">
        <f>YEAR(일별기온공급량!$A4218)</f>
      </c>
      <c r="M4218" s="33">
        <f>MONTH(일별기온공급량!$A4218)</f>
      </c>
      <c r="N4218" s="33">
        <f>DAY(일별기온공급량!$A4218)</f>
      </c>
      <c r="O4218" s="34">
        <f>IFERROR(VLOOKUP(기온및공급량[[#This Row], [날짜]],표2[],2,0), "")</f>
      </c>
    </row>
    <row x14ac:dyDescent="0.25" r="4219" customHeight="1" ht="18.75">
      <c r="A4219" s="29">
        <v>45492</v>
      </c>
      <c r="B4219" s="30">
        <v>27.3</v>
      </c>
      <c r="C4219" s="30">
        <v>30.8</v>
      </c>
      <c r="D4219" s="31">
        <v>1.7327314814814816</v>
      </c>
      <c r="E4219" s="30">
        <v>24.2</v>
      </c>
      <c r="F4219" s="31">
        <v>1.294537037037037</v>
      </c>
      <c r="G4219" s="30">
        <v>6.6</v>
      </c>
      <c r="H4219" s="32">
        <f>TEXT(일별기온공급량!$A4219, "AAA")</f>
      </c>
      <c r="I4219" s="33">
        <v>71377854</v>
      </c>
      <c r="J4219" s="33">
        <v>1676816</v>
      </c>
      <c r="K4219" s="32">
        <f>TEXT(A4219, "MM-DD")</f>
      </c>
      <c r="L4219" s="33">
        <f>YEAR(일별기온공급량!$A4219)</f>
      </c>
      <c r="M4219" s="33">
        <f>MONTH(일별기온공급량!$A4219)</f>
      </c>
      <c r="N4219" s="33">
        <f>DAY(일별기온공급량!$A4219)</f>
      </c>
      <c r="O4219" s="34">
        <f>IFERROR(VLOOKUP(기온및공급량[[#This Row], [날짜]],표2[],2,0), "")</f>
      </c>
    </row>
    <row x14ac:dyDescent="0.25" r="4220" customHeight="1" ht="18.75">
      <c r="A4220" s="29">
        <v>45493</v>
      </c>
      <c r="B4220" s="30">
        <v>26.9</v>
      </c>
      <c r="C4220" s="30">
        <v>30.6</v>
      </c>
      <c r="D4220" s="31">
        <v>1.7105092592592592</v>
      </c>
      <c r="E4220" s="33">
        <v>24</v>
      </c>
      <c r="F4220" s="31">
        <v>1.1841203703703704</v>
      </c>
      <c r="G4220" s="30">
        <v>6.6</v>
      </c>
      <c r="H4220" s="32">
        <f>TEXT(일별기온공급량!$A4220, "AAA")</f>
      </c>
      <c r="I4220" s="33">
        <v>56494207</v>
      </c>
      <c r="J4220" s="33">
        <v>1330071</v>
      </c>
      <c r="K4220" s="32">
        <f>TEXT(A4220, "MM-DD")</f>
      </c>
      <c r="L4220" s="33">
        <f>YEAR(일별기온공급량!$A4220)</f>
      </c>
      <c r="M4220" s="33">
        <f>MONTH(일별기온공급량!$A4220)</f>
      </c>
      <c r="N4220" s="33">
        <f>DAY(일별기온공급량!$A4220)</f>
      </c>
      <c r="O4220" s="34">
        <f>IFERROR(VLOOKUP(기온및공급량[[#This Row], [날짜]],표2[],2,0), "")</f>
      </c>
    </row>
    <row x14ac:dyDescent="0.25" r="4221" customHeight="1" ht="18.75">
      <c r="A4221" s="29">
        <v>45494</v>
      </c>
      <c r="B4221" s="30">
        <v>29.7</v>
      </c>
      <c r="C4221" s="30">
        <v>34.4</v>
      </c>
      <c r="D4221" s="31">
        <v>1.7396759259259258</v>
      </c>
      <c r="E4221" s="30">
        <v>25.9</v>
      </c>
      <c r="F4221" s="31">
        <v>1.2223148148148149</v>
      </c>
      <c r="G4221" s="30">
        <v>8.5</v>
      </c>
      <c r="H4221" s="32">
        <f>TEXT(일별기온공급량!$A4221, "AAA")</f>
      </c>
      <c r="I4221" s="33">
        <v>47842724</v>
      </c>
      <c r="J4221" s="33">
        <v>1127489</v>
      </c>
      <c r="K4221" s="32">
        <f>TEXT(A4221, "MM-DD")</f>
      </c>
      <c r="L4221" s="33">
        <f>YEAR(일별기온공급량!$A4221)</f>
      </c>
      <c r="M4221" s="33">
        <f>MONTH(일별기온공급량!$A4221)</f>
      </c>
      <c r="N4221" s="33">
        <f>DAY(일별기온공급량!$A4221)</f>
      </c>
      <c r="O4221" s="34">
        <f>IFERROR(VLOOKUP(기온및공급량[[#This Row], [날짜]],표2[],2,0), "")</f>
      </c>
    </row>
    <row x14ac:dyDescent="0.25" r="4222" customHeight="1" ht="18.75">
      <c r="A4222" s="29">
        <v>45495</v>
      </c>
      <c r="B4222" s="30">
        <v>30.1</v>
      </c>
      <c r="C4222" s="30">
        <v>34.2</v>
      </c>
      <c r="D4222" s="31">
        <v>1.6049537037037038</v>
      </c>
      <c r="E4222" s="30">
        <v>25.9</v>
      </c>
      <c r="F4222" s="31">
        <v>1.2264814814814815</v>
      </c>
      <c r="G4222" s="30">
        <v>8.3</v>
      </c>
      <c r="H4222" s="32">
        <f>TEXT(일별기온공급량!$A4222, "AAA")</f>
      </c>
      <c r="I4222" s="33">
        <v>67518681</v>
      </c>
      <c r="J4222" s="33">
        <v>1591775</v>
      </c>
      <c r="K4222" s="32">
        <f>TEXT(A4222, "MM-DD")</f>
      </c>
      <c r="L4222" s="33">
        <f>YEAR(일별기온공급량!$A4222)</f>
      </c>
      <c r="M4222" s="33">
        <f>MONTH(일별기온공급량!$A4222)</f>
      </c>
      <c r="N4222" s="33">
        <f>DAY(일별기온공급량!$A4222)</f>
      </c>
      <c r="O4222" s="34">
        <f>IFERROR(VLOOKUP(기온및공급량[[#This Row], [날짜]],표2[],2,0), "")</f>
      </c>
    </row>
    <row x14ac:dyDescent="0.25" r="4223" customHeight="1" ht="18.75">
      <c r="A4223" s="29">
        <v>45496</v>
      </c>
      <c r="B4223" s="33">
        <v>30</v>
      </c>
      <c r="C4223" s="30">
        <v>32.8</v>
      </c>
      <c r="D4223" s="31">
        <v>1.6834259259259259</v>
      </c>
      <c r="E4223" s="30">
        <v>27.5</v>
      </c>
      <c r="F4223" s="31">
        <v>1.2487037037037036</v>
      </c>
      <c r="G4223" s="30">
        <v>5.3</v>
      </c>
      <c r="H4223" s="32">
        <f>TEXT(일별기온공급량!$A4223, "AAA")</f>
      </c>
      <c r="I4223" s="33">
        <v>71826051</v>
      </c>
      <c r="J4223" s="33">
        <v>1691891</v>
      </c>
      <c r="K4223" s="32">
        <f>TEXT(A4223, "MM-DD")</f>
      </c>
      <c r="L4223" s="33">
        <f>YEAR(일별기온공급량!$A4223)</f>
      </c>
      <c r="M4223" s="33">
        <f>MONTH(일별기온공급량!$A4223)</f>
      </c>
      <c r="N4223" s="33">
        <f>DAY(일별기온공급량!$A4223)</f>
      </c>
      <c r="O4223" s="34">
        <f>IFERROR(VLOOKUP(기온및공급량[[#This Row], [날짜]],표2[],2,0), "")</f>
      </c>
    </row>
    <row x14ac:dyDescent="0.25" r="4224" customHeight="1" ht="18.75">
      <c r="A4224" s="29">
        <v>45497</v>
      </c>
      <c r="B4224" s="30">
        <v>28.6</v>
      </c>
      <c r="C4224" s="30">
        <v>31.2</v>
      </c>
      <c r="D4224" s="31">
        <v>1.4056481481481482</v>
      </c>
      <c r="E4224" s="30">
        <v>26.3</v>
      </c>
      <c r="F4224" s="31">
        <v>1.5174537037037037</v>
      </c>
      <c r="G4224" s="30">
        <v>4.9</v>
      </c>
      <c r="H4224" s="32">
        <f>TEXT(일별기온공급량!$A4224, "AAA")</f>
      </c>
      <c r="I4224" s="33">
        <v>71492720</v>
      </c>
      <c r="J4224" s="33">
        <v>1683066</v>
      </c>
      <c r="K4224" s="32">
        <f>TEXT(A4224, "MM-DD")</f>
      </c>
      <c r="L4224" s="33">
        <f>YEAR(일별기온공급량!$A4224)</f>
      </c>
      <c r="M4224" s="33">
        <f>MONTH(일별기온공급량!$A4224)</f>
      </c>
      <c r="N4224" s="33">
        <f>DAY(일별기온공급량!$A4224)</f>
      </c>
      <c r="O4224" s="34">
        <f>IFERROR(VLOOKUP(기온및공급량[[#This Row], [날짜]],표2[],2,0), "")</f>
      </c>
    </row>
    <row x14ac:dyDescent="0.25" r="4225" customHeight="1" ht="18.75">
      <c r="A4225" s="29">
        <v>45498</v>
      </c>
      <c r="B4225" s="30">
        <v>29.7</v>
      </c>
      <c r="C4225" s="30">
        <v>34.8</v>
      </c>
      <c r="D4225" s="31">
        <v>1.6306481481481483</v>
      </c>
      <c r="E4225" s="30">
        <v>25.3</v>
      </c>
      <c r="F4225" s="31">
        <v>1.2389814814814815</v>
      </c>
      <c r="G4225" s="30">
        <v>9.5</v>
      </c>
      <c r="H4225" s="32">
        <f>TEXT(일별기온공급량!$A4225, "AAA")</f>
      </c>
      <c r="I4225" s="33">
        <v>70275894</v>
      </c>
      <c r="J4225" s="33">
        <v>1653341</v>
      </c>
      <c r="K4225" s="32">
        <f>TEXT(A4225, "MM-DD")</f>
      </c>
      <c r="L4225" s="33">
        <f>YEAR(일별기온공급량!$A4225)</f>
      </c>
      <c r="M4225" s="33">
        <f>MONTH(일별기온공급량!$A4225)</f>
      </c>
      <c r="N4225" s="33">
        <f>DAY(일별기온공급량!$A4225)</f>
      </c>
      <c r="O4225" s="34">
        <f>IFERROR(VLOOKUP(기온및공급량[[#This Row], [날짜]],표2[],2,0), "")</f>
      </c>
    </row>
    <row x14ac:dyDescent="0.25" r="4226" customHeight="1" ht="18.75">
      <c r="A4226" s="29">
        <v>45499</v>
      </c>
      <c r="B4226" s="30">
        <v>29.7</v>
      </c>
      <c r="C4226" s="30">
        <v>33.4</v>
      </c>
      <c r="D4226" s="31">
        <v>1.5973148148148149</v>
      </c>
      <c r="E4226" s="30">
        <v>26.3</v>
      </c>
      <c r="F4226" s="31">
        <v>1.2237037037037037</v>
      </c>
      <c r="G4226" s="30">
        <v>7.1</v>
      </c>
      <c r="H4226" s="32">
        <f>TEXT(일별기온공급량!$A4226, "AAA")</f>
      </c>
      <c r="I4226" s="33">
        <v>67847006</v>
      </c>
      <c r="J4226" s="33">
        <v>1594807</v>
      </c>
      <c r="K4226" s="32">
        <f>TEXT(A4226, "MM-DD")</f>
      </c>
      <c r="L4226" s="33">
        <f>YEAR(일별기온공급량!$A4226)</f>
      </c>
      <c r="M4226" s="33">
        <f>MONTH(일별기온공급량!$A4226)</f>
      </c>
      <c r="N4226" s="33">
        <f>DAY(일별기온공급량!$A4226)</f>
      </c>
      <c r="O4226" s="34">
        <f>IFERROR(VLOOKUP(기온및공급량[[#This Row], [날짜]],표2[],2,0), "")</f>
      </c>
    </row>
    <row x14ac:dyDescent="0.25" r="4227" customHeight="1" ht="18.75">
      <c r="A4227" s="29">
        <v>45500</v>
      </c>
      <c r="B4227" s="30">
        <v>29.5</v>
      </c>
      <c r="C4227" s="30">
        <v>33.9</v>
      </c>
      <c r="D4227" s="31">
        <v>1.5973148148148149</v>
      </c>
      <c r="E4227" s="30">
        <v>26.4</v>
      </c>
      <c r="F4227" s="31">
        <v>1.2202314814814814</v>
      </c>
      <c r="G4227" s="30">
        <v>7.5</v>
      </c>
      <c r="H4227" s="32">
        <f>TEXT(일별기온공급량!$A4227, "AAA")</f>
      </c>
      <c r="I4227" s="33">
        <v>53057671</v>
      </c>
      <c r="J4227" s="33">
        <v>1245207</v>
      </c>
      <c r="K4227" s="32">
        <f>TEXT(A4227, "MM-DD")</f>
      </c>
      <c r="L4227" s="33">
        <f>YEAR(일별기온공급량!$A4227)</f>
      </c>
      <c r="M4227" s="33">
        <f>MONTH(일별기온공급량!$A4227)</f>
      </c>
      <c r="N4227" s="33">
        <f>DAY(일별기온공급량!$A4227)</f>
      </c>
      <c r="O4227" s="34">
        <f>IFERROR(VLOOKUP(기온및공급량[[#This Row], [날짜]],표2[],2,0), "")</f>
      </c>
    </row>
    <row x14ac:dyDescent="0.25" r="4228" customHeight="1" ht="18.75">
      <c r="A4228" s="29">
        <v>45501</v>
      </c>
      <c r="B4228" s="30">
        <v>30.5</v>
      </c>
      <c r="C4228" s="30">
        <v>35.1</v>
      </c>
      <c r="D4228" s="31">
        <v>1.6028703703703704</v>
      </c>
      <c r="E4228" s="30">
        <v>26.6</v>
      </c>
      <c r="F4228" s="31">
        <v>1.2223148148148149</v>
      </c>
      <c r="G4228" s="30">
        <v>8.5</v>
      </c>
      <c r="H4228" s="32">
        <f>TEXT(일별기온공급량!$A4228, "AAA")</f>
      </c>
      <c r="I4228" s="33">
        <v>42630677</v>
      </c>
      <c r="J4228" s="33">
        <v>1000779</v>
      </c>
      <c r="K4228" s="32">
        <f>TEXT(A4228, "MM-DD")</f>
      </c>
      <c r="L4228" s="33">
        <f>YEAR(일별기온공급량!$A4228)</f>
      </c>
      <c r="M4228" s="33">
        <f>MONTH(일별기온공급량!$A4228)</f>
      </c>
      <c r="N4228" s="33">
        <f>DAY(일별기온공급량!$A4228)</f>
      </c>
      <c r="O4228" s="34">
        <f>IFERROR(VLOOKUP(기온및공급량[[#This Row], [날짜]],표2[],2,0), "")</f>
      </c>
    </row>
    <row x14ac:dyDescent="0.25" r="4229" customHeight="1" ht="18.75">
      <c r="A4229" s="29">
        <v>45502</v>
      </c>
      <c r="B4229" s="30">
        <v>30.7</v>
      </c>
      <c r="C4229" s="30">
        <v>35.6</v>
      </c>
      <c r="D4229" s="31">
        <v>1.6563425925925928</v>
      </c>
      <c r="E4229" s="30">
        <v>26.3</v>
      </c>
      <c r="F4229" s="31">
        <v>1.236898148148148</v>
      </c>
      <c r="G4229" s="30">
        <v>9.3</v>
      </c>
      <c r="H4229" s="32">
        <f>TEXT(일별기온공급량!$A4229, "AAA")</f>
      </c>
      <c r="I4229" s="33">
        <v>59594505</v>
      </c>
      <c r="J4229" s="33">
        <v>1398185</v>
      </c>
      <c r="K4229" s="32">
        <f>TEXT(A4229, "MM-DD")</f>
      </c>
      <c r="L4229" s="33">
        <f>YEAR(일별기온공급량!$A4229)</f>
      </c>
      <c r="M4229" s="33">
        <f>MONTH(일별기온공급량!$A4229)</f>
      </c>
      <c r="N4229" s="33">
        <f>DAY(일별기온공급량!$A4229)</f>
      </c>
      <c r="O4229" s="34">
        <f>IFERROR(VLOOKUP(기온및공급량[[#This Row], [날짜]],표2[],2,0), "")</f>
      </c>
    </row>
    <row x14ac:dyDescent="0.25" r="4230" customHeight="1" ht="18.75">
      <c r="A4230" s="29">
        <v>45503</v>
      </c>
      <c r="B4230" s="30">
        <v>30.3</v>
      </c>
      <c r="C4230" s="30">
        <v>35.1</v>
      </c>
      <c r="D4230" s="31">
        <v>1.6980092592592593</v>
      </c>
      <c r="E4230" s="30">
        <v>25.5</v>
      </c>
      <c r="F4230" s="31">
        <v>1.2355092592592594</v>
      </c>
      <c r="G4230" s="30">
        <v>9.6</v>
      </c>
      <c r="H4230" s="32">
        <f>TEXT(일별기온공급량!$A4230, "AAA")</f>
      </c>
      <c r="I4230" s="33">
        <v>62771815</v>
      </c>
      <c r="J4230" s="33">
        <v>1473055</v>
      </c>
      <c r="K4230" s="32">
        <f>TEXT(A4230, "MM-DD")</f>
      </c>
      <c r="L4230" s="33">
        <f>YEAR(일별기온공급량!$A4230)</f>
      </c>
      <c r="M4230" s="33">
        <f>MONTH(일별기온공급량!$A4230)</f>
      </c>
      <c r="N4230" s="33">
        <f>DAY(일별기온공급량!$A4230)</f>
      </c>
      <c r="O4230" s="34">
        <f>IFERROR(VLOOKUP(기온및공급량[[#This Row], [날짜]],표2[],2,0), "")</f>
      </c>
    </row>
    <row x14ac:dyDescent="0.25" r="4231" customHeight="1" ht="18.75">
      <c r="A4231" s="29">
        <v>45504</v>
      </c>
      <c r="B4231" s="30">
        <v>30.6</v>
      </c>
      <c r="C4231" s="30">
        <v>36.3</v>
      </c>
      <c r="D4231" s="31">
        <v>1.6389814814814816</v>
      </c>
      <c r="E4231" s="30">
        <v>25.4</v>
      </c>
      <c r="F4231" s="31">
        <v>1.2278703703703704</v>
      </c>
      <c r="G4231" s="30">
        <v>10.9</v>
      </c>
      <c r="H4231" s="32">
        <f>TEXT(일별기온공급량!$A4231, "AAA")</f>
      </c>
      <c r="I4231" s="33">
        <v>60593674</v>
      </c>
      <c r="J4231" s="33">
        <v>1423856</v>
      </c>
      <c r="K4231" s="32">
        <f>TEXT(A4231, "MM-DD")</f>
      </c>
      <c r="L4231" s="33">
        <f>YEAR(일별기온공급량!$A4231)</f>
      </c>
      <c r="M4231" s="33">
        <f>MONTH(일별기온공급량!$A4231)</f>
      </c>
      <c r="N4231" s="33">
        <f>DAY(일별기온공급량!$A4231)</f>
      </c>
      <c r="O4231" s="34">
        <f>IFERROR(VLOOKUP(기온및공급량[[#This Row], [날짜]],표2[],2,0), "")</f>
      </c>
    </row>
    <row x14ac:dyDescent="0.25" r="4232" customHeight="1" ht="18.75">
      <c r="A4232" s="29">
        <v>45505</v>
      </c>
      <c r="B4232" s="30">
        <v>31.6</v>
      </c>
      <c r="C4232" s="30">
        <v>35.5</v>
      </c>
      <c r="D4232" s="31">
        <v>1.6730092592592594</v>
      </c>
      <c r="E4232" s="30">
        <v>27.9</v>
      </c>
      <c r="F4232" s="31">
        <v>1.169537037037037</v>
      </c>
      <c r="G4232" s="30">
        <v>7.6</v>
      </c>
      <c r="H4232" s="32">
        <f>TEXT(일별기온공급량!$A4232, "AAA")</f>
      </c>
      <c r="I4232" s="33">
        <v>58415541</v>
      </c>
      <c r="J4232" s="33">
        <v>1375603</v>
      </c>
      <c r="K4232" s="32">
        <f>TEXT(A4232, "MM-DD")</f>
      </c>
      <c r="L4232" s="33">
        <f>YEAR(일별기온공급량!$A4232)</f>
      </c>
      <c r="M4232" s="33">
        <f>MONTH(일별기온공급량!$A4232)</f>
      </c>
      <c r="N4232" s="33">
        <f>DAY(일별기온공급량!$A4232)</f>
      </c>
      <c r="O4232" s="34">
        <f>IFERROR(VLOOKUP(기온및공급량[[#This Row], [날짜]],표2[],2,0), "")</f>
      </c>
    </row>
    <row x14ac:dyDescent="0.25" r="4233" customHeight="1" ht="18.75">
      <c r="A4233" s="29">
        <v>45506</v>
      </c>
      <c r="B4233" s="30">
        <v>31.5</v>
      </c>
      <c r="C4233" s="30">
        <v>36.3</v>
      </c>
      <c r="D4233" s="31">
        <v>1.6125925925925926</v>
      </c>
      <c r="E4233" s="30">
        <v>27.6</v>
      </c>
      <c r="F4233" s="31">
        <v>1.1855092592592593</v>
      </c>
      <c r="G4233" s="30">
        <v>8.7</v>
      </c>
      <c r="H4233" s="32">
        <f>TEXT(일별기온공급량!$A4233, "AAA")</f>
      </c>
      <c r="I4233" s="33">
        <v>54955450</v>
      </c>
      <c r="J4233" s="33">
        <v>1295795</v>
      </c>
      <c r="K4233" s="32">
        <f>TEXT(A4233, "MM-DD")</f>
      </c>
      <c r="L4233" s="33">
        <f>YEAR(일별기온공급량!$A4233)</f>
      </c>
      <c r="M4233" s="33">
        <f>MONTH(일별기온공급량!$A4233)</f>
      </c>
      <c r="N4233" s="33">
        <f>DAY(일별기온공급량!$A4233)</f>
      </c>
      <c r="O4233" s="34">
        <f>IFERROR(VLOOKUP(기온및공급량[[#This Row], [날짜]],표2[],2,0), "")</f>
      </c>
    </row>
    <row x14ac:dyDescent="0.25" r="4234" customHeight="1" ht="18.75">
      <c r="A4234" s="29">
        <v>45507</v>
      </c>
      <c r="B4234" s="30">
        <v>32.1</v>
      </c>
      <c r="C4234" s="30">
        <v>37.2</v>
      </c>
      <c r="D4234" s="31">
        <v>1.6931481481481483</v>
      </c>
      <c r="E4234" s="30">
        <v>27.8</v>
      </c>
      <c r="F4234" s="31">
        <v>1.1952314814814815</v>
      </c>
      <c r="G4234" s="30">
        <v>9.4</v>
      </c>
      <c r="H4234" s="32">
        <f>TEXT(일별기온공급량!$A4234, "AAA")</f>
      </c>
      <c r="I4234" s="33">
        <v>44140895</v>
      </c>
      <c r="J4234" s="33">
        <v>1039369</v>
      </c>
      <c r="K4234" s="32">
        <f>TEXT(A4234, "MM-DD")</f>
      </c>
      <c r="L4234" s="33">
        <f>YEAR(일별기온공급량!$A4234)</f>
      </c>
      <c r="M4234" s="33">
        <f>MONTH(일별기온공급량!$A4234)</f>
      </c>
      <c r="N4234" s="33">
        <f>DAY(일별기온공급량!$A4234)</f>
      </c>
      <c r="O4234" s="34">
        <f>IFERROR(VLOOKUP(기온및공급량[[#This Row], [날짜]],표2[],2,0), "")</f>
      </c>
    </row>
    <row x14ac:dyDescent="0.25" r="4235" customHeight="1" ht="18.75">
      <c r="A4235" s="29">
        <v>45508</v>
      </c>
      <c r="B4235" s="30">
        <v>29.8</v>
      </c>
      <c r="C4235" s="30">
        <v>35.3</v>
      </c>
      <c r="D4235" s="31">
        <v>1.5507870370370371</v>
      </c>
      <c r="E4235" s="33">
        <v>27</v>
      </c>
      <c r="F4235" s="31">
        <v>1.9903703703703703</v>
      </c>
      <c r="G4235" s="30">
        <v>8.3</v>
      </c>
      <c r="H4235" s="32">
        <f>TEXT(일별기온공급량!$A4235, "AAA")</f>
      </c>
      <c r="I4235" s="33">
        <v>41762904</v>
      </c>
      <c r="J4235" s="33">
        <v>982476</v>
      </c>
      <c r="K4235" s="32">
        <f>TEXT(A4235, "MM-DD")</f>
      </c>
      <c r="L4235" s="33">
        <f>YEAR(일별기온공급량!$A4235)</f>
      </c>
      <c r="M4235" s="33">
        <f>MONTH(일별기온공급량!$A4235)</f>
      </c>
      <c r="N4235" s="33">
        <f>DAY(일별기온공급량!$A4235)</f>
      </c>
      <c r="O4235" s="34">
        <f>IFERROR(VLOOKUP(기온및공급량[[#This Row], [날짜]],표2[],2,0), "")</f>
      </c>
    </row>
    <row x14ac:dyDescent="0.25" r="4236" customHeight="1" ht="18.75">
      <c r="A4236" s="29">
        <v>45509</v>
      </c>
      <c r="B4236" s="30">
        <v>28.3</v>
      </c>
      <c r="C4236" s="33">
        <v>36</v>
      </c>
      <c r="D4236" s="31">
        <v>1.6556481481481482</v>
      </c>
      <c r="E4236" s="30">
        <v>24.4</v>
      </c>
      <c r="F4236" s="31">
        <v>1.9952314814814813</v>
      </c>
      <c r="G4236" s="30">
        <v>11.6</v>
      </c>
      <c r="H4236" s="32">
        <f>TEXT(일별기온공급량!$A4236, "AAA")</f>
      </c>
      <c r="I4236" s="33">
        <v>55831758</v>
      </c>
      <c r="J4236" s="33">
        <v>1313968</v>
      </c>
      <c r="K4236" s="32">
        <f>TEXT(A4236, "MM-DD")</f>
      </c>
      <c r="L4236" s="33">
        <f>YEAR(일별기온공급량!$A4236)</f>
      </c>
      <c r="M4236" s="33">
        <f>MONTH(일별기온공급량!$A4236)</f>
      </c>
      <c r="N4236" s="33">
        <f>DAY(일별기온공급량!$A4236)</f>
      </c>
      <c r="O4236" s="34">
        <f>IFERROR(VLOOKUP(기온및공급량[[#This Row], [날짜]],표2[],2,0), "")</f>
      </c>
    </row>
    <row x14ac:dyDescent="0.25" r="4237" customHeight="1" ht="18.75">
      <c r="A4237" s="29">
        <v>45510</v>
      </c>
      <c r="B4237" s="30">
        <v>29.2</v>
      </c>
      <c r="C4237" s="30">
        <v>35.5</v>
      </c>
      <c r="D4237" s="31">
        <v>1.6493981481481481</v>
      </c>
      <c r="E4237" s="30">
        <v>23.8</v>
      </c>
      <c r="F4237" s="31">
        <v>1.161898148148148</v>
      </c>
      <c r="G4237" s="30">
        <v>11.7</v>
      </c>
      <c r="H4237" s="32">
        <f>TEXT(일별기온공급량!$A4237, "AAA")</f>
      </c>
      <c r="I4237" s="33">
        <v>59239278</v>
      </c>
      <c r="J4237" s="33">
        <v>1392517</v>
      </c>
      <c r="K4237" s="32">
        <f>TEXT(A4237, "MM-DD")</f>
      </c>
      <c r="L4237" s="33">
        <f>YEAR(일별기온공급량!$A4237)</f>
      </c>
      <c r="M4237" s="33">
        <f>MONTH(일별기온공급량!$A4237)</f>
      </c>
      <c r="N4237" s="33">
        <f>DAY(일별기온공급량!$A4237)</f>
      </c>
      <c r="O4237" s="34">
        <f>IFERROR(VLOOKUP(기온및공급량[[#This Row], [날짜]],표2[],2,0), "")</f>
      </c>
    </row>
    <row x14ac:dyDescent="0.25" r="4238" customHeight="1" ht="18.75">
      <c r="A4238" s="29">
        <v>45511</v>
      </c>
      <c r="B4238" s="33">
        <v>31</v>
      </c>
      <c r="C4238" s="30">
        <v>36.6</v>
      </c>
      <c r="D4238" s="31">
        <v>1.6653703703703704</v>
      </c>
      <c r="E4238" s="30">
        <v>26.5</v>
      </c>
      <c r="F4238" s="31">
        <v>1.200787037037037</v>
      </c>
      <c r="G4238" s="30">
        <v>10.1</v>
      </c>
      <c r="H4238" s="32">
        <f>TEXT(일별기온공급량!$A4238, "AAA")</f>
      </c>
      <c r="I4238" s="33">
        <v>63509530</v>
      </c>
      <c r="J4238" s="33">
        <v>1493422</v>
      </c>
      <c r="K4238" s="32">
        <f>TEXT(A4238, "MM-DD")</f>
      </c>
      <c r="L4238" s="33">
        <f>YEAR(일별기온공급량!$A4238)</f>
      </c>
      <c r="M4238" s="33">
        <f>MONTH(일별기온공급량!$A4238)</f>
      </c>
      <c r="N4238" s="33">
        <f>DAY(일별기온공급량!$A4238)</f>
      </c>
      <c r="O4238" s="34">
        <f>IFERROR(VLOOKUP(기온및공급량[[#This Row], [날짜]],표2[],2,0), "")</f>
      </c>
    </row>
    <row x14ac:dyDescent="0.25" r="4239" customHeight="1" ht="18.75">
      <c r="A4239" s="29">
        <v>45512</v>
      </c>
      <c r="B4239" s="30">
        <v>28.5</v>
      </c>
      <c r="C4239" s="30">
        <v>34.1</v>
      </c>
      <c r="D4239" s="31">
        <v>1.5362037037037037</v>
      </c>
      <c r="E4239" s="30">
        <v>24.1</v>
      </c>
      <c r="F4239" s="31">
        <v>1.1813425925925927</v>
      </c>
      <c r="G4239" s="33">
        <v>10</v>
      </c>
      <c r="H4239" s="32">
        <f>TEXT(일별기온공급량!$A4239, "AAA")</f>
      </c>
      <c r="I4239" s="33">
        <v>67011253</v>
      </c>
      <c r="J4239" s="33">
        <v>1576121</v>
      </c>
      <c r="K4239" s="32">
        <f>TEXT(A4239, "MM-DD")</f>
      </c>
      <c r="L4239" s="33">
        <f>YEAR(일별기온공급량!$A4239)</f>
      </c>
      <c r="M4239" s="33">
        <f>MONTH(일별기온공급량!$A4239)</f>
      </c>
      <c r="N4239" s="33">
        <f>DAY(일별기온공급량!$A4239)</f>
      </c>
      <c r="O4239" s="34">
        <f>IFERROR(VLOOKUP(기온및공급량[[#This Row], [날짜]],표2[],2,0), "")</f>
      </c>
    </row>
    <row x14ac:dyDescent="0.25" r="4240" customHeight="1" ht="18.75">
      <c r="A4240" s="29">
        <v>45513</v>
      </c>
      <c r="B4240" s="30">
        <v>29.3</v>
      </c>
      <c r="C4240" s="30">
        <v>35.5</v>
      </c>
      <c r="D4240" s="31">
        <v>1.674398148148148</v>
      </c>
      <c r="E4240" s="30">
        <v>24.6</v>
      </c>
      <c r="F4240" s="31">
        <v>1.2480092592592593</v>
      </c>
      <c r="G4240" s="30">
        <v>10.9</v>
      </c>
      <c r="H4240" s="32">
        <f>TEXT(일별기온공급량!$A4240, "AAA")</f>
      </c>
      <c r="I4240" s="33">
        <v>66910942</v>
      </c>
      <c r="J4240" s="33">
        <v>1573630</v>
      </c>
      <c r="K4240" s="32">
        <f>TEXT(A4240, "MM-DD")</f>
      </c>
      <c r="L4240" s="33">
        <f>YEAR(일별기온공급량!$A4240)</f>
      </c>
      <c r="M4240" s="33">
        <f>MONTH(일별기온공급량!$A4240)</f>
      </c>
      <c r="N4240" s="33">
        <f>DAY(일별기온공급량!$A4240)</f>
      </c>
      <c r="O4240" s="34">
        <f>IFERROR(VLOOKUP(기온및공급량[[#This Row], [날짜]],표2[],2,0), "")</f>
      </c>
    </row>
    <row x14ac:dyDescent="0.25" r="4241" customHeight="1" ht="18.75">
      <c r="A4241" s="29">
        <v>45514</v>
      </c>
      <c r="B4241" s="30">
        <v>28.9</v>
      </c>
      <c r="C4241" s="30">
        <v>34.2</v>
      </c>
      <c r="D4241" s="31">
        <v>1.6716203703703703</v>
      </c>
      <c r="E4241" s="30">
        <v>24.6</v>
      </c>
      <c r="F4241" s="31">
        <v>1.2292592592592593</v>
      </c>
      <c r="G4241" s="30">
        <v>9.6</v>
      </c>
      <c r="H4241" s="32">
        <f>TEXT(일별기온공급량!$A4241, "AAA")</f>
      </c>
      <c r="I4241" s="33">
        <v>51557210</v>
      </c>
      <c r="J4241" s="33">
        <v>1211748</v>
      </c>
      <c r="K4241" s="32">
        <f>TEXT(A4241, "MM-DD")</f>
      </c>
      <c r="L4241" s="33">
        <f>YEAR(일별기온공급량!$A4241)</f>
      </c>
      <c r="M4241" s="33">
        <f>MONTH(일별기온공급량!$A4241)</f>
      </c>
      <c r="N4241" s="33">
        <f>DAY(일별기온공급량!$A4241)</f>
      </c>
      <c r="O4241" s="34">
        <f>IFERROR(VLOOKUP(기온및공급량[[#This Row], [날짜]],표2[],2,0), "")</f>
      </c>
    </row>
    <row x14ac:dyDescent="0.25" r="4242" customHeight="1" ht="18.75">
      <c r="A4242" s="29">
        <v>45515</v>
      </c>
      <c r="B4242" s="30">
        <v>28.9</v>
      </c>
      <c r="C4242" s="30">
        <v>34.4</v>
      </c>
      <c r="D4242" s="31">
        <v>1.6487037037037036</v>
      </c>
      <c r="E4242" s="30">
        <v>24.1</v>
      </c>
      <c r="F4242" s="31">
        <v>1.200787037037037</v>
      </c>
      <c r="G4242" s="30">
        <v>10.3</v>
      </c>
      <c r="H4242" s="32">
        <f>TEXT(일별기온공급량!$A4242, "AAA")</f>
      </c>
      <c r="I4242" s="33">
        <v>44702780</v>
      </c>
      <c r="J4242" s="33">
        <v>1050762</v>
      </c>
      <c r="K4242" s="32">
        <f>TEXT(A4242, "MM-DD")</f>
      </c>
      <c r="L4242" s="33">
        <f>YEAR(일별기온공급량!$A4242)</f>
      </c>
      <c r="M4242" s="33">
        <f>MONTH(일별기온공급량!$A4242)</f>
      </c>
      <c r="N4242" s="33">
        <f>DAY(일별기온공급량!$A4242)</f>
      </c>
      <c r="O4242" s="34">
        <f>IFERROR(VLOOKUP(기온및공급량[[#This Row], [날짜]],표2[],2,0), "")</f>
      </c>
    </row>
    <row x14ac:dyDescent="0.25" r="4243" customHeight="1" ht="18.75">
      <c r="A4243" s="39">
        <v>45516</v>
      </c>
      <c r="B4243" s="40">
        <v>28.4</v>
      </c>
      <c r="C4243" s="40">
        <v>34.5</v>
      </c>
      <c r="D4243" s="41">
        <v>1.6480092592592592</v>
      </c>
      <c r="E4243" s="40">
        <v>23.5</v>
      </c>
      <c r="F4243" s="41">
        <v>1.2271759259259258</v>
      </c>
      <c r="G4243" s="38">
        <v>11</v>
      </c>
      <c r="H4243" s="42">
        <f>TEXT(일별기온공급량!$A4243, "AAA")</f>
      </c>
      <c r="I4243" s="38">
        <v>63990678</v>
      </c>
      <c r="J4243" s="38">
        <v>1505564</v>
      </c>
      <c r="K4243" s="42">
        <f>TEXT(A4243, "MM-DD")</f>
      </c>
      <c r="L4243" s="38">
        <f>YEAR(일별기온공급량!$A4243)</f>
      </c>
      <c r="M4243" s="38">
        <f>MONTH(일별기온공급량!$A4243)</f>
      </c>
      <c r="N4243" s="38">
        <f>DAY(일별기온공급량!$A4243)</f>
      </c>
      <c r="O4243" s="34">
        <f>IFERROR(VLOOKUP(기온및공급량[[#This Row], [날짜]],표2[],2,0), "")</f>
      </c>
    </row>
    <row x14ac:dyDescent="0.25" r="4244" customHeight="1" ht="18.75">
      <c r="A4244" s="43">
        <v>45517</v>
      </c>
      <c r="B4244" s="44">
        <v>28</v>
      </c>
      <c r="C4244" s="45">
        <v>33.6</v>
      </c>
      <c r="D4244" s="46">
        <v>1.5931481481481482</v>
      </c>
      <c r="E4244" s="45">
        <v>23.4</v>
      </c>
      <c r="F4244" s="46">
        <v>1.2438425925925927</v>
      </c>
      <c r="G4244" s="45">
        <v>10.2</v>
      </c>
      <c r="H4244" s="34">
        <f>TEXT(일별기온공급량!$A4244, "AAA")</f>
      </c>
      <c r="I4244" s="44">
        <v>68740194</v>
      </c>
      <c r="J4244" s="44">
        <v>1616907</v>
      </c>
      <c r="K4244" s="34">
        <f>TEXT(A4244, "MM-DD")</f>
      </c>
      <c r="L4244" s="44">
        <f>YEAR(일별기온공급량!$A4244)</f>
      </c>
      <c r="M4244" s="44">
        <f>MONTH(일별기온공급량!$A4244)</f>
      </c>
      <c r="N4244" s="44">
        <f>DAY(일별기온공급량!$A4244)</f>
      </c>
      <c r="O4244" s="34">
        <f>IFERROR(VLOOKUP(기온및공급량[[#This Row], [날짜]],표2[],2,0), "")</f>
      </c>
    </row>
    <row x14ac:dyDescent="0.25" r="4245" customHeight="1" ht="18.75">
      <c r="A4245" s="43">
        <v>45518</v>
      </c>
      <c r="B4245" s="44">
        <v>28</v>
      </c>
      <c r="C4245" s="45">
        <v>32.6</v>
      </c>
      <c r="D4245" s="46">
        <v>1.533425925925926</v>
      </c>
      <c r="E4245" s="44">
        <v>23</v>
      </c>
      <c r="F4245" s="46">
        <v>1.1938425925925926</v>
      </c>
      <c r="G4245" s="45">
        <v>9.6</v>
      </c>
      <c r="H4245" s="34">
        <f>TEXT(일별기온공급량!$A4245, "AAA")</f>
      </c>
      <c r="I4245" s="44">
        <v>71953170</v>
      </c>
      <c r="J4245" s="44">
        <v>1693993</v>
      </c>
      <c r="K4245" s="34">
        <f>TEXT(A4245, "MM-DD")</f>
      </c>
      <c r="L4245" s="44">
        <f>YEAR(일별기온공급량!$A4245)</f>
      </c>
      <c r="M4245" s="44">
        <f>MONTH(일별기온공급량!$A4245)</f>
      </c>
      <c r="N4245" s="44">
        <f>DAY(일별기온공급량!$A4245)</f>
      </c>
      <c r="O4245" s="34">
        <f>IFERROR(VLOOKUP(기온및공급량[[#This Row], [날짜]],표2[],2,0), "")</f>
      </c>
    </row>
    <row x14ac:dyDescent="0.25" r="4246" customHeight="1" ht="18.75">
      <c r="A4246" s="43">
        <v>45519</v>
      </c>
      <c r="B4246" s="45">
        <v>28.3</v>
      </c>
      <c r="C4246" s="45">
        <v>34.3</v>
      </c>
      <c r="D4246" s="46">
        <v>1.6389814814814816</v>
      </c>
      <c r="E4246" s="44">
        <v>24</v>
      </c>
      <c r="F4246" s="46">
        <v>1.275787037037037</v>
      </c>
      <c r="G4246" s="45">
        <v>10.3</v>
      </c>
      <c r="H4246" s="34">
        <f>TEXT(일별기온공급량!$A4246, "AAA")</f>
      </c>
      <c r="I4246" s="44">
        <v>61450257</v>
      </c>
      <c r="J4246" s="44">
        <v>1447746</v>
      </c>
      <c r="K4246" s="34">
        <f>TEXT(A4246, "MM-DD")</f>
      </c>
      <c r="L4246" s="44">
        <f>YEAR(일별기온공급량!$A4246)</f>
      </c>
      <c r="M4246" s="44">
        <f>MONTH(일별기온공급량!$A4246)</f>
      </c>
      <c r="N4246" s="44">
        <f>DAY(일별기온공급량!$A4246)</f>
      </c>
      <c r="O4246" s="34">
        <f>IFERROR(VLOOKUP(기온및공급량[[#This Row], [날짜]],표2[],2,0), "")</f>
      </c>
    </row>
    <row x14ac:dyDescent="0.25" r="4247" customHeight="1" ht="18.75">
      <c r="A4247" s="43">
        <v>45520</v>
      </c>
      <c r="B4247" s="45">
        <v>28.7</v>
      </c>
      <c r="C4247" s="45">
        <v>33.9</v>
      </c>
      <c r="D4247" s="46">
        <v>1.6146759259259258</v>
      </c>
      <c r="E4247" s="45">
        <v>24.3</v>
      </c>
      <c r="F4247" s="46">
        <v>1.2424537037037038</v>
      </c>
      <c r="G4247" s="45">
        <v>9.6</v>
      </c>
      <c r="H4247" s="34">
        <f>TEXT(일별기온공급량!$A4247, "AAA")</f>
      </c>
      <c r="I4247" s="44">
        <v>66055502</v>
      </c>
      <c r="J4247" s="44">
        <v>1556917</v>
      </c>
      <c r="K4247" s="34">
        <f>TEXT(A4247, "MM-DD")</f>
      </c>
      <c r="L4247" s="44">
        <f>YEAR(일별기온공급량!$A4247)</f>
      </c>
      <c r="M4247" s="44">
        <f>MONTH(일별기온공급량!$A4247)</f>
      </c>
      <c r="N4247" s="44">
        <f>DAY(일별기온공급량!$A4247)</f>
      </c>
      <c r="O4247" s="34">
        <f>IFERROR(VLOOKUP(기온및공급량[[#This Row], [날짜]],표2[],2,0), "")</f>
      </c>
    </row>
    <row x14ac:dyDescent="0.25" r="4248" customHeight="1" ht="18.75">
      <c r="A4248" s="43">
        <v>45521</v>
      </c>
      <c r="B4248" s="45">
        <v>29.1</v>
      </c>
      <c r="C4248" s="45">
        <v>34.5</v>
      </c>
      <c r="D4248" s="46">
        <v>1.6528703703703704</v>
      </c>
      <c r="E4248" s="45">
        <v>24.7</v>
      </c>
      <c r="F4248" s="46">
        <v>1.2348148148148148</v>
      </c>
      <c r="G4248" s="45">
        <v>9.8</v>
      </c>
      <c r="H4248" s="34">
        <f>TEXT(일별기온공급량!$A4248, "AAA")</f>
      </c>
      <c r="I4248" s="44">
        <v>52106975</v>
      </c>
      <c r="J4248" s="44">
        <v>1227916</v>
      </c>
      <c r="K4248" s="34">
        <f>TEXT(A4248, "MM-DD")</f>
      </c>
      <c r="L4248" s="44">
        <f>YEAR(일별기온공급량!$A4248)</f>
      </c>
      <c r="M4248" s="44">
        <f>MONTH(일별기온공급량!$A4248)</f>
      </c>
      <c r="N4248" s="44">
        <f>DAY(일별기온공급량!$A4248)</f>
      </c>
      <c r="O4248" s="34">
        <f>IFERROR(VLOOKUP(기온및공급량[[#This Row], [날짜]],표2[],2,0), "")</f>
      </c>
    </row>
    <row x14ac:dyDescent="0.25" r="4249" customHeight="1" ht="18.75">
      <c r="A4249" s="43">
        <v>45522</v>
      </c>
      <c r="B4249" s="44">
        <v>29</v>
      </c>
      <c r="C4249" s="44">
        <v>34</v>
      </c>
      <c r="D4249" s="46">
        <v>1.6389814814814816</v>
      </c>
      <c r="E4249" s="45">
        <v>24.6</v>
      </c>
      <c r="F4249" s="46">
        <v>1.2431481481481481</v>
      </c>
      <c r="G4249" s="45">
        <v>9.4</v>
      </c>
      <c r="H4249" s="34">
        <f>TEXT(일별기온공급량!$A4249, "AAA")</f>
      </c>
      <c r="I4249" s="44">
        <v>45044105</v>
      </c>
      <c r="J4249" s="44">
        <v>1060899</v>
      </c>
      <c r="K4249" s="34">
        <f>TEXT(A4249, "MM-DD")</f>
      </c>
      <c r="L4249" s="44">
        <f>YEAR(일별기온공급량!$A4249)</f>
      </c>
      <c r="M4249" s="44">
        <f>MONTH(일별기온공급량!$A4249)</f>
      </c>
      <c r="N4249" s="44">
        <f>DAY(일별기온공급량!$A4249)</f>
      </c>
      <c r="O4249" s="34">
        <f>IFERROR(VLOOKUP(기온및공급량[[#This Row], [날짜]],표2[],2,0), "")</f>
      </c>
    </row>
    <row x14ac:dyDescent="0.25" r="4250" customHeight="1" ht="18.75">
      <c r="A4250" s="43">
        <v>45523</v>
      </c>
      <c r="B4250" s="45">
        <v>29.6</v>
      </c>
      <c r="C4250" s="45">
        <v>35.1</v>
      </c>
      <c r="D4250" s="46">
        <v>1.6563425925925928</v>
      </c>
      <c r="E4250" s="45">
        <v>24.6</v>
      </c>
      <c r="F4250" s="46">
        <v>1.2153703703703704</v>
      </c>
      <c r="G4250" s="45">
        <v>10.5</v>
      </c>
      <c r="H4250" s="34">
        <f>TEXT(일별기온공급량!$A4250, "AAA")</f>
      </c>
      <c r="I4250" s="44">
        <v>69320965</v>
      </c>
      <c r="J4250" s="44">
        <v>1631349</v>
      </c>
      <c r="K4250" s="34">
        <f>TEXT(A4250, "MM-DD")</f>
      </c>
      <c r="L4250" s="44">
        <f>YEAR(일별기온공급량!$A4250)</f>
      </c>
      <c r="M4250" s="44">
        <f>MONTH(일별기온공급량!$A4250)</f>
      </c>
      <c r="N4250" s="44">
        <f>DAY(일별기온공급량!$A4250)</f>
      </c>
      <c r="O4250" s="34">
        <f>IFERROR(VLOOKUP(기온및공급량[[#This Row], [날짜]],표2[],2,0), "")</f>
      </c>
    </row>
    <row x14ac:dyDescent="0.25" r="4251" customHeight="1" ht="18.75">
      <c r="A4251" s="43">
        <v>45524</v>
      </c>
      <c r="B4251" s="45">
        <v>28.8</v>
      </c>
      <c r="C4251" s="45">
        <v>33.6</v>
      </c>
      <c r="D4251" s="46">
        <v>1.6591203703703705</v>
      </c>
      <c r="E4251" s="45">
        <v>26.3</v>
      </c>
      <c r="F4251" s="46">
        <v>1.994537037037037</v>
      </c>
      <c r="G4251" s="45">
        <v>7.3</v>
      </c>
      <c r="H4251" s="34">
        <f>TEXT(일별기온공급량!$A4251, "AAA")</f>
      </c>
      <c r="I4251" s="44">
        <v>71028373</v>
      </c>
      <c r="J4251" s="44">
        <v>1671079</v>
      </c>
      <c r="K4251" s="34">
        <f>TEXT(A4251, "MM-DD")</f>
      </c>
      <c r="L4251" s="44">
        <f>YEAR(일별기온공급량!$A4251)</f>
      </c>
      <c r="M4251" s="44">
        <f>MONTH(일별기온공급량!$A4251)</f>
      </c>
      <c r="N4251" s="44">
        <f>DAY(일별기온공급량!$A4251)</f>
      </c>
      <c r="O4251" s="34">
        <f>IFERROR(VLOOKUP(기온및공급량[[#This Row], [날짜]],표2[],2,0), "")</f>
      </c>
    </row>
    <row x14ac:dyDescent="0.25" r="4252" customHeight="1" ht="18.75">
      <c r="A4252" s="43">
        <v>45525</v>
      </c>
      <c r="B4252" s="45">
        <v>28.1</v>
      </c>
      <c r="C4252" s="45">
        <v>31.5</v>
      </c>
      <c r="D4252" s="46">
        <v>1.5389814814814815</v>
      </c>
      <c r="E4252" s="45">
        <v>25.6</v>
      </c>
      <c r="F4252" s="46">
        <v>1.188287037037037</v>
      </c>
      <c r="G4252" s="45">
        <v>5.9</v>
      </c>
      <c r="H4252" s="34">
        <f>TEXT(일별기온공급량!$A4252, "AAA")</f>
      </c>
      <c r="I4252" s="44">
        <v>71791089</v>
      </c>
      <c r="J4252" s="44">
        <v>1688912</v>
      </c>
      <c r="K4252" s="34">
        <f>TEXT(A4252, "MM-DD")</f>
      </c>
      <c r="L4252" s="44">
        <f>YEAR(일별기온공급량!$A4252)</f>
      </c>
      <c r="M4252" s="44">
        <f>MONTH(일별기온공급량!$A4252)</f>
      </c>
      <c r="N4252" s="44">
        <f>DAY(일별기온공급량!$A4252)</f>
      </c>
      <c r="O4252" s="34">
        <f>IFERROR(VLOOKUP(기온및공급량[[#This Row], [날짜]],표2[],2,0), "")</f>
      </c>
    </row>
    <row x14ac:dyDescent="0.25" r="4253" customHeight="1" ht="18.75">
      <c r="A4253" s="43">
        <v>45526</v>
      </c>
      <c r="B4253" s="45">
        <v>29.7</v>
      </c>
      <c r="C4253" s="45">
        <v>34.4</v>
      </c>
      <c r="D4253" s="46">
        <v>1.5362037037037037</v>
      </c>
      <c r="E4253" s="44">
        <v>26</v>
      </c>
      <c r="F4253" s="46">
        <v>1.2028703703703703</v>
      </c>
      <c r="G4253" s="45">
        <v>8.4</v>
      </c>
      <c r="H4253" s="34">
        <f>TEXT(일별기온공급량!$A4253, "AAA")</f>
      </c>
      <c r="I4253" s="44">
        <v>71377321</v>
      </c>
      <c r="J4253" s="44">
        <v>1677361</v>
      </c>
      <c r="K4253" s="34">
        <f>TEXT(A4253, "MM-DD")</f>
      </c>
      <c r="L4253" s="44">
        <f>YEAR(일별기온공급량!$A4253)</f>
      </c>
      <c r="M4253" s="44">
        <f>MONTH(일별기온공급량!$A4253)</f>
      </c>
      <c r="N4253" s="44">
        <f>DAY(일별기온공급량!$A4253)</f>
      </c>
      <c r="O4253" s="34">
        <f>IFERROR(VLOOKUP(기온및공급량[[#This Row], [날짜]],표2[],2,0), "")</f>
      </c>
    </row>
    <row x14ac:dyDescent="0.25" r="4254" customHeight="1" ht="18.75">
      <c r="A4254" s="43">
        <v>45527</v>
      </c>
      <c r="B4254" s="45">
        <v>30.3</v>
      </c>
      <c r="C4254" s="45">
        <v>35.4</v>
      </c>
      <c r="D4254" s="46">
        <v>1.6292592592592592</v>
      </c>
      <c r="E4254" s="45">
        <v>25.1</v>
      </c>
      <c r="F4254" s="46">
        <v>1.2362037037037037</v>
      </c>
      <c r="G4254" s="45">
        <v>10.3</v>
      </c>
      <c r="H4254" s="34">
        <f>TEXT(일별기온공급량!$A4254, "AAA")</f>
      </c>
      <c r="I4254" s="44">
        <v>68398893</v>
      </c>
      <c r="J4254" s="44">
        <v>1608714</v>
      </c>
      <c r="K4254" s="34">
        <f>TEXT(A4254, "MM-DD")</f>
      </c>
      <c r="L4254" s="44">
        <f>YEAR(일별기온공급량!$A4254)</f>
      </c>
      <c r="M4254" s="44">
        <f>MONTH(일별기온공급량!$A4254)</f>
      </c>
      <c r="N4254" s="44">
        <f>DAY(일별기온공급량!$A4254)</f>
      </c>
      <c r="O4254" s="34">
        <f>IFERROR(VLOOKUP(기온및공급량[[#This Row], [날짜]],표2[],2,0), "")</f>
      </c>
    </row>
    <row x14ac:dyDescent="0.25" r="4255" customHeight="1" ht="18.75">
      <c r="A4255" s="43">
        <v>45528</v>
      </c>
      <c r="B4255" s="45">
        <v>30.4</v>
      </c>
      <c r="C4255" s="45">
        <v>35.8</v>
      </c>
      <c r="D4255" s="46">
        <v>1.6341203703703704</v>
      </c>
      <c r="E4255" s="45">
        <v>25.4</v>
      </c>
      <c r="F4255" s="46">
        <v>1.2327314814814816</v>
      </c>
      <c r="G4255" s="45">
        <v>10.4</v>
      </c>
      <c r="H4255" s="34">
        <f>TEXT(일별기온공급량!$A4255, "AAA")</f>
      </c>
      <c r="I4255" s="44">
        <v>53368160</v>
      </c>
      <c r="J4255" s="44">
        <v>1256190</v>
      </c>
      <c r="K4255" s="34">
        <f>TEXT(A4255, "MM-DD")</f>
      </c>
      <c r="L4255" s="44">
        <f>YEAR(일별기온공급량!$A4255)</f>
      </c>
      <c r="M4255" s="44">
        <f>MONTH(일별기온공급량!$A4255)</f>
      </c>
      <c r="N4255" s="44">
        <f>DAY(일별기온공급량!$A4255)</f>
      </c>
      <c r="O4255" s="34">
        <f>IFERROR(VLOOKUP(기온및공급량[[#This Row], [날짜]],표2[],2,0), "")</f>
      </c>
    </row>
    <row x14ac:dyDescent="0.25" r="4256" customHeight="1" ht="18.75">
      <c r="A4256" s="43">
        <v>45529</v>
      </c>
      <c r="B4256" s="45">
        <v>28.9</v>
      </c>
      <c r="C4256" s="45">
        <v>35.9</v>
      </c>
      <c r="D4256" s="46">
        <v>1.5584259259259259</v>
      </c>
      <c r="E4256" s="45">
        <v>25.4</v>
      </c>
      <c r="F4256" s="46">
        <v>1.252175925925926</v>
      </c>
      <c r="G4256" s="45">
        <v>10.5</v>
      </c>
      <c r="H4256" s="34">
        <f>TEXT(일별기온공급량!$A4256, "AAA")</f>
      </c>
      <c r="I4256" s="44">
        <v>44897300</v>
      </c>
      <c r="J4256" s="44">
        <v>1058189</v>
      </c>
      <c r="K4256" s="34">
        <f>TEXT(A4256, "MM-DD")</f>
      </c>
      <c r="L4256" s="44">
        <f>YEAR(일별기온공급량!$A4256)</f>
      </c>
      <c r="M4256" s="44">
        <f>MONTH(일별기온공급량!$A4256)</f>
      </c>
      <c r="N4256" s="44">
        <f>DAY(일별기온공급량!$A4256)</f>
      </c>
      <c r="O4256" s="34">
        <f>IFERROR(VLOOKUP(기온및공급량[[#This Row], [날짜]],표2[],2,0), "")</f>
      </c>
    </row>
    <row x14ac:dyDescent="0.25" r="4257" customHeight="1" ht="18.75">
      <c r="A4257" s="43">
        <v>45530</v>
      </c>
      <c r="B4257" s="45">
        <v>28.7</v>
      </c>
      <c r="C4257" s="45">
        <v>34.4</v>
      </c>
      <c r="D4257" s="46">
        <v>1.6042592592592593</v>
      </c>
      <c r="E4257" s="45">
        <v>25.3</v>
      </c>
      <c r="F4257" s="46">
        <v>1.1973148148148147</v>
      </c>
      <c r="G4257" s="45">
        <v>9.1</v>
      </c>
      <c r="H4257" s="34">
        <f>TEXT(일별기온공급량!$A4257, "AAA")</f>
      </c>
      <c r="I4257" s="44">
        <v>66030772</v>
      </c>
      <c r="J4257" s="44">
        <v>1553913</v>
      </c>
      <c r="K4257" s="34">
        <f>TEXT(A4257, "MM-DD")</f>
      </c>
      <c r="L4257" s="44">
        <f>YEAR(일별기온공급량!$A4257)</f>
      </c>
      <c r="M4257" s="44">
        <f>MONTH(일별기온공급량!$A4257)</f>
      </c>
      <c r="N4257" s="44">
        <f>DAY(일별기온공급량!$A4257)</f>
      </c>
      <c r="O4257" s="34">
        <f>IFERROR(VLOOKUP(기온및공급량[[#This Row], [날짜]],표2[],2,0), "")</f>
      </c>
    </row>
    <row x14ac:dyDescent="0.25" r="4258" customHeight="1" ht="18.75">
      <c r="A4258" s="43">
        <v>45531</v>
      </c>
      <c r="B4258" s="45">
        <v>26.2</v>
      </c>
      <c r="C4258" s="45">
        <v>30.9</v>
      </c>
      <c r="D4258" s="46">
        <v>1.5077314814814815</v>
      </c>
      <c r="E4258" s="45">
        <v>23.7</v>
      </c>
      <c r="F4258" s="46">
        <v>1.7487037037037036</v>
      </c>
      <c r="G4258" s="45">
        <v>7.2</v>
      </c>
      <c r="H4258" s="34">
        <f>TEXT(일별기온공급량!$A4258, "AAA")</f>
      </c>
      <c r="I4258" s="44">
        <v>69670780</v>
      </c>
      <c r="J4258" s="44">
        <v>1636594</v>
      </c>
      <c r="K4258" s="34">
        <f>TEXT(A4258, "MM-DD")</f>
      </c>
      <c r="L4258" s="44">
        <f>YEAR(일별기온공급량!$A4258)</f>
      </c>
      <c r="M4258" s="44">
        <f>MONTH(일별기온공급량!$A4258)</f>
      </c>
      <c r="N4258" s="44">
        <f>DAY(일별기온공급량!$A4258)</f>
      </c>
      <c r="O4258" s="34">
        <f>IFERROR(VLOOKUP(기온및공급량[[#This Row], [날짜]],표2[],2,0), "")</f>
      </c>
    </row>
    <row x14ac:dyDescent="0.25" r="4259" customHeight="1" ht="18.75">
      <c r="A4259" s="43">
        <v>45532</v>
      </c>
      <c r="B4259" s="45">
        <v>26.6</v>
      </c>
      <c r="C4259" s="45">
        <v>29.9</v>
      </c>
      <c r="D4259" s="46">
        <v>1.5542592592592592</v>
      </c>
      <c r="E4259" s="45">
        <v>24.1</v>
      </c>
      <c r="F4259" s="46">
        <v>1.0639814814814814</v>
      </c>
      <c r="G4259" s="45">
        <v>5.8</v>
      </c>
      <c r="H4259" s="34">
        <f>TEXT(일별기온공급량!$A4259, "AAA")</f>
      </c>
      <c r="I4259" s="44">
        <v>69965777</v>
      </c>
      <c r="J4259" s="44">
        <v>1637662</v>
      </c>
      <c r="K4259" s="34">
        <f>TEXT(A4259, "MM-DD")</f>
      </c>
      <c r="L4259" s="44">
        <f>YEAR(일별기온공급량!$A4259)</f>
      </c>
      <c r="M4259" s="44">
        <f>MONTH(일별기온공급량!$A4259)</f>
      </c>
      <c r="N4259" s="44">
        <f>DAY(일별기온공급량!$A4259)</f>
      </c>
      <c r="O4259" s="34">
        <f>IFERROR(VLOOKUP(기온및공급량[[#This Row], [날짜]],표2[],2,0), "")</f>
      </c>
    </row>
    <row x14ac:dyDescent="0.25" r="4260" customHeight="1" ht="18.75">
      <c r="A4260" s="43">
        <v>45533</v>
      </c>
      <c r="B4260" s="45">
        <v>28.1</v>
      </c>
      <c r="C4260" s="45">
        <v>32.8</v>
      </c>
      <c r="D4260" s="46">
        <v>1.564675925925926</v>
      </c>
      <c r="E4260" s="44">
        <v>25</v>
      </c>
      <c r="F4260" s="46">
        <v>1.3514814814814815</v>
      </c>
      <c r="G4260" s="45">
        <v>7.8</v>
      </c>
      <c r="H4260" s="34">
        <f>TEXT(일별기온공급량!$A4260, "AAA")</f>
      </c>
      <c r="I4260" s="44">
        <v>70096903</v>
      </c>
      <c r="J4260" s="44">
        <v>1638047</v>
      </c>
      <c r="K4260" s="34">
        <f>TEXT(A4260, "MM-DD")</f>
      </c>
      <c r="L4260" s="44">
        <f>YEAR(일별기온공급량!$A4260)</f>
      </c>
      <c r="M4260" s="44">
        <f>MONTH(일별기온공급량!$A4260)</f>
      </c>
      <c r="N4260" s="44">
        <f>DAY(일별기온공급량!$A4260)</f>
      </c>
      <c r="O4260" s="34">
        <f>IFERROR(VLOOKUP(기온및공급량[[#This Row], [날짜]],표2[],2,0), "")</f>
      </c>
    </row>
    <row x14ac:dyDescent="0.25" r="4261" customHeight="1" ht="18.75">
      <c r="A4261" s="43">
        <v>45534</v>
      </c>
      <c r="B4261" s="45">
        <v>29.5</v>
      </c>
      <c r="C4261" s="45">
        <v>34.8</v>
      </c>
      <c r="D4261" s="46">
        <v>1.6889814814814814</v>
      </c>
      <c r="E4261" s="45">
        <v>25.7</v>
      </c>
      <c r="F4261" s="46">
        <v>1.0743981481481482</v>
      </c>
      <c r="G4261" s="45">
        <v>9.1</v>
      </c>
      <c r="H4261" s="34">
        <f>TEXT(일별기온공급량!$A4261, "AAA")</f>
      </c>
      <c r="I4261" s="44">
        <v>68514778</v>
      </c>
      <c r="J4261" s="44">
        <v>1599109</v>
      </c>
      <c r="K4261" s="34">
        <f>TEXT(A4261, "MM-DD")</f>
      </c>
      <c r="L4261" s="44">
        <f>YEAR(일별기온공급량!$A4261)</f>
      </c>
      <c r="M4261" s="44">
        <f>MONTH(일별기온공급량!$A4261)</f>
      </c>
      <c r="N4261" s="44">
        <f>DAY(일별기온공급량!$A4261)</f>
      </c>
      <c r="O4261" s="34">
        <f>IFERROR(VLOOKUP(기온및공급량[[#This Row], [날짜]],표2[],2,0), "")</f>
      </c>
    </row>
    <row x14ac:dyDescent="0.25" r="4262" customHeight="1" ht="18.75">
      <c r="A4262" s="43">
        <v>45535</v>
      </c>
      <c r="B4262" s="45">
        <v>27.6</v>
      </c>
      <c r="C4262" s="45">
        <v>33.3</v>
      </c>
      <c r="D4262" s="46">
        <v>1.6445370370370371</v>
      </c>
      <c r="E4262" s="45">
        <v>24.3</v>
      </c>
      <c r="F4262" s="46">
        <v>1.2598148148148147</v>
      </c>
      <c r="G4262" s="44">
        <v>9</v>
      </c>
      <c r="H4262" s="34">
        <f>TEXT(일별기온공급량!$A4262, "AAA")</f>
      </c>
      <c r="I4262" s="44">
        <v>49785814</v>
      </c>
      <c r="J4262" s="44">
        <v>1161886</v>
      </c>
      <c r="K4262" s="34">
        <f>TEXT(A4262, "MM-DD")</f>
      </c>
      <c r="L4262" s="44">
        <f>YEAR(일별기온공급량!$A4262)</f>
      </c>
      <c r="M4262" s="44">
        <f>MONTH(일별기온공급량!$A4262)</f>
      </c>
      <c r="N4262" s="44">
        <f>DAY(일별기온공급량!$A4262)</f>
      </c>
      <c r="O4262" s="34">
        <f>IFERROR(VLOOKUP(기온및공급량[[#This Row], [날짜]],표2[],2,0), "")</f>
      </c>
    </row>
    <row x14ac:dyDescent="0.25" r="4263" customHeight="1" ht="18.75">
      <c r="A4263" s="43">
        <v>45536</v>
      </c>
      <c r="B4263" s="45">
        <v>27.9</v>
      </c>
      <c r="C4263" s="45">
        <v>34.3</v>
      </c>
      <c r="D4263" s="46">
        <v>1.6778703703703703</v>
      </c>
      <c r="E4263" s="45">
        <v>22.2</v>
      </c>
      <c r="F4263" s="46">
        <v>1.257037037037037</v>
      </c>
      <c r="G4263" s="45">
        <v>12.1</v>
      </c>
      <c r="H4263" s="34">
        <f>TEXT(일별기온공급량!$A4263, "AAA")</f>
      </c>
      <c r="I4263" s="44">
        <v>44050649</v>
      </c>
      <c r="J4263" s="44">
        <v>1031498</v>
      </c>
      <c r="K4263" s="34">
        <f>TEXT(A4263, "MM-DD")</f>
      </c>
      <c r="L4263" s="44">
        <f>YEAR(일별기온공급량!$A4263)</f>
      </c>
      <c r="M4263" s="44">
        <f>MONTH(일별기온공급량!$A4263)</f>
      </c>
      <c r="N4263" s="44">
        <f>DAY(일별기온공급량!$A4263)</f>
      </c>
      <c r="O4263" s="34">
        <f>IFERROR(VLOOKUP(기온및공급량[[#This Row], [날짜]],표2[],2,0), "")</f>
      </c>
    </row>
    <row x14ac:dyDescent="0.25" r="4264" customHeight="1" ht="18.75">
      <c r="A4264" s="43">
        <v>45537</v>
      </c>
      <c r="B4264" s="44">
        <v>27</v>
      </c>
      <c r="C4264" s="45">
        <v>31.7</v>
      </c>
      <c r="D4264" s="46">
        <v>1.5737037037037038</v>
      </c>
      <c r="E4264" s="45">
        <v>22.9</v>
      </c>
      <c r="F4264" s="46">
        <v>1.2480092592592593</v>
      </c>
      <c r="G4264" s="45">
        <v>8.8</v>
      </c>
      <c r="H4264" s="34">
        <f>TEXT(일별기온공급량!$A4264, "AAA")</f>
      </c>
      <c r="I4264" s="44">
        <v>66930959</v>
      </c>
      <c r="J4264" s="44">
        <v>1570368</v>
      </c>
      <c r="K4264" s="34">
        <f>TEXT(A4264, "MM-DD")</f>
      </c>
      <c r="L4264" s="44">
        <f>YEAR(일별기온공급량!$A4264)</f>
      </c>
      <c r="M4264" s="44">
        <f>MONTH(일별기온공급량!$A4264)</f>
      </c>
      <c r="N4264" s="44">
        <f>DAY(일별기온공급량!$A4264)</f>
      </c>
      <c r="O4264" s="34">
        <f>IFERROR(VLOOKUP(기온및공급량[[#This Row], [날짜]],표2[],2,0), "")</f>
      </c>
    </row>
    <row x14ac:dyDescent="0.25" r="4265" customHeight="1" ht="18.75">
      <c r="A4265" s="43">
        <v>45538</v>
      </c>
      <c r="B4265" s="45">
        <v>24.9</v>
      </c>
      <c r="C4265" s="45">
        <v>28.8</v>
      </c>
      <c r="D4265" s="46">
        <v>1.5799537037037037</v>
      </c>
      <c r="E4265" s="45">
        <v>21.9</v>
      </c>
      <c r="F4265" s="46">
        <v>1.9952314814814813</v>
      </c>
      <c r="G4265" s="45">
        <v>6.9</v>
      </c>
      <c r="H4265" s="34">
        <f>TEXT(일별기온공급량!$A4265, "AAA")</f>
      </c>
      <c r="I4265" s="44">
        <v>71806548</v>
      </c>
      <c r="J4265" s="44">
        <v>1679524</v>
      </c>
      <c r="K4265" s="34">
        <f>TEXT(A4265, "MM-DD")</f>
      </c>
      <c r="L4265" s="44">
        <f>YEAR(일별기온공급량!$A4265)</f>
      </c>
      <c r="M4265" s="44">
        <f>MONTH(일별기온공급량!$A4265)</f>
      </c>
      <c r="N4265" s="44">
        <f>DAY(일별기온공급량!$A4265)</f>
      </c>
      <c r="O4265" s="34">
        <f>IFERROR(VLOOKUP(기온및공급량[[#This Row], [날짜]],표2[],2,0), "")</f>
      </c>
    </row>
    <row x14ac:dyDescent="0.25" r="4266" customHeight="1" ht="18.75">
      <c r="A4266" s="43">
        <v>45539</v>
      </c>
      <c r="B4266" s="45">
        <v>25.4</v>
      </c>
      <c r="C4266" s="44">
        <v>31</v>
      </c>
      <c r="D4266" s="46">
        <v>1.632037037037037</v>
      </c>
      <c r="E4266" s="45">
        <v>19.6</v>
      </c>
      <c r="F4266" s="46">
        <v>1.1924537037037037</v>
      </c>
      <c r="G4266" s="45">
        <v>11.4</v>
      </c>
      <c r="H4266" s="34">
        <f>TEXT(일별기온공급량!$A4266, "AAA")</f>
      </c>
      <c r="I4266" s="44">
        <v>73137014</v>
      </c>
      <c r="J4266" s="44">
        <v>1705484</v>
      </c>
      <c r="K4266" s="34">
        <f>TEXT(A4266, "MM-DD")</f>
      </c>
      <c r="L4266" s="44">
        <f>YEAR(일별기온공급량!$A4266)</f>
      </c>
      <c r="M4266" s="44">
        <f>MONTH(일별기온공급량!$A4266)</f>
      </c>
      <c r="N4266" s="44">
        <f>DAY(일별기온공급량!$A4266)</f>
      </c>
      <c r="O4266" s="34">
        <f>IFERROR(VLOOKUP(기온및공급량[[#This Row], [날짜]],표2[],2,0), "")</f>
      </c>
    </row>
    <row x14ac:dyDescent="0.25" r="4267" customHeight="1" ht="18.75">
      <c r="A4267" s="43">
        <v>45540</v>
      </c>
      <c r="B4267" s="45">
        <v>28.4</v>
      </c>
      <c r="C4267" s="45">
        <v>35.1</v>
      </c>
      <c r="D4267" s="46">
        <v>1.6299537037037037</v>
      </c>
      <c r="E4267" s="45">
        <v>20.3</v>
      </c>
      <c r="F4267" s="46">
        <v>1.2362037037037037</v>
      </c>
      <c r="G4267" s="45">
        <v>14.8</v>
      </c>
      <c r="H4267" s="34">
        <f>TEXT(일별기온공급량!$A4267, "AAA")</f>
      </c>
      <c r="I4267" s="44">
        <v>68562548</v>
      </c>
      <c r="J4267" s="44">
        <v>1684676</v>
      </c>
      <c r="K4267" s="34">
        <f>TEXT(A4267, "MM-DD")</f>
      </c>
      <c r="L4267" s="44">
        <f>YEAR(일별기온공급량!$A4267)</f>
      </c>
      <c r="M4267" s="44">
        <f>MONTH(일별기온공급량!$A4267)</f>
      </c>
      <c r="N4267" s="44">
        <f>DAY(일별기온공급량!$A4267)</f>
      </c>
      <c r="O4267" s="34">
        <f>IFERROR(VLOOKUP(기온및공급량[[#This Row], [날짜]],표2[],2,0), "")</f>
      </c>
    </row>
    <row x14ac:dyDescent="0.25" r="4268" customHeight="1" ht="18.75">
      <c r="A4268" s="43">
        <v>45541</v>
      </c>
      <c r="B4268" s="40">
        <v>25.4</v>
      </c>
      <c r="C4268" s="40">
        <v>29.2</v>
      </c>
      <c r="D4268" s="41">
        <v>1.0000925925925925</v>
      </c>
      <c r="E4268" s="40">
        <v>22.5</v>
      </c>
      <c r="F4268" s="41">
        <v>1.2875925925925926</v>
      </c>
      <c r="G4268" s="40">
        <v>6.7</v>
      </c>
      <c r="H4268" s="42">
        <f>TEXT(일별기온공급량!$A4268, "AAA")</f>
      </c>
      <c r="I4268" s="38">
        <v>71130745</v>
      </c>
      <c r="J4268" s="38">
        <v>1655837</v>
      </c>
      <c r="K4268" s="42">
        <f>TEXT(A4268, "MM-DD")</f>
      </c>
      <c r="L4268" s="38">
        <f>YEAR(일별기온공급량!$A4268)</f>
      </c>
      <c r="M4268" s="38">
        <f>MONTH(일별기온공급량!$A4268)</f>
      </c>
      <c r="N4268" s="38">
        <f>DAY(일별기온공급량!$A4268)</f>
      </c>
      <c r="O4268" s="34">
        <f>IFERROR(VLOOKUP(기온및공급량[[#This Row], [날짜]],표2[],2,0), "")</f>
      </c>
    </row>
    <row x14ac:dyDescent="0.25" r="4269" customHeight="1" ht="18.75">
      <c r="A4269" s="43">
        <v>45542</v>
      </c>
      <c r="B4269" s="40">
        <v>25.4</v>
      </c>
      <c r="C4269" s="38">
        <v>30</v>
      </c>
      <c r="D4269" s="41">
        <v>1.6313425925925926</v>
      </c>
      <c r="E4269" s="40">
        <v>22.3</v>
      </c>
      <c r="F4269" s="41">
        <v>1.1341203703703704</v>
      </c>
      <c r="G4269" s="40">
        <v>7.7</v>
      </c>
      <c r="H4269" s="42">
        <f>TEXT(일별기온공급량!$A4269, "AAA")</f>
      </c>
      <c r="I4269" s="38">
        <v>55255959</v>
      </c>
      <c r="J4269" s="38">
        <v>1284227</v>
      </c>
      <c r="K4269" s="42">
        <f>TEXT(A4269, "MM-DD")</f>
      </c>
      <c r="L4269" s="38">
        <f>YEAR(일별기온공급량!$A4269)</f>
      </c>
      <c r="M4269" s="38">
        <f>MONTH(일별기온공급량!$A4269)</f>
      </c>
      <c r="N4269" s="38">
        <f>DAY(일별기온공급량!$A4269)</f>
      </c>
      <c r="O4269" s="34">
        <f>IFERROR(VLOOKUP(기온및공급량[[#This Row], [날짜]],표2[],2,0), "")</f>
      </c>
    </row>
    <row x14ac:dyDescent="0.25" r="4270" customHeight="1" ht="18.75">
      <c r="A4270" s="43">
        <v>45543</v>
      </c>
      <c r="B4270" s="40">
        <v>27.2</v>
      </c>
      <c r="C4270" s="40">
        <v>32.3</v>
      </c>
      <c r="D4270" s="41">
        <v>1.6167592592592592</v>
      </c>
      <c r="E4270" s="40">
        <v>24.7</v>
      </c>
      <c r="F4270" s="41">
        <v>1.1688425925925925</v>
      </c>
      <c r="G4270" s="40">
        <v>7.6</v>
      </c>
      <c r="H4270" s="42">
        <f>TEXT(일별기온공급량!$A4270, "AAA")</f>
      </c>
      <c r="I4270" s="38">
        <v>46589991</v>
      </c>
      <c r="J4270" s="38">
        <v>1084281</v>
      </c>
      <c r="K4270" s="42">
        <f>TEXT(A4270, "MM-DD")</f>
      </c>
      <c r="L4270" s="38">
        <f>YEAR(일별기온공급량!$A4270)</f>
      </c>
      <c r="M4270" s="38">
        <f>MONTH(일별기온공급량!$A4270)</f>
      </c>
      <c r="N4270" s="38">
        <f>DAY(일별기온공급량!$A4270)</f>
      </c>
      <c r="O4270" s="34">
        <f>IFERROR(VLOOKUP(기온및공급량[[#This Row], [날짜]],표2[],2,0), "")</f>
      </c>
    </row>
    <row x14ac:dyDescent="0.25" r="4271" customHeight="1" ht="18.75">
      <c r="A4271" s="43">
        <v>45544</v>
      </c>
      <c r="B4271" s="40">
        <v>27.5</v>
      </c>
      <c r="C4271" s="40">
        <v>32.3</v>
      </c>
      <c r="D4271" s="41">
        <v>1.6202314814814813</v>
      </c>
      <c r="E4271" s="40">
        <v>24.6</v>
      </c>
      <c r="F4271" s="41">
        <v>1.2459259259259259</v>
      </c>
      <c r="G4271" s="40">
        <v>7.7</v>
      </c>
      <c r="H4271" s="42">
        <f>TEXT(일별기온공급량!$A4271, "AAA")</f>
      </c>
      <c r="I4271" s="38">
        <v>68708310</v>
      </c>
      <c r="J4271" s="38">
        <v>1605132</v>
      </c>
      <c r="K4271" s="42">
        <f>TEXT(A4271, "MM-DD")</f>
      </c>
      <c r="L4271" s="38">
        <f>YEAR(일별기온공급량!$A4271)</f>
      </c>
      <c r="M4271" s="38">
        <f>MONTH(일별기온공급량!$A4271)</f>
      </c>
      <c r="N4271" s="38">
        <f>DAY(일별기온공급량!$A4271)</f>
      </c>
      <c r="O4271" s="34">
        <f>IFERROR(VLOOKUP(기온및공급량[[#This Row], [날짜]],표2[],2,0), "")</f>
      </c>
    </row>
    <row x14ac:dyDescent="0.25" r="4272" customHeight="1" ht="18.75">
      <c r="A4272" s="43">
        <v>45545</v>
      </c>
      <c r="B4272" s="40">
        <v>28.9</v>
      </c>
      <c r="C4272" s="40">
        <v>35.6</v>
      </c>
      <c r="D4272" s="41">
        <v>1.6813425925925927</v>
      </c>
      <c r="E4272" s="38">
        <v>23</v>
      </c>
      <c r="F4272" s="41">
        <v>1.258425925925926</v>
      </c>
      <c r="G4272" s="40">
        <v>12.6</v>
      </c>
      <c r="H4272" s="42">
        <f>TEXT(일별기온공급량!$A4272, "AAA")</f>
      </c>
      <c r="I4272" s="38">
        <v>71771537</v>
      </c>
      <c r="J4272" s="38">
        <v>1681457</v>
      </c>
      <c r="K4272" s="42">
        <f>TEXT(A4272, "MM-DD")</f>
      </c>
      <c r="L4272" s="38">
        <f>YEAR(일별기온공급량!$A4272)</f>
      </c>
      <c r="M4272" s="38">
        <f>MONTH(일별기온공급량!$A4272)</f>
      </c>
      <c r="N4272" s="38">
        <f>DAY(일별기온공급량!$A4272)</f>
      </c>
      <c r="O4272" s="34">
        <f>IFERROR(VLOOKUP(기온및공급량[[#This Row], [날짜]],표2[],2,0), "")</f>
      </c>
    </row>
    <row x14ac:dyDescent="0.25" r="4273" customHeight="1" ht="18.75">
      <c r="A4273" s="43">
        <v>45546</v>
      </c>
      <c r="B4273" s="40">
        <v>27.1</v>
      </c>
      <c r="C4273" s="40">
        <v>31.1</v>
      </c>
      <c r="D4273" s="41">
        <v>1.6702314814814816</v>
      </c>
      <c r="E4273" s="40">
        <v>25.1</v>
      </c>
      <c r="F4273" s="41">
        <v>1.8549537037037038</v>
      </c>
      <c r="G4273" s="38">
        <v>6</v>
      </c>
      <c r="H4273" s="42">
        <f>TEXT(일별기온공급량!$A4273, "AAA")</f>
      </c>
      <c r="I4273" s="38">
        <v>71715123</v>
      </c>
      <c r="J4273" s="38">
        <v>1685898</v>
      </c>
      <c r="K4273" s="42">
        <f>TEXT(A4273, "MM-DD")</f>
      </c>
      <c r="L4273" s="38">
        <f>YEAR(일별기온공급량!$A4273)</f>
      </c>
      <c r="M4273" s="38">
        <f>MONTH(일별기온공급량!$A4273)</f>
      </c>
      <c r="N4273" s="38">
        <f>DAY(일별기온공급량!$A4273)</f>
      </c>
      <c r="O4273" s="34">
        <f>IFERROR(VLOOKUP(기온및공급량[[#This Row], [날짜]],표2[],2,0), "")</f>
      </c>
    </row>
    <row x14ac:dyDescent="0.25" r="4274" customHeight="1" ht="18.75">
      <c r="A4274" s="43">
        <v>45547</v>
      </c>
      <c r="B4274" s="40">
        <v>27.5</v>
      </c>
      <c r="C4274" s="40">
        <v>32.3</v>
      </c>
      <c r="D4274" s="41">
        <v>1.6250925925925928</v>
      </c>
      <c r="E4274" s="40">
        <v>24.5</v>
      </c>
      <c r="F4274" s="41">
        <v>1.1285648148148149</v>
      </c>
      <c r="G4274" s="40">
        <v>7.8</v>
      </c>
      <c r="H4274" s="42">
        <f>TEXT(일별기온공급량!$A4274, "AAA")</f>
      </c>
      <c r="I4274" s="38">
        <v>72319503</v>
      </c>
      <c r="J4274" s="38">
        <v>1699752</v>
      </c>
      <c r="K4274" s="42">
        <f>TEXT(A4274, "MM-DD")</f>
      </c>
      <c r="L4274" s="38">
        <f>YEAR(일별기온공급량!$A4274)</f>
      </c>
      <c r="M4274" s="38">
        <f>MONTH(일별기온공급량!$A4274)</f>
      </c>
      <c r="N4274" s="38">
        <f>DAY(일별기온공급량!$A4274)</f>
      </c>
      <c r="O4274" s="34">
        <f>IFERROR(VLOOKUP(기온및공급량[[#This Row], [날짜]],표2[],2,0), "")</f>
      </c>
    </row>
    <row x14ac:dyDescent="0.25" r="4275" customHeight="1" ht="18.75">
      <c r="A4275" s="43">
        <v>45548</v>
      </c>
      <c r="B4275" s="40">
        <v>28.9</v>
      </c>
      <c r="C4275" s="40">
        <v>33.8</v>
      </c>
      <c r="D4275" s="41">
        <v>1.663287037037037</v>
      </c>
      <c r="E4275" s="38">
        <v>25</v>
      </c>
      <c r="F4275" s="41">
        <v>1.1105092592592594</v>
      </c>
      <c r="G4275" s="40">
        <v>8.8</v>
      </c>
      <c r="H4275" s="42">
        <f>TEXT(일별기온공급량!$A4275, "AAA")</f>
      </c>
      <c r="I4275" s="38">
        <v>67345861</v>
      </c>
      <c r="J4275" s="38">
        <v>1581487</v>
      </c>
      <c r="K4275" s="42">
        <f>TEXT(A4275, "MM-DD")</f>
      </c>
      <c r="L4275" s="38">
        <f>YEAR(일별기온공급량!$A4275)</f>
      </c>
      <c r="M4275" s="38">
        <f>MONTH(일별기온공급량!$A4275)</f>
      </c>
      <c r="N4275" s="38">
        <f>DAY(일별기온공급량!$A4275)</f>
      </c>
      <c r="O4275" s="34">
        <f>IFERROR(VLOOKUP(기온및공급량[[#This Row], [날짜]],표2[],2,0), "")</f>
      </c>
    </row>
    <row x14ac:dyDescent="0.25" r="4276" customHeight="1" ht="18.75">
      <c r="A4276" s="43">
        <v>45549</v>
      </c>
      <c r="B4276" s="40">
        <v>28.7</v>
      </c>
      <c r="C4276" s="40">
        <v>34.9</v>
      </c>
      <c r="D4276" s="41">
        <v>1.616064814814815</v>
      </c>
      <c r="E4276" s="38">
        <v>25</v>
      </c>
      <c r="F4276" s="41">
        <v>1.991064814814815</v>
      </c>
      <c r="G4276" s="40">
        <v>9.9</v>
      </c>
      <c r="H4276" s="42">
        <f>TEXT(일별기온공급량!$A4276, "AAA")</f>
      </c>
      <c r="I4276" s="38">
        <v>50038671</v>
      </c>
      <c r="J4276" s="38">
        <v>1171843</v>
      </c>
      <c r="K4276" s="42">
        <f>TEXT(A4276, "MM-DD")</f>
      </c>
      <c r="L4276" s="38">
        <f>YEAR(일별기온공급량!$A4276)</f>
      </c>
      <c r="M4276" s="38">
        <f>MONTH(일별기온공급량!$A4276)</f>
      </c>
      <c r="N4276" s="38">
        <f>DAY(일별기온공급량!$A4276)</f>
      </c>
      <c r="O4276" s="34">
        <f>IFERROR(VLOOKUP(기온및공급량[[#This Row], [날짜]],표2[],2,0), "")</f>
      </c>
    </row>
    <row x14ac:dyDescent="0.25" r="4277" customHeight="1" ht="18.75">
      <c r="A4277" s="43">
        <v>45550</v>
      </c>
      <c r="B4277" s="40">
        <v>26.5</v>
      </c>
      <c r="C4277" s="40">
        <v>29.8</v>
      </c>
      <c r="D4277" s="41">
        <v>1.545925925925926</v>
      </c>
      <c r="E4277" s="40">
        <v>24.7</v>
      </c>
      <c r="F4277" s="41">
        <v>1.950787037037037</v>
      </c>
      <c r="G4277" s="40">
        <v>5.1</v>
      </c>
      <c r="H4277" s="42">
        <f>TEXT(일별기온공급량!$A4277, "AAA")</f>
      </c>
      <c r="I4277" s="38">
        <v>43146870</v>
      </c>
      <c r="J4277" s="38">
        <v>1008488</v>
      </c>
      <c r="K4277" s="42">
        <f>TEXT(A4277, "MM-DD")</f>
      </c>
      <c r="L4277" s="38">
        <f>YEAR(일별기온공급량!$A4277)</f>
      </c>
      <c r="M4277" s="38">
        <f>MONTH(일별기온공급량!$A4277)</f>
      </c>
      <c r="N4277" s="38">
        <f>DAY(일별기온공급량!$A4277)</f>
      </c>
      <c r="O4277" s="34">
        <f>IFERROR(VLOOKUP(기온및공급량[[#This Row], [날짜]],표2[],2,0), "")</f>
      </c>
    </row>
    <row x14ac:dyDescent="0.25" r="4278" customHeight="1" ht="18.75">
      <c r="A4278" s="43">
        <v>45551</v>
      </c>
      <c r="B4278" s="38">
        <v>26</v>
      </c>
      <c r="C4278" s="40">
        <v>28.5</v>
      </c>
      <c r="D4278" s="41">
        <v>1.563287037037037</v>
      </c>
      <c r="E4278" s="40">
        <v>24.4</v>
      </c>
      <c r="F4278" s="41">
        <v>1.252175925925926</v>
      </c>
      <c r="G4278" s="40">
        <v>4.1</v>
      </c>
      <c r="H4278" s="42">
        <f>TEXT(일별기온공급량!$A4278, "AAA")</f>
      </c>
      <c r="I4278" s="38">
        <v>40029909</v>
      </c>
      <c r="J4278" s="38">
        <v>935030</v>
      </c>
      <c r="K4278" s="42">
        <f>TEXT(A4278, "MM-DD")</f>
      </c>
      <c r="L4278" s="38">
        <f>YEAR(일별기온공급량!$A4278)</f>
      </c>
      <c r="M4278" s="38">
        <f>MONTH(일별기온공급량!$A4278)</f>
      </c>
      <c r="N4278" s="38">
        <f>DAY(일별기온공급량!$A4278)</f>
      </c>
      <c r="O4278" s="34">
        <f>IFERROR(VLOOKUP(기온및공급량[[#This Row], [날짜]],표2[],2,0), "")</f>
      </c>
    </row>
    <row x14ac:dyDescent="0.25" r="4279" customHeight="1" ht="18.75">
      <c r="A4279" s="43">
        <v>45552</v>
      </c>
      <c r="B4279" s="40">
        <v>29.5</v>
      </c>
      <c r="C4279" s="40">
        <v>36.1</v>
      </c>
      <c r="D4279" s="41">
        <v>1.6355092592592593</v>
      </c>
      <c r="E4279" s="40">
        <v>24.3</v>
      </c>
      <c r="F4279" s="41">
        <v>1.2535648148148149</v>
      </c>
      <c r="G4279" s="40">
        <v>11.8</v>
      </c>
      <c r="H4279" s="42">
        <f>TEXT(일별기온공급량!$A4279, "AAA")</f>
      </c>
      <c r="I4279" s="38">
        <v>34225354</v>
      </c>
      <c r="J4279" s="38">
        <v>801848</v>
      </c>
      <c r="K4279" s="42">
        <f>TEXT(A4279, "MM-DD")</f>
      </c>
      <c r="L4279" s="38">
        <f>YEAR(일별기온공급량!$A4279)</f>
      </c>
      <c r="M4279" s="38">
        <f>MONTH(일별기온공급량!$A4279)</f>
      </c>
      <c r="N4279" s="38">
        <f>DAY(일별기온공급량!$A4279)</f>
      </c>
      <c r="O4279" s="34">
        <f>IFERROR(VLOOKUP(기온및공급량[[#This Row], [날짜]],표2[],2,0), "")</f>
      </c>
    </row>
    <row x14ac:dyDescent="0.25" r="4280" customHeight="1" ht="18.75">
      <c r="A4280" s="43">
        <v>45553</v>
      </c>
      <c r="B4280" s="40">
        <v>29.5</v>
      </c>
      <c r="C4280" s="40">
        <v>35.8</v>
      </c>
      <c r="D4280" s="41">
        <v>1.5875925925925927</v>
      </c>
      <c r="E4280" s="40">
        <v>25.8</v>
      </c>
      <c r="F4280" s="41">
        <v>1.2292592592592593</v>
      </c>
      <c r="G4280" s="38">
        <v>10</v>
      </c>
      <c r="H4280" s="42">
        <f>TEXT(일별기온공급량!$A4280, "AAA")</f>
      </c>
      <c r="I4280" s="38">
        <v>38684714</v>
      </c>
      <c r="J4280" s="38">
        <v>907468</v>
      </c>
      <c r="K4280" s="42">
        <f>TEXT(A4280, "MM-DD")</f>
      </c>
      <c r="L4280" s="38">
        <f>YEAR(일별기온공급량!$A4280)</f>
      </c>
      <c r="M4280" s="38">
        <f>MONTH(일별기온공급량!$A4280)</f>
      </c>
      <c r="N4280" s="38">
        <f>DAY(일별기온공급량!$A4280)</f>
      </c>
      <c r="O4280" s="34">
        <f>IFERROR(VLOOKUP(기온및공급량[[#This Row], [날짜]],표2[],2,0), "")</f>
      </c>
    </row>
    <row x14ac:dyDescent="0.25" r="4281" customHeight="1" ht="18.75">
      <c r="A4281" s="43">
        <v>45554</v>
      </c>
      <c r="B4281" s="38">
        <v>29</v>
      </c>
      <c r="C4281" s="38">
        <v>34</v>
      </c>
      <c r="D4281" s="41">
        <v>1.6612037037037037</v>
      </c>
      <c r="E4281" s="40">
        <v>24.5</v>
      </c>
      <c r="F4281" s="41">
        <v>1.2271759259259258</v>
      </c>
      <c r="G4281" s="40">
        <v>9.5</v>
      </c>
      <c r="H4281" s="42">
        <f>TEXT(일별기온공급량!$A4281, "AAA")</f>
      </c>
      <c r="I4281" s="38">
        <v>61639982</v>
      </c>
      <c r="J4281" s="38">
        <v>1450315</v>
      </c>
      <c r="K4281" s="42">
        <f>TEXT(A4281, "MM-DD")</f>
      </c>
      <c r="L4281" s="38">
        <f>YEAR(일별기온공급량!$A4281)</f>
      </c>
      <c r="M4281" s="38">
        <f>MONTH(일별기온공급량!$A4281)</f>
      </c>
      <c r="N4281" s="38">
        <f>DAY(일별기온공급량!$A4281)</f>
      </c>
      <c r="O4281" s="34">
        <f>IFERROR(VLOOKUP(기온및공급량[[#This Row], [날짜]],표2[],2,0), "")</f>
      </c>
    </row>
    <row x14ac:dyDescent="0.25" r="4282" customHeight="1" ht="18.75">
      <c r="A4282" s="43">
        <v>45555</v>
      </c>
      <c r="B4282" s="40">
        <v>26.2</v>
      </c>
      <c r="C4282" s="40">
        <v>28.2</v>
      </c>
      <c r="D4282" s="41">
        <v>1.0000925925925925</v>
      </c>
      <c r="E4282" s="40">
        <v>25.2</v>
      </c>
      <c r="F4282" s="41">
        <v>1.8938425925925926</v>
      </c>
      <c r="G4282" s="38">
        <v>3</v>
      </c>
      <c r="H4282" s="42">
        <f>TEXT(일별기온공급량!$A4282, "AAA")</f>
      </c>
      <c r="I4282" s="38">
        <v>66905805</v>
      </c>
      <c r="J4282" s="38">
        <v>1572620</v>
      </c>
      <c r="K4282" s="42">
        <f>TEXT(A4282, "MM-DD")</f>
      </c>
      <c r="L4282" s="38">
        <f>YEAR(일별기온공급량!$A4282)</f>
      </c>
      <c r="M4282" s="38">
        <f>MONTH(일별기온공급량!$A4282)</f>
      </c>
      <c r="N4282" s="38">
        <f>DAY(일별기온공급량!$A4282)</f>
      </c>
      <c r="O4282" s="34">
        <f>IFERROR(VLOOKUP(기온및공급량[[#This Row], [날짜]],표2[],2,0), "")</f>
      </c>
    </row>
    <row x14ac:dyDescent="0.25" r="4283" customHeight="1" ht="18.75">
      <c r="A4283" s="43">
        <v>45556</v>
      </c>
      <c r="B4283" s="40">
        <v>21.2</v>
      </c>
      <c r="C4283" s="40">
        <v>25.4</v>
      </c>
      <c r="D4283" s="41">
        <v>1.1077314814814816</v>
      </c>
      <c r="E4283" s="40">
        <v>19.7</v>
      </c>
      <c r="F4283" s="41">
        <v>1.2487037037037036</v>
      </c>
      <c r="G4283" s="40">
        <v>5.7</v>
      </c>
      <c r="H4283" s="42">
        <f>TEXT(일별기온공급량!$A4283, "AAA")</f>
      </c>
      <c r="I4283" s="38">
        <v>54576227</v>
      </c>
      <c r="J4283" s="38">
        <v>1276521</v>
      </c>
      <c r="K4283" s="42">
        <f>TEXT(A4283, "MM-DD")</f>
      </c>
      <c r="L4283" s="38">
        <f>YEAR(일별기온공급량!$A4283)</f>
      </c>
      <c r="M4283" s="38">
        <f>MONTH(일별기온공급량!$A4283)</f>
      </c>
      <c r="N4283" s="38">
        <f>DAY(일별기온공급량!$A4283)</f>
      </c>
      <c r="O4283" s="34">
        <f>IFERROR(VLOOKUP(기온및공급량[[#This Row], [날짜]],표2[],2,0), "")</f>
      </c>
    </row>
    <row x14ac:dyDescent="0.25" r="4284" customHeight="1" ht="18.75">
      <c r="A4284" s="43">
        <v>45557</v>
      </c>
      <c r="B4284" s="40">
        <v>22.1</v>
      </c>
      <c r="C4284" s="40">
        <v>25.4</v>
      </c>
      <c r="D4284" s="41">
        <v>1.4987037037037036</v>
      </c>
      <c r="E4284" s="40">
        <v>19.9</v>
      </c>
      <c r="F4284" s="41">
        <v>1.9618981481481481</v>
      </c>
      <c r="G4284" s="40">
        <v>5.5</v>
      </c>
      <c r="H4284" s="42">
        <f>TEXT(일별기온공급량!$A4284, "AAA")</f>
      </c>
      <c r="I4284" s="38">
        <v>46648394</v>
      </c>
      <c r="J4284" s="38">
        <v>1089265</v>
      </c>
      <c r="K4284" s="42">
        <f>TEXT(A4284, "MM-DD")</f>
      </c>
      <c r="L4284" s="38">
        <f>YEAR(일별기온공급량!$A4284)</f>
      </c>
      <c r="M4284" s="38">
        <f>MONTH(일별기온공급량!$A4284)</f>
      </c>
      <c r="N4284" s="38">
        <f>DAY(일별기온공급량!$A4284)</f>
      </c>
      <c r="O4284" s="34">
        <f>IFERROR(VLOOKUP(기온및공급량[[#This Row], [날짜]],표2[],2,0), "")</f>
      </c>
    </row>
    <row x14ac:dyDescent="0.25" r="4285" customHeight="1" ht="18.75">
      <c r="A4285" s="43">
        <v>45558</v>
      </c>
      <c r="B4285" s="40">
        <v>19.7</v>
      </c>
      <c r="C4285" s="40">
        <v>23.6</v>
      </c>
      <c r="D4285" s="41">
        <v>1.5264814814814813</v>
      </c>
      <c r="E4285" s="40">
        <v>15.2</v>
      </c>
      <c r="F4285" s="41">
        <v>1.9896759259259258</v>
      </c>
      <c r="G4285" s="40">
        <v>8.4</v>
      </c>
      <c r="H4285" s="42">
        <f>TEXT(일별기온공급량!$A4285, "AAA")</f>
      </c>
      <c r="I4285" s="38">
        <v>68170447</v>
      </c>
      <c r="J4285" s="38">
        <v>1594356</v>
      </c>
      <c r="K4285" s="42">
        <f>TEXT(A4285, "MM-DD")</f>
      </c>
      <c r="L4285" s="38">
        <f>YEAR(일별기온공급량!$A4285)</f>
      </c>
      <c r="M4285" s="38">
        <f>MONTH(일별기온공급량!$A4285)</f>
      </c>
      <c r="N4285" s="38">
        <f>DAY(일별기온공급량!$A4285)</f>
      </c>
      <c r="O4285" s="34">
        <f>IFERROR(VLOOKUP(기온및공급량[[#This Row], [날짜]],표2[],2,0), "")</f>
      </c>
    </row>
    <row x14ac:dyDescent="0.25" r="4286" customHeight="1" ht="18.75">
      <c r="A4286" s="43">
        <v>45559</v>
      </c>
      <c r="B4286" s="40">
        <v>19.7</v>
      </c>
      <c r="C4286" s="40">
        <v>25.7</v>
      </c>
      <c r="D4286" s="41">
        <v>1.5834259259259258</v>
      </c>
      <c r="E4286" s="40">
        <v>13.6</v>
      </c>
      <c r="F4286" s="41">
        <v>1.1799537037037038</v>
      </c>
      <c r="G4286" s="40">
        <v>12.1</v>
      </c>
      <c r="H4286" s="42">
        <f>TEXT(일별기온공급량!$A4286, "AAA")</f>
      </c>
      <c r="I4286" s="38">
        <v>72008154</v>
      </c>
      <c r="J4286" s="38">
        <v>1683977</v>
      </c>
      <c r="K4286" s="42">
        <f>TEXT(A4286, "MM-DD")</f>
      </c>
      <c r="L4286" s="38">
        <f>YEAR(일별기온공급량!$A4286)</f>
      </c>
      <c r="M4286" s="38">
        <f>MONTH(일별기온공급량!$A4286)</f>
      </c>
      <c r="N4286" s="38">
        <f>DAY(일별기온공급량!$A4286)</f>
      </c>
      <c r="O4286" s="34">
        <f>IFERROR(VLOOKUP(기온및공급량[[#This Row], [날짜]],표2[],2,0), "")</f>
      </c>
    </row>
    <row x14ac:dyDescent="0.25" r="4287" customHeight="1" ht="18.75">
      <c r="A4287" s="43">
        <v>45560</v>
      </c>
      <c r="B4287" s="40">
        <v>22.5</v>
      </c>
      <c r="C4287" s="40">
        <v>28.2</v>
      </c>
      <c r="D4287" s="41">
        <v>1.6521759259259259</v>
      </c>
      <c r="E4287" s="40">
        <v>17.3</v>
      </c>
      <c r="F4287" s="41">
        <v>1.2674537037037037</v>
      </c>
      <c r="G4287" s="40">
        <v>10.9</v>
      </c>
      <c r="H4287" s="42">
        <f>TEXT(일별기온공급량!$A4287, "AAA")</f>
      </c>
      <c r="I4287" s="38">
        <v>72147568</v>
      </c>
      <c r="J4287" s="38">
        <v>1687217</v>
      </c>
      <c r="K4287" s="42">
        <f>TEXT(A4287, "MM-DD")</f>
      </c>
      <c r="L4287" s="38">
        <f>YEAR(일별기온공급량!$A4287)</f>
      </c>
      <c r="M4287" s="38">
        <f>MONTH(일별기온공급량!$A4287)</f>
      </c>
      <c r="N4287" s="38">
        <f>DAY(일별기온공급량!$A4287)</f>
      </c>
      <c r="O4287" s="34">
        <f>IFERROR(VLOOKUP(기온및공급량[[#This Row], [날짜]],표2[],2,0), "")</f>
      </c>
    </row>
    <row x14ac:dyDescent="0.25" r="4288" customHeight="1" ht="18.75">
      <c r="A4288" s="43">
        <v>45561</v>
      </c>
      <c r="B4288" s="40">
        <v>23.3</v>
      </c>
      <c r="C4288" s="38">
        <v>29</v>
      </c>
      <c r="D4288" s="41">
        <v>1.5785648148148148</v>
      </c>
      <c r="E4288" s="40">
        <v>18.1</v>
      </c>
      <c r="F4288" s="41">
        <v>1.233425925925926</v>
      </c>
      <c r="G4288" s="40">
        <v>10.9</v>
      </c>
      <c r="H4288" s="42">
        <f>TEXT(일별기온공급량!$A4288, "AAA")</f>
      </c>
      <c r="I4288" s="38">
        <v>74158325</v>
      </c>
      <c r="J4288" s="38">
        <v>1732682</v>
      </c>
      <c r="K4288" s="42">
        <f>TEXT(A4288, "MM-DD")</f>
      </c>
      <c r="L4288" s="38">
        <f>YEAR(일별기온공급량!$A4288)</f>
      </c>
      <c r="M4288" s="38">
        <f>MONTH(일별기온공급량!$A4288)</f>
      </c>
      <c r="N4288" s="38">
        <f>DAY(일별기온공급량!$A4288)</f>
      </c>
      <c r="O4288" s="34">
        <f>IFERROR(VLOOKUP(기온및공급량[[#This Row], [날짜]],표2[],2,0), "")</f>
      </c>
    </row>
    <row x14ac:dyDescent="0.25" r="4289" customHeight="1" ht="18.75">
      <c r="A4289" s="39">
        <v>45562</v>
      </c>
      <c r="B4289" s="40">
        <v>23.4</v>
      </c>
      <c r="C4289" s="40">
        <v>29.7</v>
      </c>
      <c r="D4289" s="41">
        <v>1.594537037037037</v>
      </c>
      <c r="E4289" s="40">
        <v>20.4</v>
      </c>
      <c r="F4289" s="41">
        <v>1.1549537037037036</v>
      </c>
      <c r="G4289" s="40">
        <v>9.3</v>
      </c>
      <c r="H4289" s="42">
        <f>TEXT(일별기온공급량!$A4289, "AAA")</f>
      </c>
      <c r="I4289" s="38">
        <v>74216172</v>
      </c>
      <c r="J4289" s="38">
        <v>1726988</v>
      </c>
      <c r="K4289" s="42">
        <f>TEXT(A4289, "MM-DD")</f>
      </c>
      <c r="L4289" s="38">
        <f>YEAR(일별기온공급량!$A4289)</f>
      </c>
      <c r="M4289" s="38">
        <f>MONTH(일별기온공급량!$A4289)</f>
      </c>
      <c r="N4289" s="38">
        <f>DAY(일별기온공급량!$A4289)</f>
      </c>
      <c r="O4289" s="34">
        <f>IFERROR(VLOOKUP(기온및공급량[[#This Row], [날짜]],표2[],2,0), "")</f>
      </c>
    </row>
    <row x14ac:dyDescent="0.25" r="4290" customHeight="1" ht="18.75">
      <c r="A4290" s="39">
        <v>45563</v>
      </c>
      <c r="B4290" s="40">
        <v>21.8</v>
      </c>
      <c r="C4290" s="40">
        <v>25.9</v>
      </c>
      <c r="D4290" s="41">
        <v>1.5299537037037036</v>
      </c>
      <c r="E4290" s="40">
        <v>19.2</v>
      </c>
      <c r="F4290" s="41">
        <v>1.2737037037037038</v>
      </c>
      <c r="G4290" s="40">
        <v>6.7</v>
      </c>
      <c r="H4290" s="42">
        <f>TEXT(일별기온공급량!$A4290, "AAA")</f>
      </c>
      <c r="I4290" s="38">
        <v>57942840</v>
      </c>
      <c r="J4290" s="38">
        <v>1347475</v>
      </c>
      <c r="K4290" s="42">
        <f>TEXT(A4290, "MM-DD")</f>
      </c>
      <c r="L4290" s="38">
        <f>YEAR(일별기온공급량!$A4290)</f>
      </c>
      <c r="M4290" s="38">
        <f>MONTH(일별기온공급량!$A4290)</f>
      </c>
      <c r="N4290" s="38">
        <f>DAY(일별기온공급량!$A4290)</f>
      </c>
      <c r="O4290" s="34">
        <f>IFERROR(VLOOKUP(기온및공급량[[#This Row], [날짜]],표2[],2,0), "")</f>
      </c>
    </row>
    <row x14ac:dyDescent="0.25" r="4291" customHeight="1" ht="18.75">
      <c r="A4291" s="39">
        <v>45564</v>
      </c>
      <c r="B4291" s="40">
        <v>21.3</v>
      </c>
      <c r="C4291" s="40">
        <v>26.1</v>
      </c>
      <c r="D4291" s="41">
        <v>1.5862037037037036</v>
      </c>
      <c r="E4291" s="40">
        <v>17.4</v>
      </c>
      <c r="F4291" s="41">
        <v>1.9966203703703704</v>
      </c>
      <c r="G4291" s="40">
        <v>8.7</v>
      </c>
      <c r="H4291" s="42">
        <f>TEXT(일별기온공급량!$A4291, "AAA")</f>
      </c>
      <c r="I4291" s="38">
        <v>49282417</v>
      </c>
      <c r="J4291" s="38">
        <v>1146006</v>
      </c>
      <c r="K4291" s="42">
        <f>TEXT(A4291, "MM-DD")</f>
      </c>
      <c r="L4291" s="38">
        <f>YEAR(일별기온공급량!$A4291)</f>
      </c>
      <c r="M4291" s="38">
        <f>MONTH(일별기온공급량!$A4291)</f>
      </c>
      <c r="N4291" s="38">
        <f>DAY(일별기온공급량!$A4291)</f>
      </c>
      <c r="O4291" s="34">
        <f>IFERROR(VLOOKUP(기온및공급량[[#This Row], [날짜]],표2[],2,0), "")</f>
      </c>
    </row>
    <row x14ac:dyDescent="0.25" r="4292" customHeight="1" ht="18.75">
      <c r="A4292" s="39">
        <v>45565</v>
      </c>
      <c r="B4292" s="40">
        <v>21.3</v>
      </c>
      <c r="C4292" s="40">
        <v>28.8</v>
      </c>
      <c r="D4292" s="41">
        <v>1.6938425925925926</v>
      </c>
      <c r="E4292" s="38">
        <v>15</v>
      </c>
      <c r="F4292" s="41">
        <v>1.2605092592592593</v>
      </c>
      <c r="G4292" s="40">
        <v>13.8</v>
      </c>
      <c r="H4292" s="42">
        <f>TEXT(일별기온공급량!$A4292, "AAA")</f>
      </c>
      <c r="I4292" s="38">
        <v>68439129</v>
      </c>
      <c r="J4292" s="38">
        <v>1589649</v>
      </c>
      <c r="K4292" s="42">
        <f>TEXT(A4292, "MM-DD")</f>
      </c>
      <c r="L4292" s="38">
        <f>YEAR(일별기온공급량!$A4292)</f>
      </c>
      <c r="M4292" s="38">
        <f>MONTH(일별기온공급량!$A4292)</f>
      </c>
      <c r="N4292" s="38">
        <f>DAY(일별기온공급량!$A4292)</f>
      </c>
      <c r="O4292" s="34">
        <f>IFERROR(VLOOKUP(기온및공급량[[#This Row], [날짜]],표2[],2,0), "")</f>
      </c>
    </row>
    <row x14ac:dyDescent="0.25" r="4293" customHeight="1" ht="18.75">
      <c r="A4293" s="39">
        <v>45566</v>
      </c>
      <c r="B4293" s="40">
        <v>21.1</v>
      </c>
      <c r="C4293" s="40">
        <v>28.2</v>
      </c>
      <c r="D4293" s="41">
        <v>1.5278703703703704</v>
      </c>
      <c r="E4293" s="40">
        <v>16.6</v>
      </c>
      <c r="F4293" s="41">
        <v>1.2563425925925926</v>
      </c>
      <c r="G4293" s="40">
        <v>11.6</v>
      </c>
      <c r="H4293" s="42">
        <f>TEXT(일별기온공급량!$A4293, "AAA")</f>
      </c>
      <c r="I4293" s="38">
        <v>64900116</v>
      </c>
      <c r="J4293" s="38">
        <v>1510064</v>
      </c>
      <c r="K4293" s="42">
        <f>TEXT(A4293, "MM-DD")</f>
      </c>
      <c r="L4293" s="38">
        <f>YEAR(일별기온공급량!$A4293)</f>
      </c>
      <c r="M4293" s="38">
        <f>MONTH(일별기온공급량!$A4293)</f>
      </c>
      <c r="N4293" s="38">
        <f>DAY(일별기온공급량!$A4293)</f>
      </c>
      <c r="O4293" s="34">
        <f>IFERROR(VLOOKUP(기온및공급량[[#This Row], [날짜]],표2[],2,0), "")</f>
      </c>
    </row>
    <row x14ac:dyDescent="0.25" r="4294" customHeight="1" ht="18.75">
      <c r="A4294" s="39">
        <v>45567</v>
      </c>
      <c r="B4294" s="40">
        <v>17.3</v>
      </c>
      <c r="C4294" s="40">
        <v>21.6</v>
      </c>
      <c r="D4294" s="41">
        <v>1.682037037037037</v>
      </c>
      <c r="E4294" s="40">
        <v>14.3</v>
      </c>
      <c r="F4294" s="41">
        <v>1.2778703703703704</v>
      </c>
      <c r="G4294" s="40">
        <v>7.3</v>
      </c>
      <c r="H4294" s="42">
        <f>TEXT(일별기온공급량!$A4294, "AAA")</f>
      </c>
      <c r="I4294" s="38">
        <v>72947108</v>
      </c>
      <c r="J4294" s="38">
        <v>1702289</v>
      </c>
      <c r="K4294" s="42">
        <f>TEXT(A4294, "MM-DD")</f>
      </c>
      <c r="L4294" s="38">
        <f>YEAR(일별기온공급량!$A4294)</f>
      </c>
      <c r="M4294" s="38">
        <f>MONTH(일별기온공급량!$A4294)</f>
      </c>
      <c r="N4294" s="38">
        <f>DAY(일별기온공급량!$A4294)</f>
      </c>
      <c r="O4294" s="34">
        <f>IFERROR(VLOOKUP(기온및공급량[[#This Row], [날짜]],표2[],2,0), "")</f>
      </c>
    </row>
    <row x14ac:dyDescent="0.25" r="4295" customHeight="1" ht="18.75">
      <c r="A4295" s="39">
        <v>45568</v>
      </c>
      <c r="B4295" s="40">
        <v>16.6</v>
      </c>
      <c r="C4295" s="40">
        <v>20.7</v>
      </c>
      <c r="D4295" s="41">
        <v>1.5563425925925927</v>
      </c>
      <c r="E4295" s="40">
        <v>14.1</v>
      </c>
      <c r="F4295" s="41">
        <v>1.0153703703703705</v>
      </c>
      <c r="G4295" s="40">
        <v>6.6</v>
      </c>
      <c r="H4295" s="42">
        <f>TEXT(일별기온공급량!$A4295, "AAA")</f>
      </c>
      <c r="I4295" s="38">
        <v>65194167</v>
      </c>
      <c r="J4295" s="38">
        <v>1521859</v>
      </c>
      <c r="K4295" s="42">
        <f>TEXT(A4295, "MM-DD")</f>
      </c>
      <c r="L4295" s="38">
        <f>YEAR(일별기온공급량!$A4295)</f>
      </c>
      <c r="M4295" s="38">
        <f>MONTH(일별기온공급량!$A4295)</f>
      </c>
      <c r="N4295" s="38">
        <f>DAY(일별기온공급량!$A4295)</f>
      </c>
      <c r="O4295" s="34">
        <f>IFERROR(VLOOKUP(기온및공급량[[#This Row], [날짜]],표2[],2,0), "")</f>
      </c>
    </row>
    <row x14ac:dyDescent="0.25" r="4296" customHeight="1" ht="18.75">
      <c r="A4296" s="39">
        <v>45569</v>
      </c>
      <c r="B4296" s="40">
        <v>17.3</v>
      </c>
      <c r="C4296" s="40">
        <v>23.1</v>
      </c>
      <c r="D4296" s="41">
        <v>1.6049537037037038</v>
      </c>
      <c r="E4296" s="40">
        <v>12.6</v>
      </c>
      <c r="F4296" s="41">
        <v>1.2764814814814816</v>
      </c>
      <c r="G4296" s="40">
        <v>10.5</v>
      </c>
      <c r="H4296" s="42">
        <f>TEXT(일별기온공급량!$A4296, "AAA")</f>
      </c>
      <c r="I4296" s="38">
        <v>69623234</v>
      </c>
      <c r="J4296" s="38">
        <v>1627643</v>
      </c>
      <c r="K4296" s="42">
        <f>TEXT(A4296, "MM-DD")</f>
      </c>
      <c r="L4296" s="38">
        <f>YEAR(일별기온공급량!$A4296)</f>
      </c>
      <c r="M4296" s="38">
        <f>MONTH(일별기온공급량!$A4296)</f>
      </c>
      <c r="N4296" s="38">
        <f>DAY(일별기온공급량!$A4296)</f>
      </c>
      <c r="O4296" s="34">
        <f>IFERROR(VLOOKUP(기온및공급량[[#This Row], [날짜]],표2[],2,0), "")</f>
      </c>
    </row>
    <row x14ac:dyDescent="0.25" r="4297" customHeight="1" ht="18.75">
      <c r="A4297" s="39">
        <v>45570</v>
      </c>
      <c r="B4297" s="40">
        <v>17.2</v>
      </c>
      <c r="C4297" s="40">
        <v>23.8</v>
      </c>
      <c r="D4297" s="41">
        <v>1.5813425925925926</v>
      </c>
      <c r="E4297" s="38">
        <v>11</v>
      </c>
      <c r="F4297" s="41">
        <v>1.2750925925925927</v>
      </c>
      <c r="G4297" s="40">
        <v>12.8</v>
      </c>
      <c r="H4297" s="42">
        <f>TEXT(일별기온공급량!$A4297, "AAA")</f>
      </c>
      <c r="I4297" s="38">
        <v>58961273</v>
      </c>
      <c r="J4297" s="38">
        <v>1379497</v>
      </c>
      <c r="K4297" s="42">
        <f>TEXT(A4297, "MM-DD")</f>
      </c>
      <c r="L4297" s="38">
        <f>YEAR(일별기온공급량!$A4297)</f>
      </c>
      <c r="M4297" s="38">
        <f>MONTH(일별기온공급량!$A4297)</f>
      </c>
      <c r="N4297" s="38">
        <f>DAY(일별기온공급량!$A4297)</f>
      </c>
      <c r="O4297" s="34">
        <f>IFERROR(VLOOKUP(기온및공급량[[#This Row], [날짜]],표2[],2,0), "")</f>
      </c>
    </row>
    <row x14ac:dyDescent="0.25" r="4298" customHeight="1" ht="18.75">
      <c r="A4298" s="39">
        <v>45571</v>
      </c>
      <c r="B4298" s="40">
        <v>18.1</v>
      </c>
      <c r="C4298" s="40">
        <v>22.4</v>
      </c>
      <c r="D4298" s="41">
        <v>1.5368981481481483</v>
      </c>
      <c r="E4298" s="40">
        <v>14.6</v>
      </c>
      <c r="F4298" s="41">
        <v>1.0250925925925927</v>
      </c>
      <c r="G4298" s="40">
        <v>7.8</v>
      </c>
      <c r="H4298" s="42">
        <f>TEXT(일별기온공급량!$A4298, "AAA")</f>
      </c>
      <c r="I4298" s="38">
        <v>55182144</v>
      </c>
      <c r="J4298" s="38">
        <v>1291221</v>
      </c>
      <c r="K4298" s="42">
        <f>TEXT(A4298, "MM-DD")</f>
      </c>
      <c r="L4298" s="38">
        <f>YEAR(일별기온공급량!$A4298)</f>
      </c>
      <c r="M4298" s="38">
        <f>MONTH(일별기온공급량!$A4298)</f>
      </c>
      <c r="N4298" s="38">
        <f>DAY(일별기온공급량!$A4298)</f>
      </c>
      <c r="O4298" s="34">
        <f>IFERROR(VLOOKUP(기온및공급량[[#This Row], [날짜]],표2[],2,0), "")</f>
      </c>
    </row>
    <row x14ac:dyDescent="0.25" r="4299" customHeight="1" ht="18.75">
      <c r="A4299" s="39">
        <v>45572</v>
      </c>
      <c r="B4299" s="40">
        <v>17.4</v>
      </c>
      <c r="C4299" s="40">
        <v>19.4</v>
      </c>
      <c r="D4299" s="41">
        <v>1.5514814814814815</v>
      </c>
      <c r="E4299" s="40">
        <v>15.9</v>
      </c>
      <c r="F4299" s="41">
        <v>1.2730092592592592</v>
      </c>
      <c r="G4299" s="40">
        <v>3.5</v>
      </c>
      <c r="H4299" s="42">
        <f>TEXT(일별기온공급량!$A4299, "AAA")</f>
      </c>
      <c r="I4299" s="38">
        <v>73721238</v>
      </c>
      <c r="J4299" s="38">
        <v>1724170</v>
      </c>
      <c r="K4299" s="42">
        <f>TEXT(A4299, "MM-DD")</f>
      </c>
      <c r="L4299" s="38">
        <f>YEAR(일별기온공급량!$A4299)</f>
      </c>
      <c r="M4299" s="38">
        <f>MONTH(일별기온공급량!$A4299)</f>
      </c>
      <c r="N4299" s="38">
        <f>DAY(일별기온공급량!$A4299)</f>
      </c>
      <c r="O4299" s="34">
        <f>IFERROR(VLOOKUP(기온및공급량[[#This Row], [날짜]],표2[],2,0), "")</f>
      </c>
    </row>
    <row x14ac:dyDescent="0.25" r="4300" customHeight="1" ht="18.75">
      <c r="A4300" s="39">
        <v>45573</v>
      </c>
      <c r="B4300" s="40">
        <v>17.9</v>
      </c>
      <c r="C4300" s="40">
        <v>24.6</v>
      </c>
      <c r="D4300" s="41">
        <v>1.6063425925925925</v>
      </c>
      <c r="E4300" s="40">
        <v>13.8</v>
      </c>
      <c r="F4300" s="41">
        <v>1.2660648148148148</v>
      </c>
      <c r="G4300" s="40">
        <v>10.8</v>
      </c>
      <c r="H4300" s="42">
        <f>TEXT(일별기온공급량!$A4300, "AAA")</f>
      </c>
      <c r="I4300" s="38">
        <v>79527764</v>
      </c>
      <c r="J4300" s="38">
        <v>1861999</v>
      </c>
      <c r="K4300" s="42">
        <f>TEXT(A4300, "MM-DD")</f>
      </c>
      <c r="L4300" s="38">
        <f>YEAR(일별기온공급량!$A4300)</f>
      </c>
      <c r="M4300" s="38">
        <f>MONTH(일별기온공급량!$A4300)</f>
      </c>
      <c r="N4300" s="38">
        <f>DAY(일별기온공급량!$A4300)</f>
      </c>
      <c r="O4300" s="34">
        <f>IFERROR(VLOOKUP(기온및공급량[[#This Row], [날짜]],표2[],2,0), "")</f>
      </c>
    </row>
    <row x14ac:dyDescent="0.25" r="4301" customHeight="1" ht="18.75">
      <c r="A4301" s="39">
        <v>45574</v>
      </c>
      <c r="B4301" s="40">
        <v>17.2</v>
      </c>
      <c r="C4301" s="40">
        <v>22.4</v>
      </c>
      <c r="D4301" s="41">
        <v>1.5785648148148148</v>
      </c>
      <c r="E4301" s="40">
        <v>13.2</v>
      </c>
      <c r="F4301" s="41">
        <v>1.252175925925926</v>
      </c>
      <c r="G4301" s="40">
        <v>9.2</v>
      </c>
      <c r="H4301" s="42">
        <f>TEXT(일별기온공급량!$A4301, "AAA")</f>
      </c>
      <c r="I4301" s="38">
        <v>70384455</v>
      </c>
      <c r="J4301" s="38">
        <v>1651412</v>
      </c>
      <c r="K4301" s="42">
        <f>TEXT(A4301, "MM-DD")</f>
      </c>
      <c r="L4301" s="38">
        <f>YEAR(일별기온공급량!$A4301)</f>
      </c>
      <c r="M4301" s="38">
        <f>MONTH(일별기온공급량!$A4301)</f>
      </c>
      <c r="N4301" s="38">
        <f>DAY(일별기온공급량!$A4301)</f>
      </c>
      <c r="O4301" s="34">
        <f>IFERROR(VLOOKUP(기온및공급량[[#This Row], [날짜]],표2[],2,0), "")</f>
      </c>
    </row>
    <row x14ac:dyDescent="0.25" r="4302" customHeight="1" ht="18.75">
      <c r="A4302" s="39">
        <v>45575</v>
      </c>
      <c r="B4302" s="40">
        <v>17.5</v>
      </c>
      <c r="C4302" s="40">
        <v>24.3</v>
      </c>
      <c r="D4302" s="41">
        <v>1.6521759259259259</v>
      </c>
      <c r="E4302" s="40">
        <v>11.5</v>
      </c>
      <c r="F4302" s="41">
        <v>1.2480092592592593</v>
      </c>
      <c r="G4302" s="40">
        <v>12.8</v>
      </c>
      <c r="H4302" s="42">
        <f>TEXT(일별기온공급량!$A4302, "AAA")</f>
      </c>
      <c r="I4302" s="38">
        <v>78898808</v>
      </c>
      <c r="J4302" s="38">
        <v>1854311</v>
      </c>
      <c r="K4302" s="42">
        <f>TEXT(A4302, "MM-DD")</f>
      </c>
      <c r="L4302" s="38">
        <f>YEAR(일별기온공급량!$A4302)</f>
      </c>
      <c r="M4302" s="38">
        <f>MONTH(일별기온공급량!$A4302)</f>
      </c>
      <c r="N4302" s="38">
        <f>DAY(일별기온공급량!$A4302)</f>
      </c>
      <c r="O4302" s="34">
        <f>IFERROR(VLOOKUP(기온및공급량[[#This Row], [날짜]],표2[],2,0), "")</f>
      </c>
    </row>
    <row x14ac:dyDescent="0.25" r="4303" customHeight="1" ht="18.75">
      <c r="A4303" s="39">
        <v>45576</v>
      </c>
      <c r="B4303" s="40">
        <v>18.1</v>
      </c>
      <c r="C4303" s="40">
        <v>25.2</v>
      </c>
      <c r="D4303" s="41">
        <v>1.6362037037037038</v>
      </c>
      <c r="E4303" s="40">
        <v>12.4</v>
      </c>
      <c r="F4303" s="41">
        <v>1.258425925925926</v>
      </c>
      <c r="G4303" s="40">
        <v>12.8</v>
      </c>
      <c r="H4303" s="42">
        <f>TEXT(일별기온공급량!$A4303, "AAA")</f>
      </c>
      <c r="I4303" s="38">
        <v>76342621</v>
      </c>
      <c r="J4303" s="38">
        <v>1796489</v>
      </c>
      <c r="K4303" s="42">
        <f>TEXT(A4303, "MM-DD")</f>
      </c>
      <c r="L4303" s="38">
        <f>YEAR(일별기온공급량!$A4303)</f>
      </c>
      <c r="M4303" s="38">
        <f>MONTH(일별기온공급량!$A4303)</f>
      </c>
      <c r="N4303" s="38">
        <f>DAY(일별기온공급량!$A4303)</f>
      </c>
      <c r="O4303" s="34">
        <f>IFERROR(VLOOKUP(기온및공급량[[#This Row], [날짜]],표2[],2,0), "")</f>
      </c>
    </row>
    <row x14ac:dyDescent="0.25" r="4304" customHeight="1" ht="18.75">
      <c r="A4304" s="39">
        <v>45577</v>
      </c>
      <c r="B4304" s="40">
        <v>17.8</v>
      </c>
      <c r="C4304" s="40">
        <v>25.4</v>
      </c>
      <c r="D4304" s="41">
        <v>1.588287037037037</v>
      </c>
      <c r="E4304" s="40">
        <v>12.2</v>
      </c>
      <c r="F4304" s="41">
        <v>1.2695370370370371</v>
      </c>
      <c r="G4304" s="40">
        <v>13.2</v>
      </c>
      <c r="H4304" s="42">
        <f>TEXT(일별기온공급량!$A4304, "AAA")</f>
      </c>
      <c r="I4304" s="38">
        <v>61921804</v>
      </c>
      <c r="J4304" s="38">
        <v>1457868</v>
      </c>
      <c r="K4304" s="42">
        <f>TEXT(A4304, "MM-DD")</f>
      </c>
      <c r="L4304" s="38">
        <f>YEAR(일별기온공급량!$A4304)</f>
      </c>
      <c r="M4304" s="38">
        <f>MONTH(일별기온공급량!$A4304)</f>
      </c>
      <c r="N4304" s="38">
        <f>DAY(일별기온공급량!$A4304)</f>
      </c>
      <c r="O4304" s="34">
        <f>IFERROR(VLOOKUP(기온및공급량[[#This Row], [날짜]],표2[],2,0), "")</f>
      </c>
    </row>
    <row x14ac:dyDescent="0.25" r="4305" customHeight="1" ht="18.75">
      <c r="A4305" s="39">
        <v>45578</v>
      </c>
      <c r="B4305" s="40">
        <v>17.9</v>
      </c>
      <c r="C4305" s="38">
        <v>24</v>
      </c>
      <c r="D4305" s="41">
        <v>1.5389814814814815</v>
      </c>
      <c r="E4305" s="40">
        <v>10.4</v>
      </c>
      <c r="F4305" s="41">
        <v>1.2653703703703703</v>
      </c>
      <c r="G4305" s="40">
        <v>13.6</v>
      </c>
      <c r="H4305" s="42">
        <f>TEXT(일별기온공급량!$A4305, "AAA")</f>
      </c>
      <c r="I4305" s="38">
        <v>56645868</v>
      </c>
      <c r="J4305" s="38">
        <v>1333770</v>
      </c>
      <c r="K4305" s="42">
        <f>TEXT(A4305, "MM-DD")</f>
      </c>
      <c r="L4305" s="38">
        <f>YEAR(일별기온공급량!$A4305)</f>
      </c>
      <c r="M4305" s="38">
        <f>MONTH(일별기온공급량!$A4305)</f>
      </c>
      <c r="N4305" s="38">
        <f>DAY(일별기온공급량!$A4305)</f>
      </c>
      <c r="O4305" s="34">
        <f>IFERROR(VLOOKUP(기온및공급량[[#This Row], [날짜]],표2[],2,0), "")</f>
      </c>
    </row>
    <row x14ac:dyDescent="0.25" r="4306" customHeight="1" ht="18.75">
      <c r="A4306" s="39">
        <v>45579</v>
      </c>
      <c r="B4306" s="40">
        <v>18.7</v>
      </c>
      <c r="C4306" s="40">
        <v>21.7</v>
      </c>
      <c r="D4306" s="41">
        <v>1.5125925925925925</v>
      </c>
      <c r="E4306" s="40">
        <v>16.5</v>
      </c>
      <c r="F4306" s="41">
        <v>1.225787037037037</v>
      </c>
      <c r="G4306" s="40">
        <v>5.2</v>
      </c>
      <c r="H4306" s="42">
        <f>TEXT(일별기온공급량!$A4306, "AAA")</f>
      </c>
      <c r="I4306" s="38">
        <v>76013473</v>
      </c>
      <c r="J4306" s="38">
        <v>1786615</v>
      </c>
      <c r="K4306" s="42">
        <f>TEXT(A4306, "MM-DD")</f>
      </c>
      <c r="L4306" s="38">
        <f>YEAR(일별기온공급량!$A4306)</f>
      </c>
      <c r="M4306" s="38">
        <f>MONTH(일별기온공급량!$A4306)</f>
      </c>
      <c r="N4306" s="38">
        <f>DAY(일별기온공급량!$A4306)</f>
      </c>
      <c r="O4306" s="34">
        <f>IFERROR(VLOOKUP(기온및공급량[[#This Row], [날짜]],표2[],2,0), "")</f>
      </c>
    </row>
    <row x14ac:dyDescent="0.25" r="4307" customHeight="1" ht="18.75">
      <c r="A4307" s="39">
        <v>45580</v>
      </c>
      <c r="B4307" s="40">
        <v>19.1</v>
      </c>
      <c r="C4307" s="38">
        <v>21</v>
      </c>
      <c r="D4307" s="41">
        <v>1.6716203703703703</v>
      </c>
      <c r="E4307" s="40">
        <v>17.3</v>
      </c>
      <c r="F4307" s="41">
        <v>1.0000925925925925</v>
      </c>
      <c r="G4307" s="40">
        <v>3.7</v>
      </c>
      <c r="H4307" s="42">
        <f>TEXT(일별기온공급량!$A4307, "AAA")</f>
      </c>
      <c r="I4307" s="38">
        <v>80092917</v>
      </c>
      <c r="J4307" s="38">
        <v>1882578</v>
      </c>
      <c r="K4307" s="42">
        <f>TEXT(A4307, "MM-DD")</f>
      </c>
      <c r="L4307" s="38">
        <f>YEAR(일별기온공급량!$A4307)</f>
      </c>
      <c r="M4307" s="38">
        <f>MONTH(일별기온공급량!$A4307)</f>
      </c>
      <c r="N4307" s="38">
        <f>DAY(일별기온공급량!$A4307)</f>
      </c>
      <c r="O4307" s="34">
        <f>IFERROR(VLOOKUP(기온및공급량[[#This Row], [날짜]],표2[],2,0), "")</f>
      </c>
    </row>
    <row x14ac:dyDescent="0.25" r="4308" customHeight="1" ht="18.75">
      <c r="A4308" s="39">
        <v>45581</v>
      </c>
      <c r="B4308" s="40">
        <v>19.4</v>
      </c>
      <c r="C4308" s="40">
        <v>24.6</v>
      </c>
      <c r="D4308" s="41">
        <v>1.6146759259259258</v>
      </c>
      <c r="E4308" s="40">
        <v>16.4</v>
      </c>
      <c r="F4308" s="41">
        <v>1.1153703703703703</v>
      </c>
      <c r="G4308" s="40">
        <v>8.2</v>
      </c>
      <c r="H4308" s="42">
        <f>TEXT(일별기온공급량!$A4308, "AAA")</f>
      </c>
      <c r="I4308" s="38">
        <v>78211281</v>
      </c>
      <c r="J4308" s="38">
        <v>1841813</v>
      </c>
      <c r="K4308" s="42">
        <f>TEXT(A4308, "MM-DD")</f>
      </c>
      <c r="L4308" s="38">
        <f>YEAR(일별기온공급량!$A4308)</f>
      </c>
      <c r="M4308" s="38">
        <f>MONTH(일별기온공급량!$A4308)</f>
      </c>
      <c r="N4308" s="38">
        <f>DAY(일별기온공급량!$A4308)</f>
      </c>
      <c r="O4308" s="34">
        <f>IFERROR(VLOOKUP(기온및공급량[[#This Row], [날짜]],표2[],2,0), "")</f>
      </c>
    </row>
    <row x14ac:dyDescent="0.25" r="4309" customHeight="1" ht="18.75">
      <c r="A4309" s="39">
        <v>45582</v>
      </c>
      <c r="B4309" s="40">
        <v>18.7</v>
      </c>
      <c r="C4309" s="40">
        <v>23.5</v>
      </c>
      <c r="D4309" s="41">
        <v>1.6153703703703703</v>
      </c>
      <c r="E4309" s="40">
        <v>15.2</v>
      </c>
      <c r="F4309" s="41">
        <v>1.2563425925925926</v>
      </c>
      <c r="G4309" s="40">
        <v>8.3</v>
      </c>
      <c r="H4309" s="42">
        <f>TEXT(일별기온공급량!$A4309, "AAA")</f>
      </c>
      <c r="I4309" s="38">
        <v>78269219</v>
      </c>
      <c r="J4309" s="38">
        <v>1842987</v>
      </c>
      <c r="K4309" s="42">
        <f>TEXT(A4309, "MM-DD")</f>
      </c>
      <c r="L4309" s="38">
        <f>YEAR(일별기온공급량!$A4309)</f>
      </c>
      <c r="M4309" s="38">
        <f>MONTH(일별기온공급량!$A4309)</f>
      </c>
      <c r="N4309" s="38">
        <f>DAY(일별기온공급량!$A4309)</f>
      </c>
      <c r="O4309" s="34">
        <f>IFERROR(VLOOKUP(기온및공급량[[#This Row], [날짜]],표2[],2,0), "")</f>
      </c>
    </row>
    <row x14ac:dyDescent="0.25" r="4310" customHeight="1" ht="18.75">
      <c r="A4310" s="39">
        <v>45583</v>
      </c>
      <c r="B4310" s="40">
        <v>20.5</v>
      </c>
      <c r="C4310" s="40">
        <v>24.3</v>
      </c>
      <c r="D4310" s="41">
        <v>1.5966203703703705</v>
      </c>
      <c r="E4310" s="40">
        <v>17.6</v>
      </c>
      <c r="F4310" s="41">
        <v>1.1000925925925926</v>
      </c>
      <c r="G4310" s="40">
        <v>6.7</v>
      </c>
      <c r="H4310" s="42">
        <f>TEXT(일별기온공급량!$A4310, "AAA")</f>
      </c>
      <c r="I4310" s="38">
        <v>77152422</v>
      </c>
      <c r="J4310" s="38">
        <v>1817859</v>
      </c>
      <c r="K4310" s="42">
        <f>TEXT(A4310, "MM-DD")</f>
      </c>
      <c r="L4310" s="38">
        <f>YEAR(일별기온공급량!$A4310)</f>
      </c>
      <c r="M4310" s="38">
        <f>MONTH(일별기온공급량!$A4310)</f>
      </c>
      <c r="N4310" s="38">
        <f>DAY(일별기온공급량!$A4310)</f>
      </c>
      <c r="O4310" s="34">
        <f>IFERROR(VLOOKUP(기온및공급량[[#This Row], [날짜]],표2[],2,0), "")</f>
      </c>
    </row>
    <row x14ac:dyDescent="0.25" r="4311" customHeight="1" ht="18.75">
      <c r="A4311" s="39">
        <v>45584</v>
      </c>
      <c r="B4311" s="47"/>
      <c r="C4311" s="38">
        <v>23</v>
      </c>
      <c r="D4311" s="41">
        <v>1.414675925925926</v>
      </c>
      <c r="E4311" s="40">
        <v>13.2</v>
      </c>
      <c r="F4311" s="41">
        <v>1.928564814814815</v>
      </c>
      <c r="G4311" s="40">
        <v>9.8</v>
      </c>
      <c r="H4311" s="42">
        <f>TEXT(일별기온공급량!$A4311, "AAA")</f>
      </c>
      <c r="I4311" s="38">
        <v>66406743</v>
      </c>
      <c r="J4311" s="38">
        <v>1565564</v>
      </c>
      <c r="K4311" s="42">
        <f>TEXT(A4311, "MM-DD")</f>
      </c>
      <c r="L4311" s="38">
        <f>YEAR(일별기온공급량!$A4311)</f>
      </c>
      <c r="M4311" s="38">
        <f>MONTH(일별기온공급량!$A4311)</f>
      </c>
      <c r="N4311" s="38">
        <f>DAY(일별기온공급량!$A4311)</f>
      </c>
      <c r="O4311" s="34">
        <f>IFERROR(VLOOKUP(기온및공급량[[#This Row], [날짜]],표2[],2,0), "")</f>
      </c>
    </row>
    <row x14ac:dyDescent="0.25" r="4312" customHeight="1" ht="18.75">
      <c r="A4312" s="39">
        <v>45585</v>
      </c>
      <c r="B4312" s="40">
        <v>14.4</v>
      </c>
      <c r="C4312" s="40">
        <v>15.7</v>
      </c>
      <c r="D4312" s="41">
        <v>1.5188425925925926</v>
      </c>
      <c r="E4312" s="40">
        <v>12.1</v>
      </c>
      <c r="F4312" s="41">
        <v>1.2952314814814816</v>
      </c>
      <c r="G4312" s="40">
        <v>3.6</v>
      </c>
      <c r="H4312" s="42">
        <f>TEXT(일별기온공급량!$A4312, "AAA")</f>
      </c>
      <c r="I4312" s="38">
        <v>67622227</v>
      </c>
      <c r="J4312" s="38">
        <v>1596221</v>
      </c>
      <c r="K4312" s="42">
        <f>TEXT(A4312, "MM-DD")</f>
      </c>
      <c r="L4312" s="38">
        <f>YEAR(일별기온공급량!$A4312)</f>
      </c>
      <c r="M4312" s="38">
        <f>MONTH(일별기온공급량!$A4312)</f>
      </c>
      <c r="N4312" s="38">
        <f>DAY(일별기온공급량!$A4312)</f>
      </c>
      <c r="O4312" s="34">
        <f>IFERROR(VLOOKUP(기온및공급량[[#This Row], [날짜]],표2[],2,0), "")</f>
      </c>
    </row>
    <row x14ac:dyDescent="0.25" r="4313" customHeight="1" ht="18.75">
      <c r="A4313" s="39">
        <v>45586</v>
      </c>
      <c r="B4313" s="40">
        <v>15.2</v>
      </c>
      <c r="C4313" s="40">
        <v>17.7</v>
      </c>
      <c r="D4313" s="41">
        <v>1.6264814814814814</v>
      </c>
      <c r="E4313" s="40">
        <v>11.8</v>
      </c>
      <c r="F4313" s="41">
        <v>1.2660648148148148</v>
      </c>
      <c r="G4313" s="40">
        <v>5.9</v>
      </c>
      <c r="H4313" s="42">
        <f>TEXT(일별기온공급량!$A4313, "AAA")</f>
      </c>
      <c r="I4313" s="38">
        <v>86009822</v>
      </c>
      <c r="J4313" s="38">
        <v>2029278</v>
      </c>
      <c r="K4313" s="42">
        <f>TEXT(A4313, "MM-DD")</f>
      </c>
      <c r="L4313" s="38">
        <f>YEAR(일별기온공급량!$A4313)</f>
      </c>
      <c r="M4313" s="38">
        <f>MONTH(일별기온공급량!$A4313)</f>
      </c>
      <c r="N4313" s="38">
        <f>DAY(일별기온공급량!$A4313)</f>
      </c>
      <c r="O4313" s="34">
        <f>IFERROR(VLOOKUP(기온및공급량[[#This Row], [날짜]],표2[],2,0), "")</f>
      </c>
    </row>
    <row x14ac:dyDescent="0.25" r="4314" customHeight="1" ht="18.75">
      <c r="A4314" s="39">
        <v>45587</v>
      </c>
      <c r="B4314" s="40">
        <v>17.1</v>
      </c>
      <c r="C4314" s="40">
        <v>18.4</v>
      </c>
      <c r="D4314" s="41">
        <v>1.6605092592592592</v>
      </c>
      <c r="E4314" s="38">
        <v>15</v>
      </c>
      <c r="F4314" s="41">
        <v>1.0591203703703704</v>
      </c>
      <c r="G4314" s="40">
        <v>3.4</v>
      </c>
      <c r="H4314" s="42">
        <f>TEXT(일별기온공급량!$A4314, "AAA")</f>
      </c>
      <c r="I4314" s="38">
        <v>91898976</v>
      </c>
      <c r="J4314" s="38">
        <v>2167972</v>
      </c>
      <c r="K4314" s="42">
        <f>TEXT(A4314, "MM-DD")</f>
      </c>
      <c r="L4314" s="38">
        <f>YEAR(일별기온공급량!$A4314)</f>
      </c>
      <c r="M4314" s="38">
        <f>MONTH(일별기온공급량!$A4314)</f>
      </c>
      <c r="N4314" s="38">
        <f>DAY(일별기온공급량!$A4314)</f>
      </c>
      <c r="O4314" s="34">
        <f>IFERROR(VLOOKUP(기온및공급량[[#This Row], [날짜]],표2[],2,0), "")</f>
      </c>
    </row>
    <row x14ac:dyDescent="0.25" r="4315" customHeight="1" ht="18.75">
      <c r="A4315" s="39">
        <v>45588</v>
      </c>
      <c r="B4315" s="40">
        <v>16.8</v>
      </c>
      <c r="C4315" s="40">
        <v>20.4</v>
      </c>
      <c r="D4315" s="41">
        <v>1.6438425925925926</v>
      </c>
      <c r="E4315" s="40">
        <v>12.5</v>
      </c>
      <c r="F4315" s="41">
        <v>1.9973148148148148</v>
      </c>
      <c r="G4315" s="40">
        <v>7.9</v>
      </c>
      <c r="H4315" s="42">
        <f>TEXT(일별기온공급량!$A4315, "AAA")</f>
      </c>
      <c r="I4315" s="38">
        <v>92865895</v>
      </c>
      <c r="J4315" s="38">
        <v>2188169</v>
      </c>
      <c r="K4315" s="42">
        <f>TEXT(A4315, "MM-DD")</f>
      </c>
      <c r="L4315" s="38">
        <f>YEAR(일별기온공급량!$A4315)</f>
      </c>
      <c r="M4315" s="38">
        <f>MONTH(일별기온공급량!$A4315)</f>
      </c>
      <c r="N4315" s="38">
        <f>DAY(일별기온공급량!$A4315)</f>
      </c>
      <c r="O4315" s="34">
        <f>IFERROR(VLOOKUP(기온및공급량[[#This Row], [날짜]],표2[],2,0), "")</f>
      </c>
    </row>
    <row x14ac:dyDescent="0.25" r="4316" customHeight="1" ht="18.75">
      <c r="A4316" s="39">
        <v>45589</v>
      </c>
      <c r="B4316" s="40">
        <v>13.8</v>
      </c>
      <c r="C4316" s="38">
        <v>21</v>
      </c>
      <c r="D4316" s="41">
        <v>1.638287037037037</v>
      </c>
      <c r="E4316" s="40">
        <v>7.6</v>
      </c>
      <c r="F4316" s="41">
        <v>1.2598148148148147</v>
      </c>
      <c r="G4316" s="40">
        <v>13.4</v>
      </c>
      <c r="H4316" s="42">
        <f>TEXT(일별기온공급량!$A4316, "AAA")</f>
      </c>
      <c r="I4316" s="38">
        <v>95677731</v>
      </c>
      <c r="J4316" s="38">
        <v>2248304</v>
      </c>
      <c r="K4316" s="42">
        <f>TEXT(A4316, "MM-DD")</f>
      </c>
      <c r="L4316" s="38">
        <f>YEAR(일별기온공급량!$A4316)</f>
      </c>
      <c r="M4316" s="38">
        <f>MONTH(일별기온공급량!$A4316)</f>
      </c>
      <c r="N4316" s="38">
        <f>DAY(일별기온공급량!$A4316)</f>
      </c>
      <c r="O4316" s="34">
        <f>IFERROR(VLOOKUP(기온및공급량[[#This Row], [날짜]],표2[],2,0), "")</f>
      </c>
    </row>
    <row x14ac:dyDescent="0.25" r="4317" customHeight="1" ht="18.75">
      <c r="A4317" s="39">
        <v>45590</v>
      </c>
      <c r="B4317" s="38">
        <v>15</v>
      </c>
      <c r="C4317" s="40">
        <v>20.6</v>
      </c>
      <c r="D4317" s="41">
        <v>1.5702314814814815</v>
      </c>
      <c r="E4317" s="40">
        <v>8.4</v>
      </c>
      <c r="F4317" s="41">
        <v>1.2778703703703704</v>
      </c>
      <c r="G4317" s="40">
        <v>12.2</v>
      </c>
      <c r="H4317" s="42">
        <f>TEXT(일별기온공급량!$A4317, "AAA")</f>
      </c>
      <c r="I4317" s="38">
        <v>93499221</v>
      </c>
      <c r="J4317" s="38">
        <v>2192368</v>
      </c>
      <c r="K4317" s="42">
        <f>TEXT(A4317, "MM-DD")</f>
      </c>
      <c r="L4317" s="38">
        <f>YEAR(일별기온공급량!$A4317)</f>
      </c>
      <c r="M4317" s="38">
        <f>MONTH(일별기온공급량!$A4317)</f>
      </c>
      <c r="N4317" s="38">
        <f>DAY(일별기온공급량!$A4317)</f>
      </c>
      <c r="O4317" s="34">
        <f>IFERROR(VLOOKUP(기온및공급량[[#This Row], [날짜]],표2[],2,0), "")</f>
      </c>
    </row>
    <row x14ac:dyDescent="0.25" r="4318" customHeight="1" ht="18.75">
      <c r="A4318" s="39">
        <v>45591</v>
      </c>
      <c r="B4318" s="40">
        <v>16.6</v>
      </c>
      <c r="C4318" s="40">
        <v>21.6</v>
      </c>
      <c r="D4318" s="41">
        <v>1.5452314814814816</v>
      </c>
      <c r="E4318" s="40">
        <v>12.5</v>
      </c>
      <c r="F4318" s="41">
        <v>1.272314814814815</v>
      </c>
      <c r="G4318" s="40">
        <v>9.1</v>
      </c>
      <c r="H4318" s="42">
        <f>TEXT(일별기온공급량!$A4318, "AAA")</f>
      </c>
      <c r="I4318" s="38">
        <v>75205310</v>
      </c>
      <c r="J4318" s="38">
        <v>1764870</v>
      </c>
      <c r="K4318" s="42">
        <f>TEXT(A4318, "MM-DD")</f>
      </c>
      <c r="L4318" s="38">
        <f>YEAR(일별기온공급량!$A4318)</f>
      </c>
      <c r="M4318" s="38">
        <f>MONTH(일별기온공급량!$A4318)</f>
      </c>
      <c r="N4318" s="38">
        <f>DAY(일별기온공급량!$A4318)</f>
      </c>
      <c r="O4318" s="34">
        <f>IFERROR(VLOOKUP(기온및공급량[[#This Row], [날짜]],표2[],2,0), "")</f>
      </c>
    </row>
    <row x14ac:dyDescent="0.25" r="4319" customHeight="1" ht="18.75">
      <c r="A4319" s="39">
        <v>45592</v>
      </c>
      <c r="B4319" s="40">
        <v>14.5</v>
      </c>
      <c r="C4319" s="40">
        <v>17.4</v>
      </c>
      <c r="D4319" s="41">
        <v>1.486898148148148</v>
      </c>
      <c r="E4319" s="40">
        <v>10.9</v>
      </c>
      <c r="F4319" s="41">
        <v>1.2764814814814816</v>
      </c>
      <c r="G4319" s="40">
        <v>6.5</v>
      </c>
      <c r="H4319" s="42">
        <f>TEXT(일별기온공급량!$A4319, "AAA")</f>
      </c>
      <c r="I4319" s="38">
        <v>72995028</v>
      </c>
      <c r="J4319" s="38">
        <v>1714257</v>
      </c>
      <c r="K4319" s="42">
        <f>TEXT(A4319, "MM-DD")</f>
      </c>
      <c r="L4319" s="38">
        <f>YEAR(일별기온공급량!$A4319)</f>
      </c>
      <c r="M4319" s="38">
        <f>MONTH(일별기온공급량!$A4319)</f>
      </c>
      <c r="N4319" s="38">
        <f>DAY(일별기온공급량!$A4319)</f>
      </c>
      <c r="O4319" s="34">
        <f>IFERROR(VLOOKUP(기온및공급량[[#This Row], [날짜]],표2[],2,0), "")</f>
      </c>
    </row>
    <row x14ac:dyDescent="0.25" r="4320" customHeight="1" ht="18.75">
      <c r="A4320" s="39">
        <v>45593</v>
      </c>
      <c r="B4320" s="40">
        <v>14.6</v>
      </c>
      <c r="C4320" s="40">
        <v>16.6</v>
      </c>
      <c r="D4320" s="41">
        <v>1.4313425925925927</v>
      </c>
      <c r="E4320" s="40">
        <v>12.9</v>
      </c>
      <c r="F4320" s="41">
        <v>1.2667592592592594</v>
      </c>
      <c r="G4320" s="40">
        <v>3.7</v>
      </c>
      <c r="H4320" s="42">
        <f>TEXT(일별기온공급량!$A4320, "AAA")</f>
      </c>
      <c r="I4320" s="38">
        <v>93981038</v>
      </c>
      <c r="J4320" s="38">
        <v>2207668</v>
      </c>
      <c r="K4320" s="42">
        <f>TEXT(A4320, "MM-DD")</f>
      </c>
      <c r="L4320" s="38">
        <f>YEAR(일별기온공급량!$A4320)</f>
      </c>
      <c r="M4320" s="38">
        <f>MONTH(일별기온공급량!$A4320)</f>
      </c>
      <c r="N4320" s="38">
        <f>DAY(일별기온공급량!$A4320)</f>
      </c>
      <c r="O4320" s="34">
        <f>IFERROR(VLOOKUP(기온및공급량[[#This Row], [날짜]],표2[],2,0), "")</f>
      </c>
    </row>
    <row x14ac:dyDescent="0.25" r="4321" customHeight="1" ht="18.75">
      <c r="A4321" s="39">
        <v>45594</v>
      </c>
      <c r="B4321" s="40">
        <v>14.5</v>
      </c>
      <c r="C4321" s="40">
        <v>19.9</v>
      </c>
      <c r="D4321" s="41">
        <v>1.616064814814815</v>
      </c>
      <c r="E4321" s="40">
        <v>10.7</v>
      </c>
      <c r="F4321" s="41">
        <v>1.219537037037037</v>
      </c>
      <c r="G4321" s="40">
        <v>9.2</v>
      </c>
      <c r="H4321" s="42">
        <f>TEXT(일별기온공급량!$A4321, "AAA")</f>
      </c>
      <c r="I4321" s="38">
        <v>100057997</v>
      </c>
      <c r="J4321" s="38">
        <v>2353210</v>
      </c>
      <c r="K4321" s="42">
        <f>TEXT(A4321, "MM-DD")</f>
      </c>
      <c r="L4321" s="38">
        <f>YEAR(일별기온공급량!$A4321)</f>
      </c>
      <c r="M4321" s="38">
        <f>MONTH(일별기온공급량!$A4321)</f>
      </c>
      <c r="N4321" s="38">
        <f>DAY(일별기온공급량!$A4321)</f>
      </c>
      <c r="O4321" s="34">
        <f>IFERROR(VLOOKUP(기온및공급량[[#This Row], [날짜]],표2[],2,0), "")</f>
      </c>
    </row>
    <row x14ac:dyDescent="0.25" r="4322" customHeight="1" ht="18.75">
      <c r="A4322" s="39">
        <v>45595</v>
      </c>
      <c r="B4322" s="40">
        <v>14.7</v>
      </c>
      <c r="C4322" s="40">
        <v>22.7</v>
      </c>
      <c r="D4322" s="41">
        <v>1.6209259259259259</v>
      </c>
      <c r="E4322" s="40">
        <v>9.2</v>
      </c>
      <c r="F4322" s="41">
        <v>1.2292592592592593</v>
      </c>
      <c r="G4322" s="40">
        <v>13.5</v>
      </c>
      <c r="H4322" s="42">
        <f>TEXT(일별기온공급량!$A4322, "AAA")</f>
      </c>
      <c r="I4322" s="38">
        <v>99320677</v>
      </c>
      <c r="J4322" s="38">
        <v>2341970</v>
      </c>
      <c r="K4322" s="42">
        <f>TEXT(A4322, "MM-DD")</f>
      </c>
      <c r="L4322" s="38">
        <f>YEAR(일별기온공급량!$A4322)</f>
      </c>
      <c r="M4322" s="38">
        <f>MONTH(일별기온공급량!$A4322)</f>
      </c>
      <c r="N4322" s="38">
        <f>DAY(일별기온공급량!$A4322)</f>
      </c>
      <c r="O4322" s="34">
        <f>IFERROR(VLOOKUP(기온및공급량[[#This Row], [날짜]],표2[],2,0), "")</f>
      </c>
    </row>
    <row x14ac:dyDescent="0.25" r="4323" customHeight="1" ht="18.75">
      <c r="A4323" s="39">
        <v>45596</v>
      </c>
      <c r="B4323" s="38">
        <v>15</v>
      </c>
      <c r="C4323" s="40">
        <v>21.3</v>
      </c>
      <c r="D4323" s="41">
        <v>1.619537037037037</v>
      </c>
      <c r="E4323" s="40">
        <v>9.3</v>
      </c>
      <c r="F4323" s="41">
        <v>1.2938425925925925</v>
      </c>
      <c r="G4323" s="38">
        <v>12</v>
      </c>
      <c r="H4323" s="42">
        <f>TEXT(일별기온공급량!$A4323, "AAA")</f>
      </c>
      <c r="I4323" s="38">
        <v>99420108</v>
      </c>
      <c r="J4323" s="38">
        <v>2340326</v>
      </c>
      <c r="K4323" s="42">
        <f>TEXT(A4323, "MM-DD")</f>
      </c>
      <c r="L4323" s="38">
        <f>YEAR(일별기온공급량!$A4323)</f>
      </c>
      <c r="M4323" s="38">
        <f>MONTH(일별기온공급량!$A4323)</f>
      </c>
      <c r="N4323" s="38">
        <f>DAY(일별기온공급량!$A4323)</f>
      </c>
      <c r="O4323" s="34">
        <f>IFERROR(VLOOKUP(기온및공급량[[#This Row], [날짜]],표2[],2,0), "")</f>
      </c>
    </row>
    <row x14ac:dyDescent="0.25" r="4324" customHeight="1" ht="18.75">
      <c r="A4324" s="39">
        <v>45597</v>
      </c>
      <c r="B4324" s="38">
        <v>14</v>
      </c>
      <c r="C4324" s="40">
        <v>15.3</v>
      </c>
      <c r="D4324" s="41">
        <v>1.5417592592592593</v>
      </c>
      <c r="E4324" s="40">
        <v>12.6</v>
      </c>
      <c r="F4324" s="41">
        <v>1.1535648148148148</v>
      </c>
      <c r="G4324" s="40">
        <v>2.7</v>
      </c>
      <c r="H4324" s="42">
        <f>TEXT(일별기온공급량!$A4324, "AAA")</f>
      </c>
      <c r="I4324" s="38">
        <v>102560275</v>
      </c>
      <c r="J4324" s="38">
        <v>2406956</v>
      </c>
      <c r="K4324" s="42">
        <f>TEXT(A4324, "MM-DD")</f>
      </c>
      <c r="L4324" s="38">
        <f>YEAR(일별기온공급량!$A4324)</f>
      </c>
      <c r="M4324" s="38">
        <f>MONTH(일별기온공급량!$A4324)</f>
      </c>
      <c r="N4324" s="38">
        <f>DAY(일별기온공급량!$A4324)</f>
      </c>
      <c r="O4324" s="34">
        <f>IFERROR(VLOOKUP(기온및공급량[[#This Row], [날짜]],표2[],2,0), "")</f>
      </c>
    </row>
    <row x14ac:dyDescent="0.25" r="4325" customHeight="1" ht="18.75">
      <c r="A4325" s="39">
        <v>45598</v>
      </c>
      <c r="B4325" s="40">
        <v>16.2</v>
      </c>
      <c r="C4325" s="40">
        <v>22.5</v>
      </c>
      <c r="D4325" s="41">
        <v>1.5521759259259258</v>
      </c>
      <c r="E4325" s="38">
        <v>13</v>
      </c>
      <c r="F4325" s="41">
        <v>1.9987037037037036</v>
      </c>
      <c r="G4325" s="40">
        <v>9.5</v>
      </c>
      <c r="H4325" s="42">
        <f>TEXT(일별기온공급량!$A4325, "AAA")</f>
      </c>
      <c r="I4325" s="38">
        <v>82790579</v>
      </c>
      <c r="J4325" s="38">
        <v>1945797</v>
      </c>
      <c r="K4325" s="42">
        <f>TEXT(A4325, "MM-DD")</f>
      </c>
      <c r="L4325" s="38">
        <f>YEAR(일별기온공급량!$A4325)</f>
      </c>
      <c r="M4325" s="38">
        <f>MONTH(일별기온공급량!$A4325)</f>
      </c>
      <c r="N4325" s="38">
        <f>DAY(일별기온공급량!$A4325)</f>
      </c>
      <c r="O4325" s="34">
        <f>IFERROR(VLOOKUP(기온및공급량[[#This Row], [날짜]],표2[],2,0), "")</f>
      </c>
    </row>
    <row x14ac:dyDescent="0.25" r="4326" customHeight="1" ht="18.75">
      <c r="A4326" s="39">
        <v>45599</v>
      </c>
      <c r="B4326" s="40">
        <v>14.6</v>
      </c>
      <c r="C4326" s="40">
        <v>21.7</v>
      </c>
      <c r="D4326" s="41">
        <v>1.674398148148148</v>
      </c>
      <c r="E4326" s="40">
        <v>9.9</v>
      </c>
      <c r="F4326" s="41">
        <v>1.2889814814814815</v>
      </c>
      <c r="G4326" s="40">
        <v>11.8</v>
      </c>
      <c r="H4326" s="42">
        <f>TEXT(일별기온공급량!$A4326, "AAA")</f>
      </c>
      <c r="I4326" s="38">
        <v>74148961</v>
      </c>
      <c r="J4326" s="38">
        <v>1745264</v>
      </c>
      <c r="K4326" s="42">
        <f>TEXT(A4326, "MM-DD")</f>
      </c>
      <c r="L4326" s="38">
        <f>YEAR(일별기온공급량!$A4326)</f>
      </c>
      <c r="M4326" s="38">
        <f>MONTH(일별기온공급량!$A4326)</f>
      </c>
      <c r="N4326" s="38">
        <f>DAY(일별기온공급량!$A4326)</f>
      </c>
      <c r="O4326" s="34">
        <f>IFERROR(VLOOKUP(기온및공급량[[#This Row], [날짜]],표2[],2,0), "")</f>
      </c>
    </row>
    <row x14ac:dyDescent="0.25" r="4327" customHeight="1" ht="18.75">
      <c r="A4327" s="39">
        <v>45600</v>
      </c>
      <c r="B4327" s="40">
        <v>15.2</v>
      </c>
      <c r="C4327" s="40">
        <v>21.7</v>
      </c>
      <c r="D4327" s="41">
        <v>1.5993981481481483</v>
      </c>
      <c r="E4327" s="40">
        <v>9.8</v>
      </c>
      <c r="F4327" s="41">
        <v>1.2743981481481481</v>
      </c>
      <c r="G4327" s="40">
        <v>11.9</v>
      </c>
      <c r="H4327" s="42">
        <f>TEXT(일별기온공급량!$A4327, "AAA")</f>
      </c>
      <c r="I4327" s="38">
        <v>98504170</v>
      </c>
      <c r="J4327" s="38">
        <v>2310012</v>
      </c>
      <c r="K4327" s="42">
        <f>TEXT(A4327, "MM-DD")</f>
      </c>
      <c r="L4327" s="38">
        <f>YEAR(일별기온공급량!$A4327)</f>
      </c>
      <c r="M4327" s="38">
        <f>MONTH(일별기온공급량!$A4327)</f>
      </c>
      <c r="N4327" s="38">
        <f>DAY(일별기온공급량!$A4327)</f>
      </c>
      <c r="O4327" s="34">
        <f>IFERROR(VLOOKUP(기온및공급량[[#This Row], [날짜]],표2[],2,0), "")</f>
      </c>
    </row>
    <row x14ac:dyDescent="0.25" r="4328" customHeight="1" ht="18.75">
      <c r="A4328" s="39">
        <v>45601</v>
      </c>
      <c r="B4328" s="40">
        <v>12.4</v>
      </c>
      <c r="C4328" s="40">
        <v>18.5</v>
      </c>
      <c r="D4328" s="41">
        <v>1.6216203703703704</v>
      </c>
      <c r="E4328" s="40">
        <v>8.2</v>
      </c>
      <c r="F4328" s="41">
        <v>1.2778703703703704</v>
      </c>
      <c r="G4328" s="40">
        <v>10.3</v>
      </c>
      <c r="H4328" s="42">
        <f>TEXT(일별기온공급량!$A4328, "AAA")</f>
      </c>
      <c r="I4328" s="38">
        <v>110664207</v>
      </c>
      <c r="J4328" s="38">
        <v>2584814</v>
      </c>
      <c r="K4328" s="42">
        <f>TEXT(A4328, "MM-DD")</f>
      </c>
      <c r="L4328" s="38">
        <f>YEAR(일별기온공급량!$A4328)</f>
      </c>
      <c r="M4328" s="38">
        <f>MONTH(일별기온공급량!$A4328)</f>
      </c>
      <c r="N4328" s="38">
        <f>DAY(일별기온공급량!$A4328)</f>
      </c>
      <c r="O4328" s="34">
        <f>IFERROR(VLOOKUP(기온및공급량[[#This Row], [날짜]],표2[],2,0), "")</f>
      </c>
    </row>
    <row x14ac:dyDescent="0.25" r="4329" customHeight="1" ht="18.75">
      <c r="A4329" s="39">
        <v>45602</v>
      </c>
      <c r="B4329" s="40">
        <v>9.4</v>
      </c>
      <c r="C4329" s="40">
        <v>14.7</v>
      </c>
      <c r="D4329" s="41">
        <v>1.6278703703703705</v>
      </c>
      <c r="E4329" s="40">
        <v>4.4</v>
      </c>
      <c r="F4329" s="41">
        <v>1.9952314814814813</v>
      </c>
      <c r="G4329" s="40">
        <v>10.3</v>
      </c>
      <c r="H4329" s="42">
        <f>TEXT(일별기온공급량!$A4329, "AAA")</f>
      </c>
      <c r="I4329" s="38">
        <v>125618124</v>
      </c>
      <c r="J4329" s="38">
        <v>2923801</v>
      </c>
      <c r="K4329" s="42">
        <f>TEXT(A4329, "MM-DD")</f>
      </c>
      <c r="L4329" s="38">
        <f>YEAR(일별기온공급량!$A4329)</f>
      </c>
      <c r="M4329" s="38">
        <f>MONTH(일별기온공급량!$A4329)</f>
      </c>
      <c r="N4329" s="38">
        <f>DAY(일별기온공급량!$A4329)</f>
      </c>
      <c r="O4329" s="34">
        <f>IFERROR(VLOOKUP(기온및공급량[[#This Row], [날짜]],표2[],2,0), "")</f>
      </c>
    </row>
    <row x14ac:dyDescent="0.25" r="4330" customHeight="1" ht="18.75">
      <c r="A4330" s="39">
        <v>45603</v>
      </c>
      <c r="B4330" s="40">
        <v>9.3</v>
      </c>
      <c r="C4330" s="40">
        <v>18.6</v>
      </c>
      <c r="D4330" s="41">
        <v>1.6556481481481482</v>
      </c>
      <c r="E4330" s="40">
        <v>1.6</v>
      </c>
      <c r="F4330" s="41">
        <v>1.2910648148148147</v>
      </c>
      <c r="G4330" s="38">
        <v>17</v>
      </c>
      <c r="H4330" s="42">
        <f>TEXT(일별기온공급량!$A4330, "AAA")</f>
      </c>
      <c r="I4330" s="38">
        <v>129286415</v>
      </c>
      <c r="J4330" s="38">
        <v>3008073</v>
      </c>
      <c r="K4330" s="42">
        <f>TEXT(A4330, "MM-DD")</f>
      </c>
      <c r="L4330" s="38">
        <f>YEAR(일별기온공급량!$A4330)</f>
      </c>
      <c r="M4330" s="38">
        <f>MONTH(일별기온공급량!$A4330)</f>
      </c>
      <c r="N4330" s="38">
        <f>DAY(일별기온공급량!$A4330)</f>
      </c>
      <c r="O4330" s="34">
        <f>IFERROR(VLOOKUP(기온및공급량[[#This Row], [날짜]],표2[],2,0), "")</f>
      </c>
    </row>
    <row x14ac:dyDescent="0.25" r="4331" customHeight="1" ht="18.75">
      <c r="A4331" s="39">
        <v>45604</v>
      </c>
      <c r="B4331" s="40">
        <v>12.4</v>
      </c>
      <c r="C4331" s="40">
        <v>20.4</v>
      </c>
      <c r="D4331" s="41">
        <v>1.6146759259259258</v>
      </c>
      <c r="E4331" s="40">
        <v>5.6</v>
      </c>
      <c r="F4331" s="41">
        <v>1.2924537037037038</v>
      </c>
      <c r="G4331" s="40">
        <v>14.8</v>
      </c>
      <c r="H4331" s="42">
        <f>TEXT(일별기온공급량!$A4331, "AAA")</f>
      </c>
      <c r="I4331" s="38">
        <v>120087293</v>
      </c>
      <c r="J4331" s="38">
        <v>2797346</v>
      </c>
      <c r="K4331" s="42">
        <f>TEXT(A4331, "MM-DD")</f>
      </c>
      <c r="L4331" s="38">
        <f>YEAR(일별기온공급량!$A4331)</f>
      </c>
      <c r="M4331" s="38">
        <f>MONTH(일별기온공급량!$A4331)</f>
      </c>
      <c r="N4331" s="38">
        <f>DAY(일별기온공급량!$A4331)</f>
      </c>
      <c r="O4331" s="34">
        <f>IFERROR(VLOOKUP(기온및공급량[[#This Row], [날짜]],표2[],2,0), "")</f>
      </c>
    </row>
    <row x14ac:dyDescent="0.25" r="4332" customHeight="1" ht="18.75">
      <c r="A4332" s="39">
        <v>45605</v>
      </c>
      <c r="B4332" s="40">
        <v>12.7</v>
      </c>
      <c r="C4332" s="40">
        <v>18.8</v>
      </c>
      <c r="D4332" s="41">
        <v>1.5473148148148148</v>
      </c>
      <c r="E4332" s="40">
        <v>7.5</v>
      </c>
      <c r="F4332" s="41">
        <v>1.3098148148148148</v>
      </c>
      <c r="G4332" s="40">
        <v>11.3</v>
      </c>
      <c r="H4332" s="42">
        <f>TEXT(일별기온공급량!$A4332, "AAA")</f>
      </c>
      <c r="I4332" s="38">
        <v>99364781</v>
      </c>
      <c r="J4332" s="38">
        <v>2315637</v>
      </c>
      <c r="K4332" s="42">
        <f>TEXT(A4332, "MM-DD")</f>
      </c>
      <c r="L4332" s="38">
        <f>YEAR(일별기온공급량!$A4332)</f>
      </c>
      <c r="M4332" s="38">
        <f>MONTH(일별기온공급량!$A4332)</f>
      </c>
      <c r="N4332" s="38">
        <f>DAY(일별기온공급량!$A4332)</f>
      </c>
      <c r="O4332" s="34">
        <f>IFERROR(VLOOKUP(기온및공급량[[#This Row], [날짜]],표2[],2,0), "")</f>
      </c>
    </row>
    <row x14ac:dyDescent="0.25" r="4333" customHeight="1" ht="18.75">
      <c r="A4333" s="39">
        <v>45606</v>
      </c>
      <c r="B4333" s="40">
        <v>12.6</v>
      </c>
      <c r="C4333" s="40">
        <v>16.8</v>
      </c>
      <c r="D4333" s="41">
        <v>1.633425925925926</v>
      </c>
      <c r="E4333" s="40">
        <v>9.7</v>
      </c>
      <c r="F4333" s="41">
        <v>1.1924537037037037</v>
      </c>
      <c r="G4333" s="40">
        <v>7.1</v>
      </c>
      <c r="H4333" s="42">
        <f>TEXT(일별기온공급량!$A4333, "AAA")</f>
      </c>
      <c r="I4333" s="38">
        <v>93812981</v>
      </c>
      <c r="J4333" s="38">
        <v>2187699</v>
      </c>
      <c r="K4333" s="42">
        <f>TEXT(A4333, "MM-DD")</f>
      </c>
      <c r="L4333" s="38">
        <f>YEAR(일별기온공급량!$A4333)</f>
      </c>
      <c r="M4333" s="38">
        <f>MONTH(일별기온공급량!$A4333)</f>
      </c>
      <c r="N4333" s="38">
        <f>DAY(일별기온공급량!$A4333)</f>
      </c>
      <c r="O4333" s="34">
        <f>IFERROR(VLOOKUP(기온및공급량[[#This Row], [날짜]],표2[],2,0), "")</f>
      </c>
    </row>
    <row x14ac:dyDescent="0.25" r="4334" customHeight="1" ht="18.75">
      <c r="A4334" s="39">
        <v>45607</v>
      </c>
      <c r="B4334" s="40">
        <v>13.9</v>
      </c>
      <c r="C4334" s="40">
        <v>20.4</v>
      </c>
      <c r="D4334" s="41">
        <v>1.632037037037037</v>
      </c>
      <c r="E4334" s="40">
        <v>9.3</v>
      </c>
      <c r="F4334" s="41">
        <v>1.1049537037037036</v>
      </c>
      <c r="G4334" s="40">
        <v>11.1</v>
      </c>
      <c r="H4334" s="42">
        <f>TEXT(일별기온공급량!$A4334, "AAA")</f>
      </c>
      <c r="I4334" s="38">
        <v>108654308</v>
      </c>
      <c r="J4334" s="38">
        <v>2532989</v>
      </c>
      <c r="K4334" s="42">
        <f>TEXT(A4334, "MM-DD")</f>
      </c>
      <c r="L4334" s="38">
        <f>YEAR(일별기온공급량!$A4334)</f>
      </c>
      <c r="M4334" s="38">
        <f>MONTH(일별기온공급량!$A4334)</f>
      </c>
      <c r="N4334" s="38">
        <f>DAY(일별기온공급량!$A4334)</f>
      </c>
      <c r="O4334" s="34">
        <f>IFERROR(VLOOKUP(기온및공급량[[#This Row], [날짜]],표2[],2,0), "")</f>
      </c>
    </row>
    <row x14ac:dyDescent="0.25" r="4335" customHeight="1" ht="18.75">
      <c r="A4335" s="39">
        <v>45608</v>
      </c>
      <c r="B4335" s="40">
        <v>13.8</v>
      </c>
      <c r="C4335" s="40">
        <v>21.4</v>
      </c>
      <c r="D4335" s="41">
        <v>1.6493981481481481</v>
      </c>
      <c r="E4335" s="40">
        <v>9.2</v>
      </c>
      <c r="F4335" s="41">
        <v>1.2577314814814815</v>
      </c>
      <c r="G4335" s="40">
        <v>12.2</v>
      </c>
      <c r="H4335" s="42">
        <f>TEXT(일별기온공급량!$A4335, "AAA")</f>
      </c>
      <c r="I4335" s="38">
        <v>110435664</v>
      </c>
      <c r="J4335" s="38">
        <v>2574787</v>
      </c>
      <c r="K4335" s="42">
        <f>TEXT(A4335, "MM-DD")</f>
      </c>
      <c r="L4335" s="38">
        <f>YEAR(일별기온공급량!$A4335)</f>
      </c>
      <c r="M4335" s="38">
        <f>MONTH(일별기온공급량!$A4335)</f>
      </c>
      <c r="N4335" s="38">
        <f>DAY(일별기온공급량!$A4335)</f>
      </c>
      <c r="O4335" s="34">
        <f>IFERROR(VLOOKUP(기온및공급량[[#This Row], [날짜]],표2[],2,0), "")</f>
      </c>
    </row>
    <row x14ac:dyDescent="0.25" r="4336" customHeight="1" ht="18.75">
      <c r="A4336" s="39">
        <v>45609</v>
      </c>
      <c r="B4336" s="40">
        <v>13.1</v>
      </c>
      <c r="C4336" s="38">
        <v>20</v>
      </c>
      <c r="D4336" s="41">
        <v>1.5716203703703704</v>
      </c>
      <c r="E4336" s="40">
        <v>6.5</v>
      </c>
      <c r="F4336" s="41">
        <v>1.2862037037037037</v>
      </c>
      <c r="G4336" s="40">
        <v>13.5</v>
      </c>
      <c r="H4336" s="42">
        <f>TEXT(일별기온공급량!$A4336, "AAA")</f>
      </c>
      <c r="I4336" s="38">
        <v>115022992</v>
      </c>
      <c r="J4336" s="38">
        <v>2682937</v>
      </c>
      <c r="K4336" s="42">
        <f>TEXT(A4336, "MM-DD")</f>
      </c>
      <c r="L4336" s="38">
        <f>YEAR(일별기온공급량!$A4336)</f>
      </c>
      <c r="M4336" s="38">
        <f>MONTH(일별기온공급량!$A4336)</f>
      </c>
      <c r="N4336" s="38">
        <f>DAY(일별기온공급량!$A4336)</f>
      </c>
      <c r="O4336" s="34">
        <f>IFERROR(VLOOKUP(기온및공급량[[#This Row], [날짜]],표2[],2,0), "")</f>
      </c>
    </row>
    <row x14ac:dyDescent="0.25" r="4337" customHeight="1" ht="18.75">
      <c r="A4337" s="39">
        <v>45610</v>
      </c>
      <c r="B4337" s="40">
        <v>12.8</v>
      </c>
      <c r="C4337" s="40">
        <v>17.9</v>
      </c>
      <c r="D4337" s="41">
        <v>1.5730092592592593</v>
      </c>
      <c r="E4337" s="40">
        <v>7.7</v>
      </c>
      <c r="F4337" s="41">
        <v>1.2730092592592592</v>
      </c>
      <c r="G4337" s="40">
        <v>10.2</v>
      </c>
      <c r="H4337" s="42">
        <f>TEXT(일별기온공급량!$A4337, "AAA")</f>
      </c>
      <c r="I4337" s="38">
        <v>115475833</v>
      </c>
      <c r="J4337" s="38">
        <v>2701180</v>
      </c>
      <c r="K4337" s="42">
        <f>TEXT(A4337, "MM-DD")</f>
      </c>
      <c r="L4337" s="38">
        <f>YEAR(일별기온공급량!$A4337)</f>
      </c>
      <c r="M4337" s="38">
        <f>MONTH(일별기온공급량!$A4337)</f>
      </c>
      <c r="N4337" s="38">
        <f>DAY(일별기온공급량!$A4337)</f>
      </c>
      <c r="O4337" s="34">
        <f>IFERROR(VLOOKUP(기온및공급량[[#This Row], [날짜]],표2[],2,0), "")</f>
      </c>
    </row>
    <row x14ac:dyDescent="0.25" r="4338" customHeight="1" ht="18.75">
      <c r="A4338" s="39">
        <v>45611</v>
      </c>
      <c r="B4338" s="40">
        <v>14.6</v>
      </c>
      <c r="C4338" s="40">
        <v>17.8</v>
      </c>
      <c r="D4338" s="41">
        <v>1.6764814814814815</v>
      </c>
      <c r="E4338" s="40">
        <v>12.5</v>
      </c>
      <c r="F4338" s="41">
        <v>1.208425925925926</v>
      </c>
      <c r="G4338" s="40">
        <v>5.3</v>
      </c>
      <c r="H4338" s="42">
        <f>TEXT(일별기온공급량!$A4338, "AAA")</f>
      </c>
      <c r="I4338" s="38">
        <v>109493909</v>
      </c>
      <c r="J4338" s="38">
        <v>2563179</v>
      </c>
      <c r="K4338" s="42">
        <f>TEXT(A4338, "MM-DD")</f>
      </c>
      <c r="L4338" s="38">
        <f>YEAR(일별기온공급량!$A4338)</f>
      </c>
      <c r="M4338" s="38">
        <f>MONTH(일별기온공급량!$A4338)</f>
      </c>
      <c r="N4338" s="38">
        <f>DAY(일별기온공급량!$A4338)</f>
      </c>
      <c r="O4338" s="34">
        <f>IFERROR(VLOOKUP(기온및공급량[[#This Row], [날짜]],표2[],2,0), "")</f>
      </c>
    </row>
    <row x14ac:dyDescent="0.25" r="4339" customHeight="1" ht="18.75">
      <c r="A4339" s="39">
        <v>45612</v>
      </c>
      <c r="B4339" s="40">
        <v>16.4</v>
      </c>
      <c r="C4339" s="38">
        <v>23</v>
      </c>
      <c r="D4339" s="41">
        <v>1.6292592592592592</v>
      </c>
      <c r="E4339" s="40">
        <v>11.3</v>
      </c>
      <c r="F4339" s="41">
        <v>1.307037037037037</v>
      </c>
      <c r="G4339" s="40">
        <v>11.7</v>
      </c>
      <c r="H4339" s="42">
        <f>TEXT(일별기온공급량!$A4339, "AAA")</f>
      </c>
      <c r="I4339" s="38">
        <v>89405311</v>
      </c>
      <c r="J4339" s="38">
        <v>2098604</v>
      </c>
      <c r="K4339" s="42">
        <f>TEXT(A4339, "MM-DD")</f>
      </c>
      <c r="L4339" s="38">
        <f>YEAR(일별기온공급량!$A4339)</f>
      </c>
      <c r="M4339" s="38">
        <f>MONTH(일별기온공급량!$A4339)</f>
      </c>
      <c r="N4339" s="38">
        <f>DAY(일별기온공급량!$A4339)</f>
      </c>
      <c r="O4339" s="34">
        <f>IFERROR(VLOOKUP(기온및공급량[[#This Row], [날짜]],표2[],2,0), "")</f>
      </c>
    </row>
    <row x14ac:dyDescent="0.25" r="4340" customHeight="1" ht="18.75">
      <c r="A4340" s="39">
        <v>45613</v>
      </c>
      <c r="B4340" s="40">
        <v>12.5</v>
      </c>
      <c r="C4340" s="40">
        <v>16.5</v>
      </c>
      <c r="D4340" s="41">
        <v>1.200787037037037</v>
      </c>
      <c r="E4340" s="40">
        <v>6.9</v>
      </c>
      <c r="F4340" s="41">
        <v>1.998009259259259</v>
      </c>
      <c r="G4340" s="40">
        <v>9.6</v>
      </c>
      <c r="H4340" s="42">
        <f>TEXT(일별기온공급량!$A4340, "AAA")</f>
      </c>
      <c r="I4340" s="38">
        <v>99640305</v>
      </c>
      <c r="J4340" s="38">
        <v>2338092</v>
      </c>
      <c r="K4340" s="42">
        <f>TEXT(A4340, "MM-DD")</f>
      </c>
      <c r="L4340" s="38">
        <f>YEAR(일별기온공급량!$A4340)</f>
      </c>
      <c r="M4340" s="38">
        <f>MONTH(일별기온공급량!$A4340)</f>
      </c>
      <c r="N4340" s="38">
        <f>DAY(일별기온공급량!$A4340)</f>
      </c>
      <c r="O4340" s="34">
        <f>IFERROR(VLOOKUP(기온및공급량[[#This Row], [날짜]],표2[],2,0), "")</f>
      </c>
    </row>
    <row x14ac:dyDescent="0.25" r="4341" customHeight="1" ht="18.75">
      <c r="A4341" s="39">
        <v>45614</v>
      </c>
      <c r="B4341" s="38">
        <v>5</v>
      </c>
      <c r="C4341" s="40">
        <v>10.6</v>
      </c>
      <c r="D4341" s="41">
        <v>1.6487037037037036</v>
      </c>
      <c r="E4341" s="40">
        <v>1.1</v>
      </c>
      <c r="F4341" s="41">
        <v>1.9799537037037038</v>
      </c>
      <c r="G4341" s="40">
        <v>9.5</v>
      </c>
      <c r="H4341" s="42">
        <f>TEXT(일별기온공급량!$A4341, "AAA")</f>
      </c>
      <c r="I4341" s="38">
        <v>147958961</v>
      </c>
      <c r="J4341" s="38">
        <v>3466757</v>
      </c>
      <c r="K4341" s="42">
        <f>TEXT(A4341, "MM-DD")</f>
      </c>
      <c r="L4341" s="38">
        <f>YEAR(일별기온공급량!$A4341)</f>
      </c>
      <c r="M4341" s="38">
        <f>MONTH(일별기온공급량!$A4341)</f>
      </c>
      <c r="N4341" s="38">
        <f>DAY(일별기온공급량!$A4341)</f>
      </c>
      <c r="O4341" s="34">
        <f>IFERROR(VLOOKUP(기온및공급량[[#This Row], [날짜]],표2[],2,0), "")</f>
      </c>
    </row>
    <row x14ac:dyDescent="0.25" r="4342" customHeight="1" ht="18.75">
      <c r="A4342" s="39">
        <v>45615</v>
      </c>
      <c r="B4342" s="40">
        <v>6.6</v>
      </c>
      <c r="C4342" s="40">
        <v>13.2</v>
      </c>
      <c r="D4342" s="41">
        <v>1.607037037037037</v>
      </c>
      <c r="E4342" s="40">
        <v>-0.5</v>
      </c>
      <c r="F4342" s="41">
        <v>1.1827314814814816</v>
      </c>
      <c r="G4342" s="40">
        <v>13.7</v>
      </c>
      <c r="H4342" s="42">
        <f>TEXT(일별기온공급량!$A4342, "AAA")</f>
      </c>
      <c r="I4342" s="38">
        <v>154395344</v>
      </c>
      <c r="J4342" s="38">
        <v>3621393</v>
      </c>
      <c r="K4342" s="42">
        <f>TEXT(A4342, "MM-DD")</f>
      </c>
      <c r="L4342" s="38">
        <f>YEAR(일별기온공급량!$A4342)</f>
      </c>
      <c r="M4342" s="38">
        <f>MONTH(일별기온공급량!$A4342)</f>
      </c>
      <c r="N4342" s="38">
        <f>DAY(일별기온공급량!$A4342)</f>
      </c>
      <c r="O4342" s="34">
        <f>IFERROR(VLOOKUP(기온및공급량[[#This Row], [날짜]],표2[],2,0), "")</f>
      </c>
    </row>
    <row x14ac:dyDescent="0.25" r="4343" customHeight="1" ht="18.75">
      <c r="A4343" s="39">
        <v>45616</v>
      </c>
      <c r="B4343" s="40">
        <v>8.6</v>
      </c>
      <c r="C4343" s="40">
        <v>14.3</v>
      </c>
      <c r="D4343" s="41">
        <v>1.595925925925926</v>
      </c>
      <c r="E4343" s="40">
        <v>2.7</v>
      </c>
      <c r="F4343" s="41">
        <v>1.268148148148148</v>
      </c>
      <c r="G4343" s="40">
        <v>11.6</v>
      </c>
      <c r="H4343" s="42">
        <f>TEXT(일별기온공급량!$A4343, "AAA")</f>
      </c>
      <c r="I4343" s="38">
        <v>152249800</v>
      </c>
      <c r="J4343" s="38">
        <v>3568057</v>
      </c>
      <c r="K4343" s="42">
        <f>TEXT(A4343, "MM-DD")</f>
      </c>
      <c r="L4343" s="38">
        <f>YEAR(일별기온공급량!$A4343)</f>
      </c>
      <c r="M4343" s="38">
        <f>MONTH(일별기온공급량!$A4343)</f>
      </c>
      <c r="N4343" s="38">
        <f>DAY(일별기온공급량!$A4343)</f>
      </c>
      <c r="O4343" s="34">
        <f>IFERROR(VLOOKUP(기온및공급량[[#This Row], [날짜]],표2[],2,0), "")</f>
      </c>
    </row>
    <row x14ac:dyDescent="0.25" r="4344" customHeight="1" ht="18.75">
      <c r="A4344" s="39">
        <v>45617</v>
      </c>
      <c r="B4344" s="40">
        <v>8.9</v>
      </c>
      <c r="C4344" s="40">
        <v>15.4</v>
      </c>
      <c r="D4344" s="41">
        <v>1.529259259259259</v>
      </c>
      <c r="E4344" s="40">
        <v>3.6</v>
      </c>
      <c r="F4344" s="41">
        <v>1.303564814814815</v>
      </c>
      <c r="G4344" s="40">
        <v>11.8</v>
      </c>
      <c r="H4344" s="42">
        <f>TEXT(일별기온공급량!$A4344, "AAA")</f>
      </c>
      <c r="I4344" s="38">
        <v>147848865</v>
      </c>
      <c r="J4344" s="38">
        <v>3469807</v>
      </c>
      <c r="K4344" s="42">
        <f>TEXT(A4344, "MM-DD")</f>
      </c>
      <c r="L4344" s="38">
        <f>YEAR(일별기온공급량!$A4344)</f>
      </c>
      <c r="M4344" s="38">
        <f>MONTH(일별기온공급량!$A4344)</f>
      </c>
      <c r="N4344" s="38">
        <f>DAY(일별기온공급량!$A4344)</f>
      </c>
      <c r="O4344" s="34">
        <f>IFERROR(VLOOKUP(기온및공급량[[#This Row], [날짜]],표2[],2,0), "")</f>
      </c>
    </row>
    <row x14ac:dyDescent="0.25" r="4345" customHeight="1" ht="18.75">
      <c r="A4345" s="39">
        <v>45618</v>
      </c>
      <c r="B4345" s="40">
        <v>8.2</v>
      </c>
      <c r="C4345" s="40">
        <v>14.5</v>
      </c>
      <c r="D4345" s="41">
        <v>1.6577314814814814</v>
      </c>
      <c r="E4345" s="40">
        <v>3.2</v>
      </c>
      <c r="F4345" s="41">
        <v>1.9987037037037036</v>
      </c>
      <c r="G4345" s="40">
        <v>11.3</v>
      </c>
      <c r="H4345" s="42">
        <f>TEXT(일별기온공급량!$A4345, "AAA")</f>
      </c>
      <c r="I4345" s="38">
        <v>149262419</v>
      </c>
      <c r="J4345" s="38">
        <v>3501513</v>
      </c>
      <c r="K4345" s="42">
        <f>TEXT(A4345, "MM-DD")</f>
      </c>
      <c r="L4345" s="38">
        <f>YEAR(일별기온공급량!$A4345)</f>
      </c>
      <c r="M4345" s="38">
        <f>MONTH(일별기온공급량!$A4345)</f>
      </c>
      <c r="N4345" s="38">
        <f>DAY(일별기온공급량!$A4345)</f>
      </c>
      <c r="O4345" s="34">
        <f>IFERROR(VLOOKUP(기온및공급량[[#This Row], [날짜]],표2[],2,0), "")</f>
      </c>
    </row>
    <row x14ac:dyDescent="0.25" r="4346" customHeight="1" ht="18.75">
      <c r="A4346" s="39">
        <v>45619</v>
      </c>
      <c r="B4346" s="40">
        <v>5.9</v>
      </c>
      <c r="C4346" s="38">
        <v>13</v>
      </c>
      <c r="D4346" s="41">
        <v>1.5973148148148149</v>
      </c>
      <c r="E4346" s="40">
        <v>-0.2</v>
      </c>
      <c r="F4346" s="41">
        <v>1.2778703703703704</v>
      </c>
      <c r="G4346" s="40">
        <v>13.2</v>
      </c>
      <c r="H4346" s="42">
        <f>TEXT(일별기온공급량!$A4346, "AAA")</f>
      </c>
      <c r="I4346" s="38">
        <v>149235069</v>
      </c>
      <c r="J4346" s="38">
        <v>3499870</v>
      </c>
      <c r="K4346" s="42">
        <f>TEXT(A4346, "MM-DD")</f>
      </c>
      <c r="L4346" s="38">
        <f>YEAR(일별기온공급량!$A4346)</f>
      </c>
      <c r="M4346" s="38">
        <f>MONTH(일별기온공급량!$A4346)</f>
      </c>
      <c r="N4346" s="38">
        <f>DAY(일별기온공급량!$A4346)</f>
      </c>
      <c r="O4346" s="34">
        <f>IFERROR(VLOOKUP(기온및공급량[[#This Row], [날짜]],표2[],2,0), "")</f>
      </c>
    </row>
    <row x14ac:dyDescent="0.25" r="4347" customHeight="1" ht="18.75">
      <c r="A4347" s="39">
        <v>45620</v>
      </c>
      <c r="B4347" s="38">
        <v>8</v>
      </c>
      <c r="C4347" s="38">
        <v>15</v>
      </c>
      <c r="D4347" s="41">
        <v>1.580648148148148</v>
      </c>
      <c r="E4347" s="40">
        <v>3.8</v>
      </c>
      <c r="F4347" s="41">
        <v>1.1757870370370371</v>
      </c>
      <c r="G4347" s="40">
        <v>11.2</v>
      </c>
      <c r="H4347" s="42">
        <f>TEXT(일별기온공급량!$A4347, "AAA")</f>
      </c>
      <c r="I4347" s="38">
        <v>135233529</v>
      </c>
      <c r="J4347" s="38">
        <v>3170019</v>
      </c>
      <c r="K4347" s="42">
        <f>TEXT(A4347, "MM-DD")</f>
      </c>
      <c r="L4347" s="38">
        <f>YEAR(일별기온공급량!$A4347)</f>
      </c>
      <c r="M4347" s="38">
        <f>MONTH(일별기온공급량!$A4347)</f>
      </c>
      <c r="N4347" s="38">
        <f>DAY(일별기온공급량!$A4347)</f>
      </c>
      <c r="O4347" s="34">
        <f>IFERROR(VLOOKUP(기온및공급량[[#This Row], [날짜]],표2[],2,0), "")</f>
      </c>
    </row>
    <row x14ac:dyDescent="0.25" r="4348" customHeight="1" ht="18.75">
      <c r="A4348" s="39">
        <v>45621</v>
      </c>
      <c r="B4348" s="40">
        <v>9.2</v>
      </c>
      <c r="C4348" s="40">
        <v>15.8</v>
      </c>
      <c r="D4348" s="41">
        <v>1.5987037037037037</v>
      </c>
      <c r="E4348" s="40">
        <v>2.4</v>
      </c>
      <c r="F4348" s="41">
        <v>1.3042592592592592</v>
      </c>
      <c r="G4348" s="40">
        <v>13.4</v>
      </c>
      <c r="H4348" s="42">
        <f>TEXT(일별기온공급량!$A4348, "AAA")</f>
      </c>
      <c r="I4348" s="38">
        <v>155322529</v>
      </c>
      <c r="J4348" s="38">
        <v>3632847</v>
      </c>
      <c r="K4348" s="42">
        <f>TEXT(A4348, "MM-DD")</f>
      </c>
      <c r="L4348" s="38">
        <f>YEAR(일별기온공급량!$A4348)</f>
      </c>
      <c r="M4348" s="38">
        <f>MONTH(일별기온공급량!$A4348)</f>
      </c>
      <c r="N4348" s="38">
        <f>DAY(일별기온공급량!$A4348)</f>
      </c>
      <c r="O4348" s="34">
        <f>IFERROR(VLOOKUP(기온및공급량[[#This Row], [날짜]],표2[],2,0), "")</f>
      </c>
    </row>
    <row x14ac:dyDescent="0.25" r="4349" customHeight="1" ht="18.75">
      <c r="A4349" s="39">
        <v>45622</v>
      </c>
      <c r="B4349" s="40">
        <v>9.3</v>
      </c>
      <c r="C4349" s="40">
        <v>12.7</v>
      </c>
      <c r="D4349" s="41">
        <v>1.5438425925925925</v>
      </c>
      <c r="E4349" s="40">
        <v>5.5</v>
      </c>
      <c r="F4349" s="41">
        <v>1.9584259259259258</v>
      </c>
      <c r="G4349" s="40">
        <v>7.2</v>
      </c>
      <c r="H4349" s="42">
        <f>TEXT(일별기온공급량!$A4349, "AAA")</f>
      </c>
      <c r="I4349" s="38">
        <v>164061430</v>
      </c>
      <c r="J4349" s="38">
        <v>3851541</v>
      </c>
      <c r="K4349" s="42">
        <f>TEXT(A4349, "MM-DD")</f>
      </c>
      <c r="L4349" s="38">
        <f>YEAR(일별기온공급량!$A4349)</f>
      </c>
      <c r="M4349" s="38">
        <f>MONTH(일별기온공급량!$A4349)</f>
      </c>
      <c r="N4349" s="38">
        <f>DAY(일별기온공급량!$A4349)</f>
      </c>
      <c r="O4349" s="34">
        <f>IFERROR(VLOOKUP(기온및공급량[[#This Row], [날짜]],표2[],2,0), "")</f>
      </c>
    </row>
    <row x14ac:dyDescent="0.25" r="4350" customHeight="1" ht="18.75">
      <c r="A4350" s="39">
        <v>45623</v>
      </c>
      <c r="B4350" s="40">
        <v>5.1</v>
      </c>
      <c r="C4350" s="40">
        <v>7.6</v>
      </c>
      <c r="D4350" s="41">
        <v>1.5813425925925926</v>
      </c>
      <c r="E4350" s="40">
        <v>2.6</v>
      </c>
      <c r="F4350" s="41">
        <v>1.8285648148148148</v>
      </c>
      <c r="G4350" s="38">
        <v>5</v>
      </c>
      <c r="H4350" s="42">
        <f>TEXT(일별기온공급량!$A4350, "AAA")</f>
      </c>
      <c r="I4350" s="38">
        <v>188733162</v>
      </c>
      <c r="J4350" s="38">
        <v>4430507</v>
      </c>
      <c r="K4350" s="42">
        <f>TEXT(A4350, "MM-DD")</f>
      </c>
      <c r="L4350" s="38">
        <f>YEAR(일별기온공급량!$A4350)</f>
      </c>
      <c r="M4350" s="38">
        <f>MONTH(일별기온공급량!$A4350)</f>
      </c>
      <c r="N4350" s="38">
        <f>DAY(일별기온공급량!$A4350)</f>
      </c>
      <c r="O4350" s="34">
        <f>IFERROR(VLOOKUP(기온및공급량[[#This Row], [날짜]],표2[],2,0), "")</f>
      </c>
    </row>
    <row x14ac:dyDescent="0.25" r="4351" customHeight="1" ht="18.75">
      <c r="A4351" s="39">
        <v>45624</v>
      </c>
      <c r="B4351" s="38">
        <v>6</v>
      </c>
      <c r="C4351" s="40">
        <v>9.7</v>
      </c>
      <c r="D4351" s="41">
        <v>1.5243981481481481</v>
      </c>
      <c r="E4351" s="40">
        <v>2.5</v>
      </c>
      <c r="F4351" s="41">
        <v>1.2987037037037037</v>
      </c>
      <c r="G4351" s="40">
        <v>7.2</v>
      </c>
      <c r="H4351" s="42">
        <f>TEXT(일별기온공급량!$A4351, "AAA")</f>
      </c>
      <c r="I4351" s="38">
        <v>191223986</v>
      </c>
      <c r="J4351" s="38">
        <v>4472151</v>
      </c>
      <c r="K4351" s="42">
        <f>TEXT(A4351, "MM-DD")</f>
      </c>
      <c r="L4351" s="38">
        <f>YEAR(일별기온공급량!$A4351)</f>
      </c>
      <c r="M4351" s="38">
        <f>MONTH(일별기온공급량!$A4351)</f>
      </c>
      <c r="N4351" s="38">
        <f>DAY(일별기온공급량!$A4351)</f>
      </c>
      <c r="O4351" s="34">
        <f>IFERROR(VLOOKUP(기온및공급량[[#This Row], [날짜]],표2[],2,0), "")</f>
      </c>
    </row>
    <row x14ac:dyDescent="0.25" r="4352" customHeight="1" ht="18.75">
      <c r="A4352" s="39">
        <v>45625</v>
      </c>
      <c r="B4352" s="40">
        <v>5.3</v>
      </c>
      <c r="C4352" s="38">
        <v>8</v>
      </c>
      <c r="D4352" s="41">
        <v>1.5778703703703703</v>
      </c>
      <c r="E4352" s="40">
        <v>2.4</v>
      </c>
      <c r="F4352" s="41">
        <v>1.2778703703703704</v>
      </c>
      <c r="G4352" s="40">
        <v>5.6</v>
      </c>
      <c r="H4352" s="42">
        <f>TEXT(일별기온공급량!$A4352, "AAA")</f>
      </c>
      <c r="I4352" s="38">
        <v>194074230</v>
      </c>
      <c r="J4352" s="38">
        <v>4536840</v>
      </c>
      <c r="K4352" s="42">
        <f>TEXT(A4352, "MM-DD")</f>
      </c>
      <c r="L4352" s="38">
        <f>YEAR(일별기온공급량!$A4352)</f>
      </c>
      <c r="M4352" s="38">
        <f>MONTH(일별기온공급량!$A4352)</f>
      </c>
      <c r="N4352" s="38">
        <f>DAY(일별기온공급량!$A4352)</f>
      </c>
      <c r="O4352" s="34">
        <f>IFERROR(VLOOKUP(기온및공급량[[#This Row], [날짜]],표2[],2,0), "")</f>
      </c>
    </row>
    <row x14ac:dyDescent="0.25" r="4353" customHeight="1" ht="18.75">
      <c r="A4353" s="39">
        <v>45626</v>
      </c>
      <c r="B4353" s="40">
        <v>7.5</v>
      </c>
      <c r="C4353" s="40">
        <v>11.9</v>
      </c>
      <c r="D4353" s="41">
        <v>1.5514814814814815</v>
      </c>
      <c r="E4353" s="40">
        <v>4.1</v>
      </c>
      <c r="F4353" s="41">
        <v>1.3125925925925925</v>
      </c>
      <c r="G4353" s="40">
        <v>7.8</v>
      </c>
      <c r="H4353" s="42">
        <f>TEXT(일별기온공급량!$A4353, "AAA")</f>
      </c>
      <c r="I4353" s="38">
        <v>164940807</v>
      </c>
      <c r="J4353" s="38">
        <v>3854878</v>
      </c>
      <c r="K4353" s="42">
        <f>TEXT(A4353, "MM-DD")</f>
      </c>
      <c r="L4353" s="38">
        <f>YEAR(일별기온공급량!$A4353)</f>
      </c>
      <c r="M4353" s="38">
        <f>MONTH(일별기온공급량!$A4353)</f>
      </c>
      <c r="N4353" s="38">
        <f>DAY(일별기온공급량!$A4353)</f>
      </c>
      <c r="O4353" s="34">
        <f>IFERROR(VLOOKUP(기온및공급량[[#This Row], [날짜]],표2[],2,0), "")</f>
      </c>
    </row>
    <row x14ac:dyDescent="0.25" r="4354" customHeight="1" ht="18.75">
      <c r="A4354" s="39">
        <v>45627</v>
      </c>
      <c r="B4354" s="40">
        <v>8.2</v>
      </c>
      <c r="C4354" s="40">
        <v>15.1</v>
      </c>
      <c r="D4354" s="41">
        <v>1.6639814814814815</v>
      </c>
      <c r="E4354" s="40">
        <v>2.2</v>
      </c>
      <c r="F4354" s="41">
        <v>1.295925925925926</v>
      </c>
      <c r="G4354" s="40">
        <v>12.9</v>
      </c>
      <c r="H4354" s="42">
        <f>TEXT(일별기온공급량!$A4354, "AAA")</f>
      </c>
      <c r="I4354" s="38">
        <v>149870458</v>
      </c>
      <c r="J4354" s="38">
        <v>3510476</v>
      </c>
      <c r="K4354" s="42">
        <f>TEXT(A4354, "MM-DD")</f>
      </c>
      <c r="L4354" s="38">
        <f>YEAR(일별기온공급량!$A4354)</f>
      </c>
      <c r="M4354" s="38">
        <f>MONTH(일별기온공급량!$A4354)</f>
      </c>
      <c r="N4354" s="38">
        <f>DAY(일별기온공급량!$A4354)</f>
      </c>
      <c r="O4354" s="34">
        <f>IFERROR(VLOOKUP(기온및공급량[[#This Row], [날짜]],표2[],2,0), "")</f>
      </c>
    </row>
    <row x14ac:dyDescent="0.25" r="4355" customHeight="1" ht="18.75">
      <c r="A4355" s="39">
        <v>45628</v>
      </c>
      <c r="B4355" s="40">
        <v>10.8</v>
      </c>
      <c r="C4355" s="40">
        <v>18.6</v>
      </c>
      <c r="D4355" s="41">
        <v>1.6250925925925928</v>
      </c>
      <c r="E4355" s="40">
        <v>2.7</v>
      </c>
      <c r="F4355" s="41">
        <v>1.2577314814814815</v>
      </c>
      <c r="G4355" s="40">
        <v>15.9</v>
      </c>
      <c r="H4355" s="42">
        <f>TEXT(일별기온공급량!$A4355, "AAA")</f>
      </c>
      <c r="I4355" s="38">
        <v>159993580</v>
      </c>
      <c r="J4355" s="38">
        <v>3751250</v>
      </c>
      <c r="K4355" s="42">
        <f>TEXT(A4355, "MM-DD")</f>
      </c>
      <c r="L4355" s="38">
        <f>YEAR(일별기온공급량!$A4355)</f>
      </c>
      <c r="M4355" s="38">
        <f>MONTH(일별기온공급량!$A4355)</f>
      </c>
      <c r="N4355" s="38">
        <f>DAY(일별기온공급량!$A4355)</f>
      </c>
      <c r="O4355" s="34">
        <f>IFERROR(VLOOKUP(기온및공급량[[#This Row], [날짜]],표2[],2,0), "")</f>
      </c>
    </row>
    <row x14ac:dyDescent="0.25" r="4356" customHeight="1" ht="18.75">
      <c r="A4356" s="39">
        <v>45629</v>
      </c>
      <c r="B4356" s="40">
        <v>6.4</v>
      </c>
      <c r="C4356" s="40">
        <v>10.1</v>
      </c>
      <c r="D4356" s="41">
        <v>1.0000925925925925</v>
      </c>
      <c r="E4356" s="40">
        <v>3.1</v>
      </c>
      <c r="F4356" s="41">
        <v>1.991064814814815</v>
      </c>
      <c r="G4356" s="38">
        <v>7</v>
      </c>
      <c r="H4356" s="42">
        <f>TEXT(일별기온공급량!$A4356, "AAA")</f>
      </c>
      <c r="I4356" s="38">
        <v>180191026</v>
      </c>
      <c r="J4356" s="38">
        <v>4238687</v>
      </c>
      <c r="K4356" s="42">
        <f>TEXT(A4356, "MM-DD")</f>
      </c>
      <c r="L4356" s="38">
        <f>YEAR(일별기온공급량!$A4356)</f>
      </c>
      <c r="M4356" s="38">
        <f>MONTH(일별기온공급량!$A4356)</f>
      </c>
      <c r="N4356" s="38">
        <f>DAY(일별기온공급량!$A4356)</f>
      </c>
      <c r="O4356" s="34">
        <f>IFERROR(VLOOKUP(기온및공급량[[#This Row], [날짜]],표2[],2,0), "")</f>
      </c>
    </row>
    <row x14ac:dyDescent="0.25" r="4357" customHeight="1" ht="18.75">
      <c r="A4357" s="39">
        <v>45630</v>
      </c>
      <c r="B4357" s="40">
        <v>4.6</v>
      </c>
      <c r="C4357" s="40">
        <v>9.2</v>
      </c>
      <c r="D4357" s="41">
        <v>1.595925925925926</v>
      </c>
      <c r="E4357" s="40">
        <v>0.9</v>
      </c>
      <c r="F4357" s="41">
        <v>1.0549537037037038</v>
      </c>
      <c r="G4357" s="40">
        <v>8.3</v>
      </c>
      <c r="H4357" s="42">
        <f>TEXT(일별기온공급량!$A4357, "AAA")</f>
      </c>
      <c r="I4357" s="38">
        <v>191604997</v>
      </c>
      <c r="J4357" s="38">
        <v>4517441</v>
      </c>
      <c r="K4357" s="42">
        <f>TEXT(A4357, "MM-DD")</f>
      </c>
      <c r="L4357" s="38">
        <f>YEAR(일별기온공급량!$A4357)</f>
      </c>
      <c r="M4357" s="38">
        <f>MONTH(일별기온공급량!$A4357)</f>
      </c>
      <c r="N4357" s="38">
        <f>DAY(일별기온공급량!$A4357)</f>
      </c>
      <c r="O4357" s="34">
        <f>IFERROR(VLOOKUP(기온및공급량[[#This Row], [날짜]],표2[],2,0), "")</f>
      </c>
    </row>
    <row x14ac:dyDescent="0.25" r="4358" customHeight="1" ht="18.75">
      <c r="A4358" s="39">
        <v>45631</v>
      </c>
      <c r="B4358" s="40">
        <v>5.5</v>
      </c>
      <c r="C4358" s="40">
        <v>9.8</v>
      </c>
      <c r="D4358" s="41">
        <v>1.6125925925925926</v>
      </c>
      <c r="E4358" s="40">
        <v>0.4</v>
      </c>
      <c r="F4358" s="41">
        <v>1.2931481481481482</v>
      </c>
      <c r="G4358" s="40">
        <v>9.4</v>
      </c>
      <c r="H4358" s="42">
        <f>TEXT(일별기온공급량!$A4358, "AAA")</f>
      </c>
      <c r="I4358" s="38">
        <v>195719114</v>
      </c>
      <c r="J4358" s="38">
        <v>4597501</v>
      </c>
      <c r="K4358" s="42">
        <f>TEXT(A4358, "MM-DD")</f>
      </c>
      <c r="L4358" s="38">
        <f>YEAR(일별기온공급량!$A4358)</f>
      </c>
      <c r="M4358" s="38">
        <f>MONTH(일별기온공급량!$A4358)</f>
      </c>
      <c r="N4358" s="38">
        <f>DAY(일별기온공급량!$A4358)</f>
      </c>
      <c r="O4358" s="34">
        <f>IFERROR(VLOOKUP(기온및공급량[[#This Row], [날짜]],표2[],2,0), "")</f>
      </c>
    </row>
    <row x14ac:dyDescent="0.25" r="4359" customHeight="1" ht="18.75">
      <c r="A4359" s="39">
        <v>45632</v>
      </c>
      <c r="B4359" s="40">
        <v>6.4</v>
      </c>
      <c r="C4359" s="40">
        <v>9.8</v>
      </c>
      <c r="D4359" s="41">
        <v>1.623009259259259</v>
      </c>
      <c r="E4359" s="40">
        <v>3.2</v>
      </c>
      <c r="F4359" s="41">
        <v>1.9973148148148148</v>
      </c>
      <c r="G4359" s="40">
        <v>6.6</v>
      </c>
      <c r="H4359" s="42">
        <f>TEXT(일별기온공급량!$A4359, "AAA")</f>
      </c>
      <c r="I4359" s="38">
        <v>192275992</v>
      </c>
      <c r="J4359" s="38">
        <v>4507512</v>
      </c>
      <c r="K4359" s="42">
        <f>TEXT(A4359, "MM-DD")</f>
      </c>
      <c r="L4359" s="38">
        <f>YEAR(일별기온공급량!$A4359)</f>
      </c>
      <c r="M4359" s="38">
        <f>MONTH(일별기온공급량!$A4359)</f>
      </c>
      <c r="N4359" s="38">
        <f>DAY(일별기온공급량!$A4359)</f>
      </c>
      <c r="O4359" s="34">
        <f>IFERROR(VLOOKUP(기온및공급량[[#This Row], [날짜]],표2[],2,0), "")</f>
      </c>
    </row>
    <row x14ac:dyDescent="0.25" r="4360" customHeight="1" ht="18.75">
      <c r="A4360" s="39">
        <v>45633</v>
      </c>
      <c r="B4360" s="40">
        <v>3.9</v>
      </c>
      <c r="C4360" s="40">
        <v>7.9</v>
      </c>
      <c r="D4360" s="41">
        <v>1.569537037037037</v>
      </c>
      <c r="E4360" s="40">
        <v>1.6</v>
      </c>
      <c r="F4360" s="41">
        <v>1.3243981481481482</v>
      </c>
      <c r="G4360" s="40">
        <v>6.3</v>
      </c>
      <c r="H4360" s="42">
        <f>TEXT(일별기온공급량!$A4360, "AAA")</f>
      </c>
      <c r="I4360" s="38">
        <v>189332502</v>
      </c>
      <c r="J4360" s="38">
        <v>4422354</v>
      </c>
      <c r="K4360" s="42">
        <f>TEXT(A4360, "MM-DD")</f>
      </c>
      <c r="L4360" s="38">
        <f>YEAR(일별기온공급량!$A4360)</f>
      </c>
      <c r="M4360" s="38">
        <f>MONTH(일별기온공급량!$A4360)</f>
      </c>
      <c r="N4360" s="38">
        <f>DAY(일별기온공급량!$A4360)</f>
      </c>
      <c r="O4360" s="34">
        <f>IFERROR(VLOOKUP(기온및공급량[[#This Row], [날짜]],표2[],2,0), "")</f>
      </c>
    </row>
    <row x14ac:dyDescent="0.25" r="4361" customHeight="1" ht="18.75">
      <c r="A4361" s="39">
        <v>45634</v>
      </c>
      <c r="B4361" s="40">
        <v>2.6</v>
      </c>
      <c r="C4361" s="40">
        <v>6.4</v>
      </c>
      <c r="D4361" s="41">
        <v>1.611898148148148</v>
      </c>
      <c r="E4361" s="38">
        <v>0</v>
      </c>
      <c r="F4361" s="41">
        <v>1.313287037037037</v>
      </c>
      <c r="G4361" s="40">
        <v>6.4</v>
      </c>
      <c r="H4361" s="42">
        <f>TEXT(일별기온공급량!$A4361, "AAA")</f>
      </c>
      <c r="I4361" s="38">
        <v>193284502</v>
      </c>
      <c r="J4361" s="38">
        <v>4496810</v>
      </c>
      <c r="K4361" s="42">
        <f>TEXT(A4361, "MM-DD")</f>
      </c>
      <c r="L4361" s="38">
        <f>YEAR(일별기온공급량!$A4361)</f>
      </c>
      <c r="M4361" s="38">
        <f>MONTH(일별기온공급량!$A4361)</f>
      </c>
      <c r="N4361" s="38">
        <f>DAY(일별기온공급량!$A4361)</f>
      </c>
      <c r="O4361" s="34">
        <f>IFERROR(VLOOKUP(기온및공급량[[#This Row], [날짜]],표2[],2,0), "")</f>
      </c>
    </row>
    <row x14ac:dyDescent="0.25" r="4362" customHeight="1" ht="18.75">
      <c r="A4362" s="39">
        <v>45635</v>
      </c>
      <c r="B4362" s="40">
        <v>3.7</v>
      </c>
      <c r="C4362" s="40">
        <v>8.7</v>
      </c>
      <c r="D4362" s="41">
        <v>1.6049537037037038</v>
      </c>
      <c r="E4362" s="40">
        <v>-3.1</v>
      </c>
      <c r="F4362" s="41">
        <v>1.2827314814814814</v>
      </c>
      <c r="G4362" s="40">
        <v>11.8</v>
      </c>
      <c r="H4362" s="42">
        <f>TEXT(일별기온공급량!$A4362, "AAA")</f>
      </c>
      <c r="I4362" s="38">
        <v>212797345</v>
      </c>
      <c r="J4362" s="38">
        <v>4957261</v>
      </c>
      <c r="K4362" s="42">
        <f>TEXT(A4362, "MM-DD")</f>
      </c>
      <c r="L4362" s="38">
        <f>YEAR(일별기온공급량!$A4362)</f>
      </c>
      <c r="M4362" s="38">
        <f>MONTH(일별기온공급량!$A4362)</f>
      </c>
      <c r="N4362" s="38">
        <f>DAY(일별기온공급량!$A4362)</f>
      </c>
      <c r="O4362" s="34">
        <f>IFERROR(VLOOKUP(기온및공급량[[#This Row], [날짜]],표2[],2,0), "")</f>
      </c>
    </row>
    <row x14ac:dyDescent="0.25" r="4363" customHeight="1" ht="18.75">
      <c r="A4363" s="39">
        <v>45636</v>
      </c>
      <c r="B4363" s="40">
        <v>4.4</v>
      </c>
      <c r="C4363" s="40">
        <v>9.9</v>
      </c>
      <c r="D4363" s="41">
        <v>1.6049537037037038</v>
      </c>
      <c r="E4363" s="40">
        <v>-0.6</v>
      </c>
      <c r="F4363" s="41">
        <v>1.2063425925925926</v>
      </c>
      <c r="G4363" s="40">
        <v>10.5</v>
      </c>
      <c r="H4363" s="42">
        <f>TEXT(일별기온공급량!$A4363, "AAA")</f>
      </c>
      <c r="I4363" s="38">
        <v>209051858</v>
      </c>
      <c r="J4363" s="38">
        <v>4885158</v>
      </c>
      <c r="K4363" s="42">
        <f>TEXT(A4363, "MM-DD")</f>
      </c>
      <c r="L4363" s="38">
        <f>YEAR(일별기온공급량!$A4363)</f>
      </c>
      <c r="M4363" s="38">
        <f>MONTH(일별기온공급량!$A4363)</f>
      </c>
      <c r="N4363" s="38">
        <f>DAY(일별기온공급량!$A4363)</f>
      </c>
      <c r="O4363" s="34">
        <f>IFERROR(VLOOKUP(기온및공급량[[#This Row], [날짜]],표2[],2,0), "")</f>
      </c>
    </row>
    <row x14ac:dyDescent="0.25" r="4364" customHeight="1" ht="18.75">
      <c r="A4364" s="39">
        <v>45637</v>
      </c>
      <c r="B4364" s="40">
        <v>4.2</v>
      </c>
      <c r="C4364" s="40">
        <v>11.5</v>
      </c>
      <c r="D4364" s="41">
        <v>1.6341203703703704</v>
      </c>
      <c r="E4364" s="40">
        <v>-0.6</v>
      </c>
      <c r="F4364" s="41">
        <v>1.0799537037037037</v>
      </c>
      <c r="G4364" s="40">
        <v>12.1</v>
      </c>
      <c r="H4364" s="42">
        <f>TEXT(일별기온공급량!$A4364, "AAA")</f>
      </c>
      <c r="I4364" s="38">
        <v>208465461</v>
      </c>
      <c r="J4364" s="38">
        <v>4875493</v>
      </c>
      <c r="K4364" s="42">
        <f>TEXT(A4364, "MM-DD")</f>
      </c>
      <c r="L4364" s="38">
        <f>YEAR(일별기온공급량!$A4364)</f>
      </c>
      <c r="M4364" s="38">
        <f>MONTH(일별기온공급량!$A4364)</f>
      </c>
      <c r="N4364" s="38">
        <f>DAY(일별기온공급량!$A4364)</f>
      </c>
      <c r="O4364" s="34">
        <f>IFERROR(VLOOKUP(기온및공급량[[#This Row], [날짜]],표2[],2,0), "")</f>
      </c>
    </row>
    <row x14ac:dyDescent="0.25" r="4365" customHeight="1" ht="18.75">
      <c r="A4365" s="39">
        <v>45638</v>
      </c>
      <c r="B4365" s="40">
        <v>3.3</v>
      </c>
      <c r="C4365" s="40">
        <v>8.8</v>
      </c>
      <c r="D4365" s="41">
        <v>1.6202314814814813</v>
      </c>
      <c r="E4365" s="40">
        <v>-2.4</v>
      </c>
      <c r="F4365" s="41">
        <v>1.257037037037037</v>
      </c>
      <c r="G4365" s="40">
        <v>11.2</v>
      </c>
      <c r="H4365" s="42">
        <f>TEXT(일별기온공급량!$A4365, "AAA")</f>
      </c>
      <c r="I4365" s="38">
        <v>216223984</v>
      </c>
      <c r="J4365" s="38">
        <v>5042621</v>
      </c>
      <c r="K4365" s="42">
        <f>TEXT(A4365, "MM-DD")</f>
      </c>
      <c r="L4365" s="38">
        <f>YEAR(일별기온공급량!$A4365)</f>
      </c>
      <c r="M4365" s="38">
        <f>MONTH(일별기온공급량!$A4365)</f>
      </c>
      <c r="N4365" s="38">
        <f>DAY(일별기온공급량!$A4365)</f>
      </c>
      <c r="O4365" s="34">
        <f>IFERROR(VLOOKUP(기온및공급량[[#This Row], [날짜]],표2[],2,0), "")</f>
      </c>
    </row>
    <row x14ac:dyDescent="0.25" r="4366" customHeight="1" ht="18.75">
      <c r="A4366" s="39">
        <v>45639</v>
      </c>
      <c r="B4366" s="40">
        <v>3.7</v>
      </c>
      <c r="C4366" s="40">
        <v>7.8</v>
      </c>
      <c r="D4366" s="41">
        <v>1.6299537037037037</v>
      </c>
      <c r="E4366" s="40">
        <v>0.7</v>
      </c>
      <c r="F4366" s="41">
        <v>1.0195370370370371</v>
      </c>
      <c r="G4366" s="40">
        <v>7.1</v>
      </c>
      <c r="H4366" s="42">
        <f>TEXT(일별기온공급량!$A4366, "AAA")</f>
      </c>
      <c r="I4366" s="38">
        <v>224119150</v>
      </c>
      <c r="J4366" s="38">
        <v>5227741</v>
      </c>
      <c r="K4366" s="42">
        <f>TEXT(A4366, "MM-DD")</f>
      </c>
      <c r="L4366" s="38">
        <f>YEAR(일별기온공급량!$A4366)</f>
      </c>
      <c r="M4366" s="38">
        <f>MONTH(일별기온공급량!$A4366)</f>
      </c>
      <c r="N4366" s="38">
        <f>DAY(일별기온공급량!$A4366)</f>
      </c>
      <c r="O4366" s="34">
        <f>IFERROR(VLOOKUP(기온및공급량[[#This Row], [날짜]],표2[],2,0), "")</f>
      </c>
    </row>
    <row x14ac:dyDescent="0.25" r="4367" customHeight="1" ht="18.75">
      <c r="A4367" s="39">
        <v>45640</v>
      </c>
      <c r="B4367" s="38">
        <v>2</v>
      </c>
      <c r="C4367" s="40">
        <v>5.6</v>
      </c>
      <c r="D4367" s="41">
        <v>1.5868981481481481</v>
      </c>
      <c r="E4367" s="38">
        <v>-1</v>
      </c>
      <c r="F4367" s="41">
        <v>1.2535648148148149</v>
      </c>
      <c r="G4367" s="40">
        <v>6.6</v>
      </c>
      <c r="H4367" s="42">
        <f>TEXT(일별기온공급량!$A4367, "AAA")</f>
      </c>
      <c r="I4367" s="38">
        <v>213820337</v>
      </c>
      <c r="J4367" s="38">
        <v>5000742</v>
      </c>
      <c r="K4367" s="42">
        <f>TEXT(A4367, "MM-DD")</f>
      </c>
      <c r="L4367" s="38">
        <f>YEAR(일별기온공급량!$A4367)</f>
      </c>
      <c r="M4367" s="38">
        <f>MONTH(일별기온공급량!$A4367)</f>
      </c>
      <c r="N4367" s="38">
        <f>DAY(일별기온공급량!$A4367)</f>
      </c>
      <c r="O4367" s="34">
        <f>IFERROR(VLOOKUP(기온및공급량[[#This Row], [날짜]],표2[],2,0), "")</f>
      </c>
    </row>
    <row x14ac:dyDescent="0.25" r="4368" customHeight="1" ht="18.75">
      <c r="A4368" s="39">
        <v>45641</v>
      </c>
      <c r="B4368" s="40">
        <v>2.9</v>
      </c>
      <c r="C4368" s="40">
        <v>5.5</v>
      </c>
      <c r="D4368" s="41">
        <v>1.575787037037037</v>
      </c>
      <c r="E4368" s="40">
        <v>-0.4</v>
      </c>
      <c r="F4368" s="41">
        <v>1.0514814814814815</v>
      </c>
      <c r="G4368" s="40">
        <v>5.9</v>
      </c>
      <c r="H4368" s="42">
        <f>TEXT(일별기온공급량!$A4368, "AAA")</f>
      </c>
      <c r="I4368" s="38">
        <v>208520157</v>
      </c>
      <c r="J4368" s="38">
        <v>4878536</v>
      </c>
      <c r="K4368" s="42">
        <f>TEXT(A4368, "MM-DD")</f>
      </c>
      <c r="L4368" s="38">
        <f>YEAR(일별기온공급량!$A4368)</f>
      </c>
      <c r="M4368" s="38">
        <f>MONTH(일별기온공급량!$A4368)</f>
      </c>
      <c r="N4368" s="38">
        <f>DAY(일별기온공급량!$A4368)</f>
      </c>
      <c r="O4368" s="34">
        <f>IFERROR(VLOOKUP(기온및공급량[[#This Row], [날짜]],표2[],2,0), "")</f>
      </c>
    </row>
    <row x14ac:dyDescent="0.25" r="4369" customHeight="1" ht="18.75">
      <c r="A4369" s="39">
        <v>45642</v>
      </c>
      <c r="B4369" s="40">
        <v>3.9</v>
      </c>
      <c r="C4369" s="40">
        <v>9.4</v>
      </c>
      <c r="D4369" s="41">
        <v>1.6487037037037036</v>
      </c>
      <c r="E4369" s="40">
        <v>0.1</v>
      </c>
      <c r="F4369" s="41">
        <v>1.236898148148148</v>
      </c>
      <c r="G4369" s="40">
        <v>9.3</v>
      </c>
      <c r="H4369" s="42">
        <f>TEXT(일별기온공급량!$A4369, "AAA")</f>
      </c>
      <c r="I4369" s="38">
        <v>220776298</v>
      </c>
      <c r="J4369" s="38">
        <v>5162240</v>
      </c>
      <c r="K4369" s="42">
        <f>TEXT(A4369, "MM-DD")</f>
      </c>
      <c r="L4369" s="38">
        <f>YEAR(일별기온공급량!$A4369)</f>
      </c>
      <c r="M4369" s="38">
        <f>MONTH(일별기온공급량!$A4369)</f>
      </c>
      <c r="N4369" s="38">
        <f>DAY(일별기온공급량!$A4369)</f>
      </c>
      <c r="O4369" s="34">
        <f>IFERROR(VLOOKUP(기온및공급량[[#This Row], [날짜]],표2[],2,0), "")</f>
      </c>
    </row>
    <row x14ac:dyDescent="0.25" r="4370" customHeight="1" ht="18.75">
      <c r="A4370" s="39">
        <v>45643</v>
      </c>
      <c r="B4370" s="40">
        <v>4.1</v>
      </c>
      <c r="C4370" s="38">
        <v>8</v>
      </c>
      <c r="D4370" s="41">
        <v>1.5827314814814815</v>
      </c>
      <c r="E4370" s="40">
        <v>1.3</v>
      </c>
      <c r="F4370" s="41">
        <v>1.3084259259259259</v>
      </c>
      <c r="G4370" s="40">
        <v>6.7</v>
      </c>
      <c r="H4370" s="42">
        <f>TEXT(일별기온공급량!$A4370, "AAA")</f>
      </c>
      <c r="I4370" s="38">
        <v>220240525</v>
      </c>
      <c r="J4370" s="38">
        <v>5146825</v>
      </c>
      <c r="K4370" s="42">
        <f>TEXT(A4370, "MM-DD")</f>
      </c>
      <c r="L4370" s="38">
        <f>YEAR(일별기온공급량!$A4370)</f>
      </c>
      <c r="M4370" s="38">
        <f>MONTH(일별기온공급량!$A4370)</f>
      </c>
      <c r="N4370" s="38">
        <f>DAY(일별기온공급량!$A4370)</f>
      </c>
      <c r="O4370" s="34">
        <f>IFERROR(VLOOKUP(기온및공급량[[#This Row], [날짜]],표2[],2,0), "")</f>
      </c>
    </row>
    <row x14ac:dyDescent="0.25" r="4371" customHeight="1" ht="18.75">
      <c r="A4371" s="39">
        <v>45644</v>
      </c>
      <c r="B4371" s="40">
        <v>0.6</v>
      </c>
      <c r="C4371" s="40">
        <v>4.2</v>
      </c>
      <c r="D4371" s="41">
        <v>1.627175925925926</v>
      </c>
      <c r="E4371" s="40">
        <v>-1.4</v>
      </c>
      <c r="F4371" s="41">
        <v>1.969537037037037</v>
      </c>
      <c r="G4371" s="40">
        <v>5.6</v>
      </c>
      <c r="H4371" s="42">
        <f>TEXT(일별기온공급량!$A4371, "AAA")</f>
      </c>
      <c r="I4371" s="38">
        <v>239051999</v>
      </c>
      <c r="J4371" s="38">
        <v>5587648</v>
      </c>
      <c r="K4371" s="42">
        <f>TEXT(A4371, "MM-DD")</f>
      </c>
      <c r="L4371" s="38">
        <f>YEAR(일별기온공급량!$A4371)</f>
      </c>
      <c r="M4371" s="38">
        <f>MONTH(일별기온공급량!$A4371)</f>
      </c>
      <c r="N4371" s="38">
        <f>DAY(일별기온공급량!$A4371)</f>
      </c>
      <c r="O4371" s="34">
        <f>IFERROR(VLOOKUP(기온및공급량[[#This Row], [날짜]],표2[],2,0), "")</f>
      </c>
    </row>
    <row x14ac:dyDescent="0.25" r="4372" customHeight="1" ht="18.75">
      <c r="A4372" s="39">
        <v>45645</v>
      </c>
      <c r="B4372" s="40">
        <v>0.3</v>
      </c>
      <c r="C4372" s="40">
        <v>7.6</v>
      </c>
      <c r="D4372" s="41">
        <v>1.619537037037037</v>
      </c>
      <c r="E4372" s="40">
        <v>-5.2</v>
      </c>
      <c r="F4372" s="41">
        <v>1.3230092592592593</v>
      </c>
      <c r="G4372" s="40">
        <v>12.8</v>
      </c>
      <c r="H4372" s="42">
        <f>TEXT(일별기온공급량!$A4372, "AAA")</f>
      </c>
      <c r="I4372" s="38">
        <v>242170886</v>
      </c>
      <c r="J4372" s="38">
        <v>5639851</v>
      </c>
      <c r="K4372" s="42">
        <f>TEXT(A4372, "MM-DD")</f>
      </c>
      <c r="L4372" s="38">
        <f>YEAR(일별기온공급량!$A4372)</f>
      </c>
      <c r="M4372" s="38">
        <f>MONTH(일별기온공급량!$A4372)</f>
      </c>
      <c r="N4372" s="38">
        <f>DAY(일별기온공급량!$A4372)</f>
      </c>
      <c r="O4372" s="34">
        <f>IFERROR(VLOOKUP(기온및공급량[[#This Row], [날짜]],표2[],2,0), "")</f>
      </c>
    </row>
    <row x14ac:dyDescent="0.25" r="4373" customHeight="1" ht="18.75">
      <c r="A4373" s="39">
        <v>45646</v>
      </c>
      <c r="B4373" s="40">
        <v>1.8</v>
      </c>
      <c r="C4373" s="40">
        <v>8.1</v>
      </c>
      <c r="D4373" s="41">
        <v>1.6424537037037037</v>
      </c>
      <c r="E4373" s="40">
        <v>-2.9</v>
      </c>
      <c r="F4373" s="41">
        <v>1.0862037037037038</v>
      </c>
      <c r="G4373" s="38">
        <v>11</v>
      </c>
      <c r="H4373" s="42">
        <f>TEXT(일별기온공급량!$A4373, "AAA")</f>
      </c>
      <c r="I4373" s="38">
        <v>237764909</v>
      </c>
      <c r="J4373" s="38">
        <v>5532184</v>
      </c>
      <c r="K4373" s="42">
        <f>TEXT(A4373, "MM-DD")</f>
      </c>
      <c r="L4373" s="38">
        <f>YEAR(일별기온공급량!$A4373)</f>
      </c>
      <c r="M4373" s="38">
        <f>MONTH(일별기온공급량!$A4373)</f>
      </c>
      <c r="N4373" s="38">
        <f>DAY(일별기온공급량!$A4373)</f>
      </c>
      <c r="O4373" s="34">
        <f>IFERROR(VLOOKUP(기온및공급량[[#This Row], [날짜]],표2[],2,0), "")</f>
      </c>
    </row>
    <row x14ac:dyDescent="0.25" r="4374" customHeight="1" ht="18.75">
      <c r="A4374" s="39">
        <v>45647</v>
      </c>
      <c r="B4374" s="38">
        <v>2</v>
      </c>
      <c r="C4374" s="40">
        <v>5.6</v>
      </c>
      <c r="D4374" s="41">
        <v>1.5028703703703705</v>
      </c>
      <c r="E4374" s="40">
        <v>-1.2</v>
      </c>
      <c r="F4374" s="41">
        <v>1.9966203703703704</v>
      </c>
      <c r="G4374" s="40">
        <v>6.8</v>
      </c>
      <c r="H4374" s="42">
        <f>TEXT(일별기온공급량!$A4374, "AAA")</f>
      </c>
      <c r="I4374" s="38">
        <v>226328658</v>
      </c>
      <c r="J4374" s="38">
        <v>5262797</v>
      </c>
      <c r="K4374" s="42">
        <f>TEXT(A4374, "MM-DD")</f>
      </c>
      <c r="L4374" s="38">
        <f>YEAR(일별기온공급량!$A4374)</f>
      </c>
      <c r="M4374" s="38">
        <f>MONTH(일별기온공급량!$A4374)</f>
      </c>
      <c r="N4374" s="38">
        <f>DAY(일별기온공급량!$A4374)</f>
      </c>
      <c r="O4374" s="34">
        <f>IFERROR(VLOOKUP(기온및공급량[[#This Row], [날짜]],표2[],2,0), "")</f>
      </c>
    </row>
    <row x14ac:dyDescent="0.25" r="4375" customHeight="1" ht="18.75">
      <c r="A4375" s="39">
        <v>45648</v>
      </c>
      <c r="B4375" s="40">
        <v>-0.6</v>
      </c>
      <c r="C4375" s="38">
        <v>3</v>
      </c>
      <c r="D4375" s="41">
        <v>1.5896759259259259</v>
      </c>
      <c r="E4375" s="40">
        <v>-3.7</v>
      </c>
      <c r="F4375" s="41">
        <v>1.2924537037037038</v>
      </c>
      <c r="G4375" s="40">
        <v>6.7</v>
      </c>
      <c r="H4375" s="42">
        <f>TEXT(일별기온공급량!$A4375, "AAA")</f>
      </c>
      <c r="I4375" s="38">
        <v>229432289</v>
      </c>
      <c r="J4375" s="38">
        <v>5335173</v>
      </c>
      <c r="K4375" s="42">
        <f>TEXT(A4375, "MM-DD")</f>
      </c>
      <c r="L4375" s="38">
        <f>YEAR(일별기온공급량!$A4375)</f>
      </c>
      <c r="M4375" s="38">
        <f>MONTH(일별기온공급량!$A4375)</f>
      </c>
      <c r="N4375" s="38">
        <f>DAY(일별기온공급량!$A4375)</f>
      </c>
      <c r="O4375" s="34">
        <f>IFERROR(VLOOKUP(기온및공급량[[#This Row], [날짜]],표2[],2,0), "")</f>
      </c>
    </row>
    <row x14ac:dyDescent="0.25" r="4376" customHeight="1" ht="18.75">
      <c r="A4376" s="39">
        <v>45649</v>
      </c>
      <c r="B4376" s="40">
        <v>2.6</v>
      </c>
      <c r="C4376" s="38">
        <v>8</v>
      </c>
      <c r="D4376" s="41">
        <v>1.6438425925925926</v>
      </c>
      <c r="E4376" s="40">
        <v>-1.9</v>
      </c>
      <c r="F4376" s="41">
        <v>1.349398148148148</v>
      </c>
      <c r="G4376" s="40">
        <v>9.9</v>
      </c>
      <c r="H4376" s="42">
        <f>TEXT(일별기온공급량!$A4376, "AAA")</f>
      </c>
      <c r="I4376" s="38">
        <v>241735265</v>
      </c>
      <c r="J4376" s="38">
        <v>5639362</v>
      </c>
      <c r="K4376" s="42">
        <f>TEXT(A4376, "MM-DD")</f>
      </c>
      <c r="L4376" s="38">
        <f>YEAR(일별기온공급량!$A4376)</f>
      </c>
      <c r="M4376" s="38">
        <f>MONTH(일별기온공급량!$A4376)</f>
      </c>
      <c r="N4376" s="38">
        <f>DAY(일별기온공급량!$A4376)</f>
      </c>
      <c r="O4376" s="34">
        <f>IFERROR(VLOOKUP(기온및공급량[[#This Row], [날짜]],표2[],2,0), "")</f>
      </c>
    </row>
    <row x14ac:dyDescent="0.25" r="4377" customHeight="1" ht="18.75">
      <c r="A4377" s="39">
        <v>45650</v>
      </c>
      <c r="B4377" s="40">
        <v>2.4</v>
      </c>
      <c r="C4377" s="40">
        <v>7.8</v>
      </c>
      <c r="D4377" s="41">
        <v>1.600787037037037</v>
      </c>
      <c r="E4377" s="38">
        <v>-2</v>
      </c>
      <c r="F4377" s="41">
        <v>1.9987037037037036</v>
      </c>
      <c r="G4377" s="40">
        <v>9.8</v>
      </c>
      <c r="H4377" s="42">
        <f>TEXT(일별기온공급량!$A4377, "AAA")</f>
      </c>
      <c r="I4377" s="38">
        <v>237403075</v>
      </c>
      <c r="J4377" s="38">
        <v>5536875</v>
      </c>
      <c r="K4377" s="42">
        <f>TEXT(A4377, "MM-DD")</f>
      </c>
      <c r="L4377" s="38">
        <f>YEAR(일별기온공급량!$A4377)</f>
      </c>
      <c r="M4377" s="38">
        <f>MONTH(일별기온공급량!$A4377)</f>
      </c>
      <c r="N4377" s="38">
        <f>DAY(일별기온공급량!$A4377)</f>
      </c>
      <c r="O4377" s="34">
        <f>IFERROR(VLOOKUP(기온및공급량[[#This Row], [날짜]],표2[],2,0), "")</f>
      </c>
    </row>
    <row x14ac:dyDescent="0.25" r="4378" customHeight="1" ht="18.75">
      <c r="A4378" s="39">
        <v>45651</v>
      </c>
      <c r="B4378" s="40">
        <v>3.1</v>
      </c>
      <c r="C4378" s="40">
        <v>8.9</v>
      </c>
      <c r="D4378" s="41">
        <v>1.6250925925925928</v>
      </c>
      <c r="E4378" s="40">
        <v>-2.8</v>
      </c>
      <c r="F4378" s="41">
        <v>1.2417592592592592</v>
      </c>
      <c r="G4378" s="40">
        <v>11.7</v>
      </c>
      <c r="H4378" s="42">
        <f>TEXT(일별기온공급량!$A4378, "AAA")</f>
      </c>
      <c r="I4378" s="38">
        <v>219679262</v>
      </c>
      <c r="J4378" s="38">
        <v>5122776</v>
      </c>
      <c r="K4378" s="42">
        <f>TEXT(A4378, "MM-DD")</f>
      </c>
      <c r="L4378" s="38">
        <f>YEAR(일별기온공급량!$A4378)</f>
      </c>
      <c r="M4378" s="38">
        <f>MONTH(일별기온공급량!$A4378)</f>
      </c>
      <c r="N4378" s="38">
        <f>DAY(일별기온공급량!$A4378)</f>
      </c>
      <c r="O4378" s="34">
        <f>IFERROR(VLOOKUP(기온및공급량[[#This Row], [날짜]],표2[],2,0), "")</f>
      </c>
    </row>
    <row x14ac:dyDescent="0.25" r="4379" customHeight="1" ht="18.75">
      <c r="A4379" s="39">
        <v>45652</v>
      </c>
      <c r="B4379" s="40">
        <v>3.9</v>
      </c>
      <c r="C4379" s="40">
        <v>8.5</v>
      </c>
      <c r="D4379" s="41">
        <v>1.5306481481481482</v>
      </c>
      <c r="E4379" s="40">
        <v>-0.3</v>
      </c>
      <c r="F4379" s="41">
        <v>1.9993981481481482</v>
      </c>
      <c r="G4379" s="40">
        <v>8.8</v>
      </c>
      <c r="H4379" s="42">
        <f>TEXT(일별기온공급량!$A4379, "AAA")</f>
      </c>
      <c r="I4379" s="38">
        <v>228188083</v>
      </c>
      <c r="J4379" s="38">
        <v>5319162</v>
      </c>
      <c r="K4379" s="42">
        <f>TEXT(A4379, "MM-DD")</f>
      </c>
      <c r="L4379" s="38">
        <f>YEAR(일별기온공급량!$A4379)</f>
      </c>
      <c r="M4379" s="38">
        <f>MONTH(일별기온공급량!$A4379)</f>
      </c>
      <c r="N4379" s="38">
        <f>DAY(일별기온공급량!$A4379)</f>
      </c>
      <c r="O4379" s="34">
        <f>IFERROR(VLOOKUP(기온및공급량[[#This Row], [날짜]],표2[],2,0), "")</f>
      </c>
    </row>
    <row x14ac:dyDescent="0.25" r="4380" customHeight="1" ht="18.75">
      <c r="A4380" s="39">
        <v>45653</v>
      </c>
      <c r="B4380" s="40">
        <v>0.4</v>
      </c>
      <c r="C4380" s="38">
        <v>4</v>
      </c>
      <c r="D4380" s="41">
        <v>1.5778703703703703</v>
      </c>
      <c r="E4380" s="40">
        <v>-2.5</v>
      </c>
      <c r="F4380" s="41">
        <v>1.2695370370370371</v>
      </c>
      <c r="G4380" s="40">
        <v>6.5</v>
      </c>
      <c r="H4380" s="42">
        <f>TEXT(일별기온공급량!$A4380, "AAA")</f>
      </c>
      <c r="I4380" s="38">
        <v>244258151</v>
      </c>
      <c r="J4380" s="38">
        <v>5691580</v>
      </c>
      <c r="K4380" s="42">
        <f>TEXT(A4380, "MM-DD")</f>
      </c>
      <c r="L4380" s="38">
        <f>YEAR(일별기온공급량!$A4380)</f>
      </c>
      <c r="M4380" s="38">
        <f>MONTH(일별기온공급량!$A4380)</f>
      </c>
      <c r="N4380" s="38">
        <f>DAY(일별기온공급량!$A4380)</f>
      </c>
      <c r="O4380" s="34">
        <f>IFERROR(VLOOKUP(기온및공급량[[#This Row], [날짜]],표2[],2,0), "")</f>
      </c>
    </row>
    <row x14ac:dyDescent="0.25" r="4381" customHeight="1" ht="18.75">
      <c r="A4381" s="39">
        <v>45654</v>
      </c>
      <c r="B4381" s="40">
        <v>-0.1</v>
      </c>
      <c r="C4381" s="38">
        <v>3</v>
      </c>
      <c r="D4381" s="41">
        <v>1.6368981481481482</v>
      </c>
      <c r="E4381" s="40">
        <v>-2.3</v>
      </c>
      <c r="F4381" s="41">
        <v>1.3216203703703704</v>
      </c>
      <c r="G4381" s="40">
        <v>5.3</v>
      </c>
      <c r="H4381" s="42">
        <f>TEXT(일별기온공급량!$A4381, "AAA")</f>
      </c>
      <c r="I4381" s="38">
        <v>233925973</v>
      </c>
      <c r="J4381" s="38">
        <v>5447769</v>
      </c>
      <c r="K4381" s="42">
        <f>TEXT(A4381, "MM-DD")</f>
      </c>
      <c r="L4381" s="38">
        <f>YEAR(일별기온공급량!$A4381)</f>
      </c>
      <c r="M4381" s="38">
        <f>MONTH(일별기온공급량!$A4381)</f>
      </c>
      <c r="N4381" s="38">
        <f>DAY(일별기온공급량!$A4381)</f>
      </c>
      <c r="O4381" s="34">
        <f>IFERROR(VLOOKUP(기온및공급량[[#This Row], [날짜]],표2[],2,0), "")</f>
      </c>
    </row>
    <row x14ac:dyDescent="0.25" r="4382" customHeight="1" ht="18.75">
      <c r="A4382" s="39">
        <v>45655</v>
      </c>
      <c r="B4382" s="40">
        <v>1.8</v>
      </c>
      <c r="C4382" s="40">
        <v>8.2</v>
      </c>
      <c r="D4382" s="41">
        <v>1.6188425925925927</v>
      </c>
      <c r="E4382" s="40">
        <v>-3.7</v>
      </c>
      <c r="F4382" s="41">
        <v>1.3250925925925925</v>
      </c>
      <c r="G4382" s="40">
        <v>11.9</v>
      </c>
      <c r="H4382" s="42">
        <f>TEXT(일별기온공급량!$A4382, "AAA")</f>
      </c>
      <c r="I4382" s="38">
        <v>213981422</v>
      </c>
      <c r="J4382" s="38">
        <v>4988745</v>
      </c>
      <c r="K4382" s="42">
        <f>TEXT(A4382, "MM-DD")</f>
      </c>
      <c r="L4382" s="38">
        <f>YEAR(일별기온공급량!$A4382)</f>
      </c>
      <c r="M4382" s="38">
        <f>MONTH(일별기온공급량!$A4382)</f>
      </c>
      <c r="N4382" s="38">
        <f>DAY(일별기온공급량!$A4382)</f>
      </c>
      <c r="O4382" s="34">
        <f>IFERROR(VLOOKUP(기온및공급량[[#This Row], [날짜]],표2[],2,0), "")</f>
      </c>
    </row>
    <row x14ac:dyDescent="0.25" r="4383" customHeight="1" ht="18.75">
      <c r="A4383" s="39">
        <v>45656</v>
      </c>
      <c r="B4383" s="40">
        <v>4.5</v>
      </c>
      <c r="C4383" s="40">
        <v>11.8</v>
      </c>
      <c r="D4383" s="41">
        <v>1.6132870370370371</v>
      </c>
      <c r="E4383" s="40">
        <v>-2.4</v>
      </c>
      <c r="F4383" s="41">
        <v>1.0924537037037036</v>
      </c>
      <c r="G4383" s="40">
        <v>14.2</v>
      </c>
      <c r="H4383" s="42">
        <f>TEXT(일별기온공급량!$A4383, "AAA")</f>
      </c>
      <c r="I4383" s="38">
        <v>223385483</v>
      </c>
      <c r="J4383" s="38">
        <v>5205778</v>
      </c>
      <c r="K4383" s="42">
        <f>TEXT(A4383, "MM-DD")</f>
      </c>
      <c r="L4383" s="38">
        <f>YEAR(일별기온공급량!$A4383)</f>
      </c>
      <c r="M4383" s="38">
        <f>MONTH(일별기온공급량!$A4383)</f>
      </c>
      <c r="N4383" s="38">
        <f>DAY(일별기온공급량!$A4383)</f>
      </c>
      <c r="O4383" s="34">
        <f>IFERROR(VLOOKUP(기온및공급량[[#This Row], [날짜]],표2[],2,0), "")</f>
      </c>
    </row>
    <row x14ac:dyDescent="0.25" r="4384" customHeight="1" ht="18.75">
      <c r="A4384" s="39">
        <v>45657</v>
      </c>
      <c r="B4384" s="40">
        <v>4.2</v>
      </c>
      <c r="C4384" s="40">
        <v>7.2</v>
      </c>
      <c r="D4384" s="41">
        <v>1.5875925925925927</v>
      </c>
      <c r="E4384" s="40">
        <v>-0.4</v>
      </c>
      <c r="F4384" s="41">
        <v>1.9375925925925928</v>
      </c>
      <c r="G4384" s="40">
        <v>7.6</v>
      </c>
      <c r="H4384" s="42">
        <f>TEXT(일별기온공급량!$A4384, "AAA")</f>
      </c>
      <c r="I4384" s="38">
        <v>215834818</v>
      </c>
      <c r="J4384" s="38">
        <v>5028599</v>
      </c>
      <c r="K4384" s="42">
        <f>TEXT(A4384, "MM-DD")</f>
      </c>
      <c r="L4384" s="38">
        <f>YEAR(일별기온공급량!$A4384)</f>
      </c>
      <c r="M4384" s="38">
        <f>MONTH(일별기온공급량!$A4384)</f>
      </c>
      <c r="N4384" s="38">
        <f>DAY(일별기온공급량!$A4384)</f>
      </c>
      <c r="O4384" s="34">
        <f>IFERROR(VLOOKUP(기온및공급량[[#This Row], [날짜]],표2[],2,0), "")</f>
      </c>
    </row>
    <row x14ac:dyDescent="0.25" r="4385" customHeight="1" ht="18.75">
      <c r="A4385" s="39">
        <v>45658</v>
      </c>
      <c r="B4385" s="40">
        <v>2.8</v>
      </c>
      <c r="C4385" s="40">
        <v>9.9</v>
      </c>
      <c r="D4385" s="41">
        <v>1.658425925925926</v>
      </c>
      <c r="E4385" s="40">
        <v>-3.7</v>
      </c>
      <c r="F4385" s="41">
        <v>1.3292592592592594</v>
      </c>
      <c r="G4385" s="40">
        <v>13.6</v>
      </c>
      <c r="H4385" s="42">
        <f>TEXT(일별기온공급량!$A4385, "AAA")</f>
      </c>
      <c r="I4385" s="38">
        <v>201551143</v>
      </c>
      <c r="J4385" s="38">
        <v>4691390</v>
      </c>
      <c r="K4385" s="42">
        <f>TEXT(A4385, "MM-DD")</f>
      </c>
      <c r="L4385" s="38">
        <f>YEAR(일별기온공급량!$A4385)</f>
      </c>
      <c r="M4385" s="38">
        <f>MONTH(일별기온공급량!$A4385)</f>
      </c>
      <c r="N4385" s="38">
        <f>DAY(일별기온공급량!$A4385)</f>
      </c>
      <c r="O4385" s="34">
        <f>IFERROR(VLOOKUP(기온및공급량[[#This Row], [날짜]],표2[],2,0), "")</f>
      </c>
    </row>
    <row x14ac:dyDescent="0.25" r="4386" customHeight="1" ht="18.75">
      <c r="A4386" s="39">
        <v>45659</v>
      </c>
      <c r="B4386" s="40">
        <v>3.1</v>
      </c>
      <c r="C4386" s="40">
        <v>9.8</v>
      </c>
      <c r="D4386" s="41">
        <v>1.619537037037037</v>
      </c>
      <c r="E4386" s="40">
        <v>-3.7</v>
      </c>
      <c r="F4386" s="41">
        <v>1.2938425925925925</v>
      </c>
      <c r="G4386" s="40">
        <v>13.5</v>
      </c>
      <c r="H4386" s="42">
        <f>TEXT(일별기온공급량!$A4386, "AAA")</f>
      </c>
      <c r="I4386" s="38">
        <v>219103221</v>
      </c>
      <c r="J4386" s="38">
        <v>5093870</v>
      </c>
      <c r="K4386" s="42">
        <f>TEXT(A4386, "MM-DD")</f>
      </c>
      <c r="L4386" s="38">
        <f>YEAR(일별기온공급량!$A4386)</f>
      </c>
      <c r="M4386" s="38">
        <f>MONTH(일별기온공급량!$A4386)</f>
      </c>
      <c r="N4386" s="38">
        <f>DAY(일별기온공급량!$A4386)</f>
      </c>
      <c r="O4386" s="34">
        <f>IFERROR(VLOOKUP(기온및공급량[[#This Row], [날짜]],표2[],2,0), "")</f>
      </c>
    </row>
    <row x14ac:dyDescent="0.25" r="4387" customHeight="1" ht="18.75">
      <c r="A4387" s="39">
        <v>45660</v>
      </c>
      <c r="B4387" s="40">
        <v>1.5</v>
      </c>
      <c r="C4387" s="40">
        <v>4.9</v>
      </c>
      <c r="D4387" s="41">
        <v>1.6639814814814815</v>
      </c>
      <c r="E4387" s="40">
        <v>-0.8</v>
      </c>
      <c r="F4387" s="41">
        <v>1.3153703703703703</v>
      </c>
      <c r="G4387" s="40">
        <v>5.7</v>
      </c>
      <c r="H4387" s="42">
        <f>TEXT(일별기온공급량!$A4387, "AAA")</f>
      </c>
      <c r="I4387" s="38">
        <v>233788298</v>
      </c>
      <c r="J4387" s="38">
        <v>5446835</v>
      </c>
      <c r="K4387" s="42">
        <f>TEXT(A4387, "MM-DD")</f>
      </c>
      <c r="L4387" s="38">
        <f>YEAR(일별기온공급량!$A4387)</f>
      </c>
      <c r="M4387" s="38">
        <f>MONTH(일별기온공급량!$A4387)</f>
      </c>
      <c r="N4387" s="38">
        <f>DAY(일별기온공급량!$A4387)</f>
      </c>
      <c r="O4387" s="34">
        <f>IFERROR(VLOOKUP(기온및공급량[[#This Row], [날짜]],표2[],2,0), "")</f>
      </c>
    </row>
    <row x14ac:dyDescent="0.25" r="4388" customHeight="1" ht="18.75">
      <c r="A4388" s="39">
        <v>45661</v>
      </c>
      <c r="B4388" s="40">
        <v>1.6</v>
      </c>
      <c r="C4388" s="40">
        <v>6.8</v>
      </c>
      <c r="D4388" s="41">
        <v>1.638287037037037</v>
      </c>
      <c r="E4388" s="40">
        <v>-2.9</v>
      </c>
      <c r="F4388" s="41">
        <v>1.9952314814814813</v>
      </c>
      <c r="G4388" s="40">
        <v>9.7</v>
      </c>
      <c r="H4388" s="42">
        <f>TEXT(일별기온공급량!$A4388, "AAA")</f>
      </c>
      <c r="I4388" s="38">
        <v>214955890</v>
      </c>
      <c r="J4388" s="38">
        <v>5008399</v>
      </c>
      <c r="K4388" s="42">
        <f>TEXT(A4388, "MM-DD")</f>
      </c>
      <c r="L4388" s="38">
        <f>YEAR(일별기온공급량!$A4388)</f>
      </c>
      <c r="M4388" s="38">
        <f>MONTH(일별기온공급량!$A4388)</f>
      </c>
      <c r="N4388" s="38">
        <f>DAY(일별기온공급량!$A4388)</f>
      </c>
      <c r="O4388" s="34">
        <f>IFERROR(VLOOKUP(기온및공급량[[#This Row], [날짜]],표2[],2,0), "")</f>
      </c>
    </row>
    <row x14ac:dyDescent="0.25" r="4389" customHeight="1" ht="18.75">
      <c r="A4389" s="39">
        <v>45662</v>
      </c>
      <c r="B4389" s="40">
        <v>1.2</v>
      </c>
      <c r="C4389" s="40">
        <v>5.7</v>
      </c>
      <c r="D4389" s="41">
        <v>1.5667592592592592</v>
      </c>
      <c r="E4389" s="40">
        <v>-3.9</v>
      </c>
      <c r="F4389" s="41">
        <v>1.1966203703703704</v>
      </c>
      <c r="G4389" s="40">
        <v>9.6</v>
      </c>
      <c r="H4389" s="42">
        <f>TEXT(일별기온공급량!$A4389, "AAA")</f>
      </c>
      <c r="I4389" s="38">
        <v>216290771</v>
      </c>
      <c r="J4389" s="38">
        <v>5034705</v>
      </c>
      <c r="K4389" s="42">
        <f>TEXT(A4389, "MM-DD")</f>
      </c>
      <c r="L4389" s="38">
        <f>YEAR(일별기온공급량!$A4389)</f>
      </c>
      <c r="M4389" s="38">
        <f>MONTH(일별기온공급량!$A4389)</f>
      </c>
      <c r="N4389" s="38">
        <f>DAY(일별기온공급량!$A4389)</f>
      </c>
      <c r="O4389" s="34">
        <f>IFERROR(VLOOKUP(기온및공급량[[#This Row], [날짜]],표2[],2,0), "")</f>
      </c>
    </row>
    <row x14ac:dyDescent="0.25" r="4390" customHeight="1" ht="18.75">
      <c r="A4390" s="39">
        <v>45663</v>
      </c>
      <c r="B4390" s="40">
        <v>1.8</v>
      </c>
      <c r="C4390" s="40">
        <v>7.6</v>
      </c>
      <c r="D4390" s="41">
        <v>1.5750925925925925</v>
      </c>
      <c r="E4390" s="40">
        <v>-2.4</v>
      </c>
      <c r="F4390" s="41">
        <v>1.2625925925925925</v>
      </c>
      <c r="G4390" s="38">
        <v>10</v>
      </c>
      <c r="H4390" s="42">
        <f>TEXT(일별기온공급량!$A4390, "AAA")</f>
      </c>
      <c r="I4390" s="38">
        <v>238604041</v>
      </c>
      <c r="J4390" s="38">
        <v>5553533</v>
      </c>
      <c r="K4390" s="42">
        <f>TEXT(A4390, "MM-DD")</f>
      </c>
      <c r="L4390" s="38">
        <f>YEAR(일별기온공급량!$A4390)</f>
      </c>
      <c r="M4390" s="38">
        <f>MONTH(일별기온공급량!$A4390)</f>
      </c>
      <c r="N4390" s="38">
        <f>DAY(일별기온공급량!$A4390)</f>
      </c>
      <c r="O4390" s="34">
        <f>IFERROR(VLOOKUP(기온및공급량[[#This Row], [날짜]],표2[],2,0), "")</f>
      </c>
    </row>
    <row x14ac:dyDescent="0.25" r="4391" customHeight="1" ht="18.75">
      <c r="A4391" s="39">
        <v>45664</v>
      </c>
      <c r="B4391" s="40">
        <v>0.3</v>
      </c>
      <c r="C4391" s="40">
        <v>4.1</v>
      </c>
      <c r="D4391" s="41">
        <v>1.6243981481481482</v>
      </c>
      <c r="E4391" s="40">
        <v>-2.2</v>
      </c>
      <c r="F4391" s="41">
        <v>1.2966203703703703</v>
      </c>
      <c r="G4391" s="40">
        <v>6.3</v>
      </c>
      <c r="H4391" s="42">
        <f>TEXT(일별기온공급량!$A4391, "AAA")</f>
      </c>
      <c r="I4391" s="38">
        <v>255113289</v>
      </c>
      <c r="J4391" s="38">
        <v>5920324</v>
      </c>
      <c r="K4391" s="42">
        <f>TEXT(A4391, "MM-DD")</f>
      </c>
      <c r="L4391" s="38">
        <f>YEAR(일별기온공급량!$A4391)</f>
      </c>
      <c r="M4391" s="38">
        <f>MONTH(일별기온공급량!$A4391)</f>
      </c>
      <c r="N4391" s="38">
        <f>DAY(일별기온공급량!$A4391)</f>
      </c>
      <c r="O4391" s="34">
        <f>IFERROR(VLOOKUP(기온및공급량[[#This Row], [날짜]],표2[],2,0), "")</f>
      </c>
    </row>
    <row x14ac:dyDescent="0.25" r="4392" customHeight="1" ht="18.75">
      <c r="A4392" s="39">
        <v>45665</v>
      </c>
      <c r="B4392" s="40">
        <v>0.5</v>
      </c>
      <c r="C4392" s="40">
        <v>5.4</v>
      </c>
      <c r="D4392" s="41">
        <v>1.5896759259259259</v>
      </c>
      <c r="E4392" s="40">
        <v>-2.4</v>
      </c>
      <c r="F4392" s="41">
        <v>1.1091203703703703</v>
      </c>
      <c r="G4392" s="40">
        <v>7.8</v>
      </c>
      <c r="H4392" s="42">
        <f>TEXT(일별기온공급량!$A4392, "AAA")</f>
      </c>
      <c r="I4392" s="38">
        <v>256870648</v>
      </c>
      <c r="J4392" s="38">
        <v>5947064</v>
      </c>
      <c r="K4392" s="42">
        <f>TEXT(A4392, "MM-DD")</f>
      </c>
      <c r="L4392" s="38">
        <f>YEAR(일별기온공급량!$A4392)</f>
      </c>
      <c r="M4392" s="38">
        <f>MONTH(일별기온공급량!$A4392)</f>
      </c>
      <c r="N4392" s="38">
        <f>DAY(일별기온공급량!$A4392)</f>
      </c>
      <c r="O4392" s="34">
        <f>IFERROR(VLOOKUP(기온및공급량[[#This Row], [날짜]],표2[],2,0), "")</f>
      </c>
    </row>
    <row x14ac:dyDescent="0.25" r="4393" customHeight="1" ht="18.75">
      <c r="A4393" s="39">
        <v>45666</v>
      </c>
      <c r="B4393" s="40">
        <v>-6.1</v>
      </c>
      <c r="C4393" s="40">
        <v>-1.6</v>
      </c>
      <c r="D4393" s="41">
        <v>1.0000925925925925</v>
      </c>
      <c r="E4393" s="40">
        <v>-10.1</v>
      </c>
      <c r="F4393" s="41">
        <v>1.9660648148148148</v>
      </c>
      <c r="G4393" s="40">
        <v>8.5</v>
      </c>
      <c r="H4393" s="42">
        <f>TEXT(일별기온공급량!$A4393, "AAA")</f>
      </c>
      <c r="I4393" s="38">
        <v>301102072</v>
      </c>
      <c r="J4393" s="38">
        <v>6961399</v>
      </c>
      <c r="K4393" s="42">
        <f>TEXT(A4393, "MM-DD")</f>
      </c>
      <c r="L4393" s="38">
        <f>YEAR(일별기온공급량!$A4393)</f>
      </c>
      <c r="M4393" s="38">
        <f>MONTH(일별기온공급량!$A4393)</f>
      </c>
      <c r="N4393" s="38">
        <f>DAY(일별기온공급량!$A4393)</f>
      </c>
      <c r="O4393" s="34">
        <f>IFERROR(VLOOKUP(기온및공급량[[#This Row], [날짜]],표2[],2,0), "")</f>
      </c>
    </row>
    <row x14ac:dyDescent="0.25" r="4394" customHeight="1" ht="18.75">
      <c r="A4394" s="39">
        <v>45667</v>
      </c>
      <c r="B4394" s="40">
        <v>-5.3</v>
      </c>
      <c r="C4394" s="40">
        <v>-0.3</v>
      </c>
      <c r="D4394" s="41">
        <v>1.6480092592592592</v>
      </c>
      <c r="E4394" s="40">
        <v>-10.7</v>
      </c>
      <c r="F4394" s="41">
        <v>1.1792592592592592</v>
      </c>
      <c r="G4394" s="40">
        <v>10.4</v>
      </c>
      <c r="H4394" s="42">
        <f>TEXT(일별기온공급량!$A4394, "AAA")</f>
      </c>
      <c r="I4394" s="38">
        <v>306966064</v>
      </c>
      <c r="J4394" s="38">
        <v>7125750</v>
      </c>
      <c r="K4394" s="42">
        <f>TEXT(A4394, "MM-DD")</f>
      </c>
      <c r="L4394" s="38">
        <f>YEAR(일별기온공급량!$A4394)</f>
      </c>
      <c r="M4394" s="38">
        <f>MONTH(일별기온공급량!$A4394)</f>
      </c>
      <c r="N4394" s="38">
        <f>DAY(일별기온공급량!$A4394)</f>
      </c>
      <c r="O4394" s="34">
        <f>IFERROR(VLOOKUP(기온및공급량[[#This Row], [날짜]],표2[],2,0), "")</f>
      </c>
    </row>
    <row x14ac:dyDescent="0.25" r="4395" customHeight="1" ht="18.75">
      <c r="A4395" s="39">
        <v>45668</v>
      </c>
      <c r="B4395" s="38">
        <v>-2</v>
      </c>
      <c r="C4395" s="40">
        <v>2.6</v>
      </c>
      <c r="D4395" s="41">
        <v>1.5778703703703703</v>
      </c>
      <c r="E4395" s="40">
        <v>-6.9</v>
      </c>
      <c r="F4395" s="41">
        <v>1.2528703703703703</v>
      </c>
      <c r="G4395" s="40">
        <v>9.5</v>
      </c>
      <c r="H4395" s="42">
        <f>TEXT(일별기온공급량!$A4395, "AAA")</f>
      </c>
      <c r="I4395" s="38">
        <v>270848787</v>
      </c>
      <c r="J4395" s="38">
        <v>6299331</v>
      </c>
      <c r="K4395" s="42">
        <f>TEXT(A4395, "MM-DD")</f>
      </c>
      <c r="L4395" s="38">
        <f>YEAR(일별기온공급량!$A4395)</f>
      </c>
      <c r="M4395" s="38">
        <f>MONTH(일별기온공급량!$A4395)</f>
      </c>
      <c r="N4395" s="38">
        <f>DAY(일별기온공급량!$A4395)</f>
      </c>
      <c r="O4395" s="34">
        <f>IFERROR(VLOOKUP(기온및공급량[[#This Row], [날짜]],표2[],2,0), "")</f>
      </c>
    </row>
    <row x14ac:dyDescent="0.25" r="4396" customHeight="1" ht="18.75">
      <c r="A4396" s="39">
        <v>45669</v>
      </c>
      <c r="B4396" s="40">
        <v>-0.1</v>
      </c>
      <c r="C4396" s="40">
        <v>3.9</v>
      </c>
      <c r="D4396" s="41">
        <v>1.5834259259259258</v>
      </c>
      <c r="E4396" s="40">
        <v>-4.4</v>
      </c>
      <c r="F4396" s="41">
        <v>1.3091203703703704</v>
      </c>
      <c r="G4396" s="40">
        <v>8.3</v>
      </c>
      <c r="H4396" s="42">
        <f>TEXT(일별기온공급량!$A4396, "AAA")</f>
      </c>
      <c r="I4396" s="38">
        <v>252895716</v>
      </c>
      <c r="J4396" s="38">
        <v>5880357</v>
      </c>
      <c r="K4396" s="42">
        <f>TEXT(A4396, "MM-DD")</f>
      </c>
      <c r="L4396" s="38">
        <f>YEAR(일별기온공급량!$A4396)</f>
      </c>
      <c r="M4396" s="38">
        <f>MONTH(일별기온공급량!$A4396)</f>
      </c>
      <c r="N4396" s="38">
        <f>DAY(일별기온공급량!$A4396)</f>
      </c>
      <c r="O4396" s="34">
        <f>IFERROR(VLOOKUP(기온및공급량[[#This Row], [날짜]],표2[],2,0), "")</f>
      </c>
    </row>
    <row x14ac:dyDescent="0.25" r="4397" customHeight="1" ht="18.75">
      <c r="A4397" s="39">
        <v>45670</v>
      </c>
      <c r="B4397" s="40">
        <v>0.9</v>
      </c>
      <c r="C4397" s="40">
        <v>7.2</v>
      </c>
      <c r="D4397" s="41">
        <v>1.6132870370370371</v>
      </c>
      <c r="E4397" s="40">
        <v>-3.2</v>
      </c>
      <c r="F4397" s="41">
        <v>1.1848148148148148</v>
      </c>
      <c r="G4397" s="40">
        <v>10.4</v>
      </c>
      <c r="H4397" s="42">
        <f>TEXT(일별기온공급량!$A4397, "AAA")</f>
      </c>
      <c r="I4397" s="38">
        <v>258501166</v>
      </c>
      <c r="J4397" s="38">
        <v>6018915</v>
      </c>
      <c r="K4397" s="42">
        <f>TEXT(A4397, "MM-DD")</f>
      </c>
      <c r="L4397" s="38">
        <f>YEAR(일별기온공급량!$A4397)</f>
      </c>
      <c r="M4397" s="38">
        <f>MONTH(일별기온공급량!$A4397)</f>
      </c>
      <c r="N4397" s="38">
        <f>DAY(일별기온공급량!$A4397)</f>
      </c>
      <c r="O4397" s="34">
        <f>IFERROR(VLOOKUP(기온및공급량[[#This Row], [날짜]],표2[],2,0), "")</f>
      </c>
    </row>
    <row x14ac:dyDescent="0.25" r="4398" customHeight="1" ht="18.75">
      <c r="A4398" s="39">
        <v>45671</v>
      </c>
      <c r="B4398" s="40">
        <v>4.1</v>
      </c>
      <c r="C4398" s="40">
        <v>11.7</v>
      </c>
      <c r="D4398" s="41">
        <v>1.6487037037037036</v>
      </c>
      <c r="E4398" s="40">
        <v>-3.5</v>
      </c>
      <c r="F4398" s="41">
        <v>1.1014814814814815</v>
      </c>
      <c r="G4398" s="40">
        <v>15.2</v>
      </c>
      <c r="H4398" s="42">
        <f>TEXT(일별기온공급량!$A4398, "AAA")</f>
      </c>
      <c r="I4398" s="38">
        <v>243147162</v>
      </c>
      <c r="J4398" s="38">
        <v>5673897</v>
      </c>
      <c r="K4398" s="42">
        <f>TEXT(A4398, "MM-DD")</f>
      </c>
      <c r="L4398" s="38">
        <f>YEAR(일별기온공급량!$A4398)</f>
      </c>
      <c r="M4398" s="38">
        <f>MONTH(일별기온공급량!$A4398)</f>
      </c>
      <c r="N4398" s="38">
        <f>DAY(일별기온공급량!$A4398)</f>
      </c>
      <c r="O4398" s="34">
        <f>IFERROR(VLOOKUP(기온및공급량[[#This Row], [날짜]],표2[],2,0), "")</f>
      </c>
    </row>
    <row x14ac:dyDescent="0.25" r="4399" customHeight="1" ht="18.75">
      <c r="A4399" s="39">
        <v>45672</v>
      </c>
      <c r="B4399" s="40">
        <v>-0.3</v>
      </c>
      <c r="C4399" s="40">
        <v>3.5</v>
      </c>
      <c r="D4399" s="41">
        <v>1.002175925925926</v>
      </c>
      <c r="E4399" s="40">
        <v>-3.1</v>
      </c>
      <c r="F4399" s="41">
        <v>1.9987037037037036</v>
      </c>
      <c r="G4399" s="40">
        <v>6.6</v>
      </c>
      <c r="H4399" s="42">
        <f>TEXT(일별기온공급량!$A4399, "AAA")</f>
      </c>
      <c r="I4399" s="38">
        <v>257313234</v>
      </c>
      <c r="J4399" s="38">
        <v>5982860</v>
      </c>
      <c r="K4399" s="42">
        <f>TEXT(A4399, "MM-DD")</f>
      </c>
      <c r="L4399" s="38">
        <f>YEAR(일별기온공급량!$A4399)</f>
      </c>
      <c r="M4399" s="38">
        <f>MONTH(일별기온공급량!$A4399)</f>
      </c>
      <c r="N4399" s="38">
        <f>DAY(일별기온공급량!$A4399)</f>
      </c>
      <c r="O4399" s="34">
        <f>IFERROR(VLOOKUP(기온및공급량[[#This Row], [날짜]],표2[],2,0), "")</f>
      </c>
    </row>
    <row x14ac:dyDescent="0.25" r="4400" customHeight="1" ht="18.75">
      <c r="A4400" s="39">
        <v>45673</v>
      </c>
      <c r="B4400" s="40">
        <v>0.8</v>
      </c>
      <c r="C4400" s="40">
        <v>6.4</v>
      </c>
      <c r="D4400" s="41">
        <v>1.6563425925925928</v>
      </c>
      <c r="E4400" s="40">
        <v>-3.3</v>
      </c>
      <c r="F4400" s="41">
        <v>1.1445370370370371</v>
      </c>
      <c r="G4400" s="40">
        <v>9.7</v>
      </c>
      <c r="H4400" s="42">
        <f>TEXT(일별기온공급량!$A4400, "AAA")</f>
      </c>
      <c r="I4400" s="38">
        <v>259638937</v>
      </c>
      <c r="J4400" s="38">
        <v>6034194</v>
      </c>
      <c r="K4400" s="42">
        <f>TEXT(A4400, "MM-DD")</f>
      </c>
      <c r="L4400" s="38">
        <f>YEAR(일별기온공급량!$A4400)</f>
      </c>
      <c r="M4400" s="38">
        <f>MONTH(일별기온공급량!$A4400)</f>
      </c>
      <c r="N4400" s="38">
        <f>DAY(일별기온공급량!$A4400)</f>
      </c>
      <c r="O4400" s="34">
        <f>IFERROR(VLOOKUP(기온및공급량[[#This Row], [날짜]],표2[],2,0), "")</f>
      </c>
    </row>
    <row x14ac:dyDescent="0.25" r="4401" customHeight="1" ht="18.75">
      <c r="A4401" s="39">
        <v>45674</v>
      </c>
      <c r="B4401" s="40">
        <v>2.4</v>
      </c>
      <c r="C4401" s="40">
        <v>9.2</v>
      </c>
      <c r="D4401" s="41">
        <v>1.682037037037037</v>
      </c>
      <c r="E4401" s="40">
        <v>-2.9</v>
      </c>
      <c r="F4401" s="41">
        <v>1.3153703703703703</v>
      </c>
      <c r="G4401" s="40">
        <v>12.1</v>
      </c>
      <c r="H4401" s="42">
        <f>TEXT(일별기온공급량!$A4401, "AAA")</f>
      </c>
      <c r="I4401" s="38">
        <v>238380979</v>
      </c>
      <c r="J4401" s="38">
        <v>5538364</v>
      </c>
      <c r="K4401" s="42">
        <f>TEXT(A4401, "MM-DD")</f>
      </c>
      <c r="L4401" s="38">
        <f>YEAR(일별기온공급량!$A4401)</f>
      </c>
      <c r="M4401" s="38">
        <f>MONTH(일별기온공급량!$A4401)</f>
      </c>
      <c r="N4401" s="38">
        <f>DAY(일별기온공급량!$A4401)</f>
      </c>
      <c r="O4401" s="34">
        <f>IFERROR(VLOOKUP(기온및공급량[[#This Row], [날짜]],표2[],2,0), "")</f>
      </c>
    </row>
    <row x14ac:dyDescent="0.25" r="4402" customHeight="1" ht="18.75">
      <c r="A4402" s="39">
        <v>45675</v>
      </c>
      <c r="B4402" s="40">
        <v>2.4</v>
      </c>
      <c r="C4402" s="40">
        <v>11.2</v>
      </c>
      <c r="D4402" s="41">
        <v>1.639675925925926</v>
      </c>
      <c r="E4402" s="40">
        <v>-5.5</v>
      </c>
      <c r="F4402" s="41">
        <v>1.3021759259259258</v>
      </c>
      <c r="G4402" s="40">
        <v>16.7</v>
      </c>
      <c r="H4402" s="42">
        <f>TEXT(일별기온공급량!$A4402, "AAA")</f>
      </c>
      <c r="I4402" s="38">
        <v>220674822</v>
      </c>
      <c r="J4402" s="38">
        <v>5118818</v>
      </c>
      <c r="K4402" s="42">
        <f>TEXT(A4402, "MM-DD")</f>
      </c>
      <c r="L4402" s="38">
        <f>YEAR(일별기온공급량!$A4402)</f>
      </c>
      <c r="M4402" s="38">
        <f>MONTH(일별기온공급량!$A4402)</f>
      </c>
      <c r="N4402" s="38">
        <f>DAY(일별기온공급량!$A4402)</f>
      </c>
      <c r="O4402" s="34">
        <f>IFERROR(VLOOKUP(기온및공급량[[#This Row], [날짜]],표2[],2,0), "")</f>
      </c>
    </row>
    <row x14ac:dyDescent="0.25" r="4403" customHeight="1" ht="18.75">
      <c r="A4403" s="39">
        <v>45676</v>
      </c>
      <c r="B4403" s="40">
        <v>2.4</v>
      </c>
      <c r="C4403" s="40">
        <v>11.2</v>
      </c>
      <c r="D4403" s="41">
        <v>1.6487037037037036</v>
      </c>
      <c r="E4403" s="40">
        <v>-4.7</v>
      </c>
      <c r="F4403" s="41">
        <v>1.3042592592592592</v>
      </c>
      <c r="G4403" s="40">
        <v>15.9</v>
      </c>
      <c r="H4403" s="42">
        <f>TEXT(일별기온공급량!$A4403, "AAA")</f>
      </c>
      <c r="I4403" s="38">
        <v>204787206</v>
      </c>
      <c r="J4403" s="38">
        <v>4749580</v>
      </c>
      <c r="K4403" s="42">
        <f>TEXT(A4403, "MM-DD")</f>
      </c>
      <c r="L4403" s="38">
        <f>YEAR(일별기온공급량!$A4403)</f>
      </c>
      <c r="M4403" s="38">
        <f>MONTH(일별기온공급량!$A4403)</f>
      </c>
      <c r="N4403" s="38">
        <f>DAY(일별기온공급량!$A4403)</f>
      </c>
      <c r="O4403" s="34">
        <f>IFERROR(VLOOKUP(기온및공급량[[#This Row], [날짜]],표2[],2,0), "")</f>
      </c>
    </row>
    <row x14ac:dyDescent="0.25" r="4404" customHeight="1" ht="18.75">
      <c r="A4404" s="39">
        <v>45677</v>
      </c>
      <c r="B4404" s="40">
        <v>2.4</v>
      </c>
      <c r="C4404" s="40">
        <v>10.6</v>
      </c>
      <c r="D4404" s="41">
        <v>1.6056481481481482</v>
      </c>
      <c r="E4404" s="40">
        <v>-3.7</v>
      </c>
      <c r="F4404" s="41">
        <v>1.286898148148148</v>
      </c>
      <c r="G4404" s="40">
        <v>14.3</v>
      </c>
      <c r="H4404" s="42">
        <f>TEXT(일별기온공급량!$A4404, "AAA")</f>
      </c>
      <c r="I4404" s="38">
        <v>222507802</v>
      </c>
      <c r="J4404" s="38">
        <v>5174356</v>
      </c>
      <c r="K4404" s="42">
        <f>TEXT(A4404, "MM-DD")</f>
      </c>
      <c r="L4404" s="38">
        <f>YEAR(일별기온공급량!$A4404)</f>
      </c>
      <c r="M4404" s="38">
        <f>MONTH(일별기온공급량!$A4404)</f>
      </c>
      <c r="N4404" s="38">
        <f>DAY(일별기온공급량!$A4404)</f>
      </c>
      <c r="O4404" s="34">
        <f>IFERROR(VLOOKUP(기온및공급량[[#This Row], [날짜]],표2[],2,0), "")</f>
      </c>
    </row>
    <row x14ac:dyDescent="0.25" r="4405" customHeight="1" ht="18.75">
      <c r="A4405" s="39">
        <v>45678</v>
      </c>
      <c r="B4405" s="40">
        <v>2.6</v>
      </c>
      <c r="C4405" s="40">
        <v>10.5</v>
      </c>
      <c r="D4405" s="41">
        <v>1.6459259259259258</v>
      </c>
      <c r="E4405" s="40">
        <v>-3.1</v>
      </c>
      <c r="F4405" s="41">
        <v>1.283425925925926</v>
      </c>
      <c r="G4405" s="40">
        <v>13.6</v>
      </c>
      <c r="H4405" s="42">
        <f>TEXT(일별기온공급량!$A4405, "AAA")</f>
      </c>
      <c r="I4405" s="38">
        <v>222134943</v>
      </c>
      <c r="J4405" s="38">
        <v>5164530</v>
      </c>
      <c r="K4405" s="42">
        <f>TEXT(A4405, "MM-DD")</f>
      </c>
      <c r="L4405" s="38">
        <f>YEAR(일별기온공급량!$A4405)</f>
      </c>
      <c r="M4405" s="38">
        <f>MONTH(일별기온공급량!$A4405)</f>
      </c>
      <c r="N4405" s="38">
        <f>DAY(일별기온공급량!$A4405)</f>
      </c>
      <c r="O4405" s="34">
        <f>IFERROR(VLOOKUP(기온및공급량[[#This Row], [날짜]],표2[],2,0), "")</f>
      </c>
    </row>
    <row x14ac:dyDescent="0.25" r="4406" customHeight="1" ht="18.75">
      <c r="A4406" s="39">
        <v>45679</v>
      </c>
      <c r="B4406" s="40">
        <v>3.6</v>
      </c>
      <c r="C4406" s="40">
        <v>11.8</v>
      </c>
      <c r="D4406" s="41">
        <v>1.6681481481481482</v>
      </c>
      <c r="E4406" s="40">
        <v>-3.5</v>
      </c>
      <c r="F4406" s="41">
        <v>1.189675925925926</v>
      </c>
      <c r="G4406" s="40">
        <v>15.3</v>
      </c>
      <c r="H4406" s="42">
        <f>TEXT(일별기온공급량!$A4406, "AAA")</f>
      </c>
      <c r="I4406" s="38">
        <v>220915242</v>
      </c>
      <c r="J4406" s="38">
        <v>5117438</v>
      </c>
      <c r="K4406" s="42">
        <f>TEXT(A4406, "MM-DD")</f>
      </c>
      <c r="L4406" s="38">
        <f>YEAR(일별기온공급량!$A4406)</f>
      </c>
      <c r="M4406" s="38">
        <f>MONTH(일별기온공급량!$A4406)</f>
      </c>
      <c r="N4406" s="38">
        <f>DAY(일별기온공급량!$A4406)</f>
      </c>
      <c r="O4406" s="34">
        <f>IFERROR(VLOOKUP(기온및공급량[[#This Row], [날짜]],표2[],2,0), "")</f>
      </c>
    </row>
    <row x14ac:dyDescent="0.25" r="4407" customHeight="1" ht="18.75">
      <c r="A4407" s="39">
        <v>45680</v>
      </c>
      <c r="B4407" s="40">
        <v>4.4</v>
      </c>
      <c r="C4407" s="40">
        <v>12.6</v>
      </c>
      <c r="D4407" s="41">
        <v>1.664675925925926</v>
      </c>
      <c r="E4407" s="40">
        <v>-0.9</v>
      </c>
      <c r="F4407" s="41">
        <v>1.319537037037037</v>
      </c>
      <c r="G4407" s="40">
        <v>13.5</v>
      </c>
      <c r="H4407" s="42">
        <f>TEXT(일별기온공급량!$A4407, "AAA")</f>
      </c>
      <c r="I4407" s="38">
        <v>210367416</v>
      </c>
      <c r="J4407" s="38">
        <v>4881106</v>
      </c>
      <c r="K4407" s="42">
        <f>TEXT(A4407, "MM-DD")</f>
      </c>
      <c r="L4407" s="38">
        <f>YEAR(일별기온공급량!$A4407)</f>
      </c>
      <c r="M4407" s="38">
        <f>MONTH(일별기온공급량!$A4407)</f>
      </c>
      <c r="N4407" s="38">
        <f>DAY(일별기온공급량!$A4407)</f>
      </c>
      <c r="O4407" s="34">
        <f>IFERROR(VLOOKUP(기온및공급량[[#This Row], [날짜]],표2[],2,0), "")</f>
      </c>
    </row>
    <row x14ac:dyDescent="0.25" r="4408" customHeight="1" ht="18.75">
      <c r="A4408" s="39">
        <v>45681</v>
      </c>
      <c r="B4408" s="40">
        <v>3.7</v>
      </c>
      <c r="C4408" s="40">
        <v>11.8</v>
      </c>
      <c r="D4408" s="41">
        <v>1.6549537037037036</v>
      </c>
      <c r="E4408" s="40">
        <v>-3.9</v>
      </c>
      <c r="F4408" s="41">
        <v>1.2841203703703703</v>
      </c>
      <c r="G4408" s="40">
        <v>15.7</v>
      </c>
      <c r="H4408" s="42">
        <f>TEXT(일별기온공급량!$A4408, "AAA")</f>
      </c>
      <c r="I4408" s="38">
        <v>210216990</v>
      </c>
      <c r="J4408" s="38">
        <v>4900588</v>
      </c>
      <c r="K4408" s="42">
        <f>TEXT(A4408, "MM-DD")</f>
      </c>
      <c r="L4408" s="38">
        <f>YEAR(일별기온공급량!$A4408)</f>
      </c>
      <c r="M4408" s="38">
        <f>MONTH(일별기온공급량!$A4408)</f>
      </c>
      <c r="N4408" s="38">
        <f>DAY(일별기온공급량!$A4408)</f>
      </c>
      <c r="O4408" s="34">
        <f>IFERROR(VLOOKUP(기온및공급량[[#This Row], [날짜]],표2[],2,0), "")</f>
      </c>
    </row>
    <row x14ac:dyDescent="0.25" r="4409" customHeight="1" ht="18.75">
      <c r="A4409" s="39">
        <v>45682</v>
      </c>
      <c r="B4409" s="40">
        <v>3.5</v>
      </c>
      <c r="C4409" s="40">
        <v>8.7</v>
      </c>
      <c r="D4409" s="41">
        <v>1.623009259259259</v>
      </c>
      <c r="E4409" s="40">
        <v>-1.4</v>
      </c>
      <c r="F4409" s="41">
        <v>1.2299537037037038</v>
      </c>
      <c r="G4409" s="40">
        <v>10.1</v>
      </c>
      <c r="H4409" s="42">
        <f>TEXT(일별기온공급량!$A4409, "AAA")</f>
      </c>
      <c r="I4409" s="38">
        <v>202606536</v>
      </c>
      <c r="J4409" s="38">
        <v>4719692</v>
      </c>
      <c r="K4409" s="42">
        <f>TEXT(A4409, "MM-DD")</f>
      </c>
      <c r="L4409" s="38">
        <f>YEAR(일별기온공급량!$A4409)</f>
      </c>
      <c r="M4409" s="38">
        <f>MONTH(일별기온공급량!$A4409)</f>
      </c>
      <c r="N4409" s="38">
        <f>DAY(일별기온공급량!$A4409)</f>
      </c>
      <c r="O4409" s="34">
        <f>IFERROR(VLOOKUP(기온및공급량[[#This Row], [날짜]],표2[],2,0), "")</f>
      </c>
    </row>
    <row x14ac:dyDescent="0.25" r="4410" customHeight="1" ht="18.75">
      <c r="A4410" s="39">
        <v>45683</v>
      </c>
      <c r="B4410" s="40">
        <v>4.9</v>
      </c>
      <c r="C4410" s="40">
        <v>7.9</v>
      </c>
      <c r="D4410" s="41">
        <v>1.4973148148148148</v>
      </c>
      <c r="E4410" s="38">
        <v>2</v>
      </c>
      <c r="F4410" s="41">
        <v>1.0112037037037036</v>
      </c>
      <c r="G4410" s="40">
        <v>5.9</v>
      </c>
      <c r="H4410" s="42">
        <f>TEXT(일별기온공급량!$A4410, "AAA")</f>
      </c>
      <c r="I4410" s="38">
        <v>192170510</v>
      </c>
      <c r="J4410" s="38">
        <v>4473654</v>
      </c>
      <c r="K4410" s="42">
        <f>TEXT(A4410, "MM-DD")</f>
      </c>
      <c r="L4410" s="38">
        <f>YEAR(일별기온공급량!$A4410)</f>
      </c>
      <c r="M4410" s="38">
        <f>MONTH(일별기온공급량!$A4410)</f>
      </c>
      <c r="N4410" s="38">
        <f>DAY(일별기온공급량!$A4410)</f>
      </c>
      <c r="O4410" s="34">
        <f>IFERROR(VLOOKUP(기온및공급량[[#This Row], [날짜]],표2[],2,0), "")</f>
      </c>
    </row>
    <row x14ac:dyDescent="0.25" r="4411" customHeight="1" ht="18.75">
      <c r="A4411" s="39">
        <v>45684</v>
      </c>
      <c r="B4411" s="40">
        <v>1.8</v>
      </c>
      <c r="C4411" s="38">
        <v>5</v>
      </c>
      <c r="D4411" s="41">
        <v>1.608425925925926</v>
      </c>
      <c r="E4411" s="40">
        <v>-0.6</v>
      </c>
      <c r="F4411" s="41">
        <v>1.9987037037037036</v>
      </c>
      <c r="G4411" s="40">
        <v>5.6</v>
      </c>
      <c r="H4411" s="42">
        <f>TEXT(일별기온공급량!$A4411, "AAA")</f>
      </c>
      <c r="I4411" s="38">
        <v>207966209</v>
      </c>
      <c r="J4411" s="38">
        <v>4842712</v>
      </c>
      <c r="K4411" s="42">
        <f>TEXT(A4411, "MM-DD")</f>
      </c>
      <c r="L4411" s="38">
        <f>YEAR(일별기온공급량!$A4411)</f>
      </c>
      <c r="M4411" s="38">
        <f>MONTH(일별기온공급량!$A4411)</f>
      </c>
      <c r="N4411" s="38">
        <f>DAY(일별기온공급량!$A4411)</f>
      </c>
      <c r="O4411" s="34">
        <f>IFERROR(VLOOKUP(기온및공급량[[#This Row], [날짜]],표2[],2,0), "")</f>
      </c>
    </row>
    <row x14ac:dyDescent="0.25" r="4412" customHeight="1" ht="18.75">
      <c r="A4412" s="39">
        <v>45685</v>
      </c>
      <c r="B4412" s="40">
        <v>0.6</v>
      </c>
      <c r="C4412" s="40">
        <v>3.3</v>
      </c>
      <c r="D4412" s="41">
        <v>1.6410648148148148</v>
      </c>
      <c r="E4412" s="40">
        <v>-1.6</v>
      </c>
      <c r="F4412" s="41">
        <v>1.1362037037037038</v>
      </c>
      <c r="G4412" s="40">
        <v>4.9</v>
      </c>
      <c r="H4412" s="42">
        <f>TEXT(일별기온공급량!$A4412, "AAA")</f>
      </c>
      <c r="I4412" s="38">
        <v>225638926</v>
      </c>
      <c r="J4412" s="38">
        <v>5251942</v>
      </c>
      <c r="K4412" s="42">
        <f>TEXT(A4412, "MM-DD")</f>
      </c>
      <c r="L4412" s="38">
        <f>YEAR(일별기온공급량!$A4412)</f>
      </c>
      <c r="M4412" s="38">
        <f>MONTH(일별기온공급량!$A4412)</f>
      </c>
      <c r="N4412" s="38">
        <f>DAY(일별기온공급량!$A4412)</f>
      </c>
      <c r="O4412" s="34">
        <f>IFERROR(VLOOKUP(기온및공급량[[#This Row], [날짜]],표2[],2,0), "")</f>
      </c>
    </row>
    <row x14ac:dyDescent="0.25" r="4413" customHeight="1" ht="18.75">
      <c r="A4413" s="39">
        <v>45686</v>
      </c>
      <c r="B4413" s="40">
        <v>-0.3</v>
      </c>
      <c r="C4413" s="40">
        <v>2.9</v>
      </c>
      <c r="D4413" s="41">
        <v>1.639675925925926</v>
      </c>
      <c r="E4413" s="40">
        <v>-2.5</v>
      </c>
      <c r="F4413" s="41">
        <v>1.9875925925925926</v>
      </c>
      <c r="G4413" s="40">
        <v>5.4</v>
      </c>
      <c r="H4413" s="42">
        <f>TEXT(일별기온공급량!$A4413, "AAA")</f>
      </c>
      <c r="I4413" s="38">
        <v>218980638</v>
      </c>
      <c r="J4413" s="38">
        <v>5106835</v>
      </c>
      <c r="K4413" s="42">
        <f>TEXT(A4413, "MM-DD")</f>
      </c>
      <c r="L4413" s="38">
        <f>YEAR(일별기온공급량!$A4413)</f>
      </c>
      <c r="M4413" s="38">
        <f>MONTH(일별기온공급량!$A4413)</f>
      </c>
      <c r="N4413" s="38">
        <f>DAY(일별기온공급량!$A4413)</f>
      </c>
      <c r="O4413" s="34">
        <f>IFERROR(VLOOKUP(기온및공급량[[#This Row], [날짜]],표2[],2,0), "")</f>
      </c>
    </row>
    <row x14ac:dyDescent="0.25" r="4414" customHeight="1" ht="18.75">
      <c r="A4414" s="39">
        <v>45687</v>
      </c>
      <c r="B4414" s="40">
        <v>0.5</v>
      </c>
      <c r="C4414" s="40">
        <v>6.2</v>
      </c>
      <c r="D4414" s="41">
        <v>1.6424537037037037</v>
      </c>
      <c r="E4414" s="40">
        <v>-3.1</v>
      </c>
      <c r="F4414" s="41">
        <v>1.1403703703703703</v>
      </c>
      <c r="G4414" s="40">
        <v>9.3</v>
      </c>
      <c r="H4414" s="42">
        <f>TEXT(일별기온공급량!$A4414, "AAA")</f>
      </c>
      <c r="I4414" s="38">
        <v>216341233</v>
      </c>
      <c r="J4414" s="38">
        <v>5048696</v>
      </c>
      <c r="K4414" s="42">
        <f>TEXT(A4414, "MM-DD")</f>
      </c>
      <c r="L4414" s="38">
        <f>YEAR(일별기온공급량!$A4414)</f>
      </c>
      <c r="M4414" s="38">
        <f>MONTH(일별기온공급량!$A4414)</f>
      </c>
      <c r="N4414" s="38">
        <f>DAY(일별기온공급량!$A4414)</f>
      </c>
      <c r="O4414" s="34">
        <f>IFERROR(VLOOKUP(기온및공급량[[#This Row], [날짜]],표2[],2,0), "")</f>
      </c>
    </row>
    <row x14ac:dyDescent="0.25" r="4415" customHeight="1" ht="18.75">
      <c r="A4415" s="39">
        <v>45688</v>
      </c>
      <c r="B4415" s="40">
        <v>2.4</v>
      </c>
      <c r="C4415" s="40">
        <v>7.7</v>
      </c>
      <c r="D4415" s="41">
        <v>1.639675925925926</v>
      </c>
      <c r="E4415" s="40">
        <v>-4.2</v>
      </c>
      <c r="F4415" s="41">
        <v>1.299398148148148</v>
      </c>
      <c r="G4415" s="40">
        <v>11.9</v>
      </c>
      <c r="H4415" s="42">
        <f>TEXT(일별기온공급량!$A4415, "AAA")</f>
      </c>
      <c r="I4415" s="38">
        <v>223968570</v>
      </c>
      <c r="J4415" s="38">
        <v>5218593</v>
      </c>
      <c r="K4415" s="42">
        <f>TEXT(A4415, "MM-DD")</f>
      </c>
      <c r="L4415" s="38">
        <f>YEAR(일별기온공급량!$A4415)</f>
      </c>
      <c r="M4415" s="38">
        <f>MONTH(일별기온공급량!$A4415)</f>
      </c>
      <c r="N4415" s="38">
        <f>DAY(일별기온공급량!$A4415)</f>
      </c>
      <c r="O4415" s="34">
        <f>IFERROR(VLOOKUP(기온및공급량[[#This Row], [날짜]],표2[],2,0), "")</f>
      </c>
    </row>
    <row x14ac:dyDescent="0.25" r="4416" customHeight="1" ht="18.75">
      <c r="A4416" s="39">
        <v>45689</v>
      </c>
      <c r="B4416" s="40">
        <v>3.7</v>
      </c>
      <c r="C4416" s="40">
        <v>5.7</v>
      </c>
      <c r="D4416" s="41">
        <v>1.6459259259259258</v>
      </c>
      <c r="E4416" s="40">
        <v>2.5</v>
      </c>
      <c r="F4416" s="41">
        <v>1.2924537037037038</v>
      </c>
      <c r="G4416" s="40">
        <v>3.2</v>
      </c>
      <c r="H4416" s="42">
        <f>TEXT(일별기온공급량!$A4416, "AAA")</f>
      </c>
      <c r="I4416" s="38">
        <v>208750525</v>
      </c>
      <c r="J4416" s="38">
        <v>4852047</v>
      </c>
      <c r="K4416" s="42">
        <f>TEXT(A4416, "MM-DD")</f>
      </c>
      <c r="L4416" s="38">
        <f>YEAR(일별기온공급량!$A4416)</f>
      </c>
      <c r="M4416" s="38">
        <f>MONTH(일별기온공급량!$A4416)</f>
      </c>
      <c r="N4416" s="38">
        <f>DAY(일별기온공급량!$A4416)</f>
      </c>
      <c r="O4416" s="34">
        <f>IFERROR(VLOOKUP(기온및공급량[[#This Row], [날짜]],표2[],2,0), "")</f>
      </c>
    </row>
    <row x14ac:dyDescent="0.25" r="4417" customHeight="1" ht="18.75">
      <c r="A4417" s="39">
        <v>45690</v>
      </c>
      <c r="B4417" s="40">
        <v>3.7</v>
      </c>
      <c r="C4417" s="38">
        <v>10</v>
      </c>
      <c r="D4417" s="41">
        <v>1.6667592592592593</v>
      </c>
      <c r="E4417" s="40">
        <v>0.5</v>
      </c>
      <c r="F4417" s="41">
        <v>1.330648148148148</v>
      </c>
      <c r="G4417" s="40">
        <v>9.5</v>
      </c>
      <c r="H4417" s="42">
        <f>TEXT(일별기온공급량!$A4417, "AAA")</f>
      </c>
      <c r="I4417" s="38">
        <v>198958392</v>
      </c>
      <c r="J4417" s="38">
        <v>4622058</v>
      </c>
      <c r="K4417" s="42">
        <f>TEXT(A4417, "MM-DD")</f>
      </c>
      <c r="L4417" s="38">
        <f>YEAR(일별기온공급량!$A4417)</f>
      </c>
      <c r="M4417" s="38">
        <f>MONTH(일별기온공급량!$A4417)</f>
      </c>
      <c r="N4417" s="38">
        <f>DAY(일별기온공급량!$A4417)</f>
      </c>
      <c r="O4417" s="34">
        <f>IFERROR(VLOOKUP(기온및공급량[[#This Row], [날짜]],표2[],2,0), "")</f>
      </c>
    </row>
    <row x14ac:dyDescent="0.25" r="4418" customHeight="1" ht="18.75">
      <c r="A4418" s="39">
        <v>45691</v>
      </c>
      <c r="B4418" s="40">
        <v>0.5</v>
      </c>
      <c r="C4418" s="40">
        <v>3.9</v>
      </c>
      <c r="D4418" s="41">
        <v>1.0507870370370371</v>
      </c>
      <c r="E4418" s="40">
        <v>-3.7</v>
      </c>
      <c r="F4418" s="41">
        <v>1.9903703703703703</v>
      </c>
      <c r="G4418" s="40">
        <v>7.6</v>
      </c>
      <c r="H4418" s="42">
        <f>TEXT(일별기온공급량!$A4418, "AAA")</f>
      </c>
      <c r="I4418" s="38">
        <v>244496398</v>
      </c>
      <c r="J4418" s="38">
        <v>5673390</v>
      </c>
      <c r="K4418" s="42">
        <f>TEXT(A4418, "MM-DD")</f>
      </c>
      <c r="L4418" s="38">
        <f>YEAR(일별기온공급량!$A4418)</f>
      </c>
      <c r="M4418" s="38">
        <f>MONTH(일별기온공급량!$A4418)</f>
      </c>
      <c r="N4418" s="38">
        <f>DAY(일별기온공급량!$A4418)</f>
      </c>
      <c r="O4418" s="34">
        <f>IFERROR(VLOOKUP(기온및공급량[[#This Row], [날짜]],표2[],2,0), "")</f>
      </c>
    </row>
    <row x14ac:dyDescent="0.25" r="4419" customHeight="1" ht="18.75">
      <c r="A4419" s="39">
        <v>45692</v>
      </c>
      <c r="B4419" s="40">
        <v>-4.3</v>
      </c>
      <c r="C4419" s="40">
        <v>-0.8</v>
      </c>
      <c r="D4419" s="41">
        <v>1.616064814814815</v>
      </c>
      <c r="E4419" s="40">
        <v>-7.1</v>
      </c>
      <c r="F4419" s="41">
        <v>1.3174537037037037</v>
      </c>
      <c r="G4419" s="40">
        <v>6.3</v>
      </c>
      <c r="H4419" s="42">
        <f>TEXT(일별기온공급량!$A4419, "AAA")</f>
      </c>
      <c r="I4419" s="38">
        <v>283722319</v>
      </c>
      <c r="J4419" s="38">
        <v>6578549</v>
      </c>
      <c r="K4419" s="42">
        <f>TEXT(A4419, "MM-DD")</f>
      </c>
      <c r="L4419" s="38">
        <f>YEAR(일별기온공급량!$A4419)</f>
      </c>
      <c r="M4419" s="38">
        <f>MONTH(일별기온공급량!$A4419)</f>
      </c>
      <c r="N4419" s="38">
        <f>DAY(일별기온공급량!$A4419)</f>
      </c>
      <c r="O4419" s="34">
        <f>IFERROR(VLOOKUP(기온및공급량[[#This Row], [날짜]],표2[],2,0), "")</f>
      </c>
    </row>
    <row x14ac:dyDescent="0.25" r="4420" customHeight="1" ht="21">
      <c r="A4420" s="39">
        <v>45693</v>
      </c>
      <c r="B4420" s="40">
        <v>-4.2</v>
      </c>
      <c r="C4420" s="40">
        <v>0.4</v>
      </c>
      <c r="D4420" s="41">
        <v>1.6077314814814816</v>
      </c>
      <c r="E4420" s="40">
        <v>-6.8</v>
      </c>
      <c r="F4420" s="41">
        <v>1.2813425925925925</v>
      </c>
      <c r="G4420" s="40">
        <v>7.2</v>
      </c>
      <c r="H4420" s="42">
        <f>TEXT(일별기온공급량!$A4420, "AAA")</f>
      </c>
      <c r="I4420" s="38">
        <v>291696148</v>
      </c>
      <c r="J4420" s="38">
        <v>6774343</v>
      </c>
      <c r="K4420" s="42">
        <f>TEXT(A4420, "MM-DD")</f>
      </c>
      <c r="L4420" s="38">
        <f>YEAR(일별기온공급량!$A4420)</f>
      </c>
      <c r="M4420" s="38">
        <f>MONTH(일별기온공급량!$A4420)</f>
      </c>
      <c r="N4420" s="38">
        <f>DAY(일별기온공급량!$A4420)</f>
      </c>
      <c r="O4420" s="34">
        <f>IFERROR(VLOOKUP(기온및공급량[[#This Row], [날짜]],표2[],2,0), "")</f>
      </c>
    </row>
    <row x14ac:dyDescent="0.25" r="4421" customHeight="1" ht="21">
      <c r="A4421" s="39">
        <v>45694</v>
      </c>
      <c r="B4421" s="40">
        <v>-2.2</v>
      </c>
      <c r="C4421" s="40">
        <v>2.3</v>
      </c>
      <c r="D4421" s="41">
        <v>1.6834259259259259</v>
      </c>
      <c r="E4421" s="40">
        <v>-6.6</v>
      </c>
      <c r="F4421" s="41">
        <v>1.2250925925925926</v>
      </c>
      <c r="G4421" s="40">
        <v>8.9</v>
      </c>
      <c r="H4421" s="42">
        <f>TEXT(일별기온공급량!$A4421, "AAA")</f>
      </c>
      <c r="I4421" s="38">
        <v>289367641</v>
      </c>
      <c r="J4421" s="38">
        <v>6716221</v>
      </c>
      <c r="K4421" s="42">
        <f>TEXT(A4421, "MM-DD")</f>
      </c>
      <c r="L4421" s="38">
        <f>YEAR(일별기온공급량!$A4421)</f>
      </c>
      <c r="M4421" s="38">
        <f>MONTH(일별기온공급량!$A4421)</f>
      </c>
      <c r="N4421" s="38">
        <f>DAY(일별기온공급량!$A4421)</f>
      </c>
      <c r="O4421" s="34">
        <f>IFERROR(VLOOKUP(기온및공급량[[#This Row], [날짜]],표2[],2,0), "")</f>
      </c>
    </row>
    <row x14ac:dyDescent="0.25" r="4422" customHeight="1" ht="21">
      <c r="A4422" s="39">
        <v>45695</v>
      </c>
      <c r="B4422" s="40">
        <v>-4.8</v>
      </c>
      <c r="C4422" s="38">
        <v>-1</v>
      </c>
      <c r="D4422" s="41">
        <v>1.0000925925925925</v>
      </c>
      <c r="E4422" s="40">
        <v>-8.1</v>
      </c>
      <c r="F4422" s="41">
        <v>1.9952314814814813</v>
      </c>
      <c r="G4422" s="40">
        <v>7.1</v>
      </c>
      <c r="H4422" s="42">
        <f>TEXT(일별기온공급량!$A4422, "AAA")</f>
      </c>
      <c r="I4422" s="38">
        <v>304519085</v>
      </c>
      <c r="J4422" s="38">
        <v>7064485</v>
      </c>
      <c r="K4422" s="42">
        <f>TEXT(A4422, "MM-DD")</f>
      </c>
      <c r="L4422" s="38">
        <f>YEAR(일별기온공급량!$A4422)</f>
      </c>
      <c r="M4422" s="38">
        <f>MONTH(일별기온공급량!$A4422)</f>
      </c>
      <c r="N4422" s="38">
        <f>DAY(일별기온공급량!$A4422)</f>
      </c>
      <c r="O4422" s="34">
        <f>IFERROR(VLOOKUP(기온및공급량[[#This Row], [날짜]],표2[],2,0), "")</f>
      </c>
    </row>
    <row x14ac:dyDescent="0.25" r="4423" customHeight="1" ht="21">
      <c r="A4423" s="39">
        <v>45696</v>
      </c>
      <c r="B4423" s="40">
        <v>-5.1</v>
      </c>
      <c r="C4423" s="40">
        <v>-0.2</v>
      </c>
      <c r="D4423" s="41">
        <v>1.619537037037037</v>
      </c>
      <c r="E4423" s="40">
        <v>-9.3</v>
      </c>
      <c r="F4423" s="41">
        <v>1.2112037037037038</v>
      </c>
      <c r="G4423" s="40">
        <v>9.1</v>
      </c>
      <c r="H4423" s="42">
        <f>TEXT(일별기온공급량!$A4423, "AAA")</f>
      </c>
      <c r="I4423" s="38">
        <v>287537585</v>
      </c>
      <c r="J4423" s="38">
        <v>6690285</v>
      </c>
      <c r="K4423" s="42">
        <f>TEXT(A4423, "MM-DD")</f>
      </c>
      <c r="L4423" s="38">
        <f>YEAR(일별기온공급량!$A4423)</f>
      </c>
      <c r="M4423" s="38">
        <f>MONTH(일별기온공급량!$A4423)</f>
      </c>
      <c r="N4423" s="38">
        <f>DAY(일별기온공급량!$A4423)</f>
      </c>
      <c r="O4423" s="34">
        <f>IFERROR(VLOOKUP(기온및공급량[[#This Row], [날짜]],표2[],2,0), "")</f>
      </c>
    </row>
    <row x14ac:dyDescent="0.25" r="4424" customHeight="1" ht="21">
      <c r="A4424" s="39">
        <v>45697</v>
      </c>
      <c r="B4424" s="40">
        <v>-2.4</v>
      </c>
      <c r="C4424" s="40">
        <v>3.2</v>
      </c>
      <c r="D4424" s="41">
        <v>1.6653703703703704</v>
      </c>
      <c r="E4424" s="40">
        <v>-6.9</v>
      </c>
      <c r="F4424" s="41">
        <v>1.224398148148148</v>
      </c>
      <c r="G4424" s="40">
        <v>10.1</v>
      </c>
      <c r="H4424" s="42">
        <f>TEXT(일별기온공급량!$A4424, "AAA")</f>
      </c>
      <c r="I4424" s="38">
        <v>262215711</v>
      </c>
      <c r="J4424" s="38">
        <v>6102427</v>
      </c>
      <c r="K4424" s="42">
        <f>TEXT(A4424, "MM-DD")</f>
      </c>
      <c r="L4424" s="38">
        <f>YEAR(일별기온공급량!$A4424)</f>
      </c>
      <c r="M4424" s="38">
        <f>MONTH(일별기온공급량!$A4424)</f>
      </c>
      <c r="N4424" s="38">
        <f>DAY(일별기온공급량!$A4424)</f>
      </c>
      <c r="O4424" s="34">
        <f>IFERROR(VLOOKUP(기온및공급량[[#This Row], [날짜]],표2[],2,0), "")</f>
      </c>
    </row>
    <row x14ac:dyDescent="0.25" r="4425" customHeight="1" ht="21">
      <c r="A4425" s="39">
        <v>45698</v>
      </c>
      <c r="B4425" s="40">
        <v>-0.4</v>
      </c>
      <c r="C4425" s="40">
        <v>4.6</v>
      </c>
      <c r="D4425" s="41">
        <v>1.6424537037037037</v>
      </c>
      <c r="E4425" s="40">
        <v>-4.6</v>
      </c>
      <c r="F4425" s="41">
        <v>1.2139814814814816</v>
      </c>
      <c r="G4425" s="40">
        <v>9.2</v>
      </c>
      <c r="H4425" s="42">
        <f>TEXT(일별기온공급량!$A4425, "AAA")</f>
      </c>
      <c r="I4425" s="38">
        <v>269970346</v>
      </c>
      <c r="J4425" s="38">
        <v>6287042</v>
      </c>
      <c r="K4425" s="42">
        <f>TEXT(A4425, "MM-DD")</f>
      </c>
      <c r="L4425" s="38">
        <f>YEAR(일별기온공급량!$A4425)</f>
      </c>
      <c r="M4425" s="38">
        <f>MONTH(일별기온공급량!$A4425)</f>
      </c>
      <c r="N4425" s="38">
        <f>DAY(일별기온공급량!$A4425)</f>
      </c>
      <c r="O4425" s="34">
        <f>IFERROR(VLOOKUP(기온및공급량[[#This Row], [날짜]],표2[],2,0), "")</f>
      </c>
    </row>
    <row x14ac:dyDescent="0.25" r="4426" customHeight="1" ht="21">
      <c r="A4426" s="39">
        <v>45699</v>
      </c>
      <c r="B4426" s="40">
        <v>0.9</v>
      </c>
      <c r="C4426" s="40">
        <v>9.6</v>
      </c>
      <c r="D4426" s="41">
        <v>1.6639814814814815</v>
      </c>
      <c r="E4426" s="40">
        <v>-6.2</v>
      </c>
      <c r="F4426" s="41">
        <v>1.2223148148148149</v>
      </c>
      <c r="G4426" s="40">
        <v>15.8</v>
      </c>
      <c r="H4426" s="42">
        <f>TEXT(일별기온공급량!$A4426, "AAA")</f>
      </c>
      <c r="I4426" s="38">
        <v>258107432</v>
      </c>
      <c r="J4426" s="38">
        <v>6014214</v>
      </c>
      <c r="K4426" s="42">
        <f>TEXT(A4426, "MM-DD")</f>
      </c>
      <c r="L4426" s="38">
        <f>YEAR(일별기온공급량!$A4426)</f>
      </c>
      <c r="M4426" s="38">
        <f>MONTH(일별기온공급량!$A4426)</f>
      </c>
      <c r="N4426" s="38">
        <f>DAY(일별기온공급량!$A4426)</f>
      </c>
      <c r="O4426" s="34">
        <f>IFERROR(VLOOKUP(기온및공급량[[#This Row], [날짜]],표2[],2,0), "")</f>
      </c>
    </row>
    <row x14ac:dyDescent="0.25" r="4427" customHeight="1" ht="21">
      <c r="A4427" s="39">
        <v>45700</v>
      </c>
      <c r="B4427" s="40">
        <v>1.5</v>
      </c>
      <c r="C4427" s="40">
        <v>4.3</v>
      </c>
      <c r="D4427" s="41">
        <v>1.8785648148148149</v>
      </c>
      <c r="E4427" s="40">
        <v>-1.3</v>
      </c>
      <c r="F4427" s="41">
        <v>1.0000925925925925</v>
      </c>
      <c r="G4427" s="40">
        <v>5.6</v>
      </c>
      <c r="H4427" s="42">
        <f>TEXT(일별기온공급량!$A4427, "AAA")</f>
      </c>
      <c r="I4427" s="38">
        <v>263411490</v>
      </c>
      <c r="J4427" s="38">
        <v>6139446</v>
      </c>
      <c r="K4427" s="42">
        <f>TEXT(A4427, "MM-DD")</f>
      </c>
      <c r="L4427" s="38">
        <f>YEAR(일별기온공급량!$A4427)</f>
      </c>
      <c r="M4427" s="38">
        <f>MONTH(일별기온공급량!$A4427)</f>
      </c>
      <c r="N4427" s="38">
        <f>DAY(일별기온공급량!$A4427)</f>
      </c>
      <c r="O4427" s="34">
        <f>IFERROR(VLOOKUP(기온및공급량[[#This Row], [날짜]],표2[],2,0), "")</f>
      </c>
    </row>
    <row x14ac:dyDescent="0.25" r="4428" customHeight="1" ht="21">
      <c r="A4428" s="39">
        <v>45701</v>
      </c>
      <c r="B4428" s="38">
        <v>2</v>
      </c>
      <c r="C4428" s="40">
        <v>7.1</v>
      </c>
      <c r="D4428" s="41">
        <v>1.663287037037037</v>
      </c>
      <c r="E4428" s="40">
        <v>-2.2</v>
      </c>
      <c r="F4428" s="41">
        <v>1.2737037037037038</v>
      </c>
      <c r="G4428" s="40">
        <v>9.3</v>
      </c>
      <c r="H4428" s="42">
        <f>TEXT(일별기온공급량!$A4428, "AAA")</f>
      </c>
      <c r="I4428" s="38">
        <v>250570258</v>
      </c>
      <c r="J4428" s="38">
        <v>5843179</v>
      </c>
      <c r="K4428" s="42">
        <f>TEXT(A4428, "MM-DD")</f>
      </c>
      <c r="L4428" s="38">
        <f>YEAR(일별기온공급량!$A4428)</f>
      </c>
      <c r="M4428" s="38">
        <f>MONTH(일별기온공급량!$A4428)</f>
      </c>
      <c r="N4428" s="38">
        <f>DAY(일별기온공급량!$A4428)</f>
      </c>
      <c r="O4428" s="34">
        <f>IFERROR(VLOOKUP(기온및공급량[[#This Row], [날짜]],표2[],2,0), "")</f>
      </c>
    </row>
    <row x14ac:dyDescent="0.25" r="4429" customHeight="1" ht="21">
      <c r="A4429" s="39">
        <v>45702</v>
      </c>
      <c r="B4429" s="40">
        <v>3.5</v>
      </c>
      <c r="C4429" s="38">
        <v>12</v>
      </c>
      <c r="D4429" s="41">
        <v>1.6521759259259259</v>
      </c>
      <c r="E4429" s="38">
        <v>-4</v>
      </c>
      <c r="F4429" s="41">
        <v>1.2903703703703704</v>
      </c>
      <c r="G4429" s="38">
        <v>16</v>
      </c>
      <c r="H4429" s="42">
        <f>TEXT(일별기온공급량!$A4429, "AAA")</f>
      </c>
      <c r="I4429" s="38">
        <v>230573525</v>
      </c>
      <c r="J4429" s="38">
        <v>5374377</v>
      </c>
      <c r="K4429" s="42">
        <f>TEXT(A4429, "MM-DD")</f>
      </c>
      <c r="L4429" s="38">
        <f>YEAR(일별기온공급량!$A4429)</f>
      </c>
      <c r="M4429" s="38">
        <f>MONTH(일별기온공급량!$A4429)</f>
      </c>
      <c r="N4429" s="38">
        <f>DAY(일별기온공급량!$A4429)</f>
      </c>
      <c r="O4429" s="34">
        <f>IFERROR(VLOOKUP(기온및공급량[[#This Row], [날짜]],표2[],2,0), "")</f>
      </c>
    </row>
    <row x14ac:dyDescent="0.25" r="4430" customHeight="1" ht="21">
      <c r="A4430" s="39">
        <v>45703</v>
      </c>
      <c r="B4430" s="40">
        <v>3.4</v>
      </c>
      <c r="C4430" s="40">
        <v>9.8</v>
      </c>
      <c r="D4430" s="41">
        <v>1.6653703703703704</v>
      </c>
      <c r="E4430" s="40">
        <v>-2.5</v>
      </c>
      <c r="F4430" s="41">
        <v>1.2980092592592594</v>
      </c>
      <c r="G4430" s="40">
        <v>12.3</v>
      </c>
      <c r="H4430" s="42">
        <f>TEXT(일별기온공급량!$A4430, "AAA")</f>
      </c>
      <c r="I4430" s="38">
        <v>214151395</v>
      </c>
      <c r="J4430" s="38">
        <v>4998666</v>
      </c>
      <c r="K4430" s="42">
        <f>TEXT(A4430, "MM-DD")</f>
      </c>
      <c r="L4430" s="38">
        <f>YEAR(일별기온공급량!$A4430)</f>
      </c>
      <c r="M4430" s="38">
        <f>MONTH(일별기온공급량!$A4430)</f>
      </c>
      <c r="N4430" s="38">
        <f>DAY(일별기온공급량!$A4430)</f>
      </c>
      <c r="O4430" s="34">
        <f>IFERROR(VLOOKUP(기온및공급량[[#This Row], [날짜]],표2[],2,0), "")</f>
      </c>
    </row>
    <row x14ac:dyDescent="0.25" r="4431" customHeight="1" ht="21">
      <c r="A4431" s="39">
        <v>45704</v>
      </c>
      <c r="B4431" s="40">
        <v>6.3</v>
      </c>
      <c r="C4431" s="40">
        <v>13.7</v>
      </c>
      <c r="D4431" s="41">
        <v>1.6424537037037037</v>
      </c>
      <c r="E4431" s="40">
        <v>-2.2</v>
      </c>
      <c r="F4431" s="41">
        <v>1.3091203703703704</v>
      </c>
      <c r="G4431" s="40">
        <v>15.9</v>
      </c>
      <c r="H4431" s="42">
        <f>TEXT(일별기온공급량!$A4431, "AAA")</f>
      </c>
      <c r="I4431" s="38">
        <v>190164242</v>
      </c>
      <c r="J4431" s="38">
        <v>4446001</v>
      </c>
      <c r="K4431" s="42">
        <f>TEXT(A4431, "MM-DD")</f>
      </c>
      <c r="L4431" s="38">
        <f>YEAR(일별기온공급량!$A4431)</f>
      </c>
      <c r="M4431" s="38">
        <f>MONTH(일별기온공급량!$A4431)</f>
      </c>
      <c r="N4431" s="38">
        <f>DAY(일별기온공급량!$A4431)</f>
      </c>
      <c r="O4431" s="34">
        <f>IFERROR(VLOOKUP(기온및공급량[[#This Row], [날짜]],표2[],2,0), "")</f>
      </c>
    </row>
    <row x14ac:dyDescent="0.25" r="4432" customHeight="1" ht="21">
      <c r="A4432" s="48">
        <v>45705</v>
      </c>
      <c r="B4432" s="40">
        <v>2.8</v>
      </c>
      <c r="C4432" s="40">
        <v>7.4</v>
      </c>
      <c r="D4432" s="41">
        <v>1.647314814814815</v>
      </c>
      <c r="E4432" s="40">
        <v>-0.7</v>
      </c>
      <c r="F4432" s="41">
        <v>1.9896759259259258</v>
      </c>
      <c r="G4432" s="40">
        <v>8.1</v>
      </c>
      <c r="H4432" s="42">
        <f>TEXT(일별기온공급량!$A4432, "AAA")</f>
      </c>
      <c r="I4432" s="38">
        <v>224380088</v>
      </c>
      <c r="J4432" s="38">
        <v>5252558</v>
      </c>
      <c r="K4432" s="42">
        <f>TEXT(A4432, "MM-DD")</f>
      </c>
      <c r="L4432" s="38">
        <f>YEAR(일별기온공급량!$A4432)</f>
      </c>
      <c r="M4432" s="38">
        <f>MONTH(일별기온공급량!$A4432)</f>
      </c>
      <c r="N4432" s="38">
        <f>DAY(일별기온공급량!$A4432)</f>
      </c>
      <c r="O4432" s="34">
        <f>IFERROR(VLOOKUP(기온및공급량[[#This Row], [날짜]],표2[],2,0), "")</f>
      </c>
    </row>
    <row x14ac:dyDescent="0.25" r="4433" customHeight="1" ht="21">
      <c r="A4433" s="39">
        <v>45706</v>
      </c>
      <c r="B4433" s="40">
        <v>0.2</v>
      </c>
      <c r="C4433" s="40">
        <v>4.5</v>
      </c>
      <c r="D4433" s="41">
        <v>1.5987037037037037</v>
      </c>
      <c r="E4433" s="40">
        <v>-2.9</v>
      </c>
      <c r="F4433" s="41">
        <v>1.2813425925925925</v>
      </c>
      <c r="G4433" s="40">
        <v>7.4</v>
      </c>
      <c r="H4433" s="42">
        <f>TEXT(일별기온공급량!$A4433, "AAA")</f>
      </c>
      <c r="I4433" s="38">
        <v>242476816</v>
      </c>
      <c r="J4433" s="38">
        <v>5659830</v>
      </c>
      <c r="K4433" s="42">
        <f>TEXT(A4433, "MM-DD")</f>
      </c>
      <c r="L4433" s="38">
        <f>YEAR(일별기온공급량!$A4433)</f>
      </c>
      <c r="M4433" s="38">
        <f>MONTH(일별기온공급량!$A4433)</f>
      </c>
      <c r="N4433" s="38">
        <f>DAY(일별기온공급량!$A4433)</f>
      </c>
      <c r="O4433" s="34">
        <f>IFERROR(VLOOKUP(기온및공급량[[#This Row], [날짜]],표2[],2,0), "")</f>
      </c>
    </row>
    <row x14ac:dyDescent="0.25" r="4434" customHeight="1" ht="21">
      <c r="A4434" s="39">
        <v>45707</v>
      </c>
      <c r="B4434" s="40">
        <v>0.1</v>
      </c>
      <c r="C4434" s="38">
        <v>5</v>
      </c>
      <c r="D4434" s="41">
        <v>1.607037037037037</v>
      </c>
      <c r="E4434" s="40">
        <v>-3.6</v>
      </c>
      <c r="F4434" s="41">
        <v>1.283425925925926</v>
      </c>
      <c r="G4434" s="40">
        <v>8.6</v>
      </c>
      <c r="H4434" s="42">
        <f>TEXT(일별기온공급량!$A4434, "AAA")</f>
      </c>
      <c r="I4434" s="38">
        <v>248187087</v>
      </c>
      <c r="J4434" s="38">
        <v>5783761</v>
      </c>
      <c r="K4434" s="42">
        <f>TEXT(A4434, "MM-DD")</f>
      </c>
      <c r="L4434" s="38">
        <f>YEAR(일별기온공급량!$A4434)</f>
      </c>
      <c r="M4434" s="38">
        <f>MONTH(일별기온공급량!$A4434)</f>
      </c>
      <c r="N4434" s="38">
        <f>DAY(일별기온공급량!$A4434)</f>
      </c>
      <c r="O4434" s="34">
        <f>IFERROR(VLOOKUP(기온및공급량[[#This Row], [날짜]],표2[],2,0), "")</f>
      </c>
    </row>
    <row x14ac:dyDescent="0.25" r="4435" customHeight="1" ht="21">
      <c r="A4435" s="39">
        <v>45708</v>
      </c>
      <c r="B4435" s="38">
        <v>0</v>
      </c>
      <c r="C4435" s="40">
        <v>5.2</v>
      </c>
      <c r="D4435" s="41">
        <v>1.6535648148148148</v>
      </c>
      <c r="E4435" s="40">
        <v>-3.9</v>
      </c>
      <c r="F4435" s="41">
        <v>1.2500925925925925</v>
      </c>
      <c r="G4435" s="40">
        <v>9.1</v>
      </c>
      <c r="H4435" s="42">
        <f>TEXT(일별기온공급량!$A4435, "AAA")</f>
      </c>
      <c r="I4435" s="38">
        <v>248290872</v>
      </c>
      <c r="J4435" s="38">
        <v>5807747</v>
      </c>
      <c r="K4435" s="42">
        <f>TEXT(A4435, "MM-DD")</f>
      </c>
      <c r="L4435" s="38">
        <f>YEAR(일별기온공급량!$A4435)</f>
      </c>
      <c r="M4435" s="38">
        <f>MONTH(일별기온공급량!$A4435)</f>
      </c>
      <c r="N4435" s="38">
        <f>DAY(일별기온공급량!$A4435)</f>
      </c>
      <c r="O4435" s="34">
        <f>IFERROR(VLOOKUP(기온및공급량[[#This Row], [날짜]],표2[],2,0), "")</f>
      </c>
    </row>
    <row x14ac:dyDescent="0.25" r="4436" customHeight="1" ht="21">
      <c r="A4436" s="39">
        <v>45709</v>
      </c>
      <c r="B4436" s="40">
        <v>0.1</v>
      </c>
      <c r="C4436" s="40">
        <v>4.8</v>
      </c>
      <c r="D4436" s="41">
        <v>1.6591203703703705</v>
      </c>
      <c r="E4436" s="40">
        <v>-3.5</v>
      </c>
      <c r="F4436" s="41">
        <v>1.2827314814814814</v>
      </c>
      <c r="G4436" s="40">
        <v>8.3</v>
      </c>
      <c r="H4436" s="42">
        <f>TEXT(일별기온공급량!$A4436, "AAA")</f>
      </c>
      <c r="I4436" s="38">
        <v>251872976</v>
      </c>
      <c r="J4436" s="38">
        <v>5882559</v>
      </c>
      <c r="K4436" s="42">
        <f>TEXT(A4436, "MM-DD")</f>
      </c>
      <c r="L4436" s="38">
        <f>YEAR(일별기온공급량!$A4436)</f>
      </c>
      <c r="M4436" s="38">
        <f>MONTH(일별기온공급량!$A4436)</f>
      </c>
      <c r="N4436" s="38">
        <f>DAY(일별기온공급량!$A4436)</f>
      </c>
      <c r="O4436" s="34">
        <f>IFERROR(VLOOKUP(기온및공급량[[#This Row], [날짜]],표2[],2,0), "")</f>
      </c>
    </row>
    <row x14ac:dyDescent="0.25" r="4437" customHeight="1" ht="18.75">
      <c r="A4437" s="39">
        <v>45710</v>
      </c>
      <c r="B4437" s="40">
        <v>0.8</v>
      </c>
      <c r="C4437" s="40">
        <v>6.1</v>
      </c>
      <c r="D4437" s="41">
        <v>1.6903703703703705</v>
      </c>
      <c r="E4437" s="40">
        <v>-2.9</v>
      </c>
      <c r="F4437" s="41">
        <v>1.2875925925925926</v>
      </c>
      <c r="G4437" s="38">
        <v>9</v>
      </c>
      <c r="H4437" s="42">
        <f>TEXT(일별기온공급량!$A4437, "AAA")</f>
      </c>
      <c r="I4437" s="38">
        <v>227759954</v>
      </c>
      <c r="J4437" s="38">
        <v>5324957</v>
      </c>
      <c r="K4437" s="42">
        <f>TEXT(A4437, "MM-DD")</f>
      </c>
      <c r="L4437" s="38">
        <f>YEAR(일별기온공급량!$A4437)</f>
      </c>
      <c r="M4437" s="38">
        <f>MONTH(일별기온공급량!$A4437)</f>
      </c>
      <c r="N4437" s="38">
        <f>DAY(일별기온공급량!$A4437)</f>
      </c>
      <c r="O4437" s="34">
        <f>IFERROR(VLOOKUP(기온및공급량[[#This Row], [날짜]],표2[],2,0), "")</f>
      </c>
    </row>
    <row x14ac:dyDescent="0.25" r="4438" customHeight="1" ht="18.75">
      <c r="A4438" s="39">
        <v>45711</v>
      </c>
      <c r="B4438" s="38">
        <v>-1</v>
      </c>
      <c r="C4438" s="40">
        <v>2.7</v>
      </c>
      <c r="D4438" s="41">
        <v>1.6493981481481481</v>
      </c>
      <c r="E4438" s="40">
        <v>-3.7</v>
      </c>
      <c r="F4438" s="41">
        <v>1.244537037037037</v>
      </c>
      <c r="G4438" s="40">
        <v>6.4</v>
      </c>
      <c r="H4438" s="42">
        <f>TEXT(일별기온공급량!$A4438, "AAA")</f>
      </c>
      <c r="I4438" s="38">
        <v>231213726</v>
      </c>
      <c r="J4438" s="38">
        <v>5411316</v>
      </c>
      <c r="K4438" s="42">
        <f>TEXT(A4438, "MM-DD")</f>
      </c>
      <c r="L4438" s="38">
        <f>YEAR(일별기온공급량!$A4438)</f>
      </c>
      <c r="M4438" s="38">
        <f>MONTH(일별기온공급량!$A4438)</f>
      </c>
      <c r="N4438" s="38">
        <f>DAY(일별기온공급량!$A4438)</f>
      </c>
      <c r="O4438" s="34">
        <f>IFERROR(VLOOKUP(기온및공급량[[#This Row], [날짜]],표2[],2,0), "")</f>
      </c>
    </row>
    <row x14ac:dyDescent="0.25" r="4439" customHeight="1" ht="18.75">
      <c r="A4439" s="39">
        <v>45712</v>
      </c>
      <c r="B4439" s="40">
        <v>0.9</v>
      </c>
      <c r="C4439" s="38">
        <v>7</v>
      </c>
      <c r="D4439" s="41">
        <v>1.6618981481481483</v>
      </c>
      <c r="E4439" s="40">
        <v>-4.4</v>
      </c>
      <c r="F4439" s="41">
        <v>1.2625925925925925</v>
      </c>
      <c r="G4439" s="40">
        <v>11.4</v>
      </c>
      <c r="H4439" s="42">
        <f>TEXT(일별기온공급량!$A4439, "AAA")</f>
      </c>
      <c r="I4439" s="38">
        <v>246212577</v>
      </c>
      <c r="J4439" s="38">
        <v>5746337</v>
      </c>
      <c r="K4439" s="42">
        <f>TEXT(A4439, "MM-DD")</f>
      </c>
      <c r="L4439" s="38">
        <f>YEAR(일별기온공급량!$A4439)</f>
      </c>
      <c r="M4439" s="38">
        <f>MONTH(일별기온공급량!$A4439)</f>
      </c>
      <c r="N4439" s="38">
        <f>DAY(일별기온공급량!$A4439)</f>
      </c>
      <c r="O4439" s="34">
        <f>IFERROR(VLOOKUP(기온및공급량[[#This Row], [날짜]],표2[],2,0), "")</f>
      </c>
    </row>
    <row x14ac:dyDescent="0.25" r="4440" customHeight="1" ht="18.75">
      <c r="A4440" s="39">
        <v>45713</v>
      </c>
      <c r="B4440" s="40">
        <v>3.771324414311768</v>
      </c>
      <c r="C4440" s="49"/>
      <c r="D4440" s="41"/>
      <c r="E4440" s="47"/>
      <c r="F4440" s="41"/>
      <c r="G4440" s="47"/>
      <c r="H4440" s="42">
        <f>TEXT(일별기온공급량!$A4440, "AAA")</f>
      </c>
      <c r="I4440" s="38"/>
      <c r="J4440" s="38">
        <v>4812231.653420326</v>
      </c>
      <c r="K4440" s="42">
        <f>TEXT(A4440, "MM-DD")</f>
      </c>
      <c r="L4440" s="38">
        <f>YEAR(일별기온공급량!$A4440)</f>
      </c>
      <c r="M4440" s="38">
        <f>MONTH(일별기온공급량!$A4440)</f>
      </c>
      <c r="N4440" s="38">
        <f>DAY(일별기온공급량!$A4440)</f>
      </c>
      <c r="O4440" s="34">
        <f>IFERROR(VLOOKUP(기온및공급량[[#This Row], [날짜]],표2[],2,0), "")</f>
      </c>
    </row>
    <row x14ac:dyDescent="0.25" r="4441" customHeight="1" ht="18.75">
      <c r="A4441" s="39">
        <v>45714</v>
      </c>
      <c r="B4441" s="40">
        <v>5.757847219941155</v>
      </c>
      <c r="C4441" s="49"/>
      <c r="D4441" s="41"/>
      <c r="E4441" s="47"/>
      <c r="F4441" s="41"/>
      <c r="G4441" s="47"/>
      <c r="H4441" s="42">
        <f>TEXT(일별기온공급량!$A4441, "AAA")</f>
      </c>
      <c r="I4441" s="38"/>
      <c r="J4441" s="38">
        <v>4330596.53542781</v>
      </c>
      <c r="K4441" s="42">
        <f>TEXT(A4441, "MM-DD")</f>
      </c>
      <c r="L4441" s="38">
        <f>YEAR(일별기온공급량!$A4441)</f>
      </c>
      <c r="M4441" s="38">
        <f>MONTH(일별기온공급량!$A4441)</f>
      </c>
      <c r="N4441" s="38">
        <f>DAY(일별기온공급량!$A4441)</f>
      </c>
      <c r="O4441" s="34">
        <f>IFERROR(VLOOKUP(기온및공급량[[#This Row], [날짜]],표2[],2,0), "")</f>
      </c>
    </row>
    <row x14ac:dyDescent="0.25" r="4442" customHeight="1" ht="18.75">
      <c r="A4442" s="39">
        <v>45715</v>
      </c>
      <c r="B4442" s="40">
        <v>6.697921936139084</v>
      </c>
      <c r="C4442" s="49"/>
      <c r="D4442" s="41"/>
      <c r="E4442" s="47"/>
      <c r="F4442" s="41"/>
      <c r="G4442" s="47"/>
      <c r="H4442" s="42">
        <f>TEXT(일별기온공급량!$A4442, "AAA")</f>
      </c>
      <c r="I4442" s="38"/>
      <c r="J4442" s="38">
        <v>4107086.555289507</v>
      </c>
      <c r="K4442" s="42">
        <f>TEXT(A4442, "MM-DD")</f>
      </c>
      <c r="L4442" s="38">
        <f>YEAR(일별기온공급량!$A4442)</f>
      </c>
      <c r="M4442" s="38">
        <f>MONTH(일별기온공급량!$A4442)</f>
      </c>
      <c r="N4442" s="38">
        <f>DAY(일별기온공급량!$A4442)</f>
      </c>
      <c r="O4442" s="34">
        <f>IFERROR(VLOOKUP(기온및공급량[[#This Row], [날짜]],표2[],2,0), "")</f>
      </c>
    </row>
    <row x14ac:dyDescent="0.25" r="4443" customHeight="1" ht="18.75">
      <c r="A4443" s="39">
        <v>45716</v>
      </c>
      <c r="B4443" s="40">
        <v>8.68444474176847</v>
      </c>
      <c r="C4443" s="49"/>
      <c r="D4443" s="41"/>
      <c r="E4443" s="47"/>
      <c r="F4443" s="41"/>
      <c r="G4443" s="47"/>
      <c r="H4443" s="42">
        <f>TEXT(일별기온공급량!$A4443, "AAA")</f>
      </c>
      <c r="I4443" s="38"/>
      <c r="J4443" s="38">
        <v>3648258.019588101</v>
      </c>
      <c r="K4443" s="42">
        <f>TEXT(A4443, "MM-DD")</f>
      </c>
      <c r="L4443" s="38">
        <f>YEAR(일별기온공급량!$A4443)</f>
      </c>
      <c r="M4443" s="38">
        <f>MONTH(일별기온공급량!$A4443)</f>
      </c>
      <c r="N4443" s="38">
        <f>DAY(일별기온공급량!$A4443)</f>
      </c>
      <c r="O4443" s="34">
        <f>IFERROR(VLOOKUP(기온및공급량[[#This Row], [날짜]],표2[],2,0), "")</f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077"/>
  <sheetViews>
    <sheetView workbookViewId="0"/>
  </sheetViews>
  <sheetFormatPr defaultRowHeight="15" x14ac:dyDescent="0.25"/>
  <cols>
    <col min="1" max="1" style="3" width="11.147857142857141" customWidth="1" bestFit="1"/>
    <col min="2" max="2" style="22" width="13.147857142857141" customWidth="1" bestFit="1"/>
    <col min="3" max="3" style="23" width="21.719285714285714" customWidth="1" bestFit="1"/>
    <col min="4" max="4" style="19" width="20.719285714285714" customWidth="1" bestFit="1"/>
  </cols>
  <sheetData>
    <row x14ac:dyDescent="0.25" r="1" customHeight="1" ht="18.75">
      <c r="A1" s="1" t="s">
        <v>42</v>
      </c>
      <c r="B1" s="11" t="s">
        <v>55</v>
      </c>
      <c r="C1" s="5" t="s">
        <v>56</v>
      </c>
      <c r="D1" s="16" t="s">
        <v>57</v>
      </c>
    </row>
    <row x14ac:dyDescent="0.25" r="2" customHeight="1" ht="18.75">
      <c r="A2" s="1">
        <v>41275</v>
      </c>
      <c r="B2" s="7">
        <v>0</v>
      </c>
      <c r="C2" s="20"/>
      <c r="D2" s="18"/>
    </row>
    <row x14ac:dyDescent="0.25" r="3" customHeight="1" ht="18.75">
      <c r="A3" s="1">
        <v>41276</v>
      </c>
      <c r="B3" s="12">
        <v>0.2</v>
      </c>
      <c r="C3" s="20"/>
      <c r="D3" s="18"/>
    </row>
    <row x14ac:dyDescent="0.25" r="4" customHeight="1" ht="18.75">
      <c r="A4" s="1">
        <v>41277</v>
      </c>
      <c r="B4" s="21"/>
      <c r="C4" s="20"/>
      <c r="D4" s="18"/>
    </row>
    <row x14ac:dyDescent="0.25" r="5" customHeight="1" ht="18.75">
      <c r="A5" s="1">
        <v>41278</v>
      </c>
      <c r="B5" s="21"/>
      <c r="C5" s="20"/>
      <c r="D5" s="18"/>
    </row>
    <row x14ac:dyDescent="0.25" r="6" customHeight="1" ht="18.75">
      <c r="A6" s="1">
        <v>41279</v>
      </c>
      <c r="B6" s="21"/>
      <c r="C6" s="20"/>
      <c r="D6" s="18"/>
    </row>
    <row x14ac:dyDescent="0.25" r="7" customHeight="1" ht="18.75">
      <c r="A7" s="1">
        <v>41280</v>
      </c>
      <c r="B7" s="21"/>
      <c r="C7" s="20"/>
      <c r="D7" s="18"/>
    </row>
    <row x14ac:dyDescent="0.25" r="8" customHeight="1" ht="18.75">
      <c r="A8" s="1">
        <v>41281</v>
      </c>
      <c r="B8" s="21"/>
      <c r="C8" s="20"/>
      <c r="D8" s="18"/>
    </row>
    <row x14ac:dyDescent="0.25" r="9" customHeight="1" ht="18.75">
      <c r="A9" s="1">
        <v>41282</v>
      </c>
      <c r="B9" s="21"/>
      <c r="C9" s="20"/>
      <c r="D9" s="18"/>
    </row>
    <row x14ac:dyDescent="0.25" r="10" customHeight="1" ht="18.75">
      <c r="A10" s="1">
        <v>41283</v>
      </c>
      <c r="B10" s="21"/>
      <c r="C10" s="20"/>
      <c r="D10" s="18"/>
    </row>
    <row x14ac:dyDescent="0.25" r="11" customHeight="1" ht="18.75">
      <c r="A11" s="1">
        <v>41284</v>
      </c>
      <c r="B11" s="21"/>
      <c r="C11" s="20"/>
      <c r="D11" s="18"/>
    </row>
    <row x14ac:dyDescent="0.25" r="12" customHeight="1" ht="18.75">
      <c r="A12" s="1">
        <v>41285</v>
      </c>
      <c r="B12" s="21"/>
      <c r="C12" s="20"/>
      <c r="D12" s="18"/>
    </row>
    <row x14ac:dyDescent="0.25" r="13" customHeight="1" ht="18.75">
      <c r="A13" s="1">
        <v>41286</v>
      </c>
      <c r="B13" s="21"/>
      <c r="C13" s="20"/>
      <c r="D13" s="18"/>
    </row>
    <row x14ac:dyDescent="0.25" r="14" customHeight="1" ht="18.75">
      <c r="A14" s="1">
        <v>41287</v>
      </c>
      <c r="B14" s="21"/>
      <c r="C14" s="20"/>
      <c r="D14" s="18"/>
    </row>
    <row x14ac:dyDescent="0.25" r="15" customHeight="1" ht="18.75">
      <c r="A15" s="1">
        <v>41288</v>
      </c>
      <c r="B15" s="21"/>
      <c r="C15" s="20"/>
      <c r="D15" s="18"/>
    </row>
    <row x14ac:dyDescent="0.25" r="16" customHeight="1" ht="18.75">
      <c r="A16" s="1">
        <v>41289</v>
      </c>
      <c r="B16" s="21"/>
      <c r="C16" s="20"/>
      <c r="D16" s="18"/>
    </row>
    <row x14ac:dyDescent="0.25" r="17" customHeight="1" ht="18.75">
      <c r="A17" s="1">
        <v>41290</v>
      </c>
      <c r="B17" s="21"/>
      <c r="C17" s="20"/>
      <c r="D17" s="18"/>
    </row>
    <row x14ac:dyDescent="0.25" r="18" customHeight="1" ht="18.75">
      <c r="A18" s="1">
        <v>41291</v>
      </c>
      <c r="B18" s="7">
        <v>0</v>
      </c>
      <c r="C18" s="20"/>
      <c r="D18" s="18"/>
    </row>
    <row x14ac:dyDescent="0.25" r="19" customHeight="1" ht="18.75">
      <c r="A19" s="1">
        <v>41292</v>
      </c>
      <c r="B19" s="21"/>
      <c r="C19" s="20"/>
      <c r="D19" s="18"/>
    </row>
    <row x14ac:dyDescent="0.25" r="20" customHeight="1" ht="18.75">
      <c r="A20" s="1">
        <v>41293</v>
      </c>
      <c r="B20" s="21"/>
      <c r="C20" s="20"/>
      <c r="D20" s="18"/>
    </row>
    <row x14ac:dyDescent="0.25" r="21" customHeight="1" ht="18.75">
      <c r="A21" s="1">
        <v>41294</v>
      </c>
      <c r="B21" s="21"/>
      <c r="C21" s="20"/>
      <c r="D21" s="18"/>
    </row>
    <row x14ac:dyDescent="0.25" r="22" customHeight="1" ht="18.75">
      <c r="A22" s="1">
        <v>41295</v>
      </c>
      <c r="B22" s="12">
        <v>12.5</v>
      </c>
      <c r="C22" s="20"/>
      <c r="D22" s="18"/>
    </row>
    <row x14ac:dyDescent="0.25" r="23" customHeight="1" ht="18.75">
      <c r="A23" s="1">
        <v>41296</v>
      </c>
      <c r="B23" s="12">
        <v>3.5</v>
      </c>
      <c r="C23" s="20"/>
      <c r="D23" s="18"/>
    </row>
    <row x14ac:dyDescent="0.25" r="24" customHeight="1" ht="18.75">
      <c r="A24" s="1">
        <v>41297</v>
      </c>
      <c r="B24" s="12">
        <v>1.5</v>
      </c>
      <c r="C24" s="20"/>
      <c r="D24" s="18"/>
    </row>
    <row x14ac:dyDescent="0.25" r="25" customHeight="1" ht="18.75">
      <c r="A25" s="1">
        <v>41298</v>
      </c>
      <c r="B25" s="21"/>
      <c r="C25" s="20"/>
      <c r="D25" s="18"/>
    </row>
    <row x14ac:dyDescent="0.25" r="26" customHeight="1" ht="18.75">
      <c r="A26" s="1">
        <v>41299</v>
      </c>
      <c r="B26" s="21"/>
      <c r="C26" s="20"/>
      <c r="D26" s="18"/>
    </row>
    <row x14ac:dyDescent="0.25" r="27" customHeight="1" ht="18.75">
      <c r="A27" s="1">
        <v>41300</v>
      </c>
      <c r="B27" s="21"/>
      <c r="C27" s="20"/>
      <c r="D27" s="18"/>
    </row>
    <row x14ac:dyDescent="0.25" r="28" customHeight="1" ht="18.75">
      <c r="A28" s="1">
        <v>41301</v>
      </c>
      <c r="B28" s="7">
        <v>0</v>
      </c>
      <c r="C28" s="20"/>
      <c r="D28" s="18"/>
    </row>
    <row x14ac:dyDescent="0.25" r="29" customHeight="1" ht="18.75">
      <c r="A29" s="1">
        <v>41302</v>
      </c>
      <c r="B29" s="21"/>
      <c r="C29" s="20"/>
      <c r="D29" s="18"/>
    </row>
    <row x14ac:dyDescent="0.25" r="30" customHeight="1" ht="18.75">
      <c r="A30" s="1">
        <v>41303</v>
      </c>
      <c r="B30" s="21"/>
      <c r="C30" s="20"/>
      <c r="D30" s="18"/>
    </row>
    <row x14ac:dyDescent="0.25" r="31" customHeight="1" ht="18.75">
      <c r="A31" s="1">
        <v>41304</v>
      </c>
      <c r="B31" s="21"/>
      <c r="C31" s="20"/>
      <c r="D31" s="18"/>
    </row>
    <row x14ac:dyDescent="0.25" r="32" customHeight="1" ht="18.75">
      <c r="A32" s="1">
        <v>41305</v>
      </c>
      <c r="B32" s="21"/>
      <c r="C32" s="20"/>
      <c r="D32" s="18"/>
    </row>
    <row x14ac:dyDescent="0.25" r="33" customHeight="1" ht="18.75">
      <c r="A33" s="1">
        <v>41306</v>
      </c>
      <c r="B33" s="7">
        <v>13</v>
      </c>
      <c r="C33" s="20"/>
      <c r="D33" s="18"/>
    </row>
    <row x14ac:dyDescent="0.25" r="34" customHeight="1" ht="18.75">
      <c r="A34" s="1">
        <v>41307</v>
      </c>
      <c r="B34" s="21"/>
      <c r="C34" s="20"/>
      <c r="D34" s="18"/>
    </row>
    <row x14ac:dyDescent="0.25" r="35" customHeight="1" ht="18.75">
      <c r="A35" s="1">
        <v>41308</v>
      </c>
      <c r="B35" s="7">
        <v>1</v>
      </c>
      <c r="C35" s="20"/>
      <c r="D35" s="18"/>
    </row>
    <row x14ac:dyDescent="0.25" r="36" customHeight="1" ht="18.75">
      <c r="A36" s="1">
        <v>41309</v>
      </c>
      <c r="B36" s="7">
        <v>5</v>
      </c>
      <c r="C36" s="20"/>
      <c r="D36" s="18"/>
    </row>
    <row x14ac:dyDescent="0.25" r="37" customHeight="1" ht="18.75">
      <c r="A37" s="1">
        <v>41310</v>
      </c>
      <c r="B37" s="12">
        <v>1.5</v>
      </c>
      <c r="C37" s="20"/>
      <c r="D37" s="18"/>
    </row>
    <row x14ac:dyDescent="0.25" r="38" customHeight="1" ht="18.75">
      <c r="A38" s="1">
        <v>41311</v>
      </c>
      <c r="B38" s="12">
        <v>1.5</v>
      </c>
      <c r="C38" s="20"/>
      <c r="D38" s="18"/>
    </row>
    <row x14ac:dyDescent="0.25" r="39" customHeight="1" ht="18.75">
      <c r="A39" s="1">
        <v>41312</v>
      </c>
      <c r="B39" s="21"/>
      <c r="C39" s="20"/>
      <c r="D39" s="18"/>
    </row>
    <row x14ac:dyDescent="0.25" r="40" customHeight="1" ht="18.75">
      <c r="A40" s="1">
        <v>41313</v>
      </c>
      <c r="B40" s="21"/>
      <c r="C40" s="20"/>
      <c r="D40" s="18"/>
    </row>
    <row x14ac:dyDescent="0.25" r="41" customHeight="1" ht="18.75">
      <c r="A41" s="1">
        <v>41314</v>
      </c>
      <c r="B41" s="21"/>
      <c r="C41" s="20"/>
      <c r="D41" s="18"/>
    </row>
    <row x14ac:dyDescent="0.25" r="42" customHeight="1" ht="18.75">
      <c r="A42" s="1">
        <v>41315</v>
      </c>
      <c r="B42" s="21"/>
      <c r="C42" s="20"/>
      <c r="D42" s="18"/>
    </row>
    <row x14ac:dyDescent="0.25" r="43" customHeight="1" ht="18.75">
      <c r="A43" s="1">
        <v>41316</v>
      </c>
      <c r="B43" s="21"/>
      <c r="C43" s="20"/>
      <c r="D43" s="18"/>
    </row>
    <row x14ac:dyDescent="0.25" r="44" customHeight="1" ht="18.75">
      <c r="A44" s="1">
        <v>41317</v>
      </c>
      <c r="B44" s="12">
        <v>0.8</v>
      </c>
      <c r="C44" s="20"/>
      <c r="D44" s="18"/>
    </row>
    <row x14ac:dyDescent="0.25" r="45" customHeight="1" ht="18.75">
      <c r="A45" s="1">
        <v>41318</v>
      </c>
      <c r="B45" s="21"/>
      <c r="C45" s="20"/>
      <c r="D45" s="18"/>
    </row>
    <row x14ac:dyDescent="0.25" r="46" customHeight="1" ht="18.75">
      <c r="A46" s="1">
        <v>41319</v>
      </c>
      <c r="B46" s="21"/>
      <c r="C46" s="20"/>
      <c r="D46" s="18"/>
    </row>
    <row x14ac:dyDescent="0.25" r="47" customHeight="1" ht="18.75">
      <c r="A47" s="1">
        <v>41320</v>
      </c>
      <c r="B47" s="21"/>
      <c r="C47" s="20"/>
      <c r="D47" s="18"/>
    </row>
    <row x14ac:dyDescent="0.25" r="48" customHeight="1" ht="18.75">
      <c r="A48" s="1">
        <v>41321</v>
      </c>
      <c r="B48" s="21"/>
      <c r="C48" s="20"/>
      <c r="D48" s="18"/>
    </row>
    <row x14ac:dyDescent="0.25" r="49" customHeight="1" ht="18.75">
      <c r="A49" s="1">
        <v>41322</v>
      </c>
      <c r="B49" s="12">
        <v>0.5</v>
      </c>
      <c r="C49" s="20"/>
      <c r="D49" s="18"/>
    </row>
    <row x14ac:dyDescent="0.25" r="50" customHeight="1" ht="18.75">
      <c r="A50" s="1">
        <v>41323</v>
      </c>
      <c r="B50" s="7">
        <v>4</v>
      </c>
      <c r="C50" s="20"/>
      <c r="D50" s="18"/>
    </row>
    <row x14ac:dyDescent="0.25" r="51" customHeight="1" ht="18.75">
      <c r="A51" s="1">
        <v>41324</v>
      </c>
      <c r="B51" s="21"/>
      <c r="C51" s="20"/>
      <c r="D51" s="18"/>
    </row>
    <row x14ac:dyDescent="0.25" r="52" customHeight="1" ht="18.75">
      <c r="A52" s="1">
        <v>41325</v>
      </c>
      <c r="B52" s="21"/>
      <c r="C52" s="20"/>
      <c r="D52" s="18"/>
    </row>
    <row x14ac:dyDescent="0.25" r="53" customHeight="1" ht="18.75">
      <c r="A53" s="1">
        <v>41326</v>
      </c>
      <c r="B53" s="21"/>
      <c r="C53" s="20"/>
      <c r="D53" s="18"/>
    </row>
    <row x14ac:dyDescent="0.25" r="54" customHeight="1" ht="18.75">
      <c r="A54" s="1">
        <v>41327</v>
      </c>
      <c r="B54" s="7">
        <v>0</v>
      </c>
      <c r="C54" s="20"/>
      <c r="D54" s="18"/>
    </row>
    <row x14ac:dyDescent="0.25" r="55" customHeight="1" ht="18.75">
      <c r="A55" s="1">
        <v>41328</v>
      </c>
      <c r="B55" s="21"/>
      <c r="C55" s="20"/>
      <c r="D55" s="18"/>
    </row>
    <row x14ac:dyDescent="0.25" r="56" customHeight="1" ht="18.75">
      <c r="A56" s="1">
        <v>41329</v>
      </c>
      <c r="B56" s="21"/>
      <c r="C56" s="20"/>
      <c r="D56" s="18"/>
    </row>
    <row x14ac:dyDescent="0.25" r="57" customHeight="1" ht="18.75">
      <c r="A57" s="1">
        <v>41330</v>
      </c>
      <c r="B57" s="21"/>
      <c r="C57" s="20"/>
      <c r="D57" s="18"/>
    </row>
    <row x14ac:dyDescent="0.25" r="58" customHeight="1" ht="18.75">
      <c r="A58" s="1">
        <v>41331</v>
      </c>
      <c r="B58" s="21"/>
      <c r="C58" s="20"/>
      <c r="D58" s="18"/>
    </row>
    <row x14ac:dyDescent="0.25" r="59" customHeight="1" ht="18.75">
      <c r="A59" s="1">
        <v>41332</v>
      </c>
      <c r="B59" s="21"/>
      <c r="C59" s="20"/>
      <c r="D59" s="18"/>
    </row>
    <row x14ac:dyDescent="0.25" r="60" customHeight="1" ht="18.75">
      <c r="A60" s="1">
        <v>41333</v>
      </c>
      <c r="B60" s="21"/>
      <c r="C60" s="20"/>
      <c r="D60" s="18"/>
    </row>
    <row x14ac:dyDescent="0.25" r="61" customHeight="1" ht="18.75">
      <c r="A61" s="1">
        <v>41334</v>
      </c>
      <c r="B61" s="12">
        <v>4.5</v>
      </c>
      <c r="C61" s="20"/>
      <c r="D61" s="18"/>
    </row>
    <row x14ac:dyDescent="0.25" r="62" customHeight="1" ht="18.75">
      <c r="A62" s="1">
        <v>41335</v>
      </c>
      <c r="B62" s="21"/>
      <c r="C62" s="20"/>
      <c r="D62" s="18"/>
    </row>
    <row x14ac:dyDescent="0.25" r="63" customHeight="1" ht="18.75">
      <c r="A63" s="1">
        <v>41336</v>
      </c>
      <c r="B63" s="21"/>
      <c r="C63" s="20"/>
      <c r="D63" s="18"/>
    </row>
    <row x14ac:dyDescent="0.25" r="64" customHeight="1" ht="18.75">
      <c r="A64" s="1">
        <v>41337</v>
      </c>
      <c r="B64" s="21"/>
      <c r="C64" s="20"/>
      <c r="D64" s="18"/>
    </row>
    <row x14ac:dyDescent="0.25" r="65" customHeight="1" ht="18.75">
      <c r="A65" s="1">
        <v>41338</v>
      </c>
      <c r="B65" s="21"/>
      <c r="C65" s="20"/>
      <c r="D65" s="18"/>
    </row>
    <row x14ac:dyDescent="0.25" r="66" customHeight="1" ht="18.75">
      <c r="A66" s="1">
        <v>41339</v>
      </c>
      <c r="B66" s="21"/>
      <c r="C66" s="20"/>
      <c r="D66" s="18"/>
    </row>
    <row x14ac:dyDescent="0.25" r="67" customHeight="1" ht="18.75">
      <c r="A67" s="1">
        <v>41340</v>
      </c>
      <c r="B67" s="21"/>
      <c r="C67" s="20"/>
      <c r="D67" s="18"/>
    </row>
    <row x14ac:dyDescent="0.25" r="68" customHeight="1" ht="18.75">
      <c r="A68" s="1">
        <v>41341</v>
      </c>
      <c r="B68" s="21"/>
      <c r="C68" s="20"/>
      <c r="D68" s="18"/>
    </row>
    <row x14ac:dyDescent="0.25" r="69" customHeight="1" ht="18.75">
      <c r="A69" s="1">
        <v>41342</v>
      </c>
      <c r="B69" s="21"/>
      <c r="C69" s="20"/>
      <c r="D69" s="18"/>
    </row>
    <row x14ac:dyDescent="0.25" r="70" customHeight="1" ht="18.75">
      <c r="A70" s="1">
        <v>41343</v>
      </c>
      <c r="B70" s="21"/>
      <c r="C70" s="20"/>
      <c r="D70" s="18"/>
    </row>
    <row x14ac:dyDescent="0.25" r="71" customHeight="1" ht="18.75">
      <c r="A71" s="1">
        <v>41344</v>
      </c>
      <c r="B71" s="21"/>
      <c r="C71" s="20"/>
      <c r="D71" s="18"/>
    </row>
    <row x14ac:dyDescent="0.25" r="72" customHeight="1" ht="18.75">
      <c r="A72" s="1">
        <v>41345</v>
      </c>
      <c r="B72" s="21"/>
      <c r="C72" s="20"/>
      <c r="D72" s="18"/>
    </row>
    <row x14ac:dyDescent="0.25" r="73" customHeight="1" ht="18.75">
      <c r="A73" s="1">
        <v>41346</v>
      </c>
      <c r="B73" s="12">
        <v>11.5</v>
      </c>
      <c r="C73" s="20"/>
      <c r="D73" s="18"/>
    </row>
    <row x14ac:dyDescent="0.25" r="74" customHeight="1" ht="18.75">
      <c r="A74" s="1">
        <v>41347</v>
      </c>
      <c r="B74" s="12">
        <v>0.1</v>
      </c>
      <c r="C74" s="20"/>
      <c r="D74" s="18"/>
    </row>
    <row x14ac:dyDescent="0.25" r="75" customHeight="1" ht="18.75">
      <c r="A75" s="1">
        <v>41348</v>
      </c>
      <c r="B75" s="21"/>
      <c r="C75" s="20"/>
      <c r="D75" s="18"/>
    </row>
    <row x14ac:dyDescent="0.25" r="76" customHeight="1" ht="18.75">
      <c r="A76" s="1">
        <v>41349</v>
      </c>
      <c r="B76" s="21"/>
      <c r="C76" s="20"/>
      <c r="D76" s="18"/>
    </row>
    <row x14ac:dyDescent="0.25" r="77" customHeight="1" ht="18.75">
      <c r="A77" s="1">
        <v>41350</v>
      </c>
      <c r="B77" s="7">
        <v>12</v>
      </c>
      <c r="C77" s="20"/>
      <c r="D77" s="18"/>
    </row>
    <row x14ac:dyDescent="0.25" r="78" customHeight="1" ht="18.75">
      <c r="A78" s="1">
        <v>41351</v>
      </c>
      <c r="B78" s="12">
        <v>26.5</v>
      </c>
      <c r="C78" s="20"/>
      <c r="D78" s="18"/>
    </row>
    <row x14ac:dyDescent="0.25" r="79" customHeight="1" ht="18.75">
      <c r="A79" s="1">
        <v>41352</v>
      </c>
      <c r="B79" s="21"/>
      <c r="C79" s="20"/>
      <c r="D79" s="18"/>
    </row>
    <row x14ac:dyDescent="0.25" r="80" customHeight="1" ht="18.75">
      <c r="A80" s="1">
        <v>41353</v>
      </c>
      <c r="B80" s="21"/>
      <c r="C80" s="20"/>
      <c r="D80" s="18"/>
    </row>
    <row x14ac:dyDescent="0.25" r="81" customHeight="1" ht="18.75">
      <c r="A81" s="1">
        <v>41354</v>
      </c>
      <c r="B81" s="21"/>
      <c r="C81" s="20"/>
      <c r="D81" s="18"/>
    </row>
    <row x14ac:dyDescent="0.25" r="82" customHeight="1" ht="18.75">
      <c r="A82" s="1">
        <v>41355</v>
      </c>
      <c r="B82" s="21"/>
      <c r="C82" s="20"/>
      <c r="D82" s="18"/>
    </row>
    <row x14ac:dyDescent="0.25" r="83" customHeight="1" ht="18.75">
      <c r="A83" s="1">
        <v>41356</v>
      </c>
      <c r="B83" s="21"/>
      <c r="C83" s="20"/>
      <c r="D83" s="18"/>
    </row>
    <row x14ac:dyDescent="0.25" r="84" customHeight="1" ht="18.75">
      <c r="A84" s="1">
        <v>41357</v>
      </c>
      <c r="B84" s="21"/>
      <c r="C84" s="20"/>
      <c r="D84" s="18"/>
    </row>
    <row x14ac:dyDescent="0.25" r="85" customHeight="1" ht="18.75">
      <c r="A85" s="1">
        <v>41358</v>
      </c>
      <c r="B85" s="21"/>
      <c r="C85" s="20"/>
      <c r="D85" s="18"/>
    </row>
    <row x14ac:dyDescent="0.25" r="86" customHeight="1" ht="18.75">
      <c r="A86" s="1">
        <v>41359</v>
      </c>
      <c r="B86" s="21"/>
      <c r="C86" s="20"/>
      <c r="D86" s="18"/>
    </row>
    <row x14ac:dyDescent="0.25" r="87" customHeight="1" ht="18.75">
      <c r="A87" s="1">
        <v>41360</v>
      </c>
      <c r="B87" s="21"/>
      <c r="C87" s="20"/>
      <c r="D87" s="18"/>
    </row>
    <row x14ac:dyDescent="0.25" r="88" customHeight="1" ht="18.75">
      <c r="A88" s="1">
        <v>41361</v>
      </c>
      <c r="B88" s="21"/>
      <c r="C88" s="20"/>
      <c r="D88" s="18"/>
    </row>
    <row x14ac:dyDescent="0.25" r="89" customHeight="1" ht="18.75">
      <c r="A89" s="1">
        <v>41362</v>
      </c>
      <c r="B89" s="21"/>
      <c r="C89" s="20"/>
      <c r="D89" s="18"/>
    </row>
    <row x14ac:dyDescent="0.25" r="90" customHeight="1" ht="18.75">
      <c r="A90" s="1">
        <v>41363</v>
      </c>
      <c r="B90" s="7">
        <v>0</v>
      </c>
      <c r="C90" s="20"/>
      <c r="D90" s="18"/>
    </row>
    <row x14ac:dyDescent="0.25" r="91" customHeight="1" ht="18.75">
      <c r="A91" s="1">
        <v>41364</v>
      </c>
      <c r="B91" s="12">
        <v>0.5</v>
      </c>
      <c r="C91" s="20"/>
      <c r="D91" s="18"/>
    </row>
    <row x14ac:dyDescent="0.25" r="92" customHeight="1" ht="18.75">
      <c r="A92" s="1">
        <v>41365</v>
      </c>
      <c r="B92" s="21"/>
      <c r="C92" s="20"/>
      <c r="D92" s="18"/>
    </row>
    <row x14ac:dyDescent="0.25" r="93" customHeight="1" ht="18.75">
      <c r="A93" s="1">
        <v>41366</v>
      </c>
      <c r="B93" s="21"/>
      <c r="C93" s="20"/>
      <c r="D93" s="18"/>
    </row>
    <row x14ac:dyDescent="0.25" r="94" customHeight="1" ht="18.75">
      <c r="A94" s="1">
        <v>41367</v>
      </c>
      <c r="B94" s="21"/>
      <c r="C94" s="20"/>
      <c r="D94" s="18"/>
    </row>
    <row x14ac:dyDescent="0.25" r="95" customHeight="1" ht="18.75">
      <c r="A95" s="1">
        <v>41368</v>
      </c>
      <c r="B95" s="21"/>
      <c r="C95" s="20"/>
      <c r="D95" s="18"/>
    </row>
    <row x14ac:dyDescent="0.25" r="96" customHeight="1" ht="18.75">
      <c r="A96" s="1">
        <v>41369</v>
      </c>
      <c r="B96" s="21"/>
      <c r="C96" s="20"/>
      <c r="D96" s="18"/>
    </row>
    <row x14ac:dyDescent="0.25" r="97" customHeight="1" ht="18.75">
      <c r="A97" s="1">
        <v>41370</v>
      </c>
      <c r="B97" s="7">
        <v>29</v>
      </c>
      <c r="C97" s="7">
        <v>3</v>
      </c>
      <c r="D97" s="16">
        <v>1.357037037037037</v>
      </c>
    </row>
    <row x14ac:dyDescent="0.25" r="98" customHeight="1" ht="18.75">
      <c r="A98" s="1">
        <v>41371</v>
      </c>
      <c r="B98" s="12">
        <v>2.5</v>
      </c>
      <c r="C98" s="12">
        <v>1.5</v>
      </c>
      <c r="D98" s="16">
        <v>1.0000925925925925</v>
      </c>
    </row>
    <row x14ac:dyDescent="0.25" r="99" customHeight="1" ht="18.75">
      <c r="A99" s="1">
        <v>41372</v>
      </c>
      <c r="B99" s="21"/>
      <c r="C99" s="20"/>
      <c r="D99" s="18"/>
    </row>
    <row x14ac:dyDescent="0.25" r="100" customHeight="1" ht="18.75">
      <c r="A100" s="1">
        <v>41373</v>
      </c>
      <c r="B100" s="21"/>
      <c r="C100" s="20"/>
      <c r="D100" s="18"/>
    </row>
    <row x14ac:dyDescent="0.25" r="101" customHeight="1" ht="18.75">
      <c r="A101" s="1">
        <v>41374</v>
      </c>
      <c r="B101" s="7">
        <v>0</v>
      </c>
      <c r="C101" s="7">
        <v>0</v>
      </c>
      <c r="D101" s="18"/>
    </row>
    <row x14ac:dyDescent="0.25" r="102" customHeight="1" ht="18.75">
      <c r="A102" s="1">
        <v>41375</v>
      </c>
      <c r="B102" s="7">
        <v>1</v>
      </c>
      <c r="C102" s="7">
        <v>1</v>
      </c>
      <c r="D102" s="16">
        <v>1.1910648148148149</v>
      </c>
    </row>
    <row x14ac:dyDescent="0.25" r="103" customHeight="1" ht="18.75">
      <c r="A103" s="1">
        <v>41376</v>
      </c>
      <c r="B103" s="21"/>
      <c r="C103" s="20"/>
      <c r="D103" s="18"/>
    </row>
    <row x14ac:dyDescent="0.25" r="104" customHeight="1" ht="18.75">
      <c r="A104" s="1">
        <v>41377</v>
      </c>
      <c r="B104" s="21"/>
      <c r="C104" s="20"/>
      <c r="D104" s="18"/>
    </row>
    <row x14ac:dyDescent="0.25" r="105" customHeight="1" ht="18.75">
      <c r="A105" s="1">
        <v>41378</v>
      </c>
      <c r="B105" s="12">
        <v>0.1</v>
      </c>
      <c r="C105" s="12">
        <v>0.1</v>
      </c>
      <c r="D105" s="18"/>
    </row>
    <row x14ac:dyDescent="0.25" r="106" customHeight="1" ht="18.75">
      <c r="A106" s="1">
        <v>41379</v>
      </c>
      <c r="B106" s="7">
        <v>0</v>
      </c>
      <c r="C106" s="7">
        <v>0</v>
      </c>
      <c r="D106" s="18"/>
    </row>
    <row x14ac:dyDescent="0.25" r="107" customHeight="1" ht="18.75">
      <c r="A107" s="1">
        <v>41380</v>
      </c>
      <c r="B107" s="21"/>
      <c r="C107" s="20"/>
      <c r="D107" s="18"/>
    </row>
    <row x14ac:dyDescent="0.25" r="108" customHeight="1" ht="18.75">
      <c r="A108" s="1">
        <v>41381</v>
      </c>
      <c r="B108" s="12">
        <v>0.2</v>
      </c>
      <c r="C108" s="12">
        <v>0.2</v>
      </c>
      <c r="D108" s="18"/>
    </row>
    <row x14ac:dyDescent="0.25" r="109" customHeight="1" ht="18.75">
      <c r="A109" s="1">
        <v>41382</v>
      </c>
      <c r="B109" s="21"/>
      <c r="C109" s="20"/>
      <c r="D109" s="18"/>
    </row>
    <row x14ac:dyDescent="0.25" r="110" customHeight="1" ht="18.75">
      <c r="A110" s="1">
        <v>41383</v>
      </c>
      <c r="B110" s="21"/>
      <c r="C110" s="20"/>
      <c r="D110" s="18"/>
    </row>
    <row x14ac:dyDescent="0.25" r="111" customHeight="1" ht="18.75">
      <c r="A111" s="1">
        <v>41384</v>
      </c>
      <c r="B111" s="12">
        <v>4.5</v>
      </c>
      <c r="C111" s="12">
        <v>1.5</v>
      </c>
      <c r="D111" s="16">
        <v>1.3500925925925926</v>
      </c>
    </row>
    <row x14ac:dyDescent="0.25" r="112" customHeight="1" ht="18.75">
      <c r="A112" s="1">
        <v>41385</v>
      </c>
      <c r="B112" s="21"/>
      <c r="C112" s="20"/>
      <c r="D112" s="18"/>
    </row>
    <row x14ac:dyDescent="0.25" r="113" customHeight="1" ht="18.75">
      <c r="A113" s="1">
        <v>41386</v>
      </c>
      <c r="B113" s="21"/>
      <c r="C113" s="20"/>
      <c r="D113" s="18"/>
    </row>
    <row x14ac:dyDescent="0.25" r="114" customHeight="1" ht="18.75">
      <c r="A114" s="1">
        <v>41387</v>
      </c>
      <c r="B114" s="12">
        <v>17.5</v>
      </c>
      <c r="C114" s="12">
        <v>3.5</v>
      </c>
      <c r="D114" s="16">
        <v>1.4181481481481482</v>
      </c>
    </row>
    <row x14ac:dyDescent="0.25" r="115" customHeight="1" ht="18.75">
      <c r="A115" s="1">
        <v>41388</v>
      </c>
      <c r="B115" s="12">
        <v>1.5</v>
      </c>
      <c r="C115" s="7">
        <v>1</v>
      </c>
      <c r="D115" s="16">
        <v>1.1202314814814816</v>
      </c>
    </row>
    <row x14ac:dyDescent="0.25" r="116" customHeight="1" ht="18.75">
      <c r="A116" s="1">
        <v>41389</v>
      </c>
      <c r="B116" s="12">
        <v>0.2</v>
      </c>
      <c r="C116" s="12">
        <v>0.2</v>
      </c>
      <c r="D116" s="18"/>
    </row>
    <row x14ac:dyDescent="0.25" r="117" customHeight="1" ht="18.75">
      <c r="A117" s="1">
        <v>41390</v>
      </c>
      <c r="B117" s="21"/>
      <c r="C117" s="20"/>
      <c r="D117" s="18"/>
    </row>
    <row x14ac:dyDescent="0.25" r="118" customHeight="1" ht="18.75">
      <c r="A118" s="1">
        <v>41391</v>
      </c>
      <c r="B118" s="21"/>
      <c r="C118" s="20"/>
      <c r="D118" s="18"/>
    </row>
    <row x14ac:dyDescent="0.25" r="119" customHeight="1" ht="18.75">
      <c r="A119" s="1">
        <v>41392</v>
      </c>
      <c r="B119" s="21"/>
      <c r="C119" s="20"/>
      <c r="D119" s="18"/>
    </row>
    <row x14ac:dyDescent="0.25" r="120" customHeight="1" ht="18.75">
      <c r="A120" s="1">
        <v>41393</v>
      </c>
      <c r="B120" s="7">
        <v>4</v>
      </c>
      <c r="C120" s="7">
        <v>2</v>
      </c>
      <c r="D120" s="16">
        <v>1.6681481481481482</v>
      </c>
    </row>
    <row x14ac:dyDescent="0.25" r="121" customHeight="1" ht="18.75">
      <c r="A121" s="1">
        <v>41394</v>
      </c>
      <c r="B121" s="21"/>
      <c r="C121" s="20"/>
      <c r="D121" s="18"/>
    </row>
    <row x14ac:dyDescent="0.25" r="122" customHeight="1" ht="18.75">
      <c r="A122" s="1">
        <v>41395</v>
      </c>
      <c r="B122" s="21"/>
      <c r="C122" s="20"/>
      <c r="D122" s="18"/>
    </row>
    <row x14ac:dyDescent="0.25" r="123" customHeight="1" ht="18.75">
      <c r="A123" s="1">
        <v>41396</v>
      </c>
      <c r="B123" s="12">
        <v>0.1</v>
      </c>
      <c r="C123" s="12">
        <v>0.1</v>
      </c>
      <c r="D123" s="18"/>
    </row>
    <row x14ac:dyDescent="0.25" r="124" customHeight="1" ht="18.75">
      <c r="A124" s="1">
        <v>41397</v>
      </c>
      <c r="B124" s="21"/>
      <c r="C124" s="20"/>
      <c r="D124" s="18"/>
    </row>
    <row x14ac:dyDescent="0.25" r="125" customHeight="1" ht="18.75">
      <c r="A125" s="1">
        <v>41398</v>
      </c>
      <c r="B125" s="21"/>
      <c r="C125" s="20"/>
      <c r="D125" s="18"/>
    </row>
    <row x14ac:dyDescent="0.25" r="126" customHeight="1" ht="18.75">
      <c r="A126" s="1">
        <v>41399</v>
      </c>
      <c r="B126" s="21"/>
      <c r="C126" s="20"/>
      <c r="D126" s="18"/>
    </row>
    <row x14ac:dyDescent="0.25" r="127" customHeight="1" ht="18.75">
      <c r="A127" s="1">
        <v>41400</v>
      </c>
      <c r="B127" s="21"/>
      <c r="C127" s="20"/>
      <c r="D127" s="18"/>
    </row>
    <row x14ac:dyDescent="0.25" r="128" customHeight="1" ht="18.75">
      <c r="A128" s="1">
        <v>41401</v>
      </c>
      <c r="B128" s="21"/>
      <c r="C128" s="20"/>
      <c r="D128" s="18"/>
    </row>
    <row x14ac:dyDescent="0.25" r="129" customHeight="1" ht="18.75">
      <c r="A129" s="1">
        <v>41402</v>
      </c>
      <c r="B129" s="21"/>
      <c r="C129" s="20"/>
      <c r="D129" s="18"/>
    </row>
    <row x14ac:dyDescent="0.25" r="130" customHeight="1" ht="18.75">
      <c r="A130" s="1">
        <v>41403</v>
      </c>
      <c r="B130" s="12">
        <v>2.5</v>
      </c>
      <c r="C130" s="12">
        <v>1.5</v>
      </c>
      <c r="D130" s="16">
        <v>1.8987037037037036</v>
      </c>
    </row>
    <row x14ac:dyDescent="0.25" r="131" customHeight="1" ht="18.75">
      <c r="A131" s="1">
        <v>41404</v>
      </c>
      <c r="B131" s="7">
        <v>11</v>
      </c>
      <c r="C131" s="12">
        <v>2.5</v>
      </c>
      <c r="D131" s="16">
        <v>1.0639814814814814</v>
      </c>
    </row>
    <row x14ac:dyDescent="0.25" r="132" customHeight="1" ht="18.75">
      <c r="A132" s="1">
        <v>41405</v>
      </c>
      <c r="B132" s="21"/>
      <c r="C132" s="20"/>
      <c r="D132" s="18"/>
    </row>
    <row x14ac:dyDescent="0.25" r="133" customHeight="1" ht="18.75">
      <c r="A133" s="1">
        <v>41406</v>
      </c>
      <c r="B133" s="21"/>
      <c r="C133" s="20"/>
      <c r="D133" s="18"/>
    </row>
    <row x14ac:dyDescent="0.25" r="134" customHeight="1" ht="18.75">
      <c r="A134" s="1">
        <v>41407</v>
      </c>
      <c r="B134" s="21"/>
      <c r="C134" s="20"/>
      <c r="D134" s="18"/>
    </row>
    <row x14ac:dyDescent="0.25" r="135" customHeight="1" ht="18.75">
      <c r="A135" s="1">
        <v>41408</v>
      </c>
      <c r="B135" s="21"/>
      <c r="C135" s="20"/>
      <c r="D135" s="18"/>
    </row>
    <row x14ac:dyDescent="0.25" r="136" customHeight="1" ht="18.75">
      <c r="A136" s="1">
        <v>41409</v>
      </c>
      <c r="B136" s="21"/>
      <c r="C136" s="20"/>
      <c r="D136" s="18"/>
    </row>
    <row x14ac:dyDescent="0.25" r="137" customHeight="1" ht="18.75">
      <c r="A137" s="1">
        <v>41410</v>
      </c>
      <c r="B137" s="21"/>
      <c r="C137" s="20"/>
      <c r="D137" s="18"/>
    </row>
    <row x14ac:dyDescent="0.25" r="138" customHeight="1" ht="18.75">
      <c r="A138" s="1">
        <v>41411</v>
      </c>
      <c r="B138" s="21"/>
      <c r="C138" s="20"/>
      <c r="D138" s="18"/>
    </row>
    <row x14ac:dyDescent="0.25" r="139" customHeight="1" ht="18.75">
      <c r="A139" s="1">
        <v>41412</v>
      </c>
      <c r="B139" s="12">
        <v>0.4</v>
      </c>
      <c r="C139" s="12">
        <v>0.4</v>
      </c>
      <c r="D139" s="16">
        <v>1.9514814814814816</v>
      </c>
    </row>
    <row x14ac:dyDescent="0.25" r="140" customHeight="1" ht="18.75">
      <c r="A140" s="1">
        <v>41413</v>
      </c>
      <c r="B140" s="12">
        <v>16.5</v>
      </c>
      <c r="C140" s="12">
        <v>4.5</v>
      </c>
      <c r="D140" s="16">
        <v>1.0924537037037036</v>
      </c>
    </row>
    <row x14ac:dyDescent="0.25" r="141" customHeight="1" ht="18.75">
      <c r="A141" s="1">
        <v>41414</v>
      </c>
      <c r="B141" s="21"/>
      <c r="C141" s="20"/>
      <c r="D141" s="18"/>
    </row>
    <row x14ac:dyDescent="0.25" r="142" customHeight="1" ht="18.75">
      <c r="A142" s="1">
        <v>41415</v>
      </c>
      <c r="B142" s="21"/>
      <c r="C142" s="20"/>
      <c r="D142" s="18"/>
    </row>
    <row x14ac:dyDescent="0.25" r="143" customHeight="1" ht="18.75">
      <c r="A143" s="1">
        <v>41416</v>
      </c>
      <c r="B143" s="21"/>
      <c r="C143" s="20"/>
      <c r="D143" s="18"/>
    </row>
    <row x14ac:dyDescent="0.25" r="144" customHeight="1" ht="18.75">
      <c r="A144" s="1">
        <v>41417</v>
      </c>
      <c r="B144" s="21"/>
      <c r="C144" s="20"/>
      <c r="D144" s="18"/>
    </row>
    <row x14ac:dyDescent="0.25" r="145" customHeight="1" ht="18.75">
      <c r="A145" s="1">
        <v>41418</v>
      </c>
      <c r="B145" s="21"/>
      <c r="C145" s="20"/>
      <c r="D145" s="18"/>
    </row>
    <row x14ac:dyDescent="0.25" r="146" customHeight="1" ht="18.75">
      <c r="A146" s="1">
        <v>41419</v>
      </c>
      <c r="B146" s="21"/>
      <c r="C146" s="20"/>
      <c r="D146" s="18"/>
    </row>
    <row x14ac:dyDescent="0.25" r="147" customHeight="1" ht="18.75">
      <c r="A147" s="1">
        <v>41420</v>
      </c>
      <c r="B147" s="21"/>
      <c r="C147" s="20"/>
      <c r="D147" s="18"/>
    </row>
    <row x14ac:dyDescent="0.25" r="148" customHeight="1" ht="18.75">
      <c r="A148" s="1">
        <v>41421</v>
      </c>
      <c r="B148" s="7">
        <v>15</v>
      </c>
      <c r="C148" s="7">
        <v>4</v>
      </c>
      <c r="D148" s="16">
        <v>1.8362037037037036</v>
      </c>
    </row>
    <row x14ac:dyDescent="0.25" r="149" customHeight="1" ht="18.75">
      <c r="A149" s="1">
        <v>41422</v>
      </c>
      <c r="B149" s="7">
        <v>25</v>
      </c>
      <c r="C149" s="7">
        <v>5</v>
      </c>
      <c r="D149" s="16">
        <v>1.1938425925925926</v>
      </c>
    </row>
    <row x14ac:dyDescent="0.25" r="150" customHeight="1" ht="18.75">
      <c r="A150" s="1">
        <v>41423</v>
      </c>
      <c r="B150" s="21"/>
      <c r="C150" s="20"/>
      <c r="D150" s="18"/>
    </row>
    <row x14ac:dyDescent="0.25" r="151" customHeight="1" ht="18.75">
      <c r="A151" s="1">
        <v>41424</v>
      </c>
      <c r="B151" s="21"/>
      <c r="C151" s="20"/>
      <c r="D151" s="18"/>
    </row>
    <row x14ac:dyDescent="0.25" r="152" customHeight="1" ht="18.75">
      <c r="A152" s="1">
        <v>41425</v>
      </c>
      <c r="B152" s="21"/>
      <c r="C152" s="20"/>
      <c r="D152" s="18"/>
    </row>
    <row x14ac:dyDescent="0.25" r="153" customHeight="1" ht="18.75">
      <c r="A153" s="1">
        <v>41426</v>
      </c>
      <c r="B153" s="21"/>
      <c r="C153" s="20"/>
      <c r="D153" s="18"/>
    </row>
    <row x14ac:dyDescent="0.25" r="154" customHeight="1" ht="18.75">
      <c r="A154" s="1">
        <v>41427</v>
      </c>
      <c r="B154" s="21"/>
      <c r="C154" s="20"/>
      <c r="D154" s="18"/>
    </row>
    <row x14ac:dyDescent="0.25" r="155" customHeight="1" ht="18.75">
      <c r="A155" s="1">
        <v>41428</v>
      </c>
      <c r="B155" s="21"/>
      <c r="C155" s="20"/>
      <c r="D155" s="18"/>
    </row>
    <row x14ac:dyDescent="0.25" r="156" customHeight="1" ht="18.75">
      <c r="A156" s="1">
        <v>41429</v>
      </c>
      <c r="B156" s="21"/>
      <c r="C156" s="20"/>
      <c r="D156" s="18"/>
    </row>
    <row x14ac:dyDescent="0.25" r="157" customHeight="1" ht="18.75">
      <c r="A157" s="1">
        <v>41430</v>
      </c>
      <c r="B157" s="21"/>
      <c r="C157" s="20"/>
      <c r="D157" s="18"/>
    </row>
    <row x14ac:dyDescent="0.25" r="158" customHeight="1" ht="18.75">
      <c r="A158" s="1">
        <v>41431</v>
      </c>
      <c r="B158" s="21"/>
      <c r="C158" s="20"/>
      <c r="D158" s="18"/>
    </row>
    <row x14ac:dyDescent="0.25" r="159" customHeight="1" ht="18.75">
      <c r="A159" s="1">
        <v>41432</v>
      </c>
      <c r="B159" s="21"/>
      <c r="C159" s="20"/>
      <c r="D159" s="18"/>
    </row>
    <row x14ac:dyDescent="0.25" r="160" customHeight="1" ht="18.75">
      <c r="A160" s="1">
        <v>41433</v>
      </c>
      <c r="B160" s="21"/>
      <c r="C160" s="20"/>
      <c r="D160" s="18"/>
    </row>
    <row x14ac:dyDescent="0.25" r="161" customHeight="1" ht="18.75">
      <c r="A161" s="1">
        <v>41434</v>
      </c>
      <c r="B161" s="21"/>
      <c r="C161" s="20"/>
      <c r="D161" s="18"/>
    </row>
    <row x14ac:dyDescent="0.25" r="162" customHeight="1" ht="18.75">
      <c r="A162" s="1">
        <v>41435</v>
      </c>
      <c r="B162" s="21"/>
      <c r="C162" s="20"/>
      <c r="D162" s="18"/>
    </row>
    <row x14ac:dyDescent="0.25" r="163" customHeight="1" ht="18.75">
      <c r="A163" s="1">
        <v>41436</v>
      </c>
      <c r="B163" s="7">
        <v>5</v>
      </c>
      <c r="C163" s="12">
        <v>1.5</v>
      </c>
      <c r="D163" s="16">
        <v>1.7188425925925928</v>
      </c>
    </row>
    <row x14ac:dyDescent="0.25" r="164" customHeight="1" ht="18.75">
      <c r="A164" s="1">
        <v>41437</v>
      </c>
      <c r="B164" s="7">
        <v>1</v>
      </c>
      <c r="C164" s="12">
        <v>0.5</v>
      </c>
      <c r="D164" s="16">
        <v>1.0195370370370371</v>
      </c>
    </row>
    <row x14ac:dyDescent="0.25" r="165" customHeight="1" ht="18.75">
      <c r="A165" s="1">
        <v>41438</v>
      </c>
      <c r="B165" s="21"/>
      <c r="C165" s="20"/>
      <c r="D165" s="18"/>
    </row>
    <row x14ac:dyDescent="0.25" r="166" customHeight="1" ht="18.75">
      <c r="A166" s="1">
        <v>41439</v>
      </c>
      <c r="B166" s="12">
        <v>1.5</v>
      </c>
      <c r="C166" s="7">
        <v>1</v>
      </c>
      <c r="D166" s="16">
        <v>1.2424537037037038</v>
      </c>
    </row>
    <row x14ac:dyDescent="0.25" r="167" customHeight="1" ht="18.75">
      <c r="A167" s="1">
        <v>41440</v>
      </c>
      <c r="B167" s="12">
        <v>0.1</v>
      </c>
      <c r="C167" s="12">
        <v>0.1</v>
      </c>
      <c r="D167" s="18"/>
    </row>
    <row x14ac:dyDescent="0.25" r="168" customHeight="1" ht="18.75">
      <c r="A168" s="1">
        <v>41441</v>
      </c>
      <c r="B168" s="21"/>
      <c r="C168" s="20"/>
      <c r="D168" s="18"/>
    </row>
    <row x14ac:dyDescent="0.25" r="169" customHeight="1" ht="18.75">
      <c r="A169" s="1">
        <v>41442</v>
      </c>
      <c r="B169" s="21"/>
      <c r="C169" s="20"/>
      <c r="D169" s="18"/>
    </row>
    <row x14ac:dyDescent="0.25" r="170" customHeight="1" ht="18.75">
      <c r="A170" s="1">
        <v>41443</v>
      </c>
      <c r="B170" s="12">
        <v>4.5</v>
      </c>
      <c r="C170" s="7">
        <v>2</v>
      </c>
      <c r="D170" s="16">
        <v>1.6799537037037036</v>
      </c>
    </row>
    <row x14ac:dyDescent="0.25" r="171" customHeight="1" ht="18.75">
      <c r="A171" s="1">
        <v>41444</v>
      </c>
      <c r="B171" s="12">
        <v>7.5</v>
      </c>
      <c r="C171" s="7">
        <v>3</v>
      </c>
      <c r="D171" s="16">
        <v>1.0042592592592592</v>
      </c>
    </row>
    <row x14ac:dyDescent="0.25" r="172" customHeight="1" ht="18.75">
      <c r="A172" s="1">
        <v>41445</v>
      </c>
      <c r="B172" s="21"/>
      <c r="C172" s="20"/>
      <c r="D172" s="18"/>
    </row>
    <row x14ac:dyDescent="0.25" r="173" customHeight="1" ht="18.75">
      <c r="A173" s="1">
        <v>41446</v>
      </c>
      <c r="B173" s="12">
        <v>0.5</v>
      </c>
      <c r="C173" s="12">
        <v>0.5</v>
      </c>
      <c r="D173" s="16">
        <v>1.5313425925925928</v>
      </c>
    </row>
    <row x14ac:dyDescent="0.25" r="174" customHeight="1" ht="18.75">
      <c r="A174" s="1">
        <v>41447</v>
      </c>
      <c r="B174" s="7">
        <v>2</v>
      </c>
      <c r="C174" s="7">
        <v>2</v>
      </c>
      <c r="D174" s="16">
        <v>1.044537037037037</v>
      </c>
    </row>
    <row x14ac:dyDescent="0.25" r="175" customHeight="1" ht="18.75">
      <c r="A175" s="1">
        <v>41448</v>
      </c>
      <c r="B175" s="12">
        <v>4.5</v>
      </c>
      <c r="C175" s="12">
        <v>1.5</v>
      </c>
      <c r="D175" s="16">
        <v>1.3056481481481481</v>
      </c>
    </row>
    <row x14ac:dyDescent="0.25" r="176" customHeight="1" ht="18.75">
      <c r="A176" s="1">
        <v>41449</v>
      </c>
      <c r="B176" s="7">
        <v>0</v>
      </c>
      <c r="C176" s="7">
        <v>0</v>
      </c>
      <c r="D176" s="18"/>
    </row>
    <row x14ac:dyDescent="0.25" r="177" customHeight="1" ht="18.75">
      <c r="A177" s="1">
        <v>41450</v>
      </c>
      <c r="B177" s="7">
        <v>32</v>
      </c>
      <c r="C177" s="12">
        <v>27.5</v>
      </c>
      <c r="D177" s="16">
        <v>1.694537037037037</v>
      </c>
    </row>
    <row x14ac:dyDescent="0.25" r="178" customHeight="1" ht="18.75">
      <c r="A178" s="1">
        <v>41451</v>
      </c>
      <c r="B178" s="7">
        <v>4</v>
      </c>
      <c r="C178" s="12">
        <v>1.5</v>
      </c>
      <c r="D178" s="16">
        <v>1.0202314814814815</v>
      </c>
    </row>
    <row x14ac:dyDescent="0.25" r="179" customHeight="1" ht="18.75">
      <c r="A179" s="1">
        <v>41452</v>
      </c>
      <c r="B179" s="12">
        <v>0.5</v>
      </c>
      <c r="C179" s="12">
        <v>0.5</v>
      </c>
      <c r="D179" s="16">
        <v>1.0618981481481482</v>
      </c>
    </row>
    <row x14ac:dyDescent="0.25" r="180" customHeight="1" ht="18.75">
      <c r="A180" s="1">
        <v>41453</v>
      </c>
      <c r="B180" s="21"/>
      <c r="C180" s="20"/>
      <c r="D180" s="18"/>
    </row>
    <row x14ac:dyDescent="0.25" r="181" customHeight="1" ht="18.75">
      <c r="A181" s="1">
        <v>41454</v>
      </c>
      <c r="B181" s="21"/>
      <c r="C181" s="20"/>
      <c r="D181" s="18"/>
    </row>
    <row x14ac:dyDescent="0.25" r="182" customHeight="1" ht="18.75">
      <c r="A182" s="1">
        <v>41455</v>
      </c>
      <c r="B182" s="21"/>
      <c r="C182" s="20"/>
      <c r="D182" s="18"/>
    </row>
    <row x14ac:dyDescent="0.25" r="183" customHeight="1" ht="18.75">
      <c r="A183" s="1">
        <v>41456</v>
      </c>
      <c r="B183" s="21"/>
      <c r="C183" s="20"/>
      <c r="D183" s="18"/>
    </row>
    <row x14ac:dyDescent="0.25" r="184" customHeight="1" ht="18.75">
      <c r="A184" s="1">
        <v>41457</v>
      </c>
      <c r="B184" s="7">
        <v>1</v>
      </c>
      <c r="C184" s="7">
        <v>1</v>
      </c>
      <c r="D184" s="16">
        <v>1.3188425925925926</v>
      </c>
    </row>
    <row x14ac:dyDescent="0.25" r="185" customHeight="1" ht="18.75">
      <c r="A185" s="1">
        <v>41458</v>
      </c>
      <c r="B185" s="12">
        <v>10.5</v>
      </c>
      <c r="C185" s="12">
        <v>4.5</v>
      </c>
      <c r="D185" s="16">
        <v>1.1750925925925926</v>
      </c>
    </row>
    <row x14ac:dyDescent="0.25" r="186" customHeight="1" ht="18.75">
      <c r="A186" s="1">
        <v>41459</v>
      </c>
      <c r="B186" s="12">
        <v>33.5</v>
      </c>
      <c r="C186" s="7">
        <v>15</v>
      </c>
      <c r="D186" s="16">
        <v>1.9514814814814816</v>
      </c>
    </row>
    <row x14ac:dyDescent="0.25" r="187" customHeight="1" ht="18.75">
      <c r="A187" s="1">
        <v>41460</v>
      </c>
      <c r="B187" s="7">
        <v>157</v>
      </c>
      <c r="C187" s="7">
        <v>31</v>
      </c>
      <c r="D187" s="16">
        <v>1.474398148148148</v>
      </c>
    </row>
    <row x14ac:dyDescent="0.25" r="188" customHeight="1" ht="18.75">
      <c r="A188" s="1">
        <v>41461</v>
      </c>
      <c r="B188" s="21"/>
      <c r="C188" s="20"/>
      <c r="D188" s="18"/>
    </row>
    <row x14ac:dyDescent="0.25" r="189" customHeight="1" ht="18.75">
      <c r="A189" s="1">
        <v>41462</v>
      </c>
      <c r="B189" s="12">
        <v>20.5</v>
      </c>
      <c r="C189" s="7">
        <v>6</v>
      </c>
      <c r="D189" s="16">
        <v>1.6723148148148148</v>
      </c>
    </row>
    <row x14ac:dyDescent="0.25" r="190" customHeight="1" ht="18.75">
      <c r="A190" s="1">
        <v>41463</v>
      </c>
      <c r="B190" s="21"/>
      <c r="C190" s="20"/>
      <c r="D190" s="18"/>
    </row>
    <row x14ac:dyDescent="0.25" r="191" customHeight="1" ht="18.75">
      <c r="A191" s="1">
        <v>41464</v>
      </c>
      <c r="B191" s="21"/>
      <c r="C191" s="20"/>
      <c r="D191" s="18"/>
    </row>
    <row x14ac:dyDescent="0.25" r="192" customHeight="1" ht="18.75">
      <c r="A192" s="1">
        <v>41465</v>
      </c>
      <c r="B192" s="21"/>
      <c r="C192" s="20"/>
      <c r="D192" s="18"/>
    </row>
    <row x14ac:dyDescent="0.25" r="193" customHeight="1" ht="18.75">
      <c r="A193" s="1">
        <v>41466</v>
      </c>
      <c r="B193" s="21"/>
      <c r="C193" s="20"/>
      <c r="D193" s="18"/>
    </row>
    <row x14ac:dyDescent="0.25" r="194" customHeight="1" ht="18.75">
      <c r="A194" s="1">
        <v>41467</v>
      </c>
      <c r="B194" s="21"/>
      <c r="C194" s="20"/>
      <c r="D194" s="18"/>
    </row>
    <row x14ac:dyDescent="0.25" r="195" customHeight="1" ht="18.75">
      <c r="A195" s="1">
        <v>41468</v>
      </c>
      <c r="B195" s="21"/>
      <c r="C195" s="20"/>
      <c r="D195" s="18"/>
    </row>
    <row x14ac:dyDescent="0.25" r="196" customHeight="1" ht="18.75">
      <c r="A196" s="1">
        <v>41469</v>
      </c>
      <c r="B196" s="7">
        <v>11</v>
      </c>
      <c r="C196" s="7">
        <v>11</v>
      </c>
      <c r="D196" s="16">
        <v>1.678564814814815</v>
      </c>
    </row>
    <row x14ac:dyDescent="0.25" r="197" customHeight="1" ht="18.75">
      <c r="A197" s="1">
        <v>41470</v>
      </c>
      <c r="B197" s="21"/>
      <c r="C197" s="20"/>
      <c r="D197" s="18"/>
    </row>
    <row x14ac:dyDescent="0.25" r="198" customHeight="1" ht="18.75">
      <c r="A198" s="1">
        <v>41471</v>
      </c>
      <c r="B198" s="21"/>
      <c r="C198" s="20"/>
      <c r="D198" s="18"/>
    </row>
    <row x14ac:dyDescent="0.25" r="199" customHeight="1" ht="18.75">
      <c r="A199" s="1">
        <v>41472</v>
      </c>
      <c r="B199" s="21"/>
      <c r="C199" s="20"/>
      <c r="D199" s="18"/>
    </row>
    <row x14ac:dyDescent="0.25" r="200" customHeight="1" ht="18.75">
      <c r="A200" s="1">
        <v>41473</v>
      </c>
      <c r="B200" s="21"/>
      <c r="C200" s="20"/>
      <c r="D200" s="18"/>
    </row>
    <row x14ac:dyDescent="0.25" r="201" customHeight="1" ht="18.75">
      <c r="A201" s="1">
        <v>41474</v>
      </c>
      <c r="B201" s="21"/>
      <c r="C201" s="20"/>
      <c r="D201" s="18"/>
    </row>
    <row x14ac:dyDescent="0.25" r="202" customHeight="1" ht="18.75">
      <c r="A202" s="1">
        <v>41475</v>
      </c>
      <c r="B202" s="21"/>
      <c r="C202" s="20"/>
      <c r="D202" s="18"/>
    </row>
    <row x14ac:dyDescent="0.25" r="203" customHeight="1" ht="18.75">
      <c r="A203" s="1">
        <v>41476</v>
      </c>
      <c r="B203" s="21"/>
      <c r="C203" s="20"/>
      <c r="D203" s="18"/>
    </row>
    <row x14ac:dyDescent="0.25" r="204" customHeight="1" ht="18.75">
      <c r="A204" s="1">
        <v>41477</v>
      </c>
      <c r="B204" s="21"/>
      <c r="C204" s="20"/>
      <c r="D204" s="18"/>
    </row>
    <row x14ac:dyDescent="0.25" r="205" customHeight="1" ht="18.75">
      <c r="A205" s="1">
        <v>41478</v>
      </c>
      <c r="B205" s="12">
        <v>0.3</v>
      </c>
      <c r="C205" s="12">
        <v>0.2</v>
      </c>
      <c r="D205" s="18"/>
    </row>
    <row x14ac:dyDescent="0.25" r="206" customHeight="1" ht="18.75">
      <c r="A206" s="1">
        <v>41479</v>
      </c>
      <c r="B206" s="7">
        <v>0</v>
      </c>
      <c r="C206" s="7">
        <v>0</v>
      </c>
      <c r="D206" s="18"/>
    </row>
    <row x14ac:dyDescent="0.25" r="207" customHeight="1" ht="18.75">
      <c r="A207" s="1">
        <v>41480</v>
      </c>
      <c r="B207" s="21"/>
      <c r="C207" s="20"/>
      <c r="D207" s="18"/>
    </row>
    <row x14ac:dyDescent="0.25" r="208" customHeight="1" ht="18.75">
      <c r="A208" s="1">
        <v>41481</v>
      </c>
      <c r="B208" s="21"/>
      <c r="C208" s="20"/>
      <c r="D208" s="18"/>
    </row>
    <row x14ac:dyDescent="0.25" r="209" customHeight="1" ht="18.75">
      <c r="A209" s="1">
        <v>41482</v>
      </c>
      <c r="B209" s="21"/>
      <c r="C209" s="20"/>
      <c r="D209" s="18"/>
    </row>
    <row x14ac:dyDescent="0.25" r="210" customHeight="1" ht="18.75">
      <c r="A210" s="1">
        <v>41483</v>
      </c>
      <c r="B210" s="12">
        <v>4.5</v>
      </c>
      <c r="C210" s="12">
        <v>3.5</v>
      </c>
      <c r="D210" s="16">
        <v>1.2987037037037037</v>
      </c>
    </row>
    <row x14ac:dyDescent="0.25" r="211" customHeight="1" ht="18.75">
      <c r="A211" s="1">
        <v>41484</v>
      </c>
      <c r="B211" s="7">
        <v>0</v>
      </c>
      <c r="C211" s="7">
        <v>0</v>
      </c>
      <c r="D211" s="18"/>
    </row>
    <row x14ac:dyDescent="0.25" r="212" customHeight="1" ht="18.75">
      <c r="A212" s="1">
        <v>41485</v>
      </c>
      <c r="B212" s="12">
        <v>10.5</v>
      </c>
      <c r="C212" s="12">
        <v>10.5</v>
      </c>
      <c r="D212" s="16">
        <v>1.7105092592592592</v>
      </c>
    </row>
    <row x14ac:dyDescent="0.25" r="213" customHeight="1" ht="18.75">
      <c r="A213" s="1">
        <v>41486</v>
      </c>
      <c r="B213" s="12">
        <v>0.5</v>
      </c>
      <c r="C213" s="12">
        <v>0.5</v>
      </c>
      <c r="D213" s="16">
        <v>1.4716203703703703</v>
      </c>
    </row>
    <row x14ac:dyDescent="0.25" r="214" customHeight="1" ht="18.75">
      <c r="A214" s="1">
        <v>41487</v>
      </c>
      <c r="B214" s="12">
        <v>20.5</v>
      </c>
      <c r="C214" s="7">
        <v>18</v>
      </c>
      <c r="D214" s="16">
        <v>1.6612037037037037</v>
      </c>
    </row>
    <row x14ac:dyDescent="0.25" r="215" customHeight="1" ht="18.75">
      <c r="A215" s="1">
        <v>41488</v>
      </c>
      <c r="B215" s="7">
        <v>3</v>
      </c>
      <c r="C215" s="7">
        <v>3</v>
      </c>
      <c r="D215" s="16">
        <v>1.7042592592592594</v>
      </c>
    </row>
    <row x14ac:dyDescent="0.25" r="216" customHeight="1" ht="18.75">
      <c r="A216" s="1">
        <v>41489</v>
      </c>
      <c r="B216" s="12">
        <v>13.5</v>
      </c>
      <c r="C216" s="7">
        <v>9</v>
      </c>
      <c r="D216" s="16">
        <v>1.7452314814814813</v>
      </c>
    </row>
    <row x14ac:dyDescent="0.25" r="217" customHeight="1" ht="18.75">
      <c r="A217" s="1">
        <v>41490</v>
      </c>
      <c r="B217" s="7">
        <v>8</v>
      </c>
      <c r="C217" s="7">
        <v>8</v>
      </c>
      <c r="D217" s="16">
        <v>1.5862037037037036</v>
      </c>
    </row>
    <row x14ac:dyDescent="0.25" r="218" customHeight="1" ht="18.75">
      <c r="A218" s="1">
        <v>41491</v>
      </c>
      <c r="B218" s="21"/>
      <c r="C218" s="20"/>
      <c r="D218" s="18"/>
    </row>
    <row x14ac:dyDescent="0.25" r="219" customHeight="1" ht="18.75">
      <c r="A219" s="1">
        <v>41492</v>
      </c>
      <c r="B219" s="12">
        <v>56.5</v>
      </c>
      <c r="C219" s="7">
        <v>35</v>
      </c>
      <c r="D219" s="16">
        <v>1.7639814814814816</v>
      </c>
    </row>
    <row x14ac:dyDescent="0.25" r="220" customHeight="1" ht="18.75">
      <c r="A220" s="1">
        <v>41493</v>
      </c>
      <c r="B220" s="21"/>
      <c r="C220" s="20"/>
      <c r="D220" s="18"/>
    </row>
    <row x14ac:dyDescent="0.25" r="221" customHeight="1" ht="18.75">
      <c r="A221" s="1">
        <v>41494</v>
      </c>
      <c r="B221" s="21"/>
      <c r="C221" s="20"/>
      <c r="D221" s="18"/>
    </row>
    <row x14ac:dyDescent="0.25" r="222" customHeight="1" ht="18.75">
      <c r="A222" s="1">
        <v>41495</v>
      </c>
      <c r="B222" s="21"/>
      <c r="C222" s="20"/>
      <c r="D222" s="18"/>
    </row>
    <row x14ac:dyDescent="0.25" r="223" customHeight="1" ht="18.75">
      <c r="A223" s="1">
        <v>41496</v>
      </c>
      <c r="B223" s="12">
        <v>5.5</v>
      </c>
      <c r="C223" s="12">
        <v>5.5</v>
      </c>
      <c r="D223" s="16">
        <v>1.5896759259259259</v>
      </c>
    </row>
    <row x14ac:dyDescent="0.25" r="224" customHeight="1" ht="18.75">
      <c r="A224" s="1">
        <v>41497</v>
      </c>
      <c r="B224" s="21"/>
      <c r="C224" s="20"/>
      <c r="D224" s="18"/>
    </row>
    <row x14ac:dyDescent="0.25" r="225" customHeight="1" ht="18.75">
      <c r="A225" s="1">
        <v>41498</v>
      </c>
      <c r="B225" s="21"/>
      <c r="C225" s="20"/>
      <c r="D225" s="18"/>
    </row>
    <row x14ac:dyDescent="0.25" r="226" customHeight="1" ht="18.75">
      <c r="A226" s="1">
        <v>41499</v>
      </c>
      <c r="B226" s="21"/>
      <c r="C226" s="20"/>
      <c r="D226" s="18"/>
    </row>
    <row x14ac:dyDescent="0.25" r="227" customHeight="1" ht="18.75">
      <c r="A227" s="1">
        <v>41500</v>
      </c>
      <c r="B227" s="21"/>
      <c r="C227" s="20"/>
      <c r="D227" s="18"/>
    </row>
    <row x14ac:dyDescent="0.25" r="228" customHeight="1" ht="18.75">
      <c r="A228" s="1">
        <v>41501</v>
      </c>
      <c r="B228" s="21"/>
      <c r="C228" s="20"/>
      <c r="D228" s="18"/>
    </row>
    <row x14ac:dyDescent="0.25" r="229" customHeight="1" ht="18.75">
      <c r="A229" s="1">
        <v>41502</v>
      </c>
      <c r="B229" s="21"/>
      <c r="C229" s="20"/>
      <c r="D229" s="18"/>
    </row>
    <row x14ac:dyDescent="0.25" r="230" customHeight="1" ht="18.75">
      <c r="A230" s="1">
        <v>41503</v>
      </c>
      <c r="B230" s="21"/>
      <c r="C230" s="20"/>
      <c r="D230" s="18"/>
    </row>
    <row x14ac:dyDescent="0.25" r="231" customHeight="1" ht="18.75">
      <c r="A231" s="1">
        <v>41504</v>
      </c>
      <c r="B231" s="21"/>
      <c r="C231" s="20"/>
      <c r="D231" s="18"/>
    </row>
    <row x14ac:dyDescent="0.25" r="232" customHeight="1" ht="18.75">
      <c r="A232" s="1">
        <v>41505</v>
      </c>
      <c r="B232" s="21"/>
      <c r="C232" s="20"/>
      <c r="D232" s="18"/>
    </row>
    <row x14ac:dyDescent="0.25" r="233" customHeight="1" ht="18.75">
      <c r="A233" s="1">
        <v>41506</v>
      </c>
      <c r="B233" s="12">
        <v>9.5</v>
      </c>
      <c r="C233" s="12">
        <v>5.5</v>
      </c>
      <c r="D233" s="16">
        <v>1.9528703703703703</v>
      </c>
    </row>
    <row x14ac:dyDescent="0.25" r="234" customHeight="1" ht="18.75">
      <c r="A234" s="1">
        <v>41507</v>
      </c>
      <c r="B234" s="7">
        <v>10</v>
      </c>
      <c r="C234" s="7">
        <v>9</v>
      </c>
      <c r="D234" s="16"/>
    </row>
    <row x14ac:dyDescent="0.25" r="235" customHeight="1" ht="18.75">
      <c r="A235" s="1">
        <v>41508</v>
      </c>
      <c r="B235" s="12">
        <v>3.5</v>
      </c>
      <c r="C235" s="7">
        <v>2</v>
      </c>
      <c r="D235" s="16">
        <v>1.8368981481481481</v>
      </c>
    </row>
    <row x14ac:dyDescent="0.25" r="236" customHeight="1" ht="18.75">
      <c r="A236" s="1">
        <v>41509</v>
      </c>
      <c r="B236" s="12">
        <v>39.5</v>
      </c>
      <c r="C236" s="12">
        <v>23.5</v>
      </c>
      <c r="D236" s="16">
        <v>1.4792592592592593</v>
      </c>
    </row>
    <row x14ac:dyDescent="0.25" r="237" customHeight="1" ht="18.75">
      <c r="A237" s="1">
        <v>41510</v>
      </c>
      <c r="B237" s="12">
        <v>25.5</v>
      </c>
      <c r="C237" s="12">
        <v>7.5</v>
      </c>
      <c r="D237" s="16">
        <v>1.125787037037037</v>
      </c>
    </row>
    <row x14ac:dyDescent="0.25" r="238" customHeight="1" ht="18.75">
      <c r="A238" s="1">
        <v>41511</v>
      </c>
      <c r="B238" s="21"/>
      <c r="C238" s="20"/>
      <c r="D238" s="18"/>
    </row>
    <row x14ac:dyDescent="0.25" r="239" customHeight="1" ht="18.75">
      <c r="A239" s="1">
        <v>41512</v>
      </c>
      <c r="B239" s="21"/>
      <c r="C239" s="20"/>
      <c r="D239" s="18"/>
    </row>
    <row x14ac:dyDescent="0.25" r="240" customHeight="1" ht="18.75">
      <c r="A240" s="1">
        <v>41513</v>
      </c>
      <c r="B240" s="21"/>
      <c r="C240" s="20"/>
      <c r="D240" s="18"/>
    </row>
    <row x14ac:dyDescent="0.25" r="241" customHeight="1" ht="18.75">
      <c r="A241" s="1">
        <v>41514</v>
      </c>
      <c r="B241" s="21"/>
      <c r="C241" s="20"/>
      <c r="D241" s="18"/>
    </row>
    <row x14ac:dyDescent="0.25" r="242" customHeight="1" ht="18.75">
      <c r="A242" s="1">
        <v>41515</v>
      </c>
      <c r="B242" s="7">
        <v>5</v>
      </c>
      <c r="C242" s="7">
        <v>2</v>
      </c>
      <c r="D242" s="16">
        <v>1.9237037037037037</v>
      </c>
    </row>
    <row x14ac:dyDescent="0.25" r="243" customHeight="1" ht="18.75">
      <c r="A243" s="1">
        <v>41516</v>
      </c>
      <c r="B243" s="7">
        <v>3</v>
      </c>
      <c r="C243" s="7">
        <v>1</v>
      </c>
      <c r="D243" s="16">
        <v>1.0000925925925925</v>
      </c>
    </row>
    <row x14ac:dyDescent="0.25" r="244" customHeight="1" ht="18.75">
      <c r="A244" s="1">
        <v>41517</v>
      </c>
      <c r="B244" s="21"/>
      <c r="C244" s="20"/>
      <c r="D244" s="18"/>
    </row>
    <row x14ac:dyDescent="0.25" r="245" customHeight="1" ht="18.75">
      <c r="A245" s="1">
        <v>41518</v>
      </c>
      <c r="B245" s="7">
        <v>0</v>
      </c>
      <c r="C245" s="7">
        <v>0</v>
      </c>
      <c r="D245" s="18"/>
    </row>
    <row x14ac:dyDescent="0.25" r="246" customHeight="1" ht="18.75">
      <c r="A246" s="1">
        <v>41519</v>
      </c>
      <c r="B246" s="7">
        <v>0</v>
      </c>
      <c r="C246" s="7">
        <v>0</v>
      </c>
      <c r="D246" s="18"/>
    </row>
    <row x14ac:dyDescent="0.25" r="247" customHeight="1" ht="18.75">
      <c r="A247" s="1">
        <v>41520</v>
      </c>
      <c r="B247" s="7">
        <v>0</v>
      </c>
      <c r="C247" s="7">
        <v>0</v>
      </c>
      <c r="D247" s="18"/>
    </row>
    <row x14ac:dyDescent="0.25" r="248" customHeight="1" ht="18.75">
      <c r="A248" s="1">
        <v>41521</v>
      </c>
      <c r="B248" s="21"/>
      <c r="C248" s="20"/>
      <c r="D248" s="18"/>
    </row>
    <row x14ac:dyDescent="0.25" r="249" customHeight="1" ht="18.75">
      <c r="A249" s="1">
        <v>41522</v>
      </c>
      <c r="B249" s="21"/>
      <c r="C249" s="20"/>
      <c r="D249" s="18"/>
    </row>
    <row x14ac:dyDescent="0.25" r="250" customHeight="1" ht="18.75">
      <c r="A250" s="1">
        <v>41523</v>
      </c>
      <c r="B250" s="7">
        <v>4</v>
      </c>
      <c r="C250" s="7">
        <v>1</v>
      </c>
      <c r="D250" s="16">
        <v>1.6660648148148147</v>
      </c>
    </row>
    <row x14ac:dyDescent="0.25" r="251" customHeight="1" ht="18.75">
      <c r="A251" s="1">
        <v>41524</v>
      </c>
      <c r="B251" s="7">
        <v>1</v>
      </c>
      <c r="C251" s="12">
        <v>0.5</v>
      </c>
      <c r="D251" s="16">
        <v>1.1466203703703703</v>
      </c>
    </row>
    <row x14ac:dyDescent="0.25" r="252" customHeight="1" ht="18.75">
      <c r="A252" s="1">
        <v>41525</v>
      </c>
      <c r="B252" s="21"/>
      <c r="C252" s="20"/>
      <c r="D252" s="18"/>
    </row>
    <row x14ac:dyDescent="0.25" r="253" customHeight="1" ht="18.75">
      <c r="A253" s="1">
        <v>41526</v>
      </c>
      <c r="B253" s="21"/>
      <c r="C253" s="20"/>
      <c r="D253" s="18"/>
    </row>
    <row x14ac:dyDescent="0.25" r="254" customHeight="1" ht="18.75">
      <c r="A254" s="1">
        <v>41527</v>
      </c>
      <c r="B254" s="21"/>
      <c r="C254" s="20"/>
      <c r="D254" s="18"/>
    </row>
    <row x14ac:dyDescent="0.25" r="255" customHeight="1" ht="18.75">
      <c r="A255" s="1">
        <v>41528</v>
      </c>
      <c r="B255" s="12">
        <v>0.5</v>
      </c>
      <c r="C255" s="12">
        <v>0.4</v>
      </c>
      <c r="D255" s="16">
        <v>1.4903703703703703</v>
      </c>
    </row>
    <row x14ac:dyDescent="0.25" r="256" customHeight="1" ht="18.75">
      <c r="A256" s="1">
        <v>41529</v>
      </c>
      <c r="B256" s="7">
        <v>7</v>
      </c>
      <c r="C256" s="12">
        <v>2.5</v>
      </c>
      <c r="D256" s="16">
        <v>1.5188425925925926</v>
      </c>
    </row>
    <row x14ac:dyDescent="0.25" r="257" customHeight="1" ht="18.75">
      <c r="A257" s="1">
        <v>41530</v>
      </c>
      <c r="B257" s="21"/>
      <c r="C257" s="20"/>
      <c r="D257" s="18"/>
    </row>
    <row x14ac:dyDescent="0.25" r="258" customHeight="1" ht="18.75">
      <c r="A258" s="1">
        <v>41531</v>
      </c>
      <c r="B258" s="12">
        <v>32.5</v>
      </c>
      <c r="C258" s="12">
        <v>14.5</v>
      </c>
      <c r="D258" s="16">
        <v>1.3827314814814815</v>
      </c>
    </row>
    <row x14ac:dyDescent="0.25" r="259" customHeight="1" ht="18.75">
      <c r="A259" s="1">
        <v>41532</v>
      </c>
      <c r="B259" s="21"/>
      <c r="C259" s="20"/>
      <c r="D259" s="18"/>
    </row>
    <row x14ac:dyDescent="0.25" r="260" customHeight="1" ht="18.75">
      <c r="A260" s="1">
        <v>41533</v>
      </c>
      <c r="B260" s="21"/>
      <c r="C260" s="20"/>
      <c r="D260" s="18"/>
    </row>
    <row x14ac:dyDescent="0.25" r="261" customHeight="1" ht="18.75">
      <c r="A261" s="1">
        <v>41534</v>
      </c>
      <c r="B261" s="21"/>
      <c r="C261" s="20"/>
      <c r="D261" s="18"/>
    </row>
    <row x14ac:dyDescent="0.25" r="262" customHeight="1" ht="18.75">
      <c r="A262" s="1">
        <v>41535</v>
      </c>
      <c r="B262" s="21"/>
      <c r="C262" s="20"/>
      <c r="D262" s="18"/>
    </row>
    <row x14ac:dyDescent="0.25" r="263" customHeight="1" ht="18.75">
      <c r="A263" s="1">
        <v>41536</v>
      </c>
      <c r="B263" s="21"/>
      <c r="C263" s="20"/>
      <c r="D263" s="18"/>
    </row>
    <row x14ac:dyDescent="0.25" r="264" customHeight="1" ht="18.75">
      <c r="A264" s="1">
        <v>41537</v>
      </c>
      <c r="B264" s="21"/>
      <c r="C264" s="20"/>
      <c r="D264" s="18"/>
    </row>
    <row x14ac:dyDescent="0.25" r="265" customHeight="1" ht="18.75">
      <c r="A265" s="1">
        <v>41538</v>
      </c>
      <c r="B265" s="21"/>
      <c r="C265" s="20"/>
      <c r="D265" s="18"/>
    </row>
    <row x14ac:dyDescent="0.25" r="266" customHeight="1" ht="18.75">
      <c r="A266" s="1">
        <v>41539</v>
      </c>
      <c r="B266" s="21"/>
      <c r="C266" s="20"/>
      <c r="D266" s="18"/>
    </row>
    <row x14ac:dyDescent="0.25" r="267" customHeight="1" ht="18.75">
      <c r="A267" s="1">
        <v>41540</v>
      </c>
      <c r="B267" s="21"/>
      <c r="C267" s="20"/>
      <c r="D267" s="18"/>
    </row>
    <row x14ac:dyDescent="0.25" r="268" customHeight="1" ht="18.75">
      <c r="A268" s="1">
        <v>41541</v>
      </c>
      <c r="B268" s="12">
        <v>0.5</v>
      </c>
      <c r="C268" s="12">
        <v>0.5</v>
      </c>
      <c r="D268" s="16">
        <v>1.8987037037037036</v>
      </c>
    </row>
    <row x14ac:dyDescent="0.25" r="269" customHeight="1" ht="18.75">
      <c r="A269" s="1">
        <v>41542</v>
      </c>
      <c r="B269" s="12">
        <v>0.5</v>
      </c>
      <c r="C269" s="12">
        <v>0.5</v>
      </c>
      <c r="D269" s="16"/>
    </row>
    <row x14ac:dyDescent="0.25" r="270" customHeight="1" ht="18.75">
      <c r="A270" s="1">
        <v>41543</v>
      </c>
      <c r="B270" s="21"/>
      <c r="C270" s="20"/>
      <c r="D270" s="18"/>
    </row>
    <row x14ac:dyDescent="0.25" r="271" customHeight="1" ht="18.75">
      <c r="A271" s="1">
        <v>41544</v>
      </c>
      <c r="B271" s="21"/>
      <c r="C271" s="20"/>
      <c r="D271" s="18"/>
    </row>
    <row x14ac:dyDescent="0.25" r="272" customHeight="1" ht="18.75">
      <c r="A272" s="1">
        <v>41545</v>
      </c>
      <c r="B272" s="12">
        <v>0.2</v>
      </c>
      <c r="C272" s="12">
        <v>0.2</v>
      </c>
      <c r="D272" s="18"/>
    </row>
    <row x14ac:dyDescent="0.25" r="273" customHeight="1" ht="18.75">
      <c r="A273" s="1">
        <v>41546</v>
      </c>
      <c r="B273" s="7">
        <v>24</v>
      </c>
      <c r="C273" s="7">
        <v>10</v>
      </c>
      <c r="D273" s="16">
        <v>1.6348148148148147</v>
      </c>
    </row>
    <row x14ac:dyDescent="0.25" r="274" customHeight="1" ht="18.75">
      <c r="A274" s="1">
        <v>41547</v>
      </c>
      <c r="B274" s="12">
        <v>26.5</v>
      </c>
      <c r="C274" s="7">
        <v>13</v>
      </c>
      <c r="D274" s="16">
        <v>1.1910648148148149</v>
      </c>
    </row>
    <row x14ac:dyDescent="0.25" r="275" customHeight="1" ht="18.75">
      <c r="A275" s="1">
        <v>41548</v>
      </c>
      <c r="B275" s="21"/>
      <c r="C275" s="20"/>
      <c r="D275" s="18"/>
    </row>
    <row x14ac:dyDescent="0.25" r="276" customHeight="1" ht="18.75">
      <c r="A276" s="1">
        <v>41549</v>
      </c>
      <c r="B276" s="7">
        <v>3</v>
      </c>
      <c r="C276" s="7">
        <v>2</v>
      </c>
      <c r="D276" s="16">
        <v>1.2612037037037038</v>
      </c>
    </row>
    <row x14ac:dyDescent="0.25" r="277" customHeight="1" ht="18.75">
      <c r="A277" s="1">
        <v>41550</v>
      </c>
      <c r="B277" s="21"/>
      <c r="C277" s="20"/>
      <c r="D277" s="18"/>
    </row>
    <row x14ac:dyDescent="0.25" r="278" customHeight="1" ht="18.75">
      <c r="A278" s="1">
        <v>41551</v>
      </c>
      <c r="B278" s="21"/>
      <c r="C278" s="20"/>
      <c r="D278" s="18"/>
    </row>
    <row x14ac:dyDescent="0.25" r="279" customHeight="1" ht="18.75">
      <c r="A279" s="1">
        <v>41552</v>
      </c>
      <c r="B279" s="21"/>
      <c r="C279" s="20"/>
      <c r="D279" s="18"/>
    </row>
    <row x14ac:dyDescent="0.25" r="280" customHeight="1" ht="18.75">
      <c r="A280" s="1">
        <v>41553</v>
      </c>
      <c r="B280" s="7">
        <v>2</v>
      </c>
      <c r="C280" s="12">
        <v>1.5</v>
      </c>
      <c r="D280" s="16">
        <v>1.475787037037037</v>
      </c>
    </row>
    <row x14ac:dyDescent="0.25" r="281" customHeight="1" ht="18.75">
      <c r="A281" s="1">
        <v>41554</v>
      </c>
      <c r="B281" s="12">
        <v>0.5</v>
      </c>
      <c r="C281" s="12">
        <v>0.5</v>
      </c>
      <c r="D281" s="16">
        <v>1.913287037037037</v>
      </c>
    </row>
    <row x14ac:dyDescent="0.25" r="282" customHeight="1" ht="18.75">
      <c r="A282" s="1">
        <v>41555</v>
      </c>
      <c r="B282" s="12">
        <v>49.5</v>
      </c>
      <c r="C282" s="12">
        <v>9.5</v>
      </c>
      <c r="D282" s="16">
        <v>1.8042592592592592</v>
      </c>
    </row>
    <row x14ac:dyDescent="0.25" r="283" customHeight="1" ht="18.75">
      <c r="A283" s="1">
        <v>41556</v>
      </c>
      <c r="B283" s="21"/>
      <c r="C283" s="20"/>
      <c r="D283" s="18"/>
    </row>
    <row x14ac:dyDescent="0.25" r="284" customHeight="1" ht="18.75">
      <c r="A284" s="1">
        <v>41557</v>
      </c>
      <c r="B284" s="12">
        <v>51.5</v>
      </c>
      <c r="C284" s="7">
        <v>26</v>
      </c>
      <c r="D284" s="16">
        <v>1.716759259259259</v>
      </c>
    </row>
    <row x14ac:dyDescent="0.25" r="285" customHeight="1" ht="18.75">
      <c r="A285" s="1">
        <v>41558</v>
      </c>
      <c r="B285" s="12">
        <v>0.5</v>
      </c>
      <c r="C285" s="12">
        <v>0.5</v>
      </c>
      <c r="D285" s="18"/>
    </row>
    <row x14ac:dyDescent="0.25" r="286" customHeight="1" ht="18.75">
      <c r="A286" s="1">
        <v>41559</v>
      </c>
      <c r="B286" s="21"/>
      <c r="C286" s="20"/>
      <c r="D286" s="18"/>
    </row>
    <row x14ac:dyDescent="0.25" r="287" customHeight="1" ht="18.75">
      <c r="A287" s="1">
        <v>41560</v>
      </c>
      <c r="B287" s="21"/>
      <c r="C287" s="20"/>
      <c r="D287" s="18"/>
    </row>
    <row x14ac:dyDescent="0.25" r="288" customHeight="1" ht="18.75">
      <c r="A288" s="1">
        <v>41561</v>
      </c>
      <c r="B288" s="21"/>
      <c r="C288" s="20"/>
      <c r="D288" s="18"/>
    </row>
    <row x14ac:dyDescent="0.25" r="289" customHeight="1" ht="18.75">
      <c r="A289" s="1">
        <v>41562</v>
      </c>
      <c r="B289" s="12">
        <v>0.5</v>
      </c>
      <c r="C289" s="12">
        <v>0.5</v>
      </c>
      <c r="D289" s="16">
        <v>1.9035648148148148</v>
      </c>
    </row>
    <row x14ac:dyDescent="0.25" r="290" customHeight="1" ht="18.75">
      <c r="A290" s="1">
        <v>41563</v>
      </c>
      <c r="B290" s="21"/>
      <c r="C290" s="20"/>
      <c r="D290" s="18"/>
    </row>
    <row x14ac:dyDescent="0.25" r="291" customHeight="1" ht="18.75">
      <c r="A291" s="1">
        <v>41564</v>
      </c>
      <c r="B291" s="21"/>
      <c r="C291" s="20"/>
      <c r="D291" s="18"/>
    </row>
    <row x14ac:dyDescent="0.25" r="292" customHeight="1" ht="18.75">
      <c r="A292" s="1">
        <v>41565</v>
      </c>
      <c r="B292" s="21"/>
      <c r="C292" s="20"/>
      <c r="D292" s="18"/>
    </row>
    <row x14ac:dyDescent="0.25" r="293" customHeight="1" ht="18.75">
      <c r="A293" s="1">
        <v>41566</v>
      </c>
      <c r="B293" s="21"/>
      <c r="C293" s="20"/>
      <c r="D293" s="18"/>
    </row>
    <row x14ac:dyDescent="0.25" r="294" customHeight="1" ht="18.75">
      <c r="A294" s="1">
        <v>41567</v>
      </c>
      <c r="B294" s="21"/>
      <c r="C294" s="20"/>
      <c r="D294" s="18"/>
    </row>
    <row x14ac:dyDescent="0.25" r="295" customHeight="1" ht="18.75">
      <c r="A295" s="1">
        <v>41568</v>
      </c>
      <c r="B295" s="21"/>
      <c r="C295" s="20"/>
      <c r="D295" s="18"/>
    </row>
    <row x14ac:dyDescent="0.25" r="296" customHeight="1" ht="18.75">
      <c r="A296" s="1">
        <v>41569</v>
      </c>
      <c r="B296" s="21"/>
      <c r="C296" s="20"/>
      <c r="D296" s="18"/>
    </row>
    <row x14ac:dyDescent="0.25" r="297" customHeight="1" ht="18.75">
      <c r="A297" s="1">
        <v>41570</v>
      </c>
      <c r="B297" s="21"/>
      <c r="C297" s="20"/>
      <c r="D297" s="18"/>
    </row>
    <row x14ac:dyDescent="0.25" r="298" customHeight="1" ht="18.75">
      <c r="A298" s="1">
        <v>41571</v>
      </c>
      <c r="B298" s="21"/>
      <c r="C298" s="20"/>
      <c r="D298" s="18"/>
    </row>
    <row x14ac:dyDescent="0.25" r="299" customHeight="1" ht="18.75">
      <c r="A299" s="1">
        <v>41572</v>
      </c>
      <c r="B299" s="21"/>
      <c r="C299" s="20"/>
      <c r="D299" s="18"/>
    </row>
    <row x14ac:dyDescent="0.25" r="300" customHeight="1" ht="18.75">
      <c r="A300" s="1">
        <v>41573</v>
      </c>
      <c r="B300" s="21"/>
      <c r="C300" s="20"/>
      <c r="D300" s="18"/>
    </row>
    <row x14ac:dyDescent="0.25" r="301" customHeight="1" ht="18.75">
      <c r="A301" s="1">
        <v>41574</v>
      </c>
      <c r="B301" s="21"/>
      <c r="C301" s="20"/>
      <c r="D301" s="18"/>
    </row>
    <row x14ac:dyDescent="0.25" r="302" customHeight="1" ht="18.75">
      <c r="A302" s="1">
        <v>41575</v>
      </c>
      <c r="B302" s="21"/>
      <c r="C302" s="20"/>
      <c r="D302" s="18"/>
    </row>
    <row x14ac:dyDescent="0.25" r="303" customHeight="1" ht="18.75">
      <c r="A303" s="1">
        <v>41576</v>
      </c>
      <c r="B303" s="21"/>
      <c r="C303" s="20"/>
      <c r="D303" s="18"/>
    </row>
    <row x14ac:dyDescent="0.25" r="304" customHeight="1" ht="18.75">
      <c r="A304" s="1">
        <v>41577</v>
      </c>
      <c r="B304" s="21"/>
      <c r="C304" s="20"/>
      <c r="D304" s="18"/>
    </row>
    <row x14ac:dyDescent="0.25" r="305" customHeight="1" ht="18.75">
      <c r="A305" s="1">
        <v>41578</v>
      </c>
      <c r="B305" s="21"/>
      <c r="C305" s="20"/>
      <c r="D305" s="18"/>
    </row>
    <row x14ac:dyDescent="0.25" r="306" customHeight="1" ht="18.75">
      <c r="A306" s="1">
        <v>41579</v>
      </c>
      <c r="B306" s="21"/>
      <c r="C306" s="20"/>
      <c r="D306" s="18"/>
    </row>
    <row x14ac:dyDescent="0.25" r="307" customHeight="1" ht="18.75">
      <c r="A307" s="1">
        <v>41580</v>
      </c>
      <c r="B307" s="21"/>
      <c r="C307" s="20"/>
      <c r="D307" s="18"/>
    </row>
    <row x14ac:dyDescent="0.25" r="308" customHeight="1" ht="18.75">
      <c r="A308" s="1">
        <v>41581</v>
      </c>
      <c r="B308" s="21"/>
      <c r="C308" s="20"/>
      <c r="D308" s="18"/>
    </row>
    <row x14ac:dyDescent="0.25" r="309" customHeight="1" ht="18.75">
      <c r="A309" s="1">
        <v>41582</v>
      </c>
      <c r="B309" s="21"/>
      <c r="C309" s="20"/>
      <c r="D309" s="18"/>
    </row>
    <row x14ac:dyDescent="0.25" r="310" customHeight="1" ht="18.75">
      <c r="A310" s="1">
        <v>41583</v>
      </c>
      <c r="B310" s="21"/>
      <c r="C310" s="20"/>
      <c r="D310" s="18"/>
    </row>
    <row x14ac:dyDescent="0.25" r="311" customHeight="1" ht="18.75">
      <c r="A311" s="1">
        <v>41584</v>
      </c>
      <c r="B311" s="7">
        <v>4</v>
      </c>
      <c r="C311" s="20"/>
      <c r="D311" s="18"/>
    </row>
    <row x14ac:dyDescent="0.25" r="312" customHeight="1" ht="18.75">
      <c r="A312" s="1">
        <v>41585</v>
      </c>
      <c r="B312" s="12">
        <v>0.2</v>
      </c>
      <c r="C312" s="20"/>
      <c r="D312" s="18"/>
    </row>
    <row x14ac:dyDescent="0.25" r="313" customHeight="1" ht="18.75">
      <c r="A313" s="1">
        <v>41586</v>
      </c>
      <c r="B313" s="21"/>
      <c r="C313" s="20"/>
      <c r="D313" s="18"/>
    </row>
    <row x14ac:dyDescent="0.25" r="314" customHeight="1" ht="18.75">
      <c r="A314" s="1">
        <v>41587</v>
      </c>
      <c r="B314" s="7">
        <v>8</v>
      </c>
      <c r="C314" s="20"/>
      <c r="D314" s="18"/>
    </row>
    <row x14ac:dyDescent="0.25" r="315" customHeight="1" ht="18.75">
      <c r="A315" s="1">
        <v>41588</v>
      </c>
      <c r="B315" s="12">
        <v>0.1</v>
      </c>
      <c r="C315" s="20"/>
      <c r="D315" s="18"/>
    </row>
    <row x14ac:dyDescent="0.25" r="316" customHeight="1" ht="18.75">
      <c r="A316" s="1">
        <v>41589</v>
      </c>
      <c r="B316" s="21"/>
      <c r="C316" s="20"/>
      <c r="D316" s="18"/>
    </row>
    <row x14ac:dyDescent="0.25" r="317" customHeight="1" ht="18.75">
      <c r="A317" s="1">
        <v>41590</v>
      </c>
      <c r="B317" s="21"/>
      <c r="C317" s="20"/>
      <c r="D317" s="18"/>
    </row>
    <row x14ac:dyDescent="0.25" r="318" customHeight="1" ht="18.75">
      <c r="A318" s="1">
        <v>41591</v>
      </c>
      <c r="B318" s="21"/>
      <c r="C318" s="20"/>
      <c r="D318" s="18"/>
    </row>
    <row x14ac:dyDescent="0.25" r="319" customHeight="1" ht="18.75">
      <c r="A319" s="1">
        <v>41592</v>
      </c>
      <c r="B319" s="7">
        <v>1</v>
      </c>
      <c r="C319" s="20"/>
      <c r="D319" s="18"/>
    </row>
    <row x14ac:dyDescent="0.25" r="320" customHeight="1" ht="18.75">
      <c r="A320" s="1">
        <v>41593</v>
      </c>
      <c r="B320" s="21"/>
      <c r="C320" s="20"/>
      <c r="D320" s="18"/>
    </row>
    <row x14ac:dyDescent="0.25" r="321" customHeight="1" ht="18.75">
      <c r="A321" s="1">
        <v>41594</v>
      </c>
      <c r="B321" s="21"/>
      <c r="C321" s="20"/>
      <c r="D321" s="18"/>
    </row>
    <row x14ac:dyDescent="0.25" r="322" customHeight="1" ht="18.75">
      <c r="A322" s="1">
        <v>41595</v>
      </c>
      <c r="B322" s="7">
        <v>0</v>
      </c>
      <c r="C322" s="20"/>
      <c r="D322" s="18"/>
    </row>
    <row x14ac:dyDescent="0.25" r="323" customHeight="1" ht="18.75">
      <c r="A323" s="1">
        <v>41596</v>
      </c>
      <c r="B323" s="21"/>
      <c r="C323" s="20"/>
      <c r="D323" s="18"/>
    </row>
    <row x14ac:dyDescent="0.25" r="324" customHeight="1" ht="18.75">
      <c r="A324" s="1">
        <v>41597</v>
      </c>
      <c r="B324" s="21"/>
      <c r="C324" s="20"/>
      <c r="D324" s="18"/>
    </row>
    <row x14ac:dyDescent="0.25" r="325" customHeight="1" ht="18.75">
      <c r="A325" s="1">
        <v>41598</v>
      </c>
      <c r="B325" s="21"/>
      <c r="C325" s="20"/>
      <c r="D325" s="18"/>
    </row>
    <row x14ac:dyDescent="0.25" r="326" customHeight="1" ht="18.75">
      <c r="A326" s="1">
        <v>41599</v>
      </c>
      <c r="B326" s="21"/>
      <c r="C326" s="20"/>
      <c r="D326" s="18"/>
    </row>
    <row x14ac:dyDescent="0.25" r="327" customHeight="1" ht="18.75">
      <c r="A327" s="1">
        <v>41600</v>
      </c>
      <c r="B327" s="21"/>
      <c r="C327" s="20"/>
      <c r="D327" s="18"/>
    </row>
    <row x14ac:dyDescent="0.25" r="328" customHeight="1" ht="18.75">
      <c r="A328" s="1">
        <v>41601</v>
      </c>
      <c r="B328" s="21"/>
      <c r="C328" s="20"/>
      <c r="D328" s="18"/>
    </row>
    <row x14ac:dyDescent="0.25" r="329" customHeight="1" ht="18.75">
      <c r="A329" s="1">
        <v>41602</v>
      </c>
      <c r="B329" s="12">
        <v>1.5</v>
      </c>
      <c r="C329" s="20"/>
      <c r="D329" s="18"/>
    </row>
    <row x14ac:dyDescent="0.25" r="330" customHeight="1" ht="18.75">
      <c r="A330" s="1">
        <v>41603</v>
      </c>
      <c r="B330" s="12">
        <v>21.5</v>
      </c>
      <c r="C330" s="20"/>
      <c r="D330" s="18"/>
    </row>
    <row x14ac:dyDescent="0.25" r="331" customHeight="1" ht="18.75">
      <c r="A331" s="1">
        <v>41604</v>
      </c>
      <c r="B331" s="21"/>
      <c r="C331" s="20"/>
      <c r="D331" s="18"/>
    </row>
    <row x14ac:dyDescent="0.25" r="332" customHeight="1" ht="18.75">
      <c r="A332" s="1">
        <v>41605</v>
      </c>
      <c r="B332" s="12">
        <v>3.5</v>
      </c>
      <c r="C332" s="20"/>
      <c r="D332" s="18"/>
    </row>
    <row x14ac:dyDescent="0.25" r="333" customHeight="1" ht="18.75">
      <c r="A333" s="1">
        <v>41606</v>
      </c>
      <c r="B333" s="21"/>
      <c r="C333" s="20"/>
      <c r="D333" s="18"/>
    </row>
    <row x14ac:dyDescent="0.25" r="334" customHeight="1" ht="18.75">
      <c r="A334" s="1">
        <v>41607</v>
      </c>
      <c r="B334" s="21"/>
      <c r="C334" s="20"/>
      <c r="D334" s="18"/>
    </row>
    <row x14ac:dyDescent="0.25" r="335" customHeight="1" ht="18.75">
      <c r="A335" s="1">
        <v>41608</v>
      </c>
      <c r="B335" s="21"/>
      <c r="C335" s="20"/>
      <c r="D335" s="18"/>
    </row>
    <row x14ac:dyDescent="0.25" r="336" customHeight="1" ht="18.75">
      <c r="A336" s="1">
        <v>41609</v>
      </c>
      <c r="B336" s="21"/>
      <c r="C336" s="20"/>
      <c r="D336" s="18"/>
    </row>
    <row x14ac:dyDescent="0.25" r="337" customHeight="1" ht="18.75">
      <c r="A337" s="1">
        <v>41610</v>
      </c>
      <c r="B337" s="21"/>
      <c r="C337" s="20"/>
      <c r="D337" s="18"/>
    </row>
    <row x14ac:dyDescent="0.25" r="338" customHeight="1" ht="18.75">
      <c r="A338" s="1">
        <v>41611</v>
      </c>
      <c r="B338" s="21"/>
      <c r="C338" s="20"/>
      <c r="D338" s="18"/>
    </row>
    <row x14ac:dyDescent="0.25" r="339" customHeight="1" ht="18.75">
      <c r="A339" s="1">
        <v>41612</v>
      </c>
      <c r="B339" s="21"/>
      <c r="C339" s="20"/>
      <c r="D339" s="18"/>
    </row>
    <row x14ac:dyDescent="0.25" r="340" customHeight="1" ht="18.75">
      <c r="A340" s="1">
        <v>41613</v>
      </c>
      <c r="B340" s="21"/>
      <c r="C340" s="20"/>
      <c r="D340" s="18"/>
    </row>
    <row x14ac:dyDescent="0.25" r="341" customHeight="1" ht="18.75">
      <c r="A341" s="1">
        <v>41614</v>
      </c>
      <c r="B341" s="21"/>
      <c r="C341" s="20"/>
      <c r="D341" s="18"/>
    </row>
    <row x14ac:dyDescent="0.25" r="342" customHeight="1" ht="18.75">
      <c r="A342" s="1">
        <v>41615</v>
      </c>
      <c r="B342" s="21"/>
      <c r="C342" s="20"/>
      <c r="D342" s="18"/>
    </row>
    <row x14ac:dyDescent="0.25" r="343" customHeight="1" ht="18.75">
      <c r="A343" s="1">
        <v>41616</v>
      </c>
      <c r="B343" s="21"/>
      <c r="C343" s="20"/>
      <c r="D343" s="18"/>
    </row>
    <row x14ac:dyDescent="0.25" r="344" customHeight="1" ht="18.75">
      <c r="A344" s="1">
        <v>41617</v>
      </c>
      <c r="B344" s="7">
        <v>4</v>
      </c>
      <c r="C344" s="20"/>
      <c r="D344" s="18"/>
    </row>
    <row x14ac:dyDescent="0.25" r="345" customHeight="1" ht="18.75">
      <c r="A345" s="1">
        <v>41618</v>
      </c>
      <c r="B345" s="21"/>
      <c r="C345" s="20"/>
      <c r="D345" s="18"/>
    </row>
    <row x14ac:dyDescent="0.25" r="346" customHeight="1" ht="18.75">
      <c r="A346" s="1">
        <v>41619</v>
      </c>
      <c r="B346" s="12">
        <v>0.1</v>
      </c>
      <c r="C346" s="20"/>
      <c r="D346" s="18"/>
    </row>
    <row x14ac:dyDescent="0.25" r="347" customHeight="1" ht="18.75">
      <c r="A347" s="1">
        <v>41620</v>
      </c>
      <c r="B347" s="12">
        <v>0.5</v>
      </c>
      <c r="C347" s="20"/>
      <c r="D347" s="18"/>
    </row>
    <row x14ac:dyDescent="0.25" r="348" customHeight="1" ht="18.75">
      <c r="A348" s="1">
        <v>41621</v>
      </c>
      <c r="B348" s="7">
        <v>0</v>
      </c>
      <c r="C348" s="20"/>
      <c r="D348" s="18"/>
    </row>
    <row x14ac:dyDescent="0.25" r="349" customHeight="1" ht="18.75">
      <c r="A349" s="1">
        <v>41622</v>
      </c>
      <c r="B349" s="12">
        <v>0.1</v>
      </c>
      <c r="C349" s="20"/>
      <c r="D349" s="18"/>
    </row>
    <row x14ac:dyDescent="0.25" r="350" customHeight="1" ht="18.75">
      <c r="A350" s="1">
        <v>41623</v>
      </c>
      <c r="B350" s="21"/>
      <c r="C350" s="20"/>
      <c r="D350" s="18"/>
    </row>
    <row x14ac:dyDescent="0.25" r="351" customHeight="1" ht="18.75">
      <c r="A351" s="1">
        <v>41624</v>
      </c>
      <c r="B351" s="21"/>
      <c r="C351" s="20"/>
      <c r="D351" s="18"/>
    </row>
    <row x14ac:dyDescent="0.25" r="352" customHeight="1" ht="18.75">
      <c r="A352" s="1">
        <v>41625</v>
      </c>
      <c r="B352" s="21"/>
      <c r="C352" s="20"/>
      <c r="D352" s="18"/>
    </row>
    <row x14ac:dyDescent="0.25" r="353" customHeight="1" ht="18.75">
      <c r="A353" s="1">
        <v>41626</v>
      </c>
      <c r="B353" s="12">
        <v>0.2</v>
      </c>
      <c r="C353" s="20"/>
      <c r="D353" s="18"/>
    </row>
    <row x14ac:dyDescent="0.25" r="354" customHeight="1" ht="18.75">
      <c r="A354" s="1">
        <v>41627</v>
      </c>
      <c r="B354" s="21"/>
      <c r="C354" s="20"/>
      <c r="D354" s="18"/>
    </row>
    <row x14ac:dyDescent="0.25" r="355" customHeight="1" ht="18.75">
      <c r="A355" s="1">
        <v>41628</v>
      </c>
      <c r="B355" s="7">
        <v>1</v>
      </c>
      <c r="C355" s="20"/>
      <c r="D355" s="18"/>
    </row>
    <row x14ac:dyDescent="0.25" r="356" customHeight="1" ht="18.75">
      <c r="A356" s="1">
        <v>41629</v>
      </c>
      <c r="B356" s="21"/>
      <c r="C356" s="20"/>
      <c r="D356" s="18"/>
    </row>
    <row x14ac:dyDescent="0.25" r="357" customHeight="1" ht="18.75">
      <c r="A357" s="1">
        <v>41630</v>
      </c>
      <c r="B357" s="21"/>
      <c r="C357" s="20"/>
      <c r="D357" s="18"/>
    </row>
    <row x14ac:dyDescent="0.25" r="358" customHeight="1" ht="18.75">
      <c r="A358" s="1">
        <v>41631</v>
      </c>
      <c r="B358" s="21"/>
      <c r="C358" s="20"/>
      <c r="D358" s="18"/>
    </row>
    <row x14ac:dyDescent="0.25" r="359" customHeight="1" ht="18.75">
      <c r="A359" s="1">
        <v>41632</v>
      </c>
      <c r="B359" s="21"/>
      <c r="C359" s="20"/>
      <c r="D359" s="18"/>
    </row>
    <row x14ac:dyDescent="0.25" r="360" customHeight="1" ht="18.75">
      <c r="A360" s="1">
        <v>41633</v>
      </c>
      <c r="B360" s="21"/>
      <c r="C360" s="20"/>
      <c r="D360" s="18"/>
    </row>
    <row x14ac:dyDescent="0.25" r="361" customHeight="1" ht="18.75">
      <c r="A361" s="1">
        <v>41634</v>
      </c>
      <c r="B361" s="7">
        <v>0</v>
      </c>
      <c r="C361" s="20"/>
      <c r="D361" s="18"/>
    </row>
    <row x14ac:dyDescent="0.25" r="362" customHeight="1" ht="18.75">
      <c r="A362" s="1">
        <v>41635</v>
      </c>
      <c r="B362" s="21"/>
      <c r="C362" s="20"/>
      <c r="D362" s="18"/>
    </row>
    <row x14ac:dyDescent="0.25" r="363" customHeight="1" ht="18.75">
      <c r="A363" s="1">
        <v>41636</v>
      </c>
      <c r="B363" s="21"/>
      <c r="C363" s="20"/>
      <c r="D363" s="18"/>
    </row>
    <row x14ac:dyDescent="0.25" r="364" customHeight="1" ht="18.75">
      <c r="A364" s="1">
        <v>41637</v>
      </c>
      <c r="B364" s="21"/>
      <c r="C364" s="20"/>
      <c r="D364" s="18"/>
    </row>
    <row x14ac:dyDescent="0.25" r="365" customHeight="1" ht="18.75">
      <c r="A365" s="1">
        <v>41638</v>
      </c>
      <c r="B365" s="21"/>
      <c r="C365" s="20"/>
      <c r="D365" s="18"/>
    </row>
    <row x14ac:dyDescent="0.25" r="366" customHeight="1" ht="18.75">
      <c r="A366" s="1">
        <v>41639</v>
      </c>
      <c r="B366" s="21"/>
      <c r="C366" s="20"/>
      <c r="D366" s="18"/>
    </row>
    <row x14ac:dyDescent="0.25" r="367" customHeight="1" ht="18.75">
      <c r="A367" s="1">
        <v>41640</v>
      </c>
      <c r="B367" s="21"/>
      <c r="C367" s="20"/>
      <c r="D367" s="18"/>
    </row>
    <row x14ac:dyDescent="0.25" r="368" customHeight="1" ht="18.75">
      <c r="A368" s="1">
        <v>41641</v>
      </c>
      <c r="B368" s="21"/>
      <c r="C368" s="20"/>
      <c r="D368" s="18"/>
    </row>
    <row x14ac:dyDescent="0.25" r="369" customHeight="1" ht="18.75">
      <c r="A369" s="1">
        <v>41642</v>
      </c>
      <c r="B369" s="21"/>
      <c r="C369" s="20"/>
      <c r="D369" s="18"/>
    </row>
    <row x14ac:dyDescent="0.25" r="370" customHeight="1" ht="18.75">
      <c r="A370" s="1">
        <v>41643</v>
      </c>
      <c r="B370" s="21"/>
      <c r="C370" s="20"/>
      <c r="D370" s="18"/>
    </row>
    <row x14ac:dyDescent="0.25" r="371" customHeight="1" ht="18.75">
      <c r="A371" s="1">
        <v>41644</v>
      </c>
      <c r="B371" s="21"/>
      <c r="C371" s="20"/>
      <c r="D371" s="18"/>
    </row>
    <row x14ac:dyDescent="0.25" r="372" customHeight="1" ht="18.75">
      <c r="A372" s="1">
        <v>41645</v>
      </c>
      <c r="B372" s="21"/>
      <c r="C372" s="20"/>
      <c r="D372" s="18"/>
    </row>
    <row x14ac:dyDescent="0.25" r="373" customHeight="1" ht="18.75">
      <c r="A373" s="1">
        <v>41646</v>
      </c>
      <c r="B373" s="21"/>
      <c r="C373" s="20"/>
      <c r="D373" s="18"/>
    </row>
    <row x14ac:dyDescent="0.25" r="374" customHeight="1" ht="18.75">
      <c r="A374" s="1">
        <v>41647</v>
      </c>
      <c r="B374" s="12">
        <v>0.2</v>
      </c>
      <c r="C374" s="20"/>
      <c r="D374" s="18"/>
    </row>
    <row x14ac:dyDescent="0.25" r="375" customHeight="1" ht="18.75">
      <c r="A375" s="1">
        <v>41648</v>
      </c>
      <c r="B375" s="21"/>
      <c r="C375" s="20"/>
      <c r="D375" s="18"/>
    </row>
    <row x14ac:dyDescent="0.25" r="376" customHeight="1" ht="18.75">
      <c r="A376" s="1">
        <v>41649</v>
      </c>
      <c r="B376" s="21"/>
      <c r="C376" s="20"/>
      <c r="D376" s="18"/>
    </row>
    <row x14ac:dyDescent="0.25" r="377" customHeight="1" ht="18.75">
      <c r="A377" s="1">
        <v>41650</v>
      </c>
      <c r="B377" s="21"/>
      <c r="C377" s="20"/>
      <c r="D377" s="18"/>
    </row>
    <row x14ac:dyDescent="0.25" r="378" customHeight="1" ht="18.75">
      <c r="A378" s="1">
        <v>41651</v>
      </c>
      <c r="B378" s="21"/>
      <c r="C378" s="20"/>
      <c r="D378" s="18"/>
    </row>
    <row x14ac:dyDescent="0.25" r="379" customHeight="1" ht="18.75">
      <c r="A379" s="1">
        <v>41652</v>
      </c>
      <c r="B379" s="21"/>
      <c r="C379" s="20"/>
      <c r="D379" s="18"/>
    </row>
    <row x14ac:dyDescent="0.25" r="380" customHeight="1" ht="18.75">
      <c r="A380" s="1">
        <v>41653</v>
      </c>
      <c r="B380" s="21"/>
      <c r="C380" s="20"/>
      <c r="D380" s="18"/>
    </row>
    <row x14ac:dyDescent="0.25" r="381" customHeight="1" ht="18.75">
      <c r="A381" s="1">
        <v>41654</v>
      </c>
      <c r="B381" s="21"/>
      <c r="C381" s="20"/>
      <c r="D381" s="18"/>
    </row>
    <row x14ac:dyDescent="0.25" r="382" customHeight="1" ht="18.75">
      <c r="A382" s="1">
        <v>41655</v>
      </c>
      <c r="B382" s="21"/>
      <c r="C382" s="20"/>
      <c r="D382" s="18"/>
    </row>
    <row x14ac:dyDescent="0.25" r="383" customHeight="1" ht="18.75">
      <c r="A383" s="1">
        <v>41656</v>
      </c>
      <c r="B383" s="21"/>
      <c r="C383" s="20"/>
      <c r="D383" s="18"/>
    </row>
    <row x14ac:dyDescent="0.25" r="384" customHeight="1" ht="18.75">
      <c r="A384" s="1">
        <v>41657</v>
      </c>
      <c r="B384" s="21"/>
      <c r="C384" s="20"/>
      <c r="D384" s="18"/>
    </row>
    <row x14ac:dyDescent="0.25" r="385" customHeight="1" ht="18.75">
      <c r="A385" s="1">
        <v>41658</v>
      </c>
      <c r="B385" s="21"/>
      <c r="C385" s="20"/>
      <c r="D385" s="18"/>
    </row>
    <row x14ac:dyDescent="0.25" r="386" customHeight="1" ht="18.75">
      <c r="A386" s="1">
        <v>41659</v>
      </c>
      <c r="B386" s="7">
        <v>0</v>
      </c>
      <c r="C386" s="20"/>
      <c r="D386" s="18"/>
    </row>
    <row x14ac:dyDescent="0.25" r="387" customHeight="1" ht="18.75">
      <c r="A387" s="1">
        <v>41660</v>
      </c>
      <c r="B387" s="7">
        <v>0</v>
      </c>
      <c r="C387" s="20"/>
      <c r="D387" s="18"/>
    </row>
    <row x14ac:dyDescent="0.25" r="388" customHeight="1" ht="18.75">
      <c r="A388" s="1">
        <v>41661</v>
      </c>
      <c r="B388" s="21"/>
      <c r="C388" s="20"/>
      <c r="D388" s="18"/>
    </row>
    <row x14ac:dyDescent="0.25" r="389" customHeight="1" ht="18.75">
      <c r="A389" s="1">
        <v>41662</v>
      </c>
      <c r="B389" s="21"/>
      <c r="C389" s="20"/>
      <c r="D389" s="18"/>
    </row>
    <row x14ac:dyDescent="0.25" r="390" customHeight="1" ht="18.75">
      <c r="A390" s="1">
        <v>41663</v>
      </c>
      <c r="B390" s="21"/>
      <c r="C390" s="20"/>
      <c r="D390" s="18"/>
    </row>
    <row x14ac:dyDescent="0.25" r="391" customHeight="1" ht="18.75">
      <c r="A391" s="1">
        <v>41664</v>
      </c>
      <c r="B391" s="12">
        <v>1.5</v>
      </c>
      <c r="C391" s="20"/>
      <c r="D391" s="18"/>
    </row>
    <row x14ac:dyDescent="0.25" r="392" customHeight="1" ht="18.75">
      <c r="A392" s="1">
        <v>41665</v>
      </c>
      <c r="B392" s="21"/>
      <c r="C392" s="20"/>
      <c r="D392" s="18"/>
    </row>
    <row x14ac:dyDescent="0.25" r="393" customHeight="1" ht="18.75">
      <c r="A393" s="1">
        <v>41666</v>
      </c>
      <c r="B393" s="21"/>
      <c r="C393" s="20"/>
      <c r="D393" s="18"/>
    </row>
    <row x14ac:dyDescent="0.25" r="394" customHeight="1" ht="18.75">
      <c r="A394" s="1">
        <v>41667</v>
      </c>
      <c r="B394" s="21"/>
      <c r="C394" s="20"/>
      <c r="D394" s="18"/>
    </row>
    <row x14ac:dyDescent="0.25" r="395" customHeight="1" ht="18.75">
      <c r="A395" s="1">
        <v>41668</v>
      </c>
      <c r="B395" s="21"/>
      <c r="C395" s="20"/>
      <c r="D395" s="18"/>
    </row>
    <row x14ac:dyDescent="0.25" r="396" customHeight="1" ht="18.75">
      <c r="A396" s="1">
        <v>41669</v>
      </c>
      <c r="B396" s="21"/>
      <c r="C396" s="20"/>
      <c r="D396" s="18"/>
    </row>
    <row x14ac:dyDescent="0.25" r="397" customHeight="1" ht="18.75">
      <c r="A397" s="1">
        <v>41670</v>
      </c>
      <c r="B397" s="21"/>
      <c r="C397" s="20"/>
      <c r="D397" s="18"/>
    </row>
    <row x14ac:dyDescent="0.25" r="398" customHeight="1" ht="18.75">
      <c r="A398" s="1">
        <v>41671</v>
      </c>
      <c r="B398" s="7">
        <v>0</v>
      </c>
      <c r="C398" s="20"/>
      <c r="D398" s="18"/>
    </row>
    <row x14ac:dyDescent="0.25" r="399" customHeight="1" ht="18.75">
      <c r="A399" s="1">
        <v>41672</v>
      </c>
      <c r="B399" s="21"/>
      <c r="C399" s="20"/>
      <c r="D399" s="18"/>
    </row>
    <row x14ac:dyDescent="0.25" r="400" customHeight="1" ht="18.75">
      <c r="A400" s="1">
        <v>41673</v>
      </c>
      <c r="B400" s="21"/>
      <c r="C400" s="20"/>
      <c r="D400" s="18"/>
    </row>
    <row x14ac:dyDescent="0.25" r="401" customHeight="1" ht="18.75">
      <c r="A401" s="1">
        <v>41674</v>
      </c>
      <c r="B401" s="21"/>
      <c r="C401" s="20"/>
      <c r="D401" s="18"/>
    </row>
    <row x14ac:dyDescent="0.25" r="402" customHeight="1" ht="18.75">
      <c r="A402" s="1">
        <v>41675</v>
      </c>
      <c r="B402" s="21"/>
      <c r="C402" s="20"/>
      <c r="D402" s="18"/>
    </row>
    <row x14ac:dyDescent="0.25" r="403" customHeight="1" ht="18.75">
      <c r="A403" s="1">
        <v>41676</v>
      </c>
      <c r="B403" s="21"/>
      <c r="C403" s="20"/>
      <c r="D403" s="18"/>
    </row>
    <row x14ac:dyDescent="0.25" r="404" customHeight="1" ht="18.75">
      <c r="A404" s="1">
        <v>41677</v>
      </c>
      <c r="B404" s="12">
        <v>0.1</v>
      </c>
      <c r="C404" s="20"/>
      <c r="D404" s="18"/>
    </row>
    <row x14ac:dyDescent="0.25" r="405" customHeight="1" ht="18.75">
      <c r="A405" s="1">
        <v>41678</v>
      </c>
      <c r="B405" s="7">
        <v>0</v>
      </c>
      <c r="C405" s="20"/>
      <c r="D405" s="18"/>
    </row>
    <row x14ac:dyDescent="0.25" r="406" customHeight="1" ht="18.75">
      <c r="A406" s="1">
        <v>41679</v>
      </c>
      <c r="B406" s="12">
        <v>0.5</v>
      </c>
      <c r="C406" s="20"/>
      <c r="D406" s="18"/>
    </row>
    <row x14ac:dyDescent="0.25" r="407" customHeight="1" ht="18.75">
      <c r="A407" s="1">
        <v>41680</v>
      </c>
      <c r="B407" s="21"/>
      <c r="C407" s="20"/>
      <c r="D407" s="18"/>
    </row>
    <row x14ac:dyDescent="0.25" r="408" customHeight="1" ht="18.75">
      <c r="A408" s="1">
        <v>41681</v>
      </c>
      <c r="B408" s="21"/>
      <c r="C408" s="20"/>
      <c r="D408" s="18"/>
    </row>
    <row x14ac:dyDescent="0.25" r="409" customHeight="1" ht="18.75">
      <c r="A409" s="1">
        <v>41682</v>
      </c>
      <c r="B409" s="7">
        <v>0</v>
      </c>
      <c r="C409" s="20"/>
      <c r="D409" s="18"/>
    </row>
    <row x14ac:dyDescent="0.25" r="410" customHeight="1" ht="18.75">
      <c r="A410" s="1">
        <v>41683</v>
      </c>
      <c r="B410" s="7">
        <v>0</v>
      </c>
      <c r="C410" s="20"/>
      <c r="D410" s="18"/>
    </row>
    <row x14ac:dyDescent="0.25" r="411" customHeight="1" ht="18.75">
      <c r="A411" s="1">
        <v>41684</v>
      </c>
      <c r="B411" s="21"/>
      <c r="C411" s="20"/>
      <c r="D411" s="18"/>
    </row>
    <row x14ac:dyDescent="0.25" r="412" customHeight="1" ht="18.75">
      <c r="A412" s="1">
        <v>41685</v>
      </c>
      <c r="B412" s="21"/>
      <c r="C412" s="20"/>
      <c r="D412" s="18"/>
    </row>
    <row x14ac:dyDescent="0.25" r="413" customHeight="1" ht="18.75">
      <c r="A413" s="1">
        <v>41686</v>
      </c>
      <c r="B413" s="21"/>
      <c r="C413" s="20"/>
      <c r="D413" s="18"/>
    </row>
    <row x14ac:dyDescent="0.25" r="414" customHeight="1" ht="18.75">
      <c r="A414" s="1">
        <v>41687</v>
      </c>
      <c r="B414" s="12">
        <v>0.4</v>
      </c>
      <c r="C414" s="20"/>
      <c r="D414" s="18"/>
    </row>
    <row x14ac:dyDescent="0.25" r="415" customHeight="1" ht="18.75">
      <c r="A415" s="1">
        <v>41688</v>
      </c>
      <c r="B415" s="21"/>
      <c r="C415" s="20"/>
      <c r="D415" s="18"/>
    </row>
    <row x14ac:dyDescent="0.25" r="416" customHeight="1" ht="18.75">
      <c r="A416" s="1">
        <v>41689</v>
      </c>
      <c r="B416" s="21"/>
      <c r="C416" s="20"/>
      <c r="D416" s="18"/>
    </row>
    <row x14ac:dyDescent="0.25" r="417" customHeight="1" ht="18.75">
      <c r="A417" s="1">
        <v>41690</v>
      </c>
      <c r="B417" s="21"/>
      <c r="C417" s="20"/>
      <c r="D417" s="18"/>
    </row>
    <row x14ac:dyDescent="0.25" r="418" customHeight="1" ht="18.75">
      <c r="A418" s="1">
        <v>41691</v>
      </c>
      <c r="B418" s="21"/>
      <c r="C418" s="20"/>
      <c r="D418" s="18"/>
    </row>
    <row x14ac:dyDescent="0.25" r="419" customHeight="1" ht="18.75">
      <c r="A419" s="1">
        <v>41692</v>
      </c>
      <c r="B419" s="21"/>
      <c r="C419" s="20"/>
      <c r="D419" s="18"/>
    </row>
    <row x14ac:dyDescent="0.25" r="420" customHeight="1" ht="18.75">
      <c r="A420" s="1">
        <v>41693</v>
      </c>
      <c r="B420" s="21"/>
      <c r="C420" s="20"/>
      <c r="D420" s="18"/>
    </row>
    <row x14ac:dyDescent="0.25" r="421" customHeight="1" ht="18.75">
      <c r="A421" s="1">
        <v>41694</v>
      </c>
      <c r="B421" s="21"/>
      <c r="C421" s="20"/>
      <c r="D421" s="18"/>
    </row>
    <row x14ac:dyDescent="0.25" r="422" customHeight="1" ht="18.75">
      <c r="A422" s="1">
        <v>41695</v>
      </c>
      <c r="B422" s="21"/>
      <c r="C422" s="20"/>
      <c r="D422" s="18"/>
    </row>
    <row x14ac:dyDescent="0.25" r="423" customHeight="1" ht="18.75">
      <c r="A423" s="1">
        <v>41696</v>
      </c>
      <c r="B423" s="7">
        <v>6</v>
      </c>
      <c r="C423" s="20"/>
      <c r="D423" s="18"/>
    </row>
    <row x14ac:dyDescent="0.25" r="424" customHeight="1" ht="18.75">
      <c r="A424" s="1">
        <v>41697</v>
      </c>
      <c r="B424" s="21"/>
      <c r="C424" s="20"/>
      <c r="D424" s="18"/>
    </row>
    <row x14ac:dyDescent="0.25" r="425" customHeight="1" ht="18.75">
      <c r="A425" s="1">
        <v>41698</v>
      </c>
      <c r="B425" s="21"/>
      <c r="C425" s="20"/>
      <c r="D425" s="18"/>
    </row>
    <row x14ac:dyDescent="0.25" r="426" customHeight="1" ht="18.75">
      <c r="A426" s="1">
        <v>41699</v>
      </c>
      <c r="B426" s="7">
        <v>1</v>
      </c>
      <c r="C426" s="20"/>
      <c r="D426" s="18"/>
    </row>
    <row x14ac:dyDescent="0.25" r="427" customHeight="1" ht="18.75">
      <c r="A427" s="1">
        <v>41700</v>
      </c>
      <c r="B427" s="21"/>
      <c r="C427" s="20"/>
      <c r="D427" s="18"/>
    </row>
    <row x14ac:dyDescent="0.25" r="428" customHeight="1" ht="18.75">
      <c r="A428" s="1">
        <v>41701</v>
      </c>
      <c r="B428" s="21"/>
      <c r="C428" s="20"/>
      <c r="D428" s="18"/>
    </row>
    <row x14ac:dyDescent="0.25" r="429" customHeight="1" ht="18.75">
      <c r="A429" s="1">
        <v>41702</v>
      </c>
      <c r="B429" s="21"/>
      <c r="C429" s="20"/>
      <c r="D429" s="18"/>
    </row>
    <row x14ac:dyDescent="0.25" r="430" customHeight="1" ht="18.75">
      <c r="A430" s="1">
        <v>41703</v>
      </c>
      <c r="B430" s="21"/>
      <c r="C430" s="20"/>
      <c r="D430" s="18"/>
    </row>
    <row x14ac:dyDescent="0.25" r="431" customHeight="1" ht="18.75">
      <c r="A431" s="1">
        <v>41704</v>
      </c>
      <c r="B431" s="21"/>
      <c r="C431" s="20"/>
      <c r="D431" s="18"/>
    </row>
    <row x14ac:dyDescent="0.25" r="432" customHeight="1" ht="18.75">
      <c r="A432" s="1">
        <v>41705</v>
      </c>
      <c r="B432" s="21"/>
      <c r="C432" s="20"/>
      <c r="D432" s="18"/>
    </row>
    <row x14ac:dyDescent="0.25" r="433" customHeight="1" ht="18.75">
      <c r="A433" s="1">
        <v>41706</v>
      </c>
      <c r="B433" s="21"/>
      <c r="C433" s="20"/>
      <c r="D433" s="18"/>
    </row>
    <row x14ac:dyDescent="0.25" r="434" customHeight="1" ht="18.75">
      <c r="A434" s="1">
        <v>41707</v>
      </c>
      <c r="B434" s="7">
        <v>0</v>
      </c>
      <c r="C434" s="20"/>
      <c r="D434" s="18"/>
    </row>
    <row x14ac:dyDescent="0.25" r="435" customHeight="1" ht="18.75">
      <c r="A435" s="1">
        <v>41708</v>
      </c>
      <c r="B435" s="21"/>
      <c r="C435" s="20"/>
      <c r="D435" s="18"/>
    </row>
    <row x14ac:dyDescent="0.25" r="436" customHeight="1" ht="18.75">
      <c r="A436" s="1">
        <v>41709</v>
      </c>
      <c r="B436" s="21"/>
      <c r="C436" s="20"/>
      <c r="D436" s="18"/>
    </row>
    <row x14ac:dyDescent="0.25" r="437" customHeight="1" ht="18.75">
      <c r="A437" s="1">
        <v>41710</v>
      </c>
      <c r="B437" s="12">
        <v>35.5</v>
      </c>
      <c r="C437" s="20"/>
      <c r="D437" s="18"/>
    </row>
    <row x14ac:dyDescent="0.25" r="438" customHeight="1" ht="18.75">
      <c r="A438" s="1">
        <v>41711</v>
      </c>
      <c r="B438" s="12">
        <v>19.5</v>
      </c>
      <c r="C438" s="20"/>
      <c r="D438" s="18"/>
    </row>
    <row x14ac:dyDescent="0.25" r="439" customHeight="1" ht="18.75">
      <c r="A439" s="1">
        <v>41712</v>
      </c>
      <c r="B439" s="21"/>
      <c r="C439" s="20"/>
      <c r="D439" s="18"/>
    </row>
    <row x14ac:dyDescent="0.25" r="440" customHeight="1" ht="18.75">
      <c r="A440" s="1">
        <v>41713</v>
      </c>
      <c r="B440" s="21"/>
      <c r="C440" s="20"/>
      <c r="D440" s="18"/>
    </row>
    <row x14ac:dyDescent="0.25" r="441" customHeight="1" ht="18.75">
      <c r="A441" s="1">
        <v>41714</v>
      </c>
      <c r="B441" s="21"/>
      <c r="C441" s="20"/>
      <c r="D441" s="18"/>
    </row>
    <row x14ac:dyDescent="0.25" r="442" customHeight="1" ht="18.75">
      <c r="A442" s="1">
        <v>41715</v>
      </c>
      <c r="B442" s="21"/>
      <c r="C442" s="20"/>
      <c r="D442" s="18"/>
    </row>
    <row x14ac:dyDescent="0.25" r="443" customHeight="1" ht="18.75">
      <c r="A443" s="1">
        <v>41716</v>
      </c>
      <c r="B443" s="21"/>
      <c r="C443" s="20"/>
      <c r="D443" s="18"/>
    </row>
    <row x14ac:dyDescent="0.25" r="444" customHeight="1" ht="18.75">
      <c r="A444" s="1">
        <v>41717</v>
      </c>
      <c r="B444" s="21"/>
      <c r="C444" s="20"/>
      <c r="D444" s="18"/>
    </row>
    <row x14ac:dyDescent="0.25" r="445" customHeight="1" ht="18.75">
      <c r="A445" s="1">
        <v>41718</v>
      </c>
      <c r="B445" s="7">
        <v>4</v>
      </c>
      <c r="C445" s="20"/>
      <c r="D445" s="18"/>
    </row>
    <row x14ac:dyDescent="0.25" r="446" customHeight="1" ht="18.75">
      <c r="A446" s="1">
        <v>41719</v>
      </c>
      <c r="B446" s="21"/>
      <c r="C446" s="20"/>
      <c r="D446" s="18"/>
    </row>
    <row x14ac:dyDescent="0.25" r="447" customHeight="1" ht="18.75">
      <c r="A447" s="1">
        <v>41720</v>
      </c>
      <c r="B447" s="21"/>
      <c r="C447" s="20"/>
      <c r="D447" s="18"/>
    </row>
    <row x14ac:dyDescent="0.25" r="448" customHeight="1" ht="18.75">
      <c r="A448" s="1">
        <v>41721</v>
      </c>
      <c r="B448" s="21"/>
      <c r="C448" s="20"/>
      <c r="D448" s="18"/>
    </row>
    <row x14ac:dyDescent="0.25" r="449" customHeight="1" ht="18.75">
      <c r="A449" s="1">
        <v>41722</v>
      </c>
      <c r="B449" s="21"/>
      <c r="C449" s="20"/>
      <c r="D449" s="18"/>
    </row>
    <row x14ac:dyDescent="0.25" r="450" customHeight="1" ht="18.75">
      <c r="A450" s="1">
        <v>41723</v>
      </c>
      <c r="B450" s="7">
        <v>11</v>
      </c>
      <c r="C450" s="20"/>
      <c r="D450" s="18"/>
    </row>
    <row x14ac:dyDescent="0.25" r="451" customHeight="1" ht="18.75">
      <c r="A451" s="1">
        <v>41724</v>
      </c>
      <c r="B451" s="12">
        <v>14.5</v>
      </c>
      <c r="C451" s="20"/>
      <c r="D451" s="18"/>
    </row>
    <row x14ac:dyDescent="0.25" r="452" customHeight="1" ht="18.75">
      <c r="A452" s="1">
        <v>41725</v>
      </c>
      <c r="B452" s="21"/>
      <c r="C452" s="20"/>
      <c r="D452" s="18"/>
    </row>
    <row x14ac:dyDescent="0.25" r="453" customHeight="1" ht="18.75">
      <c r="A453" s="1">
        <v>41726</v>
      </c>
      <c r="B453" s="21"/>
      <c r="C453" s="20"/>
      <c r="D453" s="18"/>
    </row>
    <row x14ac:dyDescent="0.25" r="454" customHeight="1" ht="18.75">
      <c r="A454" s="1">
        <v>41727</v>
      </c>
      <c r="B454" s="7">
        <v>14</v>
      </c>
      <c r="C454" s="20"/>
      <c r="D454" s="18"/>
    </row>
    <row x14ac:dyDescent="0.25" r="455" customHeight="1" ht="18.75">
      <c r="A455" s="1">
        <v>41728</v>
      </c>
      <c r="B455" s="7">
        <v>11</v>
      </c>
      <c r="C455" s="20"/>
      <c r="D455" s="18"/>
    </row>
    <row x14ac:dyDescent="0.25" r="456" customHeight="1" ht="18.75">
      <c r="A456" s="1">
        <v>41729</v>
      </c>
      <c r="B456" s="21"/>
      <c r="C456" s="20"/>
      <c r="D456" s="18"/>
    </row>
    <row x14ac:dyDescent="0.25" r="457" customHeight="1" ht="18.75">
      <c r="A457" s="1">
        <v>41730</v>
      </c>
      <c r="B457" s="21"/>
      <c r="C457" s="20"/>
      <c r="D457" s="18"/>
    </row>
    <row x14ac:dyDescent="0.25" r="458" customHeight="1" ht="18.75">
      <c r="A458" s="1">
        <v>41731</v>
      </c>
      <c r="B458" s="21"/>
      <c r="C458" s="20"/>
      <c r="D458" s="18"/>
    </row>
    <row x14ac:dyDescent="0.25" r="459" customHeight="1" ht="18.75">
      <c r="A459" s="1">
        <v>41732</v>
      </c>
      <c r="B459" s="12">
        <v>3.5</v>
      </c>
      <c r="C459" s="7">
        <v>2</v>
      </c>
      <c r="D459" s="16">
        <v>1.9112037037037037</v>
      </c>
    </row>
    <row x14ac:dyDescent="0.25" r="460" customHeight="1" ht="18.75">
      <c r="A460" s="1">
        <v>41733</v>
      </c>
      <c r="B460" s="21"/>
      <c r="C460" s="20"/>
      <c r="D460" s="18"/>
    </row>
    <row x14ac:dyDescent="0.25" r="461" customHeight="1" ht="18.75">
      <c r="A461" s="1">
        <v>41734</v>
      </c>
      <c r="B461" s="21"/>
      <c r="C461" s="20"/>
      <c r="D461" s="18"/>
    </row>
    <row x14ac:dyDescent="0.25" r="462" customHeight="1" ht="18.75">
      <c r="A462" s="1">
        <v>41735</v>
      </c>
      <c r="B462" s="21"/>
      <c r="C462" s="20"/>
      <c r="D462" s="18"/>
    </row>
    <row x14ac:dyDescent="0.25" r="463" customHeight="1" ht="18.75">
      <c r="A463" s="1">
        <v>41736</v>
      </c>
      <c r="B463" s="21"/>
      <c r="C463" s="20"/>
      <c r="D463" s="18"/>
    </row>
    <row x14ac:dyDescent="0.25" r="464" customHeight="1" ht="18.75">
      <c r="A464" s="1">
        <v>41737</v>
      </c>
      <c r="B464" s="21"/>
      <c r="C464" s="20"/>
      <c r="D464" s="18"/>
    </row>
    <row x14ac:dyDescent="0.25" r="465" customHeight="1" ht="18.75">
      <c r="A465" s="1">
        <v>41738</v>
      </c>
      <c r="B465" s="21"/>
      <c r="C465" s="20"/>
      <c r="D465" s="18"/>
    </row>
    <row x14ac:dyDescent="0.25" r="466" customHeight="1" ht="18.75">
      <c r="A466" s="1">
        <v>41739</v>
      </c>
      <c r="B466" s="21"/>
      <c r="C466" s="20"/>
      <c r="D466" s="18"/>
    </row>
    <row x14ac:dyDescent="0.25" r="467" customHeight="1" ht="18.75">
      <c r="A467" s="1">
        <v>41740</v>
      </c>
      <c r="B467" s="7">
        <v>0</v>
      </c>
      <c r="C467" s="20"/>
      <c r="D467" s="18"/>
    </row>
    <row x14ac:dyDescent="0.25" r="468" customHeight="1" ht="18.75">
      <c r="A468" s="1">
        <v>41741</v>
      </c>
      <c r="B468" s="12">
        <v>0.5</v>
      </c>
      <c r="C468" s="12">
        <v>0.4</v>
      </c>
      <c r="D468" s="16">
        <v>1.3827314814814815</v>
      </c>
    </row>
    <row x14ac:dyDescent="0.25" r="469" customHeight="1" ht="18.75">
      <c r="A469" s="1">
        <v>41742</v>
      </c>
      <c r="B469" s="12">
        <v>0.5</v>
      </c>
      <c r="C469" s="12">
        <v>0.2</v>
      </c>
      <c r="D469" s="18"/>
    </row>
    <row x14ac:dyDescent="0.25" r="470" customHeight="1" ht="18.75">
      <c r="A470" s="1">
        <v>41743</v>
      </c>
      <c r="B470" s="21"/>
      <c r="C470" s="20"/>
      <c r="D470" s="18"/>
    </row>
    <row x14ac:dyDescent="0.25" r="471" customHeight="1" ht="18.75">
      <c r="A471" s="1">
        <v>41744</v>
      </c>
      <c r="B471" s="21"/>
      <c r="C471" s="20"/>
      <c r="D471" s="18"/>
    </row>
    <row x14ac:dyDescent="0.25" r="472" customHeight="1" ht="18.75">
      <c r="A472" s="1">
        <v>41745</v>
      </c>
      <c r="B472" s="21"/>
      <c r="C472" s="20"/>
      <c r="D472" s="18"/>
    </row>
    <row x14ac:dyDescent="0.25" r="473" customHeight="1" ht="18.75">
      <c r="A473" s="1">
        <v>41746</v>
      </c>
      <c r="B473" s="12">
        <v>21.5</v>
      </c>
      <c r="C473" s="7">
        <v>6</v>
      </c>
      <c r="D473" s="16">
        <v>1.819537037037037</v>
      </c>
    </row>
    <row x14ac:dyDescent="0.25" r="474" customHeight="1" ht="18.75">
      <c r="A474" s="1">
        <v>41747</v>
      </c>
      <c r="B474" s="12">
        <v>1.5</v>
      </c>
      <c r="C474" s="7">
        <v>1</v>
      </c>
      <c r="D474" s="16">
        <v>1.0723148148148147</v>
      </c>
    </row>
    <row x14ac:dyDescent="0.25" r="475" customHeight="1" ht="18.75">
      <c r="A475" s="1">
        <v>41748</v>
      </c>
      <c r="B475" s="21"/>
      <c r="C475" s="20"/>
      <c r="D475" s="18"/>
    </row>
    <row x14ac:dyDescent="0.25" r="476" customHeight="1" ht="18.75">
      <c r="A476" s="1">
        <v>41749</v>
      </c>
      <c r="B476" s="21"/>
      <c r="C476" s="20"/>
      <c r="D476" s="18"/>
    </row>
    <row x14ac:dyDescent="0.25" r="477" customHeight="1" ht="18.75">
      <c r="A477" s="1">
        <v>41750</v>
      </c>
      <c r="B477" s="21"/>
      <c r="C477" s="20"/>
      <c r="D477" s="18"/>
    </row>
    <row x14ac:dyDescent="0.25" r="478" customHeight="1" ht="18.75">
      <c r="A478" s="1">
        <v>41751</v>
      </c>
      <c r="B478" s="21"/>
      <c r="C478" s="20"/>
      <c r="D478" s="18"/>
    </row>
    <row x14ac:dyDescent="0.25" r="479" customHeight="1" ht="18.75">
      <c r="A479" s="1">
        <v>41752</v>
      </c>
      <c r="B479" s="21"/>
      <c r="C479" s="20"/>
      <c r="D479" s="18"/>
    </row>
    <row x14ac:dyDescent="0.25" r="480" customHeight="1" ht="18.75">
      <c r="A480" s="1">
        <v>41753</v>
      </c>
      <c r="B480" s="21"/>
      <c r="C480" s="20"/>
      <c r="D480" s="18"/>
    </row>
    <row x14ac:dyDescent="0.25" r="481" customHeight="1" ht="18.75">
      <c r="A481" s="1">
        <v>41754</v>
      </c>
      <c r="B481" s="21"/>
      <c r="C481" s="20"/>
      <c r="D481" s="18"/>
    </row>
    <row x14ac:dyDescent="0.25" r="482" customHeight="1" ht="18.75">
      <c r="A482" s="1">
        <v>41755</v>
      </c>
      <c r="B482" s="21"/>
      <c r="C482" s="20"/>
      <c r="D482" s="18"/>
    </row>
    <row x14ac:dyDescent="0.25" r="483" customHeight="1" ht="18.75">
      <c r="A483" s="1">
        <v>41756</v>
      </c>
      <c r="B483" s="12">
        <v>6.5</v>
      </c>
      <c r="C483" s="7">
        <v>2</v>
      </c>
      <c r="D483" s="16">
        <v>1.8091203703703704</v>
      </c>
    </row>
    <row x14ac:dyDescent="0.25" r="484" customHeight="1" ht="18.75">
      <c r="A484" s="1">
        <v>41757</v>
      </c>
      <c r="B484" s="12">
        <v>19.5</v>
      </c>
      <c r="C484" s="7">
        <v>5</v>
      </c>
      <c r="D484" s="16">
        <v>1.132037037037037</v>
      </c>
    </row>
    <row x14ac:dyDescent="0.25" r="485" customHeight="1" ht="18.75">
      <c r="A485" s="1">
        <v>41758</v>
      </c>
      <c r="B485" s="12">
        <v>40.5</v>
      </c>
      <c r="C485" s="12">
        <v>9.5</v>
      </c>
      <c r="D485" s="16">
        <v>1.6362037037037038</v>
      </c>
    </row>
    <row x14ac:dyDescent="0.25" r="486" customHeight="1" ht="18.75">
      <c r="A486" s="1">
        <v>41759</v>
      </c>
      <c r="B486" s="7">
        <v>11</v>
      </c>
      <c r="C486" s="7">
        <v>3</v>
      </c>
      <c r="D486" s="16">
        <v>1.8028703703703703</v>
      </c>
    </row>
    <row x14ac:dyDescent="0.25" r="487" customHeight="1" ht="18.75">
      <c r="A487" s="1">
        <v>41760</v>
      </c>
      <c r="B487" s="12">
        <v>0.5</v>
      </c>
      <c r="C487" s="12">
        <v>0.5</v>
      </c>
      <c r="D487" s="16">
        <v>1.0000925925925925</v>
      </c>
    </row>
    <row x14ac:dyDescent="0.25" r="488" customHeight="1" ht="18.75">
      <c r="A488" s="1">
        <v>41761</v>
      </c>
      <c r="B488" s="21"/>
      <c r="C488" s="20"/>
      <c r="D488" s="18"/>
    </row>
    <row x14ac:dyDescent="0.25" r="489" customHeight="1" ht="18.75">
      <c r="A489" s="1">
        <v>41762</v>
      </c>
      <c r="B489" s="21"/>
      <c r="C489" s="20"/>
      <c r="D489" s="18"/>
    </row>
    <row x14ac:dyDescent="0.25" r="490" customHeight="1" ht="18.75">
      <c r="A490" s="1">
        <v>41763</v>
      </c>
      <c r="B490" s="12">
        <v>2.5</v>
      </c>
      <c r="C490" s="12">
        <v>2.5</v>
      </c>
      <c r="D490" s="16">
        <v>1.952175925925926</v>
      </c>
    </row>
    <row x14ac:dyDescent="0.25" r="491" customHeight="1" ht="18.75">
      <c r="A491" s="1">
        <v>41764</v>
      </c>
      <c r="B491" s="12">
        <v>0.5</v>
      </c>
      <c r="C491" s="12">
        <v>0.5</v>
      </c>
      <c r="D491" s="16">
        <v>1.0000925925925925</v>
      </c>
    </row>
    <row x14ac:dyDescent="0.25" r="492" customHeight="1" ht="18.75">
      <c r="A492" s="1">
        <v>41765</v>
      </c>
      <c r="B492" s="21"/>
      <c r="C492" s="20"/>
      <c r="D492" s="18"/>
    </row>
    <row x14ac:dyDescent="0.25" r="493" customHeight="1" ht="18.75">
      <c r="A493" s="1">
        <v>41766</v>
      </c>
      <c r="B493" s="21"/>
      <c r="C493" s="20"/>
      <c r="D493" s="18"/>
    </row>
    <row x14ac:dyDescent="0.25" r="494" customHeight="1" ht="18.75">
      <c r="A494" s="1">
        <v>41767</v>
      </c>
      <c r="B494" s="12">
        <v>0.5</v>
      </c>
      <c r="C494" s="12">
        <v>0.5</v>
      </c>
      <c r="D494" s="16">
        <v>1.2924537037037038</v>
      </c>
    </row>
    <row x14ac:dyDescent="0.25" r="495" customHeight="1" ht="18.75">
      <c r="A495" s="1">
        <v>41768</v>
      </c>
      <c r="B495" s="21"/>
      <c r="C495" s="20"/>
      <c r="D495" s="18"/>
    </row>
    <row x14ac:dyDescent="0.25" r="496" customHeight="1" ht="18.75">
      <c r="A496" s="1">
        <v>41769</v>
      </c>
      <c r="B496" s="21"/>
      <c r="C496" s="20"/>
      <c r="D496" s="18"/>
    </row>
    <row x14ac:dyDescent="0.25" r="497" customHeight="1" ht="18.75">
      <c r="A497" s="1">
        <v>41770</v>
      </c>
      <c r="B497" s="12">
        <v>0.4</v>
      </c>
      <c r="C497" s="12">
        <v>0.4</v>
      </c>
      <c r="D497" s="18"/>
    </row>
    <row x14ac:dyDescent="0.25" r="498" customHeight="1" ht="18.75">
      <c r="A498" s="1">
        <v>41771</v>
      </c>
      <c r="B498" s="7">
        <v>16</v>
      </c>
      <c r="C498" s="7">
        <v>5</v>
      </c>
      <c r="D498" s="16">
        <v>1.1799537037037038</v>
      </c>
    </row>
    <row x14ac:dyDescent="0.25" r="499" customHeight="1" ht="18.75">
      <c r="A499" s="1">
        <v>41772</v>
      </c>
      <c r="B499" s="21"/>
      <c r="C499" s="20"/>
      <c r="D499" s="18"/>
    </row>
    <row x14ac:dyDescent="0.25" r="500" customHeight="1" ht="18.75">
      <c r="A500" s="1">
        <v>41773</v>
      </c>
      <c r="B500" s="21"/>
      <c r="C500" s="20"/>
      <c r="D500" s="18"/>
    </row>
    <row x14ac:dyDescent="0.25" r="501" customHeight="1" ht="18.75">
      <c r="A501" s="1">
        <v>41774</v>
      </c>
      <c r="B501" s="21"/>
      <c r="C501" s="20"/>
      <c r="D501" s="18"/>
    </row>
    <row x14ac:dyDescent="0.25" r="502" customHeight="1" ht="18.75">
      <c r="A502" s="1">
        <v>41775</v>
      </c>
      <c r="B502" s="21"/>
      <c r="C502" s="20"/>
      <c r="D502" s="18"/>
    </row>
    <row x14ac:dyDescent="0.25" r="503" customHeight="1" ht="18.75">
      <c r="A503" s="1">
        <v>41776</v>
      </c>
      <c r="B503" s="21"/>
      <c r="C503" s="20"/>
      <c r="D503" s="18"/>
    </row>
    <row x14ac:dyDescent="0.25" r="504" customHeight="1" ht="18.75">
      <c r="A504" s="1">
        <v>41777</v>
      </c>
      <c r="B504" s="21"/>
      <c r="C504" s="20"/>
      <c r="D504" s="18"/>
    </row>
    <row x14ac:dyDescent="0.25" r="505" customHeight="1" ht="18.75">
      <c r="A505" s="1">
        <v>41778</v>
      </c>
      <c r="B505" s="21"/>
      <c r="C505" s="20"/>
      <c r="D505" s="18"/>
    </row>
    <row x14ac:dyDescent="0.25" r="506" customHeight="1" ht="18.75">
      <c r="A506" s="1">
        <v>41779</v>
      </c>
      <c r="B506" s="21"/>
      <c r="C506" s="20"/>
      <c r="D506" s="18"/>
    </row>
    <row x14ac:dyDescent="0.25" r="507" customHeight="1" ht="18.75">
      <c r="A507" s="1">
        <v>41780</v>
      </c>
      <c r="B507" s="21"/>
      <c r="C507" s="20"/>
      <c r="D507" s="18"/>
    </row>
    <row x14ac:dyDescent="0.25" r="508" customHeight="1" ht="18.75">
      <c r="A508" s="1">
        <v>41781</v>
      </c>
      <c r="B508" s="21"/>
      <c r="C508" s="20"/>
      <c r="D508" s="18"/>
    </row>
    <row x14ac:dyDescent="0.25" r="509" customHeight="1" ht="18.75">
      <c r="A509" s="1">
        <v>41782</v>
      </c>
      <c r="B509" s="21"/>
      <c r="C509" s="20"/>
      <c r="D509" s="18"/>
    </row>
    <row x14ac:dyDescent="0.25" r="510" customHeight="1" ht="18.75">
      <c r="A510" s="1">
        <v>41783</v>
      </c>
      <c r="B510" s="21"/>
      <c r="C510" s="20"/>
      <c r="D510" s="18"/>
    </row>
    <row x14ac:dyDescent="0.25" r="511" customHeight="1" ht="18.75">
      <c r="A511" s="1">
        <v>41784</v>
      </c>
      <c r="B511" s="7">
        <v>3</v>
      </c>
      <c r="C511" s="12">
        <v>2.5</v>
      </c>
      <c r="D511" s="16">
        <v>1.8431481481481482</v>
      </c>
    </row>
    <row x14ac:dyDescent="0.25" r="512" customHeight="1" ht="18.75">
      <c r="A512" s="1">
        <v>41785</v>
      </c>
      <c r="B512" s="12">
        <v>0.5</v>
      </c>
      <c r="C512" s="12">
        <v>0.3</v>
      </c>
      <c r="D512" s="16">
        <v>1.077175925925926</v>
      </c>
    </row>
    <row x14ac:dyDescent="0.25" r="513" customHeight="1" ht="18.75">
      <c r="A513" s="1">
        <v>41786</v>
      </c>
      <c r="B513" s="21"/>
      <c r="C513" s="20"/>
      <c r="D513" s="18"/>
    </row>
    <row x14ac:dyDescent="0.25" r="514" customHeight="1" ht="18.75">
      <c r="A514" s="1">
        <v>41787</v>
      </c>
      <c r="B514" s="12">
        <v>0.5</v>
      </c>
      <c r="C514" s="12">
        <v>0.5</v>
      </c>
      <c r="D514" s="16">
        <v>1.7466203703703704</v>
      </c>
    </row>
    <row x14ac:dyDescent="0.25" r="515" customHeight="1" ht="18.75">
      <c r="A515" s="1">
        <v>41788</v>
      </c>
      <c r="B515" s="21"/>
      <c r="C515" s="20"/>
      <c r="D515" s="18"/>
    </row>
    <row x14ac:dyDescent="0.25" r="516" customHeight="1" ht="18.75">
      <c r="A516" s="1">
        <v>41789</v>
      </c>
      <c r="B516" s="21"/>
      <c r="C516" s="20"/>
      <c r="D516" s="18"/>
    </row>
    <row x14ac:dyDescent="0.25" r="517" customHeight="1" ht="18.75">
      <c r="A517" s="1">
        <v>41790</v>
      </c>
      <c r="B517" s="21"/>
      <c r="C517" s="20"/>
      <c r="D517" s="18"/>
    </row>
    <row x14ac:dyDescent="0.25" r="518" customHeight="1" ht="18.75">
      <c r="A518" s="1">
        <v>41791</v>
      </c>
      <c r="B518" s="21"/>
      <c r="C518" s="20"/>
      <c r="D518" s="18"/>
    </row>
    <row x14ac:dyDescent="0.25" r="519" customHeight="1" ht="18.75">
      <c r="A519" s="1">
        <v>41792</v>
      </c>
      <c r="B519" s="12">
        <v>4.5</v>
      </c>
      <c r="C519" s="7">
        <v>3</v>
      </c>
      <c r="D519" s="16">
        <v>1.9216203703703703</v>
      </c>
    </row>
    <row x14ac:dyDescent="0.25" r="520" customHeight="1" ht="18.75">
      <c r="A520" s="1">
        <v>41793</v>
      </c>
      <c r="B520" s="7">
        <v>4</v>
      </c>
      <c r="C520" s="12">
        <v>2.5</v>
      </c>
      <c r="D520" s="16">
        <v>1.2709259259259258</v>
      </c>
    </row>
    <row x14ac:dyDescent="0.25" r="521" customHeight="1" ht="18.75">
      <c r="A521" s="1">
        <v>41794</v>
      </c>
      <c r="B521" s="12">
        <v>0.3</v>
      </c>
      <c r="C521" s="12">
        <v>0.2</v>
      </c>
      <c r="D521" s="18"/>
    </row>
    <row x14ac:dyDescent="0.25" r="522" customHeight="1" ht="18.75">
      <c r="A522" s="1">
        <v>41795</v>
      </c>
      <c r="B522" s="12">
        <v>1.5</v>
      </c>
      <c r="C522" s="7">
        <v>1</v>
      </c>
      <c r="D522" s="16">
        <v>1.5612037037037036</v>
      </c>
    </row>
    <row x14ac:dyDescent="0.25" r="523" customHeight="1" ht="18.75">
      <c r="A523" s="1">
        <v>41796</v>
      </c>
      <c r="B523" s="21"/>
      <c r="C523" s="20"/>
      <c r="D523" s="18"/>
    </row>
    <row x14ac:dyDescent="0.25" r="524" customHeight="1" ht="18.75">
      <c r="A524" s="1">
        <v>41797</v>
      </c>
      <c r="B524" s="21"/>
      <c r="C524" s="20"/>
      <c r="D524" s="18"/>
    </row>
    <row x14ac:dyDescent="0.25" r="525" customHeight="1" ht="18.75">
      <c r="A525" s="1">
        <v>41798</v>
      </c>
      <c r="B525" s="12">
        <v>0.3</v>
      </c>
      <c r="C525" s="12">
        <v>0.3</v>
      </c>
      <c r="D525" s="16">
        <v>1.3514814814814815</v>
      </c>
    </row>
    <row x14ac:dyDescent="0.25" r="526" customHeight="1" ht="18.75">
      <c r="A526" s="1">
        <v>41799</v>
      </c>
      <c r="B526" s="21"/>
      <c r="C526" s="20"/>
      <c r="D526" s="18"/>
    </row>
    <row x14ac:dyDescent="0.25" r="527" customHeight="1" ht="18.75">
      <c r="A527" s="1">
        <v>41800</v>
      </c>
      <c r="B527" s="21"/>
      <c r="C527" s="20"/>
      <c r="D527" s="18"/>
    </row>
    <row x14ac:dyDescent="0.25" r="528" customHeight="1" ht="18.75">
      <c r="A528" s="1">
        <v>41801</v>
      </c>
      <c r="B528" s="12">
        <v>0.5</v>
      </c>
      <c r="C528" s="12">
        <v>0.4</v>
      </c>
      <c r="D528" s="16">
        <v>1.1688425925925925</v>
      </c>
    </row>
    <row x14ac:dyDescent="0.25" r="529" customHeight="1" ht="18.75">
      <c r="A529" s="1">
        <v>41802</v>
      </c>
      <c r="B529" s="12">
        <v>2.5</v>
      </c>
      <c r="C529" s="7">
        <v>1</v>
      </c>
      <c r="D529" s="16">
        <v>1.077175925925926</v>
      </c>
    </row>
    <row x14ac:dyDescent="0.25" r="530" customHeight="1" ht="18.75">
      <c r="A530" s="1">
        <v>41803</v>
      </c>
      <c r="B530" s="21"/>
      <c r="C530" s="20"/>
      <c r="D530" s="18"/>
    </row>
    <row x14ac:dyDescent="0.25" r="531" customHeight="1" ht="18.75">
      <c r="A531" s="1">
        <v>41804</v>
      </c>
      <c r="B531" s="21"/>
      <c r="C531" s="20"/>
      <c r="D531" s="18"/>
    </row>
    <row x14ac:dyDescent="0.25" r="532" customHeight="1" ht="18.75">
      <c r="A532" s="1">
        <v>41805</v>
      </c>
      <c r="B532" s="21"/>
      <c r="C532" s="20"/>
      <c r="D532" s="18"/>
    </row>
    <row x14ac:dyDescent="0.25" r="533" customHeight="1" ht="18.75">
      <c r="A533" s="1">
        <v>41806</v>
      </c>
      <c r="B533" s="21"/>
      <c r="C533" s="20"/>
      <c r="D533" s="18"/>
    </row>
    <row x14ac:dyDescent="0.25" r="534" customHeight="1" ht="18.75">
      <c r="A534" s="1">
        <v>41807</v>
      </c>
      <c r="B534" s="21"/>
      <c r="C534" s="20"/>
      <c r="D534" s="18"/>
    </row>
    <row x14ac:dyDescent="0.25" r="535" customHeight="1" ht="18.75">
      <c r="A535" s="1">
        <v>41808</v>
      </c>
      <c r="B535" s="21"/>
      <c r="C535" s="20"/>
      <c r="D535" s="18"/>
    </row>
    <row x14ac:dyDescent="0.25" r="536" customHeight="1" ht="18.75">
      <c r="A536" s="1">
        <v>41809</v>
      </c>
      <c r="B536" s="21"/>
      <c r="C536" s="20"/>
      <c r="D536" s="18"/>
    </row>
    <row x14ac:dyDescent="0.25" r="537" customHeight="1" ht="18.75">
      <c r="A537" s="1">
        <v>41810</v>
      </c>
      <c r="B537" s="21"/>
      <c r="C537" s="20"/>
      <c r="D537" s="18"/>
    </row>
    <row x14ac:dyDescent="0.25" r="538" customHeight="1" ht="18.75">
      <c r="A538" s="1">
        <v>41811</v>
      </c>
      <c r="B538" s="7">
        <v>0</v>
      </c>
      <c r="C538" s="7">
        <v>0</v>
      </c>
      <c r="D538" s="18"/>
    </row>
    <row x14ac:dyDescent="0.25" r="539" customHeight="1" ht="18.75">
      <c r="A539" s="1">
        <v>41812</v>
      </c>
      <c r="B539" s="12">
        <v>2.6</v>
      </c>
      <c r="C539" s="12">
        <v>2.5</v>
      </c>
      <c r="D539" s="16">
        <v>1.9563425925925926</v>
      </c>
    </row>
    <row x14ac:dyDescent="0.25" r="540" customHeight="1" ht="18.75">
      <c r="A540" s="1">
        <v>41813</v>
      </c>
      <c r="B540" s="7">
        <v>7</v>
      </c>
      <c r="C540" s="7">
        <v>4</v>
      </c>
      <c r="D540" s="16">
        <v>1.844537037037037</v>
      </c>
    </row>
    <row x14ac:dyDescent="0.25" r="541" customHeight="1" ht="18.75">
      <c r="A541" s="1">
        <v>41814</v>
      </c>
      <c r="B541" s="7">
        <v>1</v>
      </c>
      <c r="C541" s="7">
        <v>1</v>
      </c>
      <c r="D541" s="16">
        <v>1.8980092592592592</v>
      </c>
    </row>
    <row x14ac:dyDescent="0.25" r="542" customHeight="1" ht="18.75">
      <c r="A542" s="1">
        <v>41815</v>
      </c>
      <c r="B542" s="12">
        <v>0.5</v>
      </c>
      <c r="C542" s="12">
        <v>0.5</v>
      </c>
      <c r="D542" s="16">
        <v>1.0077314814814815</v>
      </c>
    </row>
    <row x14ac:dyDescent="0.25" r="543" customHeight="1" ht="18.75">
      <c r="A543" s="1">
        <v>41816</v>
      </c>
      <c r="B543" s="21"/>
      <c r="C543" s="20"/>
      <c r="D543" s="18"/>
    </row>
    <row x14ac:dyDescent="0.25" r="544" customHeight="1" ht="18.75">
      <c r="A544" s="1">
        <v>41817</v>
      </c>
      <c r="B544" s="21"/>
      <c r="C544" s="20"/>
      <c r="D544" s="18"/>
    </row>
    <row x14ac:dyDescent="0.25" r="545" customHeight="1" ht="18.75">
      <c r="A545" s="1">
        <v>41818</v>
      </c>
      <c r="B545" s="21"/>
      <c r="C545" s="20"/>
      <c r="D545" s="18"/>
    </row>
    <row x14ac:dyDescent="0.25" r="546" customHeight="1" ht="18.75">
      <c r="A546" s="1">
        <v>41819</v>
      </c>
      <c r="B546" s="7">
        <v>0</v>
      </c>
      <c r="C546" s="7">
        <v>0</v>
      </c>
      <c r="D546" s="18"/>
    </row>
    <row x14ac:dyDescent="0.25" r="547" customHeight="1" ht="18.75">
      <c r="A547" s="1">
        <v>41820</v>
      </c>
      <c r="B547" s="12">
        <v>3.5</v>
      </c>
      <c r="C547" s="7">
        <v>3</v>
      </c>
      <c r="D547" s="16">
        <v>1.8098148148148148</v>
      </c>
    </row>
    <row x14ac:dyDescent="0.25" r="548" customHeight="1" ht="18.75">
      <c r="A548" s="1">
        <v>41821</v>
      </c>
      <c r="B548" s="12">
        <v>22.5</v>
      </c>
      <c r="C548" s="12">
        <v>21.5</v>
      </c>
      <c r="D548" s="16">
        <v>1.814675925925926</v>
      </c>
    </row>
    <row x14ac:dyDescent="0.25" r="549" customHeight="1" ht="18.75">
      <c r="A549" s="1">
        <v>41822</v>
      </c>
      <c r="B549" s="12">
        <v>3.5</v>
      </c>
      <c r="C549" s="7">
        <v>2</v>
      </c>
      <c r="D549" s="16">
        <v>1.9570370370370371</v>
      </c>
    </row>
    <row x14ac:dyDescent="0.25" r="550" customHeight="1" ht="18.75">
      <c r="A550" s="1">
        <v>41823</v>
      </c>
      <c r="B550" s="12">
        <v>46.5</v>
      </c>
      <c r="C550" s="7">
        <v>10</v>
      </c>
      <c r="D550" s="16">
        <v>1.108425925925926</v>
      </c>
    </row>
    <row x14ac:dyDescent="0.25" r="551" customHeight="1" ht="18.75">
      <c r="A551" s="1">
        <v>41824</v>
      </c>
      <c r="B551" s="21"/>
      <c r="C551" s="20"/>
      <c r="D551" s="18"/>
    </row>
    <row x14ac:dyDescent="0.25" r="552" customHeight="1" ht="18.75">
      <c r="A552" s="1">
        <v>41825</v>
      </c>
      <c r="B552" s="21"/>
      <c r="C552" s="20"/>
      <c r="D552" s="18"/>
    </row>
    <row x14ac:dyDescent="0.25" r="553" customHeight="1" ht="18.75">
      <c r="A553" s="1">
        <v>41826</v>
      </c>
      <c r="B553" s="12">
        <v>6.5</v>
      </c>
      <c r="C553" s="12">
        <v>3.5</v>
      </c>
      <c r="D553" s="16">
        <v>1.5973148148148149</v>
      </c>
    </row>
    <row x14ac:dyDescent="0.25" r="554" customHeight="1" ht="18.75">
      <c r="A554" s="1">
        <v>41827</v>
      </c>
      <c r="B554" s="21"/>
      <c r="C554" s="20"/>
      <c r="D554" s="18"/>
    </row>
    <row x14ac:dyDescent="0.25" r="555" customHeight="1" ht="18.75">
      <c r="A555" s="1">
        <v>41828</v>
      </c>
      <c r="B555" s="12">
        <v>1.5</v>
      </c>
      <c r="C555" s="7">
        <v>1</v>
      </c>
      <c r="D555" s="16">
        <v>1.3480092592592592</v>
      </c>
    </row>
    <row x14ac:dyDescent="0.25" r="556" customHeight="1" ht="18.75">
      <c r="A556" s="1">
        <v>41829</v>
      </c>
      <c r="B556" s="7">
        <v>3</v>
      </c>
      <c r="C556" s="7">
        <v>1</v>
      </c>
      <c r="D556" s="16">
        <v>1.3230092592592593</v>
      </c>
    </row>
    <row x14ac:dyDescent="0.25" r="557" customHeight="1" ht="18.75">
      <c r="A557" s="1">
        <v>41830</v>
      </c>
      <c r="B557" s="21"/>
      <c r="C557" s="20"/>
      <c r="D557" s="18"/>
    </row>
    <row x14ac:dyDescent="0.25" r="558" customHeight="1" ht="18.75">
      <c r="A558" s="1">
        <v>41831</v>
      </c>
      <c r="B558" s="21"/>
      <c r="C558" s="20"/>
      <c r="D558" s="18"/>
    </row>
    <row x14ac:dyDescent="0.25" r="559" customHeight="1" ht="18.75">
      <c r="A559" s="1">
        <v>41832</v>
      </c>
      <c r="B559" s="21"/>
      <c r="C559" s="20"/>
      <c r="D559" s="18"/>
    </row>
    <row x14ac:dyDescent="0.25" r="560" customHeight="1" ht="18.75">
      <c r="A560" s="1">
        <v>41833</v>
      </c>
      <c r="B560" s="12">
        <v>3.5</v>
      </c>
      <c r="C560" s="7">
        <v>2</v>
      </c>
      <c r="D560" s="16">
        <v>1.1049537037037036</v>
      </c>
    </row>
    <row x14ac:dyDescent="0.25" r="561" customHeight="1" ht="18.75">
      <c r="A561" s="1">
        <v>41834</v>
      </c>
      <c r="B561" s="21"/>
      <c r="C561" s="20"/>
      <c r="D561" s="18"/>
    </row>
    <row x14ac:dyDescent="0.25" r="562" customHeight="1" ht="18.75">
      <c r="A562" s="1">
        <v>41835</v>
      </c>
      <c r="B562" s="7">
        <v>1</v>
      </c>
      <c r="C562" s="12">
        <v>0.5</v>
      </c>
      <c r="D562" s="16">
        <v>1.8959259259259258</v>
      </c>
    </row>
    <row x14ac:dyDescent="0.25" r="563" customHeight="1" ht="18.75">
      <c r="A563" s="1">
        <v>41836</v>
      </c>
      <c r="B563" s="7">
        <v>14</v>
      </c>
      <c r="C563" s="12">
        <v>11.5</v>
      </c>
      <c r="D563" s="16">
        <v>1.9487037037037038</v>
      </c>
    </row>
    <row x14ac:dyDescent="0.25" r="564" customHeight="1" ht="18.75">
      <c r="A564" s="1">
        <v>41837</v>
      </c>
      <c r="B564" s="7">
        <v>2</v>
      </c>
      <c r="C564" s="12">
        <v>0.5</v>
      </c>
      <c r="D564" s="16"/>
    </row>
    <row x14ac:dyDescent="0.25" r="565" customHeight="1" ht="18.75">
      <c r="A565" s="1">
        <v>41838</v>
      </c>
      <c r="B565" s="12">
        <v>25.5</v>
      </c>
      <c r="C565" s="12">
        <v>7.5</v>
      </c>
      <c r="D565" s="16">
        <v>1.1403703703703703</v>
      </c>
    </row>
    <row x14ac:dyDescent="0.25" r="566" customHeight="1" ht="18.75">
      <c r="A566" s="1">
        <v>41839</v>
      </c>
      <c r="B566" s="21"/>
      <c r="C566" s="20"/>
      <c r="D566" s="18"/>
    </row>
    <row x14ac:dyDescent="0.25" r="567" customHeight="1" ht="18.75">
      <c r="A567" s="1">
        <v>41840</v>
      </c>
      <c r="B567" s="21"/>
      <c r="C567" s="20"/>
      <c r="D567" s="18"/>
    </row>
    <row x14ac:dyDescent="0.25" r="568" customHeight="1" ht="18.75">
      <c r="A568" s="1">
        <v>41841</v>
      </c>
      <c r="B568" s="21"/>
      <c r="C568" s="20"/>
      <c r="D568" s="18"/>
    </row>
    <row x14ac:dyDescent="0.25" r="569" customHeight="1" ht="18.75">
      <c r="A569" s="1">
        <v>41842</v>
      </c>
      <c r="B569" s="21"/>
      <c r="C569" s="20"/>
      <c r="D569" s="18"/>
    </row>
    <row x14ac:dyDescent="0.25" r="570" customHeight="1" ht="18.75">
      <c r="A570" s="1">
        <v>41843</v>
      </c>
      <c r="B570" s="21"/>
      <c r="C570" s="20"/>
      <c r="D570" s="18"/>
    </row>
    <row x14ac:dyDescent="0.25" r="571" customHeight="1" ht="18.75">
      <c r="A571" s="1">
        <v>41844</v>
      </c>
      <c r="B571" s="12">
        <v>0.2</v>
      </c>
      <c r="C571" s="12">
        <v>0.2</v>
      </c>
      <c r="D571" s="18"/>
    </row>
    <row x14ac:dyDescent="0.25" r="572" customHeight="1" ht="18.75">
      <c r="A572" s="1">
        <v>41845</v>
      </c>
      <c r="B572" s="12">
        <v>0.1</v>
      </c>
      <c r="C572" s="12">
        <v>0.1</v>
      </c>
      <c r="D572" s="18"/>
    </row>
    <row x14ac:dyDescent="0.25" r="573" customHeight="1" ht="18.75">
      <c r="A573" s="1">
        <v>41846</v>
      </c>
      <c r="B573" s="12">
        <v>0.3</v>
      </c>
      <c r="C573" s="12">
        <v>0.3</v>
      </c>
      <c r="D573" s="16">
        <v>1.0660648148148149</v>
      </c>
    </row>
    <row x14ac:dyDescent="0.25" r="574" customHeight="1" ht="18.75">
      <c r="A574" s="1">
        <v>41847</v>
      </c>
      <c r="B574" s="21"/>
      <c r="C574" s="20"/>
      <c r="D574" s="18"/>
    </row>
    <row x14ac:dyDescent="0.25" r="575" customHeight="1" ht="18.75">
      <c r="A575" s="1">
        <v>41848</v>
      </c>
      <c r="B575" s="21"/>
      <c r="C575" s="20"/>
      <c r="D575" s="18"/>
    </row>
    <row x14ac:dyDescent="0.25" r="576" customHeight="1" ht="18.75">
      <c r="A576" s="1">
        <v>41849</v>
      </c>
      <c r="B576" s="12">
        <v>1.5</v>
      </c>
      <c r="C576" s="12">
        <v>1.1</v>
      </c>
      <c r="D576" s="16">
        <v>1.1181481481481481</v>
      </c>
    </row>
    <row x14ac:dyDescent="0.25" r="577" customHeight="1" ht="18.75">
      <c r="A577" s="1">
        <v>41850</v>
      </c>
      <c r="B577" s="21"/>
      <c r="C577" s="20"/>
      <c r="D577" s="18"/>
    </row>
    <row x14ac:dyDescent="0.25" r="578" customHeight="1" ht="18.75">
      <c r="A578" s="1">
        <v>41851</v>
      </c>
      <c r="B578" s="7">
        <v>11</v>
      </c>
      <c r="C578" s="12">
        <v>10.5</v>
      </c>
      <c r="D578" s="16">
        <v>1.7112037037037036</v>
      </c>
    </row>
    <row x14ac:dyDescent="0.25" r="579" customHeight="1" ht="18.75">
      <c r="A579" s="1">
        <v>41852</v>
      </c>
      <c r="B579" s="12">
        <v>1.5</v>
      </c>
      <c r="C579" s="7">
        <v>1</v>
      </c>
      <c r="D579" s="16">
        <v>1.897314814814815</v>
      </c>
    </row>
    <row x14ac:dyDescent="0.25" r="580" customHeight="1" ht="18.75">
      <c r="A580" s="1">
        <v>41853</v>
      </c>
      <c r="B580" s="7">
        <v>26</v>
      </c>
      <c r="C580" s="7">
        <v>11</v>
      </c>
      <c r="D580" s="16">
        <v>1.9021759259259259</v>
      </c>
    </row>
    <row x14ac:dyDescent="0.25" r="581" customHeight="1" ht="18.75">
      <c r="A581" s="1">
        <v>41854</v>
      </c>
      <c r="B581" s="7">
        <v>40</v>
      </c>
      <c r="C581" s="12">
        <v>11.5</v>
      </c>
      <c r="D581" s="16">
        <v>1.0625925925925925</v>
      </c>
    </row>
    <row x14ac:dyDescent="0.25" r="582" customHeight="1" ht="18.75">
      <c r="A582" s="1">
        <v>41855</v>
      </c>
      <c r="B582" s="12">
        <v>3.5</v>
      </c>
      <c r="C582" s="7">
        <v>1</v>
      </c>
      <c r="D582" s="16">
        <v>1.9216203703703703</v>
      </c>
    </row>
    <row x14ac:dyDescent="0.25" r="583" customHeight="1" ht="18.75">
      <c r="A583" s="1">
        <v>41856</v>
      </c>
      <c r="B583" s="7">
        <v>1</v>
      </c>
      <c r="C583" s="12">
        <v>0.5</v>
      </c>
      <c r="D583" s="16">
        <v>1.0473148148148148</v>
      </c>
    </row>
    <row x14ac:dyDescent="0.25" r="584" customHeight="1" ht="18.75">
      <c r="A584" s="1">
        <v>41857</v>
      </c>
      <c r="B584" s="12">
        <v>0.4</v>
      </c>
      <c r="C584" s="12">
        <v>0.4</v>
      </c>
      <c r="D584" s="18"/>
    </row>
    <row x14ac:dyDescent="0.25" r="585" customHeight="1" ht="18.75">
      <c r="A585" s="1">
        <v>41858</v>
      </c>
      <c r="B585" s="12">
        <v>35.5</v>
      </c>
      <c r="C585" s="7">
        <v>13</v>
      </c>
      <c r="D585" s="16">
        <v>1.6313425925925926</v>
      </c>
    </row>
    <row x14ac:dyDescent="0.25" r="586" customHeight="1" ht="18.75">
      <c r="A586" s="1">
        <v>41859</v>
      </c>
      <c r="B586" s="12">
        <v>9.5</v>
      </c>
      <c r="C586" s="12">
        <v>3.5</v>
      </c>
      <c r="D586" s="16"/>
    </row>
    <row x14ac:dyDescent="0.25" r="587" customHeight="1" ht="18.75">
      <c r="A587" s="1">
        <v>41860</v>
      </c>
      <c r="B587" s="21"/>
      <c r="C587" s="20"/>
      <c r="D587" s="18"/>
    </row>
    <row x14ac:dyDescent="0.25" r="588" customHeight="1" ht="18.75">
      <c r="A588" s="1">
        <v>41861</v>
      </c>
      <c r="B588" s="12">
        <v>20.5</v>
      </c>
      <c r="C588" s="12">
        <v>8.5</v>
      </c>
      <c r="D588" s="16">
        <v>1.8612037037037037</v>
      </c>
    </row>
    <row x14ac:dyDescent="0.25" r="589" customHeight="1" ht="18.75">
      <c r="A589" s="1">
        <v>41862</v>
      </c>
      <c r="B589" s="12">
        <v>0.5</v>
      </c>
      <c r="C589" s="12">
        <v>0.5</v>
      </c>
      <c r="D589" s="16">
        <v>1.100787037037037</v>
      </c>
    </row>
    <row x14ac:dyDescent="0.25" r="590" customHeight="1" ht="18.75">
      <c r="A590" s="1">
        <v>41863</v>
      </c>
      <c r="B590" s="21"/>
      <c r="C590" s="20"/>
      <c r="D590" s="18"/>
    </row>
    <row x14ac:dyDescent="0.25" r="591" customHeight="1" ht="18.75">
      <c r="A591" s="1">
        <v>41864</v>
      </c>
      <c r="B591" s="7">
        <v>1</v>
      </c>
      <c r="C591" s="7">
        <v>1</v>
      </c>
      <c r="D591" s="16">
        <v>1.788287037037037</v>
      </c>
    </row>
    <row x14ac:dyDescent="0.25" r="592" customHeight="1" ht="18.75">
      <c r="A592" s="1">
        <v>41865</v>
      </c>
      <c r="B592" s="7">
        <v>30</v>
      </c>
      <c r="C592" s="12">
        <v>8.5</v>
      </c>
      <c r="D592" s="16">
        <v>1.3118981481481482</v>
      </c>
    </row>
    <row x14ac:dyDescent="0.25" r="593" customHeight="1" ht="18.75">
      <c r="A593" s="1">
        <v>41866</v>
      </c>
      <c r="B593" s="7">
        <v>1</v>
      </c>
      <c r="C593" s="12">
        <v>0.9</v>
      </c>
      <c r="D593" s="16">
        <v>1.0563425925925927</v>
      </c>
    </row>
    <row x14ac:dyDescent="0.25" r="594" customHeight="1" ht="18.75">
      <c r="A594" s="1">
        <v>41867</v>
      </c>
      <c r="B594" s="21"/>
      <c r="C594" s="20"/>
      <c r="D594" s="18"/>
    </row>
    <row x14ac:dyDescent="0.25" r="595" customHeight="1" ht="18.75">
      <c r="A595" s="1">
        <v>41868</v>
      </c>
      <c r="B595" s="7">
        <v>33</v>
      </c>
      <c r="C595" s="12">
        <v>18.5</v>
      </c>
      <c r="D595" s="16">
        <v>1.966759259259259</v>
      </c>
    </row>
    <row x14ac:dyDescent="0.25" r="596" customHeight="1" ht="18.75">
      <c r="A596" s="1">
        <v>41869</v>
      </c>
      <c r="B596" s="7">
        <v>95</v>
      </c>
      <c r="C596" s="7">
        <v>25</v>
      </c>
      <c r="D596" s="16">
        <v>1.000787037037037</v>
      </c>
    </row>
    <row x14ac:dyDescent="0.25" r="597" customHeight="1" ht="18.75">
      <c r="A597" s="1">
        <v>41870</v>
      </c>
      <c r="B597" s="7">
        <v>11</v>
      </c>
      <c r="C597" s="7">
        <v>4</v>
      </c>
      <c r="D597" s="16">
        <v>1.5737037037037038</v>
      </c>
    </row>
    <row x14ac:dyDescent="0.25" r="598" customHeight="1" ht="18.75">
      <c r="A598" s="1">
        <v>41871</v>
      </c>
      <c r="B598" s="7">
        <v>4</v>
      </c>
      <c r="C598" s="12">
        <v>1.5</v>
      </c>
      <c r="D598" s="16">
        <v>1.6931481481481483</v>
      </c>
    </row>
    <row x14ac:dyDescent="0.25" r="599" customHeight="1" ht="18.75">
      <c r="A599" s="1">
        <v>41872</v>
      </c>
      <c r="B599" s="12">
        <v>50.5</v>
      </c>
      <c r="C599" s="7">
        <v>18</v>
      </c>
      <c r="D599" s="16">
        <v>1.130648148148148</v>
      </c>
    </row>
    <row x14ac:dyDescent="0.25" r="600" customHeight="1" ht="18.75">
      <c r="A600" s="1">
        <v>41873</v>
      </c>
      <c r="B600" s="21"/>
      <c r="C600" s="20"/>
      <c r="D600" s="18"/>
    </row>
    <row x14ac:dyDescent="0.25" r="601" customHeight="1" ht="18.75">
      <c r="A601" s="1">
        <v>41874</v>
      </c>
      <c r="B601" s="21"/>
      <c r="C601" s="20"/>
      <c r="D601" s="18"/>
    </row>
    <row x14ac:dyDescent="0.25" r="602" customHeight="1" ht="18.75">
      <c r="A602" s="1">
        <v>41875</v>
      </c>
      <c r="B602" s="12">
        <v>0.4</v>
      </c>
      <c r="C602" s="12">
        <v>0.2</v>
      </c>
      <c r="D602" s="18"/>
    </row>
    <row x14ac:dyDescent="0.25" r="603" customHeight="1" ht="18.75">
      <c r="A603" s="1">
        <v>41876</v>
      </c>
      <c r="B603" s="7">
        <v>38</v>
      </c>
      <c r="C603" s="7">
        <v>11</v>
      </c>
      <c r="D603" s="16">
        <v>1.3646759259259258</v>
      </c>
    </row>
    <row x14ac:dyDescent="0.25" r="604" customHeight="1" ht="18.75">
      <c r="A604" s="1">
        <v>41877</v>
      </c>
      <c r="B604" s="12">
        <v>0.5</v>
      </c>
      <c r="C604" s="12">
        <v>0.5</v>
      </c>
      <c r="D604" s="16">
        <v>1.788287037037037</v>
      </c>
    </row>
    <row x14ac:dyDescent="0.25" r="605" customHeight="1" ht="18.75">
      <c r="A605" s="1">
        <v>41878</v>
      </c>
      <c r="B605" s="21"/>
      <c r="C605" s="20"/>
      <c r="D605" s="18"/>
    </row>
    <row x14ac:dyDescent="0.25" r="606" customHeight="1" ht="18.75">
      <c r="A606" s="1">
        <v>41879</v>
      </c>
      <c r="B606" s="21"/>
      <c r="C606" s="20"/>
      <c r="D606" s="18"/>
    </row>
    <row x14ac:dyDescent="0.25" r="607" customHeight="1" ht="18.75">
      <c r="A607" s="1">
        <v>41880</v>
      </c>
      <c r="B607" s="21"/>
      <c r="C607" s="20"/>
      <c r="D607" s="18"/>
    </row>
    <row x14ac:dyDescent="0.25" r="608" customHeight="1" ht="18.75">
      <c r="A608" s="1">
        <v>41881</v>
      </c>
      <c r="B608" s="21"/>
      <c r="C608" s="20"/>
      <c r="D608" s="18"/>
    </row>
    <row x14ac:dyDescent="0.25" r="609" customHeight="1" ht="18.75">
      <c r="A609" s="1">
        <v>41882</v>
      </c>
      <c r="B609" s="21"/>
      <c r="C609" s="20"/>
      <c r="D609" s="18"/>
    </row>
    <row x14ac:dyDescent="0.25" r="610" customHeight="1" ht="18.75">
      <c r="A610" s="1">
        <v>41883</v>
      </c>
      <c r="B610" s="21"/>
      <c r="C610" s="20"/>
      <c r="D610" s="18"/>
    </row>
    <row x14ac:dyDescent="0.25" r="611" customHeight="1" ht="18.75">
      <c r="A611" s="1">
        <v>41884</v>
      </c>
      <c r="B611" s="12">
        <v>8.5</v>
      </c>
      <c r="C611" s="7">
        <v>7</v>
      </c>
      <c r="D611" s="16">
        <v>1.9410648148148149</v>
      </c>
    </row>
    <row x14ac:dyDescent="0.25" r="612" customHeight="1" ht="18.75">
      <c r="A612" s="1">
        <v>41885</v>
      </c>
      <c r="B612" s="7">
        <v>2</v>
      </c>
      <c r="C612" s="12">
        <v>0.7</v>
      </c>
      <c r="D612" s="16">
        <v>1.3431481481481482</v>
      </c>
    </row>
    <row x14ac:dyDescent="0.25" r="613" customHeight="1" ht="18.75">
      <c r="A613" s="1">
        <v>41886</v>
      </c>
      <c r="B613" s="21"/>
      <c r="C613" s="20"/>
      <c r="D613" s="18"/>
    </row>
    <row x14ac:dyDescent="0.25" r="614" customHeight="1" ht="18.75">
      <c r="A614" s="1">
        <v>41887</v>
      </c>
      <c r="B614" s="21"/>
      <c r="C614" s="20"/>
      <c r="D614" s="18"/>
    </row>
    <row x14ac:dyDescent="0.25" r="615" customHeight="1" ht="18.75">
      <c r="A615" s="1">
        <v>41888</v>
      </c>
      <c r="B615" s="21"/>
      <c r="C615" s="20"/>
      <c r="D615" s="18"/>
    </row>
    <row x14ac:dyDescent="0.25" r="616" customHeight="1" ht="18.75">
      <c r="A616" s="1">
        <v>41889</v>
      </c>
      <c r="B616" s="21"/>
      <c r="C616" s="20"/>
      <c r="D616" s="18"/>
    </row>
    <row x14ac:dyDescent="0.25" r="617" customHeight="1" ht="18.75">
      <c r="A617" s="1">
        <v>41890</v>
      </c>
      <c r="B617" s="21"/>
      <c r="C617" s="20"/>
      <c r="D617" s="18"/>
    </row>
    <row x14ac:dyDescent="0.25" r="618" customHeight="1" ht="18.75">
      <c r="A618" s="1">
        <v>41891</v>
      </c>
      <c r="B618" s="21"/>
      <c r="C618" s="20"/>
      <c r="D618" s="18"/>
    </row>
    <row x14ac:dyDescent="0.25" r="619" customHeight="1" ht="18.75">
      <c r="A619" s="1">
        <v>41892</v>
      </c>
      <c r="B619" s="21"/>
      <c r="C619" s="20"/>
      <c r="D619" s="18"/>
    </row>
    <row x14ac:dyDescent="0.25" r="620" customHeight="1" ht="18.75">
      <c r="A620" s="1">
        <v>41893</v>
      </c>
      <c r="B620" s="21"/>
      <c r="C620" s="20"/>
      <c r="D620" s="18"/>
    </row>
    <row x14ac:dyDescent="0.25" r="621" customHeight="1" ht="18.75">
      <c r="A621" s="1">
        <v>41894</v>
      </c>
      <c r="B621" s="21"/>
      <c r="C621" s="20"/>
      <c r="D621" s="18"/>
    </row>
    <row x14ac:dyDescent="0.25" r="622" customHeight="1" ht="18.75">
      <c r="A622" s="1">
        <v>41895</v>
      </c>
      <c r="B622" s="21"/>
      <c r="C622" s="20"/>
      <c r="D622" s="18"/>
    </row>
    <row x14ac:dyDescent="0.25" r="623" customHeight="1" ht="18.75">
      <c r="A623" s="1">
        <v>41896</v>
      </c>
      <c r="B623" s="21"/>
      <c r="C623" s="20"/>
      <c r="D623" s="18"/>
    </row>
    <row x14ac:dyDescent="0.25" r="624" customHeight="1" ht="18.75">
      <c r="A624" s="1">
        <v>41897</v>
      </c>
      <c r="B624" s="21"/>
      <c r="C624" s="20"/>
      <c r="D624" s="18"/>
    </row>
    <row x14ac:dyDescent="0.25" r="625" customHeight="1" ht="18.75">
      <c r="A625" s="1">
        <v>41898</v>
      </c>
      <c r="B625" s="21"/>
      <c r="C625" s="20"/>
      <c r="D625" s="18"/>
    </row>
    <row x14ac:dyDescent="0.25" r="626" customHeight="1" ht="18.75">
      <c r="A626" s="1">
        <v>41899</v>
      </c>
      <c r="B626" s="12">
        <v>4.5</v>
      </c>
      <c r="C626" s="12">
        <v>4.4</v>
      </c>
      <c r="D626" s="16">
        <v>1.3452314814814814</v>
      </c>
    </row>
    <row x14ac:dyDescent="0.25" r="627" customHeight="1" ht="18.75">
      <c r="A627" s="1">
        <v>41900</v>
      </c>
      <c r="B627" s="21"/>
      <c r="C627" s="20"/>
      <c r="D627" s="18"/>
    </row>
    <row x14ac:dyDescent="0.25" r="628" customHeight="1" ht="18.75">
      <c r="A628" s="1">
        <v>41901</v>
      </c>
      <c r="B628" s="21"/>
      <c r="C628" s="20"/>
      <c r="D628" s="18"/>
    </row>
    <row x14ac:dyDescent="0.25" r="629" customHeight="1" ht="18.75">
      <c r="A629" s="1">
        <v>41902</v>
      </c>
      <c r="B629" s="21"/>
      <c r="C629" s="20"/>
      <c r="D629" s="18"/>
    </row>
    <row x14ac:dyDescent="0.25" r="630" customHeight="1" ht="18.75">
      <c r="A630" s="1">
        <v>41903</v>
      </c>
      <c r="B630" s="21"/>
      <c r="C630" s="20"/>
      <c r="D630" s="18"/>
    </row>
    <row x14ac:dyDescent="0.25" r="631" customHeight="1" ht="18.75">
      <c r="A631" s="1">
        <v>41904</v>
      </c>
      <c r="B631" s="21"/>
      <c r="C631" s="20"/>
      <c r="D631" s="18"/>
    </row>
    <row x14ac:dyDescent="0.25" r="632" customHeight="1" ht="18.75">
      <c r="A632" s="1">
        <v>41905</v>
      </c>
      <c r="B632" s="7">
        <v>9</v>
      </c>
      <c r="C632" s="7">
        <v>4</v>
      </c>
      <c r="D632" s="16">
        <v>1.9577314814814815</v>
      </c>
    </row>
    <row x14ac:dyDescent="0.25" r="633" customHeight="1" ht="18.75">
      <c r="A633" s="1">
        <v>41906</v>
      </c>
      <c r="B633" s="12">
        <v>83.5</v>
      </c>
      <c r="C633" s="7">
        <v>16</v>
      </c>
      <c r="D633" s="16">
        <v>1.3632870370370371</v>
      </c>
    </row>
    <row x14ac:dyDescent="0.25" r="634" customHeight="1" ht="18.75">
      <c r="A634" s="1">
        <v>41907</v>
      </c>
      <c r="B634" s="21"/>
      <c r="C634" s="20"/>
      <c r="D634" s="18"/>
    </row>
    <row x14ac:dyDescent="0.25" r="635" customHeight="1" ht="18.75">
      <c r="A635" s="1">
        <v>41908</v>
      </c>
      <c r="B635" s="21"/>
      <c r="C635" s="20"/>
      <c r="D635" s="18"/>
    </row>
    <row x14ac:dyDescent="0.25" r="636" customHeight="1" ht="18.75">
      <c r="A636" s="1">
        <v>41909</v>
      </c>
      <c r="B636" s="21"/>
      <c r="C636" s="20"/>
      <c r="D636" s="18"/>
    </row>
    <row x14ac:dyDescent="0.25" r="637" customHeight="1" ht="18.75">
      <c r="A637" s="1">
        <v>41910</v>
      </c>
      <c r="B637" s="21"/>
      <c r="C637" s="20"/>
      <c r="D637" s="18"/>
    </row>
    <row x14ac:dyDescent="0.25" r="638" customHeight="1" ht="18.75">
      <c r="A638" s="1">
        <v>41911</v>
      </c>
      <c r="B638" s="7">
        <v>3</v>
      </c>
      <c r="C638" s="7">
        <v>2</v>
      </c>
      <c r="D638" s="16">
        <v>1.5980092592592592</v>
      </c>
    </row>
    <row x14ac:dyDescent="0.25" r="639" customHeight="1" ht="18.75">
      <c r="A639" s="1">
        <v>41912</v>
      </c>
      <c r="B639" s="21"/>
      <c r="C639" s="20"/>
      <c r="D639" s="18"/>
    </row>
    <row x14ac:dyDescent="0.25" r="640" customHeight="1" ht="18.75">
      <c r="A640" s="1">
        <v>41913</v>
      </c>
      <c r="B640" s="21"/>
      <c r="C640" s="20"/>
      <c r="D640" s="18"/>
    </row>
    <row x14ac:dyDescent="0.25" r="641" customHeight="1" ht="18.75">
      <c r="A641" s="1">
        <v>41914</v>
      </c>
      <c r="B641" s="21"/>
      <c r="C641" s="20"/>
      <c r="D641" s="18"/>
    </row>
    <row x14ac:dyDescent="0.25" r="642" customHeight="1" ht="18.75">
      <c r="A642" s="1">
        <v>41915</v>
      </c>
      <c r="B642" s="21"/>
      <c r="C642" s="20"/>
      <c r="D642" s="18"/>
    </row>
    <row x14ac:dyDescent="0.25" r="643" customHeight="1" ht="18.75">
      <c r="A643" s="1">
        <v>41916</v>
      </c>
      <c r="B643" s="21"/>
      <c r="C643" s="20"/>
      <c r="D643" s="18"/>
    </row>
    <row x14ac:dyDescent="0.25" r="644" customHeight="1" ht="18.75">
      <c r="A644" s="1">
        <v>41917</v>
      </c>
      <c r="B644" s="21"/>
      <c r="C644" s="20"/>
      <c r="D644" s="18"/>
    </row>
    <row x14ac:dyDescent="0.25" r="645" customHeight="1" ht="18.75">
      <c r="A645" s="1">
        <v>41918</v>
      </c>
      <c r="B645" s="21"/>
      <c r="C645" s="20"/>
      <c r="D645" s="18"/>
    </row>
    <row x14ac:dyDescent="0.25" r="646" customHeight="1" ht="18.75">
      <c r="A646" s="1">
        <v>41919</v>
      </c>
      <c r="B646" s="21"/>
      <c r="C646" s="20"/>
      <c r="D646" s="18"/>
    </row>
    <row x14ac:dyDescent="0.25" r="647" customHeight="1" ht="18.75">
      <c r="A647" s="1">
        <v>41920</v>
      </c>
      <c r="B647" s="21"/>
      <c r="C647" s="20"/>
      <c r="D647" s="18"/>
    </row>
    <row x14ac:dyDescent="0.25" r="648" customHeight="1" ht="18.75">
      <c r="A648" s="1">
        <v>41921</v>
      </c>
      <c r="B648" s="21"/>
      <c r="C648" s="20"/>
      <c r="D648" s="18"/>
    </row>
    <row x14ac:dyDescent="0.25" r="649" customHeight="1" ht="18.75">
      <c r="A649" s="1">
        <v>41922</v>
      </c>
      <c r="B649" s="21"/>
      <c r="C649" s="20"/>
      <c r="D649" s="18"/>
    </row>
    <row x14ac:dyDescent="0.25" r="650" customHeight="1" ht="18.75">
      <c r="A650" s="1">
        <v>41923</v>
      </c>
      <c r="B650" s="21"/>
      <c r="C650" s="20"/>
      <c r="D650" s="18"/>
    </row>
    <row x14ac:dyDescent="0.25" r="651" customHeight="1" ht="18.75">
      <c r="A651" s="1">
        <v>41924</v>
      </c>
      <c r="B651" s="12">
        <v>0.5</v>
      </c>
      <c r="C651" s="12">
        <v>0.4</v>
      </c>
      <c r="D651" s="16">
        <v>1.9570370370370371</v>
      </c>
    </row>
    <row x14ac:dyDescent="0.25" r="652" customHeight="1" ht="18.75">
      <c r="A652" s="1">
        <v>41925</v>
      </c>
      <c r="B652" s="12">
        <v>18.5</v>
      </c>
      <c r="C652" s="12">
        <v>2.5</v>
      </c>
      <c r="D652" s="16">
        <v>1.0730092592592593</v>
      </c>
    </row>
    <row x14ac:dyDescent="0.25" r="653" customHeight="1" ht="18.75">
      <c r="A653" s="1">
        <v>41926</v>
      </c>
      <c r="B653" s="21"/>
      <c r="C653" s="20"/>
      <c r="D653" s="18"/>
    </row>
    <row x14ac:dyDescent="0.25" r="654" customHeight="1" ht="18.75">
      <c r="A654" s="1">
        <v>41927</v>
      </c>
      <c r="B654" s="21"/>
      <c r="C654" s="20"/>
      <c r="D654" s="18"/>
    </row>
    <row x14ac:dyDescent="0.25" r="655" customHeight="1" ht="18.75">
      <c r="A655" s="1">
        <v>41928</v>
      </c>
      <c r="B655" s="12">
        <v>0.1</v>
      </c>
      <c r="C655" s="12">
        <v>0.1</v>
      </c>
      <c r="D655" s="18"/>
    </row>
    <row x14ac:dyDescent="0.25" r="656" customHeight="1" ht="18.75">
      <c r="A656" s="1">
        <v>41929</v>
      </c>
      <c r="B656" s="21"/>
      <c r="C656" s="20"/>
      <c r="D656" s="18"/>
    </row>
    <row x14ac:dyDescent="0.25" r="657" customHeight="1" ht="18.75">
      <c r="A657" s="1">
        <v>41930</v>
      </c>
      <c r="B657" s="21"/>
      <c r="C657" s="20"/>
      <c r="D657" s="18"/>
    </row>
    <row x14ac:dyDescent="0.25" r="658" customHeight="1" ht="18.75">
      <c r="A658" s="1">
        <v>41931</v>
      </c>
      <c r="B658" s="21"/>
      <c r="C658" s="20"/>
      <c r="D658" s="18"/>
    </row>
    <row x14ac:dyDescent="0.25" r="659" customHeight="1" ht="18.75">
      <c r="A659" s="1">
        <v>41932</v>
      </c>
      <c r="B659" s="12">
        <v>13.5</v>
      </c>
      <c r="C659" s="12">
        <v>4.5</v>
      </c>
      <c r="D659" s="16">
        <v>1.7855092592592592</v>
      </c>
    </row>
    <row x14ac:dyDescent="0.25" r="660" customHeight="1" ht="18.75">
      <c r="A660" s="1">
        <v>41933</v>
      </c>
      <c r="B660" s="12">
        <v>25.5</v>
      </c>
      <c r="C660" s="7">
        <v>6</v>
      </c>
      <c r="D660" s="16">
        <v>1.9639814814814813</v>
      </c>
    </row>
    <row x14ac:dyDescent="0.25" r="661" customHeight="1" ht="18.75">
      <c r="A661" s="1">
        <v>41934</v>
      </c>
      <c r="B661" s="12">
        <v>14.5</v>
      </c>
      <c r="C661" s="12">
        <v>3.5</v>
      </c>
      <c r="D661" s="16">
        <v>1.1250925925925925</v>
      </c>
    </row>
    <row x14ac:dyDescent="0.25" r="662" customHeight="1" ht="18.75">
      <c r="A662" s="1">
        <v>41935</v>
      </c>
      <c r="B662" s="21"/>
      <c r="C662" s="20"/>
      <c r="D662" s="18"/>
    </row>
    <row x14ac:dyDescent="0.25" r="663" customHeight="1" ht="18.75">
      <c r="A663" s="1">
        <v>41936</v>
      </c>
      <c r="B663" s="21"/>
      <c r="C663" s="20"/>
      <c r="D663" s="18"/>
    </row>
    <row x14ac:dyDescent="0.25" r="664" customHeight="1" ht="18.75">
      <c r="A664" s="1">
        <v>41937</v>
      </c>
      <c r="B664" s="21"/>
      <c r="C664" s="20"/>
      <c r="D664" s="18"/>
    </row>
    <row x14ac:dyDescent="0.25" r="665" customHeight="1" ht="18.75">
      <c r="A665" s="1">
        <v>41938</v>
      </c>
      <c r="B665" s="21"/>
      <c r="C665" s="20"/>
      <c r="D665" s="18"/>
    </row>
    <row x14ac:dyDescent="0.25" r="666" customHeight="1" ht="18.75">
      <c r="A666" s="1">
        <v>41939</v>
      </c>
      <c r="B666" s="21"/>
      <c r="C666" s="20"/>
      <c r="D666" s="18"/>
    </row>
    <row x14ac:dyDescent="0.25" r="667" customHeight="1" ht="18.75">
      <c r="A667" s="1">
        <v>41940</v>
      </c>
      <c r="B667" s="21"/>
      <c r="C667" s="20"/>
      <c r="D667" s="18"/>
    </row>
    <row x14ac:dyDescent="0.25" r="668" customHeight="1" ht="18.75">
      <c r="A668" s="1">
        <v>41941</v>
      </c>
      <c r="B668" s="21"/>
      <c r="C668" s="20"/>
      <c r="D668" s="18"/>
    </row>
    <row x14ac:dyDescent="0.25" r="669" customHeight="1" ht="18.75">
      <c r="A669" s="1">
        <v>41942</v>
      </c>
      <c r="B669" s="21"/>
      <c r="C669" s="20"/>
      <c r="D669" s="18"/>
    </row>
    <row x14ac:dyDescent="0.25" r="670" customHeight="1" ht="18.75">
      <c r="A670" s="1">
        <v>41943</v>
      </c>
      <c r="B670" s="7">
        <v>16</v>
      </c>
      <c r="C670" s="7">
        <v>6</v>
      </c>
      <c r="D670" s="16">
        <v>1.4577314814814815</v>
      </c>
    </row>
    <row x14ac:dyDescent="0.25" r="671" customHeight="1" ht="18.75">
      <c r="A671" s="1">
        <v>41944</v>
      </c>
      <c r="B671" s="12">
        <v>0.3</v>
      </c>
      <c r="C671" s="20"/>
      <c r="D671" s="18"/>
    </row>
    <row x14ac:dyDescent="0.25" r="672" customHeight="1" ht="18.75">
      <c r="A672" s="1">
        <v>41945</v>
      </c>
      <c r="B672" s="12">
        <v>1.5</v>
      </c>
      <c r="C672" s="20"/>
      <c r="D672" s="18"/>
    </row>
    <row x14ac:dyDescent="0.25" r="673" customHeight="1" ht="18.75">
      <c r="A673" s="1">
        <v>41946</v>
      </c>
      <c r="B673" s="21"/>
      <c r="C673" s="20"/>
      <c r="D673" s="18"/>
    </row>
    <row x14ac:dyDescent="0.25" r="674" customHeight="1" ht="18.75">
      <c r="A674" s="1">
        <v>41947</v>
      </c>
      <c r="B674" s="21"/>
      <c r="C674" s="20"/>
      <c r="D674" s="18"/>
    </row>
    <row x14ac:dyDescent="0.25" r="675" customHeight="1" ht="18.75">
      <c r="A675" s="1">
        <v>41948</v>
      </c>
      <c r="B675" s="21"/>
      <c r="C675" s="20"/>
      <c r="D675" s="18"/>
    </row>
    <row x14ac:dyDescent="0.25" r="676" customHeight="1" ht="18.75">
      <c r="A676" s="1">
        <v>41949</v>
      </c>
      <c r="B676" s="21"/>
      <c r="C676" s="20"/>
      <c r="D676" s="18"/>
    </row>
    <row x14ac:dyDescent="0.25" r="677" customHeight="1" ht="18.75">
      <c r="A677" s="1">
        <v>41950</v>
      </c>
      <c r="B677" s="21"/>
      <c r="C677" s="20"/>
      <c r="D677" s="18"/>
    </row>
    <row x14ac:dyDescent="0.25" r="678" customHeight="1" ht="18.75">
      <c r="A678" s="1">
        <v>41951</v>
      </c>
      <c r="B678" s="7">
        <v>0</v>
      </c>
      <c r="C678" s="20"/>
      <c r="D678" s="18"/>
    </row>
    <row x14ac:dyDescent="0.25" r="679" customHeight="1" ht="18.75">
      <c r="A679" s="1">
        <v>41952</v>
      </c>
      <c r="B679" s="21"/>
      <c r="C679" s="20"/>
      <c r="D679" s="18"/>
    </row>
    <row x14ac:dyDescent="0.25" r="680" customHeight="1" ht="18.75">
      <c r="A680" s="1">
        <v>41953</v>
      </c>
      <c r="B680" s="21"/>
      <c r="C680" s="20"/>
      <c r="D680" s="18"/>
    </row>
    <row x14ac:dyDescent="0.25" r="681" customHeight="1" ht="18.75">
      <c r="A681" s="1">
        <v>41954</v>
      </c>
      <c r="B681" s="21"/>
      <c r="C681" s="20"/>
      <c r="D681" s="18"/>
    </row>
    <row x14ac:dyDescent="0.25" r="682" customHeight="1" ht="18.75">
      <c r="A682" s="1">
        <v>41955</v>
      </c>
      <c r="B682" s="7">
        <v>0</v>
      </c>
      <c r="C682" s="20"/>
      <c r="D682" s="18"/>
    </row>
    <row x14ac:dyDescent="0.25" r="683" customHeight="1" ht="18.75">
      <c r="A683" s="1">
        <v>41956</v>
      </c>
      <c r="B683" s="21"/>
      <c r="C683" s="20"/>
      <c r="D683" s="18"/>
    </row>
    <row x14ac:dyDescent="0.25" r="684" customHeight="1" ht="18.75">
      <c r="A684" s="1">
        <v>41957</v>
      </c>
      <c r="B684" s="21"/>
      <c r="C684" s="20"/>
      <c r="D684" s="18"/>
    </row>
    <row x14ac:dyDescent="0.25" r="685" customHeight="1" ht="18.75">
      <c r="A685" s="1">
        <v>41958</v>
      </c>
      <c r="B685" s="21"/>
      <c r="C685" s="20"/>
      <c r="D685" s="18"/>
    </row>
    <row x14ac:dyDescent="0.25" r="686" customHeight="1" ht="18.75">
      <c r="A686" s="1">
        <v>41959</v>
      </c>
      <c r="B686" s="21"/>
      <c r="C686" s="20"/>
      <c r="D686" s="18"/>
    </row>
    <row x14ac:dyDescent="0.25" r="687" customHeight="1" ht="18.75">
      <c r="A687" s="1">
        <v>41960</v>
      </c>
      <c r="B687" s="21"/>
      <c r="C687" s="20"/>
      <c r="D687" s="18"/>
    </row>
    <row x14ac:dyDescent="0.25" r="688" customHeight="1" ht="18.75">
      <c r="A688" s="1">
        <v>41961</v>
      </c>
      <c r="B688" s="21"/>
      <c r="C688" s="20"/>
      <c r="D688" s="18"/>
    </row>
    <row x14ac:dyDescent="0.25" r="689" customHeight="1" ht="18.75">
      <c r="A689" s="1">
        <v>41962</v>
      </c>
      <c r="B689" s="21"/>
      <c r="C689" s="20"/>
      <c r="D689" s="18"/>
    </row>
    <row x14ac:dyDescent="0.25" r="690" customHeight="1" ht="18.75">
      <c r="A690" s="1">
        <v>41963</v>
      </c>
      <c r="B690" s="21"/>
      <c r="C690" s="20"/>
      <c r="D690" s="18"/>
    </row>
    <row x14ac:dyDescent="0.25" r="691" customHeight="1" ht="18.75">
      <c r="A691" s="1">
        <v>41964</v>
      </c>
      <c r="B691" s="21"/>
      <c r="C691" s="20"/>
      <c r="D691" s="18"/>
    </row>
    <row x14ac:dyDescent="0.25" r="692" customHeight="1" ht="18.75">
      <c r="A692" s="1">
        <v>41965</v>
      </c>
      <c r="B692" s="21"/>
      <c r="C692" s="20"/>
      <c r="D692" s="18"/>
    </row>
    <row x14ac:dyDescent="0.25" r="693" customHeight="1" ht="18.75">
      <c r="A693" s="1">
        <v>41966</v>
      </c>
      <c r="B693" s="21"/>
      <c r="C693" s="20"/>
      <c r="D693" s="18"/>
    </row>
    <row x14ac:dyDescent="0.25" r="694" customHeight="1" ht="18.75">
      <c r="A694" s="1">
        <v>41967</v>
      </c>
      <c r="B694" s="7">
        <v>30</v>
      </c>
      <c r="C694" s="20"/>
      <c r="D694" s="18"/>
    </row>
    <row x14ac:dyDescent="0.25" r="695" customHeight="1" ht="18.75">
      <c r="A695" s="1">
        <v>41968</v>
      </c>
      <c r="B695" s="7">
        <v>2</v>
      </c>
      <c r="C695" s="20"/>
      <c r="D695" s="18"/>
    </row>
    <row x14ac:dyDescent="0.25" r="696" customHeight="1" ht="18.75">
      <c r="A696" s="1">
        <v>41969</v>
      </c>
      <c r="B696" s="21"/>
      <c r="C696" s="20"/>
      <c r="D696" s="18"/>
    </row>
    <row x14ac:dyDescent="0.25" r="697" customHeight="1" ht="18.75">
      <c r="A697" s="1">
        <v>41970</v>
      </c>
      <c r="B697" s="21"/>
      <c r="C697" s="20"/>
      <c r="D697" s="18"/>
    </row>
    <row x14ac:dyDescent="0.25" r="698" customHeight="1" ht="18.75">
      <c r="A698" s="1">
        <v>41971</v>
      </c>
      <c r="B698" s="12">
        <v>0.5</v>
      </c>
      <c r="C698" s="20"/>
      <c r="D698" s="18"/>
    </row>
    <row x14ac:dyDescent="0.25" r="699" customHeight="1" ht="18.75">
      <c r="A699" s="1">
        <v>41972</v>
      </c>
      <c r="B699" s="21"/>
      <c r="C699" s="20"/>
      <c r="D699" s="18"/>
    </row>
    <row x14ac:dyDescent="0.25" r="700" customHeight="1" ht="18.75">
      <c r="A700" s="1">
        <v>41973</v>
      </c>
      <c r="B700" s="7">
        <v>11</v>
      </c>
      <c r="C700" s="20"/>
      <c r="D700" s="18"/>
    </row>
    <row x14ac:dyDescent="0.25" r="701" customHeight="1" ht="18.75">
      <c r="A701" s="1">
        <v>41974</v>
      </c>
      <c r="B701" s="7">
        <v>0</v>
      </c>
      <c r="C701" s="20"/>
      <c r="D701" s="18"/>
    </row>
    <row x14ac:dyDescent="0.25" r="702" customHeight="1" ht="18.75">
      <c r="A702" s="1">
        <v>41975</v>
      </c>
      <c r="B702" s="21"/>
      <c r="C702" s="20"/>
      <c r="D702" s="18"/>
    </row>
    <row x14ac:dyDescent="0.25" r="703" customHeight="1" ht="18.75">
      <c r="A703" s="1">
        <v>41976</v>
      </c>
      <c r="B703" s="21"/>
      <c r="C703" s="20"/>
      <c r="D703" s="18"/>
    </row>
    <row x14ac:dyDescent="0.25" r="704" customHeight="1" ht="18.75">
      <c r="A704" s="1">
        <v>41977</v>
      </c>
      <c r="B704" s="21"/>
      <c r="C704" s="20"/>
      <c r="D704" s="18"/>
    </row>
    <row x14ac:dyDescent="0.25" r="705" customHeight="1" ht="18.75">
      <c r="A705" s="1">
        <v>41978</v>
      </c>
      <c r="B705" s="21"/>
      <c r="C705" s="20"/>
      <c r="D705" s="18"/>
    </row>
    <row x14ac:dyDescent="0.25" r="706" customHeight="1" ht="18.75">
      <c r="A706" s="1">
        <v>41979</v>
      </c>
      <c r="B706" s="21"/>
      <c r="C706" s="20"/>
      <c r="D706" s="18"/>
    </row>
    <row x14ac:dyDescent="0.25" r="707" customHeight="1" ht="18.75">
      <c r="A707" s="1">
        <v>41980</v>
      </c>
      <c r="B707" s="21"/>
      <c r="C707" s="20"/>
      <c r="D707" s="18"/>
    </row>
    <row x14ac:dyDescent="0.25" r="708" customHeight="1" ht="18.75">
      <c r="A708" s="1">
        <v>41981</v>
      </c>
      <c r="B708" s="7">
        <v>1</v>
      </c>
      <c r="C708" s="20"/>
      <c r="D708" s="18"/>
    </row>
    <row x14ac:dyDescent="0.25" r="709" customHeight="1" ht="18.75">
      <c r="A709" s="1">
        <v>41982</v>
      </c>
      <c r="B709" s="21"/>
      <c r="C709" s="20"/>
      <c r="D709" s="18"/>
    </row>
    <row x14ac:dyDescent="0.25" r="710" customHeight="1" ht="18.75">
      <c r="A710" s="1">
        <v>41983</v>
      </c>
      <c r="B710" s="21"/>
      <c r="C710" s="20"/>
      <c r="D710" s="18"/>
    </row>
    <row x14ac:dyDescent="0.25" r="711" customHeight="1" ht="18.75">
      <c r="A711" s="1">
        <v>41984</v>
      </c>
      <c r="B711" s="21"/>
      <c r="C711" s="20"/>
      <c r="D711" s="18"/>
    </row>
    <row x14ac:dyDescent="0.25" r="712" customHeight="1" ht="18.75">
      <c r="A712" s="1">
        <v>41985</v>
      </c>
      <c r="B712" s="21"/>
      <c r="C712" s="20"/>
      <c r="D712" s="18"/>
    </row>
    <row x14ac:dyDescent="0.25" r="713" customHeight="1" ht="18.75">
      <c r="A713" s="1">
        <v>41986</v>
      </c>
      <c r="B713" s="7">
        <v>0</v>
      </c>
      <c r="C713" s="20"/>
      <c r="D713" s="18"/>
    </row>
    <row x14ac:dyDescent="0.25" r="714" customHeight="1" ht="18.75">
      <c r="A714" s="1">
        <v>41987</v>
      </c>
      <c r="B714" s="21"/>
      <c r="C714" s="20"/>
      <c r="D714" s="18"/>
    </row>
    <row x14ac:dyDescent="0.25" r="715" customHeight="1" ht="18.75">
      <c r="A715" s="1">
        <v>41988</v>
      </c>
      <c r="B715" s="21"/>
      <c r="C715" s="20"/>
      <c r="D715" s="18"/>
    </row>
    <row x14ac:dyDescent="0.25" r="716" customHeight="1" ht="18.75">
      <c r="A716" s="1">
        <v>41989</v>
      </c>
      <c r="B716" s="12">
        <v>3.5</v>
      </c>
      <c r="C716" s="20"/>
      <c r="D716" s="18"/>
    </row>
    <row x14ac:dyDescent="0.25" r="717" customHeight="1" ht="18.75">
      <c r="A717" s="1">
        <v>41990</v>
      </c>
      <c r="B717" s="21"/>
      <c r="C717" s="20"/>
      <c r="D717" s="18"/>
    </row>
    <row x14ac:dyDescent="0.25" r="718" customHeight="1" ht="18.75">
      <c r="A718" s="1">
        <v>41991</v>
      </c>
      <c r="B718" s="21"/>
      <c r="C718" s="20"/>
      <c r="D718" s="18"/>
    </row>
    <row x14ac:dyDescent="0.25" r="719" customHeight="1" ht="18.75">
      <c r="A719" s="1">
        <v>41992</v>
      </c>
      <c r="B719" s="21"/>
      <c r="C719" s="20"/>
      <c r="D719" s="18"/>
    </row>
    <row x14ac:dyDescent="0.25" r="720" customHeight="1" ht="18.75">
      <c r="A720" s="1">
        <v>41993</v>
      </c>
      <c r="B720" s="7">
        <v>0</v>
      </c>
      <c r="C720" s="20"/>
      <c r="D720" s="18"/>
    </row>
    <row x14ac:dyDescent="0.25" r="721" customHeight="1" ht="18.75">
      <c r="A721" s="1">
        <v>41994</v>
      </c>
      <c r="B721" s="21"/>
      <c r="C721" s="20"/>
      <c r="D721" s="18"/>
    </row>
    <row x14ac:dyDescent="0.25" r="722" customHeight="1" ht="18.75">
      <c r="A722" s="1">
        <v>41995</v>
      </c>
      <c r="B722" s="21"/>
      <c r="C722" s="20"/>
      <c r="D722" s="18"/>
    </row>
    <row x14ac:dyDescent="0.25" r="723" customHeight="1" ht="18.75">
      <c r="A723" s="1">
        <v>41996</v>
      </c>
      <c r="B723" s="21"/>
      <c r="C723" s="20"/>
      <c r="D723" s="18"/>
    </row>
    <row x14ac:dyDescent="0.25" r="724" customHeight="1" ht="18.75">
      <c r="A724" s="1">
        <v>41997</v>
      </c>
      <c r="B724" s="21"/>
      <c r="C724" s="20"/>
      <c r="D724" s="18"/>
    </row>
    <row x14ac:dyDescent="0.25" r="725" customHeight="1" ht="18.75">
      <c r="A725" s="1">
        <v>41998</v>
      </c>
      <c r="B725" s="21"/>
      <c r="C725" s="20"/>
      <c r="D725" s="18"/>
    </row>
    <row x14ac:dyDescent="0.25" r="726" customHeight="1" ht="18.75">
      <c r="A726" s="1">
        <v>41999</v>
      </c>
      <c r="B726" s="21"/>
      <c r="C726" s="20"/>
      <c r="D726" s="18"/>
    </row>
    <row x14ac:dyDescent="0.25" r="727" customHeight="1" ht="18.75">
      <c r="A727" s="1">
        <v>42000</v>
      </c>
      <c r="B727" s="21"/>
      <c r="C727" s="20"/>
      <c r="D727" s="18"/>
    </row>
    <row x14ac:dyDescent="0.25" r="728" customHeight="1" ht="18.75">
      <c r="A728" s="1">
        <v>42001</v>
      </c>
      <c r="B728" s="21"/>
      <c r="C728" s="20"/>
      <c r="D728" s="18"/>
    </row>
    <row x14ac:dyDescent="0.25" r="729" customHeight="1" ht="18.75">
      <c r="A729" s="1">
        <v>42002</v>
      </c>
      <c r="B729" s="21"/>
      <c r="C729" s="20"/>
      <c r="D729" s="18"/>
    </row>
    <row x14ac:dyDescent="0.25" r="730" customHeight="1" ht="18.75">
      <c r="A730" s="1">
        <v>42003</v>
      </c>
      <c r="B730" s="21"/>
      <c r="C730" s="20"/>
      <c r="D730" s="18"/>
    </row>
    <row x14ac:dyDescent="0.25" r="731" customHeight="1" ht="18.75">
      <c r="A731" s="1">
        <v>42004</v>
      </c>
      <c r="B731" s="7">
        <v>1</v>
      </c>
      <c r="C731" s="20"/>
      <c r="D731" s="18"/>
    </row>
    <row x14ac:dyDescent="0.25" r="732" customHeight="1" ht="18.75">
      <c r="A732" s="1">
        <v>42005</v>
      </c>
      <c r="B732" s="21"/>
      <c r="C732" s="20"/>
      <c r="D732" s="18"/>
    </row>
    <row x14ac:dyDescent="0.25" r="733" customHeight="1" ht="18.75">
      <c r="A733" s="1">
        <v>42006</v>
      </c>
      <c r="B733" s="21"/>
      <c r="C733" s="20"/>
      <c r="D733" s="18"/>
    </row>
    <row x14ac:dyDescent="0.25" r="734" customHeight="1" ht="18.75">
      <c r="A734" s="1">
        <v>42007</v>
      </c>
      <c r="B734" s="21"/>
      <c r="C734" s="20"/>
      <c r="D734" s="18"/>
    </row>
    <row x14ac:dyDescent="0.25" r="735" customHeight="1" ht="18.75">
      <c r="A735" s="1">
        <v>42008</v>
      </c>
      <c r="B735" s="21"/>
      <c r="C735" s="20"/>
      <c r="D735" s="18"/>
    </row>
    <row x14ac:dyDescent="0.25" r="736" customHeight="1" ht="18.75">
      <c r="A736" s="1">
        <v>42009</v>
      </c>
      <c r="B736" s="12">
        <v>1.5</v>
      </c>
      <c r="C736" s="20"/>
      <c r="D736" s="18"/>
    </row>
    <row x14ac:dyDescent="0.25" r="737" customHeight="1" ht="18.75">
      <c r="A737" s="1">
        <v>42010</v>
      </c>
      <c r="B737" s="12">
        <v>6.5</v>
      </c>
      <c r="C737" s="20"/>
      <c r="D737" s="18"/>
    </row>
    <row x14ac:dyDescent="0.25" r="738" customHeight="1" ht="18.75">
      <c r="A738" s="1">
        <v>42011</v>
      </c>
      <c r="B738" s="21"/>
      <c r="C738" s="20"/>
      <c r="D738" s="18"/>
    </row>
    <row x14ac:dyDescent="0.25" r="739" customHeight="1" ht="18.75">
      <c r="A739" s="1">
        <v>42012</v>
      </c>
      <c r="B739" s="21"/>
      <c r="C739" s="20"/>
      <c r="D739" s="18"/>
    </row>
    <row x14ac:dyDescent="0.25" r="740" customHeight="1" ht="18.75">
      <c r="A740" s="1">
        <v>42013</v>
      </c>
      <c r="B740" s="21"/>
      <c r="C740" s="20"/>
      <c r="D740" s="18"/>
    </row>
    <row x14ac:dyDescent="0.25" r="741" customHeight="1" ht="18.75">
      <c r="A741" s="1">
        <v>42014</v>
      </c>
      <c r="B741" s="21"/>
      <c r="C741" s="20"/>
      <c r="D741" s="18"/>
    </row>
    <row x14ac:dyDescent="0.25" r="742" customHeight="1" ht="18.75">
      <c r="A742" s="1">
        <v>42015</v>
      </c>
      <c r="B742" s="21"/>
      <c r="C742" s="20"/>
      <c r="D742" s="18"/>
    </row>
    <row x14ac:dyDescent="0.25" r="743" customHeight="1" ht="18.75">
      <c r="A743" s="1">
        <v>42016</v>
      </c>
      <c r="B743" s="21"/>
      <c r="C743" s="20"/>
      <c r="D743" s="18"/>
    </row>
    <row x14ac:dyDescent="0.25" r="744" customHeight="1" ht="18.75">
      <c r="A744" s="1">
        <v>42017</v>
      </c>
      <c r="B744" s="21"/>
      <c r="C744" s="20"/>
      <c r="D744" s="18"/>
    </row>
    <row x14ac:dyDescent="0.25" r="745" customHeight="1" ht="18.75">
      <c r="A745" s="1">
        <v>42018</v>
      </c>
      <c r="B745" s="21"/>
      <c r="C745" s="20"/>
      <c r="D745" s="18"/>
    </row>
    <row x14ac:dyDescent="0.25" r="746" customHeight="1" ht="18.75">
      <c r="A746" s="1">
        <v>42019</v>
      </c>
      <c r="B746" s="21"/>
      <c r="C746" s="20"/>
      <c r="D746" s="18"/>
    </row>
    <row x14ac:dyDescent="0.25" r="747" customHeight="1" ht="18.75">
      <c r="A747" s="1">
        <v>42020</v>
      </c>
      <c r="B747" s="21"/>
      <c r="C747" s="20"/>
      <c r="D747" s="18"/>
    </row>
    <row x14ac:dyDescent="0.25" r="748" customHeight="1" ht="18.75">
      <c r="A748" s="1">
        <v>42021</v>
      </c>
      <c r="B748" s="21"/>
      <c r="C748" s="20"/>
      <c r="D748" s="18"/>
    </row>
    <row x14ac:dyDescent="0.25" r="749" customHeight="1" ht="18.75">
      <c r="A749" s="1">
        <v>42022</v>
      </c>
      <c r="B749" s="21"/>
      <c r="C749" s="20"/>
      <c r="D749" s="18"/>
    </row>
    <row x14ac:dyDescent="0.25" r="750" customHeight="1" ht="18.75">
      <c r="A750" s="1">
        <v>42023</v>
      </c>
      <c r="B750" s="12">
        <v>0.5</v>
      </c>
      <c r="C750" s="20"/>
      <c r="D750" s="18"/>
    </row>
    <row x14ac:dyDescent="0.25" r="751" customHeight="1" ht="18.75">
      <c r="A751" s="1">
        <v>42024</v>
      </c>
      <c r="B751" s="21"/>
      <c r="C751" s="20"/>
      <c r="D751" s="18"/>
    </row>
    <row x14ac:dyDescent="0.25" r="752" customHeight="1" ht="18.75">
      <c r="A752" s="1">
        <v>42025</v>
      </c>
      <c r="B752" s="7">
        <v>8</v>
      </c>
      <c r="C752" s="20"/>
      <c r="D752" s="18"/>
    </row>
    <row x14ac:dyDescent="0.25" r="753" customHeight="1" ht="18.75">
      <c r="A753" s="1">
        <v>42026</v>
      </c>
      <c r="B753" s="12">
        <v>2.5</v>
      </c>
      <c r="C753" s="20"/>
      <c r="D753" s="18"/>
    </row>
    <row x14ac:dyDescent="0.25" r="754" customHeight="1" ht="18.75">
      <c r="A754" s="1">
        <v>42027</v>
      </c>
      <c r="B754" s="21"/>
      <c r="C754" s="20"/>
      <c r="D754" s="18"/>
    </row>
    <row x14ac:dyDescent="0.25" r="755" customHeight="1" ht="18.75">
      <c r="A755" s="1">
        <v>42028</v>
      </c>
      <c r="B755" s="21"/>
      <c r="C755" s="20"/>
      <c r="D755" s="18"/>
    </row>
    <row x14ac:dyDescent="0.25" r="756" customHeight="1" ht="18.75">
      <c r="A756" s="1">
        <v>42029</v>
      </c>
      <c r="B756" s="12">
        <v>2.5</v>
      </c>
      <c r="C756" s="20"/>
      <c r="D756" s="18"/>
    </row>
    <row x14ac:dyDescent="0.25" r="757" customHeight="1" ht="18.75">
      <c r="A757" s="1">
        <v>42030</v>
      </c>
      <c r="B757" s="7">
        <v>2</v>
      </c>
      <c r="C757" s="20"/>
      <c r="D757" s="18"/>
    </row>
    <row x14ac:dyDescent="0.25" r="758" customHeight="1" ht="18.75">
      <c r="A758" s="1">
        <v>42031</v>
      </c>
      <c r="B758" s="21"/>
      <c r="C758" s="20"/>
      <c r="D758" s="18"/>
    </row>
    <row x14ac:dyDescent="0.25" r="759" customHeight="1" ht="18.75">
      <c r="A759" s="1">
        <v>42032</v>
      </c>
      <c r="B759" s="21"/>
      <c r="C759" s="20"/>
      <c r="D759" s="18"/>
    </row>
    <row x14ac:dyDescent="0.25" r="760" customHeight="1" ht="18.75">
      <c r="A760" s="1">
        <v>42033</v>
      </c>
      <c r="B760" s="12">
        <v>0.5</v>
      </c>
      <c r="C760" s="20"/>
      <c r="D760" s="18"/>
    </row>
    <row x14ac:dyDescent="0.25" r="761" customHeight="1" ht="18.75">
      <c r="A761" s="1">
        <v>42034</v>
      </c>
      <c r="B761" s="12">
        <v>0.1</v>
      </c>
      <c r="C761" s="20"/>
      <c r="D761" s="18"/>
    </row>
    <row x14ac:dyDescent="0.25" r="762" customHeight="1" ht="18.75">
      <c r="A762" s="1">
        <v>42035</v>
      </c>
      <c r="B762" s="21"/>
      <c r="C762" s="20"/>
      <c r="D762" s="18"/>
    </row>
    <row x14ac:dyDescent="0.25" r="763" customHeight="1" ht="18.75">
      <c r="A763" s="1">
        <v>42036</v>
      </c>
      <c r="B763" s="21"/>
      <c r="C763" s="20"/>
      <c r="D763" s="18"/>
    </row>
    <row x14ac:dyDescent="0.25" r="764" customHeight="1" ht="18.75">
      <c r="A764" s="1">
        <v>42037</v>
      </c>
      <c r="B764" s="21"/>
      <c r="C764" s="20"/>
      <c r="D764" s="18"/>
    </row>
    <row x14ac:dyDescent="0.25" r="765" customHeight="1" ht="18.75">
      <c r="A765" s="1">
        <v>42038</v>
      </c>
      <c r="B765" s="21"/>
      <c r="C765" s="20"/>
      <c r="D765" s="18"/>
    </row>
    <row x14ac:dyDescent="0.25" r="766" customHeight="1" ht="18.75">
      <c r="A766" s="1">
        <v>42039</v>
      </c>
      <c r="B766" s="21"/>
      <c r="C766" s="20"/>
      <c r="D766" s="18"/>
    </row>
    <row x14ac:dyDescent="0.25" r="767" customHeight="1" ht="18.75">
      <c r="A767" s="1">
        <v>42040</v>
      </c>
      <c r="B767" s="21"/>
      <c r="C767" s="20"/>
      <c r="D767" s="18"/>
    </row>
    <row x14ac:dyDescent="0.25" r="768" customHeight="1" ht="18.75">
      <c r="A768" s="1">
        <v>42041</v>
      </c>
      <c r="B768" s="21"/>
      <c r="C768" s="20"/>
      <c r="D768" s="18"/>
    </row>
    <row x14ac:dyDescent="0.25" r="769" customHeight="1" ht="18.75">
      <c r="A769" s="1">
        <v>42042</v>
      </c>
      <c r="B769" s="21"/>
      <c r="C769" s="20"/>
      <c r="D769" s="18"/>
    </row>
    <row x14ac:dyDescent="0.25" r="770" customHeight="1" ht="18.75">
      <c r="A770" s="1">
        <v>42043</v>
      </c>
      <c r="B770" s="21"/>
      <c r="C770" s="20"/>
      <c r="D770" s="18"/>
    </row>
    <row x14ac:dyDescent="0.25" r="771" customHeight="1" ht="18.75">
      <c r="A771" s="1">
        <v>42044</v>
      </c>
      <c r="B771" s="21"/>
      <c r="C771" s="20"/>
      <c r="D771" s="18"/>
    </row>
    <row x14ac:dyDescent="0.25" r="772" customHeight="1" ht="18.75">
      <c r="A772" s="1">
        <v>42045</v>
      </c>
      <c r="B772" s="21"/>
      <c r="C772" s="20"/>
      <c r="D772" s="18"/>
    </row>
    <row x14ac:dyDescent="0.25" r="773" customHeight="1" ht="18.75">
      <c r="A773" s="1">
        <v>42046</v>
      </c>
      <c r="B773" s="21"/>
      <c r="C773" s="20"/>
      <c r="D773" s="18"/>
    </row>
    <row x14ac:dyDescent="0.25" r="774" customHeight="1" ht="18.75">
      <c r="A774" s="1">
        <v>42047</v>
      </c>
      <c r="B774" s="21"/>
      <c r="C774" s="20"/>
      <c r="D774" s="18"/>
    </row>
    <row x14ac:dyDescent="0.25" r="775" customHeight="1" ht="18.75">
      <c r="A775" s="1">
        <v>42048</v>
      </c>
      <c r="B775" s="21"/>
      <c r="C775" s="20"/>
      <c r="D775" s="18"/>
    </row>
    <row x14ac:dyDescent="0.25" r="776" customHeight="1" ht="18.75">
      <c r="A776" s="1">
        <v>42049</v>
      </c>
      <c r="B776" s="21"/>
      <c r="C776" s="20"/>
      <c r="D776" s="18"/>
    </row>
    <row x14ac:dyDescent="0.25" r="777" customHeight="1" ht="18.75">
      <c r="A777" s="1">
        <v>42050</v>
      </c>
      <c r="B777" s="12">
        <v>0.4</v>
      </c>
      <c r="C777" s="20"/>
      <c r="D777" s="18"/>
    </row>
    <row x14ac:dyDescent="0.25" r="778" customHeight="1" ht="18.75">
      <c r="A778" s="1">
        <v>42051</v>
      </c>
      <c r="B778" s="7">
        <v>10</v>
      </c>
      <c r="C778" s="20"/>
      <c r="D778" s="18"/>
    </row>
    <row x14ac:dyDescent="0.25" r="779" customHeight="1" ht="18.75">
      <c r="A779" s="1">
        <v>42052</v>
      </c>
      <c r="B779" s="12">
        <v>0.1</v>
      </c>
      <c r="C779" s="20"/>
      <c r="D779" s="18"/>
    </row>
    <row x14ac:dyDescent="0.25" r="780" customHeight="1" ht="18.75">
      <c r="A780" s="1">
        <v>42053</v>
      </c>
      <c r="B780" s="21"/>
      <c r="C780" s="20"/>
      <c r="D780" s="18"/>
    </row>
    <row x14ac:dyDescent="0.25" r="781" customHeight="1" ht="18.75">
      <c r="A781" s="1">
        <v>42054</v>
      </c>
      <c r="B781" s="21"/>
      <c r="C781" s="20"/>
      <c r="D781" s="18"/>
    </row>
    <row x14ac:dyDescent="0.25" r="782" customHeight="1" ht="18.75">
      <c r="A782" s="1">
        <v>42055</v>
      </c>
      <c r="B782" s="21"/>
      <c r="C782" s="20"/>
      <c r="D782" s="18"/>
    </row>
    <row x14ac:dyDescent="0.25" r="783" customHeight="1" ht="18.75">
      <c r="A783" s="1">
        <v>42056</v>
      </c>
      <c r="B783" s="12">
        <v>1.5</v>
      </c>
      <c r="C783" s="20"/>
      <c r="D783" s="18"/>
    </row>
    <row x14ac:dyDescent="0.25" r="784" customHeight="1" ht="18.75">
      <c r="A784" s="1">
        <v>42057</v>
      </c>
      <c r="B784" s="12">
        <v>0.1</v>
      </c>
      <c r="C784" s="20"/>
      <c r="D784" s="18"/>
    </row>
    <row x14ac:dyDescent="0.25" r="785" customHeight="1" ht="18.75">
      <c r="A785" s="1">
        <v>42058</v>
      </c>
      <c r="B785" s="21"/>
      <c r="C785" s="20"/>
      <c r="D785" s="18"/>
    </row>
    <row x14ac:dyDescent="0.25" r="786" customHeight="1" ht="18.75">
      <c r="A786" s="1">
        <v>42059</v>
      </c>
      <c r="B786" s="21"/>
      <c r="C786" s="20"/>
      <c r="D786" s="18"/>
    </row>
    <row x14ac:dyDescent="0.25" r="787" customHeight="1" ht="18.75">
      <c r="A787" s="1">
        <v>42060</v>
      </c>
      <c r="B787" s="21"/>
      <c r="C787" s="20"/>
      <c r="D787" s="18"/>
    </row>
    <row x14ac:dyDescent="0.25" r="788" customHeight="1" ht="18.75">
      <c r="A788" s="1">
        <v>42061</v>
      </c>
      <c r="B788" s="21"/>
      <c r="C788" s="20"/>
      <c r="D788" s="18"/>
    </row>
    <row x14ac:dyDescent="0.25" r="789" customHeight="1" ht="18.75">
      <c r="A789" s="1">
        <v>42062</v>
      </c>
      <c r="B789" s="21"/>
      <c r="C789" s="20"/>
      <c r="D789" s="18"/>
    </row>
    <row x14ac:dyDescent="0.25" r="790" customHeight="1" ht="18.75">
      <c r="A790" s="1">
        <v>42063</v>
      </c>
      <c r="B790" s="12">
        <v>2.5</v>
      </c>
      <c r="C790" s="20"/>
      <c r="D790" s="18"/>
    </row>
    <row x14ac:dyDescent="0.25" r="791" customHeight="1" ht="18.75">
      <c r="A791" s="1">
        <v>42064</v>
      </c>
      <c r="B791" s="7">
        <v>3</v>
      </c>
      <c r="C791" s="20"/>
      <c r="D791" s="18"/>
    </row>
    <row x14ac:dyDescent="0.25" r="792" customHeight="1" ht="18.75">
      <c r="A792" s="1">
        <v>42065</v>
      </c>
      <c r="B792" s="21"/>
      <c r="C792" s="20"/>
      <c r="D792" s="18"/>
    </row>
    <row x14ac:dyDescent="0.25" r="793" customHeight="1" ht="18.75">
      <c r="A793" s="1">
        <v>42066</v>
      </c>
      <c r="B793" s="7">
        <v>6</v>
      </c>
      <c r="C793" s="20"/>
      <c r="D793" s="18"/>
    </row>
    <row x14ac:dyDescent="0.25" r="794" customHeight="1" ht="18.75">
      <c r="A794" s="1">
        <v>42067</v>
      </c>
      <c r="B794" s="21"/>
      <c r="C794" s="20"/>
      <c r="D794" s="18"/>
    </row>
    <row x14ac:dyDescent="0.25" r="795" customHeight="1" ht="18.75">
      <c r="A795" s="1">
        <v>42068</v>
      </c>
      <c r="B795" s="21"/>
      <c r="C795" s="20"/>
      <c r="D795" s="18"/>
    </row>
    <row x14ac:dyDescent="0.25" r="796" customHeight="1" ht="18.75">
      <c r="A796" s="1">
        <v>42069</v>
      </c>
      <c r="B796" s="21"/>
      <c r="C796" s="20"/>
      <c r="D796" s="18"/>
    </row>
    <row x14ac:dyDescent="0.25" r="797" customHeight="1" ht="18.75">
      <c r="A797" s="1">
        <v>42070</v>
      </c>
      <c r="B797" s="21"/>
      <c r="C797" s="20"/>
      <c r="D797" s="18"/>
    </row>
    <row x14ac:dyDescent="0.25" r="798" customHeight="1" ht="18.75">
      <c r="A798" s="1">
        <v>42071</v>
      </c>
      <c r="B798" s="21"/>
      <c r="C798" s="20"/>
      <c r="D798" s="18"/>
    </row>
    <row x14ac:dyDescent="0.25" r="799" customHeight="1" ht="18.75">
      <c r="A799" s="1">
        <v>42072</v>
      </c>
      <c r="B799" s="21"/>
      <c r="C799" s="20"/>
      <c r="D799" s="18"/>
    </row>
    <row x14ac:dyDescent="0.25" r="800" customHeight="1" ht="18.75">
      <c r="A800" s="1">
        <v>42073</v>
      </c>
      <c r="B800" s="21"/>
      <c r="C800" s="20"/>
      <c r="D800" s="18"/>
    </row>
    <row x14ac:dyDescent="0.25" r="801" customHeight="1" ht="18.75">
      <c r="A801" s="1">
        <v>42074</v>
      </c>
      <c r="B801" s="21"/>
      <c r="C801" s="20"/>
      <c r="D801" s="18"/>
    </row>
    <row x14ac:dyDescent="0.25" r="802" customHeight="1" ht="18.75">
      <c r="A802" s="1">
        <v>42075</v>
      </c>
      <c r="B802" s="21"/>
      <c r="C802" s="20"/>
      <c r="D802" s="18"/>
    </row>
    <row x14ac:dyDescent="0.25" r="803" customHeight="1" ht="18.75">
      <c r="A803" s="1">
        <v>42076</v>
      </c>
      <c r="B803" s="21"/>
      <c r="C803" s="20"/>
      <c r="D803" s="18"/>
    </row>
    <row x14ac:dyDescent="0.25" r="804" customHeight="1" ht="18.75">
      <c r="A804" s="1">
        <v>42077</v>
      </c>
      <c r="B804" s="21"/>
      <c r="C804" s="20"/>
      <c r="D804" s="18"/>
    </row>
    <row x14ac:dyDescent="0.25" r="805" customHeight="1" ht="18.75">
      <c r="A805" s="1">
        <v>42078</v>
      </c>
      <c r="B805" s="21"/>
      <c r="C805" s="20"/>
      <c r="D805" s="18"/>
    </row>
    <row x14ac:dyDescent="0.25" r="806" customHeight="1" ht="18.75">
      <c r="A806" s="1">
        <v>42079</v>
      </c>
      <c r="B806" s="21"/>
      <c r="C806" s="20"/>
      <c r="D806" s="18"/>
    </row>
    <row x14ac:dyDescent="0.25" r="807" customHeight="1" ht="18.75">
      <c r="A807" s="1">
        <v>42080</v>
      </c>
      <c r="B807" s="21"/>
      <c r="C807" s="20"/>
      <c r="D807" s="18"/>
    </row>
    <row x14ac:dyDescent="0.25" r="808" customHeight="1" ht="18.75">
      <c r="A808" s="1">
        <v>42081</v>
      </c>
      <c r="B808" s="12">
        <v>40.5</v>
      </c>
      <c r="C808" s="20"/>
      <c r="D808" s="18"/>
    </row>
    <row x14ac:dyDescent="0.25" r="809" customHeight="1" ht="18.75">
      <c r="A809" s="1">
        <v>42082</v>
      </c>
      <c r="B809" s="21"/>
      <c r="C809" s="20"/>
      <c r="D809" s="18"/>
    </row>
    <row x14ac:dyDescent="0.25" r="810" customHeight="1" ht="18.75">
      <c r="A810" s="1">
        <v>42083</v>
      </c>
      <c r="B810" s="21"/>
      <c r="C810" s="20"/>
      <c r="D810" s="18"/>
    </row>
    <row x14ac:dyDescent="0.25" r="811" customHeight="1" ht="18.75">
      <c r="A811" s="1">
        <v>42084</v>
      </c>
      <c r="B811" s="21"/>
      <c r="C811" s="20"/>
      <c r="D811" s="18"/>
    </row>
    <row x14ac:dyDescent="0.25" r="812" customHeight="1" ht="18.75">
      <c r="A812" s="1">
        <v>42085</v>
      </c>
      <c r="B812" s="21"/>
      <c r="C812" s="20"/>
      <c r="D812" s="18"/>
    </row>
    <row x14ac:dyDescent="0.25" r="813" customHeight="1" ht="18.75">
      <c r="A813" s="1">
        <v>42086</v>
      </c>
      <c r="B813" s="21"/>
      <c r="C813" s="20"/>
      <c r="D813" s="18"/>
    </row>
    <row x14ac:dyDescent="0.25" r="814" customHeight="1" ht="18.75">
      <c r="A814" s="1">
        <v>42087</v>
      </c>
      <c r="B814" s="21"/>
      <c r="C814" s="20"/>
      <c r="D814" s="18"/>
    </row>
    <row x14ac:dyDescent="0.25" r="815" customHeight="1" ht="18.75">
      <c r="A815" s="1">
        <v>42088</v>
      </c>
      <c r="B815" s="21"/>
      <c r="C815" s="20"/>
      <c r="D815" s="18"/>
    </row>
    <row x14ac:dyDescent="0.25" r="816" customHeight="1" ht="18.75">
      <c r="A816" s="1">
        <v>42089</v>
      </c>
      <c r="B816" s="21"/>
      <c r="C816" s="20"/>
      <c r="D816" s="18"/>
    </row>
    <row x14ac:dyDescent="0.25" r="817" customHeight="1" ht="18.75">
      <c r="A817" s="1">
        <v>42090</v>
      </c>
      <c r="B817" s="21"/>
      <c r="C817" s="20"/>
      <c r="D817" s="18"/>
    </row>
    <row x14ac:dyDescent="0.25" r="818" customHeight="1" ht="18.75">
      <c r="A818" s="1">
        <v>42091</v>
      </c>
      <c r="B818" s="21"/>
      <c r="C818" s="20"/>
      <c r="D818" s="18"/>
    </row>
    <row x14ac:dyDescent="0.25" r="819" customHeight="1" ht="18.75">
      <c r="A819" s="1">
        <v>42092</v>
      </c>
      <c r="B819" s="21"/>
      <c r="C819" s="20"/>
      <c r="D819" s="18"/>
    </row>
    <row x14ac:dyDescent="0.25" r="820" customHeight="1" ht="18.75">
      <c r="A820" s="1">
        <v>42093</v>
      </c>
      <c r="B820" s="21"/>
      <c r="C820" s="20"/>
      <c r="D820" s="18"/>
    </row>
    <row x14ac:dyDescent="0.25" r="821" customHeight="1" ht="18.75">
      <c r="A821" s="1">
        <v>42094</v>
      </c>
      <c r="B821" s="7">
        <v>1</v>
      </c>
      <c r="C821" s="20"/>
      <c r="D821" s="18"/>
    </row>
    <row x14ac:dyDescent="0.25" r="822" customHeight="1" ht="18.75">
      <c r="A822" s="1">
        <v>42095</v>
      </c>
      <c r="B822" s="12">
        <v>0.1</v>
      </c>
      <c r="C822" s="12">
        <v>0.1</v>
      </c>
      <c r="D822" s="16">
        <v>1.3487037037037037</v>
      </c>
    </row>
    <row x14ac:dyDescent="0.25" r="823" customHeight="1" ht="18.75">
      <c r="A823" s="1">
        <v>42096</v>
      </c>
      <c r="B823" s="12">
        <v>0.2</v>
      </c>
      <c r="C823" s="12">
        <v>0.2</v>
      </c>
      <c r="D823" s="16">
        <v>1.9577314814814815</v>
      </c>
    </row>
    <row x14ac:dyDescent="0.25" r="824" customHeight="1" ht="18.75">
      <c r="A824" s="1">
        <v>42097</v>
      </c>
      <c r="B824" s="12">
        <v>0.5</v>
      </c>
      <c r="C824" s="12">
        <v>0.5</v>
      </c>
      <c r="D824" s="16">
        <v>1.0389814814814815</v>
      </c>
    </row>
    <row x14ac:dyDescent="0.25" r="825" customHeight="1" ht="18.75">
      <c r="A825" s="1">
        <v>42098</v>
      </c>
      <c r="B825" s="12">
        <v>15.5</v>
      </c>
      <c r="C825" s="12">
        <v>7.5</v>
      </c>
      <c r="D825" s="16">
        <v>1.6931481481481483</v>
      </c>
    </row>
    <row x14ac:dyDescent="0.25" r="826" customHeight="1" ht="18.75">
      <c r="A826" s="1">
        <v>42099</v>
      </c>
      <c r="B826" s="12">
        <v>5.5</v>
      </c>
      <c r="C826" s="12">
        <v>2.5</v>
      </c>
      <c r="D826" s="16">
        <f>-$B11:$E19</f>
      </c>
    </row>
    <row x14ac:dyDescent="0.25" r="827" customHeight="1" ht="18.75">
      <c r="A827" s="1">
        <v>42100</v>
      </c>
      <c r="B827" s="7">
        <v>3</v>
      </c>
      <c r="C827" s="12">
        <v>0.5</v>
      </c>
      <c r="D827" s="16">
        <v>1.0105092592592593</v>
      </c>
    </row>
    <row x14ac:dyDescent="0.25" r="828" customHeight="1" ht="18.75">
      <c r="A828" s="1">
        <v>42101</v>
      </c>
      <c r="B828" s="21"/>
      <c r="C828" s="20"/>
      <c r="D828" s="18"/>
    </row>
    <row x14ac:dyDescent="0.25" r="829" customHeight="1" ht="18.75">
      <c r="A829" s="1">
        <v>42102</v>
      </c>
      <c r="B829" s="7">
        <v>0</v>
      </c>
      <c r="C829" s="7">
        <v>0</v>
      </c>
      <c r="D829" s="18"/>
    </row>
    <row x14ac:dyDescent="0.25" r="830" customHeight="1" ht="18.75">
      <c r="A830" s="1">
        <v>42103</v>
      </c>
      <c r="B830" s="21"/>
      <c r="C830" s="20"/>
      <c r="D830" s="18"/>
    </row>
    <row x14ac:dyDescent="0.25" r="831" customHeight="1" ht="18.75">
      <c r="A831" s="1">
        <v>42104</v>
      </c>
      <c r="B831" s="21"/>
      <c r="C831" s="20"/>
      <c r="D831" s="18"/>
    </row>
    <row x14ac:dyDescent="0.25" r="832" customHeight="1" ht="18.75">
      <c r="A832" s="1">
        <v>42105</v>
      </c>
      <c r="B832" s="21"/>
      <c r="C832" s="20"/>
      <c r="D832" s="18"/>
    </row>
    <row x14ac:dyDescent="0.25" r="833" customHeight="1" ht="18.75">
      <c r="A833" s="1">
        <v>42106</v>
      </c>
      <c r="B833" s="7">
        <v>0</v>
      </c>
      <c r="C833" s="7">
        <v>0</v>
      </c>
      <c r="D833" s="18"/>
    </row>
    <row x14ac:dyDescent="0.25" r="834" customHeight="1" ht="18.75">
      <c r="A834" s="1">
        <v>42107</v>
      </c>
      <c r="B834" s="12">
        <v>13.5</v>
      </c>
      <c r="C834" s="7">
        <v>4</v>
      </c>
      <c r="D834" s="16">
        <v>1.1750925925925926</v>
      </c>
    </row>
    <row x14ac:dyDescent="0.25" r="835" customHeight="1" ht="18.75">
      <c r="A835" s="1">
        <v>42108</v>
      </c>
      <c r="B835" s="12">
        <v>8.5</v>
      </c>
      <c r="C835" s="7">
        <v>5</v>
      </c>
      <c r="D835" s="16">
        <v>1.1841203703703704</v>
      </c>
    </row>
    <row x14ac:dyDescent="0.25" r="836" customHeight="1" ht="18.75">
      <c r="A836" s="1">
        <v>42109</v>
      </c>
      <c r="B836" s="12">
        <v>0.5</v>
      </c>
      <c r="C836" s="12">
        <v>0.5</v>
      </c>
      <c r="D836" s="16">
        <v>1.213287037037037</v>
      </c>
    </row>
    <row x14ac:dyDescent="0.25" r="837" customHeight="1" ht="18.75">
      <c r="A837" s="1">
        <v>42110</v>
      </c>
      <c r="B837" s="12">
        <v>0.5</v>
      </c>
      <c r="C837" s="12">
        <v>0.4</v>
      </c>
      <c r="D837" s="16">
        <v>1.664675925925926</v>
      </c>
    </row>
    <row x14ac:dyDescent="0.25" r="838" customHeight="1" ht="18.75">
      <c r="A838" s="1">
        <v>42111</v>
      </c>
      <c r="B838" s="21"/>
      <c r="C838" s="20"/>
      <c r="D838" s="18"/>
    </row>
    <row x14ac:dyDescent="0.25" r="839" customHeight="1" ht="18.75">
      <c r="A839" s="1">
        <v>42112</v>
      </c>
      <c r="B839" s="12">
        <v>3.5</v>
      </c>
      <c r="C839" s="7">
        <v>2</v>
      </c>
      <c r="D839" s="16">
        <v>1.845925925925926</v>
      </c>
    </row>
    <row x14ac:dyDescent="0.25" r="840" customHeight="1" ht="18.75">
      <c r="A840" s="1">
        <v>42113</v>
      </c>
      <c r="B840" s="12">
        <v>6.5</v>
      </c>
      <c r="C840" s="7">
        <v>2</v>
      </c>
      <c r="D840" s="16">
        <v>1.5237037037037036</v>
      </c>
    </row>
    <row x14ac:dyDescent="0.25" r="841" customHeight="1" ht="18.75">
      <c r="A841" s="1">
        <v>42114</v>
      </c>
      <c r="B841" s="12">
        <v>16.5</v>
      </c>
      <c r="C841" s="7">
        <v>5</v>
      </c>
      <c r="D841" s="16">
        <v>1.275787037037037</v>
      </c>
    </row>
    <row x14ac:dyDescent="0.25" r="842" customHeight="1" ht="18.75">
      <c r="A842" s="1">
        <v>42115</v>
      </c>
      <c r="B842" s="21"/>
      <c r="C842" s="20"/>
      <c r="D842" s="18"/>
    </row>
    <row x14ac:dyDescent="0.25" r="843" customHeight="1" ht="18.75">
      <c r="A843" s="1">
        <v>42116</v>
      </c>
      <c r="B843" s="21"/>
      <c r="C843" s="20"/>
      <c r="D843" s="18"/>
    </row>
    <row x14ac:dyDescent="0.25" r="844" customHeight="1" ht="18.75">
      <c r="A844" s="1">
        <v>42117</v>
      </c>
      <c r="B844" s="21"/>
      <c r="C844" s="20"/>
      <c r="D844" s="18"/>
    </row>
    <row x14ac:dyDescent="0.25" r="845" customHeight="1" ht="18.75">
      <c r="A845" s="1">
        <v>42118</v>
      </c>
      <c r="B845" s="21"/>
      <c r="C845" s="20"/>
      <c r="D845" s="18"/>
    </row>
    <row x14ac:dyDescent="0.25" r="846" customHeight="1" ht="18.75">
      <c r="A846" s="1">
        <v>42119</v>
      </c>
      <c r="B846" s="21"/>
      <c r="C846" s="20"/>
      <c r="D846" s="18"/>
    </row>
    <row x14ac:dyDescent="0.25" r="847" customHeight="1" ht="18.75">
      <c r="A847" s="1">
        <v>42120</v>
      </c>
      <c r="B847" s="21"/>
      <c r="C847" s="20"/>
      <c r="D847" s="18"/>
    </row>
    <row x14ac:dyDescent="0.25" r="848" customHeight="1" ht="18.75">
      <c r="A848" s="1">
        <v>42121</v>
      </c>
      <c r="B848" s="21"/>
      <c r="C848" s="20"/>
      <c r="D848" s="18"/>
    </row>
    <row x14ac:dyDescent="0.25" r="849" customHeight="1" ht="18.75">
      <c r="A849" s="1">
        <v>42122</v>
      </c>
      <c r="B849" s="12">
        <v>0.4</v>
      </c>
      <c r="C849" s="12">
        <v>0.3</v>
      </c>
      <c r="D849" s="16">
        <v>1.8646759259259258</v>
      </c>
    </row>
    <row x14ac:dyDescent="0.25" r="850" customHeight="1" ht="18.75">
      <c r="A850" s="1">
        <v>42123</v>
      </c>
      <c r="B850" s="7">
        <v>8</v>
      </c>
      <c r="C850" s="7">
        <v>4</v>
      </c>
      <c r="D850" s="16">
        <v>1.3750925925925925</v>
      </c>
    </row>
    <row x14ac:dyDescent="0.25" r="851" customHeight="1" ht="18.75">
      <c r="A851" s="1">
        <v>42124</v>
      </c>
      <c r="B851" s="21"/>
      <c r="C851" s="20"/>
      <c r="D851" s="18"/>
    </row>
    <row x14ac:dyDescent="0.25" r="852" customHeight="1" ht="18.75">
      <c r="A852" s="1">
        <v>42125</v>
      </c>
      <c r="B852" s="21"/>
      <c r="C852" s="20"/>
      <c r="D852" s="18"/>
    </row>
    <row x14ac:dyDescent="0.25" r="853" customHeight="1" ht="18.75">
      <c r="A853" s="1">
        <v>42126</v>
      </c>
      <c r="B853" s="21"/>
      <c r="C853" s="20"/>
      <c r="D853" s="18"/>
    </row>
    <row x14ac:dyDescent="0.25" r="854" customHeight="1" ht="18.75">
      <c r="A854" s="1">
        <v>42127</v>
      </c>
      <c r="B854" s="12">
        <v>12.5</v>
      </c>
      <c r="C854" s="7">
        <v>4</v>
      </c>
      <c r="D854" s="16">
        <v>1.1445370370370371</v>
      </c>
    </row>
    <row x14ac:dyDescent="0.25" r="855" customHeight="1" ht="18.75">
      <c r="A855" s="1">
        <v>42128</v>
      </c>
      <c r="B855" s="21"/>
      <c r="C855" s="20"/>
      <c r="D855" s="18"/>
    </row>
    <row x14ac:dyDescent="0.25" r="856" customHeight="1" ht="18.75">
      <c r="A856" s="1">
        <v>42129</v>
      </c>
      <c r="B856" s="21"/>
      <c r="C856" s="20"/>
      <c r="D856" s="18"/>
    </row>
    <row x14ac:dyDescent="0.25" r="857" customHeight="1" ht="18.75">
      <c r="A857" s="1">
        <v>42130</v>
      </c>
      <c r="B857" s="21"/>
      <c r="C857" s="20"/>
      <c r="D857" s="18"/>
    </row>
    <row x14ac:dyDescent="0.25" r="858" customHeight="1" ht="18.75">
      <c r="A858" s="1">
        <v>42131</v>
      </c>
      <c r="B858" s="21"/>
      <c r="C858" s="20"/>
      <c r="D858" s="18"/>
    </row>
    <row x14ac:dyDescent="0.25" r="859" customHeight="1" ht="18.75">
      <c r="A859" s="1">
        <v>42132</v>
      </c>
      <c r="B859" s="21"/>
      <c r="C859" s="20"/>
      <c r="D859" s="18"/>
    </row>
    <row x14ac:dyDescent="0.25" r="860" customHeight="1" ht="18.75">
      <c r="A860" s="1">
        <v>42133</v>
      </c>
      <c r="B860" s="12">
        <v>0.1</v>
      </c>
      <c r="C860" s="12">
        <v>0.1</v>
      </c>
      <c r="D860" s="18"/>
    </row>
    <row x14ac:dyDescent="0.25" r="861" customHeight="1" ht="18.75">
      <c r="A861" s="1">
        <v>42134</v>
      </c>
      <c r="B861" s="21"/>
      <c r="C861" s="20"/>
      <c r="D861" s="18"/>
    </row>
    <row x14ac:dyDescent="0.25" r="862" customHeight="1" ht="18.75">
      <c r="A862" s="1">
        <v>42135</v>
      </c>
      <c r="B862" s="12">
        <v>8.5</v>
      </c>
      <c r="C862" s="7">
        <v>4</v>
      </c>
      <c r="D862" s="16">
        <v>1.869537037037037</v>
      </c>
    </row>
    <row x14ac:dyDescent="0.25" r="863" customHeight="1" ht="18.75">
      <c r="A863" s="1">
        <v>42136</v>
      </c>
      <c r="B863" s="12">
        <v>7.5</v>
      </c>
      <c r="C863" s="7">
        <v>3</v>
      </c>
      <c r="D863" s="16">
        <v>1.0841203703703703</v>
      </c>
    </row>
    <row x14ac:dyDescent="0.25" r="864" customHeight="1" ht="18.75">
      <c r="A864" s="1">
        <v>42137</v>
      </c>
      <c r="B864" s="21"/>
      <c r="C864" s="20"/>
      <c r="D864" s="18"/>
    </row>
    <row x14ac:dyDescent="0.25" r="865" customHeight="1" ht="18.75">
      <c r="A865" s="1">
        <v>42138</v>
      </c>
      <c r="B865" s="21"/>
      <c r="C865" s="20"/>
      <c r="D865" s="18"/>
    </row>
    <row x14ac:dyDescent="0.25" r="866" customHeight="1" ht="18.75">
      <c r="A866" s="1">
        <v>42139</v>
      </c>
      <c r="B866" s="12">
        <v>0.1</v>
      </c>
      <c r="C866" s="12">
        <v>0.1</v>
      </c>
      <c r="D866" s="18"/>
    </row>
    <row x14ac:dyDescent="0.25" r="867" customHeight="1" ht="18.75">
      <c r="A867" s="1">
        <v>42140</v>
      </c>
      <c r="B867" s="21"/>
      <c r="C867" s="20"/>
      <c r="D867" s="18"/>
    </row>
    <row x14ac:dyDescent="0.25" r="868" customHeight="1" ht="18.75">
      <c r="A868" s="1">
        <v>42141</v>
      </c>
      <c r="B868" s="21"/>
      <c r="C868" s="20"/>
      <c r="D868" s="18"/>
    </row>
    <row x14ac:dyDescent="0.25" r="869" customHeight="1" ht="18.75">
      <c r="A869" s="1">
        <v>42142</v>
      </c>
      <c r="B869" s="7">
        <v>5</v>
      </c>
      <c r="C869" s="12">
        <v>1.5</v>
      </c>
      <c r="D869" s="16">
        <v>1.5591203703703704</v>
      </c>
    </row>
    <row x14ac:dyDescent="0.25" r="870" customHeight="1" ht="18.75">
      <c r="A870" s="1">
        <v>42143</v>
      </c>
      <c r="B870" s="21"/>
      <c r="C870" s="20"/>
      <c r="D870" s="18"/>
    </row>
    <row x14ac:dyDescent="0.25" r="871" customHeight="1" ht="18.75">
      <c r="A871" s="1">
        <v>42144</v>
      </c>
      <c r="B871" s="21"/>
      <c r="C871" s="20"/>
      <c r="D871" s="18"/>
    </row>
    <row x14ac:dyDescent="0.25" r="872" customHeight="1" ht="18.75">
      <c r="A872" s="1">
        <v>42145</v>
      </c>
      <c r="B872" s="21"/>
      <c r="C872" s="20"/>
      <c r="D872" s="18"/>
    </row>
    <row x14ac:dyDescent="0.25" r="873" customHeight="1" ht="18.75">
      <c r="A873" s="1">
        <v>42146</v>
      </c>
      <c r="B873" s="21"/>
      <c r="C873" s="20"/>
      <c r="D873" s="18"/>
    </row>
    <row x14ac:dyDescent="0.25" r="874" customHeight="1" ht="18.75">
      <c r="A874" s="1">
        <v>42147</v>
      </c>
      <c r="B874" s="21"/>
      <c r="C874" s="20"/>
      <c r="D874" s="18"/>
    </row>
    <row x14ac:dyDescent="0.25" r="875" customHeight="1" ht="18.75">
      <c r="A875" s="1">
        <v>42148</v>
      </c>
      <c r="B875" s="21"/>
      <c r="C875" s="20"/>
      <c r="D875" s="18"/>
    </row>
    <row x14ac:dyDescent="0.25" r="876" customHeight="1" ht="18.75">
      <c r="A876" s="1">
        <v>42149</v>
      </c>
      <c r="B876" s="21"/>
      <c r="C876" s="20"/>
      <c r="D876" s="18"/>
    </row>
    <row x14ac:dyDescent="0.25" r="877" customHeight="1" ht="18.75">
      <c r="A877" s="1">
        <v>42150</v>
      </c>
      <c r="B877" s="21"/>
      <c r="C877" s="20"/>
      <c r="D877" s="18"/>
    </row>
    <row x14ac:dyDescent="0.25" r="878" customHeight="1" ht="18.75">
      <c r="A878" s="1">
        <v>42151</v>
      </c>
      <c r="B878" s="21"/>
      <c r="C878" s="20"/>
      <c r="D878" s="18"/>
    </row>
    <row x14ac:dyDescent="0.25" r="879" customHeight="1" ht="18.75">
      <c r="A879" s="1">
        <v>42152</v>
      </c>
      <c r="B879" s="21"/>
      <c r="C879" s="20"/>
      <c r="D879" s="18"/>
    </row>
    <row x14ac:dyDescent="0.25" r="880" customHeight="1" ht="18.75">
      <c r="A880" s="1">
        <v>42153</v>
      </c>
      <c r="B880" s="21"/>
      <c r="C880" s="20"/>
      <c r="D880" s="18"/>
    </row>
    <row x14ac:dyDescent="0.25" r="881" customHeight="1" ht="18.75">
      <c r="A881" s="1">
        <v>42154</v>
      </c>
      <c r="B881" s="7">
        <v>1</v>
      </c>
      <c r="C881" s="12">
        <v>0.5</v>
      </c>
      <c r="D881" s="16">
        <v>1.588287037037037</v>
      </c>
    </row>
    <row x14ac:dyDescent="0.25" r="882" customHeight="1" ht="18.75">
      <c r="A882" s="1">
        <v>42155</v>
      </c>
      <c r="B882" s="21"/>
      <c r="C882" s="20"/>
      <c r="D882" s="18"/>
    </row>
    <row x14ac:dyDescent="0.25" r="883" customHeight="1" ht="18.75">
      <c r="A883" s="1">
        <v>42156</v>
      </c>
      <c r="B883" s="21"/>
      <c r="C883" s="20"/>
      <c r="D883" s="18"/>
    </row>
    <row x14ac:dyDescent="0.25" r="884" customHeight="1" ht="18.75">
      <c r="A884" s="1">
        <v>42157</v>
      </c>
      <c r="B884" s="21"/>
      <c r="C884" s="20"/>
      <c r="D884" s="18"/>
    </row>
    <row x14ac:dyDescent="0.25" r="885" customHeight="1" ht="18.75">
      <c r="A885" s="1">
        <v>42158</v>
      </c>
      <c r="B885" s="21"/>
      <c r="C885" s="20"/>
      <c r="D885" s="18"/>
    </row>
    <row x14ac:dyDescent="0.25" r="886" customHeight="1" ht="18.75">
      <c r="A886" s="1">
        <v>42159</v>
      </c>
      <c r="B886" s="21"/>
      <c r="C886" s="20"/>
      <c r="D886" s="18"/>
    </row>
    <row x14ac:dyDescent="0.25" r="887" customHeight="1" ht="18.75">
      <c r="A887" s="1">
        <v>42160</v>
      </c>
      <c r="B887" s="12">
        <v>3.5</v>
      </c>
      <c r="C887" s="12">
        <v>1.3</v>
      </c>
      <c r="D887" s="16">
        <v>1.350787037037037</v>
      </c>
    </row>
    <row x14ac:dyDescent="0.25" r="888" customHeight="1" ht="18.75">
      <c r="A888" s="1">
        <v>42161</v>
      </c>
      <c r="B888" s="21"/>
      <c r="C888" s="20"/>
      <c r="D888" s="18"/>
    </row>
    <row x14ac:dyDescent="0.25" r="889" customHeight="1" ht="18.75">
      <c r="A889" s="1">
        <v>42162</v>
      </c>
      <c r="B889" s="21"/>
      <c r="C889" s="20"/>
      <c r="D889" s="18"/>
    </row>
    <row x14ac:dyDescent="0.25" r="890" customHeight="1" ht="18.75">
      <c r="A890" s="1">
        <v>42163</v>
      </c>
      <c r="B890" s="12">
        <v>0.1</v>
      </c>
      <c r="C890" s="12">
        <v>0.1</v>
      </c>
      <c r="D890" s="18"/>
    </row>
    <row x14ac:dyDescent="0.25" r="891" customHeight="1" ht="18.75">
      <c r="A891" s="1">
        <v>42164</v>
      </c>
      <c r="B891" s="21"/>
      <c r="C891" s="20"/>
      <c r="D891" s="18"/>
    </row>
    <row x14ac:dyDescent="0.25" r="892" customHeight="1" ht="18.75">
      <c r="A892" s="1">
        <v>42165</v>
      </c>
      <c r="B892" s="21"/>
      <c r="C892" s="20"/>
      <c r="D892" s="18"/>
    </row>
    <row x14ac:dyDescent="0.25" r="893" customHeight="1" ht="18.75">
      <c r="A893" s="1">
        <v>42166</v>
      </c>
      <c r="B893" s="21"/>
      <c r="C893" s="20"/>
      <c r="D893" s="18"/>
    </row>
    <row x14ac:dyDescent="0.25" r="894" customHeight="1" ht="18.75">
      <c r="A894" s="1">
        <v>42167</v>
      </c>
      <c r="B894" s="21"/>
      <c r="C894" s="20"/>
      <c r="D894" s="18"/>
    </row>
    <row x14ac:dyDescent="0.25" r="895" customHeight="1" ht="18.75">
      <c r="A895" s="1">
        <v>42168</v>
      </c>
      <c r="B895" s="21"/>
      <c r="C895" s="20"/>
      <c r="D895" s="18"/>
    </row>
    <row x14ac:dyDescent="0.25" r="896" customHeight="1" ht="18.75">
      <c r="A896" s="1">
        <v>42169</v>
      </c>
      <c r="B896" s="21"/>
      <c r="C896" s="20"/>
      <c r="D896" s="18"/>
    </row>
    <row x14ac:dyDescent="0.25" r="897" customHeight="1" ht="18.75">
      <c r="A897" s="1">
        <v>42170</v>
      </c>
      <c r="B897" s="21"/>
      <c r="C897" s="20"/>
      <c r="D897" s="18"/>
    </row>
    <row x14ac:dyDescent="0.25" r="898" customHeight="1" ht="18.75">
      <c r="A898" s="1">
        <v>42171</v>
      </c>
      <c r="B898" s="21"/>
      <c r="C898" s="20"/>
      <c r="D898" s="18"/>
    </row>
    <row x14ac:dyDescent="0.25" r="899" customHeight="1" ht="18.75">
      <c r="A899" s="1">
        <v>42172</v>
      </c>
      <c r="B899" s="21"/>
      <c r="C899" s="20"/>
      <c r="D899" s="18"/>
    </row>
    <row x14ac:dyDescent="0.25" r="900" customHeight="1" ht="18.75">
      <c r="A900" s="1">
        <v>42173</v>
      </c>
      <c r="B900" s="21"/>
      <c r="C900" s="20"/>
      <c r="D900" s="18"/>
    </row>
    <row x14ac:dyDescent="0.25" r="901" customHeight="1" ht="18.75">
      <c r="A901" s="1">
        <v>42174</v>
      </c>
      <c r="B901" s="7">
        <v>0</v>
      </c>
      <c r="C901" s="7">
        <v>0</v>
      </c>
      <c r="D901" s="18"/>
    </row>
    <row x14ac:dyDescent="0.25" r="902" customHeight="1" ht="18.75">
      <c r="A902" s="1">
        <v>42175</v>
      </c>
      <c r="B902" s="12">
        <v>20.5</v>
      </c>
      <c r="C902" s="7">
        <v>14</v>
      </c>
      <c r="D902" s="16">
        <v>1.6528703703703704</v>
      </c>
    </row>
    <row x14ac:dyDescent="0.25" r="903" customHeight="1" ht="18.75">
      <c r="A903" s="1">
        <v>42176</v>
      </c>
      <c r="B903" s="12">
        <v>0.5</v>
      </c>
      <c r="C903" s="12">
        <v>0.5</v>
      </c>
      <c r="D903" s="16"/>
    </row>
    <row x14ac:dyDescent="0.25" r="904" customHeight="1" ht="18.75">
      <c r="A904" s="1">
        <v>42177</v>
      </c>
      <c r="B904" s="21"/>
      <c r="C904" s="20"/>
      <c r="D904" s="18"/>
    </row>
    <row x14ac:dyDescent="0.25" r="905" customHeight="1" ht="18.75">
      <c r="A905" s="1">
        <v>42178</v>
      </c>
      <c r="B905" s="21"/>
      <c r="C905" s="20"/>
      <c r="D905" s="18"/>
    </row>
    <row x14ac:dyDescent="0.25" r="906" customHeight="1" ht="18.75">
      <c r="A906" s="1">
        <v>42179</v>
      </c>
      <c r="B906" s="21"/>
      <c r="C906" s="20"/>
      <c r="D906" s="18"/>
    </row>
    <row x14ac:dyDescent="0.25" r="907" customHeight="1" ht="18.75">
      <c r="A907" s="1">
        <v>42180</v>
      </c>
      <c r="B907" s="7">
        <v>11</v>
      </c>
      <c r="C907" s="7">
        <v>5</v>
      </c>
      <c r="D907" s="16">
        <v>1.8743981481481482</v>
      </c>
    </row>
    <row x14ac:dyDescent="0.25" r="908" customHeight="1" ht="18.75">
      <c r="A908" s="1">
        <v>42181</v>
      </c>
      <c r="B908" s="7">
        <v>14</v>
      </c>
      <c r="C908" s="7">
        <v>8</v>
      </c>
      <c r="D908" s="16">
        <v>1.170925925925926</v>
      </c>
    </row>
    <row x14ac:dyDescent="0.25" r="909" customHeight="1" ht="18.75">
      <c r="A909" s="1">
        <v>42182</v>
      </c>
      <c r="B909" s="21"/>
      <c r="C909" s="20"/>
      <c r="D909" s="18"/>
    </row>
    <row x14ac:dyDescent="0.25" r="910" customHeight="1" ht="18.75">
      <c r="A910" s="1">
        <v>42183</v>
      </c>
      <c r="B910" s="21"/>
      <c r="C910" s="20"/>
      <c r="D910" s="18"/>
    </row>
    <row x14ac:dyDescent="0.25" r="911" customHeight="1" ht="18.75">
      <c r="A911" s="1">
        <v>42184</v>
      </c>
      <c r="B911" s="21"/>
      <c r="C911" s="20"/>
      <c r="D911" s="18"/>
    </row>
    <row x14ac:dyDescent="0.25" r="912" customHeight="1" ht="18.75">
      <c r="A912" s="1">
        <v>42185</v>
      </c>
      <c r="B912" s="12">
        <v>12.5</v>
      </c>
      <c r="C912" s="7">
        <v>4</v>
      </c>
      <c r="D912" s="16">
        <v>1.7174537037037036</v>
      </c>
    </row>
    <row x14ac:dyDescent="0.25" r="913" customHeight="1" ht="18.75">
      <c r="A913" s="1">
        <v>42186</v>
      </c>
      <c r="B913" s="12">
        <v>0.5</v>
      </c>
      <c r="C913" s="12">
        <v>0.5</v>
      </c>
      <c r="D913" s="16">
        <v>1.0063425925925926</v>
      </c>
    </row>
    <row x14ac:dyDescent="0.25" r="914" customHeight="1" ht="18.75">
      <c r="A914" s="1">
        <v>42187</v>
      </c>
      <c r="B914" s="21"/>
      <c r="C914" s="20"/>
      <c r="D914" s="18"/>
    </row>
    <row x14ac:dyDescent="0.25" r="915" customHeight="1" ht="18.75">
      <c r="A915" s="1">
        <v>42188</v>
      </c>
      <c r="B915" s="21"/>
      <c r="C915" s="20"/>
      <c r="D915" s="18"/>
    </row>
    <row x14ac:dyDescent="0.25" r="916" customHeight="1" ht="18.75">
      <c r="A916" s="1">
        <v>42189</v>
      </c>
      <c r="B916" s="21"/>
      <c r="C916" s="20"/>
      <c r="D916" s="18"/>
    </row>
    <row x14ac:dyDescent="0.25" r="917" customHeight="1" ht="18.75">
      <c r="A917" s="1">
        <v>42190</v>
      </c>
      <c r="B917" s="21"/>
      <c r="C917" s="20"/>
      <c r="D917" s="18"/>
    </row>
    <row x14ac:dyDescent="0.25" r="918" customHeight="1" ht="18.75">
      <c r="A918" s="1">
        <v>42191</v>
      </c>
      <c r="B918" s="21"/>
      <c r="C918" s="20"/>
      <c r="D918" s="18"/>
    </row>
    <row x14ac:dyDescent="0.25" r="919" customHeight="1" ht="18.75">
      <c r="A919" s="1">
        <v>42192</v>
      </c>
      <c r="B919" s="7">
        <v>16</v>
      </c>
      <c r="C919" s="12">
        <v>5.5</v>
      </c>
      <c r="D919" s="16">
        <v>1.799398148148148</v>
      </c>
    </row>
    <row x14ac:dyDescent="0.25" r="920" customHeight="1" ht="18.75">
      <c r="A920" s="1">
        <v>42193</v>
      </c>
      <c r="B920" s="12">
        <v>20.5</v>
      </c>
      <c r="C920" s="7">
        <v>5</v>
      </c>
      <c r="D920" s="16">
        <v>1.0480092592592594</v>
      </c>
    </row>
    <row x14ac:dyDescent="0.25" r="921" customHeight="1" ht="18.75">
      <c r="A921" s="1">
        <v>42194</v>
      </c>
      <c r="B921" s="12">
        <v>79.5</v>
      </c>
      <c r="C921" s="7">
        <v>14</v>
      </c>
      <c r="D921" s="16">
        <v>1.289675925925926</v>
      </c>
    </row>
    <row x14ac:dyDescent="0.25" r="922" customHeight="1" ht="18.75">
      <c r="A922" s="1">
        <v>42195</v>
      </c>
      <c r="B922" s="21"/>
      <c r="C922" s="20"/>
      <c r="D922" s="18"/>
    </row>
    <row x14ac:dyDescent="0.25" r="923" customHeight="1" ht="18.75">
      <c r="A923" s="1">
        <v>42196</v>
      </c>
      <c r="B923" s="7">
        <v>1</v>
      </c>
      <c r="C923" s="12">
        <v>0.7</v>
      </c>
      <c r="D923" s="16">
        <v>1.8084259259259259</v>
      </c>
    </row>
    <row x14ac:dyDescent="0.25" r="924" customHeight="1" ht="18.75">
      <c r="A924" s="1">
        <v>42197</v>
      </c>
      <c r="B924" s="12">
        <v>36.5</v>
      </c>
      <c r="C924" s="7">
        <v>11</v>
      </c>
      <c r="D924" s="16">
        <v>1.5660648148148149</v>
      </c>
    </row>
    <row x14ac:dyDescent="0.25" r="925" customHeight="1" ht="18.75">
      <c r="A925" s="1">
        <v>42198</v>
      </c>
      <c r="B925" s="12">
        <v>0.5</v>
      </c>
      <c r="C925" s="12">
        <v>0.5</v>
      </c>
      <c r="D925" s="16">
        <v>1.0000925925925925</v>
      </c>
    </row>
    <row x14ac:dyDescent="0.25" r="926" customHeight="1" ht="18.75">
      <c r="A926" s="1">
        <v>42199</v>
      </c>
      <c r="B926" s="21"/>
      <c r="C926" s="20"/>
      <c r="D926" s="18"/>
    </row>
    <row x14ac:dyDescent="0.25" r="927" customHeight="1" ht="18.75">
      <c r="A927" s="1">
        <v>42200</v>
      </c>
      <c r="B927" s="21"/>
      <c r="C927" s="20"/>
      <c r="D927" s="18"/>
    </row>
    <row x14ac:dyDescent="0.25" r="928" customHeight="1" ht="18.75">
      <c r="A928" s="1">
        <v>42201</v>
      </c>
      <c r="B928" s="21"/>
      <c r="C928" s="20"/>
      <c r="D928" s="18"/>
    </row>
    <row x14ac:dyDescent="0.25" r="929" customHeight="1" ht="18.75">
      <c r="A929" s="1">
        <v>42202</v>
      </c>
      <c r="B929" s="7">
        <v>0</v>
      </c>
      <c r="C929" s="7">
        <v>0</v>
      </c>
      <c r="D929" s="18"/>
    </row>
    <row x14ac:dyDescent="0.25" r="930" customHeight="1" ht="18.75">
      <c r="A930" s="1">
        <v>42203</v>
      </c>
      <c r="B930" s="21"/>
      <c r="C930" s="20"/>
      <c r="D930" s="18"/>
    </row>
    <row x14ac:dyDescent="0.25" r="931" customHeight="1" ht="18.75">
      <c r="A931" s="1">
        <v>42204</v>
      </c>
      <c r="B931" s="7">
        <v>0</v>
      </c>
      <c r="C931" s="7">
        <v>0</v>
      </c>
      <c r="D931" s="18"/>
    </row>
    <row x14ac:dyDescent="0.25" r="932" customHeight="1" ht="18.75">
      <c r="A932" s="1">
        <v>42205</v>
      </c>
      <c r="B932" s="21"/>
      <c r="C932" s="20"/>
      <c r="D932" s="18"/>
    </row>
    <row x14ac:dyDescent="0.25" r="933" customHeight="1" ht="18.75">
      <c r="A933" s="1">
        <v>42206</v>
      </c>
      <c r="B933" s="12">
        <v>0.5</v>
      </c>
      <c r="C933" s="12">
        <v>0.5</v>
      </c>
      <c r="D933" s="16">
        <v>1.0098148148148147</v>
      </c>
    </row>
    <row x14ac:dyDescent="0.25" r="934" customHeight="1" ht="18.75">
      <c r="A934" s="1">
        <v>42207</v>
      </c>
      <c r="B934" s="21"/>
      <c r="C934" s="20"/>
      <c r="D934" s="18"/>
    </row>
    <row x14ac:dyDescent="0.25" r="935" customHeight="1" ht="18.75">
      <c r="A935" s="1">
        <v>42208</v>
      </c>
      <c r="B935" s="7">
        <v>1</v>
      </c>
      <c r="C935" s="12">
        <v>0.5</v>
      </c>
      <c r="D935" s="16">
        <v>1.9646759259259259</v>
      </c>
    </row>
    <row x14ac:dyDescent="0.25" r="936" customHeight="1" ht="18.75">
      <c r="A936" s="1">
        <v>42209</v>
      </c>
      <c r="B936" s="21"/>
      <c r="C936" s="20"/>
      <c r="D936" s="18"/>
    </row>
    <row x14ac:dyDescent="0.25" r="937" customHeight="1" ht="18.75">
      <c r="A937" s="1">
        <v>42210</v>
      </c>
      <c r="B937" s="21"/>
      <c r="C937" s="20"/>
      <c r="D937" s="18"/>
    </row>
    <row x14ac:dyDescent="0.25" r="938" customHeight="1" ht="18.75">
      <c r="A938" s="1">
        <v>42211</v>
      </c>
      <c r="B938" s="21"/>
      <c r="C938" s="20"/>
      <c r="D938" s="18"/>
    </row>
    <row x14ac:dyDescent="0.25" r="939" customHeight="1" ht="18.75">
      <c r="A939" s="1">
        <v>42212</v>
      </c>
      <c r="B939" s="21"/>
      <c r="C939" s="20"/>
      <c r="D939" s="18"/>
    </row>
    <row x14ac:dyDescent="0.25" r="940" customHeight="1" ht="18.75">
      <c r="A940" s="1">
        <v>42213</v>
      </c>
      <c r="B940" s="7">
        <v>1</v>
      </c>
      <c r="C940" s="12">
        <v>0.7</v>
      </c>
      <c r="D940" s="16">
        <v>1.2563425925925926</v>
      </c>
    </row>
    <row x14ac:dyDescent="0.25" r="941" customHeight="1" ht="18.75">
      <c r="A941" s="1">
        <v>42214</v>
      </c>
      <c r="B941" s="12">
        <v>0.5</v>
      </c>
      <c r="C941" s="12">
        <v>0.4</v>
      </c>
      <c r="D941" s="16">
        <v>1.4612037037037038</v>
      </c>
    </row>
    <row x14ac:dyDescent="0.25" r="942" customHeight="1" ht="18.75">
      <c r="A942" s="1">
        <v>42215</v>
      </c>
      <c r="B942" s="21"/>
      <c r="C942" s="20"/>
      <c r="D942" s="18"/>
    </row>
    <row x14ac:dyDescent="0.25" r="943" customHeight="1" ht="18.75">
      <c r="A943" s="1">
        <v>42216</v>
      </c>
      <c r="B943" s="21"/>
      <c r="C943" s="20"/>
      <c r="D943" s="18"/>
    </row>
    <row x14ac:dyDescent="0.25" r="944" customHeight="1" ht="18.75">
      <c r="A944" s="1">
        <v>42217</v>
      </c>
      <c r="B944" s="21"/>
      <c r="C944" s="20"/>
      <c r="D944" s="18"/>
    </row>
    <row x14ac:dyDescent="0.25" r="945" customHeight="1" ht="18.75">
      <c r="A945" s="1">
        <v>42218</v>
      </c>
      <c r="B945" s="7">
        <v>12</v>
      </c>
      <c r="C945" s="7">
        <v>12</v>
      </c>
      <c r="D945" s="16">
        <v>1.6799537037037036</v>
      </c>
    </row>
    <row x14ac:dyDescent="0.25" r="946" customHeight="1" ht="18.75">
      <c r="A946" s="1">
        <v>42219</v>
      </c>
      <c r="B946" s="21"/>
      <c r="C946" s="20"/>
      <c r="D946" s="18"/>
    </row>
    <row x14ac:dyDescent="0.25" r="947" customHeight="1" ht="18.75">
      <c r="A947" s="1">
        <v>42220</v>
      </c>
      <c r="B947" s="21"/>
      <c r="C947" s="20"/>
      <c r="D947" s="18"/>
    </row>
    <row x14ac:dyDescent="0.25" r="948" customHeight="1" ht="18.75">
      <c r="A948" s="1">
        <v>42221</v>
      </c>
      <c r="B948" s="21"/>
      <c r="C948" s="20"/>
      <c r="D948" s="18"/>
    </row>
    <row x14ac:dyDescent="0.25" r="949" customHeight="1" ht="18.75">
      <c r="A949" s="1">
        <v>42222</v>
      </c>
      <c r="B949" s="21"/>
      <c r="C949" s="20"/>
      <c r="D949" s="18"/>
    </row>
    <row x14ac:dyDescent="0.25" r="950" customHeight="1" ht="18.75">
      <c r="A950" s="1">
        <v>42223</v>
      </c>
      <c r="B950" s="7">
        <v>65</v>
      </c>
      <c r="C950" s="7">
        <v>65</v>
      </c>
      <c r="D950" s="16">
        <v>1.6730092592592594</v>
      </c>
    </row>
    <row x14ac:dyDescent="0.25" r="951" customHeight="1" ht="18.75">
      <c r="A951" s="1">
        <v>42224</v>
      </c>
      <c r="B951" s="12">
        <v>0.5</v>
      </c>
      <c r="C951" s="12">
        <v>0.5</v>
      </c>
      <c r="D951" s="16">
        <v>1.7389814814814815</v>
      </c>
    </row>
    <row x14ac:dyDescent="0.25" r="952" customHeight="1" ht="18.75">
      <c r="A952" s="1">
        <v>42225</v>
      </c>
      <c r="B952" s="21"/>
      <c r="C952" s="20"/>
      <c r="D952" s="18"/>
    </row>
    <row x14ac:dyDescent="0.25" r="953" customHeight="1" ht="18.75">
      <c r="A953" s="1">
        <v>42226</v>
      </c>
      <c r="B953" s="21"/>
      <c r="C953" s="20"/>
      <c r="D953" s="18"/>
    </row>
    <row x14ac:dyDescent="0.25" r="954" customHeight="1" ht="18.75">
      <c r="A954" s="1">
        <v>42227</v>
      </c>
      <c r="B954" s="12">
        <v>4.5</v>
      </c>
      <c r="C954" s="12">
        <v>2.5</v>
      </c>
      <c r="D954" s="16">
        <v>1.893148148148148</v>
      </c>
    </row>
    <row x14ac:dyDescent="0.25" r="955" customHeight="1" ht="18.75">
      <c r="A955" s="1">
        <v>42228</v>
      </c>
      <c r="B955" s="7">
        <v>31</v>
      </c>
      <c r="C955" s="12">
        <v>4.5</v>
      </c>
      <c r="D955" s="16">
        <v>1.2827314814814814</v>
      </c>
    </row>
    <row x14ac:dyDescent="0.25" r="956" customHeight="1" ht="18.75">
      <c r="A956" s="1">
        <v>42229</v>
      </c>
      <c r="B956" s="7">
        <v>54</v>
      </c>
      <c r="C956" s="12">
        <v>43.5</v>
      </c>
      <c r="D956" s="16">
        <v>1.732037037037037</v>
      </c>
    </row>
    <row x14ac:dyDescent="0.25" r="957" customHeight="1" ht="18.75">
      <c r="A957" s="1">
        <v>42230</v>
      </c>
      <c r="B957" s="21"/>
      <c r="C957" s="20"/>
      <c r="D957" s="18"/>
    </row>
    <row x14ac:dyDescent="0.25" r="958" customHeight="1" ht="18.75">
      <c r="A958" s="1">
        <v>42231</v>
      </c>
      <c r="B958" s="21"/>
      <c r="C958" s="20"/>
      <c r="D958" s="18"/>
    </row>
    <row x14ac:dyDescent="0.25" r="959" customHeight="1" ht="18.75">
      <c r="A959" s="1">
        <v>42232</v>
      </c>
      <c r="B959" s="12">
        <v>3.5</v>
      </c>
      <c r="C959" s="12">
        <v>2.5</v>
      </c>
      <c r="D959" s="16">
        <v>1.9438425925925926</v>
      </c>
    </row>
    <row x14ac:dyDescent="0.25" r="960" customHeight="1" ht="18.75">
      <c r="A960" s="1">
        <v>42233</v>
      </c>
      <c r="B960" s="12">
        <v>0.5</v>
      </c>
      <c r="C960" s="12">
        <v>0.4</v>
      </c>
      <c r="D960" s="16">
        <v>1.0000925925925925</v>
      </c>
    </row>
    <row x14ac:dyDescent="0.25" r="961" customHeight="1" ht="18.75">
      <c r="A961" s="1">
        <v>42234</v>
      </c>
      <c r="B961" s="21"/>
      <c r="C961" s="20"/>
      <c r="D961" s="18"/>
    </row>
    <row x14ac:dyDescent="0.25" r="962" customHeight="1" ht="18.75">
      <c r="A962" s="1">
        <v>42235</v>
      </c>
      <c r="B962" s="7">
        <v>0</v>
      </c>
      <c r="C962" s="7">
        <v>0</v>
      </c>
      <c r="D962" s="18"/>
    </row>
    <row x14ac:dyDescent="0.25" r="963" customHeight="1" ht="18.75">
      <c r="A963" s="1">
        <v>42236</v>
      </c>
      <c r="B963" s="7">
        <v>6</v>
      </c>
      <c r="C963" s="12">
        <v>1.5</v>
      </c>
      <c r="D963" s="16">
        <v>1.4480092592592593</v>
      </c>
    </row>
    <row x14ac:dyDescent="0.25" r="964" customHeight="1" ht="18.75">
      <c r="A964" s="1">
        <v>42237</v>
      </c>
      <c r="B964" s="7">
        <v>35</v>
      </c>
      <c r="C964" s="7">
        <v>7</v>
      </c>
      <c r="D964" s="16">
        <v>1.0855092592592592</v>
      </c>
    </row>
    <row x14ac:dyDescent="0.25" r="965" customHeight="1" ht="18.75">
      <c r="A965" s="1">
        <v>42238</v>
      </c>
      <c r="B965" s="21"/>
      <c r="C965" s="20"/>
      <c r="D965" s="18"/>
    </row>
    <row x14ac:dyDescent="0.25" r="966" customHeight="1" ht="18.75">
      <c r="A966" s="1">
        <v>42239</v>
      </c>
      <c r="B966" s="21"/>
      <c r="C966" s="20"/>
      <c r="D966" s="18"/>
    </row>
    <row x14ac:dyDescent="0.25" r="967" customHeight="1" ht="18.75">
      <c r="A967" s="1">
        <v>42240</v>
      </c>
      <c r="B967" s="12">
        <v>2.5</v>
      </c>
      <c r="C967" s="12">
        <v>2.5</v>
      </c>
      <c r="D967" s="16">
        <v>1.9049537037037036</v>
      </c>
    </row>
    <row x14ac:dyDescent="0.25" r="968" customHeight="1" ht="18.75">
      <c r="A968" s="1">
        <v>42241</v>
      </c>
      <c r="B968" s="7">
        <v>53</v>
      </c>
      <c r="C968" s="7">
        <v>9</v>
      </c>
      <c r="D968" s="16">
        <v>1.719537037037037</v>
      </c>
    </row>
    <row x14ac:dyDescent="0.25" r="969" customHeight="1" ht="18.75">
      <c r="A969" s="1">
        <v>42242</v>
      </c>
      <c r="B969" s="21"/>
      <c r="C969" s="20"/>
      <c r="D969" s="18"/>
    </row>
    <row x14ac:dyDescent="0.25" r="970" customHeight="1" ht="18.75">
      <c r="A970" s="1">
        <v>42243</v>
      </c>
      <c r="B970" s="12">
        <v>1.5</v>
      </c>
      <c r="C970" s="12">
        <v>1.5</v>
      </c>
      <c r="D970" s="16">
        <v>1.763287037037037</v>
      </c>
    </row>
    <row x14ac:dyDescent="0.25" r="971" customHeight="1" ht="18.75">
      <c r="A971" s="1">
        <v>42244</v>
      </c>
      <c r="B971" s="12">
        <v>0.5</v>
      </c>
      <c r="C971" s="12">
        <v>0.5</v>
      </c>
      <c r="D971" s="16">
        <v>1.669537037037037</v>
      </c>
    </row>
    <row x14ac:dyDescent="0.25" r="972" customHeight="1" ht="18.75">
      <c r="A972" s="1">
        <v>42245</v>
      </c>
      <c r="B972" s="21"/>
      <c r="C972" s="20"/>
      <c r="D972" s="18"/>
    </row>
    <row x14ac:dyDescent="0.25" r="973" customHeight="1" ht="18.75">
      <c r="A973" s="1">
        <v>42246</v>
      </c>
      <c r="B973" s="21"/>
      <c r="C973" s="20"/>
      <c r="D973" s="18"/>
    </row>
    <row x14ac:dyDescent="0.25" r="974" customHeight="1" ht="18.75">
      <c r="A974" s="1">
        <v>42247</v>
      </c>
      <c r="B974" s="21"/>
      <c r="C974" s="20"/>
      <c r="D974" s="18"/>
    </row>
    <row x14ac:dyDescent="0.25" r="975" customHeight="1" ht="18.75">
      <c r="A975" s="1">
        <v>42248</v>
      </c>
      <c r="B975" s="7">
        <v>22</v>
      </c>
      <c r="C975" s="12">
        <v>9.5</v>
      </c>
      <c r="D975" s="16">
        <v>1.7612037037037038</v>
      </c>
    </row>
    <row x14ac:dyDescent="0.25" r="976" customHeight="1" ht="18.75">
      <c r="A976" s="1">
        <v>42249</v>
      </c>
      <c r="B976" s="7">
        <v>25</v>
      </c>
      <c r="C976" s="12">
        <v>22.5</v>
      </c>
      <c r="D976" s="16">
        <v>1.820925925925926</v>
      </c>
    </row>
    <row x14ac:dyDescent="0.25" r="977" customHeight="1" ht="18.75">
      <c r="A977" s="1">
        <v>42250</v>
      </c>
      <c r="B977" s="21"/>
      <c r="C977" s="20"/>
      <c r="D977" s="18"/>
    </row>
    <row x14ac:dyDescent="0.25" r="978" customHeight="1" ht="18.75">
      <c r="A978" s="1">
        <v>42251</v>
      </c>
      <c r="B978" s="21"/>
      <c r="C978" s="20"/>
      <c r="D978" s="18"/>
    </row>
    <row x14ac:dyDescent="0.25" r="979" customHeight="1" ht="18.75">
      <c r="A979" s="1">
        <v>42252</v>
      </c>
      <c r="B979" s="12">
        <v>0.5</v>
      </c>
      <c r="C979" s="12">
        <v>0.5</v>
      </c>
      <c r="D979" s="16">
        <v>1.664675925925926</v>
      </c>
    </row>
    <row x14ac:dyDescent="0.25" r="980" customHeight="1" ht="18.75">
      <c r="A980" s="1">
        <v>42253</v>
      </c>
      <c r="B980" s="7">
        <v>2</v>
      </c>
      <c r="C980" s="7">
        <v>1</v>
      </c>
      <c r="D980" s="16">
        <v>1.1042592592592593</v>
      </c>
    </row>
    <row x14ac:dyDescent="0.25" r="981" customHeight="1" ht="18.75">
      <c r="A981" s="1">
        <v>42254</v>
      </c>
      <c r="B981" s="21"/>
      <c r="C981" s="20"/>
      <c r="D981" s="18"/>
    </row>
    <row x14ac:dyDescent="0.25" r="982" customHeight="1" ht="18.75">
      <c r="A982" s="1">
        <v>42255</v>
      </c>
      <c r="B982" s="21"/>
      <c r="C982" s="20"/>
      <c r="D982" s="18"/>
    </row>
    <row x14ac:dyDescent="0.25" r="983" customHeight="1" ht="18.75">
      <c r="A983" s="1">
        <v>42256</v>
      </c>
      <c r="B983" s="21"/>
      <c r="C983" s="20"/>
      <c r="D983" s="18"/>
    </row>
    <row x14ac:dyDescent="0.25" r="984" customHeight="1" ht="18.75">
      <c r="A984" s="1">
        <v>42257</v>
      </c>
      <c r="B984" s="21"/>
      <c r="C984" s="20"/>
      <c r="D984" s="18"/>
    </row>
    <row x14ac:dyDescent="0.25" r="985" customHeight="1" ht="18.75">
      <c r="A985" s="1">
        <v>42258</v>
      </c>
      <c r="B985" s="21"/>
      <c r="C985" s="20"/>
      <c r="D985" s="18"/>
    </row>
    <row x14ac:dyDescent="0.25" r="986" customHeight="1" ht="18.75">
      <c r="A986" s="1">
        <v>42259</v>
      </c>
      <c r="B986" s="12">
        <v>1.5</v>
      </c>
      <c r="C986" s="12">
        <v>1.3</v>
      </c>
      <c r="D986" s="16">
        <v>1.6216203703703704</v>
      </c>
    </row>
    <row x14ac:dyDescent="0.25" r="987" customHeight="1" ht="18.75">
      <c r="A987" s="1">
        <v>42260</v>
      </c>
      <c r="B987" s="21"/>
      <c r="C987" s="20"/>
      <c r="D987" s="18"/>
    </row>
    <row x14ac:dyDescent="0.25" r="988" customHeight="1" ht="18.75">
      <c r="A988" s="1">
        <v>42261</v>
      </c>
      <c r="B988" s="21"/>
      <c r="C988" s="20"/>
      <c r="D988" s="18"/>
    </row>
    <row x14ac:dyDescent="0.25" r="989" customHeight="1" ht="18.75">
      <c r="A989" s="1">
        <v>42262</v>
      </c>
      <c r="B989" s="21"/>
      <c r="C989" s="20"/>
      <c r="D989" s="18"/>
    </row>
    <row x14ac:dyDescent="0.25" r="990" customHeight="1" ht="18.75">
      <c r="A990" s="1">
        <v>42263</v>
      </c>
      <c r="B990" s="12">
        <v>0.3</v>
      </c>
      <c r="C990" s="12">
        <v>0.3</v>
      </c>
      <c r="D990" s="16">
        <v>1.945925925925926</v>
      </c>
    </row>
    <row x14ac:dyDescent="0.25" r="991" customHeight="1" ht="18.75">
      <c r="A991" s="1">
        <v>42264</v>
      </c>
      <c r="B991" s="7">
        <v>13</v>
      </c>
      <c r="C991" s="7">
        <v>4</v>
      </c>
      <c r="D991" s="16">
        <v>1.1827314814814816</v>
      </c>
    </row>
    <row x14ac:dyDescent="0.25" r="992" customHeight="1" ht="18.75">
      <c r="A992" s="1">
        <v>42265</v>
      </c>
      <c r="B992" s="21"/>
      <c r="C992" s="20"/>
      <c r="D992" s="18"/>
    </row>
    <row x14ac:dyDescent="0.25" r="993" customHeight="1" ht="18.75">
      <c r="A993" s="1">
        <v>42266</v>
      </c>
      <c r="B993" s="21"/>
      <c r="C993" s="20"/>
      <c r="D993" s="18"/>
    </row>
    <row x14ac:dyDescent="0.25" r="994" customHeight="1" ht="18.75">
      <c r="A994" s="1">
        <v>42267</v>
      </c>
      <c r="B994" s="21"/>
      <c r="C994" s="20"/>
      <c r="D994" s="18"/>
    </row>
    <row x14ac:dyDescent="0.25" r="995" customHeight="1" ht="18.75">
      <c r="A995" s="1">
        <v>42268</v>
      </c>
      <c r="B995" s="21"/>
      <c r="C995" s="20"/>
      <c r="D995" s="18"/>
    </row>
    <row x14ac:dyDescent="0.25" r="996" customHeight="1" ht="18.75">
      <c r="A996" s="1">
        <v>42269</v>
      </c>
      <c r="B996" s="21"/>
      <c r="C996" s="20"/>
      <c r="D996" s="18"/>
    </row>
    <row x14ac:dyDescent="0.25" r="997" customHeight="1" ht="18.75">
      <c r="A997" s="1">
        <v>42270</v>
      </c>
      <c r="B997" s="12">
        <v>5.5</v>
      </c>
      <c r="C997" s="12">
        <v>1.5</v>
      </c>
      <c r="D997" s="16">
        <v>1.719537037037037</v>
      </c>
    </row>
    <row x14ac:dyDescent="0.25" r="998" customHeight="1" ht="18.75">
      <c r="A998" s="1">
        <v>42271</v>
      </c>
      <c r="B998" s="12">
        <v>0.5</v>
      </c>
      <c r="C998" s="12">
        <v>0.3</v>
      </c>
      <c r="D998" s="16">
        <v>1.0827314814814815</v>
      </c>
    </row>
    <row x14ac:dyDescent="0.25" r="999" customHeight="1" ht="18.75">
      <c r="A999" s="1">
        <v>42272</v>
      </c>
      <c r="B999" s="21"/>
      <c r="C999" s="20"/>
      <c r="D999" s="18"/>
    </row>
    <row x14ac:dyDescent="0.25" r="1000" customHeight="1" ht="18.75">
      <c r="A1000" s="1">
        <v>42273</v>
      </c>
      <c r="B1000" s="21"/>
      <c r="C1000" s="20"/>
      <c r="D1000" s="18"/>
    </row>
    <row x14ac:dyDescent="0.25" r="1001" customHeight="1" ht="18.75">
      <c r="A1001" s="1">
        <v>42274</v>
      </c>
      <c r="B1001" s="21"/>
      <c r="C1001" s="20"/>
      <c r="D1001" s="18"/>
    </row>
    <row x14ac:dyDescent="0.25" r="1002" customHeight="1" ht="18.75">
      <c r="A1002" s="1">
        <v>42275</v>
      </c>
      <c r="B1002" s="21"/>
      <c r="C1002" s="20"/>
      <c r="D1002" s="18"/>
    </row>
    <row x14ac:dyDescent="0.25" r="1003" customHeight="1" ht="18.75">
      <c r="A1003" s="1">
        <v>42276</v>
      </c>
      <c r="B1003" s="21"/>
      <c r="C1003" s="20"/>
      <c r="D1003" s="18"/>
    </row>
    <row x14ac:dyDescent="0.25" r="1004" customHeight="1" ht="18.75">
      <c r="A1004" s="1">
        <v>42277</v>
      </c>
      <c r="B1004" s="21"/>
      <c r="C1004" s="20"/>
      <c r="D1004" s="18"/>
    </row>
    <row x14ac:dyDescent="0.25" r="1005" customHeight="1" ht="18.75">
      <c r="A1005" s="1">
        <v>42278</v>
      </c>
      <c r="B1005" s="12">
        <v>22.5</v>
      </c>
      <c r="C1005" s="12">
        <v>7.5</v>
      </c>
      <c r="D1005" s="16">
        <v>1.3375925925925927</v>
      </c>
    </row>
    <row x14ac:dyDescent="0.25" r="1006" customHeight="1" ht="18.75">
      <c r="A1006" s="1">
        <v>42279</v>
      </c>
      <c r="B1006" s="21"/>
      <c r="C1006" s="20"/>
      <c r="D1006" s="18"/>
    </row>
    <row x14ac:dyDescent="0.25" r="1007" customHeight="1" ht="18.75">
      <c r="A1007" s="1">
        <v>42280</v>
      </c>
      <c r="B1007" s="21"/>
      <c r="C1007" s="20"/>
      <c r="D1007" s="18"/>
    </row>
    <row x14ac:dyDescent="0.25" r="1008" customHeight="1" ht="18.75">
      <c r="A1008" s="1">
        <v>42281</v>
      </c>
      <c r="B1008" s="21"/>
      <c r="C1008" s="20"/>
      <c r="D1008" s="18"/>
    </row>
    <row x14ac:dyDescent="0.25" r="1009" customHeight="1" ht="18.75">
      <c r="A1009" s="1">
        <v>42282</v>
      </c>
      <c r="B1009" s="21"/>
      <c r="C1009" s="20"/>
      <c r="D1009" s="18"/>
    </row>
    <row x14ac:dyDescent="0.25" r="1010" customHeight="1" ht="18.75">
      <c r="A1010" s="1">
        <v>42283</v>
      </c>
      <c r="B1010" s="21"/>
      <c r="C1010" s="20"/>
      <c r="D1010" s="18"/>
    </row>
    <row x14ac:dyDescent="0.25" r="1011" customHeight="1" ht="18.75">
      <c r="A1011" s="1">
        <v>42284</v>
      </c>
      <c r="B1011" s="21"/>
      <c r="C1011" s="20"/>
      <c r="D1011" s="18"/>
    </row>
    <row x14ac:dyDescent="0.25" r="1012" customHeight="1" ht="18.75">
      <c r="A1012" s="1">
        <v>42285</v>
      </c>
      <c r="B1012" s="21"/>
      <c r="C1012" s="20"/>
      <c r="D1012" s="18"/>
    </row>
    <row x14ac:dyDescent="0.25" r="1013" customHeight="1" ht="18.75">
      <c r="A1013" s="1">
        <v>42286</v>
      </c>
      <c r="B1013" s="12">
        <v>0.1</v>
      </c>
      <c r="C1013" s="12">
        <v>0.1</v>
      </c>
      <c r="D1013" s="18"/>
    </row>
    <row x14ac:dyDescent="0.25" r="1014" customHeight="1" ht="18.75">
      <c r="A1014" s="1">
        <v>42287</v>
      </c>
      <c r="B1014" s="7">
        <v>1</v>
      </c>
      <c r="C1014" s="7">
        <v>1</v>
      </c>
      <c r="D1014" s="16">
        <v>1.8848148148148147</v>
      </c>
    </row>
    <row x14ac:dyDescent="0.25" r="1015" customHeight="1" ht="18.75">
      <c r="A1015" s="1">
        <v>42288</v>
      </c>
      <c r="B1015" s="7">
        <v>1</v>
      </c>
      <c r="C1015" s="12">
        <v>0.6</v>
      </c>
      <c r="D1015" s="16">
        <v>1.888287037037037</v>
      </c>
    </row>
    <row x14ac:dyDescent="0.25" r="1016" customHeight="1" ht="18.75">
      <c r="A1016" s="1">
        <v>42289</v>
      </c>
      <c r="B1016" s="21"/>
      <c r="C1016" s="20"/>
      <c r="D1016" s="18"/>
    </row>
    <row x14ac:dyDescent="0.25" r="1017" customHeight="1" ht="18.75">
      <c r="A1017" s="1">
        <v>42290</v>
      </c>
      <c r="B1017" s="21"/>
      <c r="C1017" s="20"/>
      <c r="D1017" s="18"/>
    </row>
    <row x14ac:dyDescent="0.25" r="1018" customHeight="1" ht="18.75">
      <c r="A1018" s="1">
        <v>42291</v>
      </c>
      <c r="B1018" s="21"/>
      <c r="C1018" s="20"/>
      <c r="D1018" s="18"/>
    </row>
    <row x14ac:dyDescent="0.25" r="1019" customHeight="1" ht="18.75">
      <c r="A1019" s="1">
        <v>42292</v>
      </c>
      <c r="B1019" s="21"/>
      <c r="C1019" s="20"/>
      <c r="D1019" s="18"/>
    </row>
    <row x14ac:dyDescent="0.25" r="1020" customHeight="1" ht="18.75">
      <c r="A1020" s="1">
        <v>42293</v>
      </c>
      <c r="B1020" s="21"/>
      <c r="C1020" s="20"/>
      <c r="D1020" s="18"/>
    </row>
    <row x14ac:dyDescent="0.25" r="1021" customHeight="1" ht="18.75">
      <c r="A1021" s="1">
        <v>42294</v>
      </c>
      <c r="B1021" s="21"/>
      <c r="C1021" s="20"/>
      <c r="D1021" s="18"/>
    </row>
    <row x14ac:dyDescent="0.25" r="1022" customHeight="1" ht="18.75">
      <c r="A1022" s="1">
        <v>42295</v>
      </c>
      <c r="B1022" s="21"/>
      <c r="C1022" s="20"/>
      <c r="D1022" s="18"/>
    </row>
    <row x14ac:dyDescent="0.25" r="1023" customHeight="1" ht="18.75">
      <c r="A1023" s="1">
        <v>42296</v>
      </c>
      <c r="B1023" s="21"/>
      <c r="C1023" s="20"/>
      <c r="D1023" s="18"/>
    </row>
    <row x14ac:dyDescent="0.25" r="1024" customHeight="1" ht="18.75">
      <c r="A1024" s="1">
        <v>42297</v>
      </c>
      <c r="B1024" s="21"/>
      <c r="C1024" s="20"/>
      <c r="D1024" s="18"/>
    </row>
    <row x14ac:dyDescent="0.25" r="1025" customHeight="1" ht="18.75">
      <c r="A1025" s="1">
        <v>42298</v>
      </c>
      <c r="B1025" s="21"/>
      <c r="C1025" s="20"/>
      <c r="D1025" s="18"/>
    </row>
    <row x14ac:dyDescent="0.25" r="1026" customHeight="1" ht="18.75">
      <c r="A1026" s="1">
        <v>42299</v>
      </c>
      <c r="B1026" s="21"/>
      <c r="C1026" s="20"/>
      <c r="D1026" s="18"/>
    </row>
    <row x14ac:dyDescent="0.25" r="1027" customHeight="1" ht="18.75">
      <c r="A1027" s="1">
        <v>42300</v>
      </c>
      <c r="B1027" s="21"/>
      <c r="C1027" s="20"/>
      <c r="D1027" s="18"/>
    </row>
    <row x14ac:dyDescent="0.25" r="1028" customHeight="1" ht="18.75">
      <c r="A1028" s="1">
        <v>42301</v>
      </c>
      <c r="B1028" s="21"/>
      <c r="C1028" s="20"/>
      <c r="D1028" s="18"/>
    </row>
    <row x14ac:dyDescent="0.25" r="1029" customHeight="1" ht="18.75">
      <c r="A1029" s="1">
        <v>42302</v>
      </c>
      <c r="B1029" s="21"/>
      <c r="C1029" s="20"/>
      <c r="D1029" s="18"/>
    </row>
    <row x14ac:dyDescent="0.25" r="1030" customHeight="1" ht="18.75">
      <c r="A1030" s="1">
        <v>42303</v>
      </c>
      <c r="B1030" s="21"/>
      <c r="C1030" s="20"/>
      <c r="D1030" s="18"/>
    </row>
    <row x14ac:dyDescent="0.25" r="1031" customHeight="1" ht="18.75">
      <c r="A1031" s="1">
        <v>42304</v>
      </c>
      <c r="B1031" s="12">
        <v>13.5</v>
      </c>
      <c r="C1031" s="12">
        <v>8.5</v>
      </c>
      <c r="D1031" s="16">
        <v>1.3848148148148147</v>
      </c>
    </row>
    <row x14ac:dyDescent="0.25" r="1032" customHeight="1" ht="18.75">
      <c r="A1032" s="1">
        <v>42305</v>
      </c>
      <c r="B1032" s="21"/>
      <c r="C1032" s="20"/>
      <c r="D1032" s="18"/>
    </row>
    <row x14ac:dyDescent="0.25" r="1033" customHeight="1" ht="18.75">
      <c r="A1033" s="1">
        <v>42306</v>
      </c>
      <c r="B1033" s="21"/>
      <c r="C1033" s="20"/>
      <c r="D1033" s="18"/>
    </row>
    <row x14ac:dyDescent="0.25" r="1034" customHeight="1" ht="18.75">
      <c r="A1034" s="1">
        <v>42307</v>
      </c>
      <c r="B1034" s="21"/>
      <c r="C1034" s="20"/>
      <c r="D1034" s="18"/>
    </row>
    <row x14ac:dyDescent="0.25" r="1035" customHeight="1" ht="18.75">
      <c r="A1035" s="1">
        <v>42308</v>
      </c>
      <c r="B1035" s="21"/>
      <c r="C1035" s="20"/>
      <c r="D1035" s="18"/>
    </row>
    <row x14ac:dyDescent="0.25" r="1036" customHeight="1" ht="18.75">
      <c r="A1036" s="1">
        <v>42309</v>
      </c>
      <c r="B1036" s="12">
        <v>0.2</v>
      </c>
      <c r="C1036" s="20"/>
      <c r="D1036" s="18"/>
    </row>
    <row x14ac:dyDescent="0.25" r="1037" customHeight="1" ht="18.75">
      <c r="A1037" s="1">
        <v>42310</v>
      </c>
      <c r="B1037" s="12">
        <v>0.1</v>
      </c>
      <c r="C1037" s="20"/>
      <c r="D1037" s="18"/>
    </row>
    <row x14ac:dyDescent="0.25" r="1038" customHeight="1" ht="18.75">
      <c r="A1038" s="1">
        <v>42311</v>
      </c>
      <c r="B1038" s="21"/>
      <c r="C1038" s="20"/>
      <c r="D1038" s="18"/>
    </row>
    <row x14ac:dyDescent="0.25" r="1039" customHeight="1" ht="18.75">
      <c r="A1039" s="1">
        <v>42312</v>
      </c>
      <c r="B1039" s="21"/>
      <c r="C1039" s="20"/>
      <c r="D1039" s="18"/>
    </row>
    <row x14ac:dyDescent="0.25" r="1040" customHeight="1" ht="18.75">
      <c r="A1040" s="1">
        <v>42313</v>
      </c>
      <c r="B1040" s="21"/>
      <c r="C1040" s="20"/>
      <c r="D1040" s="18"/>
    </row>
    <row x14ac:dyDescent="0.25" r="1041" customHeight="1" ht="18.75">
      <c r="A1041" s="1">
        <v>42314</v>
      </c>
      <c r="B1041" s="12">
        <v>4.5</v>
      </c>
      <c r="C1041" s="20"/>
      <c r="D1041" s="18"/>
    </row>
    <row x14ac:dyDescent="0.25" r="1042" customHeight="1" ht="18.75">
      <c r="A1042" s="1">
        <v>42315</v>
      </c>
      <c r="B1042" s="12">
        <v>23.5</v>
      </c>
      <c r="C1042" s="20"/>
      <c r="D1042" s="18"/>
    </row>
    <row x14ac:dyDescent="0.25" r="1043" customHeight="1" ht="18.75">
      <c r="A1043" s="1">
        <v>42316</v>
      </c>
      <c r="B1043" s="12">
        <v>9.5</v>
      </c>
      <c r="C1043" s="20"/>
      <c r="D1043" s="18"/>
    </row>
    <row x14ac:dyDescent="0.25" r="1044" customHeight="1" ht="18.75">
      <c r="A1044" s="1">
        <v>42317</v>
      </c>
      <c r="B1044" s="7">
        <v>1</v>
      </c>
      <c r="C1044" s="20"/>
      <c r="D1044" s="18"/>
    </row>
    <row x14ac:dyDescent="0.25" r="1045" customHeight="1" ht="18.75">
      <c r="A1045" s="1">
        <v>42318</v>
      </c>
      <c r="B1045" s="21"/>
      <c r="C1045" s="20"/>
      <c r="D1045" s="18"/>
    </row>
    <row x14ac:dyDescent="0.25" r="1046" customHeight="1" ht="18.75">
      <c r="A1046" s="1">
        <v>42319</v>
      </c>
      <c r="B1046" s="21"/>
      <c r="C1046" s="20"/>
      <c r="D1046" s="18"/>
    </row>
    <row x14ac:dyDescent="0.25" r="1047" customHeight="1" ht="18.75">
      <c r="A1047" s="1">
        <v>42320</v>
      </c>
      <c r="B1047" s="12">
        <v>0.5</v>
      </c>
      <c r="C1047" s="20"/>
      <c r="D1047" s="18"/>
    </row>
    <row x14ac:dyDescent="0.25" r="1048" customHeight="1" ht="18.75">
      <c r="A1048" s="1">
        <v>42321</v>
      </c>
      <c r="B1048" s="7">
        <v>18</v>
      </c>
      <c r="C1048" s="20"/>
      <c r="D1048" s="18"/>
    </row>
    <row x14ac:dyDescent="0.25" r="1049" customHeight="1" ht="18.75">
      <c r="A1049" s="1">
        <v>42322</v>
      </c>
      <c r="B1049" s="12">
        <v>0.5</v>
      </c>
      <c r="C1049" s="20"/>
      <c r="D1049" s="18"/>
    </row>
    <row x14ac:dyDescent="0.25" r="1050" customHeight="1" ht="18.75">
      <c r="A1050" s="1">
        <v>42323</v>
      </c>
      <c r="B1050" s="21"/>
      <c r="C1050" s="20"/>
      <c r="D1050" s="18"/>
    </row>
    <row x14ac:dyDescent="0.25" r="1051" customHeight="1" ht="18.75">
      <c r="A1051" s="1">
        <v>42324</v>
      </c>
      <c r="B1051" s="12">
        <v>6.5</v>
      </c>
      <c r="C1051" s="20"/>
      <c r="D1051" s="18"/>
    </row>
    <row x14ac:dyDescent="0.25" r="1052" customHeight="1" ht="18.75">
      <c r="A1052" s="1">
        <v>42325</v>
      </c>
      <c r="B1052" s="7">
        <v>0</v>
      </c>
      <c r="C1052" s="20"/>
      <c r="D1052" s="18"/>
    </row>
    <row x14ac:dyDescent="0.25" r="1053" customHeight="1" ht="18.75">
      <c r="A1053" s="1">
        <v>42326</v>
      </c>
      <c r="B1053" s="7">
        <v>6</v>
      </c>
      <c r="C1053" s="20"/>
      <c r="D1053" s="18"/>
    </row>
    <row x14ac:dyDescent="0.25" r="1054" customHeight="1" ht="18.75">
      <c r="A1054" s="1">
        <v>42327</v>
      </c>
      <c r="B1054" s="21"/>
      <c r="C1054" s="20"/>
      <c r="D1054" s="18"/>
    </row>
    <row x14ac:dyDescent="0.25" r="1055" customHeight="1" ht="18.75">
      <c r="A1055" s="1">
        <v>42328</v>
      </c>
      <c r="B1055" s="21"/>
      <c r="C1055" s="20"/>
      <c r="D1055" s="18"/>
    </row>
    <row x14ac:dyDescent="0.25" r="1056" customHeight="1" ht="18.75">
      <c r="A1056" s="1">
        <v>42329</v>
      </c>
      <c r="B1056" s="21"/>
      <c r="C1056" s="20"/>
      <c r="D1056" s="18"/>
    </row>
    <row x14ac:dyDescent="0.25" r="1057" customHeight="1" ht="18.75">
      <c r="A1057" s="1">
        <v>42330</v>
      </c>
      <c r="B1057" s="21"/>
      <c r="C1057" s="20"/>
      <c r="D1057" s="18"/>
    </row>
    <row x14ac:dyDescent="0.25" r="1058" customHeight="1" ht="18.75">
      <c r="A1058" s="1">
        <v>42331</v>
      </c>
      <c r="B1058" s="12">
        <v>0.1</v>
      </c>
      <c r="C1058" s="20"/>
      <c r="D1058" s="18"/>
    </row>
    <row x14ac:dyDescent="0.25" r="1059" customHeight="1" ht="18.75">
      <c r="A1059" s="1">
        <v>42332</v>
      </c>
      <c r="B1059" s="21"/>
      <c r="C1059" s="20"/>
      <c r="D1059" s="18"/>
    </row>
    <row x14ac:dyDescent="0.25" r="1060" customHeight="1" ht="18.75">
      <c r="A1060" s="1">
        <v>42333</v>
      </c>
      <c r="B1060" s="12">
        <v>0.5</v>
      </c>
      <c r="C1060" s="20"/>
      <c r="D1060" s="18"/>
    </row>
    <row x14ac:dyDescent="0.25" r="1061" customHeight="1" ht="18.75">
      <c r="A1061" s="1">
        <v>42334</v>
      </c>
      <c r="B1061" s="7">
        <v>0</v>
      </c>
      <c r="C1061" s="20"/>
      <c r="D1061" s="18"/>
    </row>
    <row x14ac:dyDescent="0.25" r="1062" customHeight="1" ht="18.75">
      <c r="A1062" s="1">
        <v>42335</v>
      </c>
      <c r="B1062" s="21"/>
      <c r="C1062" s="20"/>
      <c r="D1062" s="18"/>
    </row>
    <row x14ac:dyDescent="0.25" r="1063" customHeight="1" ht="18.75">
      <c r="A1063" s="1">
        <v>42336</v>
      </c>
      <c r="B1063" s="21"/>
      <c r="C1063" s="20"/>
      <c r="D1063" s="18"/>
    </row>
    <row x14ac:dyDescent="0.25" r="1064" customHeight="1" ht="18.75">
      <c r="A1064" s="1">
        <v>42337</v>
      </c>
      <c r="B1064" s="21"/>
      <c r="C1064" s="20"/>
      <c r="D1064" s="18"/>
    </row>
    <row x14ac:dyDescent="0.25" r="1065" customHeight="1" ht="18.75">
      <c r="A1065" s="1">
        <v>42338</v>
      </c>
      <c r="B1065" s="21"/>
      <c r="C1065" s="20"/>
      <c r="D1065" s="18"/>
    </row>
    <row x14ac:dyDescent="0.25" r="1066" customHeight="1" ht="18.75">
      <c r="A1066" s="1">
        <v>42339</v>
      </c>
      <c r="B1066" s="21"/>
      <c r="C1066" s="20"/>
      <c r="D1066" s="18"/>
    </row>
    <row x14ac:dyDescent="0.25" r="1067" customHeight="1" ht="18.75">
      <c r="A1067" s="1">
        <v>42340</v>
      </c>
      <c r="B1067" s="12">
        <v>0.5</v>
      </c>
      <c r="C1067" s="20"/>
      <c r="D1067" s="18"/>
    </row>
    <row x14ac:dyDescent="0.25" r="1068" customHeight="1" ht="18.75">
      <c r="A1068" s="1">
        <v>42341</v>
      </c>
      <c r="B1068" s="7">
        <v>0</v>
      </c>
      <c r="C1068" s="20"/>
      <c r="D1068" s="18"/>
    </row>
    <row x14ac:dyDescent="0.25" r="1069" customHeight="1" ht="18.75">
      <c r="A1069" s="1">
        <v>42342</v>
      </c>
      <c r="B1069" s="7">
        <v>0</v>
      </c>
      <c r="C1069" s="20"/>
      <c r="D1069" s="18"/>
    </row>
    <row x14ac:dyDescent="0.25" r="1070" customHeight="1" ht="18.75">
      <c r="A1070" s="1">
        <v>42343</v>
      </c>
      <c r="B1070" s="21"/>
      <c r="C1070" s="20"/>
      <c r="D1070" s="18"/>
    </row>
    <row x14ac:dyDescent="0.25" r="1071" customHeight="1" ht="18.75">
      <c r="A1071" s="1">
        <v>42344</v>
      </c>
      <c r="B1071" s="21"/>
      <c r="C1071" s="20"/>
      <c r="D1071" s="18"/>
    </row>
    <row x14ac:dyDescent="0.25" r="1072" customHeight="1" ht="18.75">
      <c r="A1072" s="1">
        <v>42345</v>
      </c>
      <c r="B1072" s="21"/>
      <c r="C1072" s="20"/>
      <c r="D1072" s="18"/>
    </row>
    <row x14ac:dyDescent="0.25" r="1073" customHeight="1" ht="18.75">
      <c r="A1073" s="1">
        <v>42346</v>
      </c>
      <c r="B1073" s="21"/>
      <c r="C1073" s="20"/>
      <c r="D1073" s="18"/>
    </row>
    <row x14ac:dyDescent="0.25" r="1074" customHeight="1" ht="18.75">
      <c r="A1074" s="1">
        <v>42347</v>
      </c>
      <c r="B1074" s="21"/>
      <c r="C1074" s="20"/>
      <c r="D1074" s="18"/>
    </row>
    <row x14ac:dyDescent="0.25" r="1075" customHeight="1" ht="18.75">
      <c r="A1075" s="1">
        <v>42348</v>
      </c>
      <c r="B1075" s="7">
        <v>19</v>
      </c>
      <c r="C1075" s="20"/>
      <c r="D1075" s="18"/>
    </row>
    <row x14ac:dyDescent="0.25" r="1076" customHeight="1" ht="18.75">
      <c r="A1076" s="1">
        <v>42349</v>
      </c>
      <c r="B1076" s="12">
        <v>7.5</v>
      </c>
      <c r="C1076" s="20"/>
      <c r="D1076" s="18"/>
    </row>
    <row x14ac:dyDescent="0.25" r="1077" customHeight="1" ht="18.75">
      <c r="A1077" s="1">
        <v>42350</v>
      </c>
      <c r="B1077" s="21"/>
      <c r="C1077" s="20"/>
      <c r="D1077" s="18"/>
    </row>
    <row x14ac:dyDescent="0.25" r="1078" customHeight="1" ht="18.75">
      <c r="A1078" s="1">
        <v>42351</v>
      </c>
      <c r="B1078" s="21"/>
      <c r="C1078" s="20"/>
      <c r="D1078" s="18"/>
    </row>
    <row x14ac:dyDescent="0.25" r="1079" customHeight="1" ht="18.75">
      <c r="A1079" s="1">
        <v>42352</v>
      </c>
      <c r="B1079" s="7">
        <v>1</v>
      </c>
      <c r="C1079" s="20"/>
      <c r="D1079" s="18"/>
    </row>
    <row x14ac:dyDescent="0.25" r="1080" customHeight="1" ht="18.75">
      <c r="A1080" s="1">
        <v>42353</v>
      </c>
      <c r="B1080" s="7">
        <v>2</v>
      </c>
      <c r="C1080" s="20"/>
      <c r="D1080" s="18"/>
    </row>
    <row x14ac:dyDescent="0.25" r="1081" customHeight="1" ht="18.75">
      <c r="A1081" s="1">
        <v>42354</v>
      </c>
      <c r="B1081" s="7">
        <v>1</v>
      </c>
      <c r="C1081" s="20"/>
      <c r="D1081" s="18"/>
    </row>
    <row x14ac:dyDescent="0.25" r="1082" customHeight="1" ht="18.75">
      <c r="A1082" s="1">
        <v>42355</v>
      </c>
      <c r="B1082" s="21"/>
      <c r="C1082" s="20"/>
      <c r="D1082" s="18"/>
    </row>
    <row x14ac:dyDescent="0.25" r="1083" customHeight="1" ht="18.75">
      <c r="A1083" s="1">
        <v>42356</v>
      </c>
      <c r="B1083" s="21"/>
      <c r="C1083" s="20"/>
      <c r="D1083" s="18"/>
    </row>
    <row x14ac:dyDescent="0.25" r="1084" customHeight="1" ht="18.75">
      <c r="A1084" s="1">
        <v>42357</v>
      </c>
      <c r="B1084" s="21"/>
      <c r="C1084" s="20"/>
      <c r="D1084" s="18"/>
    </row>
    <row x14ac:dyDescent="0.25" r="1085" customHeight="1" ht="18.75">
      <c r="A1085" s="1">
        <v>42358</v>
      </c>
      <c r="B1085" s="7">
        <v>0</v>
      </c>
      <c r="C1085" s="20"/>
      <c r="D1085" s="18"/>
    </row>
    <row x14ac:dyDescent="0.25" r="1086" customHeight="1" ht="18.75">
      <c r="A1086" s="1">
        <v>42359</v>
      </c>
      <c r="B1086" s="7">
        <v>2</v>
      </c>
      <c r="C1086" s="20"/>
      <c r="D1086" s="18"/>
    </row>
    <row x14ac:dyDescent="0.25" r="1087" customHeight="1" ht="18.75">
      <c r="A1087" s="1">
        <v>42360</v>
      </c>
      <c r="B1087" s="7">
        <v>0</v>
      </c>
      <c r="C1087" s="20"/>
      <c r="D1087" s="18"/>
    </row>
    <row x14ac:dyDescent="0.25" r="1088" customHeight="1" ht="18.75">
      <c r="A1088" s="1">
        <v>42361</v>
      </c>
      <c r="B1088" s="12">
        <v>0.5</v>
      </c>
      <c r="C1088" s="20"/>
      <c r="D1088" s="18"/>
    </row>
    <row x14ac:dyDescent="0.25" r="1089" customHeight="1" ht="18.75">
      <c r="A1089" s="1">
        <v>42362</v>
      </c>
      <c r="B1089" s="21"/>
      <c r="C1089" s="20"/>
      <c r="D1089" s="18"/>
    </row>
    <row x14ac:dyDescent="0.25" r="1090" customHeight="1" ht="18.75">
      <c r="A1090" s="1">
        <v>42363</v>
      </c>
      <c r="B1090" s="21"/>
      <c r="C1090" s="20"/>
      <c r="D1090" s="18"/>
    </row>
    <row x14ac:dyDescent="0.25" r="1091" customHeight="1" ht="18.75">
      <c r="A1091" s="1">
        <v>42364</v>
      </c>
      <c r="B1091" s="21"/>
      <c r="C1091" s="20"/>
      <c r="D1091" s="18"/>
    </row>
    <row x14ac:dyDescent="0.25" r="1092" customHeight="1" ht="18.75">
      <c r="A1092" s="1">
        <v>42365</v>
      </c>
      <c r="B1092" s="21"/>
      <c r="C1092" s="20"/>
      <c r="D1092" s="18"/>
    </row>
    <row x14ac:dyDescent="0.25" r="1093" customHeight="1" ht="18.75">
      <c r="A1093" s="1">
        <v>42366</v>
      </c>
      <c r="B1093" s="21"/>
      <c r="C1093" s="20"/>
      <c r="D1093" s="18"/>
    </row>
    <row x14ac:dyDescent="0.25" r="1094" customHeight="1" ht="18.75">
      <c r="A1094" s="1">
        <v>42367</v>
      </c>
      <c r="B1094" s="21"/>
      <c r="C1094" s="20"/>
      <c r="D1094" s="18"/>
    </row>
    <row x14ac:dyDescent="0.25" r="1095" customHeight="1" ht="18.75">
      <c r="A1095" s="1">
        <v>42368</v>
      </c>
      <c r="B1095" s="21"/>
      <c r="C1095" s="20"/>
      <c r="D1095" s="18"/>
    </row>
    <row x14ac:dyDescent="0.25" r="1096" customHeight="1" ht="18.75">
      <c r="A1096" s="1">
        <v>42369</v>
      </c>
      <c r="B1096" s="21"/>
      <c r="C1096" s="20"/>
      <c r="D1096" s="18"/>
    </row>
    <row x14ac:dyDescent="0.25" r="1097" customHeight="1" ht="18.75">
      <c r="A1097" s="1">
        <v>42370</v>
      </c>
      <c r="B1097" s="21"/>
      <c r="C1097" s="20"/>
      <c r="D1097" s="18"/>
    </row>
    <row x14ac:dyDescent="0.25" r="1098" customHeight="1" ht="18.75">
      <c r="A1098" s="1">
        <v>42371</v>
      </c>
      <c r="B1098" s="21"/>
      <c r="C1098" s="20"/>
      <c r="D1098" s="18"/>
    </row>
    <row x14ac:dyDescent="0.25" r="1099" customHeight="1" ht="18.75">
      <c r="A1099" s="1">
        <v>42372</v>
      </c>
      <c r="B1099" s="21"/>
      <c r="C1099" s="20"/>
      <c r="D1099" s="18"/>
    </row>
    <row x14ac:dyDescent="0.25" r="1100" customHeight="1" ht="18.75">
      <c r="A1100" s="1">
        <v>42373</v>
      </c>
      <c r="B1100" s="21"/>
      <c r="C1100" s="20"/>
      <c r="D1100" s="18"/>
    </row>
    <row x14ac:dyDescent="0.25" r="1101" customHeight="1" ht="18.75">
      <c r="A1101" s="1">
        <v>42374</v>
      </c>
      <c r="B1101" s="21"/>
      <c r="C1101" s="20"/>
      <c r="D1101" s="18"/>
    </row>
    <row x14ac:dyDescent="0.25" r="1102" customHeight="1" ht="18.75">
      <c r="A1102" s="1">
        <v>42375</v>
      </c>
      <c r="B1102" s="21"/>
      <c r="C1102" s="20"/>
      <c r="D1102" s="18"/>
    </row>
    <row x14ac:dyDescent="0.25" r="1103" customHeight="1" ht="18.75">
      <c r="A1103" s="1">
        <v>42376</v>
      </c>
      <c r="B1103" s="21"/>
      <c r="C1103" s="20"/>
      <c r="D1103" s="18"/>
    </row>
    <row x14ac:dyDescent="0.25" r="1104" customHeight="1" ht="18.75">
      <c r="A1104" s="1">
        <v>42377</v>
      </c>
      <c r="B1104" s="21"/>
      <c r="C1104" s="20"/>
      <c r="D1104" s="18"/>
    </row>
    <row x14ac:dyDescent="0.25" r="1105" customHeight="1" ht="18.75">
      <c r="A1105" s="1">
        <v>42378</v>
      </c>
      <c r="B1105" s="21"/>
      <c r="C1105" s="20"/>
      <c r="D1105" s="18"/>
    </row>
    <row x14ac:dyDescent="0.25" r="1106" customHeight="1" ht="18.75">
      <c r="A1106" s="1">
        <v>42379</v>
      </c>
      <c r="B1106" s="21"/>
      <c r="C1106" s="20"/>
      <c r="D1106" s="18"/>
    </row>
    <row x14ac:dyDescent="0.25" r="1107" customHeight="1" ht="18.75">
      <c r="A1107" s="1">
        <v>42380</v>
      </c>
      <c r="B1107" s="21"/>
      <c r="C1107" s="20"/>
      <c r="D1107" s="18"/>
    </row>
    <row x14ac:dyDescent="0.25" r="1108" customHeight="1" ht="18.75">
      <c r="A1108" s="1">
        <v>42381</v>
      </c>
      <c r="B1108" s="21"/>
      <c r="C1108" s="20"/>
      <c r="D1108" s="18"/>
    </row>
    <row x14ac:dyDescent="0.25" r="1109" customHeight="1" ht="18.75">
      <c r="A1109" s="1">
        <v>42382</v>
      </c>
      <c r="B1109" s="21"/>
      <c r="C1109" s="20"/>
      <c r="D1109" s="18"/>
    </row>
    <row x14ac:dyDescent="0.25" r="1110" customHeight="1" ht="18.75">
      <c r="A1110" s="1">
        <v>42383</v>
      </c>
      <c r="B1110" s="7">
        <v>0</v>
      </c>
      <c r="C1110" s="20"/>
      <c r="D1110" s="18"/>
    </row>
    <row x14ac:dyDescent="0.25" r="1111" customHeight="1" ht="18.75">
      <c r="A1111" s="1">
        <v>42384</v>
      </c>
      <c r="B1111" s="21"/>
      <c r="C1111" s="20"/>
      <c r="D1111" s="18"/>
    </row>
    <row x14ac:dyDescent="0.25" r="1112" customHeight="1" ht="18.75">
      <c r="A1112" s="1">
        <v>42385</v>
      </c>
      <c r="B1112" s="21"/>
      <c r="C1112" s="20"/>
      <c r="D1112" s="18"/>
    </row>
    <row x14ac:dyDescent="0.25" r="1113" customHeight="1" ht="18.75">
      <c r="A1113" s="1">
        <v>42386</v>
      </c>
      <c r="B1113" s="7">
        <v>1</v>
      </c>
      <c r="C1113" s="20"/>
      <c r="D1113" s="18"/>
    </row>
    <row x14ac:dyDescent="0.25" r="1114" customHeight="1" ht="18.75">
      <c r="A1114" s="1">
        <v>42387</v>
      </c>
      <c r="B1114" s="7">
        <v>0</v>
      </c>
      <c r="C1114" s="20"/>
      <c r="D1114" s="18"/>
    </row>
    <row x14ac:dyDescent="0.25" r="1115" customHeight="1" ht="18.75">
      <c r="A1115" s="1">
        <v>42388</v>
      </c>
      <c r="B1115" s="21"/>
      <c r="C1115" s="20"/>
      <c r="D1115" s="18"/>
    </row>
    <row x14ac:dyDescent="0.25" r="1116" customHeight="1" ht="18.75">
      <c r="A1116" s="1">
        <v>42389</v>
      </c>
      <c r="B1116" s="21"/>
      <c r="C1116" s="20"/>
      <c r="D1116" s="18"/>
    </row>
    <row x14ac:dyDescent="0.25" r="1117" customHeight="1" ht="18.75">
      <c r="A1117" s="1">
        <v>42390</v>
      </c>
      <c r="B1117" s="21"/>
      <c r="C1117" s="20"/>
      <c r="D1117" s="18"/>
    </row>
    <row x14ac:dyDescent="0.25" r="1118" customHeight="1" ht="18.75">
      <c r="A1118" s="1">
        <v>42391</v>
      </c>
      <c r="B1118" s="21"/>
      <c r="C1118" s="20"/>
      <c r="D1118" s="18"/>
    </row>
    <row x14ac:dyDescent="0.25" r="1119" customHeight="1" ht="18.75">
      <c r="A1119" s="1">
        <v>42392</v>
      </c>
      <c r="B1119" s="21"/>
      <c r="C1119" s="20"/>
      <c r="D1119" s="18"/>
    </row>
    <row x14ac:dyDescent="0.25" r="1120" customHeight="1" ht="18.75">
      <c r="A1120" s="1">
        <v>42393</v>
      </c>
      <c r="B1120" s="21"/>
      <c r="C1120" s="20"/>
      <c r="D1120" s="18"/>
    </row>
    <row x14ac:dyDescent="0.25" r="1121" customHeight="1" ht="18.75">
      <c r="A1121" s="1">
        <v>42394</v>
      </c>
      <c r="B1121" s="21"/>
      <c r="C1121" s="20"/>
      <c r="D1121" s="18"/>
    </row>
    <row x14ac:dyDescent="0.25" r="1122" customHeight="1" ht="18.75">
      <c r="A1122" s="1">
        <v>42395</v>
      </c>
      <c r="B1122" s="21"/>
      <c r="C1122" s="20"/>
      <c r="D1122" s="18"/>
    </row>
    <row x14ac:dyDescent="0.25" r="1123" customHeight="1" ht="18.75">
      <c r="A1123" s="1">
        <v>42396</v>
      </c>
      <c r="B1123" s="21"/>
      <c r="C1123" s="20"/>
      <c r="D1123" s="18"/>
    </row>
    <row x14ac:dyDescent="0.25" r="1124" customHeight="1" ht="18.75">
      <c r="A1124" s="1">
        <v>42397</v>
      </c>
      <c r="B1124" s="12">
        <v>7.6</v>
      </c>
      <c r="C1124" s="20"/>
      <c r="D1124" s="18"/>
    </row>
    <row x14ac:dyDescent="0.25" r="1125" customHeight="1" ht="18.75">
      <c r="A1125" s="1">
        <v>42398</v>
      </c>
      <c r="B1125" s="12">
        <v>15.2</v>
      </c>
      <c r="C1125" s="20"/>
      <c r="D1125" s="18"/>
    </row>
    <row x14ac:dyDescent="0.25" r="1126" customHeight="1" ht="18.75">
      <c r="A1126" s="1">
        <v>42399</v>
      </c>
      <c r="B1126" s="7">
        <v>0</v>
      </c>
      <c r="C1126" s="20"/>
      <c r="D1126" s="18"/>
    </row>
    <row x14ac:dyDescent="0.25" r="1127" customHeight="1" ht="18.75">
      <c r="A1127" s="1">
        <v>42400</v>
      </c>
      <c r="B1127" s="21"/>
      <c r="C1127" s="20"/>
      <c r="D1127" s="18"/>
    </row>
    <row x14ac:dyDescent="0.25" r="1128" customHeight="1" ht="18.75">
      <c r="A1128" s="1">
        <v>42401</v>
      </c>
      <c r="B1128" s="21"/>
      <c r="C1128" s="20"/>
      <c r="D1128" s="18"/>
    </row>
    <row x14ac:dyDescent="0.25" r="1129" customHeight="1" ht="18.75">
      <c r="A1129" s="1">
        <v>42402</v>
      </c>
      <c r="B1129" s="21"/>
      <c r="C1129" s="20"/>
      <c r="D1129" s="18"/>
    </row>
    <row x14ac:dyDescent="0.25" r="1130" customHeight="1" ht="18.75">
      <c r="A1130" s="1">
        <v>42403</v>
      </c>
      <c r="B1130" s="21"/>
      <c r="C1130" s="20"/>
      <c r="D1130" s="18"/>
    </row>
    <row x14ac:dyDescent="0.25" r="1131" customHeight="1" ht="18.75">
      <c r="A1131" s="1">
        <v>42404</v>
      </c>
      <c r="B1131" s="21"/>
      <c r="C1131" s="20"/>
      <c r="D1131" s="18"/>
    </row>
    <row x14ac:dyDescent="0.25" r="1132" customHeight="1" ht="18.75">
      <c r="A1132" s="1">
        <v>42405</v>
      </c>
      <c r="B1132" s="21"/>
      <c r="C1132" s="20"/>
      <c r="D1132" s="18"/>
    </row>
    <row x14ac:dyDescent="0.25" r="1133" customHeight="1" ht="18.75">
      <c r="A1133" s="1">
        <v>42406</v>
      </c>
      <c r="B1133" s="21"/>
      <c r="C1133" s="20"/>
      <c r="D1133" s="18"/>
    </row>
    <row x14ac:dyDescent="0.25" r="1134" customHeight="1" ht="18.75">
      <c r="A1134" s="1">
        <v>42407</v>
      </c>
      <c r="B1134" s="21"/>
      <c r="C1134" s="20"/>
      <c r="D1134" s="18"/>
    </row>
    <row x14ac:dyDescent="0.25" r="1135" customHeight="1" ht="18.75">
      <c r="A1135" s="1">
        <v>42408</v>
      </c>
      <c r="B1135" s="21"/>
      <c r="C1135" s="20"/>
      <c r="D1135" s="18"/>
    </row>
    <row x14ac:dyDescent="0.25" r="1136" customHeight="1" ht="18.75">
      <c r="A1136" s="1">
        <v>42409</v>
      </c>
      <c r="B1136" s="21"/>
      <c r="C1136" s="20"/>
      <c r="D1136" s="18"/>
    </row>
    <row x14ac:dyDescent="0.25" r="1137" customHeight="1" ht="18.75">
      <c r="A1137" s="1">
        <v>42410</v>
      </c>
      <c r="B1137" s="21"/>
      <c r="C1137" s="20"/>
      <c r="D1137" s="18"/>
    </row>
    <row x14ac:dyDescent="0.25" r="1138" customHeight="1" ht="18.75">
      <c r="A1138" s="1">
        <v>42411</v>
      </c>
      <c r="B1138" s="21"/>
      <c r="C1138" s="20"/>
      <c r="D1138" s="18"/>
    </row>
    <row x14ac:dyDescent="0.25" r="1139" customHeight="1" ht="18.75">
      <c r="A1139" s="1">
        <v>42412</v>
      </c>
      <c r="B1139" s="7">
        <v>5</v>
      </c>
      <c r="C1139" s="20"/>
      <c r="D1139" s="18"/>
    </row>
    <row x14ac:dyDescent="0.25" r="1140" customHeight="1" ht="18.75">
      <c r="A1140" s="1">
        <v>42413</v>
      </c>
      <c r="B1140" s="12">
        <v>7.5</v>
      </c>
      <c r="C1140" s="20"/>
      <c r="D1140" s="18"/>
    </row>
    <row x14ac:dyDescent="0.25" r="1141" customHeight="1" ht="18.75">
      <c r="A1141" s="1">
        <v>42414</v>
      </c>
      <c r="B1141" s="7">
        <v>0</v>
      </c>
      <c r="C1141" s="20"/>
      <c r="D1141" s="18"/>
    </row>
    <row x14ac:dyDescent="0.25" r="1142" customHeight="1" ht="18.75">
      <c r="A1142" s="1">
        <v>42415</v>
      </c>
      <c r="B1142" s="21"/>
      <c r="C1142" s="20"/>
      <c r="D1142" s="18"/>
    </row>
    <row x14ac:dyDescent="0.25" r="1143" customHeight="1" ht="18.75">
      <c r="A1143" s="1">
        <v>42416</v>
      </c>
      <c r="B1143" s="7">
        <v>0</v>
      </c>
      <c r="C1143" s="20"/>
      <c r="D1143" s="18"/>
    </row>
    <row x14ac:dyDescent="0.25" r="1144" customHeight="1" ht="18.75">
      <c r="A1144" s="1">
        <v>42417</v>
      </c>
      <c r="B1144" s="21"/>
      <c r="C1144" s="20"/>
      <c r="D1144" s="18"/>
    </row>
    <row x14ac:dyDescent="0.25" r="1145" customHeight="1" ht="18.75">
      <c r="A1145" s="1">
        <v>42418</v>
      </c>
      <c r="B1145" s="21"/>
      <c r="C1145" s="20"/>
      <c r="D1145" s="18"/>
    </row>
    <row x14ac:dyDescent="0.25" r="1146" customHeight="1" ht="18.75">
      <c r="A1146" s="1">
        <v>42419</v>
      </c>
      <c r="B1146" s="21"/>
      <c r="C1146" s="20"/>
      <c r="D1146" s="18"/>
    </row>
    <row x14ac:dyDescent="0.25" r="1147" customHeight="1" ht="18.75">
      <c r="A1147" s="1">
        <v>42420</v>
      </c>
      <c r="B1147" s="21"/>
      <c r="C1147" s="20"/>
      <c r="D1147" s="18"/>
    </row>
    <row x14ac:dyDescent="0.25" r="1148" customHeight="1" ht="18.75">
      <c r="A1148" s="1">
        <v>42421</v>
      </c>
      <c r="B1148" s="21"/>
      <c r="C1148" s="20"/>
      <c r="D1148" s="18"/>
    </row>
    <row x14ac:dyDescent="0.25" r="1149" customHeight="1" ht="18.75">
      <c r="A1149" s="1">
        <v>42422</v>
      </c>
      <c r="B1149" s="21"/>
      <c r="C1149" s="20"/>
      <c r="D1149" s="18"/>
    </row>
    <row x14ac:dyDescent="0.25" r="1150" customHeight="1" ht="18.75">
      <c r="A1150" s="1">
        <v>42423</v>
      </c>
      <c r="B1150" s="21"/>
      <c r="C1150" s="20"/>
      <c r="D1150" s="18"/>
    </row>
    <row x14ac:dyDescent="0.25" r="1151" customHeight="1" ht="18.75">
      <c r="A1151" s="1">
        <v>42424</v>
      </c>
      <c r="B1151" s="7">
        <v>0</v>
      </c>
      <c r="C1151" s="20"/>
      <c r="D1151" s="18"/>
    </row>
    <row x14ac:dyDescent="0.25" r="1152" customHeight="1" ht="18.75">
      <c r="A1152" s="1">
        <v>42425</v>
      </c>
      <c r="B1152" s="21"/>
      <c r="C1152" s="20"/>
      <c r="D1152" s="18"/>
    </row>
    <row x14ac:dyDescent="0.25" r="1153" customHeight="1" ht="18.75">
      <c r="A1153" s="1">
        <v>42426</v>
      </c>
      <c r="B1153" s="7">
        <v>0</v>
      </c>
      <c r="C1153" s="20"/>
      <c r="D1153" s="18"/>
    </row>
    <row x14ac:dyDescent="0.25" r="1154" customHeight="1" ht="18.75">
      <c r="A1154" s="1">
        <v>42427</v>
      </c>
      <c r="B1154" s="7">
        <v>0</v>
      </c>
      <c r="C1154" s="20"/>
      <c r="D1154" s="18"/>
    </row>
    <row x14ac:dyDescent="0.25" r="1155" customHeight="1" ht="18.75">
      <c r="A1155" s="1">
        <v>42428</v>
      </c>
      <c r="B1155" s="7">
        <v>3</v>
      </c>
      <c r="C1155" s="20"/>
      <c r="D1155" s="18"/>
    </row>
    <row x14ac:dyDescent="0.25" r="1156" customHeight="1" ht="18.75">
      <c r="A1156" s="1">
        <v>42429</v>
      </c>
      <c r="B1156" s="7">
        <v>0</v>
      </c>
      <c r="C1156" s="20"/>
      <c r="D1156" s="18"/>
    </row>
    <row x14ac:dyDescent="0.25" r="1157" customHeight="1" ht="18.75">
      <c r="A1157" s="1">
        <v>42430</v>
      </c>
      <c r="B1157" s="21"/>
      <c r="C1157" s="20"/>
      <c r="D1157" s="18"/>
    </row>
    <row x14ac:dyDescent="0.25" r="1158" customHeight="1" ht="18.75">
      <c r="A1158" s="1">
        <v>42431</v>
      </c>
      <c r="B1158" s="21"/>
      <c r="C1158" s="20"/>
      <c r="D1158" s="18"/>
    </row>
    <row x14ac:dyDescent="0.25" r="1159" customHeight="1" ht="18.75">
      <c r="A1159" s="1">
        <v>42432</v>
      </c>
      <c r="B1159" s="21"/>
      <c r="C1159" s="20"/>
      <c r="D1159" s="18"/>
    </row>
    <row x14ac:dyDescent="0.25" r="1160" customHeight="1" ht="18.75">
      <c r="A1160" s="1">
        <v>42433</v>
      </c>
      <c r="B1160" s="7">
        <v>11</v>
      </c>
      <c r="C1160" s="20"/>
      <c r="D1160" s="18"/>
    </row>
    <row x14ac:dyDescent="0.25" r="1161" customHeight="1" ht="18.75">
      <c r="A1161" s="1">
        <v>42434</v>
      </c>
      <c r="B1161" s="7">
        <v>27</v>
      </c>
      <c r="C1161" s="20"/>
      <c r="D1161" s="18"/>
    </row>
    <row x14ac:dyDescent="0.25" r="1162" customHeight="1" ht="18.75">
      <c r="A1162" s="1">
        <v>42435</v>
      </c>
      <c r="B1162" s="12">
        <v>11.5</v>
      </c>
      <c r="C1162" s="20"/>
      <c r="D1162" s="18"/>
    </row>
    <row x14ac:dyDescent="0.25" r="1163" customHeight="1" ht="18.75">
      <c r="A1163" s="1">
        <v>42436</v>
      </c>
      <c r="B1163" s="21"/>
      <c r="C1163" s="20"/>
      <c r="D1163" s="18"/>
    </row>
    <row x14ac:dyDescent="0.25" r="1164" customHeight="1" ht="18.75">
      <c r="A1164" s="1">
        <v>42437</v>
      </c>
      <c r="B1164" s="7">
        <v>0</v>
      </c>
      <c r="C1164" s="20"/>
      <c r="D1164" s="18"/>
    </row>
    <row x14ac:dyDescent="0.25" r="1165" customHeight="1" ht="18.75">
      <c r="A1165" s="1">
        <v>42438</v>
      </c>
      <c r="B1165" s="21"/>
      <c r="C1165" s="20"/>
      <c r="D1165" s="18"/>
    </row>
    <row x14ac:dyDescent="0.25" r="1166" customHeight="1" ht="18.75">
      <c r="A1166" s="1">
        <v>42439</v>
      </c>
      <c r="B1166" s="21"/>
      <c r="C1166" s="20"/>
      <c r="D1166" s="18"/>
    </row>
    <row x14ac:dyDescent="0.25" r="1167" customHeight="1" ht="18.75">
      <c r="A1167" s="1">
        <v>42440</v>
      </c>
      <c r="B1167" s="21"/>
      <c r="C1167" s="20"/>
      <c r="D1167" s="18"/>
    </row>
    <row x14ac:dyDescent="0.25" r="1168" customHeight="1" ht="18.75">
      <c r="A1168" s="1">
        <v>42441</v>
      </c>
      <c r="B1168" s="21"/>
      <c r="C1168" s="20"/>
      <c r="D1168" s="18"/>
    </row>
    <row x14ac:dyDescent="0.25" r="1169" customHeight="1" ht="18.75">
      <c r="A1169" s="1">
        <v>42442</v>
      </c>
      <c r="B1169" s="21"/>
      <c r="C1169" s="20"/>
      <c r="D1169" s="18"/>
    </row>
    <row x14ac:dyDescent="0.25" r="1170" customHeight="1" ht="18.75">
      <c r="A1170" s="1">
        <v>42443</v>
      </c>
      <c r="B1170" s="21"/>
      <c r="C1170" s="20"/>
      <c r="D1170" s="18"/>
    </row>
    <row x14ac:dyDescent="0.25" r="1171" customHeight="1" ht="18.75">
      <c r="A1171" s="1">
        <v>42444</v>
      </c>
      <c r="B1171" s="21"/>
      <c r="C1171" s="20"/>
      <c r="D1171" s="18"/>
    </row>
    <row x14ac:dyDescent="0.25" r="1172" customHeight="1" ht="18.75">
      <c r="A1172" s="1">
        <v>42445</v>
      </c>
      <c r="B1172" s="21"/>
      <c r="C1172" s="20"/>
      <c r="D1172" s="18"/>
    </row>
    <row x14ac:dyDescent="0.25" r="1173" customHeight="1" ht="18.75">
      <c r="A1173" s="1">
        <v>42446</v>
      </c>
      <c r="B1173" s="21"/>
      <c r="C1173" s="20"/>
      <c r="D1173" s="18"/>
    </row>
    <row x14ac:dyDescent="0.25" r="1174" customHeight="1" ht="18.75">
      <c r="A1174" s="1">
        <v>42447</v>
      </c>
      <c r="B1174" s="12">
        <v>11.5</v>
      </c>
      <c r="C1174" s="20"/>
      <c r="D1174" s="18"/>
    </row>
    <row x14ac:dyDescent="0.25" r="1175" customHeight="1" ht="18.75">
      <c r="A1175" s="1">
        <v>42448</v>
      </c>
      <c r="B1175" s="21"/>
      <c r="C1175" s="20"/>
      <c r="D1175" s="18"/>
    </row>
    <row x14ac:dyDescent="0.25" r="1176" customHeight="1" ht="18.75">
      <c r="A1176" s="1">
        <v>42449</v>
      </c>
      <c r="B1176" s="21"/>
      <c r="C1176" s="20"/>
      <c r="D1176" s="18"/>
    </row>
    <row x14ac:dyDescent="0.25" r="1177" customHeight="1" ht="18.75">
      <c r="A1177" s="1">
        <v>42450</v>
      </c>
      <c r="B1177" s="21"/>
      <c r="C1177" s="20"/>
      <c r="D1177" s="18"/>
    </row>
    <row x14ac:dyDescent="0.25" r="1178" customHeight="1" ht="18.75">
      <c r="A1178" s="1">
        <v>42451</v>
      </c>
      <c r="B1178" s="21"/>
      <c r="C1178" s="20"/>
      <c r="D1178" s="18"/>
    </row>
    <row x14ac:dyDescent="0.25" r="1179" customHeight="1" ht="18.75">
      <c r="A1179" s="1">
        <v>42452</v>
      </c>
      <c r="B1179" s="7">
        <v>0</v>
      </c>
      <c r="C1179" s="20"/>
      <c r="D1179" s="18"/>
    </row>
    <row x14ac:dyDescent="0.25" r="1180" customHeight="1" ht="18.75">
      <c r="A1180" s="1">
        <v>42453</v>
      </c>
      <c r="B1180" s="12">
        <v>1.5</v>
      </c>
      <c r="C1180" s="20"/>
      <c r="D1180" s="18"/>
    </row>
    <row x14ac:dyDescent="0.25" r="1181" customHeight="1" ht="18.75">
      <c r="A1181" s="1">
        <v>42454</v>
      </c>
      <c r="B1181" s="7">
        <v>5</v>
      </c>
      <c r="C1181" s="20"/>
      <c r="D1181" s="18"/>
    </row>
    <row x14ac:dyDescent="0.25" r="1182" customHeight="1" ht="18.75">
      <c r="A1182" s="1">
        <v>42455</v>
      </c>
      <c r="B1182" s="7">
        <v>0</v>
      </c>
      <c r="C1182" s="20"/>
      <c r="D1182" s="18"/>
    </row>
    <row x14ac:dyDescent="0.25" r="1183" customHeight="1" ht="18.75">
      <c r="A1183" s="1">
        <v>42456</v>
      </c>
      <c r="B1183" s="21"/>
      <c r="C1183" s="20"/>
      <c r="D1183" s="18"/>
    </row>
    <row x14ac:dyDescent="0.25" r="1184" customHeight="1" ht="18.75">
      <c r="A1184" s="1">
        <v>42457</v>
      </c>
      <c r="B1184" s="21"/>
      <c r="C1184" s="20"/>
      <c r="D1184" s="18"/>
    </row>
    <row x14ac:dyDescent="0.25" r="1185" customHeight="1" ht="18.75">
      <c r="A1185" s="1">
        <v>42458</v>
      </c>
      <c r="B1185" s="21"/>
      <c r="C1185" s="20"/>
      <c r="D1185" s="18"/>
    </row>
    <row x14ac:dyDescent="0.25" r="1186" customHeight="1" ht="18.75">
      <c r="A1186" s="1">
        <v>42459</v>
      </c>
      <c r="B1186" s="21"/>
      <c r="C1186" s="20"/>
      <c r="D1186" s="18"/>
    </row>
    <row x14ac:dyDescent="0.25" r="1187" customHeight="1" ht="18.75">
      <c r="A1187" s="1">
        <v>42460</v>
      </c>
      <c r="B1187" s="21"/>
      <c r="C1187" s="20"/>
      <c r="D1187" s="18"/>
    </row>
    <row x14ac:dyDescent="0.25" r="1188" customHeight="1" ht="18.75">
      <c r="A1188" s="1">
        <v>42461</v>
      </c>
      <c r="B1188" s="21"/>
      <c r="C1188" s="20"/>
      <c r="D1188" s="18"/>
    </row>
    <row x14ac:dyDescent="0.25" r="1189" customHeight="1" ht="18.75">
      <c r="A1189" s="1">
        <v>42462</v>
      </c>
      <c r="B1189" s="21"/>
      <c r="C1189" s="20"/>
      <c r="D1189" s="18"/>
    </row>
    <row x14ac:dyDescent="0.25" r="1190" customHeight="1" ht="18.75">
      <c r="A1190" s="1">
        <v>42463</v>
      </c>
      <c r="B1190" s="7">
        <v>17</v>
      </c>
      <c r="C1190" s="7">
        <v>3</v>
      </c>
      <c r="D1190" s="16">
        <v>1.4980092592592593</v>
      </c>
    </row>
    <row x14ac:dyDescent="0.25" r="1191" customHeight="1" ht="18.75">
      <c r="A1191" s="1">
        <v>42464</v>
      </c>
      <c r="B1191" s="7">
        <v>2</v>
      </c>
      <c r="C1191" s="12">
        <v>1.5</v>
      </c>
      <c r="D1191" s="16">
        <v>1.1535648148148148</v>
      </c>
    </row>
    <row x14ac:dyDescent="0.25" r="1192" customHeight="1" ht="18.75">
      <c r="A1192" s="1">
        <v>42465</v>
      </c>
      <c r="B1192" s="21"/>
      <c r="C1192" s="20"/>
      <c r="D1192" s="18"/>
    </row>
    <row x14ac:dyDescent="0.25" r="1193" customHeight="1" ht="18.75">
      <c r="A1193" s="1">
        <v>42466</v>
      </c>
      <c r="B1193" s="12">
        <v>14.5</v>
      </c>
      <c r="C1193" s="12">
        <v>7.5</v>
      </c>
      <c r="D1193" s="16">
        <v>1.9348148148148148</v>
      </c>
    </row>
    <row x14ac:dyDescent="0.25" r="1194" customHeight="1" ht="18.75">
      <c r="A1194" s="1">
        <v>42467</v>
      </c>
      <c r="B1194" s="12">
        <v>26.5</v>
      </c>
      <c r="C1194" s="12">
        <v>5.5</v>
      </c>
      <c r="D1194" s="16">
        <v>1.0000925925925925</v>
      </c>
    </row>
    <row x14ac:dyDescent="0.25" r="1195" customHeight="1" ht="18.75">
      <c r="A1195" s="1">
        <v>42468</v>
      </c>
      <c r="B1195" s="21"/>
      <c r="C1195" s="20"/>
      <c r="D1195" s="18"/>
    </row>
    <row x14ac:dyDescent="0.25" r="1196" customHeight="1" ht="18.75">
      <c r="A1196" s="1">
        <v>42469</v>
      </c>
      <c r="B1196" s="21"/>
      <c r="C1196" s="20"/>
      <c r="D1196" s="18"/>
    </row>
    <row x14ac:dyDescent="0.25" r="1197" customHeight="1" ht="18.75">
      <c r="A1197" s="1">
        <v>42470</v>
      </c>
      <c r="B1197" s="7">
        <v>0</v>
      </c>
      <c r="C1197" s="7">
        <v>0</v>
      </c>
      <c r="D1197" s="18"/>
    </row>
    <row x14ac:dyDescent="0.25" r="1198" customHeight="1" ht="18.75">
      <c r="A1198" s="1">
        <v>42471</v>
      </c>
      <c r="B1198" s="21"/>
      <c r="C1198" s="20"/>
      <c r="D1198" s="18"/>
    </row>
    <row x14ac:dyDescent="0.25" r="1199" customHeight="1" ht="18.75">
      <c r="A1199" s="1">
        <v>42472</v>
      </c>
      <c r="B1199" s="12">
        <v>0.5</v>
      </c>
      <c r="C1199" s="12">
        <v>0.5</v>
      </c>
      <c r="D1199" s="16">
        <v>1.9473148148148147</v>
      </c>
    </row>
    <row x14ac:dyDescent="0.25" r="1200" customHeight="1" ht="18.75">
      <c r="A1200" s="1">
        <v>42473</v>
      </c>
      <c r="B1200" s="12">
        <v>19.5</v>
      </c>
      <c r="C1200" s="12">
        <v>6.5</v>
      </c>
      <c r="D1200" s="16">
        <v>1.439675925925926</v>
      </c>
    </row>
    <row x14ac:dyDescent="0.25" r="1201" customHeight="1" ht="18.75">
      <c r="A1201" s="1">
        <v>42474</v>
      </c>
      <c r="B1201" s="21"/>
      <c r="C1201" s="20"/>
      <c r="D1201" s="18"/>
    </row>
    <row x14ac:dyDescent="0.25" r="1202" customHeight="1" ht="18.75">
      <c r="A1202" s="1">
        <v>42475</v>
      </c>
      <c r="B1202" s="21"/>
      <c r="C1202" s="20"/>
      <c r="D1202" s="18"/>
    </row>
    <row x14ac:dyDescent="0.25" r="1203" customHeight="1" ht="18.75">
      <c r="A1203" s="1">
        <v>42476</v>
      </c>
      <c r="B1203" s="12">
        <v>7.5</v>
      </c>
      <c r="C1203" s="7">
        <v>3</v>
      </c>
      <c r="D1203" s="16">
        <v>1.8368981481481481</v>
      </c>
    </row>
    <row x14ac:dyDescent="0.25" r="1204" customHeight="1" ht="18.75">
      <c r="A1204" s="1">
        <v>42477</v>
      </c>
      <c r="B1204" s="12">
        <v>4.5</v>
      </c>
      <c r="C1204" s="12">
        <v>2.5</v>
      </c>
      <c r="D1204" s="16">
        <v>1.0230092592592592</v>
      </c>
    </row>
    <row x14ac:dyDescent="0.25" r="1205" customHeight="1" ht="18.75">
      <c r="A1205" s="1">
        <v>42478</v>
      </c>
      <c r="B1205" s="21"/>
      <c r="C1205" s="20"/>
      <c r="D1205" s="18"/>
    </row>
    <row x14ac:dyDescent="0.25" r="1206" customHeight="1" ht="18.75">
      <c r="A1206" s="1">
        <v>42479</v>
      </c>
      <c r="B1206" s="21"/>
      <c r="C1206" s="20"/>
      <c r="D1206" s="18"/>
    </row>
    <row x14ac:dyDescent="0.25" r="1207" customHeight="1" ht="18.75">
      <c r="A1207" s="1">
        <v>42480</v>
      </c>
      <c r="B1207" s="21"/>
      <c r="C1207" s="20"/>
      <c r="D1207" s="18"/>
    </row>
    <row x14ac:dyDescent="0.25" r="1208" customHeight="1" ht="18.75">
      <c r="A1208" s="1">
        <v>42481</v>
      </c>
      <c r="B1208" s="7">
        <v>20</v>
      </c>
      <c r="C1208" s="7">
        <v>5</v>
      </c>
      <c r="D1208" s="16">
        <v>1.2049537037037037</v>
      </c>
    </row>
    <row x14ac:dyDescent="0.25" r="1209" customHeight="1" ht="18.75">
      <c r="A1209" s="1">
        <v>42482</v>
      </c>
      <c r="B1209" s="21"/>
      <c r="C1209" s="20"/>
      <c r="D1209" s="18"/>
    </row>
    <row x14ac:dyDescent="0.25" r="1210" customHeight="1" ht="18.75">
      <c r="A1210" s="1">
        <v>42483</v>
      </c>
      <c r="B1210" s="21"/>
      <c r="C1210" s="20"/>
      <c r="D1210" s="18"/>
    </row>
    <row x14ac:dyDescent="0.25" r="1211" customHeight="1" ht="18.75">
      <c r="A1211" s="1">
        <v>42484</v>
      </c>
      <c r="B1211" s="21"/>
      <c r="C1211" s="20"/>
      <c r="D1211" s="18"/>
    </row>
    <row x14ac:dyDescent="0.25" r="1212" customHeight="1" ht="18.75">
      <c r="A1212" s="1">
        <v>42485</v>
      </c>
      <c r="B1212" s="21"/>
      <c r="C1212" s="20"/>
      <c r="D1212" s="18"/>
    </row>
    <row x14ac:dyDescent="0.25" r="1213" customHeight="1" ht="18.75">
      <c r="A1213" s="1">
        <v>42486</v>
      </c>
      <c r="B1213" s="21"/>
      <c r="C1213" s="20"/>
      <c r="D1213" s="18"/>
    </row>
    <row x14ac:dyDescent="0.25" r="1214" customHeight="1" ht="18.75">
      <c r="A1214" s="1">
        <v>42487</v>
      </c>
      <c r="B1214" s="12">
        <v>35.5</v>
      </c>
      <c r="C1214" s="12">
        <v>5.5</v>
      </c>
      <c r="D1214" s="16">
        <v>1.7028703703703703</v>
      </c>
    </row>
    <row x14ac:dyDescent="0.25" r="1215" customHeight="1" ht="18.75">
      <c r="A1215" s="1">
        <v>42488</v>
      </c>
      <c r="B1215" s="12">
        <v>3.5</v>
      </c>
      <c r="C1215" s="12">
        <v>1.5</v>
      </c>
      <c r="D1215" s="16">
        <v>1.2285648148148147</v>
      </c>
    </row>
    <row x14ac:dyDescent="0.25" r="1216" customHeight="1" ht="18.75">
      <c r="A1216" s="1">
        <v>42489</v>
      </c>
      <c r="B1216" s="21"/>
      <c r="C1216" s="20"/>
      <c r="D1216" s="18"/>
    </row>
    <row x14ac:dyDescent="0.25" r="1217" customHeight="1" ht="18.75">
      <c r="A1217" s="1">
        <v>42490</v>
      </c>
      <c r="B1217" s="21"/>
      <c r="C1217" s="20"/>
      <c r="D1217" s="18"/>
    </row>
    <row x14ac:dyDescent="0.25" r="1218" customHeight="1" ht="18.75">
      <c r="A1218" s="1">
        <v>42491</v>
      </c>
      <c r="B1218" s="21"/>
      <c r="C1218" s="20"/>
      <c r="D1218" s="18"/>
    </row>
    <row x14ac:dyDescent="0.25" r="1219" customHeight="1" ht="18.75">
      <c r="A1219" s="1">
        <v>42492</v>
      </c>
      <c r="B1219" s="12">
        <v>0.1</v>
      </c>
      <c r="C1219" s="12">
        <v>0.1</v>
      </c>
      <c r="D1219" s="16">
        <v>1.7889814814814815</v>
      </c>
    </row>
    <row x14ac:dyDescent="0.25" r="1220" customHeight="1" ht="18.75">
      <c r="A1220" s="1">
        <v>42493</v>
      </c>
      <c r="B1220" s="7">
        <v>13</v>
      </c>
      <c r="C1220" s="12">
        <v>3.5</v>
      </c>
      <c r="D1220" s="16">
        <v>1.275787037037037</v>
      </c>
    </row>
    <row x14ac:dyDescent="0.25" r="1221" customHeight="1" ht="18.75">
      <c r="A1221" s="1">
        <v>42494</v>
      </c>
      <c r="B1221" s="21"/>
      <c r="C1221" s="20"/>
      <c r="D1221" s="18"/>
    </row>
    <row x14ac:dyDescent="0.25" r="1222" customHeight="1" ht="18.75">
      <c r="A1222" s="1">
        <v>42495</v>
      </c>
      <c r="B1222" s="21"/>
      <c r="C1222" s="20"/>
      <c r="D1222" s="18"/>
    </row>
    <row x14ac:dyDescent="0.25" r="1223" customHeight="1" ht="18.75">
      <c r="A1223" s="1">
        <v>42496</v>
      </c>
      <c r="B1223" s="21"/>
      <c r="C1223" s="20"/>
      <c r="D1223" s="18"/>
    </row>
    <row x14ac:dyDescent="0.25" r="1224" customHeight="1" ht="18.75">
      <c r="A1224" s="1">
        <v>42497</v>
      </c>
      <c r="B1224" s="21"/>
      <c r="C1224" s="20"/>
      <c r="D1224" s="18"/>
    </row>
    <row x14ac:dyDescent="0.25" r="1225" customHeight="1" ht="18.75">
      <c r="A1225" s="1">
        <v>42498</v>
      </c>
      <c r="B1225" s="21"/>
      <c r="C1225" s="20"/>
      <c r="D1225" s="18"/>
    </row>
    <row x14ac:dyDescent="0.25" r="1226" customHeight="1" ht="18.75">
      <c r="A1226" s="1">
        <v>42499</v>
      </c>
      <c r="B1226" s="21"/>
      <c r="C1226" s="20"/>
      <c r="D1226" s="18"/>
    </row>
    <row x14ac:dyDescent="0.25" r="1227" customHeight="1" ht="18.75">
      <c r="A1227" s="1">
        <v>42500</v>
      </c>
      <c r="B1227" s="12">
        <v>23.5</v>
      </c>
      <c r="C1227" s="7">
        <v>5</v>
      </c>
      <c r="D1227" s="16">
        <v>1.5271759259259259</v>
      </c>
    </row>
    <row x14ac:dyDescent="0.25" r="1228" customHeight="1" ht="18.75">
      <c r="A1228" s="1">
        <v>42501</v>
      </c>
      <c r="B1228" s="7">
        <v>1</v>
      </c>
      <c r="C1228" s="12">
        <v>0.5</v>
      </c>
      <c r="D1228" s="16">
        <v>1.1959259259259258</v>
      </c>
    </row>
    <row x14ac:dyDescent="0.25" r="1229" customHeight="1" ht="18.75">
      <c r="A1229" s="1">
        <v>42502</v>
      </c>
      <c r="B1229" s="21"/>
      <c r="C1229" s="20"/>
      <c r="D1229" s="18"/>
    </row>
    <row x14ac:dyDescent="0.25" r="1230" customHeight="1" ht="18.75">
      <c r="A1230" s="1">
        <v>42503</v>
      </c>
      <c r="B1230" s="21"/>
      <c r="C1230" s="20"/>
      <c r="D1230" s="18"/>
    </row>
    <row x14ac:dyDescent="0.25" r="1231" customHeight="1" ht="18.75">
      <c r="A1231" s="1">
        <v>42504</v>
      </c>
      <c r="B1231" s="21"/>
      <c r="C1231" s="20"/>
      <c r="D1231" s="18"/>
    </row>
    <row x14ac:dyDescent="0.25" r="1232" customHeight="1" ht="18.75">
      <c r="A1232" s="1">
        <v>42505</v>
      </c>
      <c r="B1232" s="12">
        <v>0.1</v>
      </c>
      <c r="C1232" s="12">
        <v>0.1</v>
      </c>
      <c r="D1232" s="16">
        <v>1.9570370370370371</v>
      </c>
    </row>
    <row x14ac:dyDescent="0.25" r="1233" customHeight="1" ht="18.75">
      <c r="A1233" s="1">
        <v>42506</v>
      </c>
      <c r="B1233" s="12">
        <v>10.5</v>
      </c>
      <c r="C1233" s="7">
        <v>4</v>
      </c>
      <c r="D1233" s="16">
        <v>1.1660648148148147</v>
      </c>
    </row>
    <row x14ac:dyDescent="0.25" r="1234" customHeight="1" ht="18.75">
      <c r="A1234" s="1">
        <v>42507</v>
      </c>
      <c r="B1234" s="21"/>
      <c r="C1234" s="20"/>
      <c r="D1234" s="18"/>
    </row>
    <row x14ac:dyDescent="0.25" r="1235" customHeight="1" ht="18.75">
      <c r="A1235" s="1">
        <v>42508</v>
      </c>
      <c r="B1235" s="21"/>
      <c r="C1235" s="20"/>
      <c r="D1235" s="18"/>
    </row>
    <row x14ac:dyDescent="0.25" r="1236" customHeight="1" ht="18.75">
      <c r="A1236" s="1">
        <v>42509</v>
      </c>
      <c r="B1236" s="21"/>
      <c r="C1236" s="20"/>
      <c r="D1236" s="18"/>
    </row>
    <row x14ac:dyDescent="0.25" r="1237" customHeight="1" ht="18.75">
      <c r="A1237" s="1">
        <v>42510</v>
      </c>
      <c r="B1237" s="21"/>
      <c r="C1237" s="20"/>
      <c r="D1237" s="18"/>
    </row>
    <row x14ac:dyDescent="0.25" r="1238" customHeight="1" ht="18.75">
      <c r="A1238" s="1">
        <v>42511</v>
      </c>
      <c r="B1238" s="21"/>
      <c r="C1238" s="20"/>
      <c r="D1238" s="18"/>
    </row>
    <row x14ac:dyDescent="0.25" r="1239" customHeight="1" ht="18.75">
      <c r="A1239" s="1">
        <v>42512</v>
      </c>
      <c r="B1239" s="21"/>
      <c r="C1239" s="20"/>
      <c r="D1239" s="18"/>
    </row>
    <row x14ac:dyDescent="0.25" r="1240" customHeight="1" ht="18.75">
      <c r="A1240" s="1">
        <v>42513</v>
      </c>
      <c r="B1240" s="21"/>
      <c r="C1240" s="20"/>
      <c r="D1240" s="18"/>
    </row>
    <row x14ac:dyDescent="0.25" r="1241" customHeight="1" ht="18.75">
      <c r="A1241" s="1">
        <v>42514</v>
      </c>
      <c r="B1241" s="12">
        <v>16.5</v>
      </c>
      <c r="C1241" s="7">
        <v>5</v>
      </c>
      <c r="D1241" s="16">
        <v>1.5841203703703703</v>
      </c>
    </row>
    <row x14ac:dyDescent="0.25" r="1242" customHeight="1" ht="18.75">
      <c r="A1242" s="1">
        <v>42515</v>
      </c>
      <c r="B1242" s="21"/>
      <c r="C1242" s="20"/>
      <c r="D1242" s="18"/>
    </row>
    <row x14ac:dyDescent="0.25" r="1243" customHeight="1" ht="18.75">
      <c r="A1243" s="1">
        <v>42516</v>
      </c>
      <c r="B1243" s="21"/>
      <c r="C1243" s="20"/>
      <c r="D1243" s="18"/>
    </row>
    <row x14ac:dyDescent="0.25" r="1244" customHeight="1" ht="18.75">
      <c r="A1244" s="1">
        <v>42517</v>
      </c>
      <c r="B1244" s="21"/>
      <c r="C1244" s="20"/>
      <c r="D1244" s="18"/>
    </row>
    <row x14ac:dyDescent="0.25" r="1245" customHeight="1" ht="18.75">
      <c r="A1245" s="1">
        <v>42518</v>
      </c>
      <c r="B1245" s="21"/>
      <c r="C1245" s="20"/>
      <c r="D1245" s="18"/>
    </row>
    <row x14ac:dyDescent="0.25" r="1246" customHeight="1" ht="18.75">
      <c r="A1246" s="1">
        <v>42519</v>
      </c>
      <c r="B1246" s="12">
        <v>0.3</v>
      </c>
      <c r="C1246" s="12">
        <v>0.3</v>
      </c>
      <c r="D1246" s="16">
        <v>1.2653703703703703</v>
      </c>
    </row>
    <row x14ac:dyDescent="0.25" r="1247" customHeight="1" ht="18.75">
      <c r="A1247" s="1">
        <v>42520</v>
      </c>
      <c r="B1247" s="21"/>
      <c r="C1247" s="20"/>
      <c r="D1247" s="18"/>
    </row>
    <row x14ac:dyDescent="0.25" r="1248" customHeight="1" ht="18.75">
      <c r="A1248" s="1">
        <v>42521</v>
      </c>
      <c r="B1248" s="21"/>
      <c r="C1248" s="20"/>
      <c r="D1248" s="18"/>
    </row>
    <row x14ac:dyDescent="0.25" r="1249" customHeight="1" ht="18.75">
      <c r="A1249" s="1">
        <v>42522</v>
      </c>
      <c r="B1249" s="21"/>
      <c r="C1249" s="20"/>
      <c r="D1249" s="18"/>
    </row>
    <row x14ac:dyDescent="0.25" r="1250" customHeight="1" ht="18.75">
      <c r="A1250" s="1">
        <v>42523</v>
      </c>
      <c r="B1250" s="21"/>
      <c r="C1250" s="20"/>
      <c r="D1250" s="18"/>
    </row>
    <row x14ac:dyDescent="0.25" r="1251" customHeight="1" ht="18.75">
      <c r="A1251" s="1">
        <v>42524</v>
      </c>
      <c r="B1251" s="21"/>
      <c r="C1251" s="20"/>
      <c r="D1251" s="18"/>
    </row>
    <row x14ac:dyDescent="0.25" r="1252" customHeight="1" ht="18.75">
      <c r="A1252" s="1">
        <v>42525</v>
      </c>
      <c r="B1252" s="12">
        <v>0.6</v>
      </c>
      <c r="C1252" s="12">
        <v>0.4</v>
      </c>
      <c r="D1252" s="16">
        <v>1.580648148148148</v>
      </c>
    </row>
    <row x14ac:dyDescent="0.25" r="1253" customHeight="1" ht="18.75">
      <c r="A1253" s="1">
        <v>42526</v>
      </c>
      <c r="B1253" s="21"/>
      <c r="C1253" s="20"/>
      <c r="D1253" s="18"/>
    </row>
    <row x14ac:dyDescent="0.25" r="1254" customHeight="1" ht="18.75">
      <c r="A1254" s="1">
        <v>42527</v>
      </c>
      <c r="B1254" s="12">
        <v>0.5</v>
      </c>
      <c r="C1254" s="12">
        <v>0.5</v>
      </c>
      <c r="D1254" s="16">
        <v>1.3341203703703703</v>
      </c>
    </row>
    <row x14ac:dyDescent="0.25" r="1255" customHeight="1" ht="18.75">
      <c r="A1255" s="1">
        <v>42528</v>
      </c>
      <c r="B1255" s="21"/>
      <c r="C1255" s="20"/>
      <c r="D1255" s="18"/>
    </row>
    <row x14ac:dyDescent="0.25" r="1256" customHeight="1" ht="18.75">
      <c r="A1256" s="1">
        <v>42529</v>
      </c>
      <c r="B1256" s="12">
        <v>11.5</v>
      </c>
      <c r="C1256" s="12">
        <v>10.5</v>
      </c>
      <c r="D1256" s="16">
        <v>1.330648148148148</v>
      </c>
    </row>
    <row x14ac:dyDescent="0.25" r="1257" customHeight="1" ht="18.75">
      <c r="A1257" s="1">
        <v>42530</v>
      </c>
      <c r="B1257" s="21"/>
      <c r="C1257" s="20"/>
      <c r="D1257" s="18"/>
    </row>
    <row x14ac:dyDescent="0.25" r="1258" customHeight="1" ht="18.75">
      <c r="A1258" s="1">
        <v>42531</v>
      </c>
      <c r="B1258" s="21"/>
      <c r="C1258" s="20"/>
      <c r="D1258" s="18"/>
    </row>
    <row x14ac:dyDescent="0.25" r="1259" customHeight="1" ht="18.75">
      <c r="A1259" s="1">
        <v>42532</v>
      </c>
      <c r="B1259" s="21"/>
      <c r="C1259" s="20"/>
      <c r="D1259" s="18"/>
    </row>
    <row x14ac:dyDescent="0.25" r="1260" customHeight="1" ht="18.75">
      <c r="A1260" s="1">
        <v>42533</v>
      </c>
      <c r="B1260" s="12">
        <v>0.3</v>
      </c>
      <c r="C1260" s="12">
        <v>0.3</v>
      </c>
      <c r="D1260" s="16">
        <v>1.6174537037037036</v>
      </c>
    </row>
    <row x14ac:dyDescent="0.25" r="1261" customHeight="1" ht="18.75">
      <c r="A1261" s="1">
        <v>42534</v>
      </c>
      <c r="B1261" s="12">
        <v>0.1</v>
      </c>
      <c r="C1261" s="12">
        <v>0.1</v>
      </c>
      <c r="D1261" s="18"/>
    </row>
    <row x14ac:dyDescent="0.25" r="1262" customHeight="1" ht="18.75">
      <c r="A1262" s="1">
        <v>42535</v>
      </c>
      <c r="B1262" s="12">
        <v>0.5</v>
      </c>
      <c r="C1262" s="12">
        <v>0.5</v>
      </c>
      <c r="D1262" s="16">
        <v>1.0000925925925925</v>
      </c>
    </row>
    <row x14ac:dyDescent="0.25" r="1263" customHeight="1" ht="18.75">
      <c r="A1263" s="1">
        <v>42536</v>
      </c>
      <c r="B1263" s="12">
        <v>0.2</v>
      </c>
      <c r="C1263" s="12">
        <v>0.2</v>
      </c>
      <c r="D1263" s="18"/>
    </row>
    <row x14ac:dyDescent="0.25" r="1264" customHeight="1" ht="18.75">
      <c r="A1264" s="1">
        <v>42537</v>
      </c>
      <c r="B1264" s="12">
        <v>0.5</v>
      </c>
      <c r="C1264" s="12">
        <v>0.5</v>
      </c>
      <c r="D1264" s="16">
        <v>1.1181481481481481</v>
      </c>
    </row>
    <row x14ac:dyDescent="0.25" r="1265" customHeight="1" ht="18.75">
      <c r="A1265" s="1">
        <v>42538</v>
      </c>
      <c r="B1265" s="21"/>
      <c r="C1265" s="20"/>
      <c r="D1265" s="18"/>
    </row>
    <row x14ac:dyDescent="0.25" r="1266" customHeight="1" ht="18.75">
      <c r="A1266" s="1">
        <v>42539</v>
      </c>
      <c r="B1266" s="7">
        <v>0</v>
      </c>
      <c r="C1266" s="7">
        <v>0</v>
      </c>
      <c r="D1266" s="18"/>
    </row>
    <row x14ac:dyDescent="0.25" r="1267" customHeight="1" ht="18.75">
      <c r="A1267" s="1">
        <v>42540</v>
      </c>
      <c r="B1267" s="12">
        <v>5.5</v>
      </c>
      <c r="C1267" s="7">
        <v>4</v>
      </c>
      <c r="D1267" s="16">
        <v>1.0417592592592593</v>
      </c>
    </row>
    <row x14ac:dyDescent="0.25" r="1268" customHeight="1" ht="18.75">
      <c r="A1268" s="1">
        <v>42541</v>
      </c>
      <c r="B1268" s="12">
        <v>0.2</v>
      </c>
      <c r="C1268" s="12">
        <v>0.2</v>
      </c>
      <c r="D1268" s="18"/>
    </row>
    <row x14ac:dyDescent="0.25" r="1269" customHeight="1" ht="18.75">
      <c r="A1269" s="1">
        <v>42542</v>
      </c>
      <c r="B1269" s="7">
        <v>0</v>
      </c>
      <c r="C1269" s="7">
        <v>0</v>
      </c>
      <c r="D1269" s="18"/>
    </row>
    <row x14ac:dyDescent="0.25" r="1270" customHeight="1" ht="18.75">
      <c r="A1270" s="1">
        <v>42543</v>
      </c>
      <c r="B1270" s="12">
        <v>0.2</v>
      </c>
      <c r="C1270" s="12">
        <v>0.2</v>
      </c>
      <c r="D1270" s="16">
        <v>1.732037037037037</v>
      </c>
    </row>
    <row x14ac:dyDescent="0.25" r="1271" customHeight="1" ht="18.75">
      <c r="A1271" s="1">
        <v>42544</v>
      </c>
      <c r="B1271" s="21"/>
      <c r="C1271" s="20"/>
      <c r="D1271" s="18"/>
    </row>
    <row x14ac:dyDescent="0.25" r="1272" customHeight="1" ht="18.75">
      <c r="A1272" s="1">
        <v>42545</v>
      </c>
      <c r="B1272" s="12">
        <v>24.5</v>
      </c>
      <c r="C1272" s="7">
        <v>8</v>
      </c>
      <c r="D1272" s="16">
        <v>1.3556481481481482</v>
      </c>
    </row>
    <row x14ac:dyDescent="0.25" r="1273" customHeight="1" ht="18.75">
      <c r="A1273" s="1">
        <v>42546</v>
      </c>
      <c r="B1273" s="21"/>
      <c r="C1273" s="20"/>
      <c r="D1273" s="18"/>
    </row>
    <row x14ac:dyDescent="0.25" r="1274" customHeight="1" ht="18.75">
      <c r="A1274" s="1">
        <v>42547</v>
      </c>
      <c r="B1274" s="21"/>
      <c r="C1274" s="20"/>
      <c r="D1274" s="18"/>
    </row>
    <row x14ac:dyDescent="0.25" r="1275" customHeight="1" ht="18.75">
      <c r="A1275" s="1">
        <v>42548</v>
      </c>
      <c r="B1275" s="7">
        <v>1</v>
      </c>
      <c r="C1275" s="7">
        <v>1</v>
      </c>
      <c r="D1275" s="16">
        <v>1.7424537037037036</v>
      </c>
    </row>
    <row x14ac:dyDescent="0.25" r="1276" customHeight="1" ht="18.75">
      <c r="A1276" s="1">
        <v>42549</v>
      </c>
      <c r="B1276" s="21"/>
      <c r="C1276" s="20"/>
      <c r="D1276" s="18"/>
    </row>
    <row x14ac:dyDescent="0.25" r="1277" customHeight="1" ht="18.75">
      <c r="A1277" s="1">
        <v>42550</v>
      </c>
      <c r="B1277" s="12">
        <v>0.1</v>
      </c>
      <c r="C1277" s="12">
        <v>0.1</v>
      </c>
      <c r="D1277" s="18"/>
    </row>
    <row x14ac:dyDescent="0.25" r="1278" customHeight="1" ht="18.75">
      <c r="A1278" s="1">
        <v>42551</v>
      </c>
      <c r="B1278" s="21"/>
      <c r="C1278" s="20"/>
      <c r="D1278" s="18"/>
    </row>
    <row x14ac:dyDescent="0.25" r="1279" customHeight="1" ht="18.75">
      <c r="A1279" s="1">
        <v>42552</v>
      </c>
      <c r="B1279" s="12">
        <v>19.5</v>
      </c>
      <c r="C1279" s="7">
        <v>11</v>
      </c>
      <c r="D1279" s="16">
        <v>1.5896759259259259</v>
      </c>
    </row>
    <row x14ac:dyDescent="0.25" r="1280" customHeight="1" ht="18.75">
      <c r="A1280" s="1">
        <v>42553</v>
      </c>
      <c r="B1280" s="12">
        <v>17.5</v>
      </c>
      <c r="C1280" s="7">
        <v>7</v>
      </c>
      <c r="D1280" s="16">
        <v>1.1549537037037036</v>
      </c>
    </row>
    <row x14ac:dyDescent="0.25" r="1281" customHeight="1" ht="18.75">
      <c r="A1281" s="1">
        <v>42554</v>
      </c>
      <c r="B1281" s="7">
        <v>26</v>
      </c>
      <c r="C1281" s="12">
        <v>9.5</v>
      </c>
      <c r="D1281" s="16">
        <v>1.6966203703703704</v>
      </c>
    </row>
    <row x14ac:dyDescent="0.25" r="1282" customHeight="1" ht="18.75">
      <c r="A1282" s="1">
        <v>42555</v>
      </c>
      <c r="B1282" s="7">
        <v>3</v>
      </c>
      <c r="C1282" s="7">
        <v>1</v>
      </c>
      <c r="D1282" s="16">
        <v>1.569537037037037</v>
      </c>
    </row>
    <row x14ac:dyDescent="0.25" r="1283" customHeight="1" ht="18.75">
      <c r="A1283" s="1">
        <v>42556</v>
      </c>
      <c r="B1283" s="12">
        <v>0.5</v>
      </c>
      <c r="C1283" s="12">
        <v>0.5</v>
      </c>
      <c r="D1283" s="16">
        <v>1.3188425925925926</v>
      </c>
    </row>
    <row x14ac:dyDescent="0.25" r="1284" customHeight="1" ht="18.75">
      <c r="A1284" s="1">
        <v>42557</v>
      </c>
      <c r="B1284" s="12">
        <v>74.5</v>
      </c>
      <c r="C1284" s="12">
        <v>21.5</v>
      </c>
      <c r="D1284" s="16">
        <v>1.038287037037037</v>
      </c>
    </row>
    <row x14ac:dyDescent="0.25" r="1285" customHeight="1" ht="18.75">
      <c r="A1285" s="1">
        <v>42558</v>
      </c>
      <c r="B1285" s="7">
        <v>0</v>
      </c>
      <c r="C1285" s="7">
        <v>0</v>
      </c>
      <c r="D1285" s="18"/>
    </row>
    <row x14ac:dyDescent="0.25" r="1286" customHeight="1" ht="18.75">
      <c r="A1286" s="1">
        <v>42559</v>
      </c>
      <c r="B1286" s="21"/>
      <c r="C1286" s="20"/>
      <c r="D1286" s="18"/>
    </row>
    <row x14ac:dyDescent="0.25" r="1287" customHeight="1" ht="18.75">
      <c r="A1287" s="1">
        <v>42560</v>
      </c>
      <c r="B1287" s="7">
        <v>0</v>
      </c>
      <c r="C1287" s="7">
        <v>0</v>
      </c>
      <c r="D1287" s="18"/>
    </row>
    <row x14ac:dyDescent="0.25" r="1288" customHeight="1" ht="18.75">
      <c r="A1288" s="1">
        <v>42561</v>
      </c>
      <c r="B1288" s="21"/>
      <c r="C1288" s="20"/>
      <c r="D1288" s="18"/>
    </row>
    <row x14ac:dyDescent="0.25" r="1289" customHeight="1" ht="18.75">
      <c r="A1289" s="1">
        <v>42562</v>
      </c>
      <c r="B1289" s="12">
        <v>3.5</v>
      </c>
      <c r="C1289" s="7">
        <v>2</v>
      </c>
      <c r="D1289" s="16">
        <v>1.7216203703703705</v>
      </c>
    </row>
    <row x14ac:dyDescent="0.25" r="1290" customHeight="1" ht="18.75">
      <c r="A1290" s="1">
        <v>42563</v>
      </c>
      <c r="B1290" s="12">
        <v>0.5</v>
      </c>
      <c r="C1290" s="12">
        <v>0.5</v>
      </c>
      <c r="D1290" s="16">
        <v>1.977175925925926</v>
      </c>
    </row>
    <row x14ac:dyDescent="0.25" r="1291" customHeight="1" ht="18.75">
      <c r="A1291" s="1">
        <v>42564</v>
      </c>
      <c r="B1291" s="12">
        <v>0.5</v>
      </c>
      <c r="C1291" s="12">
        <v>0.5</v>
      </c>
      <c r="D1291" s="16">
        <v>1.0000925925925925</v>
      </c>
    </row>
    <row x14ac:dyDescent="0.25" r="1292" customHeight="1" ht="18.75">
      <c r="A1292" s="1">
        <v>42565</v>
      </c>
      <c r="B1292" s="21"/>
      <c r="C1292" s="20"/>
      <c r="D1292" s="18"/>
    </row>
    <row x14ac:dyDescent="0.25" r="1293" customHeight="1" ht="18.75">
      <c r="A1293" s="1">
        <v>42566</v>
      </c>
      <c r="B1293" s="21"/>
      <c r="C1293" s="20"/>
      <c r="D1293" s="18"/>
    </row>
    <row x14ac:dyDescent="0.25" r="1294" customHeight="1" ht="18.75">
      <c r="A1294" s="1">
        <v>42567</v>
      </c>
      <c r="B1294" s="7">
        <v>12</v>
      </c>
      <c r="C1294" s="12">
        <v>10.5</v>
      </c>
      <c r="D1294" s="16">
        <v>1.6375925925925925</v>
      </c>
    </row>
    <row x14ac:dyDescent="0.25" r="1295" customHeight="1" ht="18.75">
      <c r="A1295" s="1">
        <v>42568</v>
      </c>
      <c r="B1295" s="21"/>
      <c r="C1295" s="20"/>
      <c r="D1295" s="18"/>
    </row>
    <row x14ac:dyDescent="0.25" r="1296" customHeight="1" ht="18.75">
      <c r="A1296" s="1">
        <v>42569</v>
      </c>
      <c r="B1296" s="21"/>
      <c r="C1296" s="20"/>
      <c r="D1296" s="18"/>
    </row>
    <row x14ac:dyDescent="0.25" r="1297" customHeight="1" ht="18.75">
      <c r="A1297" s="1">
        <v>42570</v>
      </c>
      <c r="B1297" s="12">
        <v>0.5</v>
      </c>
      <c r="C1297" s="12">
        <v>0.5</v>
      </c>
      <c r="D1297" s="16">
        <v>1.9584259259259258</v>
      </c>
    </row>
    <row x14ac:dyDescent="0.25" r="1298" customHeight="1" ht="18.75">
      <c r="A1298" s="1">
        <v>42571</v>
      </c>
      <c r="B1298" s="12">
        <v>0.5</v>
      </c>
      <c r="C1298" s="12">
        <v>0.5</v>
      </c>
      <c r="D1298" s="16">
        <v>1.000787037037037</v>
      </c>
    </row>
    <row x14ac:dyDescent="0.25" r="1299" customHeight="1" ht="18.75">
      <c r="A1299" s="1">
        <v>42572</v>
      </c>
      <c r="B1299" s="21"/>
      <c r="C1299" s="20"/>
      <c r="D1299" s="18"/>
    </row>
    <row x14ac:dyDescent="0.25" r="1300" customHeight="1" ht="18.75">
      <c r="A1300" s="1">
        <v>42573</v>
      </c>
      <c r="B1300" s="21"/>
      <c r="C1300" s="20"/>
      <c r="D1300" s="18"/>
    </row>
    <row x14ac:dyDescent="0.25" r="1301" customHeight="1" ht="18.75">
      <c r="A1301" s="1">
        <v>42574</v>
      </c>
      <c r="B1301" s="21"/>
      <c r="C1301" s="20"/>
      <c r="D1301" s="18"/>
    </row>
    <row x14ac:dyDescent="0.25" r="1302" customHeight="1" ht="18.75">
      <c r="A1302" s="1">
        <v>42575</v>
      </c>
      <c r="B1302" s="7">
        <v>71</v>
      </c>
      <c r="C1302" s="12">
        <v>68.5</v>
      </c>
      <c r="D1302" s="16">
        <v>1.7438425925925927</v>
      </c>
    </row>
    <row x14ac:dyDescent="0.25" r="1303" customHeight="1" ht="18.75">
      <c r="A1303" s="1">
        <v>42576</v>
      </c>
      <c r="B1303" s="7">
        <v>28</v>
      </c>
      <c r="C1303" s="7">
        <v>28</v>
      </c>
      <c r="D1303" s="16">
        <v>1.5896759259259259</v>
      </c>
    </row>
    <row x14ac:dyDescent="0.25" r="1304" customHeight="1" ht="18.75">
      <c r="A1304" s="1">
        <v>42577</v>
      </c>
      <c r="B1304" s="21"/>
      <c r="C1304" s="20"/>
      <c r="D1304" s="18"/>
    </row>
    <row x14ac:dyDescent="0.25" r="1305" customHeight="1" ht="18.75">
      <c r="A1305" s="1">
        <v>42578</v>
      </c>
      <c r="B1305" s="21"/>
      <c r="C1305" s="20"/>
      <c r="D1305" s="18"/>
    </row>
    <row x14ac:dyDescent="0.25" r="1306" customHeight="1" ht="18.75">
      <c r="A1306" s="1">
        <v>42579</v>
      </c>
      <c r="B1306" s="21"/>
      <c r="C1306" s="20"/>
      <c r="D1306" s="18"/>
    </row>
    <row x14ac:dyDescent="0.25" r="1307" customHeight="1" ht="18.75">
      <c r="A1307" s="1">
        <v>42580</v>
      </c>
      <c r="B1307" s="21"/>
      <c r="C1307" s="20"/>
      <c r="D1307" s="18"/>
    </row>
    <row x14ac:dyDescent="0.25" r="1308" customHeight="1" ht="18.75">
      <c r="A1308" s="1">
        <v>42581</v>
      </c>
      <c r="B1308" s="12">
        <v>0.3</v>
      </c>
      <c r="C1308" s="12">
        <v>0.3</v>
      </c>
      <c r="D1308" s="16">
        <v>1.952175925925926</v>
      </c>
    </row>
    <row x14ac:dyDescent="0.25" r="1309" customHeight="1" ht="18.75">
      <c r="A1309" s="1">
        <v>42582</v>
      </c>
      <c r="B1309" s="12">
        <v>49.5</v>
      </c>
      <c r="C1309" s="7">
        <v>47</v>
      </c>
      <c r="D1309" s="16">
        <v>1.7966203703703703</v>
      </c>
    </row>
    <row x14ac:dyDescent="0.25" r="1310" customHeight="1" ht="18.75">
      <c r="A1310" s="1">
        <v>42583</v>
      </c>
      <c r="B1310" s="7">
        <v>0</v>
      </c>
      <c r="C1310" s="7">
        <v>0</v>
      </c>
      <c r="D1310" s="18"/>
    </row>
    <row x14ac:dyDescent="0.25" r="1311" customHeight="1" ht="18.75">
      <c r="A1311" s="1">
        <v>42584</v>
      </c>
      <c r="B1311" s="7">
        <v>11</v>
      </c>
      <c r="C1311" s="7">
        <v>11</v>
      </c>
      <c r="D1311" s="16">
        <v>1.669537037037037</v>
      </c>
    </row>
    <row x14ac:dyDescent="0.25" r="1312" customHeight="1" ht="18.75">
      <c r="A1312" s="1">
        <v>42585</v>
      </c>
      <c r="B1312" s="12">
        <v>0.5</v>
      </c>
      <c r="C1312" s="12">
        <v>0.5</v>
      </c>
      <c r="D1312" s="16">
        <v>1.700787037037037</v>
      </c>
    </row>
    <row x14ac:dyDescent="0.25" r="1313" customHeight="1" ht="18.75">
      <c r="A1313" s="1">
        <v>42586</v>
      </c>
      <c r="B1313" s="21"/>
      <c r="C1313" s="20"/>
      <c r="D1313" s="18"/>
    </row>
    <row x14ac:dyDescent="0.25" r="1314" customHeight="1" ht="18.75">
      <c r="A1314" s="1">
        <v>42587</v>
      </c>
      <c r="B1314" s="21"/>
      <c r="C1314" s="20"/>
      <c r="D1314" s="18"/>
    </row>
    <row x14ac:dyDescent="0.25" r="1315" customHeight="1" ht="18.75">
      <c r="A1315" s="1">
        <v>42588</v>
      </c>
      <c r="B1315" s="21"/>
      <c r="C1315" s="20"/>
      <c r="D1315" s="18"/>
    </row>
    <row x14ac:dyDescent="0.25" r="1316" customHeight="1" ht="18.75">
      <c r="A1316" s="1">
        <v>42589</v>
      </c>
      <c r="B1316" s="7">
        <v>35</v>
      </c>
      <c r="C1316" s="12">
        <v>19.5</v>
      </c>
      <c r="D1316" s="16">
        <v>1.7771759259259259</v>
      </c>
    </row>
    <row x14ac:dyDescent="0.25" r="1317" customHeight="1" ht="18.75">
      <c r="A1317" s="1">
        <v>42590</v>
      </c>
      <c r="B1317" s="21"/>
      <c r="C1317" s="20"/>
      <c r="D1317" s="18"/>
    </row>
    <row x14ac:dyDescent="0.25" r="1318" customHeight="1" ht="18.75">
      <c r="A1318" s="1">
        <v>42591</v>
      </c>
      <c r="B1318" s="21"/>
      <c r="C1318" s="20"/>
      <c r="D1318" s="18"/>
    </row>
    <row x14ac:dyDescent="0.25" r="1319" customHeight="1" ht="18.75">
      <c r="A1319" s="1">
        <v>42592</v>
      </c>
      <c r="B1319" s="21"/>
      <c r="C1319" s="20"/>
      <c r="D1319" s="18"/>
    </row>
    <row x14ac:dyDescent="0.25" r="1320" customHeight="1" ht="18.75">
      <c r="A1320" s="1">
        <v>42593</v>
      </c>
      <c r="B1320" s="21"/>
      <c r="C1320" s="20"/>
      <c r="D1320" s="18"/>
    </row>
    <row x14ac:dyDescent="0.25" r="1321" customHeight="1" ht="18.75">
      <c r="A1321" s="1">
        <v>42594</v>
      </c>
      <c r="B1321" s="21"/>
      <c r="C1321" s="20"/>
      <c r="D1321" s="18"/>
    </row>
    <row x14ac:dyDescent="0.25" r="1322" customHeight="1" ht="18.75">
      <c r="A1322" s="1">
        <v>42595</v>
      </c>
      <c r="B1322" s="21"/>
      <c r="C1322" s="20"/>
      <c r="D1322" s="18"/>
    </row>
    <row x14ac:dyDescent="0.25" r="1323" customHeight="1" ht="18.75">
      <c r="A1323" s="1">
        <v>42596</v>
      </c>
      <c r="B1323" s="21"/>
      <c r="C1323" s="20"/>
      <c r="D1323" s="18"/>
    </row>
    <row x14ac:dyDescent="0.25" r="1324" customHeight="1" ht="18.75">
      <c r="A1324" s="1">
        <v>42597</v>
      </c>
      <c r="B1324" s="21"/>
      <c r="C1324" s="20"/>
      <c r="D1324" s="18"/>
    </row>
    <row x14ac:dyDescent="0.25" r="1325" customHeight="1" ht="18.75">
      <c r="A1325" s="1">
        <v>42598</v>
      </c>
      <c r="B1325" s="12">
        <v>0.1</v>
      </c>
      <c r="C1325" s="12">
        <v>0.1</v>
      </c>
      <c r="D1325" s="18"/>
    </row>
    <row x14ac:dyDescent="0.25" r="1326" customHeight="1" ht="18.75">
      <c r="A1326" s="1">
        <v>42599</v>
      </c>
      <c r="B1326" s="21"/>
      <c r="C1326" s="20"/>
      <c r="D1326" s="18"/>
    </row>
    <row x14ac:dyDescent="0.25" r="1327" customHeight="1" ht="18.75">
      <c r="A1327" s="1">
        <v>42600</v>
      </c>
      <c r="B1327" s="21"/>
      <c r="C1327" s="20"/>
      <c r="D1327" s="18"/>
    </row>
    <row x14ac:dyDescent="0.25" r="1328" customHeight="1" ht="18.75">
      <c r="A1328" s="1">
        <v>42601</v>
      </c>
      <c r="B1328" s="21"/>
      <c r="C1328" s="20"/>
      <c r="D1328" s="18"/>
    </row>
    <row x14ac:dyDescent="0.25" r="1329" customHeight="1" ht="18.75">
      <c r="A1329" s="1">
        <v>42602</v>
      </c>
      <c r="B1329" s="21"/>
      <c r="C1329" s="20"/>
      <c r="D1329" s="18"/>
    </row>
    <row x14ac:dyDescent="0.25" r="1330" customHeight="1" ht="18.75">
      <c r="A1330" s="1">
        <v>42603</v>
      </c>
      <c r="B1330" s="21"/>
      <c r="C1330" s="20"/>
      <c r="D1330" s="18"/>
    </row>
    <row x14ac:dyDescent="0.25" r="1331" customHeight="1" ht="18.75">
      <c r="A1331" s="1">
        <v>42604</v>
      </c>
      <c r="B1331" s="21"/>
      <c r="C1331" s="20"/>
      <c r="D1331" s="18"/>
    </row>
    <row x14ac:dyDescent="0.25" r="1332" customHeight="1" ht="18.75">
      <c r="A1332" s="1">
        <v>42605</v>
      </c>
      <c r="B1332" s="12">
        <v>0.1</v>
      </c>
      <c r="C1332" s="12">
        <v>0.1</v>
      </c>
      <c r="D1332" s="18"/>
    </row>
    <row x14ac:dyDescent="0.25" r="1333" customHeight="1" ht="18.75">
      <c r="A1333" s="1">
        <v>42606</v>
      </c>
      <c r="B1333" s="21"/>
      <c r="C1333" s="20"/>
      <c r="D1333" s="18"/>
    </row>
    <row x14ac:dyDescent="0.25" r="1334" customHeight="1" ht="18.75">
      <c r="A1334" s="1">
        <v>42607</v>
      </c>
      <c r="B1334" s="21"/>
      <c r="C1334" s="20"/>
      <c r="D1334" s="18"/>
    </row>
    <row x14ac:dyDescent="0.25" r="1335" customHeight="1" ht="18.75">
      <c r="A1335" s="1">
        <v>42608</v>
      </c>
      <c r="B1335" s="7">
        <v>1</v>
      </c>
      <c r="C1335" s="12">
        <v>0.5</v>
      </c>
      <c r="D1335" s="16">
        <v>1.6639814814814815</v>
      </c>
    </row>
    <row x14ac:dyDescent="0.25" r="1336" customHeight="1" ht="18.75">
      <c r="A1336" s="1">
        <v>42609</v>
      </c>
      <c r="B1336" s="21"/>
      <c r="C1336" s="20"/>
      <c r="D1336" s="18"/>
    </row>
    <row x14ac:dyDescent="0.25" r="1337" customHeight="1" ht="18.75">
      <c r="A1337" s="1">
        <v>42610</v>
      </c>
      <c r="B1337" s="7">
        <v>33</v>
      </c>
      <c r="C1337" s="7">
        <v>4</v>
      </c>
      <c r="D1337" s="16">
        <v>1.1910648148148149</v>
      </c>
    </row>
    <row x14ac:dyDescent="0.25" r="1338" customHeight="1" ht="18.75">
      <c r="A1338" s="1">
        <v>42611</v>
      </c>
      <c r="B1338" s="12">
        <v>0.5</v>
      </c>
      <c r="C1338" s="12">
        <v>0.5</v>
      </c>
      <c r="D1338" s="16">
        <v>1.0000925925925925</v>
      </c>
    </row>
    <row x14ac:dyDescent="0.25" r="1339" customHeight="1" ht="18.75">
      <c r="A1339" s="1">
        <v>42612</v>
      </c>
      <c r="B1339" s="21"/>
      <c r="C1339" s="20"/>
      <c r="D1339" s="18"/>
    </row>
    <row x14ac:dyDescent="0.25" r="1340" customHeight="1" ht="18.75">
      <c r="A1340" s="1">
        <v>42613</v>
      </c>
      <c r="B1340" s="7">
        <v>0</v>
      </c>
      <c r="C1340" s="7">
        <v>0</v>
      </c>
      <c r="D1340" s="18"/>
    </row>
    <row x14ac:dyDescent="0.25" r="1341" customHeight="1" ht="18.75">
      <c r="A1341" s="1">
        <v>42614</v>
      </c>
      <c r="B1341" s="7">
        <v>2</v>
      </c>
      <c r="C1341" s="12">
        <v>1.5</v>
      </c>
      <c r="D1341" s="16">
        <v>1.9431481481481483</v>
      </c>
    </row>
    <row x14ac:dyDescent="0.25" r="1342" customHeight="1" ht="18.75">
      <c r="A1342" s="1">
        <v>42615</v>
      </c>
      <c r="B1342" s="7">
        <v>67</v>
      </c>
      <c r="C1342" s="12">
        <v>11.5</v>
      </c>
      <c r="D1342" s="16">
        <v>1.8223148148148147</v>
      </c>
    </row>
    <row x14ac:dyDescent="0.25" r="1343" customHeight="1" ht="18.75">
      <c r="A1343" s="1">
        <v>42616</v>
      </c>
      <c r="B1343" s="12">
        <v>45.5</v>
      </c>
      <c r="C1343" s="7">
        <v>9</v>
      </c>
      <c r="D1343" s="16">
        <v>1.0396759259259258</v>
      </c>
    </row>
    <row x14ac:dyDescent="0.25" r="1344" customHeight="1" ht="18.75">
      <c r="A1344" s="1">
        <v>42617</v>
      </c>
      <c r="B1344" s="7">
        <v>1</v>
      </c>
      <c r="C1344" s="12">
        <v>0.8</v>
      </c>
      <c r="D1344" s="16">
        <v>1.7737037037037036</v>
      </c>
    </row>
    <row x14ac:dyDescent="0.25" r="1345" customHeight="1" ht="18.75">
      <c r="A1345" s="1">
        <v>42618</v>
      </c>
      <c r="B1345" s="7">
        <v>3</v>
      </c>
      <c r="C1345" s="12">
        <v>2.5</v>
      </c>
      <c r="D1345" s="16">
        <v>1.6174537037037036</v>
      </c>
    </row>
    <row x14ac:dyDescent="0.25" r="1346" customHeight="1" ht="18.75">
      <c r="A1346" s="1">
        <v>42619</v>
      </c>
      <c r="B1346" s="21"/>
      <c r="C1346" s="20"/>
      <c r="D1346" s="18"/>
    </row>
    <row x14ac:dyDescent="0.25" r="1347" customHeight="1" ht="18.75">
      <c r="A1347" s="1">
        <v>42620</v>
      </c>
      <c r="B1347" s="7">
        <v>4</v>
      </c>
      <c r="C1347" s="7">
        <v>4</v>
      </c>
      <c r="D1347" s="16">
        <v>1.9591203703703703</v>
      </c>
    </row>
    <row x14ac:dyDescent="0.25" r="1348" customHeight="1" ht="18.75">
      <c r="A1348" s="1">
        <v>42621</v>
      </c>
      <c r="B1348" s="7">
        <v>26</v>
      </c>
      <c r="C1348" s="12">
        <v>19.5</v>
      </c>
      <c r="D1348" s="16">
        <v>1.950787037037037</v>
      </c>
    </row>
    <row x14ac:dyDescent="0.25" r="1349" customHeight="1" ht="18.75">
      <c r="A1349" s="1">
        <v>42622</v>
      </c>
      <c r="B1349" s="12">
        <v>0.5</v>
      </c>
      <c r="C1349" s="12">
        <v>0.5</v>
      </c>
      <c r="D1349" s="16">
        <v>1.0000925925925925</v>
      </c>
    </row>
    <row x14ac:dyDescent="0.25" r="1350" customHeight="1" ht="18.75">
      <c r="A1350" s="1">
        <v>42623</v>
      </c>
      <c r="B1350" s="21"/>
      <c r="C1350" s="20"/>
      <c r="D1350" s="18"/>
    </row>
    <row x14ac:dyDescent="0.25" r="1351" customHeight="1" ht="18.75">
      <c r="A1351" s="1">
        <v>42624</v>
      </c>
      <c r="B1351" s="7">
        <v>0</v>
      </c>
      <c r="C1351" s="7">
        <v>0</v>
      </c>
      <c r="D1351" s="18"/>
    </row>
    <row x14ac:dyDescent="0.25" r="1352" customHeight="1" ht="18.75">
      <c r="A1352" s="1">
        <v>42625</v>
      </c>
      <c r="B1352" s="7">
        <v>10</v>
      </c>
      <c r="C1352" s="12">
        <v>2.5</v>
      </c>
      <c r="D1352" s="16">
        <v>1.3167592592592592</v>
      </c>
    </row>
    <row x14ac:dyDescent="0.25" r="1353" customHeight="1" ht="18.75">
      <c r="A1353" s="1">
        <v>42626</v>
      </c>
      <c r="B1353" s="21"/>
      <c r="C1353" s="20"/>
      <c r="D1353" s="18"/>
    </row>
    <row x14ac:dyDescent="0.25" r="1354" customHeight="1" ht="18.75">
      <c r="A1354" s="1">
        <v>42627</v>
      </c>
      <c r="B1354" s="21"/>
      <c r="C1354" s="20"/>
      <c r="D1354" s="18"/>
    </row>
    <row x14ac:dyDescent="0.25" r="1355" customHeight="1" ht="18.75">
      <c r="A1355" s="1">
        <v>42628</v>
      </c>
      <c r="B1355" s="21"/>
      <c r="C1355" s="20"/>
      <c r="D1355" s="18"/>
    </row>
    <row x14ac:dyDescent="0.25" r="1356" customHeight="1" ht="18.75">
      <c r="A1356" s="1">
        <v>42629</v>
      </c>
      <c r="B1356" s="12">
        <v>2.5</v>
      </c>
      <c r="C1356" s="7">
        <v>1</v>
      </c>
      <c r="D1356" s="16">
        <v>1.6716203703703703</v>
      </c>
    </row>
    <row x14ac:dyDescent="0.25" r="1357" customHeight="1" ht="18.75">
      <c r="A1357" s="1">
        <v>42630</v>
      </c>
      <c r="B1357" s="7">
        <v>113</v>
      </c>
      <c r="C1357" s="7">
        <v>14</v>
      </c>
      <c r="D1357" s="16">
        <v>1.3716203703703704</v>
      </c>
    </row>
    <row x14ac:dyDescent="0.25" r="1358" customHeight="1" ht="18.75">
      <c r="A1358" s="1">
        <v>42631</v>
      </c>
      <c r="B1358" s="7">
        <v>4</v>
      </c>
      <c r="C1358" s="7">
        <v>3</v>
      </c>
      <c r="D1358" s="16">
        <v>1.0181481481481482</v>
      </c>
    </row>
    <row x14ac:dyDescent="0.25" r="1359" customHeight="1" ht="18.75">
      <c r="A1359" s="1">
        <v>42632</v>
      </c>
      <c r="B1359" s="21"/>
      <c r="C1359" s="20"/>
      <c r="D1359" s="18"/>
    </row>
    <row x14ac:dyDescent="0.25" r="1360" customHeight="1" ht="18.75">
      <c r="A1360" s="1">
        <v>42633</v>
      </c>
      <c r="B1360" s="21"/>
      <c r="C1360" s="20"/>
      <c r="D1360" s="18"/>
    </row>
    <row x14ac:dyDescent="0.25" r="1361" customHeight="1" ht="18.75">
      <c r="A1361" s="1">
        <v>42634</v>
      </c>
      <c r="B1361" s="21"/>
      <c r="C1361" s="20"/>
      <c r="D1361" s="18"/>
    </row>
    <row x14ac:dyDescent="0.25" r="1362" customHeight="1" ht="18.75">
      <c r="A1362" s="1">
        <v>42635</v>
      </c>
      <c r="B1362" s="21"/>
      <c r="C1362" s="20"/>
      <c r="D1362" s="18"/>
    </row>
    <row x14ac:dyDescent="0.25" r="1363" customHeight="1" ht="18.75">
      <c r="A1363" s="1">
        <v>42636</v>
      </c>
      <c r="B1363" s="21"/>
      <c r="C1363" s="20"/>
      <c r="D1363" s="18"/>
    </row>
    <row x14ac:dyDescent="0.25" r="1364" customHeight="1" ht="18.75">
      <c r="A1364" s="1">
        <v>42637</v>
      </c>
      <c r="B1364" s="21"/>
      <c r="C1364" s="20"/>
      <c r="D1364" s="18"/>
    </row>
    <row x14ac:dyDescent="0.25" r="1365" customHeight="1" ht="18.75">
      <c r="A1365" s="1">
        <v>42638</v>
      </c>
      <c r="B1365" s="21"/>
      <c r="C1365" s="20"/>
      <c r="D1365" s="18"/>
    </row>
    <row x14ac:dyDescent="0.25" r="1366" customHeight="1" ht="18.75">
      <c r="A1366" s="1">
        <v>42639</v>
      </c>
      <c r="B1366" s="7">
        <v>9</v>
      </c>
      <c r="C1366" s="12">
        <v>6.1</v>
      </c>
      <c r="D1366" s="16">
        <v>1.7875925925925926</v>
      </c>
    </row>
    <row x14ac:dyDescent="0.25" r="1367" customHeight="1" ht="18.75">
      <c r="A1367" s="1">
        <v>42640</v>
      </c>
      <c r="B1367" s="7">
        <v>1</v>
      </c>
      <c r="C1367" s="12">
        <v>0.5</v>
      </c>
      <c r="D1367" s="16">
        <v>1.0202314814814815</v>
      </c>
    </row>
    <row x14ac:dyDescent="0.25" r="1368" customHeight="1" ht="18.75">
      <c r="A1368" s="1">
        <v>42641</v>
      </c>
      <c r="B1368" s="12">
        <v>8.5</v>
      </c>
      <c r="C1368" s="12">
        <v>3.5</v>
      </c>
      <c r="D1368" s="16">
        <v>1.0195370370370371</v>
      </c>
    </row>
    <row x14ac:dyDescent="0.25" r="1369" customHeight="1" ht="18.75">
      <c r="A1369" s="1">
        <v>42642</v>
      </c>
      <c r="B1369" s="12">
        <v>0.5</v>
      </c>
      <c r="C1369" s="12">
        <v>0.5</v>
      </c>
      <c r="D1369" s="16">
        <v>1.2146759259259259</v>
      </c>
    </row>
    <row x14ac:dyDescent="0.25" r="1370" customHeight="1" ht="18.75">
      <c r="A1370" s="1">
        <v>42643</v>
      </c>
      <c r="B1370" s="7">
        <v>9</v>
      </c>
      <c r="C1370" s="12">
        <v>1.5</v>
      </c>
      <c r="D1370" s="16">
        <v>1.2806481481481482</v>
      </c>
    </row>
    <row x14ac:dyDescent="0.25" r="1371" customHeight="1" ht="18.75">
      <c r="A1371" s="1">
        <v>42644</v>
      </c>
      <c r="B1371" s="12">
        <v>0.5</v>
      </c>
      <c r="C1371" s="12">
        <v>0.5</v>
      </c>
      <c r="D1371" s="16">
        <v>1.0000925925925925</v>
      </c>
    </row>
    <row x14ac:dyDescent="0.25" r="1372" customHeight="1" ht="18.75">
      <c r="A1372" s="1">
        <v>42645</v>
      </c>
      <c r="B1372" s="7">
        <v>0</v>
      </c>
      <c r="C1372" s="7">
        <v>0</v>
      </c>
      <c r="D1372" s="18"/>
    </row>
    <row x14ac:dyDescent="0.25" r="1373" customHeight="1" ht="18.75">
      <c r="A1373" s="1">
        <v>42646</v>
      </c>
      <c r="B1373" s="7">
        <v>4</v>
      </c>
      <c r="C1373" s="7">
        <v>4</v>
      </c>
      <c r="D1373" s="16">
        <v>1.5480092592592594</v>
      </c>
    </row>
    <row x14ac:dyDescent="0.25" r="1374" customHeight="1" ht="18.75">
      <c r="A1374" s="1">
        <v>42647</v>
      </c>
      <c r="B1374" s="7">
        <v>0</v>
      </c>
      <c r="C1374" s="7">
        <v>0</v>
      </c>
      <c r="D1374" s="18"/>
    </row>
    <row x14ac:dyDescent="0.25" r="1375" customHeight="1" ht="18.75">
      <c r="A1375" s="1">
        <v>42648</v>
      </c>
      <c r="B1375" s="7">
        <v>49</v>
      </c>
      <c r="C1375" s="7">
        <v>9</v>
      </c>
      <c r="D1375" s="16">
        <v>1.4855092592592594</v>
      </c>
    </row>
    <row x14ac:dyDescent="0.25" r="1376" customHeight="1" ht="18.75">
      <c r="A1376" s="1">
        <v>42649</v>
      </c>
      <c r="B1376" s="21"/>
      <c r="C1376" s="20"/>
      <c r="D1376" s="18"/>
    </row>
    <row x14ac:dyDescent="0.25" r="1377" customHeight="1" ht="18.75">
      <c r="A1377" s="1">
        <v>42650</v>
      </c>
      <c r="B1377" s="7">
        <v>3</v>
      </c>
      <c r="C1377" s="7">
        <v>2</v>
      </c>
      <c r="D1377" s="16">
        <v>1.8292592592592594</v>
      </c>
    </row>
    <row x14ac:dyDescent="0.25" r="1378" customHeight="1" ht="18.75">
      <c r="A1378" s="1">
        <v>42651</v>
      </c>
      <c r="B1378" s="7">
        <v>21</v>
      </c>
      <c r="C1378" s="7">
        <v>6</v>
      </c>
      <c r="D1378" s="16">
        <v>1.094537037037037</v>
      </c>
    </row>
    <row x14ac:dyDescent="0.25" r="1379" customHeight="1" ht="18.75">
      <c r="A1379" s="1">
        <v>42652</v>
      </c>
      <c r="B1379" s="21"/>
      <c r="C1379" s="20"/>
      <c r="D1379" s="18"/>
    </row>
    <row x14ac:dyDescent="0.25" r="1380" customHeight="1" ht="18.75">
      <c r="A1380" s="1">
        <v>42653</v>
      </c>
      <c r="B1380" s="21"/>
      <c r="C1380" s="20"/>
      <c r="D1380" s="18"/>
    </row>
    <row x14ac:dyDescent="0.25" r="1381" customHeight="1" ht="18.75">
      <c r="A1381" s="1">
        <v>42654</v>
      </c>
      <c r="B1381" s="21"/>
      <c r="C1381" s="20"/>
      <c r="D1381" s="18"/>
    </row>
    <row x14ac:dyDescent="0.25" r="1382" customHeight="1" ht="18.75">
      <c r="A1382" s="1">
        <v>42655</v>
      </c>
      <c r="B1382" s="21"/>
      <c r="C1382" s="20"/>
      <c r="D1382" s="18"/>
    </row>
    <row x14ac:dyDescent="0.25" r="1383" customHeight="1" ht="18.75">
      <c r="A1383" s="1">
        <v>42656</v>
      </c>
      <c r="B1383" s="21"/>
      <c r="C1383" s="20"/>
      <c r="D1383" s="18"/>
    </row>
    <row x14ac:dyDescent="0.25" r="1384" customHeight="1" ht="18.75">
      <c r="A1384" s="1">
        <v>42657</v>
      </c>
      <c r="B1384" s="21"/>
      <c r="C1384" s="20"/>
      <c r="D1384" s="18"/>
    </row>
    <row x14ac:dyDescent="0.25" r="1385" customHeight="1" ht="18.75">
      <c r="A1385" s="1">
        <v>42658</v>
      </c>
      <c r="B1385" s="21"/>
      <c r="C1385" s="20"/>
      <c r="D1385" s="18"/>
    </row>
    <row x14ac:dyDescent="0.25" r="1386" customHeight="1" ht="18.75">
      <c r="A1386" s="1">
        <v>42659</v>
      </c>
      <c r="B1386" s="7">
        <v>26</v>
      </c>
      <c r="C1386" s="7">
        <v>5</v>
      </c>
      <c r="D1386" s="16">
        <v>1.713287037037037</v>
      </c>
    </row>
    <row x14ac:dyDescent="0.25" r="1387" customHeight="1" ht="18.75">
      <c r="A1387" s="1">
        <v>42660</v>
      </c>
      <c r="B1387" s="21"/>
      <c r="C1387" s="20"/>
      <c r="D1387" s="18"/>
    </row>
    <row x14ac:dyDescent="0.25" r="1388" customHeight="1" ht="18.75">
      <c r="A1388" s="1">
        <v>42661</v>
      </c>
      <c r="B1388" s="21"/>
      <c r="C1388" s="20"/>
      <c r="D1388" s="18"/>
    </row>
    <row x14ac:dyDescent="0.25" r="1389" customHeight="1" ht="18.75">
      <c r="A1389" s="1">
        <v>42662</v>
      </c>
      <c r="B1389" s="21"/>
      <c r="C1389" s="20"/>
      <c r="D1389" s="18"/>
    </row>
    <row x14ac:dyDescent="0.25" r="1390" customHeight="1" ht="18.75">
      <c r="A1390" s="1">
        <v>42663</v>
      </c>
      <c r="B1390" s="21"/>
      <c r="C1390" s="20"/>
      <c r="D1390" s="18"/>
    </row>
    <row x14ac:dyDescent="0.25" r="1391" customHeight="1" ht="18.75">
      <c r="A1391" s="1">
        <v>42664</v>
      </c>
      <c r="B1391" s="21"/>
      <c r="C1391" s="20"/>
      <c r="D1391" s="18"/>
    </row>
    <row x14ac:dyDescent="0.25" r="1392" customHeight="1" ht="18.75">
      <c r="A1392" s="1">
        <v>42665</v>
      </c>
      <c r="B1392" s="7">
        <v>0</v>
      </c>
      <c r="C1392" s="7">
        <v>0</v>
      </c>
      <c r="D1392" s="18"/>
    </row>
    <row x14ac:dyDescent="0.25" r="1393" customHeight="1" ht="18.75">
      <c r="A1393" s="1">
        <v>42666</v>
      </c>
      <c r="B1393" s="21"/>
      <c r="C1393" s="20"/>
      <c r="D1393" s="18"/>
    </row>
    <row x14ac:dyDescent="0.25" r="1394" customHeight="1" ht="18.75">
      <c r="A1394" s="1">
        <v>42667</v>
      </c>
      <c r="B1394" s="21"/>
      <c r="C1394" s="20"/>
      <c r="D1394" s="18"/>
    </row>
    <row x14ac:dyDescent="0.25" r="1395" customHeight="1" ht="18.75">
      <c r="A1395" s="1">
        <v>42668</v>
      </c>
      <c r="B1395" s="7">
        <v>2</v>
      </c>
      <c r="C1395" s="12">
        <v>1.5</v>
      </c>
      <c r="D1395" s="16">
        <v>1.4480092592592593</v>
      </c>
    </row>
    <row x14ac:dyDescent="0.25" r="1396" customHeight="1" ht="18.75">
      <c r="A1396" s="1">
        <v>42669</v>
      </c>
      <c r="B1396" s="21"/>
      <c r="C1396" s="20"/>
      <c r="D1396" s="18"/>
    </row>
    <row x14ac:dyDescent="0.25" r="1397" customHeight="1" ht="18.75">
      <c r="A1397" s="1">
        <v>42670</v>
      </c>
      <c r="B1397" s="21"/>
      <c r="C1397" s="20"/>
      <c r="D1397" s="18"/>
    </row>
    <row x14ac:dyDescent="0.25" r="1398" customHeight="1" ht="18.75">
      <c r="A1398" s="1">
        <v>42671</v>
      </c>
      <c r="B1398" s="7">
        <v>6</v>
      </c>
      <c r="C1398" s="7">
        <v>2</v>
      </c>
      <c r="D1398" s="16">
        <v>1.4139814814814815</v>
      </c>
    </row>
    <row x14ac:dyDescent="0.25" r="1399" customHeight="1" ht="18.75">
      <c r="A1399" s="1">
        <v>42672</v>
      </c>
      <c r="B1399" s="21"/>
      <c r="C1399" s="20"/>
      <c r="D1399" s="18"/>
    </row>
    <row x14ac:dyDescent="0.25" r="1400" customHeight="1" ht="18.75">
      <c r="A1400" s="1">
        <v>42673</v>
      </c>
      <c r="B1400" s="21"/>
      <c r="C1400" s="20"/>
      <c r="D1400" s="18"/>
    </row>
    <row x14ac:dyDescent="0.25" r="1401" customHeight="1" ht="18.75">
      <c r="A1401" s="1">
        <v>42674</v>
      </c>
      <c r="B1401" s="21"/>
      <c r="C1401" s="20"/>
      <c r="D1401" s="18"/>
    </row>
    <row x14ac:dyDescent="0.25" r="1402" customHeight="1" ht="18.75">
      <c r="A1402" s="1">
        <v>42675</v>
      </c>
      <c r="B1402" s="21"/>
      <c r="C1402" s="20"/>
      <c r="D1402" s="18"/>
    </row>
    <row x14ac:dyDescent="0.25" r="1403" customHeight="1" ht="18.75">
      <c r="A1403" s="1">
        <v>42676</v>
      </c>
      <c r="B1403" s="21"/>
      <c r="C1403" s="20"/>
      <c r="D1403" s="18"/>
    </row>
    <row x14ac:dyDescent="0.25" r="1404" customHeight="1" ht="18.75">
      <c r="A1404" s="1">
        <v>42677</v>
      </c>
      <c r="B1404" s="21"/>
      <c r="C1404" s="20"/>
      <c r="D1404" s="18"/>
    </row>
    <row x14ac:dyDescent="0.25" r="1405" customHeight="1" ht="18.75">
      <c r="A1405" s="1">
        <v>42678</v>
      </c>
      <c r="B1405" s="21"/>
      <c r="C1405" s="20"/>
      <c r="D1405" s="18"/>
    </row>
    <row x14ac:dyDescent="0.25" r="1406" customHeight="1" ht="18.75">
      <c r="A1406" s="1">
        <v>42679</v>
      </c>
      <c r="B1406" s="21"/>
      <c r="C1406" s="20"/>
      <c r="D1406" s="18"/>
    </row>
    <row x14ac:dyDescent="0.25" r="1407" customHeight="1" ht="18.75">
      <c r="A1407" s="1">
        <v>42680</v>
      </c>
      <c r="B1407" s="21"/>
      <c r="C1407" s="20"/>
      <c r="D1407" s="18"/>
    </row>
    <row x14ac:dyDescent="0.25" r="1408" customHeight="1" ht="18.75">
      <c r="A1408" s="1">
        <v>42681</v>
      </c>
      <c r="B1408" s="21"/>
      <c r="C1408" s="20"/>
      <c r="D1408" s="18"/>
    </row>
    <row x14ac:dyDescent="0.25" r="1409" customHeight="1" ht="18.75">
      <c r="A1409" s="1">
        <v>42682</v>
      </c>
      <c r="B1409" s="12">
        <v>0.2</v>
      </c>
      <c r="C1409" s="20"/>
      <c r="D1409" s="18"/>
    </row>
    <row x14ac:dyDescent="0.25" r="1410" customHeight="1" ht="18.75">
      <c r="A1410" s="1">
        <v>42683</v>
      </c>
      <c r="B1410" s="21"/>
      <c r="C1410" s="20"/>
      <c r="D1410" s="18"/>
    </row>
    <row x14ac:dyDescent="0.25" r="1411" customHeight="1" ht="18.75">
      <c r="A1411" s="1">
        <v>42684</v>
      </c>
      <c r="B1411" s="21"/>
      <c r="C1411" s="20"/>
      <c r="D1411" s="18"/>
    </row>
    <row x14ac:dyDescent="0.25" r="1412" customHeight="1" ht="18.75">
      <c r="A1412" s="1">
        <v>42685</v>
      </c>
      <c r="B1412" s="12">
        <v>0.1</v>
      </c>
      <c r="C1412" s="20"/>
      <c r="D1412" s="18"/>
    </row>
    <row x14ac:dyDescent="0.25" r="1413" customHeight="1" ht="18.75">
      <c r="A1413" s="1">
        <v>42686</v>
      </c>
      <c r="B1413" s="21"/>
      <c r="C1413" s="20"/>
      <c r="D1413" s="18"/>
    </row>
    <row x14ac:dyDescent="0.25" r="1414" customHeight="1" ht="18.75">
      <c r="A1414" s="1">
        <v>42687</v>
      </c>
      <c r="B1414" s="21"/>
      <c r="C1414" s="20"/>
      <c r="D1414" s="18"/>
    </row>
    <row x14ac:dyDescent="0.25" r="1415" customHeight="1" ht="18.75">
      <c r="A1415" s="1">
        <v>42688</v>
      </c>
      <c r="B1415" s="21"/>
      <c r="C1415" s="20"/>
      <c r="D1415" s="18"/>
    </row>
    <row x14ac:dyDescent="0.25" r="1416" customHeight="1" ht="18.75">
      <c r="A1416" s="1">
        <v>42689</v>
      </c>
      <c r="B1416" s="21"/>
      <c r="C1416" s="20"/>
      <c r="D1416" s="18"/>
    </row>
    <row x14ac:dyDescent="0.25" r="1417" customHeight="1" ht="18.75">
      <c r="A1417" s="1">
        <v>42690</v>
      </c>
      <c r="B1417" s="21"/>
      <c r="C1417" s="20"/>
      <c r="D1417" s="18"/>
    </row>
    <row x14ac:dyDescent="0.25" r="1418" customHeight="1" ht="18.75">
      <c r="A1418" s="1">
        <v>42691</v>
      </c>
      <c r="B1418" s="21"/>
      <c r="C1418" s="20"/>
      <c r="D1418" s="18"/>
    </row>
    <row x14ac:dyDescent="0.25" r="1419" customHeight="1" ht="18.75">
      <c r="A1419" s="1">
        <v>42692</v>
      </c>
      <c r="B1419" s="12">
        <v>7.5</v>
      </c>
      <c r="C1419" s="20"/>
      <c r="D1419" s="18"/>
    </row>
    <row x14ac:dyDescent="0.25" r="1420" customHeight="1" ht="18.75">
      <c r="A1420" s="1">
        <v>42693</v>
      </c>
      <c r="B1420" s="12">
        <v>0.5</v>
      </c>
      <c r="C1420" s="20"/>
      <c r="D1420" s="18"/>
    </row>
    <row x14ac:dyDescent="0.25" r="1421" customHeight="1" ht="18.75">
      <c r="A1421" s="1">
        <v>42694</v>
      </c>
      <c r="B1421" s="21"/>
      <c r="C1421" s="20"/>
      <c r="D1421" s="18"/>
    </row>
    <row x14ac:dyDescent="0.25" r="1422" customHeight="1" ht="18.75">
      <c r="A1422" s="1">
        <v>42695</v>
      </c>
      <c r="B1422" s="21"/>
      <c r="C1422" s="20"/>
      <c r="D1422" s="18"/>
    </row>
    <row x14ac:dyDescent="0.25" r="1423" customHeight="1" ht="18.75">
      <c r="A1423" s="1">
        <v>42696</v>
      </c>
      <c r="B1423" s="21"/>
      <c r="C1423" s="20"/>
      <c r="D1423" s="18"/>
    </row>
    <row x14ac:dyDescent="0.25" r="1424" customHeight="1" ht="18.75">
      <c r="A1424" s="1">
        <v>42697</v>
      </c>
      <c r="B1424" s="21"/>
      <c r="C1424" s="20"/>
      <c r="D1424" s="18"/>
    </row>
    <row x14ac:dyDescent="0.25" r="1425" customHeight="1" ht="18.75">
      <c r="A1425" s="1">
        <v>42698</v>
      </c>
      <c r="B1425" s="21"/>
      <c r="C1425" s="20"/>
      <c r="D1425" s="18"/>
    </row>
    <row x14ac:dyDescent="0.25" r="1426" customHeight="1" ht="18.75">
      <c r="A1426" s="1">
        <v>42699</v>
      </c>
      <c r="B1426" s="21"/>
      <c r="C1426" s="20"/>
      <c r="D1426" s="18"/>
    </row>
    <row x14ac:dyDescent="0.25" r="1427" customHeight="1" ht="18.75">
      <c r="A1427" s="1">
        <v>42700</v>
      </c>
      <c r="B1427" s="7">
        <v>2</v>
      </c>
      <c r="C1427" s="20"/>
      <c r="D1427" s="18"/>
    </row>
    <row x14ac:dyDescent="0.25" r="1428" customHeight="1" ht="18.75">
      <c r="A1428" s="1">
        <v>42701</v>
      </c>
      <c r="B1428" s="21"/>
      <c r="C1428" s="20"/>
      <c r="D1428" s="18"/>
    </row>
    <row x14ac:dyDescent="0.25" r="1429" customHeight="1" ht="18.75">
      <c r="A1429" s="1">
        <v>42702</v>
      </c>
      <c r="B1429" s="21"/>
      <c r="C1429" s="20"/>
      <c r="D1429" s="18"/>
    </row>
    <row x14ac:dyDescent="0.25" r="1430" customHeight="1" ht="18.75">
      <c r="A1430" s="1">
        <v>42703</v>
      </c>
      <c r="B1430" s="21"/>
      <c r="C1430" s="20"/>
      <c r="D1430" s="18"/>
    </row>
    <row x14ac:dyDescent="0.25" r="1431" customHeight="1" ht="18.75">
      <c r="A1431" s="1">
        <v>42704</v>
      </c>
      <c r="B1431" s="7">
        <v>1</v>
      </c>
      <c r="C1431" s="20"/>
      <c r="D1431" s="18"/>
    </row>
    <row x14ac:dyDescent="0.25" r="1432" customHeight="1" ht="18.75">
      <c r="A1432" s="1">
        <v>42705</v>
      </c>
      <c r="B1432" s="21"/>
      <c r="C1432" s="20"/>
      <c r="D1432" s="18"/>
    </row>
    <row x14ac:dyDescent="0.25" r="1433" customHeight="1" ht="18.75">
      <c r="A1433" s="1">
        <v>42706</v>
      </c>
      <c r="B1433" s="21"/>
      <c r="C1433" s="20"/>
      <c r="D1433" s="18"/>
    </row>
    <row x14ac:dyDescent="0.25" r="1434" customHeight="1" ht="18.75">
      <c r="A1434" s="1">
        <v>42707</v>
      </c>
      <c r="B1434" s="21"/>
      <c r="C1434" s="20"/>
      <c r="D1434" s="18"/>
    </row>
    <row x14ac:dyDescent="0.25" r="1435" customHeight="1" ht="18.75">
      <c r="A1435" s="1">
        <v>42708</v>
      </c>
      <c r="B1435" s="21"/>
      <c r="C1435" s="20"/>
      <c r="D1435" s="18"/>
    </row>
    <row x14ac:dyDescent="0.25" r="1436" customHeight="1" ht="18.75">
      <c r="A1436" s="1">
        <v>42709</v>
      </c>
      <c r="B1436" s="21"/>
      <c r="C1436" s="20"/>
      <c r="D1436" s="18"/>
    </row>
    <row x14ac:dyDescent="0.25" r="1437" customHeight="1" ht="18.75">
      <c r="A1437" s="1">
        <v>42710</v>
      </c>
      <c r="B1437" s="21"/>
      <c r="C1437" s="20"/>
      <c r="D1437" s="18"/>
    </row>
    <row x14ac:dyDescent="0.25" r="1438" customHeight="1" ht="18.75">
      <c r="A1438" s="1">
        <v>42711</v>
      </c>
      <c r="B1438" s="21"/>
      <c r="C1438" s="20"/>
      <c r="D1438" s="18"/>
    </row>
    <row x14ac:dyDescent="0.25" r="1439" customHeight="1" ht="18.75">
      <c r="A1439" s="1">
        <v>42712</v>
      </c>
      <c r="B1439" s="21"/>
      <c r="C1439" s="20"/>
      <c r="D1439" s="18"/>
    </row>
    <row x14ac:dyDescent="0.25" r="1440" customHeight="1" ht="18.75">
      <c r="A1440" s="1">
        <v>42713</v>
      </c>
      <c r="B1440" s="7">
        <v>0</v>
      </c>
      <c r="C1440" s="20"/>
      <c r="D1440" s="18"/>
    </row>
    <row x14ac:dyDescent="0.25" r="1441" customHeight="1" ht="18.75">
      <c r="A1441" s="1">
        <v>42714</v>
      </c>
      <c r="B1441" s="21"/>
      <c r="C1441" s="20"/>
      <c r="D1441" s="18"/>
    </row>
    <row x14ac:dyDescent="0.25" r="1442" customHeight="1" ht="18.75">
      <c r="A1442" s="1">
        <v>42715</v>
      </c>
      <c r="B1442" s="21"/>
      <c r="C1442" s="20"/>
      <c r="D1442" s="18"/>
    </row>
    <row x14ac:dyDescent="0.25" r="1443" customHeight="1" ht="18.75">
      <c r="A1443" s="1">
        <v>42716</v>
      </c>
      <c r="B1443" s="21"/>
      <c r="C1443" s="20"/>
      <c r="D1443" s="18"/>
    </row>
    <row x14ac:dyDescent="0.25" r="1444" customHeight="1" ht="18.75">
      <c r="A1444" s="1">
        <v>42717</v>
      </c>
      <c r="B1444" s="21"/>
      <c r="C1444" s="20"/>
      <c r="D1444" s="18"/>
    </row>
    <row x14ac:dyDescent="0.25" r="1445" customHeight="1" ht="18.75">
      <c r="A1445" s="1">
        <v>42718</v>
      </c>
      <c r="B1445" s="7">
        <v>0</v>
      </c>
      <c r="C1445" s="20"/>
      <c r="D1445" s="18"/>
    </row>
    <row x14ac:dyDescent="0.25" r="1446" customHeight="1" ht="18.75">
      <c r="A1446" s="1">
        <v>42719</v>
      </c>
      <c r="B1446" s="21"/>
      <c r="C1446" s="20"/>
      <c r="D1446" s="18"/>
    </row>
    <row x14ac:dyDescent="0.25" r="1447" customHeight="1" ht="18.75">
      <c r="A1447" s="1">
        <v>42720</v>
      </c>
      <c r="B1447" s="21"/>
      <c r="C1447" s="20"/>
      <c r="D1447" s="18"/>
    </row>
    <row x14ac:dyDescent="0.25" r="1448" customHeight="1" ht="18.75">
      <c r="A1448" s="1">
        <v>42721</v>
      </c>
      <c r="B1448" s="21"/>
      <c r="C1448" s="20"/>
      <c r="D1448" s="18"/>
    </row>
    <row x14ac:dyDescent="0.25" r="1449" customHeight="1" ht="18.75">
      <c r="A1449" s="1">
        <v>42722</v>
      </c>
      <c r="B1449" s="21"/>
      <c r="C1449" s="20"/>
      <c r="D1449" s="18"/>
    </row>
    <row x14ac:dyDescent="0.25" r="1450" customHeight="1" ht="18.75">
      <c r="A1450" s="1">
        <v>42723</v>
      </c>
      <c r="B1450" s="12">
        <v>1.5</v>
      </c>
      <c r="C1450" s="20"/>
      <c r="D1450" s="18"/>
    </row>
    <row x14ac:dyDescent="0.25" r="1451" customHeight="1" ht="18.75">
      <c r="A1451" s="1">
        <v>42724</v>
      </c>
      <c r="B1451" s="21"/>
      <c r="C1451" s="20"/>
      <c r="D1451" s="18"/>
    </row>
    <row x14ac:dyDescent="0.25" r="1452" customHeight="1" ht="18.75">
      <c r="A1452" s="1">
        <v>42725</v>
      </c>
      <c r="B1452" s="12">
        <v>18.5</v>
      </c>
      <c r="C1452" s="20"/>
      <c r="D1452" s="18"/>
    </row>
    <row x14ac:dyDescent="0.25" r="1453" customHeight="1" ht="18.75">
      <c r="A1453" s="1">
        <v>42726</v>
      </c>
      <c r="B1453" s="7">
        <v>6</v>
      </c>
      <c r="C1453" s="20"/>
      <c r="D1453" s="18"/>
    </row>
    <row x14ac:dyDescent="0.25" r="1454" customHeight="1" ht="18.75">
      <c r="A1454" s="1">
        <v>42727</v>
      </c>
      <c r="B1454" s="21"/>
      <c r="C1454" s="20"/>
      <c r="D1454" s="18"/>
    </row>
    <row x14ac:dyDescent="0.25" r="1455" customHeight="1" ht="18.75">
      <c r="A1455" s="1">
        <v>42728</v>
      </c>
      <c r="B1455" s="21"/>
      <c r="C1455" s="20"/>
      <c r="D1455" s="18"/>
    </row>
    <row x14ac:dyDescent="0.25" r="1456" customHeight="1" ht="18.75">
      <c r="A1456" s="1">
        <v>42729</v>
      </c>
      <c r="B1456" s="21"/>
      <c r="C1456" s="20"/>
      <c r="D1456" s="18"/>
    </row>
    <row x14ac:dyDescent="0.25" r="1457" customHeight="1" ht="18.75">
      <c r="A1457" s="1">
        <v>42730</v>
      </c>
      <c r="B1457" s="12">
        <v>14.5</v>
      </c>
      <c r="C1457" s="20"/>
      <c r="D1457" s="18"/>
    </row>
    <row x14ac:dyDescent="0.25" r="1458" customHeight="1" ht="18.75">
      <c r="A1458" s="1">
        <v>42731</v>
      </c>
      <c r="B1458" s="12">
        <v>0.5</v>
      </c>
      <c r="C1458" s="20"/>
      <c r="D1458" s="18"/>
    </row>
    <row x14ac:dyDescent="0.25" r="1459" customHeight="1" ht="18.75">
      <c r="A1459" s="1">
        <v>42732</v>
      </c>
      <c r="B1459" s="21"/>
      <c r="C1459" s="20"/>
      <c r="D1459" s="18"/>
    </row>
    <row x14ac:dyDescent="0.25" r="1460" customHeight="1" ht="18.75">
      <c r="A1460" s="1">
        <v>42733</v>
      </c>
      <c r="B1460" s="21"/>
      <c r="C1460" s="20"/>
      <c r="D1460" s="18"/>
    </row>
    <row x14ac:dyDescent="0.25" r="1461" customHeight="1" ht="18.75">
      <c r="A1461" s="1">
        <v>42734</v>
      </c>
      <c r="B1461" s="21"/>
      <c r="C1461" s="20"/>
      <c r="D1461" s="18"/>
    </row>
    <row x14ac:dyDescent="0.25" r="1462" customHeight="1" ht="18.75">
      <c r="A1462" s="1">
        <v>42735</v>
      </c>
      <c r="B1462" s="21"/>
      <c r="C1462" s="20"/>
      <c r="D1462" s="18"/>
    </row>
    <row x14ac:dyDescent="0.25" r="1463" customHeight="1" ht="18.75">
      <c r="A1463" s="1">
        <v>42736</v>
      </c>
      <c r="B1463" s="21"/>
      <c r="C1463" s="20"/>
      <c r="D1463" s="18"/>
    </row>
    <row x14ac:dyDescent="0.25" r="1464" customHeight="1" ht="18.75">
      <c r="A1464" s="1">
        <v>42737</v>
      </c>
      <c r="B1464" s="21"/>
      <c r="C1464" s="20"/>
      <c r="D1464" s="18"/>
    </row>
    <row x14ac:dyDescent="0.25" r="1465" customHeight="1" ht="18.75">
      <c r="A1465" s="1">
        <v>42738</v>
      </c>
      <c r="B1465" s="21"/>
      <c r="C1465" s="20"/>
      <c r="D1465" s="18"/>
    </row>
    <row x14ac:dyDescent="0.25" r="1466" customHeight="1" ht="18.75">
      <c r="A1466" s="1">
        <v>42739</v>
      </c>
      <c r="B1466" s="21"/>
      <c r="C1466" s="20"/>
      <c r="D1466" s="18"/>
    </row>
    <row x14ac:dyDescent="0.25" r="1467" customHeight="1" ht="18.75">
      <c r="A1467" s="1">
        <v>42740</v>
      </c>
      <c r="B1467" s="21"/>
      <c r="C1467" s="20"/>
      <c r="D1467" s="18"/>
    </row>
    <row x14ac:dyDescent="0.25" r="1468" customHeight="1" ht="18.75">
      <c r="A1468" s="1">
        <v>42741</v>
      </c>
      <c r="B1468" s="21"/>
      <c r="C1468" s="20"/>
      <c r="D1468" s="18"/>
    </row>
    <row x14ac:dyDescent="0.25" r="1469" customHeight="1" ht="18.75">
      <c r="A1469" s="1">
        <v>42742</v>
      </c>
      <c r="B1469" s="21"/>
      <c r="C1469" s="20"/>
      <c r="D1469" s="18"/>
    </row>
    <row x14ac:dyDescent="0.25" r="1470" customHeight="1" ht="18.75">
      <c r="A1470" s="1">
        <v>42743</v>
      </c>
      <c r="B1470" s="21"/>
      <c r="C1470" s="20"/>
      <c r="D1470" s="18"/>
    </row>
    <row x14ac:dyDescent="0.25" r="1471" customHeight="1" ht="18.75">
      <c r="A1471" s="1">
        <v>42744</v>
      </c>
      <c r="B1471" s="21"/>
      <c r="C1471" s="20"/>
      <c r="D1471" s="18"/>
    </row>
    <row x14ac:dyDescent="0.25" r="1472" customHeight="1" ht="18.75">
      <c r="A1472" s="1">
        <v>42745</v>
      </c>
      <c r="B1472" s="21"/>
      <c r="C1472" s="20"/>
      <c r="D1472" s="18"/>
    </row>
    <row x14ac:dyDescent="0.25" r="1473" customHeight="1" ht="18.75">
      <c r="A1473" s="1">
        <v>42746</v>
      </c>
      <c r="B1473" s="21"/>
      <c r="C1473" s="20"/>
      <c r="D1473" s="18"/>
    </row>
    <row x14ac:dyDescent="0.25" r="1474" customHeight="1" ht="18.75">
      <c r="A1474" s="1">
        <v>42747</v>
      </c>
      <c r="B1474" s="21"/>
      <c r="C1474" s="20"/>
      <c r="D1474" s="18"/>
    </row>
    <row x14ac:dyDescent="0.25" r="1475" customHeight="1" ht="18.75">
      <c r="A1475" s="1">
        <v>42748</v>
      </c>
      <c r="B1475" s="7">
        <v>0</v>
      </c>
      <c r="C1475" s="20"/>
      <c r="D1475" s="18"/>
    </row>
    <row x14ac:dyDescent="0.25" r="1476" customHeight="1" ht="18.75">
      <c r="A1476" s="1">
        <v>42749</v>
      </c>
      <c r="B1476" s="21"/>
      <c r="C1476" s="20"/>
      <c r="D1476" s="18"/>
    </row>
    <row x14ac:dyDescent="0.25" r="1477" customHeight="1" ht="18.75">
      <c r="A1477" s="1">
        <v>42750</v>
      </c>
      <c r="B1477" s="21"/>
      <c r="C1477" s="20"/>
      <c r="D1477" s="18"/>
    </row>
    <row x14ac:dyDescent="0.25" r="1478" customHeight="1" ht="18.75">
      <c r="A1478" s="1">
        <v>42751</v>
      </c>
      <c r="B1478" s="21"/>
      <c r="C1478" s="20"/>
      <c r="D1478" s="18"/>
    </row>
    <row x14ac:dyDescent="0.25" r="1479" customHeight="1" ht="18.75">
      <c r="A1479" s="1">
        <v>42752</v>
      </c>
      <c r="B1479" s="21"/>
      <c r="C1479" s="20"/>
      <c r="D1479" s="18"/>
    </row>
    <row x14ac:dyDescent="0.25" r="1480" customHeight="1" ht="18.75">
      <c r="A1480" s="1">
        <v>42753</v>
      </c>
      <c r="B1480" s="21"/>
      <c r="C1480" s="20"/>
      <c r="D1480" s="18"/>
    </row>
    <row x14ac:dyDescent="0.25" r="1481" customHeight="1" ht="18.75">
      <c r="A1481" s="1">
        <v>42754</v>
      </c>
      <c r="B1481" s="21"/>
      <c r="C1481" s="20"/>
      <c r="D1481" s="18"/>
    </row>
    <row x14ac:dyDescent="0.25" r="1482" customHeight="1" ht="18.75">
      <c r="A1482" s="1">
        <v>42755</v>
      </c>
      <c r="B1482" s="12">
        <v>0.7</v>
      </c>
      <c r="C1482" s="20"/>
      <c r="D1482" s="18"/>
    </row>
    <row x14ac:dyDescent="0.25" r="1483" customHeight="1" ht="18.75">
      <c r="A1483" s="1">
        <v>42756</v>
      </c>
      <c r="B1483" s="21"/>
      <c r="C1483" s="20"/>
      <c r="D1483" s="18"/>
    </row>
    <row x14ac:dyDescent="0.25" r="1484" customHeight="1" ht="18.75">
      <c r="A1484" s="1">
        <v>42757</v>
      </c>
      <c r="B1484" s="12">
        <v>1.5</v>
      </c>
      <c r="C1484" s="20"/>
      <c r="D1484" s="18"/>
    </row>
    <row x14ac:dyDescent="0.25" r="1485" customHeight="1" ht="18.75">
      <c r="A1485" s="1">
        <v>42758</v>
      </c>
      <c r="B1485" s="21"/>
      <c r="C1485" s="20"/>
      <c r="D1485" s="18"/>
    </row>
    <row x14ac:dyDescent="0.25" r="1486" customHeight="1" ht="18.75">
      <c r="A1486" s="1">
        <v>42759</v>
      </c>
      <c r="B1486" s="21"/>
      <c r="C1486" s="20"/>
      <c r="D1486" s="18"/>
    </row>
    <row x14ac:dyDescent="0.25" r="1487" customHeight="1" ht="18.75">
      <c r="A1487" s="1">
        <v>42760</v>
      </c>
      <c r="B1487" s="21"/>
      <c r="C1487" s="20"/>
      <c r="D1487" s="18"/>
    </row>
    <row x14ac:dyDescent="0.25" r="1488" customHeight="1" ht="18.75">
      <c r="A1488" s="1">
        <v>42761</v>
      </c>
      <c r="B1488" s="21"/>
      <c r="C1488" s="20"/>
      <c r="D1488" s="18"/>
    </row>
    <row x14ac:dyDescent="0.25" r="1489" customHeight="1" ht="18.75">
      <c r="A1489" s="1">
        <v>42762</v>
      </c>
      <c r="B1489" s="7">
        <v>0</v>
      </c>
      <c r="C1489" s="20"/>
      <c r="D1489" s="18"/>
    </row>
    <row x14ac:dyDescent="0.25" r="1490" customHeight="1" ht="18.75">
      <c r="A1490" s="1">
        <v>42763</v>
      </c>
      <c r="B1490" s="21"/>
      <c r="C1490" s="20"/>
      <c r="D1490" s="18"/>
    </row>
    <row x14ac:dyDescent="0.25" r="1491" customHeight="1" ht="18.75">
      <c r="A1491" s="1">
        <v>42764</v>
      </c>
      <c r="B1491" s="12">
        <v>0.2</v>
      </c>
      <c r="C1491" s="20"/>
      <c r="D1491" s="18"/>
    </row>
    <row x14ac:dyDescent="0.25" r="1492" customHeight="1" ht="18.75">
      <c r="A1492" s="1">
        <v>42765</v>
      </c>
      <c r="B1492" s="12">
        <v>0.1</v>
      </c>
      <c r="C1492" s="20"/>
      <c r="D1492" s="18"/>
    </row>
    <row x14ac:dyDescent="0.25" r="1493" customHeight="1" ht="18.75">
      <c r="A1493" s="1">
        <v>42766</v>
      </c>
      <c r="B1493" s="21"/>
      <c r="C1493" s="20"/>
      <c r="D1493" s="18"/>
    </row>
    <row x14ac:dyDescent="0.25" r="1494" customHeight="1" ht="18.75">
      <c r="A1494" s="1">
        <v>42767</v>
      </c>
      <c r="B1494" s="21"/>
      <c r="C1494" s="20"/>
      <c r="D1494" s="18"/>
    </row>
    <row x14ac:dyDescent="0.25" r="1495" customHeight="1" ht="18.75">
      <c r="A1495" s="1">
        <v>42768</v>
      </c>
      <c r="B1495" s="21"/>
      <c r="C1495" s="20"/>
      <c r="D1495" s="18"/>
    </row>
    <row x14ac:dyDescent="0.25" r="1496" customHeight="1" ht="18.75">
      <c r="A1496" s="1">
        <v>42769</v>
      </c>
      <c r="B1496" s="21"/>
      <c r="C1496" s="20"/>
      <c r="D1496" s="18"/>
    </row>
    <row x14ac:dyDescent="0.25" r="1497" customHeight="1" ht="18.75">
      <c r="A1497" s="1">
        <v>42770</v>
      </c>
      <c r="B1497" s="7">
        <v>0</v>
      </c>
      <c r="C1497" s="20"/>
      <c r="D1497" s="18"/>
    </row>
    <row x14ac:dyDescent="0.25" r="1498" customHeight="1" ht="18.75">
      <c r="A1498" s="1">
        <v>42771</v>
      </c>
      <c r="B1498" s="12">
        <v>0.6</v>
      </c>
      <c r="C1498" s="20"/>
      <c r="D1498" s="18"/>
    </row>
    <row x14ac:dyDescent="0.25" r="1499" customHeight="1" ht="18.75">
      <c r="A1499" s="1">
        <v>42772</v>
      </c>
      <c r="B1499" s="21"/>
      <c r="C1499" s="20"/>
      <c r="D1499" s="18"/>
    </row>
    <row x14ac:dyDescent="0.25" r="1500" customHeight="1" ht="18.75">
      <c r="A1500" s="1">
        <v>42773</v>
      </c>
      <c r="B1500" s="21"/>
      <c r="C1500" s="20"/>
      <c r="D1500" s="18"/>
    </row>
    <row x14ac:dyDescent="0.25" r="1501" customHeight="1" ht="18.75">
      <c r="A1501" s="1">
        <v>42774</v>
      </c>
      <c r="B1501" s="21"/>
      <c r="C1501" s="20"/>
      <c r="D1501" s="18"/>
    </row>
    <row x14ac:dyDescent="0.25" r="1502" customHeight="1" ht="18.75">
      <c r="A1502" s="1">
        <v>42775</v>
      </c>
      <c r="B1502" s="21"/>
      <c r="C1502" s="20"/>
      <c r="D1502" s="18"/>
    </row>
    <row x14ac:dyDescent="0.25" r="1503" customHeight="1" ht="18.75">
      <c r="A1503" s="1">
        <v>42776</v>
      </c>
      <c r="B1503" s="21"/>
      <c r="C1503" s="20"/>
      <c r="D1503" s="18"/>
    </row>
    <row x14ac:dyDescent="0.25" r="1504" customHeight="1" ht="18.75">
      <c r="A1504" s="1">
        <v>42777</v>
      </c>
      <c r="B1504" s="7">
        <v>0</v>
      </c>
      <c r="C1504" s="20"/>
      <c r="D1504" s="18"/>
    </row>
    <row x14ac:dyDescent="0.25" r="1505" customHeight="1" ht="18.75">
      <c r="A1505" s="1">
        <v>42778</v>
      </c>
      <c r="B1505" s="21"/>
      <c r="C1505" s="20"/>
      <c r="D1505" s="18"/>
    </row>
    <row x14ac:dyDescent="0.25" r="1506" customHeight="1" ht="18.75">
      <c r="A1506" s="1">
        <v>42779</v>
      </c>
      <c r="B1506" s="7">
        <v>0</v>
      </c>
      <c r="C1506" s="20"/>
      <c r="D1506" s="18"/>
    </row>
    <row x14ac:dyDescent="0.25" r="1507" customHeight="1" ht="18.75">
      <c r="A1507" s="1">
        <v>42780</v>
      </c>
      <c r="B1507" s="7">
        <v>0</v>
      </c>
      <c r="C1507" s="20"/>
      <c r="D1507" s="18"/>
    </row>
    <row x14ac:dyDescent="0.25" r="1508" customHeight="1" ht="18.75">
      <c r="A1508" s="1">
        <v>42781</v>
      </c>
      <c r="B1508" s="21"/>
      <c r="C1508" s="20"/>
      <c r="D1508" s="18"/>
    </row>
    <row x14ac:dyDescent="0.25" r="1509" customHeight="1" ht="18.75">
      <c r="A1509" s="1">
        <v>42782</v>
      </c>
      <c r="B1509" s="7">
        <v>0</v>
      </c>
      <c r="C1509" s="20"/>
      <c r="D1509" s="18"/>
    </row>
    <row x14ac:dyDescent="0.25" r="1510" customHeight="1" ht="18.75">
      <c r="A1510" s="1">
        <v>42783</v>
      </c>
      <c r="B1510" s="7">
        <v>0</v>
      </c>
      <c r="C1510" s="20"/>
      <c r="D1510" s="18"/>
    </row>
    <row x14ac:dyDescent="0.25" r="1511" customHeight="1" ht="18.75">
      <c r="A1511" s="1">
        <v>42784</v>
      </c>
      <c r="B1511" s="21"/>
      <c r="C1511" s="20"/>
      <c r="D1511" s="18"/>
    </row>
    <row x14ac:dyDescent="0.25" r="1512" customHeight="1" ht="18.75">
      <c r="A1512" s="1">
        <v>42785</v>
      </c>
      <c r="B1512" s="12">
        <v>0.1</v>
      </c>
      <c r="C1512" s="20"/>
      <c r="D1512" s="18"/>
    </row>
    <row x14ac:dyDescent="0.25" r="1513" customHeight="1" ht="18.75">
      <c r="A1513" s="1">
        <v>42786</v>
      </c>
      <c r="B1513" s="12">
        <v>5.5</v>
      </c>
      <c r="C1513" s="20"/>
      <c r="D1513" s="18"/>
    </row>
    <row x14ac:dyDescent="0.25" r="1514" customHeight="1" ht="18.75">
      <c r="A1514" s="1">
        <v>42787</v>
      </c>
      <c r="B1514" s="21"/>
      <c r="C1514" s="20"/>
      <c r="D1514" s="18"/>
    </row>
    <row x14ac:dyDescent="0.25" r="1515" customHeight="1" ht="18.75">
      <c r="A1515" s="1">
        <v>42788</v>
      </c>
      <c r="B1515" s="12">
        <v>19.5</v>
      </c>
      <c r="C1515" s="20"/>
      <c r="D1515" s="18"/>
    </row>
    <row x14ac:dyDescent="0.25" r="1516" customHeight="1" ht="18.75">
      <c r="A1516" s="1">
        <v>42789</v>
      </c>
      <c r="B1516" s="21"/>
      <c r="C1516" s="20"/>
      <c r="D1516" s="18"/>
    </row>
    <row x14ac:dyDescent="0.25" r="1517" customHeight="1" ht="18.75">
      <c r="A1517" s="1">
        <v>42790</v>
      </c>
      <c r="B1517" s="21"/>
      <c r="C1517" s="20"/>
      <c r="D1517" s="18"/>
    </row>
    <row x14ac:dyDescent="0.25" r="1518" customHeight="1" ht="18.75">
      <c r="A1518" s="1">
        <v>42791</v>
      </c>
      <c r="B1518" s="21"/>
      <c r="C1518" s="20"/>
      <c r="D1518" s="18"/>
    </row>
    <row x14ac:dyDescent="0.25" r="1519" customHeight="1" ht="18.75">
      <c r="A1519" s="1">
        <v>42792</v>
      </c>
      <c r="B1519" s="21"/>
      <c r="C1519" s="20"/>
      <c r="D1519" s="18"/>
    </row>
    <row x14ac:dyDescent="0.25" r="1520" customHeight="1" ht="18.75">
      <c r="A1520" s="1">
        <v>42793</v>
      </c>
      <c r="B1520" s="21"/>
      <c r="C1520" s="20"/>
      <c r="D1520" s="18"/>
    </row>
    <row x14ac:dyDescent="0.25" r="1521" customHeight="1" ht="18.75">
      <c r="A1521" s="1">
        <v>42794</v>
      </c>
      <c r="B1521" s="21"/>
      <c r="C1521" s="20"/>
      <c r="D1521" s="18"/>
    </row>
    <row x14ac:dyDescent="0.25" r="1522" customHeight="1" ht="18.75">
      <c r="A1522" s="1">
        <v>42795</v>
      </c>
      <c r="B1522" s="12">
        <v>0.5</v>
      </c>
      <c r="C1522" s="20"/>
      <c r="D1522" s="18"/>
    </row>
    <row x14ac:dyDescent="0.25" r="1523" customHeight="1" ht="18.75">
      <c r="A1523" s="1">
        <v>42796</v>
      </c>
      <c r="B1523" s="7">
        <v>5</v>
      </c>
      <c r="C1523" s="20"/>
      <c r="D1523" s="18"/>
    </row>
    <row x14ac:dyDescent="0.25" r="1524" customHeight="1" ht="18.75">
      <c r="A1524" s="1">
        <v>42797</v>
      </c>
      <c r="B1524" s="21"/>
      <c r="C1524" s="20"/>
      <c r="D1524" s="18"/>
    </row>
    <row x14ac:dyDescent="0.25" r="1525" customHeight="1" ht="18.75">
      <c r="A1525" s="1">
        <v>42798</v>
      </c>
      <c r="B1525" s="21"/>
      <c r="C1525" s="20"/>
      <c r="D1525" s="18"/>
    </row>
    <row x14ac:dyDescent="0.25" r="1526" customHeight="1" ht="18.75">
      <c r="A1526" s="1">
        <v>42799</v>
      </c>
      <c r="B1526" s="21"/>
      <c r="C1526" s="20"/>
      <c r="D1526" s="18"/>
    </row>
    <row x14ac:dyDescent="0.25" r="1527" customHeight="1" ht="18.75">
      <c r="A1527" s="1">
        <v>42800</v>
      </c>
      <c r="B1527" s="21"/>
      <c r="C1527" s="20"/>
      <c r="D1527" s="18"/>
    </row>
    <row x14ac:dyDescent="0.25" r="1528" customHeight="1" ht="18.75">
      <c r="A1528" s="1">
        <v>42801</v>
      </c>
      <c r="B1528" s="21"/>
      <c r="C1528" s="20"/>
      <c r="D1528" s="18"/>
    </row>
    <row x14ac:dyDescent="0.25" r="1529" customHeight="1" ht="18.75">
      <c r="A1529" s="1">
        <v>42802</v>
      </c>
      <c r="B1529" s="21"/>
      <c r="C1529" s="20"/>
      <c r="D1529" s="18"/>
    </row>
    <row x14ac:dyDescent="0.25" r="1530" customHeight="1" ht="18.75">
      <c r="A1530" s="1">
        <v>42803</v>
      </c>
      <c r="B1530" s="21"/>
      <c r="C1530" s="20"/>
      <c r="D1530" s="18"/>
    </row>
    <row x14ac:dyDescent="0.25" r="1531" customHeight="1" ht="18.75">
      <c r="A1531" s="1">
        <v>42804</v>
      </c>
      <c r="B1531" s="21"/>
      <c r="C1531" s="20"/>
      <c r="D1531" s="18"/>
    </row>
    <row x14ac:dyDescent="0.25" r="1532" customHeight="1" ht="18.75">
      <c r="A1532" s="1">
        <v>42805</v>
      </c>
      <c r="B1532" s="21"/>
      <c r="C1532" s="20"/>
      <c r="D1532" s="18"/>
    </row>
    <row x14ac:dyDescent="0.25" r="1533" customHeight="1" ht="18.75">
      <c r="A1533" s="1">
        <v>42806</v>
      </c>
      <c r="B1533" s="21"/>
      <c r="C1533" s="20"/>
      <c r="D1533" s="18"/>
    </row>
    <row x14ac:dyDescent="0.25" r="1534" customHeight="1" ht="18.75">
      <c r="A1534" s="1">
        <v>42807</v>
      </c>
      <c r="B1534" s="21"/>
      <c r="C1534" s="20"/>
      <c r="D1534" s="18"/>
    </row>
    <row x14ac:dyDescent="0.25" r="1535" customHeight="1" ht="18.75">
      <c r="A1535" s="1">
        <v>42808</v>
      </c>
      <c r="B1535" s="7">
        <v>0</v>
      </c>
      <c r="C1535" s="20"/>
      <c r="D1535" s="18"/>
    </row>
    <row x14ac:dyDescent="0.25" r="1536" customHeight="1" ht="18.75">
      <c r="A1536" s="1">
        <v>42809</v>
      </c>
      <c r="B1536" s="21"/>
      <c r="C1536" s="20"/>
      <c r="D1536" s="18"/>
    </row>
    <row x14ac:dyDescent="0.25" r="1537" customHeight="1" ht="18.75">
      <c r="A1537" s="1">
        <v>42810</v>
      </c>
      <c r="B1537" s="21"/>
      <c r="C1537" s="20"/>
      <c r="D1537" s="18"/>
    </row>
    <row x14ac:dyDescent="0.25" r="1538" customHeight="1" ht="18.75">
      <c r="A1538" s="1">
        <v>42811</v>
      </c>
      <c r="B1538" s="21"/>
      <c r="C1538" s="20"/>
      <c r="D1538" s="18"/>
    </row>
    <row x14ac:dyDescent="0.25" r="1539" customHeight="1" ht="18.75">
      <c r="A1539" s="1">
        <v>42812</v>
      </c>
      <c r="B1539" s="21"/>
      <c r="C1539" s="20"/>
      <c r="D1539" s="18"/>
    </row>
    <row x14ac:dyDescent="0.25" r="1540" customHeight="1" ht="18.75">
      <c r="A1540" s="1">
        <v>42813</v>
      </c>
      <c r="B1540" s="21"/>
      <c r="C1540" s="20"/>
      <c r="D1540" s="18"/>
    </row>
    <row x14ac:dyDescent="0.25" r="1541" customHeight="1" ht="18.75">
      <c r="A1541" s="1">
        <v>42814</v>
      </c>
      <c r="B1541" s="7">
        <v>6</v>
      </c>
      <c r="C1541" s="20"/>
      <c r="D1541" s="18"/>
    </row>
    <row x14ac:dyDescent="0.25" r="1542" customHeight="1" ht="18.75">
      <c r="A1542" s="1">
        <v>42815</v>
      </c>
      <c r="B1542" s="7">
        <v>3</v>
      </c>
      <c r="C1542" s="20"/>
      <c r="D1542" s="18"/>
    </row>
    <row x14ac:dyDescent="0.25" r="1543" customHeight="1" ht="18.75">
      <c r="A1543" s="1">
        <v>42816</v>
      </c>
      <c r="B1543" s="21"/>
      <c r="C1543" s="20"/>
      <c r="D1543" s="18"/>
    </row>
    <row x14ac:dyDescent="0.25" r="1544" customHeight="1" ht="18.75">
      <c r="A1544" s="1">
        <v>42817</v>
      </c>
      <c r="B1544" s="21"/>
      <c r="C1544" s="20"/>
      <c r="D1544" s="18"/>
    </row>
    <row x14ac:dyDescent="0.25" r="1545" customHeight="1" ht="18.75">
      <c r="A1545" s="1">
        <v>42818</v>
      </c>
      <c r="B1545" s="21"/>
      <c r="C1545" s="20"/>
      <c r="D1545" s="18"/>
    </row>
    <row x14ac:dyDescent="0.25" r="1546" customHeight="1" ht="18.75">
      <c r="A1546" s="1">
        <v>42819</v>
      </c>
      <c r="B1546" s="12">
        <v>18.5</v>
      </c>
      <c r="C1546" s="20"/>
      <c r="D1546" s="18"/>
    </row>
    <row x14ac:dyDescent="0.25" r="1547" customHeight="1" ht="18.75">
      <c r="A1547" s="1">
        <v>42820</v>
      </c>
      <c r="B1547" s="7">
        <v>4</v>
      </c>
      <c r="C1547" s="20"/>
      <c r="D1547" s="18"/>
    </row>
    <row x14ac:dyDescent="0.25" r="1548" customHeight="1" ht="18.75">
      <c r="A1548" s="1">
        <v>42821</v>
      </c>
      <c r="B1548" s="12">
        <v>0.5</v>
      </c>
      <c r="C1548" s="20"/>
      <c r="D1548" s="18"/>
    </row>
    <row x14ac:dyDescent="0.25" r="1549" customHeight="1" ht="18.75">
      <c r="A1549" s="1">
        <v>42822</v>
      </c>
      <c r="B1549" s="21"/>
      <c r="C1549" s="20"/>
      <c r="D1549" s="18"/>
    </row>
    <row x14ac:dyDescent="0.25" r="1550" customHeight="1" ht="18.75">
      <c r="A1550" s="1">
        <v>42823</v>
      </c>
      <c r="B1550" s="12">
        <v>0.4</v>
      </c>
      <c r="C1550" s="20"/>
      <c r="D1550" s="18"/>
    </row>
    <row x14ac:dyDescent="0.25" r="1551" customHeight="1" ht="18.75">
      <c r="A1551" s="1">
        <v>42824</v>
      </c>
      <c r="B1551" s="21"/>
      <c r="C1551" s="20"/>
      <c r="D1551" s="18"/>
    </row>
    <row x14ac:dyDescent="0.25" r="1552" customHeight="1" ht="18.75">
      <c r="A1552" s="1">
        <v>42825</v>
      </c>
      <c r="B1552" s="12">
        <v>0.5</v>
      </c>
      <c r="C1552" s="20"/>
      <c r="D1552" s="18"/>
    </row>
    <row x14ac:dyDescent="0.25" r="1553" customHeight="1" ht="18.75">
      <c r="A1553" s="1">
        <v>42826</v>
      </c>
      <c r="B1553" s="12">
        <v>5.5</v>
      </c>
      <c r="C1553" s="12">
        <v>2.5</v>
      </c>
      <c r="D1553" s="16">
        <v>1.6341203703703704</v>
      </c>
    </row>
    <row x14ac:dyDescent="0.25" r="1554" customHeight="1" ht="18.75">
      <c r="A1554" s="1">
        <v>42827</v>
      </c>
      <c r="B1554" s="21"/>
      <c r="C1554" s="20"/>
      <c r="D1554" s="18"/>
    </row>
    <row x14ac:dyDescent="0.25" r="1555" customHeight="1" ht="18.75">
      <c r="A1555" s="1">
        <v>42828</v>
      </c>
      <c r="B1555" s="21"/>
      <c r="C1555" s="20"/>
      <c r="D1555" s="18"/>
    </row>
    <row x14ac:dyDescent="0.25" r="1556" customHeight="1" ht="18.75">
      <c r="A1556" s="1">
        <v>42829</v>
      </c>
      <c r="B1556" s="21"/>
      <c r="C1556" s="20"/>
      <c r="D1556" s="18"/>
    </row>
    <row x14ac:dyDescent="0.25" r="1557" customHeight="1" ht="18.75">
      <c r="A1557" s="1">
        <v>42830</v>
      </c>
      <c r="B1557" s="7">
        <v>4</v>
      </c>
      <c r="C1557" s="7">
        <v>2</v>
      </c>
      <c r="D1557" s="16">
        <v>1.8945370370370371</v>
      </c>
    </row>
    <row x14ac:dyDescent="0.25" r="1558" customHeight="1" ht="18.75">
      <c r="A1558" s="1">
        <v>42831</v>
      </c>
      <c r="B1558" s="7">
        <v>5</v>
      </c>
      <c r="C1558" s="12">
        <v>1.5</v>
      </c>
      <c r="D1558" s="16">
        <v>1.2181481481481482</v>
      </c>
    </row>
    <row x14ac:dyDescent="0.25" r="1559" customHeight="1" ht="18.75">
      <c r="A1559" s="1">
        <v>42832</v>
      </c>
      <c r="B1559" s="21"/>
      <c r="C1559" s="20"/>
      <c r="D1559" s="18"/>
    </row>
    <row x14ac:dyDescent="0.25" r="1560" customHeight="1" ht="18.75">
      <c r="A1560" s="1">
        <v>42833</v>
      </c>
      <c r="B1560" s="21"/>
      <c r="C1560" s="20"/>
      <c r="D1560" s="18"/>
    </row>
    <row x14ac:dyDescent="0.25" r="1561" customHeight="1" ht="18.75">
      <c r="A1561" s="1">
        <v>42834</v>
      </c>
      <c r="B1561" s="21"/>
      <c r="C1561" s="20"/>
      <c r="D1561" s="18"/>
    </row>
    <row x14ac:dyDescent="0.25" r="1562" customHeight="1" ht="18.75">
      <c r="A1562" s="1">
        <v>42835</v>
      </c>
      <c r="B1562" s="12">
        <v>1.5</v>
      </c>
      <c r="C1562" s="12">
        <v>1.1</v>
      </c>
      <c r="D1562" s="16">
        <v>1.9563425925925926</v>
      </c>
    </row>
    <row x14ac:dyDescent="0.25" r="1563" customHeight="1" ht="18.75">
      <c r="A1563" s="1">
        <v>42836</v>
      </c>
      <c r="B1563" s="12">
        <v>17.5</v>
      </c>
      <c r="C1563" s="7">
        <v>4</v>
      </c>
      <c r="D1563" s="16">
        <v>1.1063425925925925</v>
      </c>
    </row>
    <row x14ac:dyDescent="0.25" r="1564" customHeight="1" ht="18.75">
      <c r="A1564" s="1">
        <v>42837</v>
      </c>
      <c r="B1564" s="21"/>
      <c r="C1564" s="20"/>
      <c r="D1564" s="18"/>
    </row>
    <row x14ac:dyDescent="0.25" r="1565" customHeight="1" ht="18.75">
      <c r="A1565" s="1">
        <v>42838</v>
      </c>
      <c r="B1565" s="21"/>
      <c r="C1565" s="20"/>
      <c r="D1565" s="18"/>
    </row>
    <row x14ac:dyDescent="0.25" r="1566" customHeight="1" ht="18.75">
      <c r="A1566" s="1">
        <v>42839</v>
      </c>
      <c r="B1566" s="7">
        <v>0</v>
      </c>
      <c r="C1566" s="7">
        <v>0</v>
      </c>
      <c r="D1566" s="18"/>
    </row>
    <row x14ac:dyDescent="0.25" r="1567" customHeight="1" ht="18.75">
      <c r="A1567" s="1">
        <v>42840</v>
      </c>
      <c r="B1567" s="21"/>
      <c r="C1567" s="20"/>
      <c r="D1567" s="18"/>
    </row>
    <row x14ac:dyDescent="0.25" r="1568" customHeight="1" ht="18.75">
      <c r="A1568" s="1">
        <v>42841</v>
      </c>
      <c r="B1568" s="21"/>
      <c r="C1568" s="20"/>
      <c r="D1568" s="18"/>
    </row>
    <row x14ac:dyDescent="0.25" r="1569" customHeight="1" ht="18.75">
      <c r="A1569" s="1">
        <v>42842</v>
      </c>
      <c r="B1569" s="7">
        <v>11</v>
      </c>
      <c r="C1569" s="7">
        <v>5</v>
      </c>
      <c r="D1569" s="16">
        <v>1.3737037037037036</v>
      </c>
    </row>
    <row x14ac:dyDescent="0.25" r="1570" customHeight="1" ht="18.75">
      <c r="A1570" s="1">
        <v>42843</v>
      </c>
      <c r="B1570" s="12">
        <v>4.5</v>
      </c>
      <c r="C1570" s="7">
        <v>3</v>
      </c>
      <c r="D1570" s="16">
        <v>1.7077314814814815</v>
      </c>
    </row>
    <row x14ac:dyDescent="0.25" r="1571" customHeight="1" ht="18.75">
      <c r="A1571" s="1">
        <v>42844</v>
      </c>
      <c r="B1571" s="21"/>
      <c r="C1571" s="20"/>
      <c r="D1571" s="18"/>
    </row>
    <row x14ac:dyDescent="0.25" r="1572" customHeight="1" ht="18.75">
      <c r="A1572" s="1">
        <v>42845</v>
      </c>
      <c r="B1572" s="12">
        <v>0.5</v>
      </c>
      <c r="C1572" s="12">
        <v>0.5</v>
      </c>
      <c r="D1572" s="16">
        <v>1.6973148148148147</v>
      </c>
    </row>
    <row x14ac:dyDescent="0.25" r="1573" customHeight="1" ht="18.75">
      <c r="A1573" s="1">
        <v>42846</v>
      </c>
      <c r="B1573" s="21"/>
      <c r="C1573" s="20"/>
      <c r="D1573" s="18"/>
    </row>
    <row x14ac:dyDescent="0.25" r="1574" customHeight="1" ht="18.75">
      <c r="A1574" s="1">
        <v>42847</v>
      </c>
      <c r="B1574" s="21"/>
      <c r="C1574" s="20"/>
      <c r="D1574" s="18"/>
    </row>
    <row x14ac:dyDescent="0.25" r="1575" customHeight="1" ht="18.75">
      <c r="A1575" s="1">
        <v>42848</v>
      </c>
      <c r="B1575" s="21"/>
      <c r="C1575" s="20"/>
      <c r="D1575" s="18"/>
    </row>
    <row x14ac:dyDescent="0.25" r="1576" customHeight="1" ht="18.75">
      <c r="A1576" s="1">
        <v>42849</v>
      </c>
      <c r="B1576" s="21"/>
      <c r="C1576" s="20"/>
      <c r="D1576" s="18"/>
    </row>
    <row x14ac:dyDescent="0.25" r="1577" customHeight="1" ht="18.75">
      <c r="A1577" s="1">
        <v>42850</v>
      </c>
      <c r="B1577" s="21"/>
      <c r="C1577" s="20"/>
      <c r="D1577" s="18"/>
    </row>
    <row x14ac:dyDescent="0.25" r="1578" customHeight="1" ht="18.75">
      <c r="A1578" s="1">
        <v>42851</v>
      </c>
      <c r="B1578" s="12">
        <v>3.5</v>
      </c>
      <c r="C1578" s="7">
        <v>3</v>
      </c>
      <c r="D1578" s="16">
        <v>1.0098148148148147</v>
      </c>
    </row>
    <row x14ac:dyDescent="0.25" r="1579" customHeight="1" ht="18.75">
      <c r="A1579" s="1">
        <v>42852</v>
      </c>
      <c r="B1579" s="21"/>
      <c r="C1579" s="20"/>
      <c r="D1579" s="18"/>
    </row>
    <row x14ac:dyDescent="0.25" r="1580" customHeight="1" ht="18.75">
      <c r="A1580" s="1">
        <v>42853</v>
      </c>
      <c r="B1580" s="21"/>
      <c r="C1580" s="20"/>
      <c r="D1580" s="18"/>
    </row>
    <row x14ac:dyDescent="0.25" r="1581" customHeight="1" ht="18.75">
      <c r="A1581" s="1">
        <v>42854</v>
      </c>
      <c r="B1581" s="21"/>
      <c r="C1581" s="20"/>
      <c r="D1581" s="18"/>
    </row>
    <row x14ac:dyDescent="0.25" r="1582" customHeight="1" ht="18.75">
      <c r="A1582" s="1">
        <v>42855</v>
      </c>
      <c r="B1582" s="21"/>
      <c r="C1582" s="20"/>
      <c r="D1582" s="18"/>
    </row>
    <row x14ac:dyDescent="0.25" r="1583" customHeight="1" ht="18.75">
      <c r="A1583" s="1">
        <v>42856</v>
      </c>
      <c r="B1583" s="21"/>
      <c r="C1583" s="20"/>
      <c r="D1583" s="18"/>
    </row>
    <row x14ac:dyDescent="0.25" r="1584" customHeight="1" ht="18.75">
      <c r="A1584" s="1">
        <v>42857</v>
      </c>
      <c r="B1584" s="21"/>
      <c r="C1584" s="20"/>
      <c r="D1584" s="18"/>
    </row>
    <row x14ac:dyDescent="0.25" r="1585" customHeight="1" ht="18.75">
      <c r="A1585" s="1">
        <v>42858</v>
      </c>
      <c r="B1585" s="21"/>
      <c r="C1585" s="20"/>
      <c r="D1585" s="18"/>
    </row>
    <row x14ac:dyDescent="0.25" r="1586" customHeight="1" ht="18.75">
      <c r="A1586" s="1">
        <v>42859</v>
      </c>
      <c r="B1586" s="7">
        <v>0</v>
      </c>
      <c r="C1586" s="7">
        <v>0</v>
      </c>
      <c r="D1586" s="18"/>
    </row>
    <row x14ac:dyDescent="0.25" r="1587" customHeight="1" ht="18.75">
      <c r="A1587" s="1">
        <v>42860</v>
      </c>
      <c r="B1587" s="12">
        <v>15.5</v>
      </c>
      <c r="C1587" s="7">
        <v>7</v>
      </c>
      <c r="D1587" s="16">
        <v>1.7764814814814813</v>
      </c>
    </row>
    <row x14ac:dyDescent="0.25" r="1588" customHeight="1" ht="18.75">
      <c r="A1588" s="1">
        <v>42861</v>
      </c>
      <c r="B1588" s="21"/>
      <c r="C1588" s="20"/>
      <c r="D1588" s="18"/>
    </row>
    <row x14ac:dyDescent="0.25" r="1589" customHeight="1" ht="18.75">
      <c r="A1589" s="1">
        <v>42862</v>
      </c>
      <c r="B1589" s="21"/>
      <c r="C1589" s="20"/>
      <c r="D1589" s="18"/>
    </row>
    <row x14ac:dyDescent="0.25" r="1590" customHeight="1" ht="18.75">
      <c r="A1590" s="1">
        <v>42863</v>
      </c>
      <c r="B1590" s="21"/>
      <c r="C1590" s="20"/>
      <c r="D1590" s="18"/>
    </row>
    <row x14ac:dyDescent="0.25" r="1591" customHeight="1" ht="18.75">
      <c r="A1591" s="1">
        <v>42864</v>
      </c>
      <c r="B1591" s="12">
        <v>16.5</v>
      </c>
      <c r="C1591" s="12">
        <v>8.5</v>
      </c>
      <c r="D1591" s="16">
        <v>1.7250925925925926</v>
      </c>
    </row>
    <row x14ac:dyDescent="0.25" r="1592" customHeight="1" ht="18.75">
      <c r="A1592" s="1">
        <v>42865</v>
      </c>
      <c r="B1592" s="12">
        <v>0.5</v>
      </c>
      <c r="C1592" s="12">
        <v>0.5</v>
      </c>
      <c r="D1592" s="16">
        <v>1.6174537037037036</v>
      </c>
    </row>
    <row x14ac:dyDescent="0.25" r="1593" customHeight="1" ht="18.75">
      <c r="A1593" s="1">
        <v>42866</v>
      </c>
      <c r="B1593" s="21"/>
      <c r="C1593" s="20"/>
      <c r="D1593" s="18"/>
    </row>
    <row x14ac:dyDescent="0.25" r="1594" customHeight="1" ht="18.75">
      <c r="A1594" s="1">
        <v>42867</v>
      </c>
      <c r="B1594" s="12">
        <v>0.5</v>
      </c>
      <c r="C1594" s="12">
        <v>0.3</v>
      </c>
      <c r="D1594" s="16">
        <v>1.5125925925925925</v>
      </c>
    </row>
    <row x14ac:dyDescent="0.25" r="1595" customHeight="1" ht="18.75">
      <c r="A1595" s="1">
        <v>42868</v>
      </c>
      <c r="B1595" s="7">
        <v>0</v>
      </c>
      <c r="C1595" s="7">
        <v>0</v>
      </c>
      <c r="D1595" s="18"/>
    </row>
    <row x14ac:dyDescent="0.25" r="1596" customHeight="1" ht="18.75">
      <c r="A1596" s="1">
        <v>42869</v>
      </c>
      <c r="B1596" s="21"/>
      <c r="C1596" s="20"/>
      <c r="D1596" s="18"/>
    </row>
    <row x14ac:dyDescent="0.25" r="1597" customHeight="1" ht="18.75">
      <c r="A1597" s="1">
        <v>42870</v>
      </c>
      <c r="B1597" s="21"/>
      <c r="C1597" s="20"/>
      <c r="D1597" s="18"/>
    </row>
    <row x14ac:dyDescent="0.25" r="1598" customHeight="1" ht="18.75">
      <c r="A1598" s="1">
        <v>42871</v>
      </c>
      <c r="B1598" s="21"/>
      <c r="C1598" s="20"/>
      <c r="D1598" s="18"/>
    </row>
    <row x14ac:dyDescent="0.25" r="1599" customHeight="1" ht="18.75">
      <c r="A1599" s="1">
        <v>42872</v>
      </c>
      <c r="B1599" s="21"/>
      <c r="C1599" s="20"/>
      <c r="D1599" s="18"/>
    </row>
    <row x14ac:dyDescent="0.25" r="1600" customHeight="1" ht="18.75">
      <c r="A1600" s="1">
        <v>42873</v>
      </c>
      <c r="B1600" s="21"/>
      <c r="C1600" s="20"/>
      <c r="D1600" s="18"/>
    </row>
    <row x14ac:dyDescent="0.25" r="1601" customHeight="1" ht="18.75">
      <c r="A1601" s="1">
        <v>42874</v>
      </c>
      <c r="B1601" s="21"/>
      <c r="C1601" s="20"/>
      <c r="D1601" s="18"/>
    </row>
    <row x14ac:dyDescent="0.25" r="1602" customHeight="1" ht="18.75">
      <c r="A1602" s="1">
        <v>42875</v>
      </c>
      <c r="B1602" s="21"/>
      <c r="C1602" s="20"/>
      <c r="D1602" s="18"/>
    </row>
    <row x14ac:dyDescent="0.25" r="1603" customHeight="1" ht="18.75">
      <c r="A1603" s="1">
        <v>42876</v>
      </c>
      <c r="B1603" s="21"/>
      <c r="C1603" s="20"/>
      <c r="D1603" s="18"/>
    </row>
    <row x14ac:dyDescent="0.25" r="1604" customHeight="1" ht="18.75">
      <c r="A1604" s="1">
        <v>42877</v>
      </c>
      <c r="B1604" s="21"/>
      <c r="C1604" s="20"/>
      <c r="D1604" s="18"/>
    </row>
    <row x14ac:dyDescent="0.25" r="1605" customHeight="1" ht="18.75">
      <c r="A1605" s="1">
        <v>42878</v>
      </c>
      <c r="B1605" s="21"/>
      <c r="C1605" s="20"/>
      <c r="D1605" s="18"/>
    </row>
    <row x14ac:dyDescent="0.25" r="1606" customHeight="1" ht="18.75">
      <c r="A1606" s="1">
        <v>42879</v>
      </c>
      <c r="B1606" s="12">
        <v>0.1</v>
      </c>
      <c r="C1606" s="12">
        <v>0.1</v>
      </c>
      <c r="D1606" s="18"/>
    </row>
    <row x14ac:dyDescent="0.25" r="1607" customHeight="1" ht="18.75">
      <c r="A1607" s="1">
        <v>42880</v>
      </c>
      <c r="B1607" s="21"/>
      <c r="C1607" s="20"/>
      <c r="D1607" s="18"/>
    </row>
    <row x14ac:dyDescent="0.25" r="1608" customHeight="1" ht="18.75">
      <c r="A1608" s="1">
        <v>42881</v>
      </c>
      <c r="B1608" s="21"/>
      <c r="C1608" s="20"/>
      <c r="D1608" s="18"/>
    </row>
    <row x14ac:dyDescent="0.25" r="1609" customHeight="1" ht="18.75">
      <c r="A1609" s="1">
        <v>42882</v>
      </c>
      <c r="B1609" s="21"/>
      <c r="C1609" s="20"/>
      <c r="D1609" s="18"/>
    </row>
    <row x14ac:dyDescent="0.25" r="1610" customHeight="1" ht="18.75">
      <c r="A1610" s="1">
        <v>42883</v>
      </c>
      <c r="B1610" s="21"/>
      <c r="C1610" s="20"/>
      <c r="D1610" s="18"/>
    </row>
    <row x14ac:dyDescent="0.25" r="1611" customHeight="1" ht="18.75">
      <c r="A1611" s="1">
        <v>42884</v>
      </c>
      <c r="B1611" s="21"/>
      <c r="C1611" s="20"/>
      <c r="D1611" s="18"/>
    </row>
    <row x14ac:dyDescent="0.25" r="1612" customHeight="1" ht="18.75">
      <c r="A1612" s="1">
        <v>42885</v>
      </c>
      <c r="B1612" s="21"/>
      <c r="C1612" s="20"/>
      <c r="D1612" s="18"/>
    </row>
    <row x14ac:dyDescent="0.25" r="1613" customHeight="1" ht="18.75">
      <c r="A1613" s="1">
        <v>42886</v>
      </c>
      <c r="B1613" s="7">
        <v>0</v>
      </c>
      <c r="C1613" s="7">
        <v>0</v>
      </c>
      <c r="D1613" s="18"/>
    </row>
    <row x14ac:dyDescent="0.25" r="1614" customHeight="1" ht="18.75">
      <c r="A1614" s="1">
        <v>42887</v>
      </c>
      <c r="B1614" s="21"/>
      <c r="C1614" s="20"/>
      <c r="D1614" s="18"/>
    </row>
    <row x14ac:dyDescent="0.25" r="1615" customHeight="1" ht="18.75">
      <c r="A1615" s="1">
        <v>42888</v>
      </c>
      <c r="B1615" s="21"/>
      <c r="C1615" s="20"/>
      <c r="D1615" s="18"/>
    </row>
    <row x14ac:dyDescent="0.25" r="1616" customHeight="1" ht="18.75">
      <c r="A1616" s="1">
        <v>42889</v>
      </c>
      <c r="B1616" s="7">
        <v>0</v>
      </c>
      <c r="C1616" s="7">
        <v>0</v>
      </c>
      <c r="D1616" s="18"/>
    </row>
    <row x14ac:dyDescent="0.25" r="1617" customHeight="1" ht="18.75">
      <c r="A1617" s="1">
        <v>42890</v>
      </c>
      <c r="B1617" s="21"/>
      <c r="C1617" s="20"/>
      <c r="D1617" s="18"/>
    </row>
    <row x14ac:dyDescent="0.25" r="1618" customHeight="1" ht="18.75">
      <c r="A1618" s="1">
        <v>42891</v>
      </c>
      <c r="B1618" s="21"/>
      <c r="C1618" s="20"/>
      <c r="D1618" s="18"/>
    </row>
    <row x14ac:dyDescent="0.25" r="1619" customHeight="1" ht="18.75">
      <c r="A1619" s="1">
        <v>42892</v>
      </c>
      <c r="B1619" s="12">
        <v>1.5</v>
      </c>
      <c r="C1619" s="12">
        <v>0.6</v>
      </c>
      <c r="D1619" s="16">
        <v>1.7452314814814813</v>
      </c>
    </row>
    <row x14ac:dyDescent="0.25" r="1620" customHeight="1" ht="18.75">
      <c r="A1620" s="1">
        <v>42893</v>
      </c>
      <c r="B1620" s="12">
        <v>0.1</v>
      </c>
      <c r="C1620" s="12">
        <v>0.1</v>
      </c>
      <c r="D1620" s="18"/>
    </row>
    <row x14ac:dyDescent="0.25" r="1621" customHeight="1" ht="18.75">
      <c r="A1621" s="1">
        <v>42894</v>
      </c>
      <c r="B1621" s="21"/>
      <c r="C1621" s="20"/>
      <c r="D1621" s="18"/>
    </row>
    <row x14ac:dyDescent="0.25" r="1622" customHeight="1" ht="18.75">
      <c r="A1622" s="1">
        <v>42895</v>
      </c>
      <c r="B1622" s="21"/>
      <c r="C1622" s="20"/>
      <c r="D1622" s="18"/>
    </row>
    <row x14ac:dyDescent="0.25" r="1623" customHeight="1" ht="18.75">
      <c r="A1623" s="1">
        <v>42896</v>
      </c>
      <c r="B1623" s="21"/>
      <c r="C1623" s="20"/>
      <c r="D1623" s="18"/>
    </row>
    <row x14ac:dyDescent="0.25" r="1624" customHeight="1" ht="18.75">
      <c r="A1624" s="1">
        <v>42897</v>
      </c>
      <c r="B1624" s="21"/>
      <c r="C1624" s="20"/>
      <c r="D1624" s="18"/>
    </row>
    <row x14ac:dyDescent="0.25" r="1625" customHeight="1" ht="18.75">
      <c r="A1625" s="1">
        <v>42898</v>
      </c>
      <c r="B1625" s="21"/>
      <c r="C1625" s="20"/>
      <c r="D1625" s="18"/>
    </row>
    <row x14ac:dyDescent="0.25" r="1626" customHeight="1" ht="18.75">
      <c r="A1626" s="1">
        <v>42899</v>
      </c>
      <c r="B1626" s="7">
        <v>2</v>
      </c>
      <c r="C1626" s="12">
        <v>1.6</v>
      </c>
      <c r="D1626" s="16">
        <v>1.9417592592592592</v>
      </c>
    </row>
    <row x14ac:dyDescent="0.25" r="1627" customHeight="1" ht="18.75">
      <c r="A1627" s="1">
        <v>42900</v>
      </c>
      <c r="B1627" s="7">
        <v>0</v>
      </c>
      <c r="C1627" s="7">
        <v>0</v>
      </c>
      <c r="D1627" s="18"/>
    </row>
    <row x14ac:dyDescent="0.25" r="1628" customHeight="1" ht="18.75">
      <c r="A1628" s="1">
        <v>42901</v>
      </c>
      <c r="B1628" s="21"/>
      <c r="C1628" s="20"/>
      <c r="D1628" s="18"/>
    </row>
    <row x14ac:dyDescent="0.25" r="1629" customHeight="1" ht="18.75">
      <c r="A1629" s="1">
        <v>42902</v>
      </c>
      <c r="B1629" s="21"/>
      <c r="C1629" s="20"/>
      <c r="D1629" s="18"/>
    </row>
    <row x14ac:dyDescent="0.25" r="1630" customHeight="1" ht="18.75">
      <c r="A1630" s="1">
        <v>42903</v>
      </c>
      <c r="B1630" s="21"/>
      <c r="C1630" s="20"/>
      <c r="D1630" s="18"/>
    </row>
    <row x14ac:dyDescent="0.25" r="1631" customHeight="1" ht="18.75">
      <c r="A1631" s="1">
        <v>42904</v>
      </c>
      <c r="B1631" s="21"/>
      <c r="C1631" s="20"/>
      <c r="D1631" s="18"/>
    </row>
    <row x14ac:dyDescent="0.25" r="1632" customHeight="1" ht="18.75">
      <c r="A1632" s="1">
        <v>42905</v>
      </c>
      <c r="B1632" s="21"/>
      <c r="C1632" s="20"/>
      <c r="D1632" s="18"/>
    </row>
    <row x14ac:dyDescent="0.25" r="1633" customHeight="1" ht="18.75">
      <c r="A1633" s="1">
        <v>42906</v>
      </c>
      <c r="B1633" s="7">
        <v>3</v>
      </c>
      <c r="C1633" s="7">
        <v>2</v>
      </c>
      <c r="D1633" s="16">
        <v>1.9160648148148147</v>
      </c>
    </row>
    <row x14ac:dyDescent="0.25" r="1634" customHeight="1" ht="18.75">
      <c r="A1634" s="1">
        <v>42907</v>
      </c>
      <c r="B1634" s="7">
        <v>1</v>
      </c>
      <c r="C1634" s="7">
        <v>1</v>
      </c>
      <c r="D1634" s="16">
        <v>1.014675925925926</v>
      </c>
    </row>
    <row x14ac:dyDescent="0.25" r="1635" customHeight="1" ht="18.75">
      <c r="A1635" s="1">
        <v>42908</v>
      </c>
      <c r="B1635" s="21"/>
      <c r="C1635" s="20"/>
      <c r="D1635" s="18"/>
    </row>
    <row x14ac:dyDescent="0.25" r="1636" customHeight="1" ht="18.75">
      <c r="A1636" s="1">
        <v>42909</v>
      </c>
      <c r="B1636" s="21"/>
      <c r="C1636" s="20"/>
      <c r="D1636" s="18"/>
    </row>
    <row x14ac:dyDescent="0.25" r="1637" customHeight="1" ht="18.75">
      <c r="A1637" s="1">
        <v>42910</v>
      </c>
      <c r="B1637" s="7">
        <v>0</v>
      </c>
      <c r="C1637" s="7">
        <v>0</v>
      </c>
      <c r="D1637" s="18"/>
    </row>
    <row x14ac:dyDescent="0.25" r="1638" customHeight="1" ht="18.75">
      <c r="A1638" s="1">
        <v>42911</v>
      </c>
      <c r="B1638" s="12">
        <v>51.5</v>
      </c>
      <c r="C1638" s="12">
        <v>46.8</v>
      </c>
      <c r="D1638" s="16">
        <v>1.8702314814814813</v>
      </c>
    </row>
    <row x14ac:dyDescent="0.25" r="1639" customHeight="1" ht="18.75">
      <c r="A1639" s="1">
        <v>42912</v>
      </c>
      <c r="B1639" s="7">
        <v>12</v>
      </c>
      <c r="C1639" s="12">
        <v>2.5</v>
      </c>
      <c r="D1639" s="16">
        <v>1.725787037037037</v>
      </c>
    </row>
    <row x14ac:dyDescent="0.25" r="1640" customHeight="1" ht="18.75">
      <c r="A1640" s="1">
        <v>42913</v>
      </c>
      <c r="B1640" s="12">
        <v>0.1</v>
      </c>
      <c r="C1640" s="12">
        <v>0.1</v>
      </c>
      <c r="D1640" s="18"/>
    </row>
    <row x14ac:dyDescent="0.25" r="1641" customHeight="1" ht="18.75">
      <c r="A1641" s="1">
        <v>42914</v>
      </c>
      <c r="B1641" s="21"/>
      <c r="C1641" s="20"/>
      <c r="D1641" s="18"/>
    </row>
    <row x14ac:dyDescent="0.25" r="1642" customHeight="1" ht="18.75">
      <c r="A1642" s="1">
        <v>42915</v>
      </c>
      <c r="B1642" s="12">
        <v>0.1</v>
      </c>
      <c r="C1642" s="12">
        <v>0.1</v>
      </c>
      <c r="D1642" s="18"/>
    </row>
    <row x14ac:dyDescent="0.25" r="1643" customHeight="1" ht="18.75">
      <c r="A1643" s="1">
        <v>42916</v>
      </c>
      <c r="B1643" s="12">
        <v>0.2</v>
      </c>
      <c r="C1643" s="12">
        <v>0.2</v>
      </c>
      <c r="D1643" s="18"/>
    </row>
    <row x14ac:dyDescent="0.25" r="1644" customHeight="1" ht="18.75">
      <c r="A1644" s="1">
        <v>42917</v>
      </c>
      <c r="B1644" s="12">
        <v>0.5</v>
      </c>
      <c r="C1644" s="12">
        <v>0.4</v>
      </c>
      <c r="D1644" s="16">
        <v>1.732037037037037</v>
      </c>
    </row>
    <row x14ac:dyDescent="0.25" r="1645" customHeight="1" ht="18.75">
      <c r="A1645" s="1">
        <v>42918</v>
      </c>
      <c r="B1645" s="12">
        <v>2.5</v>
      </c>
      <c r="C1645" s="7">
        <v>2</v>
      </c>
      <c r="D1645" s="16">
        <v>1.5778703703703703</v>
      </c>
    </row>
    <row x14ac:dyDescent="0.25" r="1646" customHeight="1" ht="18.75">
      <c r="A1646" s="1">
        <v>42919</v>
      </c>
      <c r="B1646" s="12">
        <v>1.5</v>
      </c>
      <c r="C1646" s="7">
        <v>1</v>
      </c>
      <c r="D1646" s="16">
        <v>1.688287037037037</v>
      </c>
    </row>
    <row x14ac:dyDescent="0.25" r="1647" customHeight="1" ht="18.75">
      <c r="A1647" s="1">
        <v>42920</v>
      </c>
      <c r="B1647" s="12">
        <v>0.3</v>
      </c>
      <c r="C1647" s="12">
        <v>0.2</v>
      </c>
      <c r="D1647" s="18"/>
    </row>
    <row x14ac:dyDescent="0.25" r="1648" customHeight="1" ht="18.75">
      <c r="A1648" s="1">
        <v>42921</v>
      </c>
      <c r="B1648" s="21"/>
      <c r="C1648" s="20"/>
      <c r="D1648" s="18"/>
    </row>
    <row x14ac:dyDescent="0.25" r="1649" customHeight="1" ht="18.75">
      <c r="A1649" s="1">
        <v>42922</v>
      </c>
      <c r="B1649" s="21"/>
      <c r="C1649" s="20"/>
      <c r="D1649" s="18"/>
    </row>
    <row x14ac:dyDescent="0.25" r="1650" customHeight="1" ht="18.75">
      <c r="A1650" s="1">
        <v>42923</v>
      </c>
      <c r="B1650" s="12">
        <v>1.5</v>
      </c>
      <c r="C1650" s="7">
        <v>1</v>
      </c>
      <c r="D1650" s="16">
        <v>1.388287037037037</v>
      </c>
    </row>
    <row x14ac:dyDescent="0.25" r="1651" customHeight="1" ht="18.75">
      <c r="A1651" s="1">
        <v>42924</v>
      </c>
      <c r="B1651" s="12">
        <v>6.5</v>
      </c>
      <c r="C1651" s="12">
        <v>3.5</v>
      </c>
      <c r="D1651" s="16">
        <v>1.4355092592592593</v>
      </c>
    </row>
    <row x14ac:dyDescent="0.25" r="1652" customHeight="1" ht="18.75">
      <c r="A1652" s="1">
        <v>42925</v>
      </c>
      <c r="B1652" s="21"/>
      <c r="C1652" s="20"/>
      <c r="D1652" s="18"/>
    </row>
    <row x14ac:dyDescent="0.25" r="1653" customHeight="1" ht="18.75">
      <c r="A1653" s="1">
        <v>42926</v>
      </c>
      <c r="B1653" s="7">
        <v>0</v>
      </c>
      <c r="C1653" s="7">
        <v>0</v>
      </c>
      <c r="D1653" s="18"/>
    </row>
    <row x14ac:dyDescent="0.25" r="1654" customHeight="1" ht="18.75">
      <c r="A1654" s="1">
        <v>42927</v>
      </c>
      <c r="B1654" s="21"/>
      <c r="C1654" s="20"/>
      <c r="D1654" s="18"/>
    </row>
    <row x14ac:dyDescent="0.25" r="1655" customHeight="1" ht="18.75">
      <c r="A1655" s="1">
        <v>42928</v>
      </c>
      <c r="B1655" s="21"/>
      <c r="C1655" s="20"/>
      <c r="D1655" s="18"/>
    </row>
    <row x14ac:dyDescent="0.25" r="1656" customHeight="1" ht="18.75">
      <c r="A1656" s="1">
        <v>42929</v>
      </c>
      <c r="B1656" s="21"/>
      <c r="C1656" s="20"/>
      <c r="D1656" s="18"/>
    </row>
    <row x14ac:dyDescent="0.25" r="1657" customHeight="1" ht="18.75">
      <c r="A1657" s="1">
        <v>42930</v>
      </c>
      <c r="B1657" s="7">
        <v>10</v>
      </c>
      <c r="C1657" s="12">
        <v>9.5</v>
      </c>
      <c r="D1657" s="16">
        <v>1.7806481481481482</v>
      </c>
    </row>
    <row x14ac:dyDescent="0.25" r="1658" customHeight="1" ht="18.75">
      <c r="A1658" s="1">
        <v>42931</v>
      </c>
      <c r="B1658" s="7">
        <v>3</v>
      </c>
      <c r="C1658" s="12">
        <v>1.5</v>
      </c>
      <c r="D1658" s="16">
        <v>1.5375925925925926</v>
      </c>
    </row>
    <row x14ac:dyDescent="0.25" r="1659" customHeight="1" ht="18.75">
      <c r="A1659" s="1">
        <v>42932</v>
      </c>
      <c r="B1659" s="7">
        <v>0</v>
      </c>
      <c r="C1659" s="7">
        <v>0</v>
      </c>
      <c r="D1659" s="18"/>
    </row>
    <row x14ac:dyDescent="0.25" r="1660" customHeight="1" ht="18.75">
      <c r="A1660" s="1">
        <v>42933</v>
      </c>
      <c r="B1660" s="12">
        <v>3.5</v>
      </c>
      <c r="C1660" s="12">
        <v>3.5</v>
      </c>
      <c r="D1660" s="16">
        <v>1.7264814814814815</v>
      </c>
    </row>
    <row x14ac:dyDescent="0.25" r="1661" customHeight="1" ht="18.75">
      <c r="A1661" s="1">
        <v>42934</v>
      </c>
      <c r="B1661" s="21"/>
      <c r="C1661" s="20"/>
      <c r="D1661" s="18"/>
    </row>
    <row x14ac:dyDescent="0.25" r="1662" customHeight="1" ht="18.75">
      <c r="A1662" s="1">
        <v>42935</v>
      </c>
      <c r="B1662" s="21"/>
      <c r="C1662" s="20"/>
      <c r="D1662" s="18"/>
    </row>
    <row x14ac:dyDescent="0.25" r="1663" customHeight="1" ht="18.75">
      <c r="A1663" s="1">
        <v>42936</v>
      </c>
      <c r="B1663" s="21"/>
      <c r="C1663" s="20"/>
      <c r="D1663" s="18"/>
    </row>
    <row x14ac:dyDescent="0.25" r="1664" customHeight="1" ht="18.75">
      <c r="A1664" s="1">
        <v>42937</v>
      </c>
      <c r="B1664" s="21"/>
      <c r="C1664" s="20"/>
      <c r="D1664" s="18"/>
    </row>
    <row x14ac:dyDescent="0.25" r="1665" customHeight="1" ht="18.75">
      <c r="A1665" s="1">
        <v>42938</v>
      </c>
      <c r="B1665" s="7">
        <v>17</v>
      </c>
      <c r="C1665" s="7">
        <v>17</v>
      </c>
      <c r="D1665" s="16">
        <v>1.7355092592592594</v>
      </c>
    </row>
    <row x14ac:dyDescent="0.25" r="1666" customHeight="1" ht="18.75">
      <c r="A1666" s="1">
        <v>42939</v>
      </c>
      <c r="B1666" s="7">
        <v>0</v>
      </c>
      <c r="C1666" s="7">
        <v>0</v>
      </c>
      <c r="D1666" s="18"/>
    </row>
    <row x14ac:dyDescent="0.25" r="1667" customHeight="1" ht="18.75">
      <c r="A1667" s="1">
        <v>42940</v>
      </c>
      <c r="B1667" s="12">
        <v>11.5</v>
      </c>
      <c r="C1667" s="12">
        <v>11.5</v>
      </c>
      <c r="D1667" s="16">
        <v>1.5896759259259259</v>
      </c>
    </row>
    <row x14ac:dyDescent="0.25" r="1668" customHeight="1" ht="18.75">
      <c r="A1668" s="1">
        <v>42941</v>
      </c>
      <c r="B1668" s="12">
        <v>3.5</v>
      </c>
      <c r="C1668" s="7">
        <v>2</v>
      </c>
      <c r="D1668" s="16">
        <v>1.5063425925925926</v>
      </c>
    </row>
    <row x14ac:dyDescent="0.25" r="1669" customHeight="1" ht="18.75">
      <c r="A1669" s="1">
        <v>42942</v>
      </c>
      <c r="B1669" s="21"/>
      <c r="C1669" s="20"/>
      <c r="D1669" s="18"/>
    </row>
    <row x14ac:dyDescent="0.25" r="1670" customHeight="1" ht="18.75">
      <c r="A1670" s="1">
        <v>42943</v>
      </c>
      <c r="B1670" s="21"/>
      <c r="C1670" s="20"/>
      <c r="D1670" s="18"/>
    </row>
    <row x14ac:dyDescent="0.25" r="1671" customHeight="1" ht="18.75">
      <c r="A1671" s="1">
        <v>42944</v>
      </c>
      <c r="B1671" s="7">
        <v>0</v>
      </c>
      <c r="C1671" s="7">
        <v>0</v>
      </c>
      <c r="D1671" s="18"/>
    </row>
    <row x14ac:dyDescent="0.25" r="1672" customHeight="1" ht="18.75">
      <c r="A1672" s="1">
        <v>42945</v>
      </c>
      <c r="B1672" s="7">
        <v>30</v>
      </c>
      <c r="C1672" s="7">
        <v>12</v>
      </c>
      <c r="D1672" s="16">
        <v>1.1292592592592592</v>
      </c>
    </row>
    <row x14ac:dyDescent="0.25" r="1673" customHeight="1" ht="18.75">
      <c r="A1673" s="1">
        <v>42946</v>
      </c>
      <c r="B1673" s="12">
        <v>0.5</v>
      </c>
      <c r="C1673" s="12">
        <v>0.5</v>
      </c>
      <c r="D1673" s="16">
        <v>1.0000925925925925</v>
      </c>
    </row>
    <row x14ac:dyDescent="0.25" r="1674" customHeight="1" ht="18.75">
      <c r="A1674" s="1">
        <v>42947</v>
      </c>
      <c r="B1674" s="12">
        <v>13.5</v>
      </c>
      <c r="C1674" s="7">
        <v>4</v>
      </c>
      <c r="D1674" s="16">
        <v>1.4730092592592592</v>
      </c>
    </row>
    <row x14ac:dyDescent="0.25" r="1675" customHeight="1" ht="18.75">
      <c r="A1675" s="1">
        <v>42948</v>
      </c>
      <c r="B1675" s="12">
        <v>7.5</v>
      </c>
      <c r="C1675" s="12">
        <v>7.5</v>
      </c>
      <c r="D1675" s="16">
        <v>1.388287037037037</v>
      </c>
    </row>
    <row x14ac:dyDescent="0.25" r="1676" customHeight="1" ht="18.75">
      <c r="A1676" s="1">
        <v>42949</v>
      </c>
      <c r="B1676" s="21"/>
      <c r="C1676" s="20"/>
      <c r="D1676" s="18"/>
    </row>
    <row x14ac:dyDescent="0.25" r="1677" customHeight="1" ht="18.75">
      <c r="A1677" s="1">
        <v>42950</v>
      </c>
      <c r="B1677" s="21"/>
      <c r="C1677" s="20"/>
      <c r="D1677" s="18"/>
    </row>
    <row x14ac:dyDescent="0.25" r="1678" customHeight="1" ht="18.75">
      <c r="A1678" s="1">
        <v>42951</v>
      </c>
      <c r="B1678" s="21"/>
      <c r="C1678" s="20"/>
      <c r="D1678" s="18"/>
    </row>
    <row x14ac:dyDescent="0.25" r="1679" customHeight="1" ht="18.75">
      <c r="A1679" s="1">
        <v>42952</v>
      </c>
      <c r="B1679" s="21"/>
      <c r="C1679" s="20"/>
      <c r="D1679" s="18"/>
    </row>
    <row x14ac:dyDescent="0.25" r="1680" customHeight="1" ht="18.75">
      <c r="A1680" s="1">
        <v>42953</v>
      </c>
      <c r="B1680" s="21"/>
      <c r="C1680" s="20"/>
      <c r="D1680" s="18"/>
    </row>
    <row x14ac:dyDescent="0.25" r="1681" customHeight="1" ht="18.75">
      <c r="A1681" s="1">
        <v>42954</v>
      </c>
      <c r="B1681" s="7">
        <v>0</v>
      </c>
      <c r="C1681" s="7">
        <v>0</v>
      </c>
      <c r="D1681" s="18"/>
    </row>
    <row x14ac:dyDescent="0.25" r="1682" customHeight="1" ht="18.75">
      <c r="A1682" s="1">
        <v>42955</v>
      </c>
      <c r="B1682" s="7">
        <v>0</v>
      </c>
      <c r="C1682" s="7">
        <v>0</v>
      </c>
      <c r="D1682" s="18"/>
    </row>
    <row x14ac:dyDescent="0.25" r="1683" customHeight="1" ht="18.75">
      <c r="A1683" s="1">
        <v>42956</v>
      </c>
      <c r="B1683" s="7">
        <v>6</v>
      </c>
      <c r="C1683" s="7">
        <v>7</v>
      </c>
      <c r="D1683" s="16">
        <v>1.963287037037037</v>
      </c>
    </row>
    <row x14ac:dyDescent="0.25" r="1684" customHeight="1" ht="18.75">
      <c r="A1684" s="1">
        <v>42957</v>
      </c>
      <c r="B1684" s="12">
        <v>24.5</v>
      </c>
      <c r="C1684" s="7">
        <v>7</v>
      </c>
      <c r="D1684" s="16">
        <v>1.0000925925925925</v>
      </c>
    </row>
    <row x14ac:dyDescent="0.25" r="1685" customHeight="1" ht="18.75">
      <c r="A1685" s="1">
        <v>42958</v>
      </c>
      <c r="B1685" s="7">
        <v>1</v>
      </c>
      <c r="C1685" s="7">
        <v>1</v>
      </c>
      <c r="D1685" s="18"/>
    </row>
    <row x14ac:dyDescent="0.25" r="1686" customHeight="1" ht="18.75">
      <c r="A1686" s="1">
        <v>42959</v>
      </c>
      <c r="B1686" s="21"/>
      <c r="C1686" s="20"/>
      <c r="D1686" s="18"/>
    </row>
    <row x14ac:dyDescent="0.25" r="1687" customHeight="1" ht="18.75">
      <c r="A1687" s="1">
        <v>42960</v>
      </c>
      <c r="B1687" s="7">
        <v>0</v>
      </c>
      <c r="C1687" s="7">
        <v>0</v>
      </c>
      <c r="D1687" s="18"/>
    </row>
    <row x14ac:dyDescent="0.25" r="1688" customHeight="1" ht="18.75">
      <c r="A1688" s="1">
        <v>42961</v>
      </c>
      <c r="B1688" s="7">
        <v>65</v>
      </c>
      <c r="C1688" s="12">
        <v>18.5</v>
      </c>
      <c r="D1688" s="16">
        <v>1.1362037037037038</v>
      </c>
    </row>
    <row x14ac:dyDescent="0.25" r="1689" customHeight="1" ht="18.75">
      <c r="A1689" s="1">
        <v>42962</v>
      </c>
      <c r="B1689" s="12">
        <v>5.5</v>
      </c>
      <c r="C1689" s="12">
        <v>4.5</v>
      </c>
      <c r="D1689" s="16">
        <v>1.1132870370370371</v>
      </c>
    </row>
    <row x14ac:dyDescent="0.25" r="1690" customHeight="1" ht="18.75">
      <c r="A1690" s="1">
        <v>42963</v>
      </c>
      <c r="B1690" s="7">
        <v>10</v>
      </c>
      <c r="C1690" s="12">
        <v>5.5</v>
      </c>
      <c r="D1690" s="16">
        <v>1.1827314814814816</v>
      </c>
    </row>
    <row x14ac:dyDescent="0.25" r="1691" customHeight="1" ht="18.75">
      <c r="A1691" s="1">
        <v>42964</v>
      </c>
      <c r="B1691" s="12">
        <v>17.5</v>
      </c>
      <c r="C1691" s="7">
        <v>12</v>
      </c>
      <c r="D1691" s="16">
        <v>1.0827314814814815</v>
      </c>
    </row>
    <row x14ac:dyDescent="0.25" r="1692" customHeight="1" ht="18.75">
      <c r="A1692" s="1">
        <v>42965</v>
      </c>
      <c r="B1692" s="7">
        <v>9</v>
      </c>
      <c r="C1692" s="7">
        <v>9</v>
      </c>
      <c r="D1692" s="16">
        <v>1.7493981481481482</v>
      </c>
    </row>
    <row x14ac:dyDescent="0.25" r="1693" customHeight="1" ht="18.75">
      <c r="A1693" s="1">
        <v>42966</v>
      </c>
      <c r="B1693" s="12">
        <v>16.5</v>
      </c>
      <c r="C1693" s="7">
        <v>13</v>
      </c>
      <c r="D1693" s="16">
        <v>1.7452314814814813</v>
      </c>
    </row>
    <row x14ac:dyDescent="0.25" r="1694" customHeight="1" ht="18.75">
      <c r="A1694" s="1">
        <v>42967</v>
      </c>
      <c r="B1694" s="12">
        <v>0.5</v>
      </c>
      <c r="C1694" s="12">
        <v>0.4</v>
      </c>
      <c r="D1694" s="16">
        <v>1.6591203703703705</v>
      </c>
    </row>
    <row x14ac:dyDescent="0.25" r="1695" customHeight="1" ht="18.75">
      <c r="A1695" s="1">
        <v>42968</v>
      </c>
      <c r="B1695" s="7">
        <v>6</v>
      </c>
      <c r="C1695" s="12">
        <v>2.5</v>
      </c>
      <c r="D1695" s="16">
        <v>1.0792592592592594</v>
      </c>
    </row>
    <row x14ac:dyDescent="0.25" r="1696" customHeight="1" ht="18.75">
      <c r="A1696" s="1">
        <v>42969</v>
      </c>
      <c r="B1696" s="12">
        <v>0.2</v>
      </c>
      <c r="C1696" s="12">
        <v>0.2</v>
      </c>
      <c r="D1696" s="18"/>
    </row>
    <row x14ac:dyDescent="0.25" r="1697" customHeight="1" ht="18.75">
      <c r="A1697" s="1">
        <v>42970</v>
      </c>
      <c r="B1697" s="7">
        <v>0</v>
      </c>
      <c r="C1697" s="7">
        <v>0</v>
      </c>
      <c r="D1697" s="18"/>
    </row>
    <row x14ac:dyDescent="0.25" r="1698" customHeight="1" ht="18.75">
      <c r="A1698" s="1">
        <v>42971</v>
      </c>
      <c r="B1698" s="7">
        <v>1</v>
      </c>
      <c r="C1698" s="7">
        <v>1</v>
      </c>
      <c r="D1698" s="16">
        <v>1.9493981481481482</v>
      </c>
    </row>
    <row x14ac:dyDescent="0.25" r="1699" customHeight="1" ht="18.75">
      <c r="A1699" s="1">
        <v>42972</v>
      </c>
      <c r="B1699" s="7">
        <v>1</v>
      </c>
      <c r="C1699" s="7">
        <v>1</v>
      </c>
      <c r="D1699" s="16">
        <v>1.0000925925925925</v>
      </c>
    </row>
    <row x14ac:dyDescent="0.25" r="1700" customHeight="1" ht="18.75">
      <c r="A1700" s="1">
        <v>42973</v>
      </c>
      <c r="B1700" s="21"/>
      <c r="C1700" s="20"/>
      <c r="D1700" s="18"/>
    </row>
    <row x14ac:dyDescent="0.25" r="1701" customHeight="1" ht="18.75">
      <c r="A1701" s="1">
        <v>42974</v>
      </c>
      <c r="B1701" s="21"/>
      <c r="C1701" s="20"/>
      <c r="D1701" s="18"/>
    </row>
    <row x14ac:dyDescent="0.25" r="1702" customHeight="1" ht="18.75">
      <c r="A1702" s="1">
        <v>42975</v>
      </c>
      <c r="B1702" s="21"/>
      <c r="C1702" s="20"/>
      <c r="D1702" s="18"/>
    </row>
    <row x14ac:dyDescent="0.25" r="1703" customHeight="1" ht="18.75">
      <c r="A1703" s="1">
        <v>42976</v>
      </c>
      <c r="B1703" s="12">
        <v>0.1</v>
      </c>
      <c r="C1703" s="12">
        <v>0.1</v>
      </c>
      <c r="D1703" s="18"/>
    </row>
    <row x14ac:dyDescent="0.25" r="1704" customHeight="1" ht="18.75">
      <c r="A1704" s="1">
        <v>42977</v>
      </c>
      <c r="B1704" s="7">
        <v>0</v>
      </c>
      <c r="C1704" s="7">
        <v>0</v>
      </c>
      <c r="D1704" s="18"/>
    </row>
    <row x14ac:dyDescent="0.25" r="1705" customHeight="1" ht="18.75">
      <c r="A1705" s="1">
        <v>42978</v>
      </c>
      <c r="B1705" s="21"/>
      <c r="C1705" s="20"/>
      <c r="D1705" s="18"/>
    </row>
    <row x14ac:dyDescent="0.25" r="1706" customHeight="1" ht="18.75">
      <c r="A1706" s="1">
        <v>42979</v>
      </c>
      <c r="B1706" s="21"/>
      <c r="C1706" s="20"/>
      <c r="D1706" s="18"/>
    </row>
    <row x14ac:dyDescent="0.25" r="1707" customHeight="1" ht="18.75">
      <c r="A1707" s="1">
        <v>42980</v>
      </c>
      <c r="B1707" s="21"/>
      <c r="C1707" s="20"/>
      <c r="D1707" s="18"/>
    </row>
    <row x14ac:dyDescent="0.25" r="1708" customHeight="1" ht="18.75">
      <c r="A1708" s="1">
        <v>42981</v>
      </c>
      <c r="B1708" s="21"/>
      <c r="C1708" s="20"/>
      <c r="D1708" s="18"/>
    </row>
    <row x14ac:dyDescent="0.25" r="1709" customHeight="1" ht="18.75">
      <c r="A1709" s="1">
        <v>42982</v>
      </c>
      <c r="B1709" s="21"/>
      <c r="C1709" s="20"/>
      <c r="D1709" s="18"/>
    </row>
    <row x14ac:dyDescent="0.25" r="1710" customHeight="1" ht="18.75">
      <c r="A1710" s="1">
        <v>42983</v>
      </c>
      <c r="B1710" s="12">
        <v>0.5</v>
      </c>
      <c r="C1710" s="12">
        <v>0.5</v>
      </c>
      <c r="D1710" s="16">
        <v>1.6285648148148149</v>
      </c>
    </row>
    <row x14ac:dyDescent="0.25" r="1711" customHeight="1" ht="18.75">
      <c r="A1711" s="1">
        <v>42984</v>
      </c>
      <c r="B1711" s="7">
        <v>6</v>
      </c>
      <c r="C1711" s="7">
        <v>2</v>
      </c>
      <c r="D1711" s="16">
        <v>1.8868981481481482</v>
      </c>
    </row>
    <row x14ac:dyDescent="0.25" r="1712" customHeight="1" ht="18.75">
      <c r="A1712" s="1">
        <v>42985</v>
      </c>
      <c r="B1712" s="12">
        <v>0.5</v>
      </c>
      <c r="C1712" s="12">
        <v>0.5</v>
      </c>
      <c r="D1712" s="16">
        <v>1.0000925925925925</v>
      </c>
    </row>
    <row x14ac:dyDescent="0.25" r="1713" customHeight="1" ht="18.75">
      <c r="A1713" s="1">
        <v>42986</v>
      </c>
      <c r="B1713" s="21"/>
      <c r="C1713" s="20"/>
      <c r="D1713" s="18"/>
    </row>
    <row x14ac:dyDescent="0.25" r="1714" customHeight="1" ht="18.75">
      <c r="A1714" s="1">
        <v>42987</v>
      </c>
      <c r="B1714" s="21"/>
      <c r="C1714" s="20"/>
      <c r="D1714" s="18"/>
    </row>
    <row x14ac:dyDescent="0.25" r="1715" customHeight="1" ht="18.75">
      <c r="A1715" s="1">
        <v>42988</v>
      </c>
      <c r="B1715" s="7">
        <v>0</v>
      </c>
      <c r="C1715" s="7">
        <v>0</v>
      </c>
      <c r="D1715" s="18"/>
    </row>
    <row x14ac:dyDescent="0.25" r="1716" customHeight="1" ht="18.75">
      <c r="A1716" s="1">
        <v>42989</v>
      </c>
      <c r="B1716" s="12">
        <v>35.5</v>
      </c>
      <c r="C1716" s="12">
        <v>10.5</v>
      </c>
      <c r="D1716" s="16">
        <v>1.286898148148148</v>
      </c>
    </row>
    <row x14ac:dyDescent="0.25" r="1717" customHeight="1" ht="18.75">
      <c r="A1717" s="1">
        <v>42990</v>
      </c>
      <c r="B1717" s="21"/>
      <c r="C1717" s="20"/>
      <c r="D1717" s="18"/>
    </row>
    <row x14ac:dyDescent="0.25" r="1718" customHeight="1" ht="18.75">
      <c r="A1718" s="1">
        <v>42991</v>
      </c>
      <c r="B1718" s="21"/>
      <c r="C1718" s="20"/>
      <c r="D1718" s="18"/>
    </row>
    <row x14ac:dyDescent="0.25" r="1719" customHeight="1" ht="18.75">
      <c r="A1719" s="1">
        <v>42992</v>
      </c>
      <c r="B1719" s="21"/>
      <c r="C1719" s="20"/>
      <c r="D1719" s="18"/>
    </row>
    <row x14ac:dyDescent="0.25" r="1720" customHeight="1" ht="18.75">
      <c r="A1720" s="1">
        <v>42993</v>
      </c>
      <c r="B1720" s="21"/>
      <c r="C1720" s="20"/>
      <c r="D1720" s="18"/>
    </row>
    <row x14ac:dyDescent="0.25" r="1721" customHeight="1" ht="18.75">
      <c r="A1721" s="1">
        <v>42994</v>
      </c>
      <c r="B1721" s="21"/>
      <c r="C1721" s="20"/>
      <c r="D1721" s="18"/>
    </row>
    <row x14ac:dyDescent="0.25" r="1722" customHeight="1" ht="18.75">
      <c r="A1722" s="1">
        <v>42995</v>
      </c>
      <c r="B1722" s="7">
        <v>1</v>
      </c>
      <c r="C1722" s="7">
        <v>1</v>
      </c>
      <c r="D1722" s="16">
        <v>1.3431481481481482</v>
      </c>
    </row>
    <row x14ac:dyDescent="0.25" r="1723" customHeight="1" ht="18.75">
      <c r="A1723" s="1">
        <v>42996</v>
      </c>
      <c r="B1723" s="21"/>
      <c r="C1723" s="20"/>
      <c r="D1723" s="18"/>
    </row>
    <row x14ac:dyDescent="0.25" r="1724" customHeight="1" ht="18.75">
      <c r="A1724" s="1">
        <v>42997</v>
      </c>
      <c r="B1724" s="21"/>
      <c r="C1724" s="20"/>
      <c r="D1724" s="18"/>
    </row>
    <row x14ac:dyDescent="0.25" r="1725" customHeight="1" ht="18.75">
      <c r="A1725" s="1">
        <v>42998</v>
      </c>
      <c r="B1725" s="21"/>
      <c r="C1725" s="20"/>
      <c r="D1725" s="18"/>
    </row>
    <row x14ac:dyDescent="0.25" r="1726" customHeight="1" ht="18.75">
      <c r="A1726" s="1">
        <v>42999</v>
      </c>
      <c r="B1726" s="21"/>
      <c r="C1726" s="20"/>
      <c r="D1726" s="18"/>
    </row>
    <row x14ac:dyDescent="0.25" r="1727" customHeight="1" ht="18.75">
      <c r="A1727" s="1">
        <v>43000</v>
      </c>
      <c r="B1727" s="21"/>
      <c r="C1727" s="20"/>
      <c r="D1727" s="18"/>
    </row>
    <row x14ac:dyDescent="0.25" r="1728" customHeight="1" ht="18.75">
      <c r="A1728" s="1">
        <v>43001</v>
      </c>
      <c r="B1728" s="21"/>
      <c r="C1728" s="20"/>
      <c r="D1728" s="18"/>
    </row>
    <row x14ac:dyDescent="0.25" r="1729" customHeight="1" ht="18.75">
      <c r="A1729" s="1">
        <v>43002</v>
      </c>
      <c r="B1729" s="21"/>
      <c r="C1729" s="20"/>
      <c r="D1729" s="18"/>
    </row>
    <row x14ac:dyDescent="0.25" r="1730" customHeight="1" ht="18.75">
      <c r="A1730" s="1">
        <v>43003</v>
      </c>
      <c r="B1730" s="21"/>
      <c r="C1730" s="20"/>
      <c r="D1730" s="18"/>
    </row>
    <row x14ac:dyDescent="0.25" r="1731" customHeight="1" ht="18.75">
      <c r="A1731" s="1">
        <v>43004</v>
      </c>
      <c r="B1731" s="21"/>
      <c r="C1731" s="20"/>
      <c r="D1731" s="18"/>
    </row>
    <row x14ac:dyDescent="0.25" r="1732" customHeight="1" ht="18.75">
      <c r="A1732" s="1">
        <v>43005</v>
      </c>
      <c r="B1732" s="7">
        <v>54</v>
      </c>
      <c r="C1732" s="7">
        <v>11</v>
      </c>
      <c r="D1732" s="16">
        <v>1.263287037037037</v>
      </c>
    </row>
    <row x14ac:dyDescent="0.25" r="1733" customHeight="1" ht="18.75">
      <c r="A1733" s="1">
        <v>43006</v>
      </c>
      <c r="B1733" s="21"/>
      <c r="C1733" s="20"/>
      <c r="D1733" s="18"/>
    </row>
    <row x14ac:dyDescent="0.25" r="1734" customHeight="1" ht="18.75">
      <c r="A1734" s="1">
        <v>43007</v>
      </c>
      <c r="B1734" s="21"/>
      <c r="C1734" s="20"/>
      <c r="D1734" s="18"/>
    </row>
    <row x14ac:dyDescent="0.25" r="1735" customHeight="1" ht="18.75">
      <c r="A1735" s="1">
        <v>43008</v>
      </c>
      <c r="B1735" s="21"/>
      <c r="C1735" s="20"/>
      <c r="D1735" s="18"/>
    </row>
    <row x14ac:dyDescent="0.25" r="1736" customHeight="1" ht="18.75">
      <c r="A1736" s="1">
        <v>43009</v>
      </c>
      <c r="B1736" s="12">
        <v>2.5</v>
      </c>
      <c r="C1736" s="7">
        <v>1</v>
      </c>
      <c r="D1736" s="16">
        <v>1.8341203703703703</v>
      </c>
    </row>
    <row x14ac:dyDescent="0.25" r="1737" customHeight="1" ht="18.75">
      <c r="A1737" s="1">
        <v>43010</v>
      </c>
      <c r="B1737" s="7">
        <v>18</v>
      </c>
      <c r="C1737" s="7">
        <v>8</v>
      </c>
      <c r="D1737" s="16">
        <v>1.2389814814814815</v>
      </c>
    </row>
    <row x14ac:dyDescent="0.25" r="1738" customHeight="1" ht="18.75">
      <c r="A1738" s="1">
        <v>43011</v>
      </c>
      <c r="B1738" s="21"/>
      <c r="C1738" s="20"/>
      <c r="D1738" s="18"/>
    </row>
    <row x14ac:dyDescent="0.25" r="1739" customHeight="1" ht="18.75">
      <c r="A1739" s="1">
        <v>43012</v>
      </c>
      <c r="B1739" s="21"/>
      <c r="C1739" s="20"/>
      <c r="D1739" s="18"/>
    </row>
    <row x14ac:dyDescent="0.25" r="1740" customHeight="1" ht="18.75">
      <c r="A1740" s="1">
        <v>43013</v>
      </c>
      <c r="B1740" s="12">
        <v>0.1</v>
      </c>
      <c r="C1740" s="12">
        <v>0.1</v>
      </c>
      <c r="D1740" s="18"/>
    </row>
    <row x14ac:dyDescent="0.25" r="1741" customHeight="1" ht="18.75">
      <c r="A1741" s="1">
        <v>43014</v>
      </c>
      <c r="B1741" s="12">
        <v>6.5</v>
      </c>
      <c r="C1741" s="7">
        <v>3</v>
      </c>
      <c r="D1741" s="16">
        <v>1.407037037037037</v>
      </c>
    </row>
    <row x14ac:dyDescent="0.25" r="1742" customHeight="1" ht="18.75">
      <c r="A1742" s="1">
        <v>43015</v>
      </c>
      <c r="B1742" s="21"/>
      <c r="C1742" s="20"/>
      <c r="D1742" s="18"/>
    </row>
    <row x14ac:dyDescent="0.25" r="1743" customHeight="1" ht="18.75">
      <c r="A1743" s="1">
        <v>43016</v>
      </c>
      <c r="B1743" s="21"/>
      <c r="C1743" s="20"/>
      <c r="D1743" s="18"/>
    </row>
    <row x14ac:dyDescent="0.25" r="1744" customHeight="1" ht="18.75">
      <c r="A1744" s="1">
        <v>43017</v>
      </c>
      <c r="B1744" s="21"/>
      <c r="C1744" s="20"/>
      <c r="D1744" s="18"/>
    </row>
    <row x14ac:dyDescent="0.25" r="1745" customHeight="1" ht="18.75">
      <c r="A1745" s="1">
        <v>43018</v>
      </c>
      <c r="B1745" s="21"/>
      <c r="C1745" s="20"/>
      <c r="D1745" s="18"/>
    </row>
    <row x14ac:dyDescent="0.25" r="1746" customHeight="1" ht="18.75">
      <c r="A1746" s="1">
        <v>43019</v>
      </c>
      <c r="B1746" s="21"/>
      <c r="C1746" s="20"/>
      <c r="D1746" s="18"/>
    </row>
    <row x14ac:dyDescent="0.25" r="1747" customHeight="1" ht="18.75">
      <c r="A1747" s="1">
        <v>43020</v>
      </c>
      <c r="B1747" s="7">
        <v>27</v>
      </c>
      <c r="C1747" s="7">
        <v>5</v>
      </c>
      <c r="D1747" s="16">
        <v>1.7264814814814815</v>
      </c>
    </row>
    <row x14ac:dyDescent="0.25" r="1748" customHeight="1" ht="18.75">
      <c r="A1748" s="1">
        <v>43021</v>
      </c>
      <c r="B1748" s="21"/>
      <c r="C1748" s="20"/>
      <c r="D1748" s="18"/>
    </row>
    <row x14ac:dyDescent="0.25" r="1749" customHeight="1" ht="18.75">
      <c r="A1749" s="1">
        <v>43022</v>
      </c>
      <c r="B1749" s="21"/>
      <c r="C1749" s="20"/>
      <c r="D1749" s="18"/>
    </row>
    <row x14ac:dyDescent="0.25" r="1750" customHeight="1" ht="18.75">
      <c r="A1750" s="1">
        <v>43023</v>
      </c>
      <c r="B1750" s="12">
        <v>0.2</v>
      </c>
      <c r="C1750" s="12">
        <v>0.2</v>
      </c>
      <c r="D1750" s="18"/>
    </row>
    <row x14ac:dyDescent="0.25" r="1751" customHeight="1" ht="18.75">
      <c r="A1751" s="1">
        <v>43024</v>
      </c>
      <c r="B1751" s="21"/>
      <c r="C1751" s="20"/>
      <c r="D1751" s="18"/>
    </row>
    <row x14ac:dyDescent="0.25" r="1752" customHeight="1" ht="18.75">
      <c r="A1752" s="1">
        <v>43025</v>
      </c>
      <c r="B1752" s="21"/>
      <c r="C1752" s="20"/>
      <c r="D1752" s="18"/>
    </row>
    <row x14ac:dyDescent="0.25" r="1753" customHeight="1" ht="18.75">
      <c r="A1753" s="1">
        <v>43026</v>
      </c>
      <c r="B1753" s="7">
        <v>0</v>
      </c>
      <c r="C1753" s="7">
        <v>0</v>
      </c>
      <c r="D1753" s="18"/>
    </row>
    <row x14ac:dyDescent="0.25" r="1754" customHeight="1" ht="18.75">
      <c r="A1754" s="1">
        <v>43027</v>
      </c>
      <c r="B1754" s="7">
        <v>0</v>
      </c>
      <c r="C1754" s="7">
        <v>0</v>
      </c>
      <c r="D1754" s="18"/>
    </row>
    <row x14ac:dyDescent="0.25" r="1755" customHeight="1" ht="18.75">
      <c r="A1755" s="1">
        <v>43028</v>
      </c>
      <c r="B1755" s="21"/>
      <c r="C1755" s="20"/>
      <c r="D1755" s="18"/>
    </row>
    <row x14ac:dyDescent="0.25" r="1756" customHeight="1" ht="18.75">
      <c r="A1756" s="1">
        <v>43029</v>
      </c>
      <c r="B1756" s="21"/>
      <c r="C1756" s="20"/>
      <c r="D1756" s="18"/>
    </row>
    <row x14ac:dyDescent="0.25" r="1757" customHeight="1" ht="18.75">
      <c r="A1757" s="1">
        <v>43030</v>
      </c>
      <c r="B1757" s="21"/>
      <c r="C1757" s="20"/>
      <c r="D1757" s="18"/>
    </row>
    <row x14ac:dyDescent="0.25" r="1758" customHeight="1" ht="18.75">
      <c r="A1758" s="1">
        <v>43031</v>
      </c>
      <c r="B1758" s="21"/>
      <c r="C1758" s="20"/>
      <c r="D1758" s="18"/>
    </row>
    <row x14ac:dyDescent="0.25" r="1759" customHeight="1" ht="18.75">
      <c r="A1759" s="1">
        <v>43032</v>
      </c>
      <c r="B1759" s="21"/>
      <c r="C1759" s="20"/>
      <c r="D1759" s="18"/>
    </row>
    <row x14ac:dyDescent="0.25" r="1760" customHeight="1" ht="18.75">
      <c r="A1760" s="1">
        <v>43033</v>
      </c>
      <c r="B1760" s="21"/>
      <c r="C1760" s="20"/>
      <c r="D1760" s="18"/>
    </row>
    <row x14ac:dyDescent="0.25" r="1761" customHeight="1" ht="18.75">
      <c r="A1761" s="1">
        <v>43034</v>
      </c>
      <c r="B1761" s="21"/>
      <c r="C1761" s="20"/>
      <c r="D1761" s="18"/>
    </row>
    <row x14ac:dyDescent="0.25" r="1762" customHeight="1" ht="18.75">
      <c r="A1762" s="1">
        <v>43035</v>
      </c>
      <c r="B1762" s="21"/>
      <c r="C1762" s="20"/>
      <c r="D1762" s="18"/>
    </row>
    <row x14ac:dyDescent="0.25" r="1763" customHeight="1" ht="18.75">
      <c r="A1763" s="1">
        <v>43036</v>
      </c>
      <c r="B1763" s="21"/>
      <c r="C1763" s="20"/>
      <c r="D1763" s="18"/>
    </row>
    <row x14ac:dyDescent="0.25" r="1764" customHeight="1" ht="18.75">
      <c r="A1764" s="1">
        <v>43037</v>
      </c>
      <c r="B1764" s="21"/>
      <c r="C1764" s="20"/>
      <c r="D1764" s="18"/>
    </row>
    <row x14ac:dyDescent="0.25" r="1765" customHeight="1" ht="18.75">
      <c r="A1765" s="1">
        <v>43038</v>
      </c>
      <c r="B1765" s="21"/>
      <c r="C1765" s="20"/>
      <c r="D1765" s="18"/>
    </row>
    <row x14ac:dyDescent="0.25" r="1766" customHeight="1" ht="18.75">
      <c r="A1766" s="1">
        <v>43039</v>
      </c>
      <c r="B1766" s="21"/>
      <c r="C1766" s="20"/>
      <c r="D1766" s="18"/>
    </row>
    <row x14ac:dyDescent="0.25" r="1767" customHeight="1" ht="18.75">
      <c r="A1767" s="1">
        <v>43040</v>
      </c>
      <c r="B1767" s="21"/>
      <c r="C1767" s="20"/>
      <c r="D1767" s="18"/>
    </row>
    <row x14ac:dyDescent="0.25" r="1768" customHeight="1" ht="18.75">
      <c r="A1768" s="1">
        <v>43041</v>
      </c>
      <c r="B1768" s="21"/>
      <c r="C1768" s="20"/>
      <c r="D1768" s="18"/>
    </row>
    <row x14ac:dyDescent="0.25" r="1769" customHeight="1" ht="18.75">
      <c r="A1769" s="1">
        <v>43042</v>
      </c>
      <c r="B1769" s="7">
        <v>0</v>
      </c>
      <c r="C1769" s="20"/>
      <c r="D1769" s="18"/>
    </row>
    <row x14ac:dyDescent="0.25" r="1770" customHeight="1" ht="18.75">
      <c r="A1770" s="1">
        <v>43043</v>
      </c>
      <c r="B1770" s="21"/>
      <c r="C1770" s="20"/>
      <c r="D1770" s="18"/>
    </row>
    <row x14ac:dyDescent="0.25" r="1771" customHeight="1" ht="18.75">
      <c r="A1771" s="1">
        <v>43044</v>
      </c>
      <c r="B1771" s="21"/>
      <c r="C1771" s="20"/>
      <c r="D1771" s="18"/>
    </row>
    <row x14ac:dyDescent="0.25" r="1772" customHeight="1" ht="18.75">
      <c r="A1772" s="1">
        <v>43045</v>
      </c>
      <c r="B1772" s="21"/>
      <c r="C1772" s="20"/>
      <c r="D1772" s="18"/>
    </row>
    <row x14ac:dyDescent="0.25" r="1773" customHeight="1" ht="18.75">
      <c r="A1773" s="1">
        <v>43046</v>
      </c>
      <c r="B1773" s="21"/>
      <c r="C1773" s="20"/>
      <c r="D1773" s="18"/>
    </row>
    <row x14ac:dyDescent="0.25" r="1774" customHeight="1" ht="18.75">
      <c r="A1774" s="1">
        <v>43047</v>
      </c>
      <c r="B1774" s="21"/>
      <c r="C1774" s="20"/>
      <c r="D1774" s="18"/>
    </row>
    <row x14ac:dyDescent="0.25" r="1775" customHeight="1" ht="18.75">
      <c r="A1775" s="1">
        <v>43048</v>
      </c>
      <c r="B1775" s="21"/>
      <c r="C1775" s="20"/>
      <c r="D1775" s="18"/>
    </row>
    <row x14ac:dyDescent="0.25" r="1776" customHeight="1" ht="18.75">
      <c r="A1776" s="1">
        <v>43049</v>
      </c>
      <c r="B1776" s="7">
        <v>0</v>
      </c>
      <c r="C1776" s="20"/>
      <c r="D1776" s="18"/>
    </row>
    <row x14ac:dyDescent="0.25" r="1777" customHeight="1" ht="18.75">
      <c r="A1777" s="1">
        <v>43050</v>
      </c>
      <c r="B1777" s="21"/>
      <c r="C1777" s="20"/>
      <c r="D1777" s="18"/>
    </row>
    <row x14ac:dyDescent="0.25" r="1778" customHeight="1" ht="18.75">
      <c r="A1778" s="1">
        <v>43051</v>
      </c>
      <c r="B1778" s="21"/>
      <c r="C1778" s="20"/>
      <c r="D1778" s="18"/>
    </row>
    <row x14ac:dyDescent="0.25" r="1779" customHeight="1" ht="18.75">
      <c r="A1779" s="1">
        <v>43052</v>
      </c>
      <c r="B1779" s="21"/>
      <c r="C1779" s="20"/>
      <c r="D1779" s="18"/>
    </row>
    <row x14ac:dyDescent="0.25" r="1780" customHeight="1" ht="18.75">
      <c r="A1780" s="1">
        <v>43053</v>
      </c>
      <c r="B1780" s="21"/>
      <c r="C1780" s="20"/>
      <c r="D1780" s="18"/>
    </row>
    <row x14ac:dyDescent="0.25" r="1781" customHeight="1" ht="18.75">
      <c r="A1781" s="1">
        <v>43054</v>
      </c>
      <c r="B1781" s="21"/>
      <c r="C1781" s="20"/>
      <c r="D1781" s="18"/>
    </row>
    <row x14ac:dyDescent="0.25" r="1782" customHeight="1" ht="18.75">
      <c r="A1782" s="1">
        <v>43055</v>
      </c>
      <c r="B1782" s="21"/>
      <c r="C1782" s="20"/>
      <c r="D1782" s="18"/>
    </row>
    <row x14ac:dyDescent="0.25" r="1783" customHeight="1" ht="18.75">
      <c r="A1783" s="1">
        <v>43056</v>
      </c>
      <c r="B1783" s="21"/>
      <c r="C1783" s="20"/>
      <c r="D1783" s="18"/>
    </row>
    <row x14ac:dyDescent="0.25" r="1784" customHeight="1" ht="18.75">
      <c r="A1784" s="1">
        <v>43057</v>
      </c>
      <c r="B1784" s="7">
        <v>0</v>
      </c>
      <c r="C1784" s="20"/>
      <c r="D1784" s="18"/>
    </row>
    <row x14ac:dyDescent="0.25" r="1785" customHeight="1" ht="18.75">
      <c r="A1785" s="1">
        <v>43058</v>
      </c>
      <c r="B1785" s="21"/>
      <c r="C1785" s="20"/>
      <c r="D1785" s="18"/>
    </row>
    <row x14ac:dyDescent="0.25" r="1786" customHeight="1" ht="18.75">
      <c r="A1786" s="1">
        <v>43059</v>
      </c>
      <c r="B1786" s="21"/>
      <c r="C1786" s="20"/>
      <c r="D1786" s="18"/>
    </row>
    <row x14ac:dyDescent="0.25" r="1787" customHeight="1" ht="18.75">
      <c r="A1787" s="1">
        <v>43060</v>
      </c>
      <c r="B1787" s="21"/>
      <c r="C1787" s="20"/>
      <c r="D1787" s="18"/>
    </row>
    <row x14ac:dyDescent="0.25" r="1788" customHeight="1" ht="18.75">
      <c r="A1788" s="1">
        <v>43061</v>
      </c>
      <c r="B1788" s="21"/>
      <c r="C1788" s="20"/>
      <c r="D1788" s="18"/>
    </row>
    <row x14ac:dyDescent="0.25" r="1789" customHeight="1" ht="18.75">
      <c r="A1789" s="1">
        <v>43062</v>
      </c>
      <c r="B1789" s="21"/>
      <c r="C1789" s="20"/>
      <c r="D1789" s="18"/>
    </row>
    <row x14ac:dyDescent="0.25" r="1790" customHeight="1" ht="18.75">
      <c r="A1790" s="1">
        <v>43063</v>
      </c>
      <c r="B1790" s="12">
        <v>0.1</v>
      </c>
      <c r="C1790" s="20"/>
      <c r="D1790" s="18"/>
    </row>
    <row x14ac:dyDescent="0.25" r="1791" customHeight="1" ht="18.75">
      <c r="A1791" s="1">
        <v>43064</v>
      </c>
      <c r="B1791" s="21"/>
      <c r="C1791" s="20"/>
      <c r="D1791" s="18"/>
    </row>
    <row x14ac:dyDescent="0.25" r="1792" customHeight="1" ht="18.75">
      <c r="A1792" s="1">
        <v>43065</v>
      </c>
      <c r="B1792" s="7">
        <v>0</v>
      </c>
      <c r="C1792" s="20"/>
      <c r="D1792" s="18"/>
    </row>
    <row x14ac:dyDescent="0.25" r="1793" customHeight="1" ht="18.75">
      <c r="A1793" s="1">
        <v>43066</v>
      </c>
      <c r="B1793" s="21"/>
      <c r="C1793" s="20"/>
      <c r="D1793" s="18"/>
    </row>
    <row x14ac:dyDescent="0.25" r="1794" customHeight="1" ht="18.75">
      <c r="A1794" s="1">
        <v>43067</v>
      </c>
      <c r="B1794" s="21"/>
      <c r="C1794" s="20"/>
      <c r="D1794" s="18"/>
    </row>
    <row x14ac:dyDescent="0.25" r="1795" customHeight="1" ht="18.75">
      <c r="A1795" s="1">
        <v>43068</v>
      </c>
      <c r="B1795" s="21"/>
      <c r="C1795" s="20"/>
      <c r="D1795" s="18"/>
    </row>
    <row x14ac:dyDescent="0.25" r="1796" customHeight="1" ht="18.75">
      <c r="A1796" s="1">
        <v>43069</v>
      </c>
      <c r="B1796" s="21"/>
      <c r="C1796" s="20"/>
      <c r="D1796" s="18"/>
    </row>
    <row x14ac:dyDescent="0.25" r="1797" customHeight="1" ht="18.75">
      <c r="A1797" s="1">
        <v>43070</v>
      </c>
      <c r="B1797" s="21"/>
      <c r="C1797" s="20"/>
      <c r="D1797" s="18"/>
    </row>
    <row x14ac:dyDescent="0.25" r="1798" customHeight="1" ht="18.75">
      <c r="A1798" s="1">
        <v>43071</v>
      </c>
      <c r="B1798" s="21"/>
      <c r="C1798" s="20"/>
      <c r="D1798" s="18"/>
    </row>
    <row x14ac:dyDescent="0.25" r="1799" customHeight="1" ht="18.75">
      <c r="A1799" s="1">
        <v>43072</v>
      </c>
      <c r="B1799" s="21"/>
      <c r="C1799" s="20"/>
      <c r="D1799" s="18"/>
    </row>
    <row x14ac:dyDescent="0.25" r="1800" customHeight="1" ht="18.75">
      <c r="A1800" s="1">
        <v>43073</v>
      </c>
      <c r="B1800" s="21"/>
      <c r="C1800" s="20"/>
      <c r="D1800" s="18"/>
    </row>
    <row x14ac:dyDescent="0.25" r="1801" customHeight="1" ht="18.75">
      <c r="A1801" s="1">
        <v>43074</v>
      </c>
      <c r="B1801" s="21"/>
      <c r="C1801" s="20"/>
      <c r="D1801" s="18"/>
    </row>
    <row x14ac:dyDescent="0.25" r="1802" customHeight="1" ht="18.75">
      <c r="A1802" s="1">
        <v>43075</v>
      </c>
      <c r="B1802" s="7">
        <v>0</v>
      </c>
      <c r="C1802" s="20"/>
      <c r="D1802" s="18"/>
    </row>
    <row x14ac:dyDescent="0.25" r="1803" customHeight="1" ht="18.75">
      <c r="A1803" s="1">
        <v>43076</v>
      </c>
      <c r="B1803" s="7">
        <v>0</v>
      </c>
      <c r="C1803" s="20"/>
      <c r="D1803" s="18"/>
    </row>
    <row x14ac:dyDescent="0.25" r="1804" customHeight="1" ht="18.75">
      <c r="A1804" s="1">
        <v>43077</v>
      </c>
      <c r="B1804" s="21"/>
      <c r="C1804" s="20"/>
      <c r="D1804" s="18"/>
    </row>
    <row x14ac:dyDescent="0.25" r="1805" customHeight="1" ht="18.75">
      <c r="A1805" s="1">
        <v>43078</v>
      </c>
      <c r="B1805" s="21"/>
      <c r="C1805" s="20"/>
      <c r="D1805" s="18"/>
    </row>
    <row x14ac:dyDescent="0.25" r="1806" customHeight="1" ht="18.75">
      <c r="A1806" s="1">
        <v>43079</v>
      </c>
      <c r="B1806" s="7">
        <v>0</v>
      </c>
      <c r="C1806" s="20"/>
      <c r="D1806" s="18"/>
    </row>
    <row x14ac:dyDescent="0.25" r="1807" customHeight="1" ht="18.75">
      <c r="A1807" s="1">
        <v>43080</v>
      </c>
      <c r="B1807" s="21"/>
      <c r="C1807" s="20"/>
      <c r="D1807" s="18"/>
    </row>
    <row x14ac:dyDescent="0.25" r="1808" customHeight="1" ht="18.75">
      <c r="A1808" s="1">
        <v>43081</v>
      </c>
      <c r="B1808" s="21"/>
      <c r="C1808" s="20"/>
      <c r="D1808" s="18"/>
    </row>
    <row x14ac:dyDescent="0.25" r="1809" customHeight="1" ht="18.75">
      <c r="A1809" s="1">
        <v>43082</v>
      </c>
      <c r="B1809" s="21"/>
      <c r="C1809" s="20"/>
      <c r="D1809" s="18"/>
    </row>
    <row x14ac:dyDescent="0.25" r="1810" customHeight="1" ht="18.75">
      <c r="A1810" s="1">
        <v>43083</v>
      </c>
      <c r="B1810" s="21"/>
      <c r="C1810" s="20"/>
      <c r="D1810" s="18"/>
    </row>
    <row x14ac:dyDescent="0.25" r="1811" customHeight="1" ht="18.75">
      <c r="A1811" s="1">
        <v>43084</v>
      </c>
      <c r="B1811" s="21"/>
      <c r="C1811" s="20"/>
      <c r="D1811" s="18"/>
    </row>
    <row x14ac:dyDescent="0.25" r="1812" customHeight="1" ht="18.75">
      <c r="A1812" s="1">
        <v>43085</v>
      </c>
      <c r="B1812" s="21"/>
      <c r="C1812" s="20"/>
      <c r="D1812" s="18"/>
    </row>
    <row x14ac:dyDescent="0.25" r="1813" customHeight="1" ht="18.75">
      <c r="A1813" s="1">
        <v>43086</v>
      </c>
      <c r="B1813" s="21"/>
      <c r="C1813" s="20"/>
      <c r="D1813" s="18"/>
    </row>
    <row x14ac:dyDescent="0.25" r="1814" customHeight="1" ht="18.75">
      <c r="A1814" s="1">
        <v>43087</v>
      </c>
      <c r="B1814" s="21"/>
      <c r="C1814" s="20"/>
      <c r="D1814" s="18"/>
    </row>
    <row x14ac:dyDescent="0.25" r="1815" customHeight="1" ht="18.75">
      <c r="A1815" s="1">
        <v>43088</v>
      </c>
      <c r="B1815" s="7">
        <v>0</v>
      </c>
      <c r="C1815" s="20"/>
      <c r="D1815" s="18"/>
    </row>
    <row x14ac:dyDescent="0.25" r="1816" customHeight="1" ht="18.75">
      <c r="A1816" s="1">
        <v>43089</v>
      </c>
      <c r="B1816" s="21"/>
      <c r="C1816" s="20"/>
      <c r="D1816" s="18"/>
    </row>
    <row x14ac:dyDescent="0.25" r="1817" customHeight="1" ht="18.75">
      <c r="A1817" s="1">
        <v>43090</v>
      </c>
      <c r="B1817" s="21"/>
      <c r="C1817" s="20"/>
      <c r="D1817" s="18"/>
    </row>
    <row x14ac:dyDescent="0.25" r="1818" customHeight="1" ht="18.75">
      <c r="A1818" s="1">
        <v>43091</v>
      </c>
      <c r="B1818" s="21"/>
      <c r="C1818" s="20"/>
      <c r="D1818" s="18"/>
    </row>
    <row x14ac:dyDescent="0.25" r="1819" customHeight="1" ht="18.75">
      <c r="A1819" s="1">
        <v>43092</v>
      </c>
      <c r="B1819" s="21"/>
      <c r="C1819" s="20"/>
      <c r="D1819" s="18"/>
    </row>
    <row x14ac:dyDescent="0.25" r="1820" customHeight="1" ht="18.75">
      <c r="A1820" s="1">
        <v>43093</v>
      </c>
      <c r="B1820" s="7">
        <v>11</v>
      </c>
      <c r="C1820" s="20"/>
      <c r="D1820" s="18"/>
    </row>
    <row x14ac:dyDescent="0.25" r="1821" customHeight="1" ht="18.75">
      <c r="A1821" s="1">
        <v>43094</v>
      </c>
      <c r="B1821" s="21"/>
      <c r="C1821" s="20"/>
      <c r="D1821" s="18"/>
    </row>
    <row x14ac:dyDescent="0.25" r="1822" customHeight="1" ht="18.75">
      <c r="A1822" s="1">
        <v>43095</v>
      </c>
      <c r="B1822" s="7">
        <v>0</v>
      </c>
      <c r="C1822" s="20"/>
      <c r="D1822" s="18"/>
    </row>
    <row x14ac:dyDescent="0.25" r="1823" customHeight="1" ht="18.75">
      <c r="A1823" s="1">
        <v>43096</v>
      </c>
      <c r="B1823" s="21"/>
      <c r="C1823" s="20"/>
      <c r="D1823" s="18"/>
    </row>
    <row x14ac:dyDescent="0.25" r="1824" customHeight="1" ht="18.75">
      <c r="A1824" s="1">
        <v>43097</v>
      </c>
      <c r="B1824" s="21"/>
      <c r="C1824" s="20"/>
      <c r="D1824" s="18"/>
    </row>
    <row x14ac:dyDescent="0.25" r="1825" customHeight="1" ht="18.75">
      <c r="A1825" s="1">
        <v>43098</v>
      </c>
      <c r="B1825" s="21"/>
      <c r="C1825" s="20"/>
      <c r="D1825" s="18"/>
    </row>
    <row x14ac:dyDescent="0.25" r="1826" customHeight="1" ht="18.75">
      <c r="A1826" s="1">
        <v>43099</v>
      </c>
      <c r="B1826" s="21"/>
      <c r="C1826" s="20"/>
      <c r="D1826" s="18"/>
    </row>
    <row x14ac:dyDescent="0.25" r="1827" customHeight="1" ht="18.75">
      <c r="A1827" s="1">
        <v>43100</v>
      </c>
      <c r="B1827" s="7">
        <v>0</v>
      </c>
      <c r="C1827" s="20"/>
      <c r="D1827" s="18"/>
    </row>
    <row x14ac:dyDescent="0.25" r="1828" customHeight="1" ht="18.75">
      <c r="A1828" s="1">
        <v>43101</v>
      </c>
      <c r="B1828" s="21"/>
      <c r="C1828" s="20"/>
      <c r="D1828" s="18"/>
    </row>
    <row x14ac:dyDescent="0.25" r="1829" customHeight="1" ht="18.75">
      <c r="A1829" s="1">
        <v>43102</v>
      </c>
      <c r="B1829" s="21"/>
      <c r="C1829" s="20"/>
      <c r="D1829" s="18"/>
    </row>
    <row x14ac:dyDescent="0.25" r="1830" customHeight="1" ht="18.75">
      <c r="A1830" s="1">
        <v>43103</v>
      </c>
      <c r="B1830" s="21"/>
      <c r="C1830" s="20"/>
      <c r="D1830" s="18"/>
    </row>
    <row x14ac:dyDescent="0.25" r="1831" customHeight="1" ht="18.75">
      <c r="A1831" s="1">
        <v>43104</v>
      </c>
      <c r="B1831" s="21"/>
      <c r="C1831" s="20"/>
      <c r="D1831" s="18"/>
    </row>
    <row x14ac:dyDescent="0.25" r="1832" customHeight="1" ht="18.75">
      <c r="A1832" s="1">
        <v>43105</v>
      </c>
      <c r="B1832" s="21"/>
      <c r="C1832" s="20"/>
      <c r="D1832" s="18"/>
    </row>
    <row x14ac:dyDescent="0.25" r="1833" customHeight="1" ht="18.75">
      <c r="A1833" s="1">
        <v>43106</v>
      </c>
      <c r="B1833" s="21"/>
      <c r="C1833" s="20"/>
      <c r="D1833" s="18"/>
    </row>
    <row x14ac:dyDescent="0.25" r="1834" customHeight="1" ht="18.75">
      <c r="A1834" s="1">
        <v>43107</v>
      </c>
      <c r="B1834" s="7">
        <v>0</v>
      </c>
      <c r="C1834" s="20"/>
      <c r="D1834" s="18"/>
    </row>
    <row x14ac:dyDescent="0.25" r="1835" customHeight="1" ht="18.75">
      <c r="A1835" s="1">
        <v>43108</v>
      </c>
      <c r="B1835" s="12">
        <v>1.5</v>
      </c>
      <c r="C1835" s="20"/>
      <c r="D1835" s="18"/>
    </row>
    <row x14ac:dyDescent="0.25" r="1836" customHeight="1" ht="18.75">
      <c r="A1836" s="1">
        <v>43109</v>
      </c>
      <c r="B1836" s="12">
        <v>0.1</v>
      </c>
      <c r="C1836" s="20"/>
      <c r="D1836" s="18"/>
    </row>
    <row x14ac:dyDescent="0.25" r="1837" customHeight="1" ht="18.75">
      <c r="A1837" s="1">
        <v>43110</v>
      </c>
      <c r="B1837" s="12">
        <v>0.5</v>
      </c>
      <c r="C1837" s="20"/>
      <c r="D1837" s="18"/>
    </row>
    <row x14ac:dyDescent="0.25" r="1838" customHeight="1" ht="18.75">
      <c r="A1838" s="1">
        <v>43111</v>
      </c>
      <c r="B1838" s="21"/>
      <c r="C1838" s="20"/>
      <c r="D1838" s="18"/>
    </row>
    <row x14ac:dyDescent="0.25" r="1839" customHeight="1" ht="18.75">
      <c r="A1839" s="1">
        <v>43112</v>
      </c>
      <c r="B1839" s="21"/>
      <c r="C1839" s="20"/>
      <c r="D1839" s="18"/>
    </row>
    <row x14ac:dyDescent="0.25" r="1840" customHeight="1" ht="18.75">
      <c r="A1840" s="1">
        <v>43113</v>
      </c>
      <c r="B1840" s="7">
        <v>0</v>
      </c>
      <c r="C1840" s="20"/>
      <c r="D1840" s="18"/>
    </row>
    <row x14ac:dyDescent="0.25" r="1841" customHeight="1" ht="18.75">
      <c r="A1841" s="1">
        <v>43114</v>
      </c>
      <c r="B1841" s="21"/>
      <c r="C1841" s="20"/>
      <c r="D1841" s="18"/>
    </row>
    <row x14ac:dyDescent="0.25" r="1842" customHeight="1" ht="18.75">
      <c r="A1842" s="1">
        <v>43115</v>
      </c>
      <c r="B1842" s="21"/>
      <c r="C1842" s="20"/>
      <c r="D1842" s="18"/>
    </row>
    <row x14ac:dyDescent="0.25" r="1843" customHeight="1" ht="18.75">
      <c r="A1843" s="1">
        <v>43116</v>
      </c>
      <c r="B1843" s="12">
        <v>9.5</v>
      </c>
      <c r="C1843" s="20"/>
      <c r="D1843" s="18"/>
    </row>
    <row x14ac:dyDescent="0.25" r="1844" customHeight="1" ht="18.75">
      <c r="A1844" s="1">
        <v>43117</v>
      </c>
      <c r="B1844" s="12">
        <v>9.5</v>
      </c>
      <c r="C1844" s="20"/>
      <c r="D1844" s="18"/>
    </row>
    <row x14ac:dyDescent="0.25" r="1845" customHeight="1" ht="18.75">
      <c r="A1845" s="1">
        <v>43118</v>
      </c>
      <c r="B1845" s="21"/>
      <c r="C1845" s="20"/>
      <c r="D1845" s="18"/>
    </row>
    <row x14ac:dyDescent="0.25" r="1846" customHeight="1" ht="18.75">
      <c r="A1846" s="1">
        <v>43119</v>
      </c>
      <c r="B1846" s="21"/>
      <c r="C1846" s="20"/>
      <c r="D1846" s="18"/>
    </row>
    <row x14ac:dyDescent="0.25" r="1847" customHeight="1" ht="18.75">
      <c r="A1847" s="1">
        <v>43120</v>
      </c>
      <c r="B1847" s="21"/>
      <c r="C1847" s="20"/>
      <c r="D1847" s="18"/>
    </row>
    <row x14ac:dyDescent="0.25" r="1848" customHeight="1" ht="18.75">
      <c r="A1848" s="1">
        <v>43121</v>
      </c>
      <c r="B1848" s="21"/>
      <c r="C1848" s="20"/>
      <c r="D1848" s="18"/>
    </row>
    <row x14ac:dyDescent="0.25" r="1849" customHeight="1" ht="18.75">
      <c r="A1849" s="1">
        <v>43122</v>
      </c>
      <c r="B1849" s="7">
        <v>0</v>
      </c>
      <c r="C1849" s="20"/>
      <c r="D1849" s="18"/>
    </row>
    <row x14ac:dyDescent="0.25" r="1850" customHeight="1" ht="18.75">
      <c r="A1850" s="1">
        <v>43123</v>
      </c>
      <c r="B1850" s="21"/>
      <c r="C1850" s="20"/>
      <c r="D1850" s="18"/>
    </row>
    <row x14ac:dyDescent="0.25" r="1851" customHeight="1" ht="18.75">
      <c r="A1851" s="1">
        <v>43124</v>
      </c>
      <c r="B1851" s="21"/>
      <c r="C1851" s="20"/>
      <c r="D1851" s="18"/>
    </row>
    <row x14ac:dyDescent="0.25" r="1852" customHeight="1" ht="18.75">
      <c r="A1852" s="1">
        <v>43125</v>
      </c>
      <c r="B1852" s="21"/>
      <c r="C1852" s="20"/>
      <c r="D1852" s="18"/>
    </row>
    <row x14ac:dyDescent="0.25" r="1853" customHeight="1" ht="18.75">
      <c r="A1853" s="1">
        <v>43126</v>
      </c>
      <c r="B1853" s="21"/>
      <c r="C1853" s="20"/>
      <c r="D1853" s="18"/>
    </row>
    <row x14ac:dyDescent="0.25" r="1854" customHeight="1" ht="18.75">
      <c r="A1854" s="1">
        <v>43127</v>
      </c>
      <c r="B1854" s="21"/>
      <c r="C1854" s="20"/>
      <c r="D1854" s="18"/>
    </row>
    <row x14ac:dyDescent="0.25" r="1855" customHeight="1" ht="18.75">
      <c r="A1855" s="1">
        <v>43128</v>
      </c>
      <c r="B1855" s="21"/>
      <c r="C1855" s="20"/>
      <c r="D1855" s="18"/>
    </row>
    <row x14ac:dyDescent="0.25" r="1856" customHeight="1" ht="18.75">
      <c r="A1856" s="1">
        <v>43129</v>
      </c>
      <c r="B1856" s="21"/>
      <c r="C1856" s="20"/>
      <c r="D1856" s="18"/>
    </row>
    <row x14ac:dyDescent="0.25" r="1857" customHeight="1" ht="18.75">
      <c r="A1857" s="1">
        <v>43130</v>
      </c>
      <c r="B1857" s="21"/>
      <c r="C1857" s="20"/>
      <c r="D1857" s="18"/>
    </row>
    <row x14ac:dyDescent="0.25" r="1858" customHeight="1" ht="18.75">
      <c r="A1858" s="1">
        <v>43131</v>
      </c>
      <c r="B1858" s="21"/>
      <c r="C1858" s="20"/>
      <c r="D1858" s="18"/>
    </row>
    <row x14ac:dyDescent="0.25" r="1859" customHeight="1" ht="18.75">
      <c r="A1859" s="1">
        <v>43132</v>
      </c>
      <c r="B1859" s="21"/>
      <c r="C1859" s="20"/>
      <c r="D1859" s="18"/>
    </row>
    <row x14ac:dyDescent="0.25" r="1860" customHeight="1" ht="18.75">
      <c r="A1860" s="1">
        <v>43133</v>
      </c>
      <c r="B1860" s="21"/>
      <c r="C1860" s="20"/>
      <c r="D1860" s="18"/>
    </row>
    <row x14ac:dyDescent="0.25" r="1861" customHeight="1" ht="18.75">
      <c r="A1861" s="1">
        <v>43134</v>
      </c>
      <c r="B1861" s="21"/>
      <c r="C1861" s="20"/>
      <c r="D1861" s="18"/>
    </row>
    <row x14ac:dyDescent="0.25" r="1862" customHeight="1" ht="18.75">
      <c r="A1862" s="1">
        <v>43135</v>
      </c>
      <c r="B1862" s="21"/>
      <c r="C1862" s="20"/>
      <c r="D1862" s="18"/>
    </row>
    <row x14ac:dyDescent="0.25" r="1863" customHeight="1" ht="18.75">
      <c r="A1863" s="1">
        <v>43136</v>
      </c>
      <c r="B1863" s="21"/>
      <c r="C1863" s="20"/>
      <c r="D1863" s="18"/>
    </row>
    <row x14ac:dyDescent="0.25" r="1864" customHeight="1" ht="18.75">
      <c r="A1864" s="1">
        <v>43137</v>
      </c>
      <c r="B1864" s="21"/>
      <c r="C1864" s="20"/>
      <c r="D1864" s="18"/>
    </row>
    <row x14ac:dyDescent="0.25" r="1865" customHeight="1" ht="18.75">
      <c r="A1865" s="1">
        <v>43138</v>
      </c>
      <c r="B1865" s="21"/>
      <c r="C1865" s="20"/>
      <c r="D1865" s="18"/>
    </row>
    <row x14ac:dyDescent="0.25" r="1866" customHeight="1" ht="18.75">
      <c r="A1866" s="1">
        <v>43139</v>
      </c>
      <c r="B1866" s="21"/>
      <c r="C1866" s="20"/>
      <c r="D1866" s="18"/>
    </row>
    <row x14ac:dyDescent="0.25" r="1867" customHeight="1" ht="18.75">
      <c r="A1867" s="1">
        <v>43140</v>
      </c>
      <c r="B1867" s="21"/>
      <c r="C1867" s="20"/>
      <c r="D1867" s="18"/>
    </row>
    <row x14ac:dyDescent="0.25" r="1868" customHeight="1" ht="18.75">
      <c r="A1868" s="1">
        <v>43141</v>
      </c>
      <c r="B1868" s="21"/>
      <c r="C1868" s="20"/>
      <c r="D1868" s="18"/>
    </row>
    <row x14ac:dyDescent="0.25" r="1869" customHeight="1" ht="18.75">
      <c r="A1869" s="1">
        <v>43142</v>
      </c>
      <c r="B1869" s="7">
        <v>0</v>
      </c>
      <c r="C1869" s="20"/>
      <c r="D1869" s="18"/>
    </row>
    <row x14ac:dyDescent="0.25" r="1870" customHeight="1" ht="18.75">
      <c r="A1870" s="1">
        <v>43143</v>
      </c>
      <c r="B1870" s="12">
        <v>0.2</v>
      </c>
      <c r="C1870" s="20"/>
      <c r="D1870" s="18"/>
    </row>
    <row x14ac:dyDescent="0.25" r="1871" customHeight="1" ht="18.75">
      <c r="A1871" s="1">
        <v>43144</v>
      </c>
      <c r="B1871" s="7">
        <v>0</v>
      </c>
      <c r="C1871" s="20"/>
      <c r="D1871" s="18"/>
    </row>
    <row x14ac:dyDescent="0.25" r="1872" customHeight="1" ht="18.75">
      <c r="A1872" s="1">
        <v>43145</v>
      </c>
      <c r="B1872" s="21"/>
      <c r="C1872" s="20"/>
      <c r="D1872" s="18"/>
    </row>
    <row x14ac:dyDescent="0.25" r="1873" customHeight="1" ht="18.75">
      <c r="A1873" s="1">
        <v>43146</v>
      </c>
      <c r="B1873" s="21"/>
      <c r="C1873" s="20"/>
      <c r="D1873" s="18"/>
    </row>
    <row x14ac:dyDescent="0.25" r="1874" customHeight="1" ht="18.75">
      <c r="A1874" s="1">
        <v>43147</v>
      </c>
      <c r="B1874" s="21"/>
      <c r="C1874" s="20"/>
      <c r="D1874" s="18"/>
    </row>
    <row x14ac:dyDescent="0.25" r="1875" customHeight="1" ht="18.75">
      <c r="A1875" s="1">
        <v>43148</v>
      </c>
      <c r="B1875" s="21"/>
      <c r="C1875" s="20"/>
      <c r="D1875" s="18"/>
    </row>
    <row x14ac:dyDescent="0.25" r="1876" customHeight="1" ht="18.75">
      <c r="A1876" s="1">
        <v>43149</v>
      </c>
      <c r="B1876" s="21"/>
      <c r="C1876" s="20"/>
      <c r="D1876" s="18"/>
    </row>
    <row x14ac:dyDescent="0.25" r="1877" customHeight="1" ht="18.75">
      <c r="A1877" s="1">
        <v>43150</v>
      </c>
      <c r="B1877" s="21"/>
      <c r="C1877" s="20"/>
      <c r="D1877" s="18"/>
    </row>
    <row x14ac:dyDescent="0.25" r="1878" customHeight="1" ht="18.75">
      <c r="A1878" s="1">
        <v>43151</v>
      </c>
      <c r="B1878" s="21"/>
      <c r="C1878" s="20"/>
      <c r="D1878" s="18"/>
    </row>
    <row x14ac:dyDescent="0.25" r="1879" customHeight="1" ht="18.75">
      <c r="A1879" s="1">
        <v>43152</v>
      </c>
      <c r="B1879" s="21"/>
      <c r="C1879" s="20"/>
      <c r="D1879" s="18"/>
    </row>
    <row x14ac:dyDescent="0.25" r="1880" customHeight="1" ht="18.75">
      <c r="A1880" s="1">
        <v>43153</v>
      </c>
      <c r="B1880" s="21"/>
      <c r="C1880" s="20"/>
      <c r="D1880" s="18"/>
    </row>
    <row x14ac:dyDescent="0.25" r="1881" customHeight="1" ht="18.75">
      <c r="A1881" s="1">
        <v>43154</v>
      </c>
      <c r="B1881" s="7">
        <v>0</v>
      </c>
      <c r="C1881" s="20"/>
      <c r="D1881" s="18"/>
    </row>
    <row x14ac:dyDescent="0.25" r="1882" customHeight="1" ht="18.75">
      <c r="A1882" s="1">
        <v>43155</v>
      </c>
      <c r="B1882" s="21"/>
      <c r="C1882" s="20"/>
      <c r="D1882" s="18"/>
    </row>
    <row x14ac:dyDescent="0.25" r="1883" customHeight="1" ht="18.75">
      <c r="A1883" s="1">
        <v>43156</v>
      </c>
      <c r="B1883" s="12">
        <v>0.4</v>
      </c>
      <c r="C1883" s="20"/>
      <c r="D1883" s="18"/>
    </row>
    <row x14ac:dyDescent="0.25" r="1884" customHeight="1" ht="18.75">
      <c r="A1884" s="1">
        <v>43157</v>
      </c>
      <c r="B1884" s="21"/>
      <c r="C1884" s="20"/>
      <c r="D1884" s="18"/>
    </row>
    <row x14ac:dyDescent="0.25" r="1885" customHeight="1" ht="18.75">
      <c r="A1885" s="1">
        <v>43158</v>
      </c>
      <c r="B1885" s="21"/>
      <c r="C1885" s="20"/>
      <c r="D1885" s="18"/>
    </row>
    <row x14ac:dyDescent="0.25" r="1886" customHeight="1" ht="18.75">
      <c r="A1886" s="1">
        <v>43159</v>
      </c>
      <c r="B1886" s="12">
        <v>24.5</v>
      </c>
      <c r="C1886" s="20"/>
      <c r="D1886" s="18"/>
    </row>
    <row x14ac:dyDescent="0.25" r="1887" customHeight="1" ht="18.75">
      <c r="A1887" s="1">
        <v>43160</v>
      </c>
      <c r="B1887" s="7">
        <v>0</v>
      </c>
      <c r="C1887" s="20"/>
      <c r="D1887" s="18"/>
    </row>
    <row x14ac:dyDescent="0.25" r="1888" customHeight="1" ht="18.75">
      <c r="A1888" s="1">
        <v>43161</v>
      </c>
      <c r="B1888" s="21"/>
      <c r="C1888" s="20"/>
      <c r="D1888" s="18"/>
    </row>
    <row x14ac:dyDescent="0.25" r="1889" customHeight="1" ht="18.75">
      <c r="A1889" s="1">
        <v>43162</v>
      </c>
      <c r="B1889" s="21"/>
      <c r="C1889" s="20"/>
      <c r="D1889" s="18"/>
    </row>
    <row x14ac:dyDescent="0.25" r="1890" customHeight="1" ht="18.75">
      <c r="A1890" s="1">
        <v>43163</v>
      </c>
      <c r="B1890" s="12">
        <v>15.5</v>
      </c>
      <c r="C1890" s="20"/>
      <c r="D1890" s="18"/>
    </row>
    <row x14ac:dyDescent="0.25" r="1891" customHeight="1" ht="18.75">
      <c r="A1891" s="1">
        <v>43164</v>
      </c>
      <c r="B1891" s="7">
        <v>7</v>
      </c>
      <c r="C1891" s="20"/>
      <c r="D1891" s="18"/>
    </row>
    <row x14ac:dyDescent="0.25" r="1892" customHeight="1" ht="18.75">
      <c r="A1892" s="1">
        <v>43165</v>
      </c>
      <c r="B1892" s="21"/>
      <c r="C1892" s="20"/>
      <c r="D1892" s="18"/>
    </row>
    <row x14ac:dyDescent="0.25" r="1893" customHeight="1" ht="18.75">
      <c r="A1893" s="1">
        <v>43166</v>
      </c>
      <c r="B1893" s="7">
        <v>9</v>
      </c>
      <c r="C1893" s="20"/>
      <c r="D1893" s="18"/>
    </row>
    <row x14ac:dyDescent="0.25" r="1894" customHeight="1" ht="18.75">
      <c r="A1894" s="1">
        <v>43167</v>
      </c>
      <c r="B1894" s="7">
        <v>14</v>
      </c>
      <c r="C1894" s="20"/>
      <c r="D1894" s="18"/>
    </row>
    <row x14ac:dyDescent="0.25" r="1895" customHeight="1" ht="18.75">
      <c r="A1895" s="1">
        <v>43168</v>
      </c>
      <c r="B1895" s="21"/>
      <c r="C1895" s="20"/>
      <c r="D1895" s="18"/>
    </row>
    <row x14ac:dyDescent="0.25" r="1896" customHeight="1" ht="18.75">
      <c r="A1896" s="1">
        <v>43169</v>
      </c>
      <c r="B1896" s="21"/>
      <c r="C1896" s="20"/>
      <c r="D1896" s="18"/>
    </row>
    <row x14ac:dyDescent="0.25" r="1897" customHeight="1" ht="18.75">
      <c r="A1897" s="1">
        <v>43170</v>
      </c>
      <c r="B1897" s="21"/>
      <c r="C1897" s="20"/>
      <c r="D1897" s="18"/>
    </row>
    <row x14ac:dyDescent="0.25" r="1898" customHeight="1" ht="18.75">
      <c r="A1898" s="1">
        <v>43171</v>
      </c>
      <c r="B1898" s="21"/>
      <c r="C1898" s="20"/>
      <c r="D1898" s="18"/>
    </row>
    <row x14ac:dyDescent="0.25" r="1899" customHeight="1" ht="18.75">
      <c r="A1899" s="1">
        <v>43172</v>
      </c>
      <c r="B1899" s="21"/>
      <c r="C1899" s="20"/>
      <c r="D1899" s="18"/>
    </row>
    <row x14ac:dyDescent="0.25" r="1900" customHeight="1" ht="18.75">
      <c r="A1900" s="1">
        <v>43173</v>
      </c>
      <c r="B1900" s="21"/>
      <c r="C1900" s="20"/>
      <c r="D1900" s="18"/>
    </row>
    <row x14ac:dyDescent="0.25" r="1901" customHeight="1" ht="18.75">
      <c r="A1901" s="1">
        <v>43174</v>
      </c>
      <c r="B1901" s="12">
        <v>15.5</v>
      </c>
      <c r="C1901" s="20"/>
      <c r="D1901" s="18"/>
    </row>
    <row x14ac:dyDescent="0.25" r="1902" customHeight="1" ht="18.75">
      <c r="A1902" s="1">
        <v>43175</v>
      </c>
      <c r="B1902" s="7">
        <v>1</v>
      </c>
      <c r="C1902" s="20"/>
      <c r="D1902" s="18"/>
    </row>
    <row x14ac:dyDescent="0.25" r="1903" customHeight="1" ht="18.75">
      <c r="A1903" s="1">
        <v>43176</v>
      </c>
      <c r="B1903" s="21"/>
      <c r="C1903" s="20"/>
      <c r="D1903" s="18"/>
    </row>
    <row x14ac:dyDescent="0.25" r="1904" customHeight="1" ht="18.75">
      <c r="A1904" s="1">
        <v>43177</v>
      </c>
      <c r="B1904" s="12">
        <v>1.5</v>
      </c>
      <c r="C1904" s="20"/>
      <c r="D1904" s="18"/>
    </row>
    <row x14ac:dyDescent="0.25" r="1905" customHeight="1" ht="18.75">
      <c r="A1905" s="1">
        <v>43178</v>
      </c>
      <c r="B1905" s="7">
        <v>23</v>
      </c>
      <c r="C1905" s="20"/>
      <c r="D1905" s="18"/>
    </row>
    <row x14ac:dyDescent="0.25" r="1906" customHeight="1" ht="18.75">
      <c r="A1906" s="1">
        <v>43179</v>
      </c>
      <c r="B1906" s="21"/>
      <c r="C1906" s="20"/>
      <c r="D1906" s="18"/>
    </row>
    <row x14ac:dyDescent="0.25" r="1907" customHeight="1" ht="18.75">
      <c r="A1907" s="1">
        <v>43180</v>
      </c>
      <c r="B1907" s="7">
        <v>12</v>
      </c>
      <c r="C1907" s="20"/>
      <c r="D1907" s="18"/>
    </row>
    <row x14ac:dyDescent="0.25" r="1908" customHeight="1" ht="18.75">
      <c r="A1908" s="1">
        <v>43181</v>
      </c>
      <c r="B1908" s="12">
        <v>0.2</v>
      </c>
      <c r="C1908" s="20"/>
      <c r="D1908" s="18"/>
    </row>
    <row x14ac:dyDescent="0.25" r="1909" customHeight="1" ht="18.75">
      <c r="A1909" s="1">
        <v>43182</v>
      </c>
      <c r="B1909" s="21"/>
      <c r="C1909" s="20"/>
      <c r="D1909" s="18"/>
    </row>
    <row x14ac:dyDescent="0.25" r="1910" customHeight="1" ht="18.75">
      <c r="A1910" s="1">
        <v>43183</v>
      </c>
      <c r="B1910" s="21"/>
      <c r="C1910" s="20"/>
      <c r="D1910" s="18"/>
    </row>
    <row x14ac:dyDescent="0.25" r="1911" customHeight="1" ht="18.75">
      <c r="A1911" s="1">
        <v>43184</v>
      </c>
      <c r="B1911" s="21"/>
      <c r="C1911" s="20"/>
      <c r="D1911" s="18"/>
    </row>
    <row x14ac:dyDescent="0.25" r="1912" customHeight="1" ht="18.75">
      <c r="A1912" s="1">
        <v>43185</v>
      </c>
      <c r="B1912" s="21"/>
      <c r="C1912" s="20"/>
      <c r="D1912" s="18"/>
    </row>
    <row x14ac:dyDescent="0.25" r="1913" customHeight="1" ht="18.75">
      <c r="A1913" s="1">
        <v>43186</v>
      </c>
      <c r="B1913" s="21"/>
      <c r="C1913" s="20"/>
      <c r="D1913" s="18"/>
    </row>
    <row x14ac:dyDescent="0.25" r="1914" customHeight="1" ht="18.75">
      <c r="A1914" s="1">
        <v>43187</v>
      </c>
      <c r="B1914" s="21"/>
      <c r="C1914" s="20"/>
      <c r="D1914" s="18"/>
    </row>
    <row x14ac:dyDescent="0.25" r="1915" customHeight="1" ht="18.75">
      <c r="A1915" s="1">
        <v>43188</v>
      </c>
      <c r="B1915" s="21"/>
      <c r="C1915" s="20"/>
      <c r="D1915" s="18"/>
    </row>
    <row x14ac:dyDescent="0.25" r="1916" customHeight="1" ht="18.75">
      <c r="A1916" s="1">
        <v>43189</v>
      </c>
      <c r="B1916" s="21"/>
      <c r="C1916" s="20"/>
      <c r="D1916" s="18"/>
    </row>
    <row x14ac:dyDescent="0.25" r="1917" customHeight="1" ht="18.75">
      <c r="A1917" s="1">
        <v>43190</v>
      </c>
      <c r="B1917" s="21"/>
      <c r="C1917" s="20"/>
      <c r="D1917" s="18"/>
    </row>
    <row x14ac:dyDescent="0.25" r="1918" customHeight="1" ht="18.75">
      <c r="A1918" s="1">
        <v>43191</v>
      </c>
      <c r="B1918" s="21"/>
      <c r="C1918" s="20"/>
      <c r="D1918" s="18"/>
    </row>
    <row x14ac:dyDescent="0.25" r="1919" customHeight="1" ht="18.75">
      <c r="A1919" s="1">
        <v>43192</v>
      </c>
      <c r="B1919" s="21"/>
      <c r="C1919" s="20"/>
      <c r="D1919" s="18"/>
    </row>
    <row x14ac:dyDescent="0.25" r="1920" customHeight="1" ht="18.75">
      <c r="A1920" s="1">
        <v>43193</v>
      </c>
      <c r="B1920" s="21"/>
      <c r="C1920" s="20"/>
      <c r="D1920" s="18"/>
    </row>
    <row x14ac:dyDescent="0.25" r="1921" customHeight="1" ht="18.75">
      <c r="A1921" s="1">
        <v>43194</v>
      </c>
      <c r="B1921" s="12">
        <v>18.5</v>
      </c>
      <c r="C1921" s="12">
        <v>7.5</v>
      </c>
      <c r="D1921" s="16">
        <v>1.3868981481481482</v>
      </c>
    </row>
    <row x14ac:dyDescent="0.25" r="1922" customHeight="1" ht="18.75">
      <c r="A1922" s="1">
        <v>43195</v>
      </c>
      <c r="B1922" s="7">
        <v>8</v>
      </c>
      <c r="C1922" s="7">
        <v>5</v>
      </c>
      <c r="D1922" s="16">
        <v>1.875787037037037</v>
      </c>
    </row>
    <row x14ac:dyDescent="0.25" r="1923" customHeight="1" ht="18.75">
      <c r="A1923" s="1">
        <v>43196</v>
      </c>
      <c r="B1923" s="12">
        <v>19.5</v>
      </c>
      <c r="C1923" s="7">
        <v>4</v>
      </c>
      <c r="D1923" s="16">
        <v>1.1327314814814815</v>
      </c>
    </row>
    <row x14ac:dyDescent="0.25" r="1924" customHeight="1" ht="18.75">
      <c r="A1924" s="1">
        <v>43197</v>
      </c>
      <c r="B1924" s="21"/>
      <c r="C1924" s="20"/>
      <c r="D1924" s="18"/>
    </row>
    <row x14ac:dyDescent="0.25" r="1925" customHeight="1" ht="18.75">
      <c r="A1925" s="1">
        <v>43198</v>
      </c>
      <c r="B1925" s="21"/>
      <c r="C1925" s="20"/>
      <c r="D1925" s="18"/>
    </row>
    <row x14ac:dyDescent="0.25" r="1926" customHeight="1" ht="18.75">
      <c r="A1926" s="1">
        <v>43199</v>
      </c>
      <c r="B1926" s="21"/>
      <c r="C1926" s="20"/>
      <c r="D1926" s="18"/>
    </row>
    <row x14ac:dyDescent="0.25" r="1927" customHeight="1" ht="18.75">
      <c r="A1927" s="1">
        <v>43200</v>
      </c>
      <c r="B1927" s="21"/>
      <c r="C1927" s="20"/>
      <c r="D1927" s="18"/>
    </row>
    <row x14ac:dyDescent="0.25" r="1928" customHeight="1" ht="18.75">
      <c r="A1928" s="1">
        <v>43201</v>
      </c>
      <c r="B1928" s="12">
        <v>1.5</v>
      </c>
      <c r="C1928" s="12">
        <v>1.5</v>
      </c>
      <c r="D1928" s="16">
        <v>1.1230092592592593</v>
      </c>
    </row>
    <row x14ac:dyDescent="0.25" r="1929" customHeight="1" ht="18.75">
      <c r="A1929" s="1">
        <v>43202</v>
      </c>
      <c r="B1929" s="21"/>
      <c r="C1929" s="20"/>
      <c r="D1929" s="18"/>
    </row>
    <row x14ac:dyDescent="0.25" r="1930" customHeight="1" ht="18.75">
      <c r="A1930" s="1">
        <v>43203</v>
      </c>
      <c r="B1930" s="7">
        <v>0</v>
      </c>
      <c r="C1930" s="7">
        <v>0</v>
      </c>
      <c r="D1930" s="18"/>
    </row>
    <row x14ac:dyDescent="0.25" r="1931" customHeight="1" ht="18.75">
      <c r="A1931" s="1">
        <v>43204</v>
      </c>
      <c r="B1931" s="12">
        <v>18.5</v>
      </c>
      <c r="C1931" s="7">
        <v>5</v>
      </c>
      <c r="D1931" s="16">
        <v>1.4139814814814815</v>
      </c>
    </row>
    <row x14ac:dyDescent="0.25" r="1932" customHeight="1" ht="18.75">
      <c r="A1932" s="1">
        <v>43205</v>
      </c>
      <c r="B1932" s="21"/>
      <c r="C1932" s="20"/>
      <c r="D1932" s="18"/>
    </row>
    <row x14ac:dyDescent="0.25" r="1933" customHeight="1" ht="18.75">
      <c r="A1933" s="1">
        <v>43206</v>
      </c>
      <c r="B1933" s="21"/>
      <c r="C1933" s="20"/>
      <c r="D1933" s="18"/>
    </row>
    <row x14ac:dyDescent="0.25" r="1934" customHeight="1" ht="18.75">
      <c r="A1934" s="1">
        <v>43207</v>
      </c>
      <c r="B1934" s="21"/>
      <c r="C1934" s="20"/>
      <c r="D1934" s="18"/>
    </row>
    <row x14ac:dyDescent="0.25" r="1935" customHeight="1" ht="18.75">
      <c r="A1935" s="1">
        <v>43208</v>
      </c>
      <c r="B1935" s="21"/>
      <c r="C1935" s="20"/>
      <c r="D1935" s="18"/>
    </row>
    <row x14ac:dyDescent="0.25" r="1936" customHeight="1" ht="18.75">
      <c r="A1936" s="1">
        <v>43209</v>
      </c>
      <c r="B1936" s="21"/>
      <c r="C1936" s="20"/>
      <c r="D1936" s="18"/>
    </row>
    <row x14ac:dyDescent="0.25" r="1937" customHeight="1" ht="18.75">
      <c r="A1937" s="1">
        <v>43210</v>
      </c>
      <c r="B1937" s="21"/>
      <c r="C1937" s="20"/>
      <c r="D1937" s="18"/>
    </row>
    <row x14ac:dyDescent="0.25" r="1938" customHeight="1" ht="18.75">
      <c r="A1938" s="1">
        <v>43211</v>
      </c>
      <c r="B1938" s="21"/>
      <c r="C1938" s="20"/>
      <c r="D1938" s="18"/>
    </row>
    <row x14ac:dyDescent="0.25" r="1939" customHeight="1" ht="18.75">
      <c r="A1939" s="1">
        <v>43212</v>
      </c>
      <c r="B1939" s="7">
        <v>0</v>
      </c>
      <c r="C1939" s="7">
        <v>0</v>
      </c>
      <c r="D1939" s="18"/>
    </row>
    <row x14ac:dyDescent="0.25" r="1940" customHeight="1" ht="18.75">
      <c r="A1940" s="1">
        <v>43213</v>
      </c>
      <c r="B1940" s="7">
        <v>38</v>
      </c>
      <c r="C1940" s="12">
        <v>6.5</v>
      </c>
      <c r="D1940" s="16">
        <v>1.4056481481481482</v>
      </c>
    </row>
    <row x14ac:dyDescent="0.25" r="1941" customHeight="1" ht="18.75">
      <c r="A1941" s="1">
        <v>43214</v>
      </c>
      <c r="B1941" s="7">
        <v>9</v>
      </c>
      <c r="C1941" s="12">
        <v>2.5</v>
      </c>
      <c r="D1941" s="16">
        <v>1.1660648148148147</v>
      </c>
    </row>
    <row x14ac:dyDescent="0.25" r="1942" customHeight="1" ht="18.75">
      <c r="A1942" s="1">
        <v>43215</v>
      </c>
      <c r="B1942" s="21"/>
      <c r="C1942" s="20"/>
      <c r="D1942" s="18"/>
    </row>
    <row x14ac:dyDescent="0.25" r="1943" customHeight="1" ht="18.75">
      <c r="A1943" s="1">
        <v>43216</v>
      </c>
      <c r="B1943" s="21"/>
      <c r="C1943" s="20"/>
      <c r="D1943" s="18"/>
    </row>
    <row x14ac:dyDescent="0.25" r="1944" customHeight="1" ht="18.75">
      <c r="A1944" s="1">
        <v>43217</v>
      </c>
      <c r="B1944" s="21"/>
      <c r="C1944" s="20"/>
      <c r="D1944" s="18"/>
    </row>
    <row x14ac:dyDescent="0.25" r="1945" customHeight="1" ht="18.75">
      <c r="A1945" s="1">
        <v>43218</v>
      </c>
      <c r="B1945" s="21"/>
      <c r="C1945" s="20"/>
      <c r="D1945" s="18"/>
    </row>
    <row x14ac:dyDescent="0.25" r="1946" customHeight="1" ht="18.75">
      <c r="A1946" s="1">
        <v>43219</v>
      </c>
      <c r="B1946" s="21"/>
      <c r="C1946" s="20"/>
      <c r="D1946" s="18"/>
    </row>
    <row x14ac:dyDescent="0.25" r="1947" customHeight="1" ht="18.75">
      <c r="A1947" s="1">
        <v>43220</v>
      </c>
      <c r="B1947" s="21"/>
      <c r="C1947" s="20"/>
      <c r="D1947" s="18"/>
    </row>
    <row x14ac:dyDescent="0.25" r="1948" customHeight="1" ht="18.75">
      <c r="A1948" s="1">
        <v>43221</v>
      </c>
      <c r="B1948" s="21"/>
      <c r="C1948" s="20"/>
      <c r="D1948" s="18"/>
    </row>
    <row x14ac:dyDescent="0.25" r="1949" customHeight="1" ht="18.75">
      <c r="A1949" s="1">
        <v>43222</v>
      </c>
      <c r="B1949" s="12">
        <v>7.5</v>
      </c>
      <c r="C1949" s="7">
        <v>4</v>
      </c>
      <c r="D1949" s="16">
        <v>1.1500925925925927</v>
      </c>
    </row>
    <row x14ac:dyDescent="0.25" r="1950" customHeight="1" ht="18.75">
      <c r="A1950" s="1">
        <v>43223</v>
      </c>
      <c r="B1950" s="12">
        <v>0.2</v>
      </c>
      <c r="C1950" s="12">
        <v>0.2</v>
      </c>
      <c r="D1950" s="18"/>
    </row>
    <row x14ac:dyDescent="0.25" r="1951" customHeight="1" ht="18.75">
      <c r="A1951" s="1">
        <v>43224</v>
      </c>
      <c r="B1951" s="21"/>
      <c r="C1951" s="20"/>
      <c r="D1951" s="18"/>
    </row>
    <row x14ac:dyDescent="0.25" r="1952" customHeight="1" ht="18.75">
      <c r="A1952" s="1">
        <v>43225</v>
      </c>
      <c r="B1952" s="21"/>
      <c r="C1952" s="20"/>
      <c r="D1952" s="18"/>
    </row>
    <row x14ac:dyDescent="0.25" r="1953" customHeight="1" ht="18.75">
      <c r="A1953" s="1">
        <v>43226</v>
      </c>
      <c r="B1953" s="12">
        <v>10.5</v>
      </c>
      <c r="C1953" s="7">
        <v>5</v>
      </c>
      <c r="D1953" s="16">
        <v>1.5077314814814815</v>
      </c>
    </row>
    <row x14ac:dyDescent="0.25" r="1954" customHeight="1" ht="18.75">
      <c r="A1954" s="1">
        <v>43227</v>
      </c>
      <c r="B1954" s="12">
        <v>19.5</v>
      </c>
      <c r="C1954" s="7">
        <v>7</v>
      </c>
      <c r="D1954" s="16">
        <v>1.220925925925926</v>
      </c>
    </row>
    <row x14ac:dyDescent="0.25" r="1955" customHeight="1" ht="18.75">
      <c r="A1955" s="1">
        <v>43228</v>
      </c>
      <c r="B1955" s="21"/>
      <c r="C1955" s="20"/>
      <c r="D1955" s="18"/>
    </row>
    <row x14ac:dyDescent="0.25" r="1956" customHeight="1" ht="18.75">
      <c r="A1956" s="1">
        <v>43229</v>
      </c>
      <c r="B1956" s="21"/>
      <c r="C1956" s="20"/>
      <c r="D1956" s="18"/>
    </row>
    <row x14ac:dyDescent="0.25" r="1957" customHeight="1" ht="18.75">
      <c r="A1957" s="1">
        <v>43230</v>
      </c>
      <c r="B1957" s="21"/>
      <c r="C1957" s="20"/>
      <c r="D1957" s="18"/>
    </row>
    <row x14ac:dyDescent="0.25" r="1958" customHeight="1" ht="18.75">
      <c r="A1958" s="1">
        <v>43231</v>
      </c>
      <c r="B1958" s="21"/>
      <c r="C1958" s="20"/>
      <c r="D1958" s="18"/>
    </row>
    <row x14ac:dyDescent="0.25" r="1959" customHeight="1" ht="18.75">
      <c r="A1959" s="1">
        <v>43232</v>
      </c>
      <c r="B1959" s="7">
        <v>9</v>
      </c>
      <c r="C1959" s="12">
        <v>3.5</v>
      </c>
      <c r="D1959" s="16">
        <v>1.945925925925926</v>
      </c>
    </row>
    <row x14ac:dyDescent="0.25" r="1960" customHeight="1" ht="18.75">
      <c r="A1960" s="1">
        <v>43233</v>
      </c>
      <c r="B1960" s="7">
        <v>5</v>
      </c>
      <c r="C1960" s="7">
        <v>3</v>
      </c>
      <c r="D1960" s="16">
        <v>1.114675925925926</v>
      </c>
    </row>
    <row x14ac:dyDescent="0.25" r="1961" customHeight="1" ht="18.75">
      <c r="A1961" s="1">
        <v>43234</v>
      </c>
      <c r="B1961" s="21"/>
      <c r="C1961" s="20"/>
      <c r="D1961" s="18"/>
    </row>
    <row x14ac:dyDescent="0.25" r="1962" customHeight="1" ht="18.75">
      <c r="A1962" s="1">
        <v>43235</v>
      </c>
      <c r="B1962" s="7">
        <v>0</v>
      </c>
      <c r="C1962" s="7">
        <v>0</v>
      </c>
      <c r="D1962" s="18"/>
    </row>
    <row x14ac:dyDescent="0.25" r="1963" customHeight="1" ht="18.75">
      <c r="A1963" s="1">
        <v>43236</v>
      </c>
      <c r="B1963" s="7">
        <v>0</v>
      </c>
      <c r="C1963" s="7">
        <v>0</v>
      </c>
      <c r="D1963" s="18"/>
    </row>
    <row x14ac:dyDescent="0.25" r="1964" customHeight="1" ht="18.75">
      <c r="A1964" s="1">
        <v>43237</v>
      </c>
      <c r="B1964" s="21"/>
      <c r="C1964" s="20"/>
      <c r="D1964" s="18"/>
    </row>
    <row x14ac:dyDescent="0.25" r="1965" customHeight="1" ht="18.75">
      <c r="A1965" s="1">
        <v>43238</v>
      </c>
      <c r="B1965" s="7">
        <v>4</v>
      </c>
      <c r="C1965" s="7">
        <v>2</v>
      </c>
      <c r="D1965" s="16">
        <v>1.6132870370370371</v>
      </c>
    </row>
    <row x14ac:dyDescent="0.25" r="1966" customHeight="1" ht="18.75">
      <c r="A1966" s="1">
        <v>43239</v>
      </c>
      <c r="B1966" s="21"/>
      <c r="C1966" s="20"/>
      <c r="D1966" s="18"/>
    </row>
    <row x14ac:dyDescent="0.25" r="1967" customHeight="1" ht="18.75">
      <c r="A1967" s="1">
        <v>43240</v>
      </c>
      <c r="B1967" s="21"/>
      <c r="C1967" s="20"/>
      <c r="D1967" s="18"/>
    </row>
    <row x14ac:dyDescent="0.25" r="1968" customHeight="1" ht="18.75">
      <c r="A1968" s="1">
        <v>43241</v>
      </c>
      <c r="B1968" s="21"/>
      <c r="C1968" s="20"/>
      <c r="D1968" s="18"/>
    </row>
    <row x14ac:dyDescent="0.25" r="1969" customHeight="1" ht="18.75">
      <c r="A1969" s="1">
        <v>43242</v>
      </c>
      <c r="B1969" s="7">
        <v>6</v>
      </c>
      <c r="C1969" s="7">
        <v>3</v>
      </c>
      <c r="D1969" s="16">
        <v>1.8785648148148149</v>
      </c>
    </row>
    <row x14ac:dyDescent="0.25" r="1970" customHeight="1" ht="18.75">
      <c r="A1970" s="1">
        <v>43243</v>
      </c>
      <c r="B1970" s="7">
        <v>22</v>
      </c>
      <c r="C1970" s="7">
        <v>6</v>
      </c>
      <c r="D1970" s="16">
        <v>1.1924537037037037</v>
      </c>
    </row>
    <row x14ac:dyDescent="0.25" r="1971" customHeight="1" ht="18.75">
      <c r="A1971" s="1">
        <v>43244</v>
      </c>
      <c r="B1971" s="21"/>
      <c r="C1971" s="20"/>
      <c r="D1971" s="18"/>
    </row>
    <row x14ac:dyDescent="0.25" r="1972" customHeight="1" ht="18.75">
      <c r="A1972" s="1">
        <v>43245</v>
      </c>
      <c r="B1972" s="21"/>
      <c r="C1972" s="20"/>
      <c r="D1972" s="18"/>
    </row>
    <row x14ac:dyDescent="0.25" r="1973" customHeight="1" ht="18.75">
      <c r="A1973" s="1">
        <v>43246</v>
      </c>
      <c r="B1973" s="21"/>
      <c r="C1973" s="20"/>
      <c r="D1973" s="18"/>
    </row>
    <row x14ac:dyDescent="0.25" r="1974" customHeight="1" ht="18.75">
      <c r="A1974" s="1">
        <v>43247</v>
      </c>
      <c r="B1974" s="21"/>
      <c r="C1974" s="20"/>
      <c r="D1974" s="18"/>
    </row>
    <row x14ac:dyDescent="0.25" r="1975" customHeight="1" ht="18.75">
      <c r="A1975" s="1">
        <v>43248</v>
      </c>
      <c r="B1975" s="21"/>
      <c r="C1975" s="20"/>
      <c r="D1975" s="18"/>
    </row>
    <row x14ac:dyDescent="0.25" r="1976" customHeight="1" ht="18.75">
      <c r="A1976" s="1">
        <v>43249</v>
      </c>
      <c r="B1976" s="7">
        <v>0</v>
      </c>
      <c r="C1976" s="7">
        <v>0</v>
      </c>
      <c r="D1976" s="18"/>
    </row>
    <row x14ac:dyDescent="0.25" r="1977" customHeight="1" ht="18.75">
      <c r="A1977" s="1">
        <v>43250</v>
      </c>
      <c r="B1977" s="7">
        <v>16</v>
      </c>
      <c r="C1977" s="12">
        <v>15.9</v>
      </c>
      <c r="D1977" s="16">
        <v>1.6209259259259259</v>
      </c>
    </row>
    <row x14ac:dyDescent="0.25" r="1978" customHeight="1" ht="18.75">
      <c r="A1978" s="1">
        <v>43251</v>
      </c>
      <c r="B1978" s="21"/>
      <c r="C1978" s="20"/>
      <c r="D1978" s="18"/>
    </row>
    <row x14ac:dyDescent="0.25" r="1979" customHeight="1" ht="18.75">
      <c r="A1979" s="1">
        <v>43252</v>
      </c>
      <c r="B1979" s="21"/>
      <c r="C1979" s="20"/>
      <c r="D1979" s="18"/>
    </row>
    <row x14ac:dyDescent="0.25" r="1980" customHeight="1" ht="18.75">
      <c r="A1980" s="1">
        <v>43253</v>
      </c>
      <c r="B1980" s="21"/>
      <c r="C1980" s="20"/>
      <c r="D1980" s="18"/>
    </row>
    <row x14ac:dyDescent="0.25" r="1981" customHeight="1" ht="18.75">
      <c r="A1981" s="1">
        <v>43254</v>
      </c>
      <c r="B1981" s="21"/>
      <c r="C1981" s="20"/>
      <c r="D1981" s="18"/>
    </row>
    <row x14ac:dyDescent="0.25" r="1982" customHeight="1" ht="18.75">
      <c r="A1982" s="1">
        <v>43255</v>
      </c>
      <c r="B1982" s="21"/>
      <c r="C1982" s="20"/>
      <c r="D1982" s="18"/>
    </row>
    <row x14ac:dyDescent="0.25" r="1983" customHeight="1" ht="18.75">
      <c r="A1983" s="1">
        <v>43256</v>
      </c>
      <c r="B1983" s="12">
        <v>0.1</v>
      </c>
      <c r="C1983" s="12">
        <v>0.1</v>
      </c>
      <c r="D1983" s="18"/>
    </row>
    <row x14ac:dyDescent="0.25" r="1984" customHeight="1" ht="18.75">
      <c r="A1984" s="1">
        <v>43257</v>
      </c>
      <c r="B1984" s="21"/>
      <c r="C1984" s="20"/>
      <c r="D1984" s="18"/>
    </row>
    <row x14ac:dyDescent="0.25" r="1985" customHeight="1" ht="18.75">
      <c r="A1985" s="1">
        <v>43258</v>
      </c>
      <c r="B1985" s="21"/>
      <c r="C1985" s="20"/>
      <c r="D1985" s="18"/>
    </row>
    <row x14ac:dyDescent="0.25" r="1986" customHeight="1" ht="18.75">
      <c r="A1986" s="1">
        <v>43259</v>
      </c>
      <c r="B1986" s="21"/>
      <c r="C1986" s="20"/>
      <c r="D1986" s="18"/>
    </row>
    <row x14ac:dyDescent="0.25" r="1987" customHeight="1" ht="18.75">
      <c r="A1987" s="1">
        <v>43260</v>
      </c>
      <c r="B1987" s="21"/>
      <c r="C1987" s="20"/>
      <c r="D1987" s="18"/>
    </row>
    <row x14ac:dyDescent="0.25" r="1988" customHeight="1" ht="18.75">
      <c r="A1988" s="1">
        <v>43261</v>
      </c>
      <c r="B1988" s="12">
        <v>0.5</v>
      </c>
      <c r="C1988" s="12">
        <v>0.2</v>
      </c>
      <c r="D1988" s="18"/>
    </row>
    <row x14ac:dyDescent="0.25" r="1989" customHeight="1" ht="18.75">
      <c r="A1989" s="1">
        <v>43262</v>
      </c>
      <c r="B1989" s="7">
        <v>21</v>
      </c>
      <c r="C1989" s="12">
        <v>8.5</v>
      </c>
      <c r="D1989" s="16">
        <v>1.1993981481481482</v>
      </c>
    </row>
    <row x14ac:dyDescent="0.25" r="1990" customHeight="1" ht="18.75">
      <c r="A1990" s="1">
        <v>43263</v>
      </c>
      <c r="B1990" s="21"/>
      <c r="C1990" s="20"/>
      <c r="D1990" s="18"/>
    </row>
    <row x14ac:dyDescent="0.25" r="1991" customHeight="1" ht="18.75">
      <c r="A1991" s="1">
        <v>43264</v>
      </c>
      <c r="B1991" s="21"/>
      <c r="C1991" s="20"/>
      <c r="D1991" s="18"/>
    </row>
    <row x14ac:dyDescent="0.25" r="1992" customHeight="1" ht="18.75">
      <c r="A1992" s="1">
        <v>43265</v>
      </c>
      <c r="B1992" s="21"/>
      <c r="C1992" s="20"/>
      <c r="D1992" s="18"/>
    </row>
    <row x14ac:dyDescent="0.25" r="1993" customHeight="1" ht="18.75">
      <c r="A1993" s="1">
        <v>43266</v>
      </c>
      <c r="B1993" s="21"/>
      <c r="C1993" s="20"/>
      <c r="D1993" s="18"/>
    </row>
    <row x14ac:dyDescent="0.25" r="1994" customHeight="1" ht="18.75">
      <c r="A1994" s="1">
        <v>43267</v>
      </c>
      <c r="B1994" s="21"/>
      <c r="C1994" s="20"/>
      <c r="D1994" s="18"/>
    </row>
    <row x14ac:dyDescent="0.25" r="1995" customHeight="1" ht="18.75">
      <c r="A1995" s="1">
        <v>43268</v>
      </c>
      <c r="B1995" s="21"/>
      <c r="C1995" s="20"/>
      <c r="D1995" s="18"/>
    </row>
    <row x14ac:dyDescent="0.25" r="1996" customHeight="1" ht="18.75">
      <c r="A1996" s="1">
        <v>43269</v>
      </c>
      <c r="B1996" s="21"/>
      <c r="C1996" s="20"/>
      <c r="D1996" s="18"/>
    </row>
    <row x14ac:dyDescent="0.25" r="1997" customHeight="1" ht="18.75">
      <c r="A1997" s="1">
        <v>43270</v>
      </c>
      <c r="B1997" s="12">
        <v>1.5</v>
      </c>
      <c r="C1997" s="7">
        <v>1</v>
      </c>
      <c r="D1997" s="16">
        <v>1.8410648148148148</v>
      </c>
    </row>
    <row x14ac:dyDescent="0.25" r="1998" customHeight="1" ht="18.75">
      <c r="A1998" s="1">
        <v>43271</v>
      </c>
      <c r="B1998" s="21"/>
      <c r="C1998" s="20"/>
      <c r="D1998" s="18"/>
    </row>
    <row x14ac:dyDescent="0.25" r="1999" customHeight="1" ht="18.75">
      <c r="A1999" s="1">
        <v>43272</v>
      </c>
      <c r="B1999" s="21"/>
      <c r="C1999" s="20"/>
      <c r="D1999" s="18"/>
    </row>
    <row x14ac:dyDescent="0.25" r="2000" customHeight="1" ht="18.75">
      <c r="A2000" s="1">
        <v>43273</v>
      </c>
      <c r="B2000" s="21"/>
      <c r="C2000" s="20"/>
      <c r="D2000" s="18"/>
    </row>
    <row x14ac:dyDescent="0.25" r="2001" customHeight="1" ht="18.75">
      <c r="A2001" s="1">
        <v>43274</v>
      </c>
      <c r="B2001" s="7">
        <v>0</v>
      </c>
      <c r="C2001" s="7">
        <v>0</v>
      </c>
      <c r="D2001" s="18"/>
    </row>
    <row x14ac:dyDescent="0.25" r="2002" customHeight="1" ht="18.75">
      <c r="A2002" s="1">
        <v>43275</v>
      </c>
      <c r="B2002" s="21"/>
      <c r="C2002" s="20"/>
      <c r="D2002" s="18"/>
    </row>
    <row x14ac:dyDescent="0.25" r="2003" customHeight="1" ht="18.75">
      <c r="A2003" s="1">
        <v>43276</v>
      </c>
      <c r="B2003" s="21"/>
      <c r="C2003" s="20"/>
      <c r="D2003" s="18"/>
    </row>
    <row x14ac:dyDescent="0.25" r="2004" customHeight="1" ht="18.75">
      <c r="A2004" s="1">
        <v>43277</v>
      </c>
      <c r="B2004" s="12">
        <v>0.5</v>
      </c>
      <c r="C2004" s="12">
        <v>0.5</v>
      </c>
      <c r="D2004" s="18"/>
    </row>
    <row x14ac:dyDescent="0.25" r="2005" customHeight="1" ht="18.75">
      <c r="A2005" s="1">
        <v>43278</v>
      </c>
      <c r="B2005" s="12">
        <v>68.5</v>
      </c>
      <c r="C2005" s="7">
        <v>15</v>
      </c>
      <c r="D2005" s="16">
        <v>1.1778703703703703</v>
      </c>
    </row>
    <row x14ac:dyDescent="0.25" r="2006" customHeight="1" ht="18.75">
      <c r="A2006" s="1">
        <v>43279</v>
      </c>
      <c r="B2006" s="7">
        <v>19</v>
      </c>
      <c r="C2006" s="7">
        <v>6</v>
      </c>
      <c r="D2006" s="16">
        <v>1.3716203703703704</v>
      </c>
    </row>
    <row x14ac:dyDescent="0.25" r="2007" customHeight="1" ht="18.75">
      <c r="A2007" s="1">
        <v>43280</v>
      </c>
      <c r="B2007" s="21"/>
      <c r="C2007" s="20"/>
      <c r="D2007" s="18"/>
    </row>
    <row x14ac:dyDescent="0.25" r="2008" customHeight="1" ht="18.75">
      <c r="A2008" s="1">
        <v>43281</v>
      </c>
      <c r="B2008" s="7">
        <v>10</v>
      </c>
      <c r="C2008" s="7">
        <v>7</v>
      </c>
      <c r="D2008" s="16">
        <v>1.0174537037037037</v>
      </c>
    </row>
    <row x14ac:dyDescent="0.25" r="2009" customHeight="1" ht="18.75">
      <c r="A2009" s="1">
        <v>43282</v>
      </c>
      <c r="B2009" s="7">
        <v>47</v>
      </c>
      <c r="C2009" s="12">
        <v>27.5</v>
      </c>
      <c r="D2009" s="16">
        <v>1.233425925925926</v>
      </c>
    </row>
    <row x14ac:dyDescent="0.25" r="2010" customHeight="1" ht="18.75">
      <c r="A2010" s="1">
        <v>43283</v>
      </c>
      <c r="B2010" s="12">
        <v>62.5</v>
      </c>
      <c r="C2010" s="12">
        <v>27.5</v>
      </c>
      <c r="D2010" s="16">
        <v>1.2271759259259258</v>
      </c>
    </row>
    <row x14ac:dyDescent="0.25" r="2011" customHeight="1" ht="18.75">
      <c r="A2011" s="1">
        <v>43284</v>
      </c>
      <c r="B2011" s="12">
        <v>17.5</v>
      </c>
      <c r="C2011" s="12">
        <v>8.5</v>
      </c>
      <c r="D2011" s="16">
        <v>1.727175925925926</v>
      </c>
    </row>
    <row x14ac:dyDescent="0.25" r="2012" customHeight="1" ht="18.75">
      <c r="A2012" s="1">
        <v>43285</v>
      </c>
      <c r="B2012" s="12">
        <v>24.5</v>
      </c>
      <c r="C2012" s="12">
        <v>20.5</v>
      </c>
      <c r="D2012" s="16">
        <v>1.7618981481481482</v>
      </c>
    </row>
    <row x14ac:dyDescent="0.25" r="2013" customHeight="1" ht="18.75">
      <c r="A2013" s="1">
        <v>43286</v>
      </c>
      <c r="B2013" s="7">
        <v>14</v>
      </c>
      <c r="C2013" s="7">
        <v>3</v>
      </c>
      <c r="D2013" s="16">
        <v>1.4424537037037037</v>
      </c>
    </row>
    <row x14ac:dyDescent="0.25" r="2014" customHeight="1" ht="18.75">
      <c r="A2014" s="1">
        <v>43287</v>
      </c>
      <c r="B2014" s="21"/>
      <c r="C2014" s="20"/>
      <c r="D2014" s="18"/>
    </row>
    <row x14ac:dyDescent="0.25" r="2015" customHeight="1" ht="18.75">
      <c r="A2015" s="1">
        <v>43288</v>
      </c>
      <c r="B2015" s="21"/>
      <c r="C2015" s="20"/>
      <c r="D2015" s="18"/>
    </row>
    <row x14ac:dyDescent="0.25" r="2016" customHeight="1" ht="18.75">
      <c r="A2016" s="1">
        <v>43289</v>
      </c>
      <c r="B2016" s="21"/>
      <c r="C2016" s="20"/>
      <c r="D2016" s="18"/>
    </row>
    <row x14ac:dyDescent="0.25" r="2017" customHeight="1" ht="18.75">
      <c r="A2017" s="1">
        <v>43290</v>
      </c>
      <c r="B2017" s="12">
        <v>2.5</v>
      </c>
      <c r="C2017" s="12">
        <v>2.3</v>
      </c>
      <c r="D2017" s="16">
        <v>1.6556481481481482</v>
      </c>
    </row>
    <row x14ac:dyDescent="0.25" r="2018" customHeight="1" ht="18.75">
      <c r="A2018" s="1">
        <v>43291</v>
      </c>
      <c r="B2018" s="21"/>
      <c r="C2018" s="20"/>
      <c r="D2018" s="18"/>
    </row>
    <row x14ac:dyDescent="0.25" r="2019" customHeight="1" ht="18.75">
      <c r="A2019" s="1">
        <v>43292</v>
      </c>
      <c r="B2019" s="21"/>
      <c r="C2019" s="20"/>
      <c r="D2019" s="18"/>
    </row>
    <row x14ac:dyDescent="0.25" r="2020" customHeight="1" ht="18.75">
      <c r="A2020" s="1">
        <v>43293</v>
      </c>
      <c r="B2020" s="21"/>
      <c r="C2020" s="20"/>
      <c r="D2020" s="18"/>
    </row>
    <row x14ac:dyDescent="0.25" r="2021" customHeight="1" ht="18.75">
      <c r="A2021" s="1">
        <v>43294</v>
      </c>
      <c r="B2021" s="21"/>
      <c r="C2021" s="20"/>
      <c r="D2021" s="18"/>
    </row>
    <row x14ac:dyDescent="0.25" r="2022" customHeight="1" ht="18.75">
      <c r="A2022" s="1">
        <v>43295</v>
      </c>
      <c r="B2022" s="21"/>
      <c r="C2022" s="20"/>
      <c r="D2022" s="18"/>
    </row>
    <row x14ac:dyDescent="0.25" r="2023" customHeight="1" ht="18.75">
      <c r="A2023" s="1">
        <v>43296</v>
      </c>
      <c r="B2023" s="21"/>
      <c r="C2023" s="20"/>
      <c r="D2023" s="18"/>
    </row>
    <row x14ac:dyDescent="0.25" r="2024" customHeight="1" ht="18.75">
      <c r="A2024" s="1">
        <v>43297</v>
      </c>
      <c r="B2024" s="21"/>
      <c r="C2024" s="20"/>
      <c r="D2024" s="18"/>
    </row>
    <row x14ac:dyDescent="0.25" r="2025" customHeight="1" ht="18.75">
      <c r="A2025" s="1">
        <v>43298</v>
      </c>
      <c r="B2025" s="21"/>
      <c r="C2025" s="20"/>
      <c r="D2025" s="18"/>
    </row>
    <row x14ac:dyDescent="0.25" r="2026" customHeight="1" ht="18.75">
      <c r="A2026" s="1">
        <v>43299</v>
      </c>
      <c r="B2026" s="21"/>
      <c r="C2026" s="20"/>
      <c r="D2026" s="18"/>
    </row>
    <row x14ac:dyDescent="0.25" r="2027" customHeight="1" ht="18.75">
      <c r="A2027" s="1">
        <v>43300</v>
      </c>
      <c r="B2027" s="21"/>
      <c r="C2027" s="20"/>
      <c r="D2027" s="18"/>
    </row>
    <row x14ac:dyDescent="0.25" r="2028" customHeight="1" ht="18.75">
      <c r="A2028" s="1">
        <v>43301</v>
      </c>
      <c r="B2028" s="21"/>
      <c r="C2028" s="20"/>
      <c r="D2028" s="18"/>
    </row>
    <row x14ac:dyDescent="0.25" r="2029" customHeight="1" ht="18.75">
      <c r="A2029" s="1">
        <v>43302</v>
      </c>
      <c r="B2029" s="21"/>
      <c r="C2029" s="20"/>
      <c r="D2029" s="18"/>
    </row>
    <row x14ac:dyDescent="0.25" r="2030" customHeight="1" ht="18.75">
      <c r="A2030" s="1">
        <v>43303</v>
      </c>
      <c r="B2030" s="21"/>
      <c r="C2030" s="20"/>
      <c r="D2030" s="18"/>
    </row>
    <row x14ac:dyDescent="0.25" r="2031" customHeight="1" ht="18.75">
      <c r="A2031" s="1">
        <v>43304</v>
      </c>
      <c r="B2031" s="21"/>
      <c r="C2031" s="20"/>
      <c r="D2031" s="18"/>
    </row>
    <row x14ac:dyDescent="0.25" r="2032" customHeight="1" ht="18.75">
      <c r="A2032" s="1">
        <v>43305</v>
      </c>
      <c r="B2032" s="21"/>
      <c r="C2032" s="20"/>
      <c r="D2032" s="18"/>
    </row>
    <row x14ac:dyDescent="0.25" r="2033" customHeight="1" ht="18.75">
      <c r="A2033" s="1">
        <v>43306</v>
      </c>
      <c r="B2033" s="21"/>
      <c r="C2033" s="20"/>
      <c r="D2033" s="18"/>
    </row>
    <row x14ac:dyDescent="0.25" r="2034" customHeight="1" ht="18.75">
      <c r="A2034" s="1">
        <v>43307</v>
      </c>
      <c r="B2034" s="21"/>
      <c r="C2034" s="20"/>
      <c r="D2034" s="18"/>
    </row>
    <row x14ac:dyDescent="0.25" r="2035" customHeight="1" ht="18.75">
      <c r="A2035" s="1">
        <v>43308</v>
      </c>
      <c r="B2035" s="12">
        <v>0.1</v>
      </c>
      <c r="C2035" s="12">
        <v>0.1</v>
      </c>
      <c r="D2035" s="18"/>
    </row>
    <row x14ac:dyDescent="0.25" r="2036" customHeight="1" ht="18.75">
      <c r="A2036" s="1">
        <v>43309</v>
      </c>
      <c r="B2036" s="12">
        <v>1.5</v>
      </c>
      <c r="C2036" s="12">
        <v>1.5</v>
      </c>
      <c r="D2036" s="16">
        <v>1.1035648148148147</v>
      </c>
    </row>
    <row x14ac:dyDescent="0.25" r="2037" customHeight="1" ht="18.75">
      <c r="A2037" s="1">
        <v>43310</v>
      </c>
      <c r="B2037" s="21"/>
      <c r="C2037" s="20"/>
      <c r="D2037" s="18"/>
    </row>
    <row x14ac:dyDescent="0.25" r="2038" customHeight="1" ht="18.75">
      <c r="A2038" s="1">
        <v>43311</v>
      </c>
      <c r="B2038" s="7">
        <v>0</v>
      </c>
      <c r="C2038" s="7">
        <v>0</v>
      </c>
      <c r="D2038" s="18"/>
    </row>
    <row x14ac:dyDescent="0.25" r="2039" customHeight="1" ht="18.75">
      <c r="A2039" s="1">
        <v>43312</v>
      </c>
      <c r="B2039" s="21"/>
      <c r="C2039" s="20"/>
      <c r="D2039" s="18"/>
    </row>
    <row x14ac:dyDescent="0.25" r="2040" customHeight="1" ht="18.75">
      <c r="A2040" s="1">
        <v>43313</v>
      </c>
      <c r="B2040" s="21"/>
      <c r="C2040" s="20"/>
      <c r="D2040" s="18"/>
    </row>
    <row x14ac:dyDescent="0.25" r="2041" customHeight="1" ht="18.75">
      <c r="A2041" s="1">
        <v>43314</v>
      </c>
      <c r="B2041" s="21"/>
      <c r="C2041" s="20"/>
      <c r="D2041" s="18"/>
    </row>
    <row x14ac:dyDescent="0.25" r="2042" customHeight="1" ht="18.75">
      <c r="A2042" s="1">
        <v>43315</v>
      </c>
      <c r="B2042" s="21"/>
      <c r="C2042" s="20"/>
      <c r="D2042" s="18"/>
    </row>
    <row x14ac:dyDescent="0.25" r="2043" customHeight="1" ht="18.75">
      <c r="A2043" s="1">
        <v>43316</v>
      </c>
      <c r="B2043" s="21"/>
      <c r="C2043" s="20"/>
      <c r="D2043" s="18"/>
    </row>
    <row x14ac:dyDescent="0.25" r="2044" customHeight="1" ht="18.75">
      <c r="A2044" s="1">
        <v>43317</v>
      </c>
      <c r="B2044" s="21"/>
      <c r="C2044" s="20"/>
      <c r="D2044" s="18"/>
    </row>
    <row x14ac:dyDescent="0.25" r="2045" customHeight="1" ht="18.75">
      <c r="A2045" s="1">
        <v>43318</v>
      </c>
      <c r="B2045" s="21"/>
      <c r="C2045" s="20"/>
      <c r="D2045" s="18"/>
    </row>
    <row x14ac:dyDescent="0.25" r="2046" customHeight="1" ht="18.75">
      <c r="A2046" s="1">
        <v>43319</v>
      </c>
      <c r="B2046" s="21"/>
      <c r="C2046" s="20"/>
      <c r="D2046" s="18"/>
    </row>
    <row x14ac:dyDescent="0.25" r="2047" customHeight="1" ht="18.75">
      <c r="A2047" s="1">
        <v>43320</v>
      </c>
      <c r="B2047" s="7">
        <v>0</v>
      </c>
      <c r="C2047" s="7">
        <v>0</v>
      </c>
      <c r="D2047" s="18"/>
    </row>
    <row x14ac:dyDescent="0.25" r="2048" customHeight="1" ht="18.75">
      <c r="A2048" s="1">
        <v>43321</v>
      </c>
      <c r="B2048" s="21"/>
      <c r="C2048" s="20"/>
      <c r="D2048" s="18"/>
    </row>
    <row x14ac:dyDescent="0.25" r="2049" customHeight="1" ht="18.75">
      <c r="A2049" s="1">
        <v>43322</v>
      </c>
      <c r="B2049" s="12">
        <v>85.5</v>
      </c>
      <c r="C2049" s="7">
        <v>33</v>
      </c>
      <c r="D2049" s="16">
        <v>1.147314814814815</v>
      </c>
    </row>
    <row x14ac:dyDescent="0.25" r="2050" customHeight="1" ht="18.75">
      <c r="A2050" s="1">
        <v>43323</v>
      </c>
      <c r="B2050" s="21"/>
      <c r="C2050" s="20"/>
      <c r="D2050" s="18"/>
    </row>
    <row x14ac:dyDescent="0.25" r="2051" customHeight="1" ht="18.75">
      <c r="A2051" s="1">
        <v>43324</v>
      </c>
      <c r="B2051" s="12">
        <v>3.5</v>
      </c>
      <c r="C2051" s="12">
        <v>3.5</v>
      </c>
      <c r="D2051" s="16">
        <v>1.2827314814814814</v>
      </c>
    </row>
    <row x14ac:dyDescent="0.25" r="2052" customHeight="1" ht="18.75">
      <c r="A2052" s="1">
        <v>43325</v>
      </c>
      <c r="B2052" s="21"/>
      <c r="C2052" s="20"/>
      <c r="D2052" s="18"/>
    </row>
    <row x14ac:dyDescent="0.25" r="2053" customHeight="1" ht="18.75">
      <c r="A2053" s="1">
        <v>43326</v>
      </c>
      <c r="B2053" s="21"/>
      <c r="C2053" s="20"/>
      <c r="D2053" s="18"/>
    </row>
    <row x14ac:dyDescent="0.25" r="2054" customHeight="1" ht="18.75">
      <c r="A2054" s="1">
        <v>43327</v>
      </c>
      <c r="B2054" s="12">
        <v>0.6</v>
      </c>
      <c r="C2054" s="12">
        <v>0.5</v>
      </c>
      <c r="D2054" s="16">
        <v>1.913287037037037</v>
      </c>
    </row>
    <row x14ac:dyDescent="0.25" r="2055" customHeight="1" ht="18.75">
      <c r="A2055" s="1">
        <v>43328</v>
      </c>
      <c r="B2055" s="7">
        <v>4</v>
      </c>
      <c r="C2055" s="7">
        <v>2</v>
      </c>
      <c r="D2055" s="16">
        <v>1.5271759259259259</v>
      </c>
    </row>
    <row x14ac:dyDescent="0.25" r="2056" customHeight="1" ht="18.75">
      <c r="A2056" s="1">
        <v>43329</v>
      </c>
      <c r="B2056" s="21"/>
      <c r="C2056" s="20"/>
      <c r="D2056" s="18"/>
    </row>
    <row x14ac:dyDescent="0.25" r="2057" customHeight="1" ht="18.75">
      <c r="A2057" s="1">
        <v>43330</v>
      </c>
      <c r="B2057" s="21"/>
      <c r="C2057" s="20"/>
      <c r="D2057" s="18"/>
    </row>
    <row x14ac:dyDescent="0.25" r="2058" customHeight="1" ht="18.75">
      <c r="A2058" s="1">
        <v>43331</v>
      </c>
      <c r="B2058" s="21"/>
      <c r="C2058" s="20"/>
      <c r="D2058" s="18"/>
    </row>
    <row x14ac:dyDescent="0.25" r="2059" customHeight="1" ht="18.75">
      <c r="A2059" s="1">
        <v>43332</v>
      </c>
      <c r="B2059" s="21"/>
      <c r="C2059" s="20"/>
      <c r="D2059" s="18"/>
    </row>
    <row x14ac:dyDescent="0.25" r="2060" customHeight="1" ht="18.75">
      <c r="A2060" s="1">
        <v>43333</v>
      </c>
      <c r="B2060" s="21"/>
      <c r="C2060" s="20"/>
      <c r="D2060" s="18"/>
    </row>
    <row x14ac:dyDescent="0.25" r="2061" customHeight="1" ht="18.75">
      <c r="A2061" s="1">
        <v>43334</v>
      </c>
      <c r="B2061" s="21"/>
      <c r="C2061" s="20"/>
      <c r="D2061" s="18"/>
    </row>
    <row x14ac:dyDescent="0.25" r="2062" customHeight="1" ht="18.75">
      <c r="A2062" s="1">
        <v>43335</v>
      </c>
      <c r="B2062" s="12">
        <v>12.5</v>
      </c>
      <c r="C2062" s="12">
        <v>7.5</v>
      </c>
      <c r="D2062" s="16">
        <v>1.8480092592592592</v>
      </c>
    </row>
    <row x14ac:dyDescent="0.25" r="2063" customHeight="1" ht="18.75">
      <c r="A2063" s="1">
        <v>43336</v>
      </c>
      <c r="B2063" s="7">
        <v>6</v>
      </c>
      <c r="C2063" s="7">
        <v>2</v>
      </c>
      <c r="D2063" s="16">
        <v>1.1181481481481481</v>
      </c>
    </row>
    <row x14ac:dyDescent="0.25" r="2064" customHeight="1" ht="18.75">
      <c r="A2064" s="1">
        <v>43337</v>
      </c>
      <c r="B2064" s="12">
        <v>0.5</v>
      </c>
      <c r="C2064" s="12">
        <v>0.5</v>
      </c>
      <c r="D2064" s="16">
        <v>1.6105092592592594</v>
      </c>
    </row>
    <row x14ac:dyDescent="0.25" r="2065" customHeight="1" ht="18.75">
      <c r="A2065" s="1">
        <v>43338</v>
      </c>
      <c r="B2065" s="12">
        <v>127.5</v>
      </c>
      <c r="C2065" s="12">
        <v>25.5</v>
      </c>
      <c r="D2065" s="16">
        <v>1.2146759259259259</v>
      </c>
    </row>
    <row x14ac:dyDescent="0.25" r="2066" customHeight="1" ht="18.75">
      <c r="A2066" s="1">
        <v>43339</v>
      </c>
      <c r="B2066" s="12">
        <v>56.5</v>
      </c>
      <c r="C2066" s="12">
        <v>16.5</v>
      </c>
      <c r="D2066" s="16">
        <v>1.0966203703703703</v>
      </c>
    </row>
    <row x14ac:dyDescent="0.25" r="2067" customHeight="1" ht="18.75">
      <c r="A2067" s="1">
        <v>43340</v>
      </c>
      <c r="B2067" s="12">
        <v>7.5</v>
      </c>
      <c r="C2067" s="12">
        <v>6.5</v>
      </c>
      <c r="D2067" s="16">
        <v>1.0507870370370371</v>
      </c>
    </row>
    <row x14ac:dyDescent="0.25" r="2068" customHeight="1" ht="18.75">
      <c r="A2068" s="1">
        <v>43341</v>
      </c>
      <c r="B2068" s="21"/>
      <c r="C2068" s="20"/>
      <c r="D2068" s="18"/>
    </row>
    <row x14ac:dyDescent="0.25" r="2069" customHeight="1" ht="18.75">
      <c r="A2069" s="1">
        <v>43342</v>
      </c>
      <c r="B2069" s="12">
        <v>0.1</v>
      </c>
      <c r="C2069" s="12">
        <v>0.1</v>
      </c>
      <c r="D2069" s="18"/>
    </row>
    <row x14ac:dyDescent="0.25" r="2070" customHeight="1" ht="18.75">
      <c r="A2070" s="1">
        <v>43343</v>
      </c>
      <c r="B2070" s="7">
        <v>30</v>
      </c>
      <c r="C2070" s="12">
        <v>6.5</v>
      </c>
      <c r="D2070" s="16">
        <v>1.2737037037037038</v>
      </c>
    </row>
    <row x14ac:dyDescent="0.25" r="2071" customHeight="1" ht="18.75">
      <c r="A2071" s="1">
        <v>43344</v>
      </c>
      <c r="B2071" s="21"/>
      <c r="C2071" s="20"/>
      <c r="D2071" s="18"/>
    </row>
    <row x14ac:dyDescent="0.25" r="2072" customHeight="1" ht="18.75">
      <c r="A2072" s="1">
        <v>43345</v>
      </c>
      <c r="B2072" s="12">
        <v>0.3</v>
      </c>
      <c r="C2072" s="12">
        <v>0.3</v>
      </c>
      <c r="D2072" s="18"/>
    </row>
    <row x14ac:dyDescent="0.25" r="2073" customHeight="1" ht="18.75">
      <c r="A2073" s="1">
        <v>43346</v>
      </c>
      <c r="B2073" s="7">
        <v>11</v>
      </c>
      <c r="C2073" s="12">
        <v>4.5</v>
      </c>
      <c r="D2073" s="16">
        <v>1.5750925925925925</v>
      </c>
    </row>
    <row x14ac:dyDescent="0.25" r="2074" customHeight="1" ht="18.75">
      <c r="A2074" s="1">
        <v>43347</v>
      </c>
      <c r="B2074" s="7">
        <v>36</v>
      </c>
      <c r="C2074" s="12">
        <v>19.5</v>
      </c>
      <c r="D2074" s="16">
        <v>1.1910648148148149</v>
      </c>
    </row>
    <row x14ac:dyDescent="0.25" r="2075" customHeight="1" ht="18.75">
      <c r="A2075" s="1">
        <v>43348</v>
      </c>
      <c r="B2075" s="21"/>
      <c r="C2075" s="20"/>
      <c r="D2075" s="18"/>
    </row>
    <row x14ac:dyDescent="0.25" r="2076" customHeight="1" ht="18.75">
      <c r="A2076" s="1">
        <v>43349</v>
      </c>
      <c r="B2076" s="7">
        <v>0</v>
      </c>
      <c r="C2076" s="7">
        <v>0</v>
      </c>
      <c r="D2076" s="18"/>
    </row>
    <row x14ac:dyDescent="0.25" r="2077" customHeight="1" ht="18.75">
      <c r="A2077" s="1">
        <v>43350</v>
      </c>
      <c r="B2077" s="7">
        <v>4</v>
      </c>
      <c r="C2077" s="7">
        <v>2</v>
      </c>
      <c r="D2077" s="16">
        <v>1.3139814814814814</v>
      </c>
    </row>
    <row x14ac:dyDescent="0.25" r="2078" customHeight="1" ht="18.75">
      <c r="A2078" s="1">
        <v>43351</v>
      </c>
      <c r="B2078" s="21"/>
      <c r="C2078" s="20"/>
      <c r="D2078" s="18"/>
    </row>
    <row x14ac:dyDescent="0.25" r="2079" customHeight="1" ht="18.75">
      <c r="A2079" s="1">
        <v>43352</v>
      </c>
      <c r="B2079" s="21"/>
      <c r="C2079" s="20"/>
      <c r="D2079" s="18"/>
    </row>
    <row x14ac:dyDescent="0.25" r="2080" customHeight="1" ht="18.75">
      <c r="A2080" s="1">
        <v>43353</v>
      </c>
      <c r="B2080" s="7">
        <v>0</v>
      </c>
      <c r="C2080" s="7">
        <v>0</v>
      </c>
      <c r="D2080" s="18"/>
    </row>
    <row x14ac:dyDescent="0.25" r="2081" customHeight="1" ht="18.75">
      <c r="A2081" s="1">
        <v>43354</v>
      </c>
      <c r="B2081" s="21"/>
      <c r="C2081" s="20"/>
      <c r="D2081" s="18"/>
    </row>
    <row x14ac:dyDescent="0.25" r="2082" customHeight="1" ht="18.75">
      <c r="A2082" s="1">
        <v>43355</v>
      </c>
      <c r="B2082" s="21"/>
      <c r="C2082" s="20"/>
      <c r="D2082" s="18"/>
    </row>
    <row x14ac:dyDescent="0.25" r="2083" customHeight="1" ht="18.75">
      <c r="A2083" s="1">
        <v>43356</v>
      </c>
      <c r="B2083" s="12">
        <v>0.2</v>
      </c>
      <c r="C2083" s="12">
        <v>0.2</v>
      </c>
      <c r="D2083" s="18"/>
    </row>
    <row x14ac:dyDescent="0.25" r="2084" customHeight="1" ht="18.75">
      <c r="A2084" s="1">
        <v>43357</v>
      </c>
      <c r="B2084" s="12">
        <v>7.5</v>
      </c>
      <c r="C2084" s="12">
        <v>1.5</v>
      </c>
      <c r="D2084" s="16">
        <v>1.1466203703703703</v>
      </c>
    </row>
    <row x14ac:dyDescent="0.25" r="2085" customHeight="1" ht="18.75">
      <c r="A2085" s="1">
        <v>43358</v>
      </c>
      <c r="B2085" s="12">
        <v>3.5</v>
      </c>
      <c r="C2085" s="7">
        <v>2</v>
      </c>
      <c r="D2085" s="16">
        <v>1.0028703703703703</v>
      </c>
    </row>
    <row x14ac:dyDescent="0.25" r="2086" customHeight="1" ht="18.75">
      <c r="A2086" s="1">
        <v>43359</v>
      </c>
      <c r="B2086" s="7">
        <v>0</v>
      </c>
      <c r="C2086" s="7">
        <v>0</v>
      </c>
      <c r="D2086" s="18"/>
    </row>
    <row x14ac:dyDescent="0.25" r="2087" customHeight="1" ht="18.75">
      <c r="A2087" s="1">
        <v>43360</v>
      </c>
      <c r="B2087" s="7">
        <v>0</v>
      </c>
      <c r="C2087" s="7">
        <v>0</v>
      </c>
      <c r="D2087" s="18"/>
    </row>
    <row x14ac:dyDescent="0.25" r="2088" customHeight="1" ht="18.75">
      <c r="A2088" s="1">
        <v>43361</v>
      </c>
      <c r="B2088" s="21"/>
      <c r="C2088" s="20"/>
      <c r="D2088" s="18"/>
    </row>
    <row x14ac:dyDescent="0.25" r="2089" customHeight="1" ht="18.75">
      <c r="A2089" s="1">
        <v>43362</v>
      </c>
      <c r="B2089" s="12">
        <v>0.5</v>
      </c>
      <c r="C2089" s="12">
        <v>0.5</v>
      </c>
      <c r="D2089" s="16">
        <v>1.845925925925926</v>
      </c>
    </row>
    <row x14ac:dyDescent="0.25" r="2090" customHeight="1" ht="18.75">
      <c r="A2090" s="1">
        <v>43363</v>
      </c>
      <c r="B2090" s="7">
        <v>6</v>
      </c>
      <c r="C2090" s="7">
        <v>3</v>
      </c>
      <c r="D2090" s="16">
        <v>1.2549537037037037</v>
      </c>
    </row>
    <row x14ac:dyDescent="0.25" r="2091" customHeight="1" ht="18.75">
      <c r="A2091" s="1">
        <v>43364</v>
      </c>
      <c r="B2091" s="7">
        <v>40</v>
      </c>
      <c r="C2091" s="12">
        <v>10.5</v>
      </c>
      <c r="D2091" s="16">
        <v>1.3903703703703703</v>
      </c>
    </row>
    <row x14ac:dyDescent="0.25" r="2092" customHeight="1" ht="18.75">
      <c r="A2092" s="1">
        <v>43365</v>
      </c>
      <c r="B2092" s="21"/>
      <c r="C2092" s="20"/>
      <c r="D2092" s="18"/>
    </row>
    <row x14ac:dyDescent="0.25" r="2093" customHeight="1" ht="18.75">
      <c r="A2093" s="1">
        <v>43366</v>
      </c>
      <c r="B2093" s="21"/>
      <c r="C2093" s="20"/>
      <c r="D2093" s="18"/>
    </row>
    <row x14ac:dyDescent="0.25" r="2094" customHeight="1" ht="18.75">
      <c r="A2094" s="1">
        <v>43367</v>
      </c>
      <c r="B2094" s="21"/>
      <c r="C2094" s="20"/>
      <c r="D2094" s="18"/>
    </row>
    <row x14ac:dyDescent="0.25" r="2095" customHeight="1" ht="18.75">
      <c r="A2095" s="1">
        <v>43368</v>
      </c>
      <c r="B2095" s="21"/>
      <c r="C2095" s="20"/>
      <c r="D2095" s="18"/>
    </row>
    <row x14ac:dyDescent="0.25" r="2096" customHeight="1" ht="18.75">
      <c r="A2096" s="1">
        <v>43369</v>
      </c>
      <c r="B2096" s="21"/>
      <c r="C2096" s="20"/>
      <c r="D2096" s="18"/>
    </row>
    <row x14ac:dyDescent="0.25" r="2097" customHeight="1" ht="18.75">
      <c r="A2097" s="1">
        <v>43370</v>
      </c>
      <c r="B2097" s="21"/>
      <c r="C2097" s="20"/>
      <c r="D2097" s="18"/>
    </row>
    <row x14ac:dyDescent="0.25" r="2098" customHeight="1" ht="18.75">
      <c r="A2098" s="1">
        <v>43371</v>
      </c>
      <c r="B2098" s="21"/>
      <c r="C2098" s="20"/>
      <c r="D2098" s="18"/>
    </row>
    <row x14ac:dyDescent="0.25" r="2099" customHeight="1" ht="18.75">
      <c r="A2099" s="1">
        <v>43372</v>
      </c>
      <c r="B2099" s="7">
        <v>0</v>
      </c>
      <c r="C2099" s="7">
        <v>0</v>
      </c>
      <c r="D2099" s="18"/>
    </row>
    <row x14ac:dyDescent="0.25" r="2100" customHeight="1" ht="18.75">
      <c r="A2100" s="1">
        <v>43373</v>
      </c>
      <c r="B2100" s="7">
        <v>0</v>
      </c>
      <c r="C2100" s="7">
        <v>0</v>
      </c>
      <c r="D2100" s="18"/>
    </row>
    <row x14ac:dyDescent="0.25" r="2101" customHeight="1" ht="18.75">
      <c r="A2101" s="1">
        <v>43374</v>
      </c>
      <c r="B2101" s="12">
        <v>0.5</v>
      </c>
      <c r="C2101" s="12">
        <v>0.5</v>
      </c>
      <c r="D2101" s="16">
        <v>1.3014814814814815</v>
      </c>
    </row>
    <row x14ac:dyDescent="0.25" r="2102" customHeight="1" ht="18.75">
      <c r="A2102" s="1">
        <v>43375</v>
      </c>
      <c r="B2102" s="21"/>
      <c r="C2102" s="20"/>
      <c r="D2102" s="18"/>
    </row>
    <row x14ac:dyDescent="0.25" r="2103" customHeight="1" ht="18.75">
      <c r="A2103" s="1">
        <v>43376</v>
      </c>
      <c r="B2103" s="21"/>
      <c r="C2103" s="20"/>
      <c r="D2103" s="18"/>
    </row>
    <row x14ac:dyDescent="0.25" r="2104" customHeight="1" ht="18.75">
      <c r="A2104" s="1">
        <v>43377</v>
      </c>
      <c r="B2104" s="12">
        <v>0.5</v>
      </c>
      <c r="C2104" s="12">
        <v>0.4</v>
      </c>
      <c r="D2104" s="16">
        <v>1.9410648148148149</v>
      </c>
    </row>
    <row x14ac:dyDescent="0.25" r="2105" customHeight="1" ht="18.75">
      <c r="A2105" s="1">
        <v>43378</v>
      </c>
      <c r="B2105" s="7">
        <v>58</v>
      </c>
      <c r="C2105" s="7">
        <v>7</v>
      </c>
      <c r="D2105" s="16">
        <v>1.522314814814815</v>
      </c>
    </row>
    <row x14ac:dyDescent="0.25" r="2106" customHeight="1" ht="18.75">
      <c r="A2106" s="1">
        <v>43379</v>
      </c>
      <c r="B2106" s="12">
        <v>98.5</v>
      </c>
      <c r="C2106" s="7">
        <v>19</v>
      </c>
      <c r="D2106" s="16">
        <v>1.2139814814814816</v>
      </c>
    </row>
    <row x14ac:dyDescent="0.25" r="2107" customHeight="1" ht="18.75">
      <c r="A2107" s="1">
        <v>43380</v>
      </c>
      <c r="B2107" s="21"/>
      <c r="C2107" s="20"/>
      <c r="D2107" s="18"/>
    </row>
    <row x14ac:dyDescent="0.25" r="2108" customHeight="1" ht="18.75">
      <c r="A2108" s="1">
        <v>43381</v>
      </c>
      <c r="B2108" s="21"/>
      <c r="C2108" s="20"/>
      <c r="D2108" s="18"/>
    </row>
    <row x14ac:dyDescent="0.25" r="2109" customHeight="1" ht="18.75">
      <c r="A2109" s="1">
        <v>43382</v>
      </c>
      <c r="B2109" s="21"/>
      <c r="C2109" s="20"/>
      <c r="D2109" s="18"/>
    </row>
    <row x14ac:dyDescent="0.25" r="2110" customHeight="1" ht="18.75">
      <c r="A2110" s="1">
        <v>43383</v>
      </c>
      <c r="B2110" s="21"/>
      <c r="C2110" s="20"/>
      <c r="D2110" s="18"/>
    </row>
    <row x14ac:dyDescent="0.25" r="2111" customHeight="1" ht="18.75">
      <c r="A2111" s="1">
        <v>43384</v>
      </c>
      <c r="B2111" s="21"/>
      <c r="C2111" s="20"/>
      <c r="D2111" s="18"/>
    </row>
    <row x14ac:dyDescent="0.25" r="2112" customHeight="1" ht="18.75">
      <c r="A2112" s="1">
        <v>43385</v>
      </c>
      <c r="B2112" s="21"/>
      <c r="C2112" s="20"/>
      <c r="D2112" s="18"/>
    </row>
    <row x14ac:dyDescent="0.25" r="2113" customHeight="1" ht="18.75">
      <c r="A2113" s="1">
        <v>43386</v>
      </c>
      <c r="B2113" s="21"/>
      <c r="C2113" s="20"/>
      <c r="D2113" s="18"/>
    </row>
    <row x14ac:dyDescent="0.25" r="2114" customHeight="1" ht="18.75">
      <c r="A2114" s="1">
        <v>43387</v>
      </c>
      <c r="B2114" s="21"/>
      <c r="C2114" s="20"/>
      <c r="D2114" s="18"/>
    </row>
    <row x14ac:dyDescent="0.25" r="2115" customHeight="1" ht="18.75">
      <c r="A2115" s="1">
        <v>43388</v>
      </c>
      <c r="B2115" s="21"/>
      <c r="C2115" s="20"/>
      <c r="D2115" s="18"/>
    </row>
    <row x14ac:dyDescent="0.25" r="2116" customHeight="1" ht="18.75">
      <c r="A2116" s="1">
        <v>43389</v>
      </c>
      <c r="B2116" s="21"/>
      <c r="C2116" s="20"/>
      <c r="D2116" s="18"/>
    </row>
    <row x14ac:dyDescent="0.25" r="2117" customHeight="1" ht="18.75">
      <c r="A2117" s="1">
        <v>43390</v>
      </c>
      <c r="B2117" s="21"/>
      <c r="C2117" s="20"/>
      <c r="D2117" s="18"/>
    </row>
    <row x14ac:dyDescent="0.25" r="2118" customHeight="1" ht="18.75">
      <c r="A2118" s="1">
        <v>43391</v>
      </c>
      <c r="B2118" s="12">
        <v>0.3</v>
      </c>
      <c r="C2118" s="12">
        <v>0.3</v>
      </c>
      <c r="D2118" s="16">
        <v>1.8709259259259259</v>
      </c>
    </row>
    <row x14ac:dyDescent="0.25" r="2119" customHeight="1" ht="18.75">
      <c r="A2119" s="1">
        <v>43392</v>
      </c>
      <c r="B2119" s="21"/>
      <c r="C2119" s="20"/>
      <c r="D2119" s="18"/>
    </row>
    <row x14ac:dyDescent="0.25" r="2120" customHeight="1" ht="18.75">
      <c r="A2120" s="1">
        <v>43393</v>
      </c>
      <c r="B2120" s="21"/>
      <c r="C2120" s="20"/>
      <c r="D2120" s="18"/>
    </row>
    <row x14ac:dyDescent="0.25" r="2121" customHeight="1" ht="18.75">
      <c r="A2121" s="1">
        <v>43394</v>
      </c>
      <c r="B2121" s="21"/>
      <c r="C2121" s="20"/>
      <c r="D2121" s="18"/>
    </row>
    <row x14ac:dyDescent="0.25" r="2122" customHeight="1" ht="18.75">
      <c r="A2122" s="1">
        <v>43395</v>
      </c>
      <c r="B2122" s="21"/>
      <c r="C2122" s="20"/>
      <c r="D2122" s="18"/>
    </row>
    <row x14ac:dyDescent="0.25" r="2123" customHeight="1" ht="18.75">
      <c r="A2123" s="1">
        <v>43396</v>
      </c>
      <c r="B2123" s="21"/>
      <c r="C2123" s="20"/>
      <c r="D2123" s="18"/>
    </row>
    <row x14ac:dyDescent="0.25" r="2124" customHeight="1" ht="18.75">
      <c r="A2124" s="1">
        <v>43397</v>
      </c>
      <c r="B2124" s="21"/>
      <c r="C2124" s="20"/>
      <c r="D2124" s="18"/>
    </row>
    <row x14ac:dyDescent="0.25" r="2125" customHeight="1" ht="18.75">
      <c r="A2125" s="1">
        <v>43398</v>
      </c>
      <c r="B2125" s="21"/>
      <c r="C2125" s="20"/>
      <c r="D2125" s="18"/>
    </row>
    <row x14ac:dyDescent="0.25" r="2126" customHeight="1" ht="18.75">
      <c r="A2126" s="1">
        <v>43399</v>
      </c>
      <c r="B2126" s="12">
        <v>5.5</v>
      </c>
      <c r="C2126" s="12">
        <v>5.4</v>
      </c>
      <c r="D2126" s="16">
        <v>1.6181481481481481</v>
      </c>
    </row>
    <row x14ac:dyDescent="0.25" r="2127" customHeight="1" ht="18.75">
      <c r="A2127" s="1">
        <v>43400</v>
      </c>
      <c r="B2127" s="12">
        <v>0.5</v>
      </c>
      <c r="C2127" s="12">
        <v>0.5</v>
      </c>
      <c r="D2127" s="18"/>
    </row>
    <row x14ac:dyDescent="0.25" r="2128" customHeight="1" ht="18.75">
      <c r="A2128" s="1">
        <v>43401</v>
      </c>
      <c r="B2128" s="12">
        <v>0.3</v>
      </c>
      <c r="C2128" s="12">
        <v>0.3</v>
      </c>
      <c r="D2128" s="16">
        <v>1.7764814814814813</v>
      </c>
    </row>
    <row x14ac:dyDescent="0.25" r="2129" customHeight="1" ht="18.75">
      <c r="A2129" s="1">
        <v>43402</v>
      </c>
      <c r="B2129" s="7">
        <v>1</v>
      </c>
      <c r="C2129" s="7">
        <v>1</v>
      </c>
      <c r="D2129" s="16">
        <v>1.544537037037037</v>
      </c>
    </row>
    <row x14ac:dyDescent="0.25" r="2130" customHeight="1" ht="18.75">
      <c r="A2130" s="1">
        <v>43403</v>
      </c>
      <c r="B2130" s="21"/>
      <c r="C2130" s="20"/>
      <c r="D2130" s="18"/>
    </row>
    <row x14ac:dyDescent="0.25" r="2131" customHeight="1" ht="18.75">
      <c r="A2131" s="1">
        <v>43404</v>
      </c>
      <c r="B2131" s="21"/>
      <c r="C2131" s="20"/>
      <c r="D2131" s="18"/>
    </row>
    <row x14ac:dyDescent="0.25" r="2132" customHeight="1" ht="18.75">
      <c r="A2132" s="1">
        <v>43405</v>
      </c>
      <c r="B2132" s="21"/>
      <c r="C2132" s="20"/>
      <c r="D2132" s="18"/>
    </row>
    <row x14ac:dyDescent="0.25" r="2133" customHeight="1" ht="18.75">
      <c r="A2133" s="1">
        <v>43406</v>
      </c>
      <c r="B2133" s="21"/>
      <c r="C2133" s="20"/>
      <c r="D2133" s="18"/>
    </row>
    <row x14ac:dyDescent="0.25" r="2134" customHeight="1" ht="18.75">
      <c r="A2134" s="1">
        <v>43407</v>
      </c>
      <c r="B2134" s="21"/>
      <c r="C2134" s="20"/>
      <c r="D2134" s="18"/>
    </row>
    <row x14ac:dyDescent="0.25" r="2135" customHeight="1" ht="18.75">
      <c r="A2135" s="1">
        <v>43408</v>
      </c>
      <c r="B2135" s="21"/>
      <c r="C2135" s="20"/>
      <c r="D2135" s="18"/>
    </row>
    <row x14ac:dyDescent="0.25" r="2136" customHeight="1" ht="18.75">
      <c r="A2136" s="1">
        <v>43409</v>
      </c>
      <c r="B2136" s="21"/>
      <c r="C2136" s="20"/>
      <c r="D2136" s="18"/>
    </row>
    <row x14ac:dyDescent="0.25" r="2137" customHeight="1" ht="18.75">
      <c r="A2137" s="1">
        <v>43410</v>
      </c>
      <c r="B2137" s="21"/>
      <c r="C2137" s="20"/>
      <c r="D2137" s="18"/>
    </row>
    <row x14ac:dyDescent="0.25" r="2138" customHeight="1" ht="18.75">
      <c r="A2138" s="1">
        <v>43411</v>
      </c>
      <c r="B2138" s="12">
        <v>0.4</v>
      </c>
      <c r="C2138" s="20"/>
      <c r="D2138" s="18"/>
    </row>
    <row x14ac:dyDescent="0.25" r="2139" customHeight="1" ht="18.75">
      <c r="A2139" s="1">
        <v>43412</v>
      </c>
      <c r="B2139" s="12">
        <v>15.5</v>
      </c>
      <c r="C2139" s="20"/>
      <c r="D2139" s="18"/>
    </row>
    <row x14ac:dyDescent="0.25" r="2140" customHeight="1" ht="18.75">
      <c r="A2140" s="1">
        <v>43413</v>
      </c>
      <c r="B2140" s="21"/>
      <c r="C2140" s="20"/>
      <c r="D2140" s="18"/>
    </row>
    <row x14ac:dyDescent="0.25" r="2141" customHeight="1" ht="18.75">
      <c r="A2141" s="1">
        <v>43414</v>
      </c>
      <c r="B2141" s="21"/>
      <c r="C2141" s="20"/>
      <c r="D2141" s="18"/>
    </row>
    <row x14ac:dyDescent="0.25" r="2142" customHeight="1" ht="18.75">
      <c r="A2142" s="1">
        <v>43415</v>
      </c>
      <c r="B2142" s="12">
        <v>0.5</v>
      </c>
      <c r="C2142" s="20"/>
      <c r="D2142" s="18"/>
    </row>
    <row x14ac:dyDescent="0.25" r="2143" customHeight="1" ht="18.75">
      <c r="A2143" s="1">
        <v>43416</v>
      </c>
      <c r="B2143" s="12">
        <v>0.5</v>
      </c>
      <c r="C2143" s="20"/>
      <c r="D2143" s="18"/>
    </row>
    <row x14ac:dyDescent="0.25" r="2144" customHeight="1" ht="18.75">
      <c r="A2144" s="1">
        <v>43417</v>
      </c>
      <c r="B2144" s="21"/>
      <c r="C2144" s="20"/>
      <c r="D2144" s="18"/>
    </row>
    <row x14ac:dyDescent="0.25" r="2145" customHeight="1" ht="18.75">
      <c r="A2145" s="1">
        <v>43418</v>
      </c>
      <c r="B2145" s="21"/>
      <c r="C2145" s="20"/>
      <c r="D2145" s="18"/>
    </row>
    <row x14ac:dyDescent="0.25" r="2146" customHeight="1" ht="18.75">
      <c r="A2146" s="1">
        <v>43419</v>
      </c>
      <c r="B2146" s="21"/>
      <c r="C2146" s="20"/>
      <c r="D2146" s="18"/>
    </row>
    <row x14ac:dyDescent="0.25" r="2147" customHeight="1" ht="18.75">
      <c r="A2147" s="1">
        <v>43420</v>
      </c>
      <c r="B2147" s="12">
        <v>0.2</v>
      </c>
      <c r="C2147" s="20"/>
      <c r="D2147" s="18"/>
    </row>
    <row x14ac:dyDescent="0.25" r="2148" customHeight="1" ht="18.75">
      <c r="A2148" s="1">
        <v>43421</v>
      </c>
      <c r="B2148" s="21"/>
      <c r="C2148" s="20"/>
      <c r="D2148" s="18"/>
    </row>
    <row x14ac:dyDescent="0.25" r="2149" customHeight="1" ht="18.75">
      <c r="A2149" s="1">
        <v>43422</v>
      </c>
      <c r="B2149" s="21"/>
      <c r="C2149" s="20"/>
      <c r="D2149" s="18"/>
    </row>
    <row x14ac:dyDescent="0.25" r="2150" customHeight="1" ht="18.75">
      <c r="A2150" s="1">
        <v>43423</v>
      </c>
      <c r="B2150" s="21"/>
      <c r="C2150" s="20"/>
      <c r="D2150" s="18"/>
    </row>
    <row x14ac:dyDescent="0.25" r="2151" customHeight="1" ht="18.75">
      <c r="A2151" s="1">
        <v>43424</v>
      </c>
      <c r="B2151" s="21"/>
      <c r="C2151" s="20"/>
      <c r="D2151" s="18"/>
    </row>
    <row x14ac:dyDescent="0.25" r="2152" customHeight="1" ht="18.75">
      <c r="A2152" s="1">
        <v>43425</v>
      </c>
      <c r="B2152" s="21"/>
      <c r="C2152" s="20"/>
      <c r="D2152" s="18"/>
    </row>
    <row x14ac:dyDescent="0.25" r="2153" customHeight="1" ht="18.75">
      <c r="A2153" s="1">
        <v>43426</v>
      </c>
      <c r="B2153" s="21"/>
      <c r="C2153" s="20"/>
      <c r="D2153" s="18"/>
    </row>
    <row x14ac:dyDescent="0.25" r="2154" customHeight="1" ht="18.75">
      <c r="A2154" s="1">
        <v>43427</v>
      </c>
      <c r="B2154" s="21"/>
      <c r="C2154" s="20"/>
      <c r="D2154" s="18"/>
    </row>
    <row x14ac:dyDescent="0.25" r="2155" customHeight="1" ht="18.75">
      <c r="A2155" s="1">
        <v>43428</v>
      </c>
      <c r="B2155" s="12">
        <v>0.1</v>
      </c>
      <c r="C2155" s="20"/>
      <c r="D2155" s="18"/>
    </row>
    <row x14ac:dyDescent="0.25" r="2156" customHeight="1" ht="18.75">
      <c r="A2156" s="1">
        <v>43429</v>
      </c>
      <c r="B2156" s="21"/>
      <c r="C2156" s="20"/>
      <c r="D2156" s="18"/>
    </row>
    <row x14ac:dyDescent="0.25" r="2157" customHeight="1" ht="18.75">
      <c r="A2157" s="1">
        <v>43430</v>
      </c>
      <c r="B2157" s="21"/>
      <c r="C2157" s="20"/>
      <c r="D2157" s="18"/>
    </row>
    <row x14ac:dyDescent="0.25" r="2158" customHeight="1" ht="18.75">
      <c r="A2158" s="1">
        <v>43431</v>
      </c>
      <c r="B2158" s="21"/>
      <c r="C2158" s="20"/>
      <c r="D2158" s="18"/>
    </row>
    <row x14ac:dyDescent="0.25" r="2159" customHeight="1" ht="18.75">
      <c r="A2159" s="1">
        <v>43432</v>
      </c>
      <c r="B2159" s="21"/>
      <c r="C2159" s="20"/>
      <c r="D2159" s="18"/>
    </row>
    <row x14ac:dyDescent="0.25" r="2160" customHeight="1" ht="18.75">
      <c r="A2160" s="1">
        <v>43433</v>
      </c>
      <c r="B2160" s="21"/>
      <c r="C2160" s="20"/>
      <c r="D2160" s="18"/>
    </row>
    <row x14ac:dyDescent="0.25" r="2161" customHeight="1" ht="18.75">
      <c r="A2161" s="1">
        <v>43434</v>
      </c>
      <c r="B2161" s="21"/>
      <c r="C2161" s="20"/>
      <c r="D2161" s="18"/>
    </row>
    <row x14ac:dyDescent="0.25" r="2162" customHeight="1" ht="18.75">
      <c r="A2162" s="1">
        <v>43435</v>
      </c>
      <c r="B2162" s="21"/>
      <c r="C2162" s="20"/>
      <c r="D2162" s="18"/>
    </row>
    <row x14ac:dyDescent="0.25" r="2163" customHeight="1" ht="18.75">
      <c r="A2163" s="1">
        <v>43436</v>
      </c>
      <c r="B2163" s="21"/>
      <c r="C2163" s="20"/>
      <c r="D2163" s="18"/>
    </row>
    <row x14ac:dyDescent="0.25" r="2164" customHeight="1" ht="18.75">
      <c r="A2164" s="1">
        <v>43437</v>
      </c>
      <c r="B2164" s="12">
        <v>2.5</v>
      </c>
      <c r="C2164" s="20"/>
      <c r="D2164" s="18"/>
    </row>
    <row x14ac:dyDescent="0.25" r="2165" customHeight="1" ht="18.75">
      <c r="A2165" s="1">
        <v>43438</v>
      </c>
      <c r="B2165" s="7">
        <v>14</v>
      </c>
      <c r="C2165" s="20"/>
      <c r="D2165" s="18"/>
    </row>
    <row x14ac:dyDescent="0.25" r="2166" customHeight="1" ht="18.75">
      <c r="A2166" s="1">
        <v>43439</v>
      </c>
      <c r="B2166" s="21"/>
      <c r="C2166" s="20"/>
      <c r="D2166" s="18"/>
    </row>
    <row x14ac:dyDescent="0.25" r="2167" customHeight="1" ht="18.75">
      <c r="A2167" s="1">
        <v>43440</v>
      </c>
      <c r="B2167" s="7">
        <v>1</v>
      </c>
      <c r="C2167" s="20"/>
      <c r="D2167" s="18"/>
    </row>
    <row x14ac:dyDescent="0.25" r="2168" customHeight="1" ht="18.75">
      <c r="A2168" s="1">
        <v>43441</v>
      </c>
      <c r="B2168" s="21"/>
      <c r="C2168" s="20"/>
      <c r="D2168" s="18"/>
    </row>
    <row x14ac:dyDescent="0.25" r="2169" customHeight="1" ht="18.75">
      <c r="A2169" s="1">
        <v>43442</v>
      </c>
      <c r="B2169" s="21"/>
      <c r="C2169" s="20"/>
      <c r="D2169" s="18"/>
    </row>
    <row x14ac:dyDescent="0.25" r="2170" customHeight="1" ht="18.75">
      <c r="A2170" s="1">
        <v>43443</v>
      </c>
      <c r="B2170" s="21"/>
      <c r="C2170" s="20"/>
      <c r="D2170" s="18"/>
    </row>
    <row x14ac:dyDescent="0.25" r="2171" customHeight="1" ht="18.75">
      <c r="A2171" s="1">
        <v>43444</v>
      </c>
      <c r="B2171" s="21"/>
      <c r="C2171" s="20"/>
      <c r="D2171" s="18"/>
    </row>
    <row x14ac:dyDescent="0.25" r="2172" customHeight="1" ht="18.75">
      <c r="A2172" s="1">
        <v>43445</v>
      </c>
      <c r="B2172" s="7">
        <v>3</v>
      </c>
      <c r="C2172" s="20"/>
      <c r="D2172" s="18"/>
    </row>
    <row x14ac:dyDescent="0.25" r="2173" customHeight="1" ht="18.75">
      <c r="A2173" s="1">
        <v>43446</v>
      </c>
      <c r="B2173" s="21"/>
      <c r="C2173" s="20"/>
      <c r="D2173" s="18"/>
    </row>
    <row x14ac:dyDescent="0.25" r="2174" customHeight="1" ht="18.75">
      <c r="A2174" s="1">
        <v>43447</v>
      </c>
      <c r="B2174" s="21"/>
      <c r="C2174" s="20"/>
      <c r="D2174" s="18"/>
    </row>
    <row x14ac:dyDescent="0.25" r="2175" customHeight="1" ht="18.75">
      <c r="A2175" s="1">
        <v>43448</v>
      </c>
      <c r="B2175" s="21"/>
      <c r="C2175" s="20"/>
      <c r="D2175" s="18"/>
    </row>
    <row x14ac:dyDescent="0.25" r="2176" customHeight="1" ht="18.75">
      <c r="A2176" s="1">
        <v>43449</v>
      </c>
      <c r="B2176" s="21"/>
      <c r="C2176" s="20"/>
      <c r="D2176" s="18"/>
    </row>
    <row x14ac:dyDescent="0.25" r="2177" customHeight="1" ht="18.75">
      <c r="A2177" s="1">
        <v>43450</v>
      </c>
      <c r="B2177" s="12">
        <v>1.8</v>
      </c>
      <c r="C2177" s="20"/>
      <c r="D2177" s="18"/>
    </row>
    <row x14ac:dyDescent="0.25" r="2178" customHeight="1" ht="18.75">
      <c r="A2178" s="1">
        <v>43451</v>
      </c>
      <c r="B2178" s="21"/>
      <c r="C2178" s="20"/>
      <c r="D2178" s="18"/>
    </row>
    <row x14ac:dyDescent="0.25" r="2179" customHeight="1" ht="18.75">
      <c r="A2179" s="1">
        <v>43452</v>
      </c>
      <c r="B2179" s="21"/>
      <c r="C2179" s="20"/>
      <c r="D2179" s="18"/>
    </row>
    <row x14ac:dyDescent="0.25" r="2180" customHeight="1" ht="18.75">
      <c r="A2180" s="1">
        <v>43453</v>
      </c>
      <c r="B2180" s="21"/>
      <c r="C2180" s="20"/>
      <c r="D2180" s="18"/>
    </row>
    <row x14ac:dyDescent="0.25" r="2181" customHeight="1" ht="18.75">
      <c r="A2181" s="1">
        <v>43454</v>
      </c>
      <c r="B2181" s="21"/>
      <c r="C2181" s="20"/>
      <c r="D2181" s="18"/>
    </row>
    <row x14ac:dyDescent="0.25" r="2182" customHeight="1" ht="18.75">
      <c r="A2182" s="1">
        <v>43455</v>
      </c>
      <c r="B2182" s="21"/>
      <c r="C2182" s="20"/>
      <c r="D2182" s="18"/>
    </row>
    <row x14ac:dyDescent="0.25" r="2183" customHeight="1" ht="18.75">
      <c r="A2183" s="1">
        <v>43456</v>
      </c>
      <c r="B2183" s="21"/>
      <c r="C2183" s="20"/>
      <c r="D2183" s="18"/>
    </row>
    <row x14ac:dyDescent="0.25" r="2184" customHeight="1" ht="18.75">
      <c r="A2184" s="1">
        <v>43457</v>
      </c>
      <c r="B2184" s="12">
        <v>1.5</v>
      </c>
      <c r="C2184" s="20"/>
      <c r="D2184" s="18"/>
    </row>
    <row x14ac:dyDescent="0.25" r="2185" customHeight="1" ht="18.75">
      <c r="A2185" s="1">
        <v>43458</v>
      </c>
      <c r="B2185" s="21"/>
      <c r="C2185" s="20"/>
      <c r="D2185" s="18"/>
    </row>
    <row x14ac:dyDescent="0.25" r="2186" customHeight="1" ht="18.75">
      <c r="A2186" s="1">
        <v>43459</v>
      </c>
      <c r="B2186" s="21"/>
      <c r="C2186" s="20"/>
      <c r="D2186" s="18"/>
    </row>
    <row x14ac:dyDescent="0.25" r="2187" customHeight="1" ht="18.75">
      <c r="A2187" s="1">
        <v>43460</v>
      </c>
      <c r="B2187" s="21"/>
      <c r="C2187" s="20"/>
      <c r="D2187" s="18"/>
    </row>
    <row x14ac:dyDescent="0.25" r="2188" customHeight="1" ht="18.75">
      <c r="A2188" s="1">
        <v>43461</v>
      </c>
      <c r="B2188" s="21"/>
      <c r="C2188" s="20"/>
      <c r="D2188" s="18"/>
    </row>
    <row x14ac:dyDescent="0.25" r="2189" customHeight="1" ht="18.75">
      <c r="A2189" s="1">
        <v>43462</v>
      </c>
      <c r="B2189" s="21"/>
      <c r="C2189" s="20"/>
      <c r="D2189" s="18"/>
    </row>
    <row x14ac:dyDescent="0.25" r="2190" customHeight="1" ht="18.75">
      <c r="A2190" s="1">
        <v>43463</v>
      </c>
      <c r="B2190" s="21"/>
      <c r="C2190" s="20"/>
      <c r="D2190" s="18"/>
    </row>
    <row x14ac:dyDescent="0.25" r="2191" customHeight="1" ht="18.75">
      <c r="A2191" s="1">
        <v>43464</v>
      </c>
      <c r="B2191" s="21"/>
      <c r="C2191" s="20"/>
      <c r="D2191" s="18"/>
    </row>
    <row x14ac:dyDescent="0.25" r="2192" customHeight="1" ht="18.75">
      <c r="A2192" s="1">
        <v>43465</v>
      </c>
      <c r="B2192" s="21"/>
      <c r="C2192" s="20"/>
      <c r="D2192" s="18"/>
    </row>
    <row x14ac:dyDescent="0.25" r="2193" customHeight="1" ht="18.75">
      <c r="A2193" s="1">
        <v>43466</v>
      </c>
      <c r="B2193" s="21"/>
      <c r="C2193" s="20"/>
      <c r="D2193" s="18"/>
    </row>
    <row x14ac:dyDescent="0.25" r="2194" customHeight="1" ht="18.75">
      <c r="A2194" s="1">
        <v>43467</v>
      </c>
      <c r="B2194" s="21"/>
      <c r="C2194" s="20"/>
      <c r="D2194" s="18"/>
    </row>
    <row x14ac:dyDescent="0.25" r="2195" customHeight="1" ht="18.75">
      <c r="A2195" s="1">
        <v>43468</v>
      </c>
      <c r="B2195" s="21"/>
      <c r="C2195" s="20"/>
      <c r="D2195" s="18"/>
    </row>
    <row x14ac:dyDescent="0.25" r="2196" customHeight="1" ht="18.75">
      <c r="A2196" s="1">
        <v>43469</v>
      </c>
      <c r="B2196" s="21"/>
      <c r="C2196" s="20"/>
      <c r="D2196" s="18"/>
    </row>
    <row x14ac:dyDescent="0.25" r="2197" customHeight="1" ht="18.75">
      <c r="A2197" s="1">
        <v>43470</v>
      </c>
      <c r="B2197" s="21"/>
      <c r="C2197" s="20"/>
      <c r="D2197" s="18"/>
    </row>
    <row x14ac:dyDescent="0.25" r="2198" customHeight="1" ht="18.75">
      <c r="A2198" s="1">
        <v>43471</v>
      </c>
      <c r="B2198" s="21"/>
      <c r="C2198" s="20"/>
      <c r="D2198" s="18"/>
    </row>
    <row x14ac:dyDescent="0.25" r="2199" customHeight="1" ht="18.75">
      <c r="A2199" s="1">
        <v>43472</v>
      </c>
      <c r="B2199" s="21"/>
      <c r="C2199" s="20"/>
      <c r="D2199" s="18"/>
    </row>
    <row x14ac:dyDescent="0.25" r="2200" customHeight="1" ht="18.75">
      <c r="A2200" s="1">
        <v>43473</v>
      </c>
      <c r="B2200" s="21"/>
      <c r="C2200" s="20"/>
      <c r="D2200" s="18"/>
    </row>
    <row x14ac:dyDescent="0.25" r="2201" customHeight="1" ht="18.75">
      <c r="A2201" s="1">
        <v>43474</v>
      </c>
      <c r="B2201" s="21"/>
      <c r="C2201" s="20"/>
      <c r="D2201" s="18"/>
    </row>
    <row x14ac:dyDescent="0.25" r="2202" customHeight="1" ht="18.75">
      <c r="A2202" s="1">
        <v>43475</v>
      </c>
      <c r="B2202" s="21"/>
      <c r="C2202" s="20"/>
      <c r="D2202" s="18"/>
    </row>
    <row x14ac:dyDescent="0.25" r="2203" customHeight="1" ht="18.75">
      <c r="A2203" s="1">
        <v>43476</v>
      </c>
      <c r="B2203" s="21"/>
      <c r="C2203" s="20"/>
      <c r="D2203" s="18"/>
    </row>
    <row x14ac:dyDescent="0.25" r="2204" customHeight="1" ht="18.75">
      <c r="A2204" s="1">
        <v>43477</v>
      </c>
      <c r="B2204" s="12">
        <v>3.5</v>
      </c>
      <c r="C2204" s="20"/>
      <c r="D2204" s="18"/>
    </row>
    <row x14ac:dyDescent="0.25" r="2205" customHeight="1" ht="18.75">
      <c r="A2205" s="1">
        <v>43478</v>
      </c>
      <c r="B2205" s="21"/>
      <c r="C2205" s="20"/>
      <c r="D2205" s="18"/>
    </row>
    <row x14ac:dyDescent="0.25" r="2206" customHeight="1" ht="18.75">
      <c r="A2206" s="1">
        <v>43479</v>
      </c>
      <c r="B2206" s="21"/>
      <c r="C2206" s="20"/>
      <c r="D2206" s="18"/>
    </row>
    <row x14ac:dyDescent="0.25" r="2207" customHeight="1" ht="18.75">
      <c r="A2207" s="1">
        <v>43480</v>
      </c>
      <c r="B2207" s="7">
        <v>0</v>
      </c>
      <c r="C2207" s="20"/>
      <c r="D2207" s="18"/>
    </row>
    <row x14ac:dyDescent="0.25" r="2208" customHeight="1" ht="18.75">
      <c r="A2208" s="1">
        <v>43481</v>
      </c>
      <c r="B2208" s="21"/>
      <c r="C2208" s="20"/>
      <c r="D2208" s="18"/>
    </row>
    <row x14ac:dyDescent="0.25" r="2209" customHeight="1" ht="18.75">
      <c r="A2209" s="1">
        <v>43482</v>
      </c>
      <c r="B2209" s="21"/>
      <c r="C2209" s="20"/>
      <c r="D2209" s="18"/>
    </row>
    <row x14ac:dyDescent="0.25" r="2210" customHeight="1" ht="18.75">
      <c r="A2210" s="1">
        <v>43483</v>
      </c>
      <c r="B2210" s="21"/>
      <c r="C2210" s="20"/>
      <c r="D2210" s="18"/>
    </row>
    <row x14ac:dyDescent="0.25" r="2211" customHeight="1" ht="18.75">
      <c r="A2211" s="1">
        <v>43484</v>
      </c>
      <c r="B2211" s="7">
        <v>0</v>
      </c>
      <c r="C2211" s="20"/>
      <c r="D2211" s="18"/>
    </row>
    <row x14ac:dyDescent="0.25" r="2212" customHeight="1" ht="18.75">
      <c r="A2212" s="1">
        <v>43485</v>
      </c>
      <c r="B2212" s="12">
        <v>0.5</v>
      </c>
      <c r="C2212" s="20"/>
      <c r="D2212" s="18"/>
    </row>
    <row x14ac:dyDescent="0.25" r="2213" customHeight="1" ht="18.75">
      <c r="A2213" s="1">
        <v>43486</v>
      </c>
      <c r="B2213" s="21"/>
      <c r="C2213" s="20"/>
      <c r="D2213" s="18"/>
    </row>
    <row x14ac:dyDescent="0.25" r="2214" customHeight="1" ht="18.75">
      <c r="A2214" s="1">
        <v>43487</v>
      </c>
      <c r="B2214" s="21"/>
      <c r="C2214" s="20"/>
      <c r="D2214" s="18"/>
    </row>
    <row x14ac:dyDescent="0.25" r="2215" customHeight="1" ht="18.75">
      <c r="A2215" s="1">
        <v>43488</v>
      </c>
      <c r="B2215" s="21"/>
      <c r="C2215" s="20"/>
      <c r="D2215" s="18"/>
    </row>
    <row x14ac:dyDescent="0.25" r="2216" customHeight="1" ht="18.75">
      <c r="A2216" s="1">
        <v>43489</v>
      </c>
      <c r="B2216" s="21"/>
      <c r="C2216" s="20"/>
      <c r="D2216" s="18"/>
    </row>
    <row x14ac:dyDescent="0.25" r="2217" customHeight="1" ht="18.75">
      <c r="A2217" s="1">
        <v>43490</v>
      </c>
      <c r="B2217" s="21"/>
      <c r="C2217" s="20"/>
      <c r="D2217" s="18"/>
    </row>
    <row x14ac:dyDescent="0.25" r="2218" customHeight="1" ht="18.75">
      <c r="A2218" s="1">
        <v>43491</v>
      </c>
      <c r="B2218" s="21"/>
      <c r="C2218" s="20"/>
      <c r="D2218" s="18"/>
    </row>
    <row x14ac:dyDescent="0.25" r="2219" customHeight="1" ht="18.75">
      <c r="A2219" s="1">
        <v>43492</v>
      </c>
      <c r="B2219" s="21"/>
      <c r="C2219" s="20"/>
      <c r="D2219" s="18"/>
    </row>
    <row x14ac:dyDescent="0.25" r="2220" customHeight="1" ht="18.75">
      <c r="A2220" s="1">
        <v>43493</v>
      </c>
      <c r="B2220" s="21"/>
      <c r="C2220" s="20"/>
      <c r="D2220" s="18"/>
    </row>
    <row x14ac:dyDescent="0.25" r="2221" customHeight="1" ht="18.75">
      <c r="A2221" s="1">
        <v>43494</v>
      </c>
      <c r="B2221" s="21"/>
      <c r="C2221" s="20"/>
      <c r="D2221" s="18"/>
    </row>
    <row x14ac:dyDescent="0.25" r="2222" customHeight="1" ht="18.75">
      <c r="A2222" s="1">
        <v>43495</v>
      </c>
      <c r="B2222" s="21"/>
      <c r="C2222" s="20"/>
      <c r="D2222" s="18"/>
    </row>
    <row x14ac:dyDescent="0.25" r="2223" customHeight="1" ht="18.75">
      <c r="A2223" s="1">
        <v>43496</v>
      </c>
      <c r="B2223" s="12">
        <v>5.5</v>
      </c>
      <c r="C2223" s="20"/>
      <c r="D2223" s="18"/>
    </row>
    <row x14ac:dyDescent="0.25" r="2224" customHeight="1" ht="18.75">
      <c r="A2224" s="1">
        <v>43497</v>
      </c>
      <c r="B2224" s="21"/>
      <c r="C2224" s="20"/>
      <c r="D2224" s="18"/>
    </row>
    <row x14ac:dyDescent="0.25" r="2225" customHeight="1" ht="18.75">
      <c r="A2225" s="1">
        <v>43498</v>
      </c>
      <c r="B2225" s="21"/>
      <c r="C2225" s="20"/>
      <c r="D2225" s="18"/>
    </row>
    <row x14ac:dyDescent="0.25" r="2226" customHeight="1" ht="18.75">
      <c r="A2226" s="1">
        <v>43499</v>
      </c>
      <c r="B2226" s="7">
        <v>6</v>
      </c>
      <c r="C2226" s="20"/>
      <c r="D2226" s="18"/>
    </row>
    <row x14ac:dyDescent="0.25" r="2227" customHeight="1" ht="18.75">
      <c r="A2227" s="1">
        <v>43500</v>
      </c>
      <c r="B2227" s="21"/>
      <c r="C2227" s="20"/>
      <c r="D2227" s="18"/>
    </row>
    <row x14ac:dyDescent="0.25" r="2228" customHeight="1" ht="18.75">
      <c r="A2228" s="1">
        <v>43501</v>
      </c>
      <c r="B2228" s="21"/>
      <c r="C2228" s="20"/>
      <c r="D2228" s="18"/>
    </row>
    <row x14ac:dyDescent="0.25" r="2229" customHeight="1" ht="18.75">
      <c r="A2229" s="1">
        <v>43502</v>
      </c>
      <c r="B2229" s="21"/>
      <c r="C2229" s="20"/>
      <c r="D2229" s="18"/>
    </row>
    <row x14ac:dyDescent="0.25" r="2230" customHeight="1" ht="18.75">
      <c r="A2230" s="1">
        <v>43503</v>
      </c>
      <c r="B2230" s="21"/>
      <c r="C2230" s="20"/>
      <c r="D2230" s="18"/>
    </row>
    <row x14ac:dyDescent="0.25" r="2231" customHeight="1" ht="18.75">
      <c r="A2231" s="1">
        <v>43504</v>
      </c>
      <c r="B2231" s="21"/>
      <c r="C2231" s="20"/>
      <c r="D2231" s="18"/>
    </row>
    <row x14ac:dyDescent="0.25" r="2232" customHeight="1" ht="18.75">
      <c r="A2232" s="1">
        <v>43505</v>
      </c>
      <c r="B2232" s="21"/>
      <c r="C2232" s="20"/>
      <c r="D2232" s="18"/>
    </row>
    <row x14ac:dyDescent="0.25" r="2233" customHeight="1" ht="18.75">
      <c r="A2233" s="1">
        <v>43506</v>
      </c>
      <c r="B2233" s="21"/>
      <c r="C2233" s="20"/>
      <c r="D2233" s="18"/>
    </row>
    <row x14ac:dyDescent="0.25" r="2234" customHeight="1" ht="18.75">
      <c r="A2234" s="1">
        <v>43507</v>
      </c>
      <c r="B2234" s="21"/>
      <c r="C2234" s="20"/>
      <c r="D2234" s="18"/>
    </row>
    <row x14ac:dyDescent="0.25" r="2235" customHeight="1" ht="18.75">
      <c r="A2235" s="1">
        <v>43508</v>
      </c>
      <c r="B2235" s="21"/>
      <c r="C2235" s="20"/>
      <c r="D2235" s="18"/>
    </row>
    <row x14ac:dyDescent="0.25" r="2236" customHeight="1" ht="18.75">
      <c r="A2236" s="1">
        <v>43509</v>
      </c>
      <c r="B2236" s="21"/>
      <c r="C2236" s="20"/>
      <c r="D2236" s="18"/>
    </row>
    <row x14ac:dyDescent="0.25" r="2237" customHeight="1" ht="18.75">
      <c r="A2237" s="1">
        <v>43510</v>
      </c>
      <c r="B2237" s="21"/>
      <c r="C2237" s="20"/>
      <c r="D2237" s="18"/>
    </row>
    <row x14ac:dyDescent="0.25" r="2238" customHeight="1" ht="18.75">
      <c r="A2238" s="1">
        <v>43511</v>
      </c>
      <c r="B2238" s="21"/>
      <c r="C2238" s="20"/>
      <c r="D2238" s="18"/>
    </row>
    <row x14ac:dyDescent="0.25" r="2239" customHeight="1" ht="18.75">
      <c r="A2239" s="1">
        <v>43512</v>
      </c>
      <c r="B2239" s="7">
        <v>0</v>
      </c>
      <c r="C2239" s="20"/>
      <c r="D2239" s="18"/>
    </row>
    <row x14ac:dyDescent="0.25" r="2240" customHeight="1" ht="18.75">
      <c r="A2240" s="1">
        <v>43513</v>
      </c>
      <c r="B2240" s="21"/>
      <c r="C2240" s="20"/>
      <c r="D2240" s="18"/>
    </row>
    <row x14ac:dyDescent="0.25" r="2241" customHeight="1" ht="18.75">
      <c r="A2241" s="1">
        <v>43514</v>
      </c>
      <c r="B2241" s="7">
        <v>0</v>
      </c>
      <c r="C2241" s="20"/>
      <c r="D2241" s="18"/>
    </row>
    <row x14ac:dyDescent="0.25" r="2242" customHeight="1" ht="18.75">
      <c r="A2242" s="1">
        <v>43515</v>
      </c>
      <c r="B2242" s="12">
        <v>19.5</v>
      </c>
      <c r="C2242" s="20"/>
      <c r="D2242" s="18"/>
    </row>
    <row x14ac:dyDescent="0.25" r="2243" customHeight="1" ht="18.75">
      <c r="A2243" s="1">
        <v>43516</v>
      </c>
      <c r="B2243" s="21"/>
      <c r="C2243" s="20"/>
      <c r="D2243" s="18"/>
    </row>
    <row x14ac:dyDescent="0.25" r="2244" customHeight="1" ht="18.75">
      <c r="A2244" s="1">
        <v>43517</v>
      </c>
      <c r="B2244" s="21"/>
      <c r="C2244" s="20"/>
      <c r="D2244" s="18"/>
    </row>
    <row x14ac:dyDescent="0.25" r="2245" customHeight="1" ht="18.75">
      <c r="A2245" s="1">
        <v>43518</v>
      </c>
      <c r="B2245" s="21"/>
      <c r="C2245" s="20"/>
      <c r="D2245" s="18"/>
    </row>
    <row x14ac:dyDescent="0.25" r="2246" customHeight="1" ht="18.75">
      <c r="A2246" s="1">
        <v>43519</v>
      </c>
      <c r="B2246" s="21"/>
      <c r="C2246" s="20"/>
      <c r="D2246" s="18"/>
    </row>
    <row x14ac:dyDescent="0.25" r="2247" customHeight="1" ht="18.75">
      <c r="A2247" s="1">
        <v>43520</v>
      </c>
      <c r="B2247" s="21"/>
      <c r="C2247" s="20"/>
      <c r="D2247" s="18"/>
    </row>
    <row x14ac:dyDescent="0.25" r="2248" customHeight="1" ht="18.75">
      <c r="A2248" s="1">
        <v>43521</v>
      </c>
      <c r="B2248" s="21"/>
      <c r="C2248" s="20"/>
      <c r="D2248" s="18"/>
    </row>
    <row x14ac:dyDescent="0.25" r="2249" customHeight="1" ht="18.75">
      <c r="A2249" s="1">
        <v>43522</v>
      </c>
      <c r="B2249" s="21"/>
      <c r="C2249" s="20"/>
      <c r="D2249" s="18"/>
    </row>
    <row x14ac:dyDescent="0.25" r="2250" customHeight="1" ht="18.75">
      <c r="A2250" s="1">
        <v>43523</v>
      </c>
      <c r="B2250" s="12">
        <v>0.2</v>
      </c>
      <c r="C2250" s="20"/>
      <c r="D2250" s="18"/>
    </row>
    <row x14ac:dyDescent="0.25" r="2251" customHeight="1" ht="18.75">
      <c r="A2251" s="1">
        <v>43524</v>
      </c>
      <c r="B2251" s="12">
        <v>0.5</v>
      </c>
      <c r="C2251" s="20"/>
      <c r="D2251" s="18"/>
    </row>
    <row x14ac:dyDescent="0.25" r="2252" customHeight="1" ht="18.75">
      <c r="A2252" s="1">
        <v>43525</v>
      </c>
      <c r="B2252" s="21"/>
      <c r="C2252" s="20"/>
      <c r="D2252" s="18"/>
    </row>
    <row x14ac:dyDescent="0.25" r="2253" customHeight="1" ht="18.75">
      <c r="A2253" s="1">
        <v>43526</v>
      </c>
      <c r="B2253" s="21"/>
      <c r="C2253" s="20"/>
      <c r="D2253" s="18"/>
    </row>
    <row x14ac:dyDescent="0.25" r="2254" customHeight="1" ht="18.75">
      <c r="A2254" s="1">
        <v>43527</v>
      </c>
      <c r="B2254" s="21"/>
      <c r="C2254" s="20"/>
      <c r="D2254" s="18"/>
    </row>
    <row x14ac:dyDescent="0.25" r="2255" customHeight="1" ht="18.75">
      <c r="A2255" s="1">
        <v>43528</v>
      </c>
      <c r="B2255" s="21"/>
      <c r="C2255" s="20"/>
      <c r="D2255" s="18"/>
    </row>
    <row x14ac:dyDescent="0.25" r="2256" customHeight="1" ht="18.75">
      <c r="A2256" s="1">
        <v>43529</v>
      </c>
      <c r="B2256" s="21"/>
      <c r="C2256" s="20"/>
      <c r="D2256" s="18"/>
    </row>
    <row x14ac:dyDescent="0.25" r="2257" customHeight="1" ht="18.75">
      <c r="A2257" s="1">
        <v>43530</v>
      </c>
      <c r="B2257" s="7">
        <v>0</v>
      </c>
      <c r="C2257" s="20"/>
      <c r="D2257" s="18"/>
    </row>
    <row x14ac:dyDescent="0.25" r="2258" customHeight="1" ht="18.75">
      <c r="A2258" s="1">
        <v>43531</v>
      </c>
      <c r="B2258" s="12">
        <v>0.2</v>
      </c>
      <c r="C2258" s="20"/>
      <c r="D2258" s="18"/>
    </row>
    <row x14ac:dyDescent="0.25" r="2259" customHeight="1" ht="18.75">
      <c r="A2259" s="1">
        <v>43532</v>
      </c>
      <c r="B2259" s="21"/>
      <c r="C2259" s="20"/>
      <c r="D2259" s="18"/>
    </row>
    <row x14ac:dyDescent="0.25" r="2260" customHeight="1" ht="18.75">
      <c r="A2260" s="1">
        <v>43533</v>
      </c>
      <c r="B2260" s="21"/>
      <c r="C2260" s="20"/>
      <c r="D2260" s="18"/>
    </row>
    <row x14ac:dyDescent="0.25" r="2261" customHeight="1" ht="18.75">
      <c r="A2261" s="1">
        <v>43534</v>
      </c>
      <c r="B2261" s="12">
        <v>7.5</v>
      </c>
      <c r="C2261" s="20"/>
      <c r="D2261" s="18"/>
    </row>
    <row x14ac:dyDescent="0.25" r="2262" customHeight="1" ht="18.75">
      <c r="A2262" s="1">
        <v>43535</v>
      </c>
      <c r="B2262" s="12">
        <v>0.5</v>
      </c>
      <c r="C2262" s="20"/>
      <c r="D2262" s="18"/>
    </row>
    <row x14ac:dyDescent="0.25" r="2263" customHeight="1" ht="18.75">
      <c r="A2263" s="1">
        <v>43536</v>
      </c>
      <c r="B2263" s="12">
        <v>0.5</v>
      </c>
      <c r="C2263" s="20"/>
      <c r="D2263" s="18"/>
    </row>
    <row x14ac:dyDescent="0.25" r="2264" customHeight="1" ht="18.75">
      <c r="A2264" s="1">
        <v>43537</v>
      </c>
      <c r="B2264" s="21"/>
      <c r="C2264" s="20"/>
      <c r="D2264" s="18"/>
    </row>
    <row x14ac:dyDescent="0.25" r="2265" customHeight="1" ht="18.75">
      <c r="A2265" s="1">
        <v>43538</v>
      </c>
      <c r="B2265" s="21"/>
      <c r="C2265" s="20"/>
      <c r="D2265" s="18"/>
    </row>
    <row x14ac:dyDescent="0.25" r="2266" customHeight="1" ht="18.75">
      <c r="A2266" s="1">
        <v>43539</v>
      </c>
      <c r="B2266" s="7">
        <v>1</v>
      </c>
      <c r="C2266" s="20"/>
      <c r="D2266" s="18"/>
    </row>
    <row x14ac:dyDescent="0.25" r="2267" customHeight="1" ht="18.75">
      <c r="A2267" s="1">
        <v>43540</v>
      </c>
      <c r="B2267" s="21"/>
      <c r="C2267" s="20"/>
      <c r="D2267" s="18"/>
    </row>
    <row x14ac:dyDescent="0.25" r="2268" customHeight="1" ht="18.75">
      <c r="A2268" s="1">
        <v>43541</v>
      </c>
      <c r="B2268" s="21"/>
      <c r="C2268" s="20"/>
      <c r="D2268" s="18"/>
    </row>
    <row x14ac:dyDescent="0.25" r="2269" customHeight="1" ht="18.75">
      <c r="A2269" s="1">
        <v>43542</v>
      </c>
      <c r="B2269" s="21"/>
      <c r="C2269" s="20"/>
      <c r="D2269" s="18"/>
    </row>
    <row x14ac:dyDescent="0.25" r="2270" customHeight="1" ht="18.75">
      <c r="A2270" s="1">
        <v>43543</v>
      </c>
      <c r="B2270" s="21"/>
      <c r="C2270" s="20"/>
      <c r="D2270" s="18"/>
    </row>
    <row x14ac:dyDescent="0.25" r="2271" customHeight="1" ht="18.75">
      <c r="A2271" s="1">
        <v>43544</v>
      </c>
      <c r="B2271" s="7">
        <v>6</v>
      </c>
      <c r="C2271" s="20"/>
      <c r="D2271" s="18"/>
    </row>
    <row x14ac:dyDescent="0.25" r="2272" customHeight="1" ht="18.75">
      <c r="A2272" s="1">
        <v>43545</v>
      </c>
      <c r="B2272" s="7">
        <v>0</v>
      </c>
      <c r="C2272" s="20"/>
      <c r="D2272" s="18"/>
    </row>
    <row x14ac:dyDescent="0.25" r="2273" customHeight="1" ht="18.75">
      <c r="A2273" s="1">
        <v>43546</v>
      </c>
      <c r="B2273" s="21"/>
      <c r="C2273" s="20"/>
      <c r="D2273" s="18"/>
    </row>
    <row x14ac:dyDescent="0.25" r="2274" customHeight="1" ht="18.75">
      <c r="A2274" s="1">
        <v>43547</v>
      </c>
      <c r="B2274" s="12">
        <v>0.5</v>
      </c>
      <c r="C2274" s="20"/>
      <c r="D2274" s="18"/>
    </row>
    <row x14ac:dyDescent="0.25" r="2275" customHeight="1" ht="18.75">
      <c r="A2275" s="1">
        <v>43548</v>
      </c>
      <c r="B2275" s="21"/>
      <c r="C2275" s="20"/>
      <c r="D2275" s="18"/>
    </row>
    <row x14ac:dyDescent="0.25" r="2276" customHeight="1" ht="18.75">
      <c r="A2276" s="1">
        <v>43549</v>
      </c>
      <c r="B2276" s="21"/>
      <c r="C2276" s="20"/>
      <c r="D2276" s="18"/>
    </row>
    <row x14ac:dyDescent="0.25" r="2277" customHeight="1" ht="18.75">
      <c r="A2277" s="1">
        <v>43550</v>
      </c>
      <c r="B2277" s="21"/>
      <c r="C2277" s="20"/>
      <c r="D2277" s="18"/>
    </row>
    <row x14ac:dyDescent="0.25" r="2278" customHeight="1" ht="18.75">
      <c r="A2278" s="1">
        <v>43551</v>
      </c>
      <c r="B2278" s="21"/>
      <c r="C2278" s="20"/>
      <c r="D2278" s="18"/>
    </row>
    <row x14ac:dyDescent="0.25" r="2279" customHeight="1" ht="18.75">
      <c r="A2279" s="1">
        <v>43552</v>
      </c>
      <c r="B2279" s="21"/>
      <c r="C2279" s="20"/>
      <c r="D2279" s="18"/>
    </row>
    <row x14ac:dyDescent="0.25" r="2280" customHeight="1" ht="18.75">
      <c r="A2280" s="1">
        <v>43553</v>
      </c>
      <c r="B2280" s="21"/>
      <c r="C2280" s="20"/>
      <c r="D2280" s="18"/>
    </row>
    <row x14ac:dyDescent="0.25" r="2281" customHeight="1" ht="18.75">
      <c r="A2281" s="1">
        <v>43554</v>
      </c>
      <c r="B2281" s="12">
        <v>4.5</v>
      </c>
      <c r="C2281" s="20"/>
      <c r="D2281" s="18"/>
    </row>
    <row x14ac:dyDescent="0.25" r="2282" customHeight="1" ht="18.75">
      <c r="A2282" s="1">
        <v>43555</v>
      </c>
      <c r="B2282" s="21"/>
      <c r="C2282" s="20"/>
      <c r="D2282" s="18"/>
    </row>
    <row x14ac:dyDescent="0.25" r="2283" customHeight="1" ht="18.75">
      <c r="A2283" s="1">
        <v>43556</v>
      </c>
      <c r="B2283" s="21"/>
      <c r="C2283" s="20"/>
      <c r="D2283" s="18"/>
    </row>
    <row x14ac:dyDescent="0.25" r="2284" customHeight="1" ht="18.75">
      <c r="A2284" s="1">
        <v>43557</v>
      </c>
      <c r="B2284" s="21"/>
      <c r="C2284" s="20"/>
      <c r="D2284" s="18"/>
    </row>
    <row x14ac:dyDescent="0.25" r="2285" customHeight="1" ht="18.75">
      <c r="A2285" s="1">
        <v>43558</v>
      </c>
      <c r="B2285" s="21"/>
      <c r="C2285" s="20"/>
      <c r="D2285" s="18"/>
    </row>
    <row x14ac:dyDescent="0.25" r="2286" customHeight="1" ht="18.75">
      <c r="A2286" s="1">
        <v>43559</v>
      </c>
      <c r="B2286" s="21"/>
      <c r="C2286" s="20"/>
      <c r="D2286" s="18"/>
    </row>
    <row x14ac:dyDescent="0.25" r="2287" customHeight="1" ht="18.75">
      <c r="A2287" s="1">
        <v>43560</v>
      </c>
      <c r="B2287" s="21"/>
      <c r="C2287" s="20"/>
      <c r="D2287" s="18"/>
    </row>
    <row x14ac:dyDescent="0.25" r="2288" customHeight="1" ht="18.75">
      <c r="A2288" s="1">
        <v>43561</v>
      </c>
      <c r="B2288" s="21"/>
      <c r="C2288" s="20"/>
      <c r="D2288" s="18"/>
    </row>
    <row x14ac:dyDescent="0.25" r="2289" customHeight="1" ht="18.75">
      <c r="A2289" s="1">
        <v>43562</v>
      </c>
      <c r="B2289" s="12">
        <v>0.2</v>
      </c>
      <c r="C2289" s="12">
        <v>0.2</v>
      </c>
      <c r="D2289" s="18"/>
    </row>
    <row x14ac:dyDescent="0.25" r="2290" customHeight="1" ht="18.75">
      <c r="A2290" s="1">
        <v>43563</v>
      </c>
      <c r="B2290" s="21"/>
      <c r="C2290" s="20"/>
      <c r="D2290" s="18"/>
    </row>
    <row x14ac:dyDescent="0.25" r="2291" customHeight="1" ht="18.75">
      <c r="A2291" s="1">
        <v>43564</v>
      </c>
      <c r="B2291" s="7">
        <v>19</v>
      </c>
      <c r="C2291" s="12">
        <v>4.5</v>
      </c>
      <c r="D2291" s="16">
        <v>1.7924537037037038</v>
      </c>
    </row>
    <row x14ac:dyDescent="0.25" r="2292" customHeight="1" ht="18.75">
      <c r="A2292" s="1">
        <v>43565</v>
      </c>
      <c r="B2292" s="7">
        <v>9</v>
      </c>
      <c r="C2292" s="7">
        <v>3</v>
      </c>
      <c r="D2292" s="16">
        <v>1.002175925925926</v>
      </c>
    </row>
    <row x14ac:dyDescent="0.25" r="2293" customHeight="1" ht="18.75">
      <c r="A2293" s="1">
        <v>43566</v>
      </c>
      <c r="B2293" s="21"/>
      <c r="C2293" s="20"/>
      <c r="D2293" s="18"/>
    </row>
    <row x14ac:dyDescent="0.25" r="2294" customHeight="1" ht="18.75">
      <c r="A2294" s="1">
        <v>43567</v>
      </c>
      <c r="B2294" s="21"/>
      <c r="C2294" s="20"/>
      <c r="D2294" s="18"/>
    </row>
    <row x14ac:dyDescent="0.25" r="2295" customHeight="1" ht="18.75">
      <c r="A2295" s="1">
        <v>43568</v>
      </c>
      <c r="B2295" s="21"/>
      <c r="C2295" s="20"/>
      <c r="D2295" s="18"/>
    </row>
    <row x14ac:dyDescent="0.25" r="2296" customHeight="1" ht="18.75">
      <c r="A2296" s="1">
        <v>43569</v>
      </c>
      <c r="B2296" s="7">
        <v>0</v>
      </c>
      <c r="C2296" s="7">
        <v>0</v>
      </c>
      <c r="D2296" s="18"/>
    </row>
    <row x14ac:dyDescent="0.25" r="2297" customHeight="1" ht="18.75">
      <c r="A2297" s="1">
        <v>43570</v>
      </c>
      <c r="B2297" s="21"/>
      <c r="C2297" s="20"/>
      <c r="D2297" s="18"/>
    </row>
    <row x14ac:dyDescent="0.25" r="2298" customHeight="1" ht="18.75">
      <c r="A2298" s="1">
        <v>43571</v>
      </c>
      <c r="B2298" s="21"/>
      <c r="C2298" s="20"/>
      <c r="D2298" s="18"/>
    </row>
    <row x14ac:dyDescent="0.25" r="2299" customHeight="1" ht="18.75">
      <c r="A2299" s="1">
        <v>43572</v>
      </c>
      <c r="B2299" s="21"/>
      <c r="C2299" s="20"/>
      <c r="D2299" s="18"/>
    </row>
    <row x14ac:dyDescent="0.25" r="2300" customHeight="1" ht="18.75">
      <c r="A2300" s="1">
        <v>43573</v>
      </c>
      <c r="B2300" s="21"/>
      <c r="C2300" s="20"/>
      <c r="D2300" s="18"/>
    </row>
    <row x14ac:dyDescent="0.25" r="2301" customHeight="1" ht="18.75">
      <c r="A2301" s="1">
        <v>43574</v>
      </c>
      <c r="B2301" s="21"/>
      <c r="C2301" s="20"/>
      <c r="D2301" s="18"/>
    </row>
    <row x14ac:dyDescent="0.25" r="2302" customHeight="1" ht="18.75">
      <c r="A2302" s="1">
        <v>43575</v>
      </c>
      <c r="B2302" s="21"/>
      <c r="C2302" s="20"/>
      <c r="D2302" s="18"/>
    </row>
    <row x14ac:dyDescent="0.25" r="2303" customHeight="1" ht="18.75">
      <c r="A2303" s="1">
        <v>43576</v>
      </c>
      <c r="B2303" s="21"/>
      <c r="C2303" s="20"/>
      <c r="D2303" s="18"/>
    </row>
    <row x14ac:dyDescent="0.25" r="2304" customHeight="1" ht="18.75">
      <c r="A2304" s="1">
        <v>43577</v>
      </c>
      <c r="B2304" s="21"/>
      <c r="C2304" s="20"/>
      <c r="D2304" s="18"/>
    </row>
    <row x14ac:dyDescent="0.25" r="2305" customHeight="1" ht="18.75">
      <c r="A2305" s="1">
        <v>43578</v>
      </c>
      <c r="B2305" s="12">
        <v>5.5</v>
      </c>
      <c r="C2305" s="12">
        <v>2.5</v>
      </c>
      <c r="D2305" s="16">
        <v>1.9368981481481482</v>
      </c>
    </row>
    <row x14ac:dyDescent="0.25" r="2306" customHeight="1" ht="18.75">
      <c r="A2306" s="1">
        <v>43579</v>
      </c>
      <c r="B2306" s="12">
        <v>3.5</v>
      </c>
      <c r="C2306" s="7">
        <v>1</v>
      </c>
      <c r="D2306" s="16">
        <v>1.0000925925925925</v>
      </c>
    </row>
    <row x14ac:dyDescent="0.25" r="2307" customHeight="1" ht="18.75">
      <c r="A2307" s="1">
        <v>43580</v>
      </c>
      <c r="B2307" s="12">
        <v>0.2</v>
      </c>
      <c r="C2307" s="12">
        <v>0.1</v>
      </c>
      <c r="D2307" s="18"/>
    </row>
    <row x14ac:dyDescent="0.25" r="2308" customHeight="1" ht="18.75">
      <c r="A2308" s="1">
        <v>43581</v>
      </c>
      <c r="B2308" s="12">
        <v>10.5</v>
      </c>
      <c r="C2308" s="12">
        <v>2.5</v>
      </c>
      <c r="D2308" s="16">
        <v>1.577175925925926</v>
      </c>
    </row>
    <row x14ac:dyDescent="0.25" r="2309" customHeight="1" ht="18.75">
      <c r="A2309" s="1">
        <v>43582</v>
      </c>
      <c r="B2309" s="21"/>
      <c r="C2309" s="20"/>
      <c r="D2309" s="18"/>
    </row>
    <row x14ac:dyDescent="0.25" r="2310" customHeight="1" ht="18.75">
      <c r="A2310" s="1">
        <v>43583</v>
      </c>
      <c r="B2310" s="21"/>
      <c r="C2310" s="20"/>
      <c r="D2310" s="18"/>
    </row>
    <row x14ac:dyDescent="0.25" r="2311" customHeight="1" ht="18.75">
      <c r="A2311" s="1">
        <v>43584</v>
      </c>
      <c r="B2311" s="7">
        <v>40</v>
      </c>
      <c r="C2311" s="12">
        <v>6.5</v>
      </c>
      <c r="D2311" s="16">
        <v>1.525787037037037</v>
      </c>
    </row>
    <row x14ac:dyDescent="0.25" r="2312" customHeight="1" ht="18.75">
      <c r="A2312" s="1">
        <v>43585</v>
      </c>
      <c r="B2312" s="12">
        <v>0.1</v>
      </c>
      <c r="C2312" s="12">
        <v>0.1</v>
      </c>
      <c r="D2312" s="18"/>
    </row>
    <row x14ac:dyDescent="0.25" r="2313" customHeight="1" ht="18.75">
      <c r="A2313" s="1">
        <v>43586</v>
      </c>
      <c r="B2313" s="21"/>
      <c r="C2313" s="20"/>
      <c r="D2313" s="18"/>
    </row>
    <row x14ac:dyDescent="0.25" r="2314" customHeight="1" ht="18.75">
      <c r="A2314" s="1">
        <v>43587</v>
      </c>
      <c r="B2314" s="21"/>
      <c r="C2314" s="20"/>
      <c r="D2314" s="18"/>
    </row>
    <row x14ac:dyDescent="0.25" r="2315" customHeight="1" ht="18.75">
      <c r="A2315" s="1">
        <v>43588</v>
      </c>
      <c r="B2315" s="21"/>
      <c r="C2315" s="20"/>
      <c r="D2315" s="18"/>
    </row>
    <row x14ac:dyDescent="0.25" r="2316" customHeight="1" ht="18.75">
      <c r="A2316" s="1">
        <v>43589</v>
      </c>
      <c r="B2316" s="21"/>
      <c r="C2316" s="20"/>
      <c r="D2316" s="18"/>
    </row>
    <row x14ac:dyDescent="0.25" r="2317" customHeight="1" ht="18.75">
      <c r="A2317" s="1">
        <v>43590</v>
      </c>
      <c r="B2317" s="21"/>
      <c r="C2317" s="20"/>
      <c r="D2317" s="18"/>
    </row>
    <row x14ac:dyDescent="0.25" r="2318" customHeight="1" ht="18.75">
      <c r="A2318" s="1">
        <v>43591</v>
      </c>
      <c r="B2318" s="21"/>
      <c r="C2318" s="20"/>
      <c r="D2318" s="18"/>
    </row>
    <row x14ac:dyDescent="0.25" r="2319" customHeight="1" ht="18.75">
      <c r="A2319" s="1">
        <v>43592</v>
      </c>
      <c r="B2319" s="21"/>
      <c r="C2319" s="20"/>
      <c r="D2319" s="18"/>
    </row>
    <row x14ac:dyDescent="0.25" r="2320" customHeight="1" ht="18.75">
      <c r="A2320" s="1">
        <v>43593</v>
      </c>
      <c r="B2320" s="21"/>
      <c r="C2320" s="20"/>
      <c r="D2320" s="18"/>
    </row>
    <row x14ac:dyDescent="0.25" r="2321" customHeight="1" ht="18.75">
      <c r="A2321" s="1">
        <v>43594</v>
      </c>
      <c r="B2321" s="21"/>
      <c r="C2321" s="20"/>
      <c r="D2321" s="18"/>
    </row>
    <row x14ac:dyDescent="0.25" r="2322" customHeight="1" ht="18.75">
      <c r="A2322" s="1">
        <v>43595</v>
      </c>
      <c r="B2322" s="21"/>
      <c r="C2322" s="20"/>
      <c r="D2322" s="18"/>
    </row>
    <row x14ac:dyDescent="0.25" r="2323" customHeight="1" ht="18.75">
      <c r="A2323" s="1">
        <v>43596</v>
      </c>
      <c r="B2323" s="21"/>
      <c r="C2323" s="20"/>
      <c r="D2323" s="18"/>
    </row>
    <row x14ac:dyDescent="0.25" r="2324" customHeight="1" ht="18.75">
      <c r="A2324" s="1">
        <v>43597</v>
      </c>
      <c r="B2324" s="21"/>
      <c r="C2324" s="20"/>
      <c r="D2324" s="18"/>
    </row>
    <row x14ac:dyDescent="0.25" r="2325" customHeight="1" ht="18.75">
      <c r="A2325" s="1">
        <v>43598</v>
      </c>
      <c r="B2325" s="21"/>
      <c r="C2325" s="20"/>
      <c r="D2325" s="18"/>
    </row>
    <row x14ac:dyDescent="0.25" r="2326" customHeight="1" ht="18.75">
      <c r="A2326" s="1">
        <v>43599</v>
      </c>
      <c r="B2326" s="7">
        <v>0</v>
      </c>
      <c r="C2326" s="7">
        <v>0</v>
      </c>
      <c r="D2326" s="18"/>
    </row>
    <row x14ac:dyDescent="0.25" r="2327" customHeight="1" ht="18.75">
      <c r="A2327" s="1">
        <v>43600</v>
      </c>
      <c r="B2327" s="7">
        <v>0</v>
      </c>
      <c r="C2327" s="7">
        <v>0</v>
      </c>
      <c r="D2327" s="18"/>
    </row>
    <row x14ac:dyDescent="0.25" r="2328" customHeight="1" ht="18.75">
      <c r="A2328" s="1">
        <v>43601</v>
      </c>
      <c r="B2328" s="21"/>
      <c r="C2328" s="20"/>
      <c r="D2328" s="18"/>
    </row>
    <row x14ac:dyDescent="0.25" r="2329" customHeight="1" ht="18.75">
      <c r="A2329" s="1">
        <v>43602</v>
      </c>
      <c r="B2329" s="21"/>
      <c r="C2329" s="20"/>
      <c r="D2329" s="18"/>
    </row>
    <row x14ac:dyDescent="0.25" r="2330" customHeight="1" ht="18.75">
      <c r="A2330" s="1">
        <v>43603</v>
      </c>
      <c r="B2330" s="7">
        <v>16</v>
      </c>
      <c r="C2330" s="12">
        <v>3.5</v>
      </c>
      <c r="D2330" s="16">
        <v>1.3514814814814815</v>
      </c>
    </row>
    <row x14ac:dyDescent="0.25" r="2331" customHeight="1" ht="18.75">
      <c r="A2331" s="1">
        <v>43604</v>
      </c>
      <c r="B2331" s="12">
        <v>2.5</v>
      </c>
      <c r="C2331" s="7">
        <v>1</v>
      </c>
      <c r="D2331" s="16">
        <v>1.689675925925926</v>
      </c>
    </row>
    <row x14ac:dyDescent="0.25" r="2332" customHeight="1" ht="18.75">
      <c r="A2332" s="1">
        <v>43605</v>
      </c>
      <c r="B2332" s="12">
        <v>0.2</v>
      </c>
      <c r="C2332" s="12">
        <v>0.2</v>
      </c>
      <c r="D2332" s="18"/>
    </row>
    <row x14ac:dyDescent="0.25" r="2333" customHeight="1" ht="18.75">
      <c r="A2333" s="1">
        <v>43606</v>
      </c>
      <c r="B2333" s="21"/>
      <c r="C2333" s="20"/>
      <c r="D2333" s="18"/>
    </row>
    <row x14ac:dyDescent="0.25" r="2334" customHeight="1" ht="18.75">
      <c r="A2334" s="1">
        <v>43607</v>
      </c>
      <c r="B2334" s="21"/>
      <c r="C2334" s="20"/>
      <c r="D2334" s="18"/>
    </row>
    <row x14ac:dyDescent="0.25" r="2335" customHeight="1" ht="18.75">
      <c r="A2335" s="1">
        <v>43608</v>
      </c>
      <c r="B2335" s="21"/>
      <c r="C2335" s="20"/>
      <c r="D2335" s="18"/>
    </row>
    <row x14ac:dyDescent="0.25" r="2336" customHeight="1" ht="18.75">
      <c r="A2336" s="1">
        <v>43609</v>
      </c>
      <c r="B2336" s="21"/>
      <c r="C2336" s="20"/>
      <c r="D2336" s="18"/>
    </row>
    <row x14ac:dyDescent="0.25" r="2337" customHeight="1" ht="18.75">
      <c r="A2337" s="1">
        <v>43610</v>
      </c>
      <c r="B2337" s="21"/>
      <c r="C2337" s="20"/>
      <c r="D2337" s="18"/>
    </row>
    <row x14ac:dyDescent="0.25" r="2338" customHeight="1" ht="18.75">
      <c r="A2338" s="1">
        <v>43611</v>
      </c>
      <c r="B2338" s="21"/>
      <c r="C2338" s="20"/>
      <c r="D2338" s="18"/>
    </row>
    <row x14ac:dyDescent="0.25" r="2339" customHeight="1" ht="18.75">
      <c r="A2339" s="1">
        <v>43612</v>
      </c>
      <c r="B2339" s="12">
        <v>5.5</v>
      </c>
      <c r="C2339" s="7">
        <v>2</v>
      </c>
      <c r="D2339" s="16">
        <v>1.2459259259259259</v>
      </c>
    </row>
    <row x14ac:dyDescent="0.25" r="2340" customHeight="1" ht="18.75">
      <c r="A2340" s="1">
        <v>43613</v>
      </c>
      <c r="B2340" s="21"/>
      <c r="C2340" s="20"/>
      <c r="D2340" s="18"/>
    </row>
    <row x14ac:dyDescent="0.25" r="2341" customHeight="1" ht="18.75">
      <c r="A2341" s="1">
        <v>43614</v>
      </c>
      <c r="B2341" s="21"/>
      <c r="C2341" s="20"/>
      <c r="D2341" s="18"/>
    </row>
    <row x14ac:dyDescent="0.25" r="2342" customHeight="1" ht="18.75">
      <c r="A2342" s="1">
        <v>43615</v>
      </c>
      <c r="B2342" s="7">
        <v>0</v>
      </c>
      <c r="C2342" s="7">
        <v>0</v>
      </c>
      <c r="D2342" s="18"/>
    </row>
    <row x14ac:dyDescent="0.25" r="2343" customHeight="1" ht="18.75">
      <c r="A2343" s="1">
        <v>43616</v>
      </c>
      <c r="B2343" s="12">
        <v>1.5</v>
      </c>
      <c r="C2343" s="12">
        <v>0.8</v>
      </c>
      <c r="D2343" s="16">
        <v>1.107037037037037</v>
      </c>
    </row>
    <row x14ac:dyDescent="0.25" r="2344" customHeight="1" ht="18.75">
      <c r="A2344" s="1">
        <v>43617</v>
      </c>
      <c r="B2344" s="21"/>
      <c r="C2344" s="20"/>
      <c r="D2344" s="18"/>
    </row>
    <row x14ac:dyDescent="0.25" r="2345" customHeight="1" ht="18.75">
      <c r="A2345" s="1">
        <v>43618</v>
      </c>
      <c r="B2345" s="21"/>
      <c r="C2345" s="20"/>
      <c r="D2345" s="18"/>
    </row>
    <row x14ac:dyDescent="0.25" r="2346" customHeight="1" ht="18.75">
      <c r="A2346" s="1">
        <v>43619</v>
      </c>
      <c r="B2346" s="21"/>
      <c r="C2346" s="20"/>
      <c r="D2346" s="18"/>
    </row>
    <row x14ac:dyDescent="0.25" r="2347" customHeight="1" ht="18.75">
      <c r="A2347" s="1">
        <v>43620</v>
      </c>
      <c r="B2347" s="21"/>
      <c r="C2347" s="20"/>
      <c r="D2347" s="18"/>
    </row>
    <row x14ac:dyDescent="0.25" r="2348" customHeight="1" ht="18.75">
      <c r="A2348" s="1">
        <v>43621</v>
      </c>
      <c r="B2348" s="21"/>
      <c r="C2348" s="20"/>
      <c r="D2348" s="18"/>
    </row>
    <row x14ac:dyDescent="0.25" r="2349" customHeight="1" ht="18.75">
      <c r="A2349" s="1">
        <v>43622</v>
      </c>
      <c r="B2349" s="12">
        <v>4.5</v>
      </c>
      <c r="C2349" s="12">
        <v>2.5</v>
      </c>
      <c r="D2349" s="16">
        <v>1.9105092592592592</v>
      </c>
    </row>
    <row x14ac:dyDescent="0.25" r="2350" customHeight="1" ht="18.75">
      <c r="A2350" s="1">
        <v>43623</v>
      </c>
      <c r="B2350" s="7">
        <v>7</v>
      </c>
      <c r="C2350" s="12">
        <v>1.5</v>
      </c>
      <c r="D2350" s="16">
        <v>1.0507870370370371</v>
      </c>
    </row>
    <row x14ac:dyDescent="0.25" r="2351" customHeight="1" ht="18.75">
      <c r="A2351" s="1">
        <v>43624</v>
      </c>
      <c r="B2351" s="21"/>
      <c r="C2351" s="20"/>
      <c r="D2351" s="18"/>
    </row>
    <row x14ac:dyDescent="0.25" r="2352" customHeight="1" ht="18.75">
      <c r="A2352" s="1">
        <v>43625</v>
      </c>
      <c r="B2352" s="21"/>
      <c r="C2352" s="20"/>
      <c r="D2352" s="18"/>
    </row>
    <row x14ac:dyDescent="0.25" r="2353" customHeight="1" ht="18.75">
      <c r="A2353" s="1">
        <v>43626</v>
      </c>
      <c r="B2353" s="21"/>
      <c r="C2353" s="20"/>
      <c r="D2353" s="18"/>
    </row>
    <row x14ac:dyDescent="0.25" r="2354" customHeight="1" ht="18.75">
      <c r="A2354" s="1">
        <v>43627</v>
      </c>
      <c r="B2354" s="21"/>
      <c r="C2354" s="20"/>
      <c r="D2354" s="18"/>
    </row>
    <row x14ac:dyDescent="0.25" r="2355" customHeight="1" ht="18.75">
      <c r="A2355" s="1">
        <v>43628</v>
      </c>
      <c r="B2355" s="21"/>
      <c r="C2355" s="20"/>
      <c r="D2355" s="18"/>
    </row>
    <row x14ac:dyDescent="0.25" r="2356" customHeight="1" ht="18.75">
      <c r="A2356" s="1">
        <v>43629</v>
      </c>
      <c r="B2356" s="21"/>
      <c r="C2356" s="20"/>
      <c r="D2356" s="18"/>
    </row>
    <row x14ac:dyDescent="0.25" r="2357" customHeight="1" ht="18.75">
      <c r="A2357" s="1">
        <v>43630</v>
      </c>
      <c r="B2357" s="7">
        <v>0</v>
      </c>
      <c r="C2357" s="7">
        <v>0</v>
      </c>
      <c r="D2357" s="18"/>
    </row>
    <row x14ac:dyDescent="0.25" r="2358" customHeight="1" ht="18.75">
      <c r="A2358" s="1">
        <v>43631</v>
      </c>
      <c r="B2358" s="12">
        <v>16.8</v>
      </c>
      <c r="C2358" s="7">
        <v>16</v>
      </c>
      <c r="D2358" s="16">
        <v>1.852175925925926</v>
      </c>
    </row>
    <row x14ac:dyDescent="0.25" r="2359" customHeight="1" ht="18.75">
      <c r="A2359" s="1">
        <v>43632</v>
      </c>
      <c r="B2359" s="21"/>
      <c r="C2359" s="20"/>
      <c r="D2359" s="18"/>
    </row>
    <row x14ac:dyDescent="0.25" r="2360" customHeight="1" ht="18.75">
      <c r="A2360" s="1">
        <v>43633</v>
      </c>
      <c r="B2360" s="21"/>
      <c r="C2360" s="20"/>
      <c r="D2360" s="18"/>
    </row>
    <row x14ac:dyDescent="0.25" r="2361" customHeight="1" ht="18.75">
      <c r="A2361" s="1">
        <v>43634</v>
      </c>
      <c r="B2361" s="21"/>
      <c r="C2361" s="20"/>
      <c r="D2361" s="18"/>
    </row>
    <row x14ac:dyDescent="0.25" r="2362" customHeight="1" ht="18.75">
      <c r="A2362" s="1">
        <v>43635</v>
      </c>
      <c r="B2362" s="21"/>
      <c r="C2362" s="20"/>
      <c r="D2362" s="18"/>
    </row>
    <row x14ac:dyDescent="0.25" r="2363" customHeight="1" ht="18.75">
      <c r="A2363" s="1">
        <v>43636</v>
      </c>
      <c r="B2363" s="21"/>
      <c r="C2363" s="20"/>
      <c r="D2363" s="18"/>
    </row>
    <row x14ac:dyDescent="0.25" r="2364" customHeight="1" ht="18.75">
      <c r="A2364" s="1">
        <v>43637</v>
      </c>
      <c r="B2364" s="7">
        <v>18</v>
      </c>
      <c r="C2364" s="7">
        <v>15</v>
      </c>
      <c r="D2364" s="16">
        <v>1.7806481481481482</v>
      </c>
    </row>
    <row x14ac:dyDescent="0.25" r="2365" customHeight="1" ht="18.75">
      <c r="A2365" s="1">
        <v>43638</v>
      </c>
      <c r="B2365" s="21"/>
      <c r="C2365" s="20"/>
      <c r="D2365" s="18"/>
    </row>
    <row x14ac:dyDescent="0.25" r="2366" customHeight="1" ht="18.75">
      <c r="A2366" s="1">
        <v>43639</v>
      </c>
      <c r="B2366" s="21"/>
      <c r="C2366" s="20"/>
      <c r="D2366" s="18"/>
    </row>
    <row x14ac:dyDescent="0.25" r="2367" customHeight="1" ht="18.75">
      <c r="A2367" s="1">
        <v>43640</v>
      </c>
      <c r="B2367" s="21"/>
      <c r="C2367" s="20"/>
      <c r="D2367" s="18"/>
    </row>
    <row x14ac:dyDescent="0.25" r="2368" customHeight="1" ht="18.75">
      <c r="A2368" s="1">
        <v>43641</v>
      </c>
      <c r="B2368" s="21"/>
      <c r="C2368" s="20"/>
      <c r="D2368" s="18"/>
    </row>
    <row x14ac:dyDescent="0.25" r="2369" customHeight="1" ht="18.75">
      <c r="A2369" s="1">
        <v>43642</v>
      </c>
      <c r="B2369" s="7">
        <v>60</v>
      </c>
      <c r="C2369" s="7">
        <v>10</v>
      </c>
      <c r="D2369" s="16">
        <v>1.8181481481481483</v>
      </c>
    </row>
    <row x14ac:dyDescent="0.25" r="2370" customHeight="1" ht="18.75">
      <c r="A2370" s="1">
        <v>43643</v>
      </c>
      <c r="B2370" s="7">
        <v>15</v>
      </c>
      <c r="C2370" s="12">
        <v>5.5</v>
      </c>
      <c r="D2370" s="16">
        <v>1.2264814814814815</v>
      </c>
    </row>
    <row x14ac:dyDescent="0.25" r="2371" customHeight="1" ht="18.75">
      <c r="A2371" s="1">
        <v>43644</v>
      </c>
      <c r="B2371" s="7">
        <v>7</v>
      </c>
      <c r="C2371" s="12">
        <v>6.5</v>
      </c>
      <c r="D2371" s="16">
        <v>1.0341203703703703</v>
      </c>
    </row>
    <row x14ac:dyDescent="0.25" r="2372" customHeight="1" ht="18.75">
      <c r="A2372" s="1">
        <v>43645</v>
      </c>
      <c r="B2372" s="12">
        <v>32.5</v>
      </c>
      <c r="C2372" s="12">
        <v>11.5</v>
      </c>
      <c r="D2372" s="16">
        <v>1.7000925925925925</v>
      </c>
    </row>
    <row x14ac:dyDescent="0.25" r="2373" customHeight="1" ht="18.75">
      <c r="A2373" s="1">
        <v>43646</v>
      </c>
      <c r="B2373" s="21"/>
      <c r="C2373" s="20"/>
      <c r="D2373" s="18"/>
    </row>
    <row x14ac:dyDescent="0.25" r="2374" customHeight="1" ht="18.75">
      <c r="A2374" s="1">
        <v>43647</v>
      </c>
      <c r="B2374" s="7">
        <v>0</v>
      </c>
      <c r="C2374" s="7">
        <v>0</v>
      </c>
      <c r="D2374" s="18"/>
    </row>
    <row x14ac:dyDescent="0.25" r="2375" customHeight="1" ht="18.75">
      <c r="A2375" s="1">
        <v>43648</v>
      </c>
      <c r="B2375" s="21"/>
      <c r="C2375" s="20"/>
      <c r="D2375" s="18"/>
    </row>
    <row x14ac:dyDescent="0.25" r="2376" customHeight="1" ht="18.75">
      <c r="A2376" s="1">
        <v>43649</v>
      </c>
      <c r="B2376" s="21"/>
      <c r="C2376" s="20"/>
      <c r="D2376" s="18"/>
    </row>
    <row x14ac:dyDescent="0.25" r="2377" customHeight="1" ht="18.75">
      <c r="A2377" s="1">
        <v>43650</v>
      </c>
      <c r="B2377" s="21"/>
      <c r="C2377" s="20"/>
      <c r="D2377" s="18"/>
    </row>
    <row x14ac:dyDescent="0.25" r="2378" customHeight="1" ht="18.75">
      <c r="A2378" s="1">
        <v>43651</v>
      </c>
      <c r="B2378" s="21"/>
      <c r="C2378" s="20"/>
      <c r="D2378" s="18"/>
    </row>
    <row x14ac:dyDescent="0.25" r="2379" customHeight="1" ht="18.75">
      <c r="A2379" s="1">
        <v>43652</v>
      </c>
      <c r="B2379" s="21"/>
      <c r="C2379" s="20"/>
      <c r="D2379" s="18"/>
    </row>
    <row x14ac:dyDescent="0.25" r="2380" customHeight="1" ht="18.75">
      <c r="A2380" s="1">
        <v>43653</v>
      </c>
      <c r="B2380" s="21"/>
      <c r="C2380" s="20"/>
      <c r="D2380" s="18"/>
    </row>
    <row x14ac:dyDescent="0.25" r="2381" customHeight="1" ht="18.75">
      <c r="A2381" s="1">
        <v>43654</v>
      </c>
      <c r="B2381" s="7">
        <v>0</v>
      </c>
      <c r="C2381" s="7">
        <v>0</v>
      </c>
      <c r="D2381" s="18"/>
    </row>
    <row x14ac:dyDescent="0.25" r="2382" customHeight="1" ht="18.75">
      <c r="A2382" s="1">
        <v>43655</v>
      </c>
      <c r="B2382" s="21"/>
      <c r="C2382" s="20"/>
      <c r="D2382" s="18"/>
    </row>
    <row x14ac:dyDescent="0.25" r="2383" customHeight="1" ht="18.75">
      <c r="A2383" s="1">
        <v>43656</v>
      </c>
      <c r="B2383" s="7">
        <v>20</v>
      </c>
      <c r="C2383" s="12">
        <v>5.5</v>
      </c>
      <c r="D2383" s="16">
        <v>1.7306481481481482</v>
      </c>
    </row>
    <row x14ac:dyDescent="0.25" r="2384" customHeight="1" ht="18.75">
      <c r="A2384" s="1">
        <v>43657</v>
      </c>
      <c r="B2384" s="7">
        <v>2</v>
      </c>
      <c r="C2384" s="7">
        <v>1</v>
      </c>
      <c r="D2384" s="16">
        <v>1.0806481481481482</v>
      </c>
    </row>
    <row x14ac:dyDescent="0.25" r="2385" customHeight="1" ht="18.75">
      <c r="A2385" s="1">
        <v>43658</v>
      </c>
      <c r="B2385" s="21"/>
      <c r="C2385" s="20"/>
      <c r="D2385" s="18"/>
    </row>
    <row x14ac:dyDescent="0.25" r="2386" customHeight="1" ht="18.75">
      <c r="A2386" s="1">
        <v>43659</v>
      </c>
      <c r="B2386" s="21"/>
      <c r="C2386" s="20"/>
      <c r="D2386" s="18"/>
    </row>
    <row x14ac:dyDescent="0.25" r="2387" customHeight="1" ht="18.75">
      <c r="A2387" s="1">
        <v>43660</v>
      </c>
      <c r="B2387" s="21"/>
      <c r="C2387" s="20"/>
      <c r="D2387" s="18"/>
    </row>
    <row x14ac:dyDescent="0.25" r="2388" customHeight="1" ht="18.75">
      <c r="A2388" s="1">
        <v>43661</v>
      </c>
      <c r="B2388" s="12">
        <v>5.5</v>
      </c>
      <c r="C2388" s="7">
        <v>2</v>
      </c>
      <c r="D2388" s="16">
        <v>1.939675925925926</v>
      </c>
    </row>
    <row x14ac:dyDescent="0.25" r="2389" customHeight="1" ht="18.75">
      <c r="A2389" s="1">
        <v>43662</v>
      </c>
      <c r="B2389" s="7">
        <v>1</v>
      </c>
      <c r="C2389" s="12">
        <v>0.8</v>
      </c>
      <c r="D2389" s="16">
        <v>1.0250925925925927</v>
      </c>
    </row>
    <row x14ac:dyDescent="0.25" r="2390" customHeight="1" ht="18.75">
      <c r="A2390" s="1">
        <v>43663</v>
      </c>
      <c r="B2390" s="7">
        <v>0</v>
      </c>
      <c r="C2390" s="7">
        <v>0</v>
      </c>
      <c r="D2390" s="18"/>
    </row>
    <row x14ac:dyDescent="0.25" r="2391" customHeight="1" ht="18.75">
      <c r="A2391" s="1">
        <v>43664</v>
      </c>
      <c r="B2391" s="7">
        <v>8</v>
      </c>
      <c r="C2391" s="12">
        <v>3.5</v>
      </c>
      <c r="D2391" s="16">
        <v>1.2105092592592592</v>
      </c>
    </row>
    <row x14ac:dyDescent="0.25" r="2392" customHeight="1" ht="18.75">
      <c r="A2392" s="1">
        <v>43665</v>
      </c>
      <c r="B2392" s="7">
        <v>10</v>
      </c>
      <c r="C2392" s="12">
        <v>3.5</v>
      </c>
      <c r="D2392" s="16">
        <v>1.8313425925925926</v>
      </c>
    </row>
    <row x14ac:dyDescent="0.25" r="2393" customHeight="1" ht="18.75">
      <c r="A2393" s="1">
        <v>43666</v>
      </c>
      <c r="B2393" s="12">
        <v>64.5</v>
      </c>
      <c r="C2393" s="7">
        <v>8</v>
      </c>
      <c r="D2393" s="16">
        <v>1.2591203703703704</v>
      </c>
    </row>
    <row x14ac:dyDescent="0.25" r="2394" customHeight="1" ht="18.75">
      <c r="A2394" s="1">
        <v>43667</v>
      </c>
      <c r="B2394" s="7">
        <v>22</v>
      </c>
      <c r="C2394" s="12">
        <v>6.5</v>
      </c>
      <c r="D2394" s="16">
        <v>1.2118981481481481</v>
      </c>
    </row>
    <row x14ac:dyDescent="0.25" r="2395" customHeight="1" ht="18.75">
      <c r="A2395" s="1">
        <v>43668</v>
      </c>
      <c r="B2395" s="21"/>
      <c r="C2395" s="20"/>
      <c r="D2395" s="18"/>
    </row>
    <row x14ac:dyDescent="0.25" r="2396" customHeight="1" ht="18.75">
      <c r="A2396" s="1">
        <v>43669</v>
      </c>
      <c r="B2396" s="12">
        <v>0.3</v>
      </c>
      <c r="C2396" s="12">
        <v>0.3</v>
      </c>
      <c r="D2396" s="18"/>
    </row>
    <row x14ac:dyDescent="0.25" r="2397" customHeight="1" ht="18.75">
      <c r="A2397" s="1">
        <v>43670</v>
      </c>
      <c r="B2397" s="21"/>
      <c r="C2397" s="20"/>
      <c r="D2397" s="18"/>
    </row>
    <row x14ac:dyDescent="0.25" r="2398" customHeight="1" ht="18.75">
      <c r="A2398" s="1">
        <v>43671</v>
      </c>
      <c r="B2398" s="12">
        <v>1.5</v>
      </c>
      <c r="C2398" s="7">
        <v>1</v>
      </c>
      <c r="D2398" s="16">
        <v>1.2473148148148148</v>
      </c>
    </row>
    <row x14ac:dyDescent="0.25" r="2399" customHeight="1" ht="18.75">
      <c r="A2399" s="1">
        <v>43672</v>
      </c>
      <c r="B2399" s="21"/>
      <c r="C2399" s="20"/>
      <c r="D2399" s="18"/>
    </row>
    <row x14ac:dyDescent="0.25" r="2400" customHeight="1" ht="18.75">
      <c r="A2400" s="1">
        <v>43673</v>
      </c>
      <c r="B2400" s="12">
        <v>4.5</v>
      </c>
      <c r="C2400" s="12">
        <v>4.3</v>
      </c>
      <c r="D2400" s="16">
        <v>1.5723148148148147</v>
      </c>
    </row>
    <row x14ac:dyDescent="0.25" r="2401" customHeight="1" ht="18.75">
      <c r="A2401" s="1">
        <v>43674</v>
      </c>
      <c r="B2401" s="12">
        <v>0.1</v>
      </c>
      <c r="C2401" s="12">
        <v>0.1</v>
      </c>
      <c r="D2401" s="18"/>
    </row>
    <row x14ac:dyDescent="0.25" r="2402" customHeight="1" ht="18.75">
      <c r="A2402" s="1">
        <v>43675</v>
      </c>
      <c r="B2402" s="21"/>
      <c r="C2402" s="20"/>
      <c r="D2402" s="18"/>
    </row>
    <row x14ac:dyDescent="0.25" r="2403" customHeight="1" ht="18.75">
      <c r="A2403" s="1">
        <v>43676</v>
      </c>
      <c r="B2403" s="21"/>
      <c r="C2403" s="20"/>
      <c r="D2403" s="18"/>
    </row>
    <row x14ac:dyDescent="0.25" r="2404" customHeight="1" ht="18.75">
      <c r="A2404" s="1">
        <v>43677</v>
      </c>
      <c r="B2404" s="21"/>
      <c r="C2404" s="20"/>
      <c r="D2404" s="18"/>
    </row>
    <row x14ac:dyDescent="0.25" r="2405" customHeight="1" ht="18.75">
      <c r="A2405" s="1">
        <v>43678</v>
      </c>
      <c r="B2405" s="21"/>
      <c r="C2405" s="20"/>
      <c r="D2405" s="18"/>
    </row>
    <row x14ac:dyDescent="0.25" r="2406" customHeight="1" ht="18.75">
      <c r="A2406" s="1">
        <v>43679</v>
      </c>
      <c r="B2406" s="21"/>
      <c r="C2406" s="20"/>
      <c r="D2406" s="18"/>
    </row>
    <row x14ac:dyDescent="0.25" r="2407" customHeight="1" ht="18.75">
      <c r="A2407" s="1">
        <v>43680</v>
      </c>
      <c r="B2407" s="21"/>
      <c r="C2407" s="20"/>
      <c r="D2407" s="18"/>
    </row>
    <row x14ac:dyDescent="0.25" r="2408" customHeight="1" ht="18.75">
      <c r="A2408" s="1">
        <v>43681</v>
      </c>
      <c r="B2408" s="21"/>
      <c r="C2408" s="20"/>
      <c r="D2408" s="18"/>
    </row>
    <row x14ac:dyDescent="0.25" r="2409" customHeight="1" ht="18.75">
      <c r="A2409" s="1">
        <v>43682</v>
      </c>
      <c r="B2409" s="21"/>
      <c r="C2409" s="20"/>
      <c r="D2409" s="18"/>
    </row>
    <row x14ac:dyDescent="0.25" r="2410" customHeight="1" ht="18.75">
      <c r="A2410" s="1">
        <v>43683</v>
      </c>
      <c r="B2410" s="7">
        <v>13</v>
      </c>
      <c r="C2410" s="12">
        <v>4.5</v>
      </c>
      <c r="D2410" s="16">
        <v>1.7285648148148147</v>
      </c>
    </row>
    <row x14ac:dyDescent="0.25" r="2411" customHeight="1" ht="18.75">
      <c r="A2411" s="1">
        <v>43684</v>
      </c>
      <c r="B2411" s="12">
        <v>6.5</v>
      </c>
      <c r="C2411" s="12">
        <v>2.5</v>
      </c>
      <c r="D2411" s="16">
        <v>1.1987037037037038</v>
      </c>
    </row>
    <row x14ac:dyDescent="0.25" r="2412" customHeight="1" ht="18.75">
      <c r="A2412" s="1">
        <v>43685</v>
      </c>
      <c r="B2412" s="12">
        <v>0.1</v>
      </c>
      <c r="C2412" s="12">
        <v>0.1</v>
      </c>
      <c r="D2412" s="18"/>
    </row>
    <row x14ac:dyDescent="0.25" r="2413" customHeight="1" ht="18.75">
      <c r="A2413" s="1">
        <v>43686</v>
      </c>
      <c r="B2413" s="21"/>
      <c r="C2413" s="20"/>
      <c r="D2413" s="18"/>
    </row>
    <row x14ac:dyDescent="0.25" r="2414" customHeight="1" ht="18.75">
      <c r="A2414" s="1">
        <v>43687</v>
      </c>
      <c r="B2414" s="21"/>
      <c r="C2414" s="20"/>
      <c r="D2414" s="18"/>
    </row>
    <row x14ac:dyDescent="0.25" r="2415" customHeight="1" ht="18.75">
      <c r="A2415" s="1">
        <v>43688</v>
      </c>
      <c r="B2415" s="21"/>
      <c r="C2415" s="20"/>
      <c r="D2415" s="18"/>
    </row>
    <row x14ac:dyDescent="0.25" r="2416" customHeight="1" ht="18.75">
      <c r="A2416" s="1">
        <v>43689</v>
      </c>
      <c r="B2416" s="21"/>
      <c r="C2416" s="20"/>
      <c r="D2416" s="18"/>
    </row>
    <row x14ac:dyDescent="0.25" r="2417" customHeight="1" ht="18.75">
      <c r="A2417" s="1">
        <v>43690</v>
      </c>
      <c r="B2417" s="21"/>
      <c r="C2417" s="20"/>
      <c r="D2417" s="18"/>
    </row>
    <row x14ac:dyDescent="0.25" r="2418" customHeight="1" ht="18.75">
      <c r="A2418" s="1">
        <v>43691</v>
      </c>
      <c r="B2418" s="12">
        <v>0.3</v>
      </c>
      <c r="C2418" s="12">
        <v>0.3</v>
      </c>
      <c r="D2418" s="16">
        <v>1.9612037037037036</v>
      </c>
    </row>
    <row x14ac:dyDescent="0.25" r="2419" customHeight="1" ht="18.75">
      <c r="A2419" s="1">
        <v>43692</v>
      </c>
      <c r="B2419" s="7">
        <v>10</v>
      </c>
      <c r="C2419" s="12">
        <v>4.5</v>
      </c>
      <c r="D2419" s="16">
        <v>1.6438425925925926</v>
      </c>
    </row>
    <row x14ac:dyDescent="0.25" r="2420" customHeight="1" ht="18.75">
      <c r="A2420" s="1">
        <v>43693</v>
      </c>
      <c r="B2420" s="12">
        <v>0.3</v>
      </c>
      <c r="C2420" s="12">
        <v>0.3</v>
      </c>
      <c r="D2420" s="16">
        <v>1.419537037037037</v>
      </c>
    </row>
    <row x14ac:dyDescent="0.25" r="2421" customHeight="1" ht="18.75">
      <c r="A2421" s="1">
        <v>43694</v>
      </c>
      <c r="B2421" s="21"/>
      <c r="C2421" s="20"/>
      <c r="D2421" s="18"/>
    </row>
    <row x14ac:dyDescent="0.25" r="2422" customHeight="1" ht="18.75">
      <c r="A2422" s="1">
        <v>43695</v>
      </c>
      <c r="B2422" s="12">
        <v>0.1</v>
      </c>
      <c r="C2422" s="12">
        <v>0.1</v>
      </c>
      <c r="D2422" s="18"/>
    </row>
    <row x14ac:dyDescent="0.25" r="2423" customHeight="1" ht="18.75">
      <c r="A2423" s="1">
        <v>43696</v>
      </c>
      <c r="B2423" s="21"/>
      <c r="C2423" s="20"/>
      <c r="D2423" s="18"/>
    </row>
    <row x14ac:dyDescent="0.25" r="2424" customHeight="1" ht="18.75">
      <c r="A2424" s="1">
        <v>43697</v>
      </c>
      <c r="B2424" s="21"/>
      <c r="C2424" s="20"/>
      <c r="D2424" s="18"/>
    </row>
    <row x14ac:dyDescent="0.25" r="2425" customHeight="1" ht="18.75">
      <c r="A2425" s="1">
        <v>43698</v>
      </c>
      <c r="B2425" s="12">
        <v>16.5</v>
      </c>
      <c r="C2425" s="7">
        <v>12</v>
      </c>
      <c r="D2425" s="16">
        <v>1.9202314814814816</v>
      </c>
    </row>
    <row x14ac:dyDescent="0.25" r="2426" customHeight="1" ht="18.75">
      <c r="A2426" s="1">
        <v>43699</v>
      </c>
      <c r="B2426" s="7">
        <v>72</v>
      </c>
      <c r="C2426" s="12">
        <v>31.5</v>
      </c>
      <c r="D2426" s="16">
        <v>1.1091203703703703</v>
      </c>
    </row>
    <row x14ac:dyDescent="0.25" r="2427" customHeight="1" ht="18.75">
      <c r="A2427" s="1">
        <v>43700</v>
      </c>
      <c r="B2427" s="7">
        <v>0</v>
      </c>
      <c r="C2427" s="7">
        <v>0</v>
      </c>
      <c r="D2427" s="18"/>
    </row>
    <row x14ac:dyDescent="0.25" r="2428" customHeight="1" ht="18.75">
      <c r="A2428" s="1">
        <v>43701</v>
      </c>
      <c r="B2428" s="21"/>
      <c r="C2428" s="20"/>
      <c r="D2428" s="18"/>
    </row>
    <row x14ac:dyDescent="0.25" r="2429" customHeight="1" ht="18.75">
      <c r="A2429" s="1">
        <v>43702</v>
      </c>
      <c r="B2429" s="21"/>
      <c r="C2429" s="20"/>
      <c r="D2429" s="18"/>
    </row>
    <row x14ac:dyDescent="0.25" r="2430" customHeight="1" ht="18.75">
      <c r="A2430" s="1">
        <v>43703</v>
      </c>
      <c r="B2430" s="21"/>
      <c r="C2430" s="20"/>
      <c r="D2430" s="18"/>
    </row>
    <row x14ac:dyDescent="0.25" r="2431" customHeight="1" ht="18.75">
      <c r="A2431" s="1">
        <v>43704</v>
      </c>
      <c r="B2431" s="7">
        <v>21</v>
      </c>
      <c r="C2431" s="12">
        <v>18.2</v>
      </c>
      <c r="D2431" s="16">
        <v>1.5105092592592593</v>
      </c>
    </row>
    <row x14ac:dyDescent="0.25" r="2432" customHeight="1" ht="18.75">
      <c r="A2432" s="1">
        <v>43705</v>
      </c>
      <c r="B2432" s="7">
        <v>2</v>
      </c>
      <c r="C2432" s="7">
        <v>1</v>
      </c>
      <c r="D2432" s="16">
        <v>1.3743981481481482</v>
      </c>
    </row>
    <row x14ac:dyDescent="0.25" r="2433" customHeight="1" ht="18.75">
      <c r="A2433" s="1">
        <v>43706</v>
      </c>
      <c r="B2433" s="12">
        <v>0.1</v>
      </c>
      <c r="C2433" s="12">
        <v>0.1</v>
      </c>
      <c r="D2433" s="18"/>
    </row>
    <row x14ac:dyDescent="0.25" r="2434" customHeight="1" ht="18.75">
      <c r="A2434" s="1">
        <v>43707</v>
      </c>
      <c r="B2434" s="21"/>
      <c r="C2434" s="20"/>
      <c r="D2434" s="18"/>
    </row>
    <row x14ac:dyDescent="0.25" r="2435" customHeight="1" ht="18.75">
      <c r="A2435" s="1">
        <v>43708</v>
      </c>
      <c r="B2435" s="21"/>
      <c r="C2435" s="20"/>
      <c r="D2435" s="18"/>
    </row>
    <row x14ac:dyDescent="0.25" r="2436" customHeight="1" ht="18.75">
      <c r="A2436" s="1">
        <v>43709</v>
      </c>
      <c r="B2436" s="12">
        <v>0.5</v>
      </c>
      <c r="C2436" s="12">
        <v>0.4</v>
      </c>
      <c r="D2436" s="16">
        <v>1.6459259259259258</v>
      </c>
    </row>
    <row x14ac:dyDescent="0.25" r="2437" customHeight="1" ht="18.75">
      <c r="A2437" s="1">
        <v>43710</v>
      </c>
      <c r="B2437" s="7">
        <v>3</v>
      </c>
      <c r="C2437" s="7">
        <v>1</v>
      </c>
      <c r="D2437" s="16">
        <v>1.8743981481481482</v>
      </c>
    </row>
    <row x14ac:dyDescent="0.25" r="2438" customHeight="1" ht="18.75">
      <c r="A2438" s="1">
        <v>43711</v>
      </c>
      <c r="B2438" s="12">
        <v>29.5</v>
      </c>
      <c r="C2438" s="7">
        <v>8</v>
      </c>
      <c r="D2438" s="16">
        <v>1.3424537037037036</v>
      </c>
    </row>
    <row x14ac:dyDescent="0.25" r="2439" customHeight="1" ht="18.75">
      <c r="A2439" s="1">
        <v>43712</v>
      </c>
      <c r="B2439" s="7">
        <v>6</v>
      </c>
      <c r="C2439" s="7">
        <v>3</v>
      </c>
      <c r="D2439" s="16">
        <v>1.2417592592592592</v>
      </c>
    </row>
    <row x14ac:dyDescent="0.25" r="2440" customHeight="1" ht="18.75">
      <c r="A2440" s="1">
        <v>43713</v>
      </c>
      <c r="B2440" s="12">
        <v>5.5</v>
      </c>
      <c r="C2440" s="7">
        <v>5</v>
      </c>
      <c r="D2440" s="16">
        <v>1.6452314814814815</v>
      </c>
    </row>
    <row x14ac:dyDescent="0.25" r="2441" customHeight="1" ht="18.75">
      <c r="A2441" s="1">
        <v>43714</v>
      </c>
      <c r="B2441" s="21"/>
      <c r="C2441" s="20"/>
      <c r="D2441" s="18"/>
    </row>
    <row x14ac:dyDescent="0.25" r="2442" customHeight="1" ht="18.75">
      <c r="A2442" s="1">
        <v>43715</v>
      </c>
      <c r="B2442" s="7">
        <v>6</v>
      </c>
      <c r="C2442" s="7">
        <v>3</v>
      </c>
      <c r="D2442" s="16">
        <v>1.389675925925926</v>
      </c>
    </row>
    <row x14ac:dyDescent="0.25" r="2443" customHeight="1" ht="18.75">
      <c r="A2443" s="1">
        <v>43716</v>
      </c>
      <c r="B2443" s="21"/>
      <c r="C2443" s="20"/>
      <c r="D2443" s="18"/>
    </row>
    <row x14ac:dyDescent="0.25" r="2444" customHeight="1" ht="18.75">
      <c r="A2444" s="1">
        <v>43717</v>
      </c>
      <c r="B2444" s="12">
        <v>4.5</v>
      </c>
      <c r="C2444" s="12">
        <v>4.5</v>
      </c>
      <c r="D2444" s="16">
        <v>1.6445370370370371</v>
      </c>
    </row>
    <row x14ac:dyDescent="0.25" r="2445" customHeight="1" ht="18.75">
      <c r="A2445" s="1">
        <v>43718</v>
      </c>
      <c r="B2445" s="21"/>
      <c r="C2445" s="20"/>
      <c r="D2445" s="18"/>
    </row>
    <row x14ac:dyDescent="0.25" r="2446" customHeight="1" ht="18.75">
      <c r="A2446" s="1">
        <v>43719</v>
      </c>
      <c r="B2446" s="21"/>
      <c r="C2446" s="20"/>
      <c r="D2446" s="18"/>
    </row>
    <row x14ac:dyDescent="0.25" r="2447" customHeight="1" ht="18.75">
      <c r="A2447" s="1">
        <v>43720</v>
      </c>
      <c r="B2447" s="7">
        <v>9</v>
      </c>
      <c r="C2447" s="7">
        <v>3</v>
      </c>
      <c r="D2447" s="16">
        <v>1.6174537037037036</v>
      </c>
    </row>
    <row x14ac:dyDescent="0.25" r="2448" customHeight="1" ht="18.75">
      <c r="A2448" s="1">
        <v>43721</v>
      </c>
      <c r="B2448" s="21"/>
      <c r="C2448" s="20"/>
      <c r="D2448" s="18"/>
    </row>
    <row x14ac:dyDescent="0.25" r="2449" customHeight="1" ht="18.75">
      <c r="A2449" s="1">
        <v>43722</v>
      </c>
      <c r="B2449" s="21"/>
      <c r="C2449" s="20"/>
      <c r="D2449" s="18"/>
    </row>
    <row x14ac:dyDescent="0.25" r="2450" customHeight="1" ht="18.75">
      <c r="A2450" s="1">
        <v>43723</v>
      </c>
      <c r="B2450" s="21"/>
      <c r="C2450" s="20"/>
      <c r="D2450" s="18"/>
    </row>
    <row x14ac:dyDescent="0.25" r="2451" customHeight="1" ht="18.75">
      <c r="A2451" s="1">
        <v>43724</v>
      </c>
      <c r="B2451" s="21"/>
      <c r="C2451" s="20"/>
      <c r="D2451" s="18"/>
    </row>
    <row x14ac:dyDescent="0.25" r="2452" customHeight="1" ht="18.75">
      <c r="A2452" s="1">
        <v>43725</v>
      </c>
      <c r="B2452" s="21"/>
      <c r="C2452" s="20"/>
      <c r="D2452" s="18"/>
    </row>
    <row x14ac:dyDescent="0.25" r="2453" customHeight="1" ht="18.75">
      <c r="A2453" s="1">
        <v>43726</v>
      </c>
      <c r="B2453" s="21"/>
      <c r="C2453" s="20"/>
      <c r="D2453" s="18"/>
    </row>
    <row x14ac:dyDescent="0.25" r="2454" customHeight="1" ht="18.75">
      <c r="A2454" s="1">
        <v>43727</v>
      </c>
      <c r="B2454" s="21"/>
      <c r="C2454" s="20"/>
      <c r="D2454" s="18"/>
    </row>
    <row x14ac:dyDescent="0.25" r="2455" customHeight="1" ht="18.75">
      <c r="A2455" s="1">
        <v>43728</v>
      </c>
      <c r="B2455" s="21"/>
      <c r="C2455" s="20"/>
      <c r="D2455" s="18"/>
    </row>
    <row x14ac:dyDescent="0.25" r="2456" customHeight="1" ht="18.75">
      <c r="A2456" s="1">
        <v>43729</v>
      </c>
      <c r="B2456" s="12">
        <v>48.5</v>
      </c>
      <c r="C2456" s="7">
        <v>7</v>
      </c>
      <c r="D2456" s="16">
        <v>1.6091203703703703</v>
      </c>
    </row>
    <row x14ac:dyDescent="0.25" r="2457" customHeight="1" ht="18.75">
      <c r="A2457" s="1">
        <v>43730</v>
      </c>
      <c r="B2457" s="12">
        <v>72.5</v>
      </c>
      <c r="C2457" s="12">
        <v>6.5</v>
      </c>
      <c r="D2457" s="16">
        <v>1.193148148148148</v>
      </c>
    </row>
    <row x14ac:dyDescent="0.25" r="2458" customHeight="1" ht="18.75">
      <c r="A2458" s="1">
        <v>43731</v>
      </c>
      <c r="B2458" s="7">
        <v>0</v>
      </c>
      <c r="C2458" s="7">
        <v>0</v>
      </c>
      <c r="D2458" s="18"/>
    </row>
    <row x14ac:dyDescent="0.25" r="2459" customHeight="1" ht="18.75">
      <c r="A2459" s="1">
        <v>43732</v>
      </c>
      <c r="B2459" s="21"/>
      <c r="C2459" s="20"/>
      <c r="D2459" s="18"/>
    </row>
    <row x14ac:dyDescent="0.25" r="2460" customHeight="1" ht="18.75">
      <c r="A2460" s="1">
        <v>43733</v>
      </c>
      <c r="B2460" s="21"/>
      <c r="C2460" s="20"/>
      <c r="D2460" s="18"/>
    </row>
    <row x14ac:dyDescent="0.25" r="2461" customHeight="1" ht="18.75">
      <c r="A2461" s="1">
        <v>43734</v>
      </c>
      <c r="B2461" s="21"/>
      <c r="C2461" s="20"/>
      <c r="D2461" s="18"/>
    </row>
    <row x14ac:dyDescent="0.25" r="2462" customHeight="1" ht="18.75">
      <c r="A2462" s="1">
        <v>43735</v>
      </c>
      <c r="B2462" s="12">
        <v>0.2</v>
      </c>
      <c r="C2462" s="12">
        <v>0.2</v>
      </c>
      <c r="D2462" s="18"/>
    </row>
    <row x14ac:dyDescent="0.25" r="2463" customHeight="1" ht="18.75">
      <c r="A2463" s="1">
        <v>43736</v>
      </c>
      <c r="B2463" s="12">
        <v>0.3</v>
      </c>
      <c r="C2463" s="12">
        <v>0.1</v>
      </c>
      <c r="D2463" s="18"/>
    </row>
    <row x14ac:dyDescent="0.25" r="2464" customHeight="1" ht="18.75">
      <c r="A2464" s="1">
        <v>43737</v>
      </c>
      <c r="B2464" s="21"/>
      <c r="C2464" s="20"/>
      <c r="D2464" s="18"/>
    </row>
    <row x14ac:dyDescent="0.25" r="2465" customHeight="1" ht="18.75">
      <c r="A2465" s="1">
        <v>43738</v>
      </c>
      <c r="B2465" s="21"/>
      <c r="C2465" s="20"/>
      <c r="D2465" s="18"/>
    </row>
    <row x14ac:dyDescent="0.25" r="2466" customHeight="1" ht="18.75">
      <c r="A2466" s="1">
        <v>43739</v>
      </c>
      <c r="B2466" s="12">
        <v>0.2</v>
      </c>
      <c r="C2466" s="12">
        <v>0.1</v>
      </c>
      <c r="D2466" s="18"/>
    </row>
    <row x14ac:dyDescent="0.25" r="2467" customHeight="1" ht="18.75">
      <c r="A2467" s="1">
        <v>43740</v>
      </c>
      <c r="B2467" s="12">
        <v>104.5</v>
      </c>
      <c r="C2467" s="12">
        <v>27.5</v>
      </c>
      <c r="D2467" s="16">
        <v>1.858425925925926</v>
      </c>
    </row>
    <row x14ac:dyDescent="0.25" r="2468" customHeight="1" ht="18.75">
      <c r="A2468" s="1">
        <v>43741</v>
      </c>
      <c r="B2468" s="12">
        <v>39.5</v>
      </c>
      <c r="C2468" s="12">
        <v>15.5</v>
      </c>
      <c r="D2468" s="16">
        <v>1.036898148148148</v>
      </c>
    </row>
    <row x14ac:dyDescent="0.25" r="2469" customHeight="1" ht="18.75">
      <c r="A2469" s="1">
        <v>43742</v>
      </c>
      <c r="B2469" s="21"/>
      <c r="C2469" s="20"/>
      <c r="D2469" s="18"/>
    </row>
    <row x14ac:dyDescent="0.25" r="2470" customHeight="1" ht="18.75">
      <c r="A2470" s="1">
        <v>43743</v>
      </c>
      <c r="B2470" s="21"/>
      <c r="C2470" s="20"/>
      <c r="D2470" s="18"/>
    </row>
    <row x14ac:dyDescent="0.25" r="2471" customHeight="1" ht="18.75">
      <c r="A2471" s="1">
        <v>43744</v>
      </c>
      <c r="B2471" s="21"/>
      <c r="C2471" s="20"/>
      <c r="D2471" s="18"/>
    </row>
    <row x14ac:dyDescent="0.25" r="2472" customHeight="1" ht="18.75">
      <c r="A2472" s="1">
        <v>43745</v>
      </c>
      <c r="B2472" s="12">
        <v>7.5</v>
      </c>
      <c r="C2472" s="7">
        <v>2</v>
      </c>
      <c r="D2472" s="16">
        <v>1.352175925925926</v>
      </c>
    </row>
    <row x14ac:dyDescent="0.25" r="2473" customHeight="1" ht="18.75">
      <c r="A2473" s="1">
        <v>43746</v>
      </c>
      <c r="B2473" s="21"/>
      <c r="C2473" s="20"/>
      <c r="D2473" s="18"/>
    </row>
    <row x14ac:dyDescent="0.25" r="2474" customHeight="1" ht="18.75">
      <c r="A2474" s="1">
        <v>43747</v>
      </c>
      <c r="B2474" s="21"/>
      <c r="C2474" s="20"/>
      <c r="D2474" s="18"/>
    </row>
    <row x14ac:dyDescent="0.25" r="2475" customHeight="1" ht="18.75">
      <c r="A2475" s="1">
        <v>43748</v>
      </c>
      <c r="B2475" s="21"/>
      <c r="C2475" s="20"/>
      <c r="D2475" s="18"/>
    </row>
    <row x14ac:dyDescent="0.25" r="2476" customHeight="1" ht="18.75">
      <c r="A2476" s="1">
        <v>43749</v>
      </c>
      <c r="B2476" s="21"/>
      <c r="C2476" s="20"/>
      <c r="D2476" s="18"/>
    </row>
    <row x14ac:dyDescent="0.25" r="2477" customHeight="1" ht="18.75">
      <c r="A2477" s="1">
        <v>43750</v>
      </c>
      <c r="B2477" s="21"/>
      <c r="C2477" s="20"/>
      <c r="D2477" s="18"/>
    </row>
    <row x14ac:dyDescent="0.25" r="2478" customHeight="1" ht="18.75">
      <c r="A2478" s="1">
        <v>43751</v>
      </c>
      <c r="B2478" s="21"/>
      <c r="C2478" s="20"/>
      <c r="D2478" s="18"/>
    </row>
    <row x14ac:dyDescent="0.25" r="2479" customHeight="1" ht="18.75">
      <c r="A2479" s="1">
        <v>43752</v>
      </c>
      <c r="B2479" s="21"/>
      <c r="C2479" s="20"/>
      <c r="D2479" s="18"/>
    </row>
    <row x14ac:dyDescent="0.25" r="2480" customHeight="1" ht="18.75">
      <c r="A2480" s="1">
        <v>43753</v>
      </c>
      <c r="B2480" s="12">
        <v>0.5</v>
      </c>
      <c r="C2480" s="12">
        <v>0.5</v>
      </c>
      <c r="D2480" s="16">
        <v>1.075787037037037</v>
      </c>
    </row>
    <row x14ac:dyDescent="0.25" r="2481" customHeight="1" ht="18.75">
      <c r="A2481" s="1">
        <v>43754</v>
      </c>
      <c r="B2481" s="21"/>
      <c r="C2481" s="20"/>
      <c r="D2481" s="18"/>
    </row>
    <row x14ac:dyDescent="0.25" r="2482" customHeight="1" ht="18.75">
      <c r="A2482" s="1">
        <v>43755</v>
      </c>
      <c r="B2482" s="21"/>
      <c r="C2482" s="20"/>
      <c r="D2482" s="18"/>
    </row>
    <row x14ac:dyDescent="0.25" r="2483" customHeight="1" ht="18.75">
      <c r="A2483" s="1">
        <v>43756</v>
      </c>
      <c r="B2483" s="12">
        <v>2.5</v>
      </c>
      <c r="C2483" s="12">
        <v>1.5</v>
      </c>
      <c r="D2483" s="16">
        <v>1.553564814814815</v>
      </c>
    </row>
    <row x14ac:dyDescent="0.25" r="2484" customHeight="1" ht="18.75">
      <c r="A2484" s="1">
        <v>43757</v>
      </c>
      <c r="B2484" s="12">
        <v>0.5</v>
      </c>
      <c r="C2484" s="12">
        <v>0.5</v>
      </c>
      <c r="D2484" s="16">
        <v>1.1035648148148147</v>
      </c>
    </row>
    <row x14ac:dyDescent="0.25" r="2485" customHeight="1" ht="18.75">
      <c r="A2485" s="1">
        <v>43758</v>
      </c>
      <c r="B2485" s="21"/>
      <c r="C2485" s="20"/>
      <c r="D2485" s="18"/>
    </row>
    <row x14ac:dyDescent="0.25" r="2486" customHeight="1" ht="18.75">
      <c r="A2486" s="1">
        <v>43759</v>
      </c>
      <c r="B2486" s="21"/>
      <c r="C2486" s="20"/>
      <c r="D2486" s="18"/>
    </row>
    <row x14ac:dyDescent="0.25" r="2487" customHeight="1" ht="18.75">
      <c r="A2487" s="1">
        <v>43760</v>
      </c>
      <c r="B2487" s="21"/>
      <c r="C2487" s="20"/>
      <c r="D2487" s="18"/>
    </row>
    <row x14ac:dyDescent="0.25" r="2488" customHeight="1" ht="18.75">
      <c r="A2488" s="1">
        <v>43761</v>
      </c>
      <c r="B2488" s="21"/>
      <c r="C2488" s="20"/>
      <c r="D2488" s="18"/>
    </row>
    <row x14ac:dyDescent="0.25" r="2489" customHeight="1" ht="18.75">
      <c r="A2489" s="1">
        <v>43762</v>
      </c>
      <c r="B2489" s="7">
        <v>0</v>
      </c>
      <c r="C2489" s="7">
        <v>0</v>
      </c>
      <c r="D2489" s="18"/>
    </row>
    <row x14ac:dyDescent="0.25" r="2490" customHeight="1" ht="18.75">
      <c r="A2490" s="1">
        <v>43763</v>
      </c>
      <c r="B2490" s="21"/>
      <c r="C2490" s="20"/>
      <c r="D2490" s="18"/>
    </row>
    <row x14ac:dyDescent="0.25" r="2491" customHeight="1" ht="18.75">
      <c r="A2491" s="1">
        <v>43764</v>
      </c>
      <c r="B2491" s="21"/>
      <c r="C2491" s="20"/>
      <c r="D2491" s="18"/>
    </row>
    <row x14ac:dyDescent="0.25" r="2492" customHeight="1" ht="18.75">
      <c r="A2492" s="1">
        <v>43765</v>
      </c>
      <c r="B2492" s="21"/>
      <c r="C2492" s="20"/>
      <c r="D2492" s="18"/>
    </row>
    <row x14ac:dyDescent="0.25" r="2493" customHeight="1" ht="18.75">
      <c r="A2493" s="1">
        <v>43766</v>
      </c>
      <c r="B2493" s="21"/>
      <c r="C2493" s="20"/>
      <c r="D2493" s="18"/>
    </row>
    <row x14ac:dyDescent="0.25" r="2494" customHeight="1" ht="18.75">
      <c r="A2494" s="1">
        <v>43767</v>
      </c>
      <c r="B2494" s="21"/>
      <c r="C2494" s="20"/>
      <c r="D2494" s="18"/>
    </row>
    <row x14ac:dyDescent="0.25" r="2495" customHeight="1" ht="18.75">
      <c r="A2495" s="1">
        <v>43768</v>
      </c>
      <c r="B2495" s="21"/>
      <c r="C2495" s="20"/>
      <c r="D2495" s="18"/>
    </row>
    <row x14ac:dyDescent="0.25" r="2496" customHeight="1" ht="18.75">
      <c r="A2496" s="1">
        <v>43769</v>
      </c>
      <c r="B2496" s="21"/>
      <c r="C2496" s="20"/>
      <c r="D2496" s="18"/>
    </row>
    <row x14ac:dyDescent="0.25" r="2497" customHeight="1" ht="18.75">
      <c r="A2497" s="1">
        <v>43770</v>
      </c>
      <c r="B2497" s="21"/>
      <c r="C2497" s="20"/>
      <c r="D2497" s="18"/>
    </row>
    <row x14ac:dyDescent="0.25" r="2498" customHeight="1" ht="18.75">
      <c r="A2498" s="1">
        <v>43771</v>
      </c>
      <c r="B2498" s="21"/>
      <c r="C2498" s="20"/>
      <c r="D2498" s="18"/>
    </row>
    <row x14ac:dyDescent="0.25" r="2499" customHeight="1" ht="18.75">
      <c r="A2499" s="1">
        <v>43772</v>
      </c>
      <c r="B2499" s="7">
        <v>0</v>
      </c>
      <c r="C2499" s="20"/>
      <c r="D2499" s="18"/>
    </row>
    <row x14ac:dyDescent="0.25" r="2500" customHeight="1" ht="18.75">
      <c r="A2500" s="1">
        <v>43773</v>
      </c>
      <c r="B2500" s="21"/>
      <c r="C2500" s="20"/>
      <c r="D2500" s="18"/>
    </row>
    <row x14ac:dyDescent="0.25" r="2501" customHeight="1" ht="18.75">
      <c r="A2501" s="1">
        <v>43774</v>
      </c>
      <c r="B2501" s="21"/>
      <c r="C2501" s="20"/>
      <c r="D2501" s="18"/>
    </row>
    <row x14ac:dyDescent="0.25" r="2502" customHeight="1" ht="18.75">
      <c r="A2502" s="1">
        <v>43775</v>
      </c>
      <c r="B2502" s="21"/>
      <c r="C2502" s="20"/>
      <c r="D2502" s="18"/>
    </row>
    <row x14ac:dyDescent="0.25" r="2503" customHeight="1" ht="18.75">
      <c r="A2503" s="1">
        <v>43776</v>
      </c>
      <c r="B2503" s="21"/>
      <c r="C2503" s="20"/>
      <c r="D2503" s="18"/>
    </row>
    <row x14ac:dyDescent="0.25" r="2504" customHeight="1" ht="18.75">
      <c r="A2504" s="1">
        <v>43777</v>
      </c>
      <c r="B2504" s="21"/>
      <c r="C2504" s="20"/>
      <c r="D2504" s="18"/>
    </row>
    <row x14ac:dyDescent="0.25" r="2505" customHeight="1" ht="18.75">
      <c r="A2505" s="1">
        <v>43778</v>
      </c>
      <c r="B2505" s="21"/>
      <c r="C2505" s="20"/>
      <c r="D2505" s="18"/>
    </row>
    <row x14ac:dyDescent="0.25" r="2506" customHeight="1" ht="18.75">
      <c r="A2506" s="1">
        <v>43779</v>
      </c>
      <c r="B2506" s="7">
        <v>7</v>
      </c>
      <c r="C2506" s="20"/>
      <c r="D2506" s="18"/>
    </row>
    <row x14ac:dyDescent="0.25" r="2507" customHeight="1" ht="18.75">
      <c r="A2507" s="1">
        <v>43780</v>
      </c>
      <c r="B2507" s="12">
        <v>0.3</v>
      </c>
      <c r="C2507" s="20"/>
      <c r="D2507" s="18"/>
    </row>
    <row x14ac:dyDescent="0.25" r="2508" customHeight="1" ht="18.75">
      <c r="A2508" s="1">
        <v>43781</v>
      </c>
      <c r="B2508" s="21"/>
      <c r="C2508" s="20"/>
      <c r="D2508" s="18"/>
    </row>
    <row x14ac:dyDescent="0.25" r="2509" customHeight="1" ht="18.75">
      <c r="A2509" s="1">
        <v>43782</v>
      </c>
      <c r="B2509" s="21"/>
      <c r="C2509" s="20"/>
      <c r="D2509" s="18"/>
    </row>
    <row x14ac:dyDescent="0.25" r="2510" customHeight="1" ht="18.75">
      <c r="A2510" s="1">
        <v>43783</v>
      </c>
      <c r="B2510" s="21"/>
      <c r="C2510" s="20"/>
      <c r="D2510" s="18"/>
    </row>
    <row x14ac:dyDescent="0.25" r="2511" customHeight="1" ht="18.75">
      <c r="A2511" s="1">
        <v>43784</v>
      </c>
      <c r="B2511" s="21"/>
      <c r="C2511" s="20"/>
      <c r="D2511" s="18"/>
    </row>
    <row x14ac:dyDescent="0.25" r="2512" customHeight="1" ht="18.75">
      <c r="A2512" s="1">
        <v>43785</v>
      </c>
      <c r="B2512" s="21"/>
      <c r="C2512" s="20"/>
      <c r="D2512" s="18"/>
    </row>
    <row x14ac:dyDescent="0.25" r="2513" customHeight="1" ht="18.75">
      <c r="A2513" s="1">
        <v>43786</v>
      </c>
      <c r="B2513" s="7">
        <v>0</v>
      </c>
      <c r="C2513" s="20"/>
      <c r="D2513" s="18"/>
    </row>
    <row x14ac:dyDescent="0.25" r="2514" customHeight="1" ht="18.75">
      <c r="A2514" s="1">
        <v>43787</v>
      </c>
      <c r="B2514" s="7">
        <v>8</v>
      </c>
      <c r="C2514" s="20"/>
      <c r="D2514" s="18"/>
    </row>
    <row x14ac:dyDescent="0.25" r="2515" customHeight="1" ht="18.75">
      <c r="A2515" s="1">
        <v>43788</v>
      </c>
      <c r="B2515" s="21"/>
      <c r="C2515" s="20"/>
      <c r="D2515" s="18"/>
    </row>
    <row x14ac:dyDescent="0.25" r="2516" customHeight="1" ht="18.75">
      <c r="A2516" s="1">
        <v>43789</v>
      </c>
      <c r="B2516" s="21"/>
      <c r="C2516" s="20"/>
      <c r="D2516" s="18"/>
    </row>
    <row x14ac:dyDescent="0.25" r="2517" customHeight="1" ht="18.75">
      <c r="A2517" s="1">
        <v>43790</v>
      </c>
      <c r="B2517" s="21"/>
      <c r="C2517" s="20"/>
      <c r="D2517" s="18"/>
    </row>
    <row x14ac:dyDescent="0.25" r="2518" customHeight="1" ht="18.75">
      <c r="A2518" s="1">
        <v>43791</v>
      </c>
      <c r="B2518" s="21"/>
      <c r="C2518" s="20"/>
      <c r="D2518" s="18"/>
    </row>
    <row x14ac:dyDescent="0.25" r="2519" customHeight="1" ht="18.75">
      <c r="A2519" s="1">
        <v>43792</v>
      </c>
      <c r="B2519" s="21"/>
      <c r="C2519" s="20"/>
      <c r="D2519" s="18"/>
    </row>
    <row x14ac:dyDescent="0.25" r="2520" customHeight="1" ht="18.75">
      <c r="A2520" s="1">
        <v>43793</v>
      </c>
      <c r="B2520" s="7">
        <v>0</v>
      </c>
      <c r="C2520" s="20"/>
      <c r="D2520" s="18"/>
    </row>
    <row x14ac:dyDescent="0.25" r="2521" customHeight="1" ht="18.75">
      <c r="A2521" s="1">
        <v>43794</v>
      </c>
      <c r="B2521" s="21"/>
      <c r="C2521" s="20"/>
      <c r="D2521" s="18"/>
    </row>
    <row x14ac:dyDescent="0.25" r="2522" customHeight="1" ht="18.75">
      <c r="A2522" s="1">
        <v>43795</v>
      </c>
      <c r="B2522" s="21"/>
      <c r="C2522" s="20"/>
      <c r="D2522" s="18"/>
    </row>
    <row x14ac:dyDescent="0.25" r="2523" customHeight="1" ht="18.75">
      <c r="A2523" s="1">
        <v>43796</v>
      </c>
      <c r="B2523" s="21"/>
      <c r="C2523" s="20"/>
      <c r="D2523" s="18"/>
    </row>
    <row x14ac:dyDescent="0.25" r="2524" customHeight="1" ht="18.75">
      <c r="A2524" s="1">
        <v>43797</v>
      </c>
      <c r="B2524" s="21"/>
      <c r="C2524" s="20"/>
      <c r="D2524" s="18"/>
    </row>
    <row x14ac:dyDescent="0.25" r="2525" customHeight="1" ht="18.75">
      <c r="A2525" s="1">
        <v>43798</v>
      </c>
      <c r="B2525" s="21"/>
      <c r="C2525" s="20"/>
      <c r="D2525" s="18"/>
    </row>
    <row x14ac:dyDescent="0.25" r="2526" customHeight="1" ht="18.75">
      <c r="A2526" s="1">
        <v>43799</v>
      </c>
      <c r="B2526" s="21"/>
      <c r="C2526" s="20"/>
      <c r="D2526" s="18"/>
    </row>
    <row x14ac:dyDescent="0.25" r="2527" customHeight="1" ht="18.75">
      <c r="A2527" s="1">
        <v>43800</v>
      </c>
      <c r="B2527" s="7">
        <v>21</v>
      </c>
      <c r="C2527" s="20"/>
      <c r="D2527" s="18"/>
    </row>
    <row x14ac:dyDescent="0.25" r="2528" customHeight="1" ht="18.75">
      <c r="A2528" s="1">
        <v>43801</v>
      </c>
      <c r="B2528" s="7">
        <v>0</v>
      </c>
      <c r="C2528" s="20"/>
      <c r="D2528" s="18"/>
    </row>
    <row x14ac:dyDescent="0.25" r="2529" customHeight="1" ht="18.75">
      <c r="A2529" s="1">
        <v>43802</v>
      </c>
      <c r="B2529" s="21"/>
      <c r="C2529" s="20"/>
      <c r="D2529" s="18"/>
    </row>
    <row x14ac:dyDescent="0.25" r="2530" customHeight="1" ht="18.75">
      <c r="A2530" s="1">
        <v>43803</v>
      </c>
      <c r="B2530" s="21"/>
      <c r="C2530" s="20"/>
      <c r="D2530" s="18"/>
    </row>
    <row x14ac:dyDescent="0.25" r="2531" customHeight="1" ht="18.75">
      <c r="A2531" s="1">
        <v>43804</v>
      </c>
      <c r="B2531" s="21"/>
      <c r="C2531" s="20"/>
      <c r="D2531" s="18"/>
    </row>
    <row x14ac:dyDescent="0.25" r="2532" customHeight="1" ht="18.75">
      <c r="A2532" s="1">
        <v>43805</v>
      </c>
      <c r="B2532" s="21"/>
      <c r="C2532" s="20"/>
      <c r="D2532" s="18"/>
    </row>
    <row x14ac:dyDescent="0.25" r="2533" customHeight="1" ht="18.75">
      <c r="A2533" s="1">
        <v>43806</v>
      </c>
      <c r="B2533" s="21"/>
      <c r="C2533" s="20"/>
      <c r="D2533" s="18"/>
    </row>
    <row x14ac:dyDescent="0.25" r="2534" customHeight="1" ht="18.75">
      <c r="A2534" s="1">
        <v>43807</v>
      </c>
      <c r="B2534" s="21"/>
      <c r="C2534" s="20"/>
      <c r="D2534" s="18"/>
    </row>
    <row x14ac:dyDescent="0.25" r="2535" customHeight="1" ht="18.75">
      <c r="A2535" s="1">
        <v>43808</v>
      </c>
      <c r="B2535" s="21"/>
      <c r="C2535" s="20"/>
      <c r="D2535" s="18"/>
    </row>
    <row x14ac:dyDescent="0.25" r="2536" customHeight="1" ht="18.75">
      <c r="A2536" s="1">
        <v>43809</v>
      </c>
      <c r="B2536" s="21"/>
      <c r="C2536" s="20"/>
      <c r="D2536" s="18"/>
    </row>
    <row x14ac:dyDescent="0.25" r="2537" customHeight="1" ht="18.75">
      <c r="A2537" s="1">
        <v>43810</v>
      </c>
      <c r="B2537" s="7">
        <v>0</v>
      </c>
      <c r="C2537" s="20"/>
      <c r="D2537" s="18"/>
    </row>
    <row x14ac:dyDescent="0.25" r="2538" customHeight="1" ht="18.75">
      <c r="A2538" s="1">
        <v>43811</v>
      </c>
      <c r="B2538" s="21"/>
      <c r="C2538" s="20"/>
      <c r="D2538" s="18"/>
    </row>
    <row x14ac:dyDescent="0.25" r="2539" customHeight="1" ht="18.75">
      <c r="A2539" s="1">
        <v>43812</v>
      </c>
      <c r="B2539" s="21"/>
      <c r="C2539" s="20"/>
      <c r="D2539" s="18"/>
    </row>
    <row x14ac:dyDescent="0.25" r="2540" customHeight="1" ht="18.75">
      <c r="A2540" s="1">
        <v>43813</v>
      </c>
      <c r="B2540" s="7">
        <v>0</v>
      </c>
      <c r="C2540" s="20"/>
      <c r="D2540" s="18"/>
    </row>
    <row x14ac:dyDescent="0.25" r="2541" customHeight="1" ht="18.75">
      <c r="A2541" s="1">
        <v>43814</v>
      </c>
      <c r="B2541" s="21"/>
      <c r="C2541" s="20"/>
      <c r="D2541" s="18"/>
    </row>
    <row x14ac:dyDescent="0.25" r="2542" customHeight="1" ht="18.75">
      <c r="A2542" s="1">
        <v>43815</v>
      </c>
      <c r="B2542" s="21"/>
      <c r="C2542" s="20"/>
      <c r="D2542" s="18"/>
    </row>
    <row x14ac:dyDescent="0.25" r="2543" customHeight="1" ht="18.75">
      <c r="A2543" s="1">
        <v>43816</v>
      </c>
      <c r="B2543" s="7">
        <v>0</v>
      </c>
      <c r="C2543" s="20"/>
      <c r="D2543" s="18"/>
    </row>
    <row x14ac:dyDescent="0.25" r="2544" customHeight="1" ht="18.75">
      <c r="A2544" s="1">
        <v>43817</v>
      </c>
      <c r="B2544" s="21"/>
      <c r="C2544" s="20"/>
      <c r="D2544" s="18"/>
    </row>
    <row x14ac:dyDescent="0.25" r="2545" customHeight="1" ht="18.75">
      <c r="A2545" s="1">
        <v>43818</v>
      </c>
      <c r="B2545" s="21"/>
      <c r="C2545" s="20"/>
      <c r="D2545" s="18"/>
    </row>
    <row x14ac:dyDescent="0.25" r="2546" customHeight="1" ht="18.75">
      <c r="A2546" s="1">
        <v>43819</v>
      </c>
      <c r="B2546" s="21"/>
      <c r="C2546" s="20"/>
      <c r="D2546" s="18"/>
    </row>
    <row x14ac:dyDescent="0.25" r="2547" customHeight="1" ht="18.75">
      <c r="A2547" s="1">
        <v>43820</v>
      </c>
      <c r="B2547" s="21"/>
      <c r="C2547" s="20"/>
      <c r="D2547" s="18"/>
    </row>
    <row x14ac:dyDescent="0.25" r="2548" customHeight="1" ht="18.75">
      <c r="A2548" s="1">
        <v>43821</v>
      </c>
      <c r="B2548" s="21"/>
      <c r="C2548" s="20"/>
      <c r="D2548" s="18"/>
    </row>
    <row x14ac:dyDescent="0.25" r="2549" customHeight="1" ht="18.75">
      <c r="A2549" s="1">
        <v>43822</v>
      </c>
      <c r="B2549" s="21"/>
      <c r="C2549" s="20"/>
      <c r="D2549" s="18"/>
    </row>
    <row x14ac:dyDescent="0.25" r="2550" customHeight="1" ht="18.75">
      <c r="A2550" s="1">
        <v>43823</v>
      </c>
      <c r="B2550" s="21"/>
      <c r="C2550" s="20"/>
      <c r="D2550" s="18"/>
    </row>
    <row x14ac:dyDescent="0.25" r="2551" customHeight="1" ht="18.75">
      <c r="A2551" s="1">
        <v>43824</v>
      </c>
      <c r="B2551" s="21"/>
      <c r="C2551" s="20"/>
      <c r="D2551" s="18"/>
    </row>
    <row x14ac:dyDescent="0.25" r="2552" customHeight="1" ht="18.75">
      <c r="A2552" s="1">
        <v>43825</v>
      </c>
      <c r="B2552" s="12">
        <v>2.5</v>
      </c>
      <c r="C2552" s="20"/>
      <c r="D2552" s="18"/>
    </row>
    <row x14ac:dyDescent="0.25" r="2553" customHeight="1" ht="18.75">
      <c r="A2553" s="1">
        <v>43826</v>
      </c>
      <c r="B2553" s="21"/>
      <c r="C2553" s="20"/>
      <c r="D2553" s="18"/>
    </row>
    <row x14ac:dyDescent="0.25" r="2554" customHeight="1" ht="18.75">
      <c r="A2554" s="1">
        <v>43827</v>
      </c>
      <c r="B2554" s="21"/>
      <c r="C2554" s="20"/>
      <c r="D2554" s="18"/>
    </row>
    <row x14ac:dyDescent="0.25" r="2555" customHeight="1" ht="18.75">
      <c r="A2555" s="1">
        <v>43828</v>
      </c>
      <c r="B2555" s="7">
        <v>3</v>
      </c>
      <c r="C2555" s="20"/>
      <c r="D2555" s="18"/>
    </row>
    <row x14ac:dyDescent="0.25" r="2556" customHeight="1" ht="18.75">
      <c r="A2556" s="1">
        <v>43829</v>
      </c>
      <c r="B2556" s="7">
        <v>1</v>
      </c>
      <c r="C2556" s="20"/>
      <c r="D2556" s="18"/>
    </row>
    <row x14ac:dyDescent="0.25" r="2557" customHeight="1" ht="18.75">
      <c r="A2557" s="1">
        <v>43830</v>
      </c>
      <c r="B2557" s="21"/>
      <c r="C2557" s="20"/>
      <c r="D2557" s="18"/>
    </row>
    <row x14ac:dyDescent="0.25" r="2558" customHeight="1" ht="18.75">
      <c r="A2558" s="1">
        <v>43831</v>
      </c>
      <c r="B2558" s="21"/>
      <c r="C2558" s="20"/>
      <c r="D2558" s="18"/>
    </row>
    <row x14ac:dyDescent="0.25" r="2559" customHeight="1" ht="18.75">
      <c r="A2559" s="1">
        <v>43832</v>
      </c>
      <c r="B2559" s="21"/>
      <c r="C2559" s="20"/>
      <c r="D2559" s="18"/>
    </row>
    <row x14ac:dyDescent="0.25" r="2560" customHeight="1" ht="18.75">
      <c r="A2560" s="1">
        <v>43833</v>
      </c>
      <c r="B2560" s="21"/>
      <c r="C2560" s="20"/>
      <c r="D2560" s="18"/>
    </row>
    <row x14ac:dyDescent="0.25" r="2561" customHeight="1" ht="18.75">
      <c r="A2561" s="1">
        <v>43834</v>
      </c>
      <c r="B2561" s="21"/>
      <c r="C2561" s="20"/>
      <c r="D2561" s="18"/>
    </row>
    <row x14ac:dyDescent="0.25" r="2562" customHeight="1" ht="18.75">
      <c r="A2562" s="1">
        <v>43835</v>
      </c>
      <c r="B2562" s="21"/>
      <c r="C2562" s="20"/>
      <c r="D2562" s="18"/>
    </row>
    <row x14ac:dyDescent="0.25" r="2563" customHeight="1" ht="18.75">
      <c r="A2563" s="1">
        <v>43836</v>
      </c>
      <c r="B2563" s="7">
        <v>12</v>
      </c>
      <c r="C2563" s="20"/>
      <c r="D2563" s="18"/>
    </row>
    <row x14ac:dyDescent="0.25" r="2564" customHeight="1" ht="18.75">
      <c r="A2564" s="1">
        <v>43837</v>
      </c>
      <c r="B2564" s="7">
        <v>27</v>
      </c>
      <c r="C2564" s="20"/>
      <c r="D2564" s="18"/>
    </row>
    <row x14ac:dyDescent="0.25" r="2565" customHeight="1" ht="18.75">
      <c r="A2565" s="1">
        <v>43838</v>
      </c>
      <c r="B2565" s="12">
        <v>0.3</v>
      </c>
      <c r="C2565" s="20"/>
      <c r="D2565" s="18"/>
    </row>
    <row x14ac:dyDescent="0.25" r="2566" customHeight="1" ht="18.75">
      <c r="A2566" s="1">
        <v>43839</v>
      </c>
      <c r="B2566" s="21"/>
      <c r="C2566" s="20"/>
      <c r="D2566" s="18"/>
    </row>
    <row x14ac:dyDescent="0.25" r="2567" customHeight="1" ht="18.75">
      <c r="A2567" s="1">
        <v>43840</v>
      </c>
      <c r="B2567" s="21"/>
      <c r="C2567" s="20"/>
      <c r="D2567" s="18"/>
    </row>
    <row x14ac:dyDescent="0.25" r="2568" customHeight="1" ht="18.75">
      <c r="A2568" s="1">
        <v>43841</v>
      </c>
      <c r="B2568" s="21"/>
      <c r="C2568" s="20"/>
      <c r="D2568" s="18"/>
    </row>
    <row x14ac:dyDescent="0.25" r="2569" customHeight="1" ht="18.75">
      <c r="A2569" s="1">
        <v>43842</v>
      </c>
      <c r="B2569" s="21"/>
      <c r="C2569" s="20"/>
      <c r="D2569" s="18"/>
    </row>
    <row x14ac:dyDescent="0.25" r="2570" customHeight="1" ht="18.75">
      <c r="A2570" s="1">
        <v>43843</v>
      </c>
      <c r="B2570" s="21"/>
      <c r="C2570" s="20"/>
      <c r="D2570" s="18"/>
    </row>
    <row x14ac:dyDescent="0.25" r="2571" customHeight="1" ht="18.75">
      <c r="A2571" s="1">
        <v>43844</v>
      </c>
      <c r="B2571" s="21"/>
      <c r="C2571" s="20"/>
      <c r="D2571" s="18"/>
    </row>
    <row x14ac:dyDescent="0.25" r="2572" customHeight="1" ht="18.75">
      <c r="A2572" s="1">
        <v>43845</v>
      </c>
      <c r="B2572" s="21"/>
      <c r="C2572" s="20"/>
      <c r="D2572" s="18"/>
    </row>
    <row x14ac:dyDescent="0.25" r="2573" customHeight="1" ht="18.75">
      <c r="A2573" s="1">
        <v>43846</v>
      </c>
      <c r="B2573" s="21"/>
      <c r="C2573" s="20"/>
      <c r="D2573" s="18"/>
    </row>
    <row x14ac:dyDescent="0.25" r="2574" customHeight="1" ht="18.75">
      <c r="A2574" s="1">
        <v>43847</v>
      </c>
      <c r="B2574" s="21"/>
      <c r="C2574" s="20"/>
      <c r="D2574" s="18"/>
    </row>
    <row x14ac:dyDescent="0.25" r="2575" customHeight="1" ht="18.75">
      <c r="A2575" s="1">
        <v>43848</v>
      </c>
      <c r="B2575" s="21"/>
      <c r="C2575" s="20"/>
      <c r="D2575" s="18"/>
    </row>
    <row x14ac:dyDescent="0.25" r="2576" customHeight="1" ht="18.75">
      <c r="A2576" s="1">
        <v>43849</v>
      </c>
      <c r="B2576" s="21"/>
      <c r="C2576" s="20"/>
      <c r="D2576" s="18"/>
    </row>
    <row x14ac:dyDescent="0.25" r="2577" customHeight="1" ht="18.75">
      <c r="A2577" s="1">
        <v>43850</v>
      </c>
      <c r="B2577" s="21"/>
      <c r="C2577" s="20"/>
      <c r="D2577" s="18"/>
    </row>
    <row x14ac:dyDescent="0.25" r="2578" customHeight="1" ht="18.75">
      <c r="A2578" s="1">
        <v>43851</v>
      </c>
      <c r="B2578" s="21"/>
      <c r="C2578" s="20"/>
      <c r="D2578" s="18"/>
    </row>
    <row x14ac:dyDescent="0.25" r="2579" customHeight="1" ht="18.75">
      <c r="A2579" s="1">
        <v>43852</v>
      </c>
      <c r="B2579" s="12">
        <v>3.5</v>
      </c>
      <c r="C2579" s="20"/>
      <c r="D2579" s="18"/>
    </row>
    <row x14ac:dyDescent="0.25" r="2580" customHeight="1" ht="18.75">
      <c r="A2580" s="1">
        <v>43853</v>
      </c>
      <c r="B2580" s="12">
        <v>7.5</v>
      </c>
      <c r="C2580" s="20"/>
      <c r="D2580" s="18"/>
    </row>
    <row x14ac:dyDescent="0.25" r="2581" customHeight="1" ht="18.75">
      <c r="A2581" s="1">
        <v>43854</v>
      </c>
      <c r="B2581" s="21"/>
      <c r="C2581" s="20"/>
      <c r="D2581" s="18"/>
    </row>
    <row x14ac:dyDescent="0.25" r="2582" customHeight="1" ht="18.75">
      <c r="A2582" s="1">
        <v>43855</v>
      </c>
      <c r="B2582" s="21"/>
      <c r="C2582" s="20"/>
      <c r="D2582" s="18"/>
    </row>
    <row x14ac:dyDescent="0.25" r="2583" customHeight="1" ht="18.75">
      <c r="A2583" s="1">
        <v>43856</v>
      </c>
      <c r="B2583" s="12">
        <v>0.1</v>
      </c>
      <c r="C2583" s="20"/>
      <c r="D2583" s="18"/>
    </row>
    <row x14ac:dyDescent="0.25" r="2584" customHeight="1" ht="18.75">
      <c r="A2584" s="1">
        <v>43857</v>
      </c>
      <c r="B2584" s="12">
        <v>19.5</v>
      </c>
      <c r="C2584" s="20"/>
      <c r="D2584" s="18"/>
    </row>
    <row x14ac:dyDescent="0.25" r="2585" customHeight="1" ht="18.75">
      <c r="A2585" s="1">
        <v>43858</v>
      </c>
      <c r="B2585" s="7">
        <v>0</v>
      </c>
      <c r="C2585" s="20"/>
      <c r="D2585" s="18"/>
    </row>
    <row x14ac:dyDescent="0.25" r="2586" customHeight="1" ht="18.75">
      <c r="A2586" s="1">
        <v>43859</v>
      </c>
      <c r="B2586" s="12">
        <v>0.5</v>
      </c>
      <c r="C2586" s="20"/>
      <c r="D2586" s="18"/>
    </row>
    <row x14ac:dyDescent="0.25" r="2587" customHeight="1" ht="18.75">
      <c r="A2587" s="1">
        <v>43860</v>
      </c>
      <c r="B2587" s="7">
        <v>0</v>
      </c>
      <c r="C2587" s="20"/>
      <c r="D2587" s="18"/>
    </row>
    <row x14ac:dyDescent="0.25" r="2588" customHeight="1" ht="18.75">
      <c r="A2588" s="1">
        <v>43861</v>
      </c>
      <c r="B2588" s="7">
        <v>0</v>
      </c>
      <c r="C2588" s="20"/>
      <c r="D2588" s="18"/>
    </row>
    <row x14ac:dyDescent="0.25" r="2589" customHeight="1" ht="18.75">
      <c r="A2589" s="1">
        <v>43862</v>
      </c>
      <c r="B2589" s="21"/>
      <c r="C2589" s="20"/>
      <c r="D2589" s="18"/>
    </row>
    <row x14ac:dyDescent="0.25" r="2590" customHeight="1" ht="18.75">
      <c r="A2590" s="1">
        <v>43863</v>
      </c>
      <c r="B2590" s="21"/>
      <c r="C2590" s="20"/>
      <c r="D2590" s="18"/>
    </row>
    <row x14ac:dyDescent="0.25" r="2591" customHeight="1" ht="18.75">
      <c r="A2591" s="1">
        <v>43864</v>
      </c>
      <c r="B2591" s="21"/>
      <c r="C2591" s="20"/>
      <c r="D2591" s="18"/>
    </row>
    <row x14ac:dyDescent="0.25" r="2592" customHeight="1" ht="18.75">
      <c r="A2592" s="1">
        <v>43865</v>
      </c>
      <c r="B2592" s="21"/>
      <c r="C2592" s="20"/>
      <c r="D2592" s="18"/>
    </row>
    <row x14ac:dyDescent="0.25" r="2593" customHeight="1" ht="18.75">
      <c r="A2593" s="1">
        <v>43866</v>
      </c>
      <c r="B2593" s="7">
        <v>0</v>
      </c>
      <c r="C2593" s="20"/>
      <c r="D2593" s="18"/>
    </row>
    <row x14ac:dyDescent="0.25" r="2594" customHeight="1" ht="18.75">
      <c r="A2594" s="1">
        <v>43867</v>
      </c>
      <c r="B2594" s="21"/>
      <c r="C2594" s="20"/>
      <c r="D2594" s="18"/>
    </row>
    <row x14ac:dyDescent="0.25" r="2595" customHeight="1" ht="18.75">
      <c r="A2595" s="1">
        <v>43868</v>
      </c>
      <c r="B2595" s="21"/>
      <c r="C2595" s="20"/>
      <c r="D2595" s="18"/>
    </row>
    <row x14ac:dyDescent="0.25" r="2596" customHeight="1" ht="18.75">
      <c r="A2596" s="1">
        <v>43869</v>
      </c>
      <c r="B2596" s="21"/>
      <c r="C2596" s="20"/>
      <c r="D2596" s="18"/>
    </row>
    <row x14ac:dyDescent="0.25" r="2597" customHeight="1" ht="18.75">
      <c r="A2597" s="1">
        <v>43870</v>
      </c>
      <c r="B2597" s="21"/>
      <c r="C2597" s="20"/>
      <c r="D2597" s="18"/>
    </row>
    <row x14ac:dyDescent="0.25" r="2598" customHeight="1" ht="18.75">
      <c r="A2598" s="1">
        <v>43871</v>
      </c>
      <c r="B2598" s="21"/>
      <c r="C2598" s="20"/>
      <c r="D2598" s="18"/>
    </row>
    <row x14ac:dyDescent="0.25" r="2599" customHeight="1" ht="18.75">
      <c r="A2599" s="1">
        <v>43872</v>
      </c>
      <c r="B2599" s="21"/>
      <c r="C2599" s="20"/>
      <c r="D2599" s="18"/>
    </row>
    <row x14ac:dyDescent="0.25" r="2600" customHeight="1" ht="18.75">
      <c r="A2600" s="1">
        <v>43873</v>
      </c>
      <c r="B2600" s="7">
        <v>6</v>
      </c>
      <c r="C2600" s="20"/>
      <c r="D2600" s="18"/>
    </row>
    <row x14ac:dyDescent="0.25" r="2601" customHeight="1" ht="18.75">
      <c r="A2601" s="1">
        <v>43874</v>
      </c>
      <c r="B2601" s="21"/>
      <c r="C2601" s="20"/>
      <c r="D2601" s="18"/>
    </row>
    <row x14ac:dyDescent="0.25" r="2602" customHeight="1" ht="18.75">
      <c r="A2602" s="1">
        <v>43875</v>
      </c>
      <c r="B2602" s="21"/>
      <c r="C2602" s="20"/>
      <c r="D2602" s="18"/>
    </row>
    <row x14ac:dyDescent="0.25" r="2603" customHeight="1" ht="18.75">
      <c r="A2603" s="1">
        <v>43876</v>
      </c>
      <c r="B2603" s="21"/>
      <c r="C2603" s="20"/>
      <c r="D2603" s="18"/>
    </row>
    <row x14ac:dyDescent="0.25" r="2604" customHeight="1" ht="18.75">
      <c r="A2604" s="1">
        <v>43877</v>
      </c>
      <c r="B2604" s="7">
        <v>4</v>
      </c>
      <c r="C2604" s="20"/>
      <c r="D2604" s="18"/>
    </row>
    <row x14ac:dyDescent="0.25" r="2605" customHeight="1" ht="18.75">
      <c r="A2605" s="1">
        <v>43878</v>
      </c>
      <c r="B2605" s="7">
        <v>0</v>
      </c>
      <c r="C2605" s="20"/>
      <c r="D2605" s="18"/>
    </row>
    <row x14ac:dyDescent="0.25" r="2606" customHeight="1" ht="18.75">
      <c r="A2606" s="1">
        <v>43879</v>
      </c>
      <c r="B2606" s="21"/>
      <c r="C2606" s="20"/>
      <c r="D2606" s="18"/>
    </row>
    <row x14ac:dyDescent="0.25" r="2607" customHeight="1" ht="18.75">
      <c r="A2607" s="1">
        <v>43880</v>
      </c>
      <c r="B2607" s="21"/>
      <c r="C2607" s="20"/>
      <c r="D2607" s="18"/>
    </row>
    <row x14ac:dyDescent="0.25" r="2608" customHeight="1" ht="18.75">
      <c r="A2608" s="1">
        <v>43881</v>
      </c>
      <c r="B2608" s="21"/>
      <c r="C2608" s="20"/>
      <c r="D2608" s="18"/>
    </row>
    <row x14ac:dyDescent="0.25" r="2609" customHeight="1" ht="18.75">
      <c r="A2609" s="1">
        <v>43882</v>
      </c>
      <c r="B2609" s="7">
        <v>0</v>
      </c>
      <c r="C2609" s="20"/>
      <c r="D2609" s="18"/>
    </row>
    <row x14ac:dyDescent="0.25" r="2610" customHeight="1" ht="18.75">
      <c r="A2610" s="1">
        <v>43883</v>
      </c>
      <c r="B2610" s="7">
        <v>0</v>
      </c>
      <c r="C2610" s="20"/>
      <c r="D2610" s="18"/>
    </row>
    <row x14ac:dyDescent="0.25" r="2611" customHeight="1" ht="18.75">
      <c r="A2611" s="1">
        <v>43884</v>
      </c>
      <c r="B2611" s="21"/>
      <c r="C2611" s="20"/>
      <c r="D2611" s="18"/>
    </row>
    <row x14ac:dyDescent="0.25" r="2612" customHeight="1" ht="18.75">
      <c r="A2612" s="1">
        <v>43885</v>
      </c>
      <c r="B2612" s="7">
        <v>0</v>
      </c>
      <c r="C2612" s="20"/>
      <c r="D2612" s="18"/>
    </row>
    <row x14ac:dyDescent="0.25" r="2613" customHeight="1" ht="18.75">
      <c r="A2613" s="1">
        <v>43886</v>
      </c>
      <c r="B2613" s="7">
        <v>29</v>
      </c>
      <c r="C2613" s="20"/>
      <c r="D2613" s="18"/>
    </row>
    <row x14ac:dyDescent="0.25" r="2614" customHeight="1" ht="18.75">
      <c r="A2614" s="1">
        <v>43887</v>
      </c>
      <c r="B2614" s="12">
        <v>0.2</v>
      </c>
      <c r="C2614" s="20"/>
      <c r="D2614" s="18"/>
    </row>
    <row x14ac:dyDescent="0.25" r="2615" customHeight="1" ht="18.75">
      <c r="A2615" s="1">
        <v>43888</v>
      </c>
      <c r="B2615" s="7">
        <v>0</v>
      </c>
      <c r="C2615" s="20"/>
      <c r="D2615" s="18"/>
    </row>
    <row x14ac:dyDescent="0.25" r="2616" customHeight="1" ht="18.75">
      <c r="A2616" s="1">
        <v>43889</v>
      </c>
      <c r="B2616" s="7">
        <v>1</v>
      </c>
      <c r="C2616" s="20"/>
      <c r="D2616" s="18"/>
    </row>
    <row x14ac:dyDescent="0.25" r="2617" customHeight="1" ht="18.75">
      <c r="A2617" s="1">
        <v>43890</v>
      </c>
      <c r="B2617" s="21"/>
      <c r="C2617" s="20"/>
      <c r="D2617" s="18"/>
    </row>
    <row x14ac:dyDescent="0.25" r="2618" customHeight="1" ht="18.75">
      <c r="A2618" s="1">
        <v>43891</v>
      </c>
      <c r="B2618" s="21"/>
      <c r="C2618" s="20"/>
      <c r="D2618" s="18"/>
    </row>
    <row x14ac:dyDescent="0.25" r="2619" customHeight="1" ht="18.75">
      <c r="A2619" s="1">
        <v>43892</v>
      </c>
      <c r="B2619" s="21"/>
      <c r="C2619" s="20"/>
      <c r="D2619" s="18"/>
    </row>
    <row x14ac:dyDescent="0.25" r="2620" customHeight="1" ht="18.75">
      <c r="A2620" s="1">
        <v>43893</v>
      </c>
      <c r="B2620" s="21"/>
      <c r="C2620" s="20"/>
      <c r="D2620" s="18"/>
    </row>
    <row x14ac:dyDescent="0.25" r="2621" customHeight="1" ht="18.75">
      <c r="A2621" s="1">
        <v>43894</v>
      </c>
      <c r="B2621" s="21"/>
      <c r="C2621" s="20"/>
      <c r="D2621" s="18"/>
    </row>
    <row x14ac:dyDescent="0.25" r="2622" customHeight="1" ht="18.75">
      <c r="A2622" s="1">
        <v>43895</v>
      </c>
      <c r="B2622" s="21"/>
      <c r="C2622" s="20"/>
      <c r="D2622" s="18"/>
    </row>
    <row x14ac:dyDescent="0.25" r="2623" customHeight="1" ht="18.75">
      <c r="A2623" s="1">
        <v>43896</v>
      </c>
      <c r="B2623" s="21"/>
      <c r="C2623" s="20"/>
      <c r="D2623" s="18"/>
    </row>
    <row x14ac:dyDescent="0.25" r="2624" customHeight="1" ht="18.75">
      <c r="A2624" s="1">
        <v>43897</v>
      </c>
      <c r="B2624" s="7">
        <v>2</v>
      </c>
      <c r="C2624" s="20"/>
      <c r="D2624" s="18"/>
    </row>
    <row x14ac:dyDescent="0.25" r="2625" customHeight="1" ht="18.75">
      <c r="A2625" s="1">
        <v>43898</v>
      </c>
      <c r="B2625" s="21"/>
      <c r="C2625" s="20"/>
      <c r="D2625" s="18"/>
    </row>
    <row x14ac:dyDescent="0.25" r="2626" customHeight="1" ht="18.75">
      <c r="A2626" s="1">
        <v>43899</v>
      </c>
      <c r="B2626" s="7">
        <v>3</v>
      </c>
      <c r="C2626" s="20"/>
      <c r="D2626" s="18"/>
    </row>
    <row x14ac:dyDescent="0.25" r="2627" customHeight="1" ht="18.75">
      <c r="A2627" s="1">
        <v>43900</v>
      </c>
      <c r="B2627" s="7">
        <v>10</v>
      </c>
      <c r="C2627" s="20"/>
      <c r="D2627" s="18"/>
    </row>
    <row x14ac:dyDescent="0.25" r="2628" customHeight="1" ht="18.75">
      <c r="A2628" s="1">
        <v>43901</v>
      </c>
      <c r="B2628" s="21"/>
      <c r="C2628" s="20"/>
      <c r="D2628" s="18"/>
    </row>
    <row x14ac:dyDescent="0.25" r="2629" customHeight="1" ht="18.75">
      <c r="A2629" s="1">
        <v>43902</v>
      </c>
      <c r="B2629" s="21"/>
      <c r="C2629" s="20"/>
      <c r="D2629" s="18"/>
    </row>
    <row x14ac:dyDescent="0.25" r="2630" customHeight="1" ht="18.75">
      <c r="A2630" s="1">
        <v>43903</v>
      </c>
      <c r="B2630" s="21"/>
      <c r="C2630" s="20"/>
      <c r="D2630" s="18"/>
    </row>
    <row x14ac:dyDescent="0.25" r="2631" customHeight="1" ht="18.75">
      <c r="A2631" s="1">
        <v>43904</v>
      </c>
      <c r="B2631" s="21"/>
      <c r="C2631" s="20"/>
      <c r="D2631" s="18"/>
    </row>
    <row x14ac:dyDescent="0.25" r="2632" customHeight="1" ht="18.75">
      <c r="A2632" s="1">
        <v>43905</v>
      </c>
      <c r="B2632" s="21"/>
      <c r="C2632" s="20"/>
      <c r="D2632" s="18"/>
    </row>
    <row x14ac:dyDescent="0.25" r="2633" customHeight="1" ht="18.75">
      <c r="A2633" s="1">
        <v>43906</v>
      </c>
      <c r="B2633" s="21"/>
      <c r="C2633" s="20"/>
      <c r="D2633" s="18"/>
    </row>
    <row x14ac:dyDescent="0.25" r="2634" customHeight="1" ht="18.75">
      <c r="A2634" s="1">
        <v>43907</v>
      </c>
      <c r="B2634" s="21"/>
      <c r="C2634" s="20"/>
      <c r="D2634" s="18"/>
    </row>
    <row x14ac:dyDescent="0.25" r="2635" customHeight="1" ht="18.75">
      <c r="A2635" s="1">
        <v>43908</v>
      </c>
      <c r="B2635" s="21"/>
      <c r="C2635" s="20"/>
      <c r="D2635" s="18"/>
    </row>
    <row x14ac:dyDescent="0.25" r="2636" customHeight="1" ht="18.75">
      <c r="A2636" s="1">
        <v>43909</v>
      </c>
      <c r="B2636" s="21"/>
      <c r="C2636" s="20"/>
      <c r="D2636" s="18"/>
    </row>
    <row x14ac:dyDescent="0.25" r="2637" customHeight="1" ht="18.75">
      <c r="A2637" s="1">
        <v>43910</v>
      </c>
      <c r="B2637" s="21"/>
      <c r="C2637" s="20"/>
      <c r="D2637" s="18"/>
    </row>
    <row x14ac:dyDescent="0.25" r="2638" customHeight="1" ht="18.75">
      <c r="A2638" s="1">
        <v>43911</v>
      </c>
      <c r="B2638" s="21"/>
      <c r="C2638" s="20"/>
      <c r="D2638" s="18"/>
    </row>
    <row x14ac:dyDescent="0.25" r="2639" customHeight="1" ht="18.75">
      <c r="A2639" s="1">
        <v>43912</v>
      </c>
      <c r="B2639" s="21"/>
      <c r="C2639" s="20"/>
      <c r="D2639" s="18"/>
    </row>
    <row x14ac:dyDescent="0.25" r="2640" customHeight="1" ht="18.75">
      <c r="A2640" s="1">
        <v>43913</v>
      </c>
      <c r="B2640" s="21"/>
      <c r="C2640" s="20"/>
      <c r="D2640" s="18"/>
    </row>
    <row x14ac:dyDescent="0.25" r="2641" customHeight="1" ht="18.75">
      <c r="A2641" s="1">
        <v>43914</v>
      </c>
      <c r="B2641" s="21"/>
      <c r="C2641" s="20"/>
      <c r="D2641" s="18"/>
    </row>
    <row x14ac:dyDescent="0.25" r="2642" customHeight="1" ht="18.75">
      <c r="A2642" s="1">
        <v>43915</v>
      </c>
      <c r="B2642" s="21"/>
      <c r="C2642" s="20"/>
      <c r="D2642" s="18"/>
    </row>
    <row x14ac:dyDescent="0.25" r="2643" customHeight="1" ht="18.75">
      <c r="A2643" s="1">
        <v>43916</v>
      </c>
      <c r="B2643" s="12">
        <v>3.5</v>
      </c>
      <c r="C2643" s="20"/>
      <c r="D2643" s="18"/>
    </row>
    <row x14ac:dyDescent="0.25" r="2644" customHeight="1" ht="18.75">
      <c r="A2644" s="1">
        <v>43917</v>
      </c>
      <c r="B2644" s="7">
        <v>6</v>
      </c>
      <c r="C2644" s="20"/>
      <c r="D2644" s="18"/>
    </row>
    <row x14ac:dyDescent="0.25" r="2645" customHeight="1" ht="18.75">
      <c r="A2645" s="1">
        <v>43918</v>
      </c>
      <c r="B2645" s="21"/>
      <c r="C2645" s="20"/>
      <c r="D2645" s="18"/>
    </row>
    <row x14ac:dyDescent="0.25" r="2646" customHeight="1" ht="18.75">
      <c r="A2646" s="1">
        <v>43919</v>
      </c>
      <c r="B2646" s="21"/>
      <c r="C2646" s="20"/>
      <c r="D2646" s="18"/>
    </row>
    <row x14ac:dyDescent="0.25" r="2647" customHeight="1" ht="18.75">
      <c r="A2647" s="1">
        <v>43920</v>
      </c>
      <c r="B2647" s="21"/>
      <c r="C2647" s="20"/>
      <c r="D2647" s="18"/>
    </row>
    <row x14ac:dyDescent="0.25" r="2648" customHeight="1" ht="18.75">
      <c r="A2648" s="1">
        <v>43921</v>
      </c>
      <c r="B2648" s="21"/>
      <c r="C2648" s="20"/>
      <c r="D2648" s="18"/>
    </row>
    <row x14ac:dyDescent="0.25" r="2649" customHeight="1" ht="18.75">
      <c r="A2649" s="1">
        <v>43922</v>
      </c>
      <c r="B2649" s="7">
        <v>0</v>
      </c>
      <c r="C2649" s="7">
        <v>0</v>
      </c>
      <c r="D2649" s="18"/>
    </row>
    <row x14ac:dyDescent="0.25" r="2650" customHeight="1" ht="18.75">
      <c r="A2650" s="1">
        <v>43923</v>
      </c>
      <c r="B2650" s="21"/>
      <c r="C2650" s="20"/>
      <c r="D2650" s="18"/>
    </row>
    <row x14ac:dyDescent="0.25" r="2651" customHeight="1" ht="18.75">
      <c r="A2651" s="1">
        <v>43924</v>
      </c>
      <c r="B2651" s="21"/>
      <c r="C2651" s="20"/>
      <c r="D2651" s="18"/>
    </row>
    <row x14ac:dyDescent="0.25" r="2652" customHeight="1" ht="18.75">
      <c r="A2652" s="1">
        <v>43925</v>
      </c>
      <c r="B2652" s="21"/>
      <c r="C2652" s="20"/>
      <c r="D2652" s="18"/>
    </row>
    <row x14ac:dyDescent="0.25" r="2653" customHeight="1" ht="18.75">
      <c r="A2653" s="1">
        <v>43926</v>
      </c>
      <c r="B2653" s="21"/>
      <c r="C2653" s="20"/>
      <c r="D2653" s="18"/>
    </row>
    <row x14ac:dyDescent="0.25" r="2654" customHeight="1" ht="18.75">
      <c r="A2654" s="1">
        <v>43927</v>
      </c>
      <c r="B2654" s="21"/>
      <c r="C2654" s="20"/>
      <c r="D2654" s="18"/>
    </row>
    <row x14ac:dyDescent="0.25" r="2655" customHeight="1" ht="18.75">
      <c r="A2655" s="1">
        <v>43928</v>
      </c>
      <c r="B2655" s="21"/>
      <c r="C2655" s="20"/>
      <c r="D2655" s="18"/>
    </row>
    <row x14ac:dyDescent="0.25" r="2656" customHeight="1" ht="18.75">
      <c r="A2656" s="1">
        <v>43929</v>
      </c>
      <c r="B2656" s="21"/>
      <c r="C2656" s="20"/>
      <c r="D2656" s="18"/>
    </row>
    <row x14ac:dyDescent="0.25" r="2657" customHeight="1" ht="18.75">
      <c r="A2657" s="1">
        <v>43930</v>
      </c>
      <c r="B2657" s="21"/>
      <c r="C2657" s="20"/>
      <c r="D2657" s="18"/>
    </row>
    <row x14ac:dyDescent="0.25" r="2658" customHeight="1" ht="18.75">
      <c r="A2658" s="1">
        <v>43931</v>
      </c>
      <c r="B2658" s="7">
        <v>0</v>
      </c>
      <c r="C2658" s="7">
        <v>0</v>
      </c>
      <c r="D2658" s="18"/>
    </row>
    <row x14ac:dyDescent="0.25" r="2659" customHeight="1" ht="18.75">
      <c r="A2659" s="1">
        <v>43932</v>
      </c>
      <c r="B2659" s="12">
        <v>0.1</v>
      </c>
      <c r="C2659" s="12">
        <v>0.1</v>
      </c>
      <c r="D2659" s="18"/>
    </row>
    <row x14ac:dyDescent="0.25" r="2660" customHeight="1" ht="18.75">
      <c r="A2660" s="1">
        <v>43933</v>
      </c>
      <c r="B2660" s="7">
        <v>1</v>
      </c>
      <c r="C2660" s="12">
        <v>0.5</v>
      </c>
      <c r="D2660" s="16">
        <v>1.3952314814814815</v>
      </c>
    </row>
    <row x14ac:dyDescent="0.25" r="2661" customHeight="1" ht="18.75">
      <c r="A2661" s="1">
        <v>43934</v>
      </c>
      <c r="B2661" s="21"/>
      <c r="C2661" s="20"/>
      <c r="D2661" s="18"/>
    </row>
    <row x14ac:dyDescent="0.25" r="2662" customHeight="1" ht="18.75">
      <c r="A2662" s="1">
        <v>43935</v>
      </c>
      <c r="B2662" s="21"/>
      <c r="C2662" s="20"/>
      <c r="D2662" s="18"/>
    </row>
    <row x14ac:dyDescent="0.25" r="2663" customHeight="1" ht="18.75">
      <c r="A2663" s="1">
        <v>43936</v>
      </c>
      <c r="B2663" s="21"/>
      <c r="C2663" s="20"/>
      <c r="D2663" s="18"/>
    </row>
    <row x14ac:dyDescent="0.25" r="2664" customHeight="1" ht="18.75">
      <c r="A2664" s="1">
        <v>43937</v>
      </c>
      <c r="B2664" s="21"/>
      <c r="C2664" s="20"/>
      <c r="D2664" s="18"/>
    </row>
    <row x14ac:dyDescent="0.25" r="2665" customHeight="1" ht="18.75">
      <c r="A2665" s="1">
        <v>43938</v>
      </c>
      <c r="B2665" s="12">
        <v>11.5</v>
      </c>
      <c r="C2665" s="12">
        <v>2.5</v>
      </c>
      <c r="D2665" s="16">
        <v>1.3632870370370371</v>
      </c>
    </row>
    <row x14ac:dyDescent="0.25" r="2666" customHeight="1" ht="18.75">
      <c r="A2666" s="1">
        <v>43939</v>
      </c>
      <c r="B2666" s="12">
        <v>0.3</v>
      </c>
      <c r="C2666" s="12">
        <v>0.3</v>
      </c>
      <c r="D2666" s="16">
        <v>1.2146759259259259</v>
      </c>
    </row>
    <row x14ac:dyDescent="0.25" r="2667" customHeight="1" ht="18.75">
      <c r="A2667" s="1">
        <v>43940</v>
      </c>
      <c r="B2667" s="7">
        <v>19</v>
      </c>
      <c r="C2667" s="12">
        <v>4.5</v>
      </c>
      <c r="D2667" s="16">
        <v>1.8500925925925926</v>
      </c>
    </row>
    <row x14ac:dyDescent="0.25" r="2668" customHeight="1" ht="18.75">
      <c r="A2668" s="1">
        <v>43941</v>
      </c>
      <c r="B2668" s="12">
        <v>0.5</v>
      </c>
      <c r="C2668" s="12">
        <v>0.5</v>
      </c>
      <c r="D2668" s="16">
        <v>1.0000925925925925</v>
      </c>
    </row>
    <row x14ac:dyDescent="0.25" r="2669" customHeight="1" ht="18.75">
      <c r="A2669" s="1">
        <v>43942</v>
      </c>
      <c r="B2669" s="21"/>
      <c r="C2669" s="20"/>
      <c r="D2669" s="18"/>
    </row>
    <row x14ac:dyDescent="0.25" r="2670" customHeight="1" ht="18.75">
      <c r="A2670" s="1">
        <v>43943</v>
      </c>
      <c r="B2670" s="21"/>
      <c r="C2670" s="20"/>
      <c r="D2670" s="18"/>
    </row>
    <row x14ac:dyDescent="0.25" r="2671" customHeight="1" ht="18.75">
      <c r="A2671" s="1">
        <v>43944</v>
      </c>
      <c r="B2671" s="21"/>
      <c r="C2671" s="20"/>
      <c r="D2671" s="18"/>
    </row>
    <row x14ac:dyDescent="0.25" r="2672" customHeight="1" ht="18.75">
      <c r="A2672" s="1">
        <v>43945</v>
      </c>
      <c r="B2672" s="21"/>
      <c r="C2672" s="20"/>
      <c r="D2672" s="18"/>
    </row>
    <row x14ac:dyDescent="0.25" r="2673" customHeight="1" ht="18.75">
      <c r="A2673" s="1">
        <v>43946</v>
      </c>
      <c r="B2673" s="21"/>
      <c r="C2673" s="20"/>
      <c r="D2673" s="18"/>
    </row>
    <row x14ac:dyDescent="0.25" r="2674" customHeight="1" ht="18.75">
      <c r="A2674" s="1">
        <v>43947</v>
      </c>
      <c r="B2674" s="21"/>
      <c r="C2674" s="20"/>
      <c r="D2674" s="18"/>
    </row>
    <row x14ac:dyDescent="0.25" r="2675" customHeight="1" ht="18.75">
      <c r="A2675" s="1">
        <v>43948</v>
      </c>
      <c r="B2675" s="21"/>
      <c r="C2675" s="20"/>
      <c r="D2675" s="18"/>
    </row>
    <row x14ac:dyDescent="0.25" r="2676" customHeight="1" ht="18.75">
      <c r="A2676" s="1">
        <v>43949</v>
      </c>
      <c r="B2676" s="21"/>
      <c r="C2676" s="20"/>
      <c r="D2676" s="18"/>
    </row>
    <row x14ac:dyDescent="0.25" r="2677" customHeight="1" ht="18.75">
      <c r="A2677" s="1">
        <v>43950</v>
      </c>
      <c r="B2677" s="21"/>
      <c r="C2677" s="20"/>
      <c r="D2677" s="18"/>
    </row>
    <row x14ac:dyDescent="0.25" r="2678" customHeight="1" ht="18.75">
      <c r="A2678" s="1">
        <v>43951</v>
      </c>
      <c r="B2678" s="21"/>
      <c r="C2678" s="20"/>
      <c r="D2678" s="18"/>
    </row>
    <row x14ac:dyDescent="0.25" r="2679" customHeight="1" ht="18.75">
      <c r="A2679" s="1">
        <v>43952</v>
      </c>
      <c r="B2679" s="21"/>
      <c r="C2679" s="20"/>
      <c r="D2679" s="18"/>
    </row>
    <row x14ac:dyDescent="0.25" r="2680" customHeight="1" ht="18.75">
      <c r="A2680" s="1">
        <v>43953</v>
      </c>
      <c r="B2680" s="7">
        <v>0</v>
      </c>
      <c r="C2680" s="7">
        <v>0</v>
      </c>
      <c r="D2680" s="18"/>
    </row>
    <row x14ac:dyDescent="0.25" r="2681" customHeight="1" ht="18.75">
      <c r="A2681" s="1">
        <v>43954</v>
      </c>
      <c r="B2681" s="12">
        <v>5.5</v>
      </c>
      <c r="C2681" s="7">
        <v>3</v>
      </c>
      <c r="D2681" s="16">
        <v>1.463287037037037</v>
      </c>
    </row>
    <row x14ac:dyDescent="0.25" r="2682" customHeight="1" ht="18.75">
      <c r="A2682" s="1">
        <v>43955</v>
      </c>
      <c r="B2682" s="21"/>
      <c r="C2682" s="20"/>
      <c r="D2682" s="18"/>
    </row>
    <row x14ac:dyDescent="0.25" r="2683" customHeight="1" ht="18.75">
      <c r="A2683" s="1">
        <v>43956</v>
      </c>
      <c r="B2683" s="12">
        <v>2.5</v>
      </c>
      <c r="C2683" s="12">
        <v>2.5</v>
      </c>
      <c r="D2683" s="16">
        <v>1.5480092592592594</v>
      </c>
    </row>
    <row x14ac:dyDescent="0.25" r="2684" customHeight="1" ht="18.75">
      <c r="A2684" s="1">
        <v>43957</v>
      </c>
      <c r="B2684" s="21"/>
      <c r="C2684" s="20"/>
      <c r="D2684" s="18"/>
    </row>
    <row x14ac:dyDescent="0.25" r="2685" customHeight="1" ht="18.75">
      <c r="A2685" s="1">
        <v>43958</v>
      </c>
      <c r="B2685" s="21"/>
      <c r="C2685" s="20"/>
      <c r="D2685" s="18"/>
    </row>
    <row x14ac:dyDescent="0.25" r="2686" customHeight="1" ht="18.75">
      <c r="A2686" s="1">
        <v>43959</v>
      </c>
      <c r="B2686" s="12">
        <v>1.5</v>
      </c>
      <c r="C2686" s="12">
        <v>1.4</v>
      </c>
      <c r="D2686" s="16">
        <v>1.9514814814814816</v>
      </c>
    </row>
    <row x14ac:dyDescent="0.25" r="2687" customHeight="1" ht="18.75">
      <c r="A2687" s="1">
        <v>43960</v>
      </c>
      <c r="B2687" s="12">
        <v>16.5</v>
      </c>
      <c r="C2687" s="12">
        <v>3.5</v>
      </c>
      <c r="D2687" s="16">
        <v>1.0598148148148148</v>
      </c>
    </row>
    <row x14ac:dyDescent="0.25" r="2688" customHeight="1" ht="18.75">
      <c r="A2688" s="1">
        <v>43961</v>
      </c>
      <c r="B2688" s="21"/>
      <c r="C2688" s="20"/>
      <c r="D2688" s="18"/>
    </row>
    <row x14ac:dyDescent="0.25" r="2689" customHeight="1" ht="18.75">
      <c r="A2689" s="1">
        <v>43962</v>
      </c>
      <c r="B2689" s="21"/>
      <c r="C2689" s="20"/>
      <c r="D2689" s="18"/>
    </row>
    <row x14ac:dyDescent="0.25" r="2690" customHeight="1" ht="18.75">
      <c r="A2690" s="1">
        <v>43963</v>
      </c>
      <c r="B2690" s="21"/>
      <c r="C2690" s="20"/>
      <c r="D2690" s="18"/>
    </row>
    <row x14ac:dyDescent="0.25" r="2691" customHeight="1" ht="18.75">
      <c r="A2691" s="1">
        <v>43964</v>
      </c>
      <c r="B2691" s="21"/>
      <c r="C2691" s="20"/>
      <c r="D2691" s="18"/>
    </row>
    <row x14ac:dyDescent="0.25" r="2692" customHeight="1" ht="18.75">
      <c r="A2692" s="1">
        <v>43965</v>
      </c>
      <c r="B2692" s="21"/>
      <c r="C2692" s="20"/>
      <c r="D2692" s="18"/>
    </row>
    <row x14ac:dyDescent="0.25" r="2693" customHeight="1" ht="18.75">
      <c r="A2693" s="1">
        <v>43966</v>
      </c>
      <c r="B2693" s="7">
        <v>5</v>
      </c>
      <c r="C2693" s="7">
        <v>2</v>
      </c>
      <c r="D2693" s="16">
        <v>1.3473148148148149</v>
      </c>
    </row>
    <row x14ac:dyDescent="0.25" r="2694" customHeight="1" ht="18.75">
      <c r="A2694" s="1">
        <v>43967</v>
      </c>
      <c r="B2694" s="12">
        <v>0.1</v>
      </c>
      <c r="C2694" s="12">
        <v>0.1</v>
      </c>
      <c r="D2694" s="18"/>
    </row>
    <row x14ac:dyDescent="0.25" r="2695" customHeight="1" ht="18.75">
      <c r="A2695" s="1">
        <v>43968</v>
      </c>
      <c r="B2695" s="21"/>
      <c r="C2695" s="20"/>
      <c r="D2695" s="18"/>
    </row>
    <row x14ac:dyDescent="0.25" r="2696" customHeight="1" ht="18.75">
      <c r="A2696" s="1">
        <v>43969</v>
      </c>
      <c r="B2696" s="12">
        <v>3.5</v>
      </c>
      <c r="C2696" s="12">
        <v>3.1</v>
      </c>
      <c r="D2696" s="16">
        <v>1.9223148148148148</v>
      </c>
    </row>
    <row x14ac:dyDescent="0.25" r="2697" customHeight="1" ht="18.75">
      <c r="A2697" s="1">
        <v>43970</v>
      </c>
      <c r="B2697" s="12">
        <v>3.5</v>
      </c>
      <c r="C2697" s="12">
        <v>2.5</v>
      </c>
      <c r="D2697" s="16">
        <v>1.013287037037037</v>
      </c>
    </row>
    <row x14ac:dyDescent="0.25" r="2698" customHeight="1" ht="18.75">
      <c r="A2698" s="1">
        <v>43971</v>
      </c>
      <c r="B2698" s="21"/>
      <c r="C2698" s="20"/>
      <c r="D2698" s="18"/>
    </row>
    <row x14ac:dyDescent="0.25" r="2699" customHeight="1" ht="18.75">
      <c r="A2699" s="1">
        <v>43972</v>
      </c>
      <c r="B2699" s="21"/>
      <c r="C2699" s="20"/>
      <c r="D2699" s="18"/>
    </row>
    <row x14ac:dyDescent="0.25" r="2700" customHeight="1" ht="18.75">
      <c r="A2700" s="1">
        <v>43973</v>
      </c>
      <c r="B2700" s="21"/>
      <c r="C2700" s="20"/>
      <c r="D2700" s="18"/>
    </row>
    <row x14ac:dyDescent="0.25" r="2701" customHeight="1" ht="18.75">
      <c r="A2701" s="1">
        <v>43974</v>
      </c>
      <c r="B2701" s="21"/>
      <c r="C2701" s="20"/>
      <c r="D2701" s="18"/>
    </row>
    <row x14ac:dyDescent="0.25" r="2702" customHeight="1" ht="18.75">
      <c r="A2702" s="1">
        <v>43975</v>
      </c>
      <c r="B2702" s="21"/>
      <c r="C2702" s="20"/>
      <c r="D2702" s="18"/>
    </row>
    <row x14ac:dyDescent="0.25" r="2703" customHeight="1" ht="18.75">
      <c r="A2703" s="1">
        <v>43976</v>
      </c>
      <c r="B2703" s="21"/>
      <c r="C2703" s="20"/>
      <c r="D2703" s="18"/>
    </row>
    <row x14ac:dyDescent="0.25" r="2704" customHeight="1" ht="18.75">
      <c r="A2704" s="1">
        <v>43977</v>
      </c>
      <c r="B2704" s="21"/>
      <c r="C2704" s="20"/>
      <c r="D2704" s="18"/>
    </row>
    <row x14ac:dyDescent="0.25" r="2705" customHeight="1" ht="18.75">
      <c r="A2705" s="1">
        <v>43978</v>
      </c>
      <c r="B2705" s="21"/>
      <c r="C2705" s="20"/>
      <c r="D2705" s="18"/>
    </row>
    <row x14ac:dyDescent="0.25" r="2706" customHeight="1" ht="18.75">
      <c r="A2706" s="1">
        <v>43979</v>
      </c>
      <c r="B2706" s="21"/>
      <c r="C2706" s="20"/>
      <c r="D2706" s="18"/>
    </row>
    <row x14ac:dyDescent="0.25" r="2707" customHeight="1" ht="18.75">
      <c r="A2707" s="1">
        <v>43980</v>
      </c>
      <c r="B2707" s="21"/>
      <c r="C2707" s="20"/>
      <c r="D2707" s="18"/>
    </row>
    <row x14ac:dyDescent="0.25" r="2708" customHeight="1" ht="18.75">
      <c r="A2708" s="1">
        <v>43981</v>
      </c>
      <c r="B2708" s="21"/>
      <c r="C2708" s="20"/>
      <c r="D2708" s="18"/>
    </row>
    <row x14ac:dyDescent="0.25" r="2709" customHeight="1" ht="18.75">
      <c r="A2709" s="1">
        <v>43982</v>
      </c>
      <c r="B2709" s="21"/>
      <c r="C2709" s="20"/>
      <c r="D2709" s="18"/>
    </row>
    <row x14ac:dyDescent="0.25" r="2710" customHeight="1" ht="18.75">
      <c r="A2710" s="1">
        <v>43983</v>
      </c>
      <c r="B2710" s="21"/>
      <c r="C2710" s="20"/>
      <c r="D2710" s="18"/>
    </row>
    <row x14ac:dyDescent="0.25" r="2711" customHeight="1" ht="18.75">
      <c r="A2711" s="1">
        <v>43984</v>
      </c>
      <c r="B2711" s="21"/>
      <c r="C2711" s="20"/>
      <c r="D2711" s="18"/>
    </row>
    <row x14ac:dyDescent="0.25" r="2712" customHeight="1" ht="18.75">
      <c r="A2712" s="1">
        <v>43985</v>
      </c>
      <c r="B2712" s="21"/>
      <c r="C2712" s="20"/>
      <c r="D2712" s="18"/>
    </row>
    <row x14ac:dyDescent="0.25" r="2713" customHeight="1" ht="18.75">
      <c r="A2713" s="1">
        <v>43986</v>
      </c>
      <c r="B2713" s="21"/>
      <c r="C2713" s="20"/>
      <c r="D2713" s="18"/>
    </row>
    <row x14ac:dyDescent="0.25" r="2714" customHeight="1" ht="18.75">
      <c r="A2714" s="1">
        <v>43987</v>
      </c>
      <c r="B2714" s="21"/>
      <c r="C2714" s="20"/>
      <c r="D2714" s="18"/>
    </row>
    <row x14ac:dyDescent="0.25" r="2715" customHeight="1" ht="18.75">
      <c r="A2715" s="1">
        <v>43988</v>
      </c>
      <c r="B2715" s="21"/>
      <c r="C2715" s="20"/>
      <c r="D2715" s="18"/>
    </row>
    <row x14ac:dyDescent="0.25" r="2716" customHeight="1" ht="18.75">
      <c r="A2716" s="1">
        <v>43989</v>
      </c>
      <c r="B2716" s="21"/>
      <c r="C2716" s="20"/>
      <c r="D2716" s="18"/>
    </row>
    <row x14ac:dyDescent="0.25" r="2717" customHeight="1" ht="18.75">
      <c r="A2717" s="1">
        <v>43990</v>
      </c>
      <c r="B2717" s="21"/>
      <c r="C2717" s="20"/>
      <c r="D2717" s="18"/>
    </row>
    <row x14ac:dyDescent="0.25" r="2718" customHeight="1" ht="18.75">
      <c r="A2718" s="1">
        <v>43991</v>
      </c>
      <c r="B2718" s="21"/>
      <c r="C2718" s="20"/>
      <c r="D2718" s="18"/>
    </row>
    <row x14ac:dyDescent="0.25" r="2719" customHeight="1" ht="18.75">
      <c r="A2719" s="1">
        <v>43992</v>
      </c>
      <c r="B2719" s="12">
        <v>0.1</v>
      </c>
      <c r="C2719" s="12">
        <v>0.1</v>
      </c>
      <c r="D2719" s="18"/>
    </row>
    <row x14ac:dyDescent="0.25" r="2720" customHeight="1" ht="18.75">
      <c r="A2720" s="1">
        <v>43993</v>
      </c>
      <c r="B2720" s="7">
        <v>29</v>
      </c>
      <c r="C2720" s="7">
        <v>23</v>
      </c>
      <c r="D2720" s="16">
        <v>1.0910648148148148</v>
      </c>
    </row>
    <row x14ac:dyDescent="0.25" r="2721" customHeight="1" ht="18.75">
      <c r="A2721" s="1">
        <v>43994</v>
      </c>
      <c r="B2721" s="7">
        <v>51</v>
      </c>
      <c r="C2721" s="12">
        <v>28.5</v>
      </c>
      <c r="D2721" s="16">
        <v>1.7549537037037037</v>
      </c>
    </row>
    <row x14ac:dyDescent="0.25" r="2722" customHeight="1" ht="18.75">
      <c r="A2722" s="1">
        <v>43995</v>
      </c>
      <c r="B2722" s="7">
        <v>10</v>
      </c>
      <c r="C2722" s="7">
        <v>3</v>
      </c>
      <c r="D2722" s="16">
        <v>1.0000925925925925</v>
      </c>
    </row>
    <row x14ac:dyDescent="0.25" r="2723" customHeight="1" ht="18.75">
      <c r="A2723" s="1">
        <v>43996</v>
      </c>
      <c r="B2723" s="12">
        <v>36.5</v>
      </c>
      <c r="C2723" s="12">
        <v>9.5</v>
      </c>
      <c r="D2723" s="16">
        <v>1.1216203703703704</v>
      </c>
    </row>
    <row x14ac:dyDescent="0.25" r="2724" customHeight="1" ht="18.75">
      <c r="A2724" s="1">
        <v>43997</v>
      </c>
      <c r="B2724" s="21"/>
      <c r="C2724" s="20"/>
      <c r="D2724" s="18"/>
    </row>
    <row x14ac:dyDescent="0.25" r="2725" customHeight="1" ht="18.75">
      <c r="A2725" s="1">
        <v>43998</v>
      </c>
      <c r="B2725" s="21"/>
      <c r="C2725" s="20"/>
      <c r="D2725" s="18"/>
    </row>
    <row x14ac:dyDescent="0.25" r="2726" customHeight="1" ht="18.75">
      <c r="A2726" s="1">
        <v>43999</v>
      </c>
      <c r="B2726" s="21"/>
      <c r="C2726" s="20"/>
      <c r="D2726" s="18"/>
    </row>
    <row x14ac:dyDescent="0.25" r="2727" customHeight="1" ht="18.75">
      <c r="A2727" s="1">
        <v>44000</v>
      </c>
      <c r="B2727" s="12">
        <v>7.2</v>
      </c>
      <c r="C2727" s="12">
        <v>1.5</v>
      </c>
      <c r="D2727" s="16">
        <v>1.3264814814814816</v>
      </c>
    </row>
    <row x14ac:dyDescent="0.25" r="2728" customHeight="1" ht="18.75">
      <c r="A2728" s="1">
        <v>44001</v>
      </c>
      <c r="B2728" s="12">
        <v>0.4</v>
      </c>
      <c r="C2728" s="12">
        <v>0.3</v>
      </c>
      <c r="D2728" s="16">
        <v>1.205648148148148</v>
      </c>
    </row>
    <row x14ac:dyDescent="0.25" r="2729" customHeight="1" ht="18.75">
      <c r="A2729" s="1">
        <v>44002</v>
      </c>
      <c r="B2729" s="21"/>
      <c r="C2729" s="20"/>
      <c r="D2729" s="18"/>
    </row>
    <row x14ac:dyDescent="0.25" r="2730" customHeight="1" ht="18.75">
      <c r="A2730" s="1">
        <v>44003</v>
      </c>
      <c r="B2730" s="21"/>
      <c r="C2730" s="20"/>
      <c r="D2730" s="18"/>
    </row>
    <row x14ac:dyDescent="0.25" r="2731" customHeight="1" ht="18.75">
      <c r="A2731" s="1">
        <v>44004</v>
      </c>
      <c r="B2731" s="21"/>
      <c r="C2731" s="20"/>
      <c r="D2731" s="18"/>
    </row>
    <row x14ac:dyDescent="0.25" r="2732" customHeight="1" ht="18.75">
      <c r="A2732" s="1">
        <v>44005</v>
      </c>
      <c r="B2732" s="21"/>
      <c r="C2732" s="20"/>
      <c r="D2732" s="18"/>
    </row>
    <row x14ac:dyDescent="0.25" r="2733" customHeight="1" ht="18.75">
      <c r="A2733" s="1">
        <v>44006</v>
      </c>
      <c r="B2733" s="12">
        <v>2.3</v>
      </c>
      <c r="C2733" s="12">
        <v>1.4</v>
      </c>
      <c r="D2733" s="16">
        <v>1.7306481481481482</v>
      </c>
    </row>
    <row x14ac:dyDescent="0.25" r="2734" customHeight="1" ht="18.75">
      <c r="A2734" s="1">
        <v>44007</v>
      </c>
      <c r="B2734" s="12">
        <v>0.7</v>
      </c>
      <c r="C2734" s="12">
        <v>0.4</v>
      </c>
      <c r="D2734" s="16">
        <v>1.5480092592592594</v>
      </c>
    </row>
    <row x14ac:dyDescent="0.25" r="2735" customHeight="1" ht="18.75">
      <c r="A2735" s="1">
        <v>44008</v>
      </c>
      <c r="B2735" s="21"/>
      <c r="C2735" s="20"/>
      <c r="D2735" s="18"/>
    </row>
    <row x14ac:dyDescent="0.25" r="2736" customHeight="1" ht="18.75">
      <c r="A2736" s="1">
        <v>44009</v>
      </c>
      <c r="B2736" s="21"/>
      <c r="C2736" s="20"/>
      <c r="D2736" s="18"/>
    </row>
    <row x14ac:dyDescent="0.25" r="2737" customHeight="1" ht="18.75">
      <c r="A2737" s="1">
        <v>44010</v>
      </c>
      <c r="B2737" s="21"/>
      <c r="C2737" s="20"/>
      <c r="D2737" s="18"/>
    </row>
    <row x14ac:dyDescent="0.25" r="2738" customHeight="1" ht="18.75">
      <c r="A2738" s="1">
        <v>44011</v>
      </c>
      <c r="B2738" s="12">
        <v>42.2</v>
      </c>
      <c r="C2738" s="12">
        <v>10.1</v>
      </c>
      <c r="D2738" s="16">
        <v>1.9341203703703704</v>
      </c>
    </row>
    <row x14ac:dyDescent="0.25" r="2739" customHeight="1" ht="18.75">
      <c r="A2739" s="1">
        <v>44012</v>
      </c>
      <c r="B2739" s="12">
        <v>5.9</v>
      </c>
      <c r="C2739" s="12">
        <v>4.2</v>
      </c>
      <c r="D2739" s="16">
        <v>1.0000925925925925</v>
      </c>
    </row>
    <row x14ac:dyDescent="0.25" r="2740" customHeight="1" ht="18.75">
      <c r="A2740" s="1">
        <v>44013</v>
      </c>
      <c r="B2740" s="12">
        <v>0.4</v>
      </c>
      <c r="C2740" s="12">
        <v>0.3</v>
      </c>
      <c r="D2740" s="16">
        <v>1.0000925925925925</v>
      </c>
    </row>
    <row x14ac:dyDescent="0.25" r="2741" customHeight="1" ht="18.75">
      <c r="A2741" s="1">
        <v>44014</v>
      </c>
      <c r="B2741" s="21"/>
      <c r="C2741" s="20"/>
      <c r="D2741" s="18"/>
    </row>
    <row x14ac:dyDescent="0.25" r="2742" customHeight="1" ht="18.75">
      <c r="A2742" s="1">
        <v>44015</v>
      </c>
      <c r="B2742" s="12">
        <v>5.9</v>
      </c>
      <c r="C2742" s="12">
        <v>3.8</v>
      </c>
      <c r="D2742" s="16">
        <v>1.893148148148148</v>
      </c>
    </row>
    <row x14ac:dyDescent="0.25" r="2743" customHeight="1" ht="18.75">
      <c r="A2743" s="1">
        <v>44016</v>
      </c>
      <c r="B2743" s="7">
        <v>0</v>
      </c>
      <c r="C2743" s="7">
        <v>0</v>
      </c>
      <c r="D2743" s="18"/>
    </row>
    <row x14ac:dyDescent="0.25" r="2744" customHeight="1" ht="18.75">
      <c r="A2744" s="1">
        <v>44017</v>
      </c>
      <c r="B2744" s="21"/>
      <c r="C2744" s="20"/>
      <c r="D2744" s="18"/>
    </row>
    <row x14ac:dyDescent="0.25" r="2745" customHeight="1" ht="18.75">
      <c r="A2745" s="1">
        <v>44018</v>
      </c>
      <c r="B2745" s="21"/>
      <c r="C2745" s="20"/>
      <c r="D2745" s="18"/>
    </row>
    <row x14ac:dyDescent="0.25" r="2746" customHeight="1" ht="18.75">
      <c r="A2746" s="1">
        <v>44019</v>
      </c>
      <c r="B2746" s="7">
        <v>0</v>
      </c>
      <c r="C2746" s="7">
        <v>0</v>
      </c>
      <c r="D2746" s="18"/>
    </row>
    <row x14ac:dyDescent="0.25" r="2747" customHeight="1" ht="18.75">
      <c r="A2747" s="1">
        <v>44020</v>
      </c>
      <c r="B2747" s="21"/>
      <c r="C2747" s="20"/>
      <c r="D2747" s="18"/>
    </row>
    <row x14ac:dyDescent="0.25" r="2748" customHeight="1" ht="18.75">
      <c r="A2748" s="1">
        <v>44021</v>
      </c>
      <c r="B2748" s="7">
        <v>0</v>
      </c>
      <c r="C2748" s="7">
        <v>0</v>
      </c>
      <c r="D2748" s="18"/>
    </row>
    <row x14ac:dyDescent="0.25" r="2749" customHeight="1" ht="18.75">
      <c r="A2749" s="1">
        <v>44022</v>
      </c>
      <c r="B2749" s="12">
        <v>26.2</v>
      </c>
      <c r="C2749" s="12">
        <v>7.4</v>
      </c>
      <c r="D2749" s="16">
        <v>1.3285648148148148</v>
      </c>
    </row>
    <row x14ac:dyDescent="0.25" r="2750" customHeight="1" ht="18.75">
      <c r="A2750" s="1">
        <v>44023</v>
      </c>
      <c r="B2750" s="21"/>
      <c r="C2750" s="20"/>
      <c r="D2750" s="18"/>
    </row>
    <row x14ac:dyDescent="0.25" r="2751" customHeight="1" ht="18.75">
      <c r="A2751" s="1">
        <v>44024</v>
      </c>
      <c r="B2751" s="12">
        <v>27.8</v>
      </c>
      <c r="C2751" s="12">
        <v>7.9</v>
      </c>
      <c r="D2751" s="16">
        <v>1.8750925925925928</v>
      </c>
    </row>
    <row x14ac:dyDescent="0.25" r="2752" customHeight="1" ht="18.75">
      <c r="A2752" s="1">
        <v>44025</v>
      </c>
      <c r="B2752" s="12">
        <v>54.5</v>
      </c>
      <c r="C2752" s="12">
        <v>12.6</v>
      </c>
      <c r="D2752" s="16">
        <v>1.2952314814814816</v>
      </c>
    </row>
    <row x14ac:dyDescent="0.25" r="2753" customHeight="1" ht="18.75">
      <c r="A2753" s="1">
        <v>44026</v>
      </c>
      <c r="B2753" s="12">
        <v>0.8</v>
      </c>
      <c r="C2753" s="12">
        <v>0.5</v>
      </c>
      <c r="D2753" s="16">
        <v>1.1480092592592592</v>
      </c>
    </row>
    <row x14ac:dyDescent="0.25" r="2754" customHeight="1" ht="18.75">
      <c r="A2754" s="1">
        <v>44027</v>
      </c>
      <c r="B2754" s="12">
        <v>2.4</v>
      </c>
      <c r="C2754" s="12">
        <v>1.3</v>
      </c>
      <c r="D2754" s="16">
        <v>1.1730092592592594</v>
      </c>
    </row>
    <row x14ac:dyDescent="0.25" r="2755" customHeight="1" ht="18.75">
      <c r="A2755" s="1">
        <v>44028</v>
      </c>
      <c r="B2755" s="21"/>
      <c r="C2755" s="20"/>
      <c r="D2755" s="18"/>
    </row>
    <row x14ac:dyDescent="0.25" r="2756" customHeight="1" ht="18.75">
      <c r="A2756" s="1">
        <v>44029</v>
      </c>
      <c r="B2756" s="21"/>
      <c r="C2756" s="20"/>
      <c r="D2756" s="18"/>
    </row>
    <row x14ac:dyDescent="0.25" r="2757" customHeight="1" ht="18.75">
      <c r="A2757" s="1">
        <v>44030</v>
      </c>
      <c r="B2757" s="21"/>
      <c r="C2757" s="20"/>
      <c r="D2757" s="18"/>
    </row>
    <row x14ac:dyDescent="0.25" r="2758" customHeight="1" ht="18.75">
      <c r="A2758" s="1">
        <v>44031</v>
      </c>
      <c r="B2758" s="7">
        <v>0</v>
      </c>
      <c r="C2758" s="7">
        <v>0</v>
      </c>
      <c r="D2758" s="18"/>
    </row>
    <row x14ac:dyDescent="0.25" r="2759" customHeight="1" ht="18.75">
      <c r="A2759" s="1">
        <v>44032</v>
      </c>
      <c r="B2759" s="12">
        <v>0.9</v>
      </c>
      <c r="C2759" s="12">
        <v>0.9</v>
      </c>
      <c r="D2759" s="16">
        <v>1.5098148148148147</v>
      </c>
    </row>
    <row x14ac:dyDescent="0.25" r="2760" customHeight="1" ht="18.75">
      <c r="A2760" s="1">
        <v>44033</v>
      </c>
      <c r="B2760" s="12">
        <v>5.9</v>
      </c>
      <c r="C2760" s="12">
        <v>5.7</v>
      </c>
      <c r="D2760" s="16">
        <v>1.0341203703703703</v>
      </c>
    </row>
    <row x14ac:dyDescent="0.25" r="2761" customHeight="1" ht="18.75">
      <c r="A2761" s="1">
        <v>44034</v>
      </c>
      <c r="B2761" s="12">
        <v>45.6</v>
      </c>
      <c r="C2761" s="7">
        <v>8</v>
      </c>
      <c r="D2761" s="16">
        <v>1.1500925925925927</v>
      </c>
    </row>
    <row x14ac:dyDescent="0.25" r="2762" customHeight="1" ht="18.75">
      <c r="A2762" s="1">
        <v>44035</v>
      </c>
      <c r="B2762" s="12">
        <v>63.1</v>
      </c>
      <c r="C2762" s="12">
        <v>16.1</v>
      </c>
      <c r="D2762" s="16">
        <v>1.9160648148148147</v>
      </c>
    </row>
    <row x14ac:dyDescent="0.25" r="2763" customHeight="1" ht="18.75">
      <c r="A2763" s="1">
        <v>44036</v>
      </c>
      <c r="B2763" s="12">
        <v>11.5</v>
      </c>
      <c r="C2763" s="12">
        <v>2.3</v>
      </c>
      <c r="D2763" s="16">
        <v>1.764675925925926</v>
      </c>
    </row>
    <row x14ac:dyDescent="0.25" r="2764" customHeight="1" ht="18.75">
      <c r="A2764" s="1">
        <v>44037</v>
      </c>
      <c r="B2764" s="12">
        <v>13.7</v>
      </c>
      <c r="C2764" s="12">
        <v>3.8</v>
      </c>
      <c r="D2764" s="16">
        <v>1.0000925925925925</v>
      </c>
    </row>
    <row x14ac:dyDescent="0.25" r="2765" customHeight="1" ht="18.75">
      <c r="A2765" s="1">
        <v>44038</v>
      </c>
      <c r="B2765" s="7">
        <v>0</v>
      </c>
      <c r="C2765" s="7">
        <v>0</v>
      </c>
      <c r="D2765" s="18"/>
    </row>
    <row x14ac:dyDescent="0.25" r="2766" customHeight="1" ht="18.75">
      <c r="A2766" s="1">
        <v>44039</v>
      </c>
      <c r="B2766" s="12">
        <v>16.9</v>
      </c>
      <c r="C2766" s="7">
        <v>6</v>
      </c>
      <c r="D2766" s="16">
        <v>1.741064814814815</v>
      </c>
    </row>
    <row x14ac:dyDescent="0.25" r="2767" customHeight="1" ht="18.75">
      <c r="A2767" s="1">
        <v>44040</v>
      </c>
      <c r="B2767" s="12">
        <v>14.6</v>
      </c>
      <c r="C2767" s="12">
        <v>3.2</v>
      </c>
      <c r="D2767" s="16">
        <v>1.7202314814814814</v>
      </c>
    </row>
    <row x14ac:dyDescent="0.25" r="2768" customHeight="1" ht="18.75">
      <c r="A2768" s="1">
        <v>44041</v>
      </c>
      <c r="B2768" s="12">
        <v>3.9</v>
      </c>
      <c r="C2768" s="12">
        <v>1.4</v>
      </c>
      <c r="D2768" s="16">
        <v>1.4841203703703703</v>
      </c>
    </row>
    <row x14ac:dyDescent="0.25" r="2769" customHeight="1" ht="18.75">
      <c r="A2769" s="1">
        <v>44042</v>
      </c>
      <c r="B2769" s="7">
        <v>36</v>
      </c>
      <c r="C2769" s="12">
        <v>25.9</v>
      </c>
      <c r="D2769" s="16">
        <v>1.408425925925926</v>
      </c>
    </row>
    <row x14ac:dyDescent="0.25" r="2770" customHeight="1" ht="18.75">
      <c r="A2770" s="1">
        <v>44043</v>
      </c>
      <c r="B2770" s="12">
        <v>0.4</v>
      </c>
      <c r="C2770" s="12">
        <v>0.3</v>
      </c>
      <c r="D2770" s="16">
        <v>1.3723148148148148</v>
      </c>
    </row>
    <row x14ac:dyDescent="0.25" r="2771" customHeight="1" ht="18.75">
      <c r="A2771" s="1">
        <v>44044</v>
      </c>
      <c r="B2771" s="12">
        <v>0.1</v>
      </c>
      <c r="C2771" s="12">
        <v>0.1</v>
      </c>
      <c r="D2771" s="18"/>
    </row>
    <row x14ac:dyDescent="0.25" r="2772" customHeight="1" ht="18.75">
      <c r="A2772" s="1">
        <v>44045</v>
      </c>
      <c r="B2772" s="21"/>
      <c r="C2772" s="20"/>
      <c r="D2772" s="18"/>
    </row>
    <row x14ac:dyDescent="0.25" r="2773" customHeight="1" ht="18.75">
      <c r="A2773" s="1">
        <v>44046</v>
      </c>
      <c r="B2773" s="21"/>
      <c r="C2773" s="20"/>
      <c r="D2773" s="18"/>
    </row>
    <row x14ac:dyDescent="0.25" r="2774" customHeight="1" ht="18.75">
      <c r="A2774" s="1">
        <v>44047</v>
      </c>
      <c r="B2774" s="21"/>
      <c r="C2774" s="20"/>
      <c r="D2774" s="18"/>
    </row>
    <row x14ac:dyDescent="0.25" r="2775" customHeight="1" ht="18.75">
      <c r="A2775" s="1">
        <v>44048</v>
      </c>
      <c r="B2775" s="7">
        <v>0</v>
      </c>
      <c r="C2775" s="7">
        <v>0</v>
      </c>
      <c r="D2775" s="18"/>
    </row>
    <row x14ac:dyDescent="0.25" r="2776" customHeight="1" ht="18.75">
      <c r="A2776" s="1">
        <v>44049</v>
      </c>
      <c r="B2776" s="12">
        <v>9.9</v>
      </c>
      <c r="C2776" s="12">
        <v>5.9</v>
      </c>
      <c r="D2776" s="16">
        <v>1.4681481481481482</v>
      </c>
    </row>
    <row x14ac:dyDescent="0.25" r="2777" customHeight="1" ht="18.75">
      <c r="A2777" s="1">
        <v>44050</v>
      </c>
      <c r="B2777" s="12">
        <v>84.7</v>
      </c>
      <c r="C2777" s="12">
        <v>23.2</v>
      </c>
      <c r="D2777" s="16">
        <v>1.5271759259259259</v>
      </c>
    </row>
    <row x14ac:dyDescent="0.25" r="2778" customHeight="1" ht="18.75">
      <c r="A2778" s="1">
        <v>44051</v>
      </c>
      <c r="B2778" s="12">
        <v>168.2</v>
      </c>
      <c r="C2778" s="12">
        <v>26.4</v>
      </c>
      <c r="D2778" s="16">
        <v>1.0612037037037036</v>
      </c>
    </row>
    <row x14ac:dyDescent="0.25" r="2779" customHeight="1" ht="18.75">
      <c r="A2779" s="1">
        <v>44052</v>
      </c>
      <c r="B2779" s="12">
        <v>0.5</v>
      </c>
      <c r="C2779" s="12">
        <v>0.5</v>
      </c>
      <c r="D2779" s="16">
        <v>1.0903703703703704</v>
      </c>
    </row>
    <row x14ac:dyDescent="0.25" r="2780" customHeight="1" ht="18.75">
      <c r="A2780" s="1">
        <v>44053</v>
      </c>
      <c r="B2780" s="12">
        <v>18.1</v>
      </c>
      <c r="C2780" s="12">
        <v>14.3</v>
      </c>
      <c r="D2780" s="16">
        <v>1.7438425925925927</v>
      </c>
    </row>
    <row x14ac:dyDescent="0.25" r="2781" customHeight="1" ht="18.75">
      <c r="A2781" s="1">
        <v>44054</v>
      </c>
      <c r="B2781" s="12">
        <v>4.8</v>
      </c>
      <c r="C2781" s="12">
        <v>2.9</v>
      </c>
      <c r="D2781" s="16">
        <v>1.5973148148148149</v>
      </c>
    </row>
    <row x14ac:dyDescent="0.25" r="2782" customHeight="1" ht="18.75">
      <c r="A2782" s="1">
        <v>44055</v>
      </c>
      <c r="B2782" s="21"/>
      <c r="C2782" s="20"/>
      <c r="D2782" s="18"/>
    </row>
    <row x14ac:dyDescent="0.25" r="2783" customHeight="1" ht="18.75">
      <c r="A2783" s="1">
        <v>44056</v>
      </c>
      <c r="B2783" s="21"/>
      <c r="C2783" s="20"/>
      <c r="D2783" s="18"/>
    </row>
    <row x14ac:dyDescent="0.25" r="2784" customHeight="1" ht="18.75">
      <c r="A2784" s="1">
        <v>44057</v>
      </c>
      <c r="B2784" s="21"/>
      <c r="C2784" s="20"/>
      <c r="D2784" s="18"/>
    </row>
    <row x14ac:dyDescent="0.25" r="2785" customHeight="1" ht="18.75">
      <c r="A2785" s="1">
        <v>44058</v>
      </c>
      <c r="B2785" s="21"/>
      <c r="C2785" s="20"/>
      <c r="D2785" s="18"/>
    </row>
    <row x14ac:dyDescent="0.25" r="2786" customHeight="1" ht="18.75">
      <c r="A2786" s="1">
        <v>44059</v>
      </c>
      <c r="B2786" s="21"/>
      <c r="C2786" s="20"/>
      <c r="D2786" s="18"/>
    </row>
    <row x14ac:dyDescent="0.25" r="2787" customHeight="1" ht="18.75">
      <c r="A2787" s="1">
        <v>44060</v>
      </c>
      <c r="B2787" s="21"/>
      <c r="C2787" s="20"/>
      <c r="D2787" s="18"/>
    </row>
    <row x14ac:dyDescent="0.25" r="2788" customHeight="1" ht="18.75">
      <c r="A2788" s="1">
        <v>44061</v>
      </c>
      <c r="B2788" s="21"/>
      <c r="C2788" s="20"/>
      <c r="D2788" s="18"/>
    </row>
    <row x14ac:dyDescent="0.25" r="2789" customHeight="1" ht="18.75">
      <c r="A2789" s="1">
        <v>44062</v>
      </c>
      <c r="B2789" s="21"/>
      <c r="C2789" s="20"/>
      <c r="D2789" s="18"/>
    </row>
    <row x14ac:dyDescent="0.25" r="2790" customHeight="1" ht="18.75">
      <c r="A2790" s="1">
        <v>44063</v>
      </c>
      <c r="B2790" s="21"/>
      <c r="C2790" s="20"/>
      <c r="D2790" s="18"/>
    </row>
    <row x14ac:dyDescent="0.25" r="2791" customHeight="1" ht="18.75">
      <c r="A2791" s="1">
        <v>44064</v>
      </c>
      <c r="B2791" s="21"/>
      <c r="C2791" s="20"/>
      <c r="D2791" s="18"/>
    </row>
    <row x14ac:dyDescent="0.25" r="2792" customHeight="1" ht="18.75">
      <c r="A2792" s="1">
        <v>44065</v>
      </c>
      <c r="B2792" s="21"/>
      <c r="C2792" s="20"/>
      <c r="D2792" s="18"/>
    </row>
    <row x14ac:dyDescent="0.25" r="2793" customHeight="1" ht="18.75">
      <c r="A2793" s="1">
        <v>44066</v>
      </c>
      <c r="B2793" s="7">
        <v>0</v>
      </c>
      <c r="C2793" s="7">
        <v>0</v>
      </c>
      <c r="D2793" s="18"/>
    </row>
    <row x14ac:dyDescent="0.25" r="2794" customHeight="1" ht="18.75">
      <c r="A2794" s="1">
        <v>44067</v>
      </c>
      <c r="B2794" s="21"/>
      <c r="C2794" s="20"/>
      <c r="D2794" s="18"/>
    </row>
    <row x14ac:dyDescent="0.25" r="2795" customHeight="1" ht="18.75">
      <c r="A2795" s="1">
        <v>44068</v>
      </c>
      <c r="B2795" s="21"/>
      <c r="C2795" s="20"/>
      <c r="D2795" s="18"/>
    </row>
    <row x14ac:dyDescent="0.25" r="2796" customHeight="1" ht="18.75">
      <c r="A2796" s="1">
        <v>44069</v>
      </c>
      <c r="B2796" s="21"/>
      <c r="C2796" s="20"/>
      <c r="D2796" s="18"/>
    </row>
    <row x14ac:dyDescent="0.25" r="2797" customHeight="1" ht="18.75">
      <c r="A2797" s="1">
        <v>44070</v>
      </c>
      <c r="B2797" s="12">
        <v>7.1</v>
      </c>
      <c r="C2797" s="12">
        <v>6.6</v>
      </c>
      <c r="D2797" s="16">
        <v>1.1424537037037037</v>
      </c>
    </row>
    <row x14ac:dyDescent="0.25" r="2798" customHeight="1" ht="18.75">
      <c r="A2798" s="1">
        <v>44071</v>
      </c>
      <c r="B2798" s="7">
        <v>0</v>
      </c>
      <c r="C2798" s="7">
        <v>0</v>
      </c>
      <c r="D2798" s="18"/>
    </row>
    <row x14ac:dyDescent="0.25" r="2799" customHeight="1" ht="18.75">
      <c r="A2799" s="1">
        <v>44072</v>
      </c>
      <c r="B2799" s="12">
        <v>0.5</v>
      </c>
      <c r="C2799" s="12">
        <v>0.5</v>
      </c>
      <c r="D2799" s="16">
        <v>1.419537037037037</v>
      </c>
    </row>
    <row x14ac:dyDescent="0.25" r="2800" customHeight="1" ht="18.75">
      <c r="A2800" s="1">
        <v>44073</v>
      </c>
      <c r="B2800" s="12">
        <v>28.8</v>
      </c>
      <c r="C2800" s="12">
        <v>28.3</v>
      </c>
      <c r="D2800" s="16">
        <v>1.7549537037037037</v>
      </c>
    </row>
    <row x14ac:dyDescent="0.25" r="2801" customHeight="1" ht="18.75">
      <c r="A2801" s="1">
        <v>44074</v>
      </c>
      <c r="B2801" s="21"/>
      <c r="C2801" s="20"/>
      <c r="D2801" s="18"/>
    </row>
    <row x14ac:dyDescent="0.25" r="2802" customHeight="1" ht="18.75">
      <c r="A2802" s="1">
        <v>44075</v>
      </c>
      <c r="B2802" s="7">
        <v>0</v>
      </c>
      <c r="C2802" s="7">
        <v>0</v>
      </c>
      <c r="D2802" s="18"/>
    </row>
    <row x14ac:dyDescent="0.25" r="2803" customHeight="1" ht="18.75">
      <c r="A2803" s="1">
        <v>44076</v>
      </c>
      <c r="B2803" s="12">
        <v>44.7</v>
      </c>
      <c r="C2803" s="12">
        <v>15.6</v>
      </c>
      <c r="D2803" s="16">
        <v>1.345925925925926</v>
      </c>
    </row>
    <row x14ac:dyDescent="0.25" r="2804" customHeight="1" ht="18.75">
      <c r="A2804" s="1">
        <v>44077</v>
      </c>
      <c r="B2804" s="12">
        <v>44.8</v>
      </c>
      <c r="C2804" s="7">
        <v>14</v>
      </c>
      <c r="D2804" s="16">
        <v>1.114675925925926</v>
      </c>
    </row>
    <row x14ac:dyDescent="0.25" r="2805" customHeight="1" ht="18.75">
      <c r="A2805" s="1">
        <v>44078</v>
      </c>
      <c r="B2805" s="21"/>
      <c r="C2805" s="20"/>
      <c r="D2805" s="18"/>
    </row>
    <row x14ac:dyDescent="0.25" r="2806" customHeight="1" ht="18.75">
      <c r="A2806" s="1">
        <v>44079</v>
      </c>
      <c r="B2806" s="7">
        <v>4</v>
      </c>
      <c r="C2806" s="12">
        <v>1.1</v>
      </c>
      <c r="D2806" s="16">
        <v>1.5528703703703703</v>
      </c>
    </row>
    <row x14ac:dyDescent="0.25" r="2807" customHeight="1" ht="18.75">
      <c r="A2807" s="1">
        <v>44080</v>
      </c>
      <c r="B2807" s="12">
        <v>18.3</v>
      </c>
      <c r="C2807" s="12">
        <v>4.9</v>
      </c>
      <c r="D2807" s="16">
        <v>1.8778703703703705</v>
      </c>
    </row>
    <row x14ac:dyDescent="0.25" r="2808" customHeight="1" ht="18.75">
      <c r="A2808" s="1">
        <v>44081</v>
      </c>
      <c r="B2808" s="12">
        <v>34.4</v>
      </c>
      <c r="C2808" s="12">
        <v>7.1</v>
      </c>
      <c r="D2808" s="16">
        <v>1.3750925925925925</v>
      </c>
    </row>
    <row x14ac:dyDescent="0.25" r="2809" customHeight="1" ht="18.75">
      <c r="A2809" s="1">
        <v>44082</v>
      </c>
      <c r="B2809" s="7">
        <v>0</v>
      </c>
      <c r="C2809" s="7">
        <v>0</v>
      </c>
      <c r="D2809" s="18"/>
    </row>
    <row x14ac:dyDescent="0.25" r="2810" customHeight="1" ht="18.75">
      <c r="A2810" s="1">
        <v>44083</v>
      </c>
      <c r="B2810" s="12">
        <v>1.2</v>
      </c>
      <c r="C2810" s="12">
        <v>1.2</v>
      </c>
      <c r="D2810" s="16">
        <v>1.3730092592592593</v>
      </c>
    </row>
    <row x14ac:dyDescent="0.25" r="2811" customHeight="1" ht="18.75">
      <c r="A2811" s="1">
        <v>44084</v>
      </c>
      <c r="B2811" s="12">
        <v>1.6</v>
      </c>
      <c r="C2811" s="12">
        <v>1.5</v>
      </c>
      <c r="D2811" s="16">
        <v>1.1063425925925925</v>
      </c>
    </row>
    <row x14ac:dyDescent="0.25" r="2812" customHeight="1" ht="18.75">
      <c r="A2812" s="1">
        <v>44085</v>
      </c>
      <c r="B2812" s="12">
        <v>3.3</v>
      </c>
      <c r="C2812" s="12">
        <v>1.5</v>
      </c>
      <c r="D2812" s="16">
        <v>1.7459259259259259</v>
      </c>
    </row>
    <row x14ac:dyDescent="0.25" r="2813" customHeight="1" ht="18.75">
      <c r="A2813" s="1">
        <v>44086</v>
      </c>
      <c r="B2813" s="12">
        <v>3.8</v>
      </c>
      <c r="C2813" s="12">
        <v>1.6</v>
      </c>
      <c r="D2813" s="16">
        <v>1.2341203703703703</v>
      </c>
    </row>
    <row x14ac:dyDescent="0.25" r="2814" customHeight="1" ht="18.75">
      <c r="A2814" s="1">
        <v>44087</v>
      </c>
      <c r="B2814" s="21"/>
      <c r="C2814" s="20"/>
      <c r="D2814" s="18"/>
    </row>
    <row x14ac:dyDescent="0.25" r="2815" customHeight="1" ht="18.75">
      <c r="A2815" s="1">
        <v>44088</v>
      </c>
      <c r="B2815" s="21"/>
      <c r="C2815" s="20"/>
      <c r="D2815" s="18"/>
    </row>
    <row x14ac:dyDescent="0.25" r="2816" customHeight="1" ht="18.75">
      <c r="A2816" s="1">
        <v>44089</v>
      </c>
      <c r="B2816" s="21"/>
      <c r="C2816" s="20"/>
      <c r="D2816" s="18"/>
    </row>
    <row x14ac:dyDescent="0.25" r="2817" customHeight="1" ht="18.75">
      <c r="A2817" s="1">
        <v>44090</v>
      </c>
      <c r="B2817" s="12">
        <v>1.3</v>
      </c>
      <c r="C2817" s="12">
        <v>0.9</v>
      </c>
      <c r="D2817" s="16">
        <v>1.3681481481481481</v>
      </c>
    </row>
    <row x14ac:dyDescent="0.25" r="2818" customHeight="1" ht="18.75">
      <c r="A2818" s="1">
        <v>44091</v>
      </c>
      <c r="B2818" s="12">
        <v>1.7</v>
      </c>
      <c r="C2818" s="7">
        <v>1</v>
      </c>
      <c r="D2818" s="16">
        <v>1.8216203703703704</v>
      </c>
    </row>
    <row x14ac:dyDescent="0.25" r="2819" customHeight="1" ht="18.75">
      <c r="A2819" s="1">
        <v>44092</v>
      </c>
      <c r="B2819" s="12">
        <v>1.9</v>
      </c>
      <c r="C2819" s="12">
        <v>1.4</v>
      </c>
      <c r="D2819" s="16">
        <v>1.2695370370370371</v>
      </c>
    </row>
    <row x14ac:dyDescent="0.25" r="2820" customHeight="1" ht="18.75">
      <c r="A2820" s="1">
        <v>44093</v>
      </c>
      <c r="B2820" s="21"/>
      <c r="C2820" s="20"/>
      <c r="D2820" s="18"/>
    </row>
    <row x14ac:dyDescent="0.25" r="2821" customHeight="1" ht="18.75">
      <c r="A2821" s="1">
        <v>44094</v>
      </c>
      <c r="B2821" s="21"/>
      <c r="C2821" s="20"/>
      <c r="D2821" s="18"/>
    </row>
    <row x14ac:dyDescent="0.25" r="2822" customHeight="1" ht="18.75">
      <c r="A2822" s="1">
        <v>44095</v>
      </c>
      <c r="B2822" s="21"/>
      <c r="C2822" s="20"/>
      <c r="D2822" s="18"/>
    </row>
    <row x14ac:dyDescent="0.25" r="2823" customHeight="1" ht="18.75">
      <c r="A2823" s="1">
        <v>44096</v>
      </c>
      <c r="B2823" s="21"/>
      <c r="C2823" s="20"/>
      <c r="D2823" s="18"/>
    </row>
    <row x14ac:dyDescent="0.25" r="2824" customHeight="1" ht="18.75">
      <c r="A2824" s="1">
        <v>44097</v>
      </c>
      <c r="B2824" s="21"/>
      <c r="C2824" s="20"/>
      <c r="D2824" s="18"/>
    </row>
    <row x14ac:dyDescent="0.25" r="2825" customHeight="1" ht="18.75">
      <c r="A2825" s="1">
        <v>44098</v>
      </c>
      <c r="B2825" s="7">
        <v>0</v>
      </c>
      <c r="C2825" s="7">
        <v>0</v>
      </c>
      <c r="D2825" s="18"/>
    </row>
    <row x14ac:dyDescent="0.25" r="2826" customHeight="1" ht="18.75">
      <c r="A2826" s="1">
        <v>44099</v>
      </c>
      <c r="B2826" s="21"/>
      <c r="C2826" s="20"/>
      <c r="D2826" s="18"/>
    </row>
    <row x14ac:dyDescent="0.25" r="2827" customHeight="1" ht="18.75">
      <c r="A2827" s="1">
        <v>44100</v>
      </c>
      <c r="B2827" s="7">
        <v>0</v>
      </c>
      <c r="C2827" s="7">
        <v>0</v>
      </c>
      <c r="D2827" s="18"/>
    </row>
    <row x14ac:dyDescent="0.25" r="2828" customHeight="1" ht="18.75">
      <c r="A2828" s="1">
        <v>44101</v>
      </c>
      <c r="B2828" s="21"/>
      <c r="C2828" s="20"/>
      <c r="D2828" s="18"/>
    </row>
    <row x14ac:dyDescent="0.25" r="2829" customHeight="1" ht="18.75">
      <c r="A2829" s="1">
        <v>44102</v>
      </c>
      <c r="B2829" s="21"/>
      <c r="C2829" s="20"/>
      <c r="D2829" s="18"/>
    </row>
    <row x14ac:dyDescent="0.25" r="2830" customHeight="1" ht="18.75">
      <c r="A2830" s="1">
        <v>44103</v>
      </c>
      <c r="B2830" s="21"/>
      <c r="C2830" s="20"/>
      <c r="D2830" s="18"/>
    </row>
    <row x14ac:dyDescent="0.25" r="2831" customHeight="1" ht="18.75">
      <c r="A2831" s="1">
        <v>44104</v>
      </c>
      <c r="B2831" s="21"/>
      <c r="C2831" s="20"/>
      <c r="D2831" s="18"/>
    </row>
    <row x14ac:dyDescent="0.25" r="2832" customHeight="1" ht="18.75">
      <c r="A2832" s="1">
        <v>44105</v>
      </c>
      <c r="B2832" s="21"/>
      <c r="C2832" s="20"/>
      <c r="D2832" s="18"/>
    </row>
    <row x14ac:dyDescent="0.25" r="2833" customHeight="1" ht="18.75">
      <c r="A2833" s="1">
        <v>44106</v>
      </c>
      <c r="B2833" s="21"/>
      <c r="C2833" s="20"/>
      <c r="D2833" s="18"/>
    </row>
    <row x14ac:dyDescent="0.25" r="2834" customHeight="1" ht="18.75">
      <c r="A2834" s="1">
        <v>44107</v>
      </c>
      <c r="B2834" s="7">
        <v>1</v>
      </c>
      <c r="C2834" s="12">
        <v>0.8</v>
      </c>
      <c r="D2834" s="16">
        <v>1.178564814814815</v>
      </c>
    </row>
    <row x14ac:dyDescent="0.25" r="2835" customHeight="1" ht="18.75">
      <c r="A2835" s="1">
        <v>44108</v>
      </c>
      <c r="B2835" s="12">
        <v>0.1</v>
      </c>
      <c r="C2835" s="12">
        <v>0.1</v>
      </c>
      <c r="D2835" s="18"/>
    </row>
    <row x14ac:dyDescent="0.25" r="2836" customHeight="1" ht="18.75">
      <c r="A2836" s="1">
        <v>44109</v>
      </c>
      <c r="B2836" s="21"/>
      <c r="C2836" s="20"/>
      <c r="D2836" s="18"/>
    </row>
    <row x14ac:dyDescent="0.25" r="2837" customHeight="1" ht="18.75">
      <c r="A2837" s="1">
        <v>44110</v>
      </c>
      <c r="B2837" s="21"/>
      <c r="C2837" s="20"/>
      <c r="D2837" s="18"/>
    </row>
    <row x14ac:dyDescent="0.25" r="2838" customHeight="1" ht="18.75">
      <c r="A2838" s="1">
        <v>44111</v>
      </c>
      <c r="B2838" s="21"/>
      <c r="C2838" s="20"/>
      <c r="D2838" s="18"/>
    </row>
    <row x14ac:dyDescent="0.25" r="2839" customHeight="1" ht="18.75">
      <c r="A2839" s="1">
        <v>44112</v>
      </c>
      <c r="B2839" s="21"/>
      <c r="C2839" s="20"/>
      <c r="D2839" s="18"/>
    </row>
    <row x14ac:dyDescent="0.25" r="2840" customHeight="1" ht="18.75">
      <c r="A2840" s="1">
        <v>44113</v>
      </c>
      <c r="B2840" s="21"/>
      <c r="C2840" s="20"/>
      <c r="D2840" s="18"/>
    </row>
    <row x14ac:dyDescent="0.25" r="2841" customHeight="1" ht="18.75">
      <c r="A2841" s="1">
        <v>44114</v>
      </c>
      <c r="B2841" s="21"/>
      <c r="C2841" s="20"/>
      <c r="D2841" s="18"/>
    </row>
    <row x14ac:dyDescent="0.25" r="2842" customHeight="1" ht="18.75">
      <c r="A2842" s="1">
        <v>44115</v>
      </c>
      <c r="B2842" s="21"/>
      <c r="C2842" s="20"/>
      <c r="D2842" s="18"/>
    </row>
    <row x14ac:dyDescent="0.25" r="2843" customHeight="1" ht="18.75">
      <c r="A2843" s="1">
        <v>44116</v>
      </c>
      <c r="B2843" s="21"/>
      <c r="C2843" s="20"/>
      <c r="D2843" s="18"/>
    </row>
    <row x14ac:dyDescent="0.25" r="2844" customHeight="1" ht="18.75">
      <c r="A2844" s="1">
        <v>44117</v>
      </c>
      <c r="B2844" s="21"/>
      <c r="C2844" s="20"/>
      <c r="D2844" s="18"/>
    </row>
    <row x14ac:dyDescent="0.25" r="2845" customHeight="1" ht="18.75">
      <c r="A2845" s="1">
        <v>44118</v>
      </c>
      <c r="B2845" s="21"/>
      <c r="C2845" s="20"/>
      <c r="D2845" s="18"/>
    </row>
    <row x14ac:dyDescent="0.25" r="2846" customHeight="1" ht="18.75">
      <c r="A2846" s="1">
        <v>44119</v>
      </c>
      <c r="B2846" s="21"/>
      <c r="C2846" s="20"/>
      <c r="D2846" s="18"/>
    </row>
    <row x14ac:dyDescent="0.25" r="2847" customHeight="1" ht="18.75">
      <c r="A2847" s="1">
        <v>44120</v>
      </c>
      <c r="B2847" s="21"/>
      <c r="C2847" s="20"/>
      <c r="D2847" s="18"/>
    </row>
    <row x14ac:dyDescent="0.25" r="2848" customHeight="1" ht="18.75">
      <c r="A2848" s="1">
        <v>44121</v>
      </c>
      <c r="B2848" s="21"/>
      <c r="C2848" s="20"/>
      <c r="D2848" s="18"/>
    </row>
    <row x14ac:dyDescent="0.25" r="2849" customHeight="1" ht="18.75">
      <c r="A2849" s="1">
        <v>44122</v>
      </c>
      <c r="B2849" s="21"/>
      <c r="C2849" s="20"/>
      <c r="D2849" s="18"/>
    </row>
    <row x14ac:dyDescent="0.25" r="2850" customHeight="1" ht="18.75">
      <c r="A2850" s="1">
        <v>44123</v>
      </c>
      <c r="B2850" s="21"/>
      <c r="C2850" s="20"/>
      <c r="D2850" s="18"/>
    </row>
    <row x14ac:dyDescent="0.25" r="2851" customHeight="1" ht="18.75">
      <c r="A2851" s="1">
        <v>44124</v>
      </c>
      <c r="B2851" s="21"/>
      <c r="C2851" s="20"/>
      <c r="D2851" s="18"/>
    </row>
    <row x14ac:dyDescent="0.25" r="2852" customHeight="1" ht="18.75">
      <c r="A2852" s="1">
        <v>44125</v>
      </c>
      <c r="B2852" s="7">
        <v>12</v>
      </c>
      <c r="C2852" s="7">
        <v>4</v>
      </c>
      <c r="D2852" s="16">
        <v>1.8639814814814815</v>
      </c>
    </row>
    <row x14ac:dyDescent="0.25" r="2853" customHeight="1" ht="18.75">
      <c r="A2853" s="1">
        <v>44126</v>
      </c>
      <c r="B2853" s="21"/>
      <c r="C2853" s="20"/>
      <c r="D2853" s="18"/>
    </row>
    <row x14ac:dyDescent="0.25" r="2854" customHeight="1" ht="18.75">
      <c r="A2854" s="1">
        <v>44127</v>
      </c>
      <c r="B2854" s="21"/>
      <c r="C2854" s="20"/>
      <c r="D2854" s="18"/>
    </row>
    <row x14ac:dyDescent="0.25" r="2855" customHeight="1" ht="18.75">
      <c r="A2855" s="1">
        <v>44128</v>
      </c>
      <c r="B2855" s="21"/>
      <c r="C2855" s="20"/>
      <c r="D2855" s="18"/>
    </row>
    <row x14ac:dyDescent="0.25" r="2856" customHeight="1" ht="18.75">
      <c r="A2856" s="1">
        <v>44129</v>
      </c>
      <c r="B2856" s="21"/>
      <c r="C2856" s="20"/>
      <c r="D2856" s="18"/>
    </row>
    <row x14ac:dyDescent="0.25" r="2857" customHeight="1" ht="18.75">
      <c r="A2857" s="1">
        <v>44130</v>
      </c>
      <c r="B2857" s="21"/>
      <c r="C2857" s="20"/>
      <c r="D2857" s="18"/>
    </row>
    <row x14ac:dyDescent="0.25" r="2858" customHeight="1" ht="18.75">
      <c r="A2858" s="1">
        <v>44131</v>
      </c>
      <c r="B2858" s="21"/>
      <c r="C2858" s="20"/>
      <c r="D2858" s="18"/>
    </row>
    <row x14ac:dyDescent="0.25" r="2859" customHeight="1" ht="18.75">
      <c r="A2859" s="1">
        <v>44132</v>
      </c>
      <c r="B2859" s="21"/>
      <c r="C2859" s="20"/>
      <c r="D2859" s="18"/>
    </row>
    <row x14ac:dyDescent="0.25" r="2860" customHeight="1" ht="18.75">
      <c r="A2860" s="1">
        <v>44133</v>
      </c>
      <c r="B2860" s="21"/>
      <c r="C2860" s="20"/>
      <c r="D2860" s="18"/>
    </row>
    <row x14ac:dyDescent="0.25" r="2861" customHeight="1" ht="18.75">
      <c r="A2861" s="1">
        <v>44134</v>
      </c>
      <c r="B2861" s="21"/>
      <c r="C2861" s="20"/>
      <c r="D2861" s="18"/>
    </row>
    <row x14ac:dyDescent="0.25" r="2862" customHeight="1" ht="18.75">
      <c r="A2862" s="1">
        <v>44135</v>
      </c>
      <c r="B2862" s="21"/>
      <c r="C2862" s="20"/>
      <c r="D2862" s="18"/>
    </row>
    <row x14ac:dyDescent="0.25" r="2863" customHeight="1" ht="18.75">
      <c r="A2863" s="1">
        <v>44136</v>
      </c>
      <c r="B2863" s="12">
        <v>3.1</v>
      </c>
      <c r="C2863" s="20"/>
      <c r="D2863" s="18"/>
    </row>
    <row x14ac:dyDescent="0.25" r="2864" customHeight="1" ht="18.75">
      <c r="A2864" s="1">
        <v>44137</v>
      </c>
      <c r="B2864" s="21"/>
      <c r="C2864" s="20"/>
      <c r="D2864" s="18"/>
    </row>
    <row x14ac:dyDescent="0.25" r="2865" customHeight="1" ht="18.75">
      <c r="A2865" s="1">
        <v>44138</v>
      </c>
      <c r="B2865" s="21"/>
      <c r="C2865" s="20"/>
      <c r="D2865" s="18"/>
    </row>
    <row x14ac:dyDescent="0.25" r="2866" customHeight="1" ht="18.75">
      <c r="A2866" s="1">
        <v>44139</v>
      </c>
      <c r="B2866" s="21"/>
      <c r="C2866" s="20"/>
      <c r="D2866" s="18"/>
    </row>
    <row x14ac:dyDescent="0.25" r="2867" customHeight="1" ht="18.75">
      <c r="A2867" s="1">
        <v>44140</v>
      </c>
      <c r="B2867" s="21"/>
      <c r="C2867" s="20"/>
      <c r="D2867" s="18"/>
    </row>
    <row x14ac:dyDescent="0.25" r="2868" customHeight="1" ht="18.75">
      <c r="A2868" s="1">
        <v>44141</v>
      </c>
      <c r="B2868" s="21"/>
      <c r="C2868" s="20"/>
      <c r="D2868" s="18"/>
    </row>
    <row x14ac:dyDescent="0.25" r="2869" customHeight="1" ht="18.75">
      <c r="A2869" s="1">
        <v>44142</v>
      </c>
      <c r="B2869" s="21"/>
      <c r="C2869" s="20"/>
      <c r="D2869" s="18"/>
    </row>
    <row x14ac:dyDescent="0.25" r="2870" customHeight="1" ht="18.75">
      <c r="A2870" s="1">
        <v>44143</v>
      </c>
      <c r="B2870" s="21"/>
      <c r="C2870" s="20"/>
      <c r="D2870" s="18"/>
    </row>
    <row x14ac:dyDescent="0.25" r="2871" customHeight="1" ht="18.75">
      <c r="A2871" s="1">
        <v>44144</v>
      </c>
      <c r="B2871" s="21"/>
      <c r="C2871" s="20"/>
      <c r="D2871" s="18"/>
    </row>
    <row x14ac:dyDescent="0.25" r="2872" customHeight="1" ht="18.75">
      <c r="A2872" s="1">
        <v>44145</v>
      </c>
      <c r="B2872" s="21"/>
      <c r="C2872" s="20"/>
      <c r="D2872" s="18"/>
    </row>
    <row x14ac:dyDescent="0.25" r="2873" customHeight="1" ht="18.75">
      <c r="A2873" s="1">
        <v>44146</v>
      </c>
      <c r="B2873" s="21"/>
      <c r="C2873" s="20"/>
      <c r="D2873" s="18"/>
    </row>
    <row x14ac:dyDescent="0.25" r="2874" customHeight="1" ht="18.75">
      <c r="A2874" s="1">
        <v>44147</v>
      </c>
      <c r="B2874" s="21"/>
      <c r="C2874" s="20"/>
      <c r="D2874" s="18"/>
    </row>
    <row x14ac:dyDescent="0.25" r="2875" customHeight="1" ht="18.75">
      <c r="A2875" s="1">
        <v>44148</v>
      </c>
      <c r="B2875" s="21"/>
      <c r="C2875" s="20"/>
      <c r="D2875" s="18"/>
    </row>
    <row x14ac:dyDescent="0.25" r="2876" customHeight="1" ht="18.75">
      <c r="A2876" s="1">
        <v>44149</v>
      </c>
      <c r="B2876" s="21"/>
      <c r="C2876" s="20"/>
      <c r="D2876" s="18"/>
    </row>
    <row x14ac:dyDescent="0.25" r="2877" customHeight="1" ht="18.75">
      <c r="A2877" s="1">
        <v>44150</v>
      </c>
      <c r="B2877" s="21"/>
      <c r="C2877" s="20"/>
      <c r="D2877" s="18"/>
    </row>
    <row x14ac:dyDescent="0.25" r="2878" customHeight="1" ht="18.75">
      <c r="A2878" s="1">
        <v>44151</v>
      </c>
      <c r="B2878" s="21"/>
      <c r="C2878" s="20"/>
      <c r="D2878" s="18"/>
    </row>
    <row x14ac:dyDescent="0.25" r="2879" customHeight="1" ht="18.75">
      <c r="A2879" s="1">
        <v>44152</v>
      </c>
      <c r="B2879" s="12">
        <v>0.4</v>
      </c>
      <c r="C2879" s="20"/>
      <c r="D2879" s="18"/>
    </row>
    <row x14ac:dyDescent="0.25" r="2880" customHeight="1" ht="18.75">
      <c r="A2880" s="1">
        <v>44153</v>
      </c>
      <c r="B2880" s="7">
        <v>0</v>
      </c>
      <c r="C2880" s="20"/>
      <c r="D2880" s="18"/>
    </row>
    <row x14ac:dyDescent="0.25" r="2881" customHeight="1" ht="18.75">
      <c r="A2881" s="1">
        <v>44154</v>
      </c>
      <c r="B2881" s="7">
        <v>19</v>
      </c>
      <c r="C2881" s="20"/>
      <c r="D2881" s="18"/>
    </row>
    <row x14ac:dyDescent="0.25" r="2882" customHeight="1" ht="18.75">
      <c r="A2882" s="1">
        <v>44155</v>
      </c>
      <c r="B2882" s="21"/>
      <c r="C2882" s="20"/>
      <c r="D2882" s="18"/>
    </row>
    <row x14ac:dyDescent="0.25" r="2883" customHeight="1" ht="18.75">
      <c r="A2883" s="1">
        <v>44156</v>
      </c>
      <c r="B2883" s="21"/>
      <c r="C2883" s="20"/>
      <c r="D2883" s="18"/>
    </row>
    <row x14ac:dyDescent="0.25" r="2884" customHeight="1" ht="18.75">
      <c r="A2884" s="1">
        <v>44157</v>
      </c>
      <c r="B2884" s="12">
        <v>1.4</v>
      </c>
      <c r="C2884" s="20"/>
      <c r="D2884" s="18"/>
    </row>
    <row x14ac:dyDescent="0.25" r="2885" customHeight="1" ht="18.75">
      <c r="A2885" s="1">
        <v>44158</v>
      </c>
      <c r="B2885" s="21"/>
      <c r="C2885" s="20"/>
      <c r="D2885" s="18"/>
    </row>
    <row x14ac:dyDescent="0.25" r="2886" customHeight="1" ht="18.75">
      <c r="A2886" s="1">
        <v>44159</v>
      </c>
      <c r="B2886" s="21"/>
      <c r="C2886" s="20"/>
      <c r="D2886" s="18"/>
    </row>
    <row x14ac:dyDescent="0.25" r="2887" customHeight="1" ht="18.75">
      <c r="A2887" s="1">
        <v>44160</v>
      </c>
      <c r="B2887" s="21"/>
      <c r="C2887" s="20"/>
      <c r="D2887" s="18"/>
    </row>
    <row x14ac:dyDescent="0.25" r="2888" customHeight="1" ht="18.75">
      <c r="A2888" s="1">
        <v>44161</v>
      </c>
      <c r="B2888" s="21"/>
      <c r="C2888" s="20"/>
      <c r="D2888" s="18"/>
    </row>
    <row x14ac:dyDescent="0.25" r="2889" customHeight="1" ht="18.75">
      <c r="A2889" s="1">
        <v>44162</v>
      </c>
      <c r="B2889" s="7">
        <v>0</v>
      </c>
      <c r="C2889" s="20"/>
      <c r="D2889" s="18"/>
    </row>
    <row x14ac:dyDescent="0.25" r="2890" customHeight="1" ht="18.75">
      <c r="A2890" s="1">
        <v>44163</v>
      </c>
      <c r="B2890" s="21"/>
      <c r="C2890" s="20"/>
      <c r="D2890" s="18"/>
    </row>
    <row x14ac:dyDescent="0.25" r="2891" customHeight="1" ht="18.75">
      <c r="A2891" s="1">
        <v>44164</v>
      </c>
      <c r="B2891" s="21"/>
      <c r="C2891" s="20"/>
      <c r="D2891" s="18"/>
    </row>
    <row x14ac:dyDescent="0.25" r="2892" customHeight="1" ht="18.75">
      <c r="A2892" s="1">
        <v>44165</v>
      </c>
      <c r="B2892" s="21"/>
      <c r="C2892" s="20"/>
      <c r="D2892" s="18"/>
    </row>
    <row x14ac:dyDescent="0.25" r="2893" customHeight="1" ht="18.75">
      <c r="A2893" s="1">
        <v>44166</v>
      </c>
      <c r="B2893" s="21"/>
      <c r="C2893" s="20"/>
      <c r="D2893" s="18"/>
    </row>
    <row x14ac:dyDescent="0.25" r="2894" customHeight="1" ht="18.75">
      <c r="A2894" s="1">
        <v>44167</v>
      </c>
      <c r="B2894" s="21"/>
      <c r="C2894" s="20"/>
      <c r="D2894" s="18"/>
    </row>
    <row x14ac:dyDescent="0.25" r="2895" customHeight="1" ht="18.75">
      <c r="A2895" s="1">
        <v>44168</v>
      </c>
      <c r="B2895" s="21"/>
      <c r="C2895" s="20"/>
      <c r="D2895" s="18"/>
    </row>
    <row x14ac:dyDescent="0.25" r="2896" customHeight="1" ht="18.75">
      <c r="A2896" s="1">
        <v>44169</v>
      </c>
      <c r="B2896" s="21"/>
      <c r="C2896" s="20"/>
      <c r="D2896" s="18"/>
    </row>
    <row x14ac:dyDescent="0.25" r="2897" customHeight="1" ht="18.75">
      <c r="A2897" s="1">
        <v>44170</v>
      </c>
      <c r="B2897" s="21"/>
      <c r="C2897" s="20"/>
      <c r="D2897" s="18"/>
    </row>
    <row x14ac:dyDescent="0.25" r="2898" customHeight="1" ht="18.75">
      <c r="A2898" s="1">
        <v>44171</v>
      </c>
      <c r="B2898" s="21"/>
      <c r="C2898" s="20"/>
      <c r="D2898" s="18"/>
    </row>
    <row x14ac:dyDescent="0.25" r="2899" customHeight="1" ht="18.75">
      <c r="A2899" s="1">
        <v>44172</v>
      </c>
      <c r="B2899" s="21"/>
      <c r="C2899" s="20"/>
      <c r="D2899" s="18"/>
    </row>
    <row x14ac:dyDescent="0.25" r="2900" customHeight="1" ht="18.75">
      <c r="A2900" s="1">
        <v>44173</v>
      </c>
      <c r="B2900" s="21"/>
      <c r="C2900" s="20"/>
      <c r="D2900" s="18"/>
    </row>
    <row x14ac:dyDescent="0.25" r="2901" customHeight="1" ht="18.75">
      <c r="A2901" s="1">
        <v>44174</v>
      </c>
      <c r="B2901" s="21"/>
      <c r="C2901" s="20"/>
      <c r="D2901" s="18"/>
    </row>
    <row x14ac:dyDescent="0.25" r="2902" customHeight="1" ht="18.75">
      <c r="A2902" s="1">
        <v>44175</v>
      </c>
      <c r="B2902" s="21"/>
      <c r="C2902" s="20"/>
      <c r="D2902" s="18"/>
    </row>
    <row x14ac:dyDescent="0.25" r="2903" customHeight="1" ht="18.75">
      <c r="A2903" s="1">
        <v>44176</v>
      </c>
      <c r="B2903" s="21"/>
      <c r="C2903" s="20"/>
      <c r="D2903" s="18"/>
    </row>
    <row x14ac:dyDescent="0.25" r="2904" customHeight="1" ht="18.75">
      <c r="A2904" s="1">
        <v>44177</v>
      </c>
      <c r="B2904" s="21"/>
      <c r="C2904" s="20"/>
      <c r="D2904" s="18"/>
    </row>
    <row x14ac:dyDescent="0.25" r="2905" customHeight="1" ht="18.75">
      <c r="A2905" s="1">
        <v>44178</v>
      </c>
      <c r="B2905" s="7">
        <v>0</v>
      </c>
      <c r="C2905" s="20"/>
      <c r="D2905" s="18"/>
    </row>
    <row x14ac:dyDescent="0.25" r="2906" customHeight="1" ht="18.75">
      <c r="A2906" s="1">
        <v>44179</v>
      </c>
      <c r="B2906" s="21"/>
      <c r="C2906" s="20"/>
      <c r="D2906" s="18"/>
    </row>
    <row x14ac:dyDescent="0.25" r="2907" customHeight="1" ht="18.75">
      <c r="A2907" s="1">
        <v>44180</v>
      </c>
      <c r="B2907" s="21"/>
      <c r="C2907" s="20"/>
      <c r="D2907" s="18"/>
    </row>
    <row x14ac:dyDescent="0.25" r="2908" customHeight="1" ht="18.75">
      <c r="A2908" s="1">
        <v>44181</v>
      </c>
      <c r="B2908" s="21"/>
      <c r="C2908" s="20"/>
      <c r="D2908" s="18"/>
    </row>
    <row x14ac:dyDescent="0.25" r="2909" customHeight="1" ht="18.75">
      <c r="A2909" s="1">
        <v>44182</v>
      </c>
      <c r="B2909" s="21"/>
      <c r="C2909" s="20"/>
      <c r="D2909" s="18"/>
    </row>
    <row x14ac:dyDescent="0.25" r="2910" customHeight="1" ht="18.75">
      <c r="A2910" s="1">
        <v>44183</v>
      </c>
      <c r="B2910" s="21"/>
      <c r="C2910" s="20"/>
      <c r="D2910" s="18"/>
    </row>
    <row x14ac:dyDescent="0.25" r="2911" customHeight="1" ht="18.75">
      <c r="A2911" s="1">
        <v>44184</v>
      </c>
      <c r="B2911" s="21"/>
      <c r="C2911" s="20"/>
      <c r="D2911" s="18"/>
    </row>
    <row x14ac:dyDescent="0.25" r="2912" customHeight="1" ht="18.75">
      <c r="A2912" s="1">
        <v>44185</v>
      </c>
      <c r="B2912" s="21"/>
      <c r="C2912" s="20"/>
      <c r="D2912" s="18"/>
    </row>
    <row x14ac:dyDescent="0.25" r="2913" customHeight="1" ht="18.75">
      <c r="A2913" s="1">
        <v>44186</v>
      </c>
      <c r="B2913" s="21"/>
      <c r="C2913" s="20"/>
      <c r="D2913" s="18"/>
    </row>
    <row x14ac:dyDescent="0.25" r="2914" customHeight="1" ht="18.75">
      <c r="A2914" s="1">
        <v>44187</v>
      </c>
      <c r="B2914" s="21"/>
      <c r="C2914" s="20"/>
      <c r="D2914" s="18"/>
    </row>
    <row x14ac:dyDescent="0.25" r="2915" customHeight="1" ht="18.75">
      <c r="A2915" s="1">
        <v>44188</v>
      </c>
      <c r="B2915" s="21"/>
      <c r="C2915" s="20"/>
      <c r="D2915" s="18"/>
    </row>
    <row x14ac:dyDescent="0.25" r="2916" customHeight="1" ht="18.75">
      <c r="A2916" s="1">
        <v>44189</v>
      </c>
      <c r="B2916" s="21"/>
      <c r="C2916" s="20"/>
      <c r="D2916" s="18"/>
    </row>
    <row x14ac:dyDescent="0.25" r="2917" customHeight="1" ht="18.75">
      <c r="A2917" s="1">
        <v>44190</v>
      </c>
      <c r="B2917" s="21"/>
      <c r="C2917" s="20"/>
      <c r="D2917" s="18"/>
    </row>
    <row x14ac:dyDescent="0.25" r="2918" customHeight="1" ht="18.75">
      <c r="A2918" s="1">
        <v>44191</v>
      </c>
      <c r="B2918" s="21"/>
      <c r="C2918" s="20"/>
      <c r="D2918" s="18"/>
    </row>
    <row x14ac:dyDescent="0.25" r="2919" customHeight="1" ht="18.75">
      <c r="A2919" s="1">
        <v>44192</v>
      </c>
      <c r="B2919" s="12">
        <v>1.3</v>
      </c>
      <c r="C2919" s="20"/>
      <c r="D2919" s="18"/>
    </row>
    <row x14ac:dyDescent="0.25" r="2920" customHeight="1" ht="18.75">
      <c r="A2920" s="1">
        <v>44193</v>
      </c>
      <c r="B2920" s="21"/>
      <c r="C2920" s="20"/>
      <c r="D2920" s="18"/>
    </row>
    <row x14ac:dyDescent="0.25" r="2921" customHeight="1" ht="18.75">
      <c r="A2921" s="1">
        <v>44194</v>
      </c>
      <c r="B2921" s="12">
        <v>1.3</v>
      </c>
      <c r="C2921" s="20"/>
      <c r="D2921" s="18"/>
    </row>
    <row x14ac:dyDescent="0.25" r="2922" customHeight="1" ht="18.75">
      <c r="A2922" s="1">
        <v>44195</v>
      </c>
      <c r="B2922" s="12">
        <v>0.2</v>
      </c>
      <c r="C2922" s="20"/>
      <c r="D2922" s="18"/>
    </row>
    <row x14ac:dyDescent="0.25" r="2923" customHeight="1" ht="18.75">
      <c r="A2923" s="1">
        <v>44196</v>
      </c>
      <c r="B2923" s="21"/>
      <c r="C2923" s="20"/>
      <c r="D2923" s="18"/>
    </row>
    <row x14ac:dyDescent="0.25" r="2924" customHeight="1" ht="18.75">
      <c r="A2924" s="1">
        <v>44197</v>
      </c>
      <c r="B2924" s="7">
        <v>0</v>
      </c>
      <c r="C2924" s="20"/>
      <c r="D2924" s="18"/>
    </row>
    <row x14ac:dyDescent="0.25" r="2925" customHeight="1" ht="18.75">
      <c r="A2925" s="1">
        <v>44198</v>
      </c>
      <c r="B2925" s="7">
        <v>0</v>
      </c>
      <c r="C2925" s="20"/>
      <c r="D2925" s="18"/>
    </row>
    <row x14ac:dyDescent="0.25" r="2926" customHeight="1" ht="18.75">
      <c r="A2926" s="1">
        <v>44199</v>
      </c>
      <c r="B2926" s="21"/>
      <c r="C2926" s="20"/>
      <c r="D2926" s="18"/>
    </row>
    <row x14ac:dyDescent="0.25" r="2927" customHeight="1" ht="18.75">
      <c r="A2927" s="1">
        <v>44200</v>
      </c>
      <c r="B2927" s="21"/>
      <c r="C2927" s="20"/>
      <c r="D2927" s="18"/>
    </row>
    <row x14ac:dyDescent="0.25" r="2928" customHeight="1" ht="18.75">
      <c r="A2928" s="1">
        <v>44201</v>
      </c>
      <c r="B2928" s="21"/>
      <c r="C2928" s="20"/>
      <c r="D2928" s="18"/>
    </row>
    <row x14ac:dyDescent="0.25" r="2929" customHeight="1" ht="18.75">
      <c r="A2929" s="1">
        <v>44202</v>
      </c>
      <c r="B2929" s="21"/>
      <c r="C2929" s="20"/>
      <c r="D2929" s="18"/>
    </row>
    <row x14ac:dyDescent="0.25" r="2930" customHeight="1" ht="18.75">
      <c r="A2930" s="1">
        <v>44203</v>
      </c>
      <c r="B2930" s="12">
        <v>0.2</v>
      </c>
      <c r="C2930" s="20"/>
      <c r="D2930" s="18"/>
    </row>
    <row x14ac:dyDescent="0.25" r="2931" customHeight="1" ht="18.75">
      <c r="A2931" s="1">
        <v>44204</v>
      </c>
      <c r="B2931" s="21"/>
      <c r="C2931" s="20"/>
      <c r="D2931" s="18"/>
    </row>
    <row x14ac:dyDescent="0.25" r="2932" customHeight="1" ht="18.75">
      <c r="A2932" s="1">
        <v>44205</v>
      </c>
      <c r="B2932" s="21"/>
      <c r="C2932" s="20"/>
      <c r="D2932" s="18"/>
    </row>
    <row x14ac:dyDescent="0.25" r="2933" customHeight="1" ht="18.75">
      <c r="A2933" s="1">
        <v>44206</v>
      </c>
      <c r="B2933" s="21"/>
      <c r="C2933" s="20"/>
      <c r="D2933" s="18"/>
    </row>
    <row x14ac:dyDescent="0.25" r="2934" customHeight="1" ht="18.75">
      <c r="A2934" s="1">
        <v>44207</v>
      </c>
      <c r="B2934" s="21"/>
      <c r="C2934" s="20"/>
      <c r="D2934" s="18"/>
    </row>
    <row x14ac:dyDescent="0.25" r="2935" customHeight="1" ht="18.75">
      <c r="A2935" s="1">
        <v>44208</v>
      </c>
      <c r="B2935" s="21"/>
      <c r="C2935" s="20"/>
      <c r="D2935" s="18"/>
    </row>
    <row x14ac:dyDescent="0.25" r="2936" customHeight="1" ht="18.75">
      <c r="A2936" s="1">
        <v>44209</v>
      </c>
      <c r="B2936" s="21"/>
      <c r="C2936" s="20"/>
      <c r="D2936" s="18"/>
    </row>
    <row x14ac:dyDescent="0.25" r="2937" customHeight="1" ht="18.75">
      <c r="A2937" s="1">
        <v>44210</v>
      </c>
      <c r="B2937" s="21"/>
      <c r="C2937" s="20"/>
      <c r="D2937" s="18"/>
    </row>
    <row x14ac:dyDescent="0.25" r="2938" customHeight="1" ht="18.75">
      <c r="A2938" s="1">
        <v>44211</v>
      </c>
      <c r="B2938" s="21"/>
      <c r="C2938" s="20"/>
      <c r="D2938" s="18"/>
    </row>
    <row x14ac:dyDescent="0.25" r="2939" customHeight="1" ht="18.75">
      <c r="A2939" s="1">
        <v>44212</v>
      </c>
      <c r="B2939" s="21"/>
      <c r="C2939" s="20"/>
      <c r="D2939" s="18"/>
    </row>
    <row x14ac:dyDescent="0.25" r="2940" customHeight="1" ht="18.75">
      <c r="A2940" s="1">
        <v>44213</v>
      </c>
      <c r="B2940" s="21"/>
      <c r="C2940" s="20"/>
      <c r="D2940" s="18"/>
    </row>
    <row x14ac:dyDescent="0.25" r="2941" customHeight="1" ht="18.75">
      <c r="A2941" s="1">
        <v>44214</v>
      </c>
      <c r="B2941" s="7">
        <v>0</v>
      </c>
      <c r="C2941" s="20"/>
      <c r="D2941" s="18"/>
    </row>
    <row x14ac:dyDescent="0.25" r="2942" customHeight="1" ht="18.75">
      <c r="A2942" s="1">
        <v>44215</v>
      </c>
      <c r="B2942" s="21"/>
      <c r="C2942" s="20"/>
      <c r="D2942" s="18"/>
    </row>
    <row x14ac:dyDescent="0.25" r="2943" customHeight="1" ht="18.75">
      <c r="A2943" s="1">
        <v>44216</v>
      </c>
      <c r="B2943" s="21"/>
      <c r="C2943" s="20"/>
      <c r="D2943" s="18"/>
    </row>
    <row x14ac:dyDescent="0.25" r="2944" customHeight="1" ht="18.75">
      <c r="A2944" s="1">
        <v>44217</v>
      </c>
      <c r="B2944" s="7">
        <v>1</v>
      </c>
      <c r="C2944" s="20"/>
      <c r="D2944" s="18"/>
    </row>
    <row x14ac:dyDescent="0.25" r="2945" customHeight="1" ht="18.75">
      <c r="A2945" s="1">
        <v>44218</v>
      </c>
      <c r="B2945" s="12">
        <v>0.3</v>
      </c>
      <c r="C2945" s="20"/>
      <c r="D2945" s="18"/>
    </row>
    <row x14ac:dyDescent="0.25" r="2946" customHeight="1" ht="18.75">
      <c r="A2946" s="1">
        <v>44219</v>
      </c>
      <c r="B2946" s="12">
        <v>0.1</v>
      </c>
      <c r="C2946" s="20"/>
      <c r="D2946" s="18"/>
    </row>
    <row x14ac:dyDescent="0.25" r="2947" customHeight="1" ht="18.75">
      <c r="A2947" s="1">
        <v>44220</v>
      </c>
      <c r="B2947" s="7">
        <v>0</v>
      </c>
      <c r="C2947" s="20"/>
      <c r="D2947" s="18"/>
    </row>
    <row x14ac:dyDescent="0.25" r="2948" customHeight="1" ht="18.75">
      <c r="A2948" s="1">
        <v>44221</v>
      </c>
      <c r="B2948" s="21"/>
      <c r="C2948" s="20"/>
      <c r="D2948" s="18"/>
    </row>
    <row x14ac:dyDescent="0.25" r="2949" customHeight="1" ht="18.75">
      <c r="A2949" s="1">
        <v>44222</v>
      </c>
      <c r="B2949" s="12">
        <v>10.3</v>
      </c>
      <c r="C2949" s="20"/>
      <c r="D2949" s="18"/>
    </row>
    <row x14ac:dyDescent="0.25" r="2950" customHeight="1" ht="18.75">
      <c r="A2950" s="1">
        <v>44223</v>
      </c>
      <c r="B2950" s="21"/>
      <c r="C2950" s="20"/>
      <c r="D2950" s="18"/>
    </row>
    <row x14ac:dyDescent="0.25" r="2951" customHeight="1" ht="18.75">
      <c r="A2951" s="1">
        <v>44224</v>
      </c>
      <c r="B2951" s="7">
        <v>0</v>
      </c>
      <c r="C2951" s="20"/>
      <c r="D2951" s="18"/>
    </row>
    <row x14ac:dyDescent="0.25" r="2952" customHeight="1" ht="18.75">
      <c r="A2952" s="1">
        <v>44225</v>
      </c>
      <c r="B2952" s="21"/>
      <c r="C2952" s="20"/>
      <c r="D2952" s="18"/>
    </row>
    <row x14ac:dyDescent="0.25" r="2953" customHeight="1" ht="18.75">
      <c r="A2953" s="1">
        <v>44226</v>
      </c>
      <c r="B2953" s="21"/>
      <c r="C2953" s="20"/>
      <c r="D2953" s="18"/>
    </row>
    <row x14ac:dyDescent="0.25" r="2954" customHeight="1" ht="18.75">
      <c r="A2954" s="1">
        <v>44227</v>
      </c>
      <c r="B2954" s="21"/>
      <c r="C2954" s="20"/>
      <c r="D2954" s="18"/>
    </row>
    <row x14ac:dyDescent="0.25" r="2955" customHeight="1" ht="18.75">
      <c r="A2955" s="1">
        <v>44228</v>
      </c>
      <c r="B2955" s="12">
        <v>9.5</v>
      </c>
      <c r="C2955" s="20"/>
      <c r="D2955" s="18"/>
    </row>
    <row x14ac:dyDescent="0.25" r="2956" customHeight="1" ht="18.75">
      <c r="A2956" s="1">
        <v>44229</v>
      </c>
      <c r="B2956" s="21"/>
      <c r="C2956" s="20"/>
      <c r="D2956" s="18"/>
    </row>
    <row x14ac:dyDescent="0.25" r="2957" customHeight="1" ht="18.75">
      <c r="A2957" s="1">
        <v>44230</v>
      </c>
      <c r="B2957" s="21"/>
      <c r="C2957" s="20"/>
      <c r="D2957" s="18"/>
    </row>
    <row x14ac:dyDescent="0.25" r="2958" customHeight="1" ht="18.75">
      <c r="A2958" s="1">
        <v>44231</v>
      </c>
      <c r="B2958" s="7">
        <v>0</v>
      </c>
      <c r="C2958" s="20"/>
      <c r="D2958" s="18"/>
    </row>
    <row x14ac:dyDescent="0.25" r="2959" customHeight="1" ht="18.75">
      <c r="A2959" s="1">
        <v>44232</v>
      </c>
      <c r="B2959" s="21"/>
      <c r="C2959" s="20"/>
      <c r="D2959" s="18"/>
    </row>
    <row x14ac:dyDescent="0.25" r="2960" customHeight="1" ht="18.75">
      <c r="A2960" s="1">
        <v>44233</v>
      </c>
      <c r="B2960" s="21"/>
      <c r="C2960" s="20"/>
      <c r="D2960" s="18"/>
    </row>
    <row x14ac:dyDescent="0.25" r="2961" customHeight="1" ht="18.75">
      <c r="A2961" s="1">
        <v>44234</v>
      </c>
      <c r="B2961" s="21"/>
      <c r="C2961" s="20"/>
      <c r="D2961" s="18"/>
    </row>
    <row x14ac:dyDescent="0.25" r="2962" customHeight="1" ht="18.75">
      <c r="A2962" s="1">
        <v>44235</v>
      </c>
      <c r="B2962" s="21"/>
      <c r="C2962" s="20"/>
      <c r="D2962" s="18"/>
    </row>
    <row x14ac:dyDescent="0.25" r="2963" customHeight="1" ht="18.75">
      <c r="A2963" s="1">
        <v>44236</v>
      </c>
      <c r="B2963" s="21"/>
      <c r="C2963" s="20"/>
      <c r="D2963" s="18"/>
    </row>
    <row x14ac:dyDescent="0.25" r="2964" customHeight="1" ht="18.75">
      <c r="A2964" s="1">
        <v>44237</v>
      </c>
      <c r="B2964" s="21"/>
      <c r="C2964" s="20"/>
      <c r="D2964" s="18"/>
    </row>
    <row x14ac:dyDescent="0.25" r="2965" customHeight="1" ht="18.75">
      <c r="A2965" s="1">
        <v>44238</v>
      </c>
      <c r="B2965" s="21"/>
      <c r="C2965" s="20"/>
      <c r="D2965" s="18"/>
    </row>
    <row x14ac:dyDescent="0.25" r="2966" customHeight="1" ht="18.75">
      <c r="A2966" s="1">
        <v>44239</v>
      </c>
      <c r="B2966" s="21"/>
      <c r="C2966" s="20"/>
      <c r="D2966" s="18"/>
    </row>
    <row x14ac:dyDescent="0.25" r="2967" customHeight="1" ht="18.75">
      <c r="A2967" s="1">
        <v>44240</v>
      </c>
      <c r="B2967" s="21"/>
      <c r="C2967" s="20"/>
      <c r="D2967" s="18"/>
    </row>
    <row x14ac:dyDescent="0.25" r="2968" customHeight="1" ht="18.75">
      <c r="A2968" s="1">
        <v>44241</v>
      </c>
      <c r="B2968" s="12">
        <v>4.3</v>
      </c>
      <c r="C2968" s="20"/>
      <c r="D2968" s="18"/>
    </row>
    <row x14ac:dyDescent="0.25" r="2969" customHeight="1" ht="18.75">
      <c r="A2969" s="1">
        <v>44242</v>
      </c>
      <c r="B2969" s="12">
        <v>1.2</v>
      </c>
      <c r="C2969" s="20"/>
      <c r="D2969" s="18"/>
    </row>
    <row x14ac:dyDescent="0.25" r="2970" customHeight="1" ht="18.75">
      <c r="A2970" s="1">
        <v>44243</v>
      </c>
      <c r="B2970" s="7">
        <v>0</v>
      </c>
      <c r="C2970" s="20"/>
      <c r="D2970" s="18"/>
    </row>
    <row x14ac:dyDescent="0.25" r="2971" customHeight="1" ht="18.75">
      <c r="A2971" s="1">
        <v>44244</v>
      </c>
      <c r="B2971" s="21"/>
      <c r="C2971" s="20"/>
      <c r="D2971" s="18"/>
    </row>
    <row x14ac:dyDescent="0.25" r="2972" customHeight="1" ht="18.75">
      <c r="A2972" s="1">
        <v>44245</v>
      </c>
      <c r="B2972" s="7">
        <v>0</v>
      </c>
      <c r="C2972" s="20"/>
      <c r="D2972" s="18"/>
    </row>
    <row x14ac:dyDescent="0.25" r="2973" customHeight="1" ht="18.75">
      <c r="A2973" s="1">
        <v>44246</v>
      </c>
      <c r="B2973" s="21"/>
      <c r="C2973" s="20"/>
      <c r="D2973" s="18"/>
    </row>
    <row x14ac:dyDescent="0.25" r="2974" customHeight="1" ht="18.75">
      <c r="A2974" s="1">
        <v>44247</v>
      </c>
      <c r="B2974" s="21"/>
      <c r="C2974" s="20"/>
      <c r="D2974" s="18"/>
    </row>
    <row x14ac:dyDescent="0.25" r="2975" customHeight="1" ht="18.75">
      <c r="A2975" s="1">
        <v>44248</v>
      </c>
      <c r="B2975" s="21"/>
      <c r="C2975" s="20"/>
      <c r="D2975" s="18"/>
    </row>
    <row x14ac:dyDescent="0.25" r="2976" customHeight="1" ht="18.75">
      <c r="A2976" s="1">
        <v>44249</v>
      </c>
      <c r="B2976" s="21"/>
      <c r="C2976" s="20"/>
      <c r="D2976" s="18"/>
    </row>
    <row x14ac:dyDescent="0.25" r="2977" customHeight="1" ht="18.75">
      <c r="A2977" s="1">
        <v>44250</v>
      </c>
      <c r="B2977" s="21"/>
      <c r="C2977" s="20"/>
      <c r="D2977" s="18"/>
    </row>
    <row x14ac:dyDescent="0.25" r="2978" customHeight="1" ht="18.75">
      <c r="A2978" s="1">
        <v>44251</v>
      </c>
      <c r="B2978" s="21"/>
      <c r="C2978" s="20"/>
      <c r="D2978" s="18"/>
    </row>
    <row x14ac:dyDescent="0.25" r="2979" customHeight="1" ht="18.75">
      <c r="A2979" s="1">
        <v>44252</v>
      </c>
      <c r="B2979" s="12">
        <v>3.1</v>
      </c>
      <c r="C2979" s="20"/>
      <c r="D2979" s="18"/>
    </row>
    <row x14ac:dyDescent="0.25" r="2980" customHeight="1" ht="18.75">
      <c r="A2980" s="1">
        <v>44253</v>
      </c>
      <c r="B2980" s="21"/>
      <c r="C2980" s="20"/>
      <c r="D2980" s="18"/>
    </row>
    <row x14ac:dyDescent="0.25" r="2981" customHeight="1" ht="18.75">
      <c r="A2981" s="1">
        <v>44254</v>
      </c>
      <c r="B2981" s="21"/>
      <c r="C2981" s="20"/>
      <c r="D2981" s="18"/>
    </row>
    <row x14ac:dyDescent="0.25" r="2982" customHeight="1" ht="18.75">
      <c r="A2982" s="1">
        <v>44255</v>
      </c>
      <c r="B2982" s="12">
        <v>1.1</v>
      </c>
      <c r="C2982" s="20"/>
      <c r="D2982" s="18"/>
    </row>
    <row x14ac:dyDescent="0.25" r="2983" customHeight="1" ht="18.75">
      <c r="A2983" s="1">
        <v>44256</v>
      </c>
      <c r="B2983" s="12">
        <v>35.5</v>
      </c>
      <c r="C2983" s="20"/>
      <c r="D2983" s="18"/>
    </row>
    <row x14ac:dyDescent="0.25" r="2984" customHeight="1" ht="18.75">
      <c r="A2984" s="1">
        <v>44257</v>
      </c>
      <c r="B2984" s="12">
        <v>9.6</v>
      </c>
      <c r="C2984" s="20"/>
      <c r="D2984" s="18"/>
    </row>
    <row x14ac:dyDescent="0.25" r="2985" customHeight="1" ht="18.75">
      <c r="A2985" s="1">
        <v>44258</v>
      </c>
      <c r="B2985" s="21"/>
      <c r="C2985" s="20"/>
      <c r="D2985" s="18"/>
    </row>
    <row x14ac:dyDescent="0.25" r="2986" customHeight="1" ht="18.75">
      <c r="A2986" s="1">
        <v>44259</v>
      </c>
      <c r="B2986" s="12">
        <v>0.9</v>
      </c>
      <c r="C2986" s="20"/>
      <c r="D2986" s="18"/>
    </row>
    <row x14ac:dyDescent="0.25" r="2987" customHeight="1" ht="18.75">
      <c r="A2987" s="1">
        <v>44260</v>
      </c>
      <c r="B2987" s="21"/>
      <c r="C2987" s="20"/>
      <c r="D2987" s="18"/>
    </row>
    <row x14ac:dyDescent="0.25" r="2988" customHeight="1" ht="18.75">
      <c r="A2988" s="1">
        <v>44261</v>
      </c>
      <c r="B2988" s="21"/>
      <c r="C2988" s="20"/>
      <c r="D2988" s="18"/>
    </row>
    <row x14ac:dyDescent="0.25" r="2989" customHeight="1" ht="18.75">
      <c r="A2989" s="1">
        <v>44262</v>
      </c>
      <c r="B2989" s="21"/>
      <c r="C2989" s="20"/>
      <c r="D2989" s="18"/>
    </row>
    <row x14ac:dyDescent="0.25" r="2990" customHeight="1" ht="18.75">
      <c r="A2990" s="1">
        <v>44263</v>
      </c>
      <c r="B2990" s="21"/>
      <c r="C2990" s="20"/>
      <c r="D2990" s="18"/>
    </row>
    <row x14ac:dyDescent="0.25" r="2991" customHeight="1" ht="18.75">
      <c r="A2991" s="1">
        <v>44264</v>
      </c>
      <c r="B2991" s="21"/>
      <c r="C2991" s="20"/>
      <c r="D2991" s="18"/>
    </row>
    <row x14ac:dyDescent="0.25" r="2992" customHeight="1" ht="18.75">
      <c r="A2992" s="1">
        <v>44265</v>
      </c>
      <c r="B2992" s="21"/>
      <c r="C2992" s="20"/>
      <c r="D2992" s="18"/>
    </row>
    <row x14ac:dyDescent="0.25" r="2993" customHeight="1" ht="18.75">
      <c r="A2993" s="1">
        <v>44266</v>
      </c>
      <c r="B2993" s="21"/>
      <c r="C2993" s="20"/>
      <c r="D2993" s="18"/>
    </row>
    <row x14ac:dyDescent="0.25" r="2994" customHeight="1" ht="18.75">
      <c r="A2994" s="1">
        <v>44267</v>
      </c>
      <c r="B2994" s="12">
        <v>19.5</v>
      </c>
      <c r="C2994" s="20"/>
      <c r="D2994" s="18"/>
    </row>
    <row x14ac:dyDescent="0.25" r="2995" customHeight="1" ht="18.75">
      <c r="A2995" s="1">
        <v>44268</v>
      </c>
      <c r="B2995" s="21"/>
      <c r="C2995" s="20"/>
      <c r="D2995" s="18"/>
    </row>
    <row x14ac:dyDescent="0.25" r="2996" customHeight="1" ht="18.75">
      <c r="A2996" s="1">
        <v>44269</v>
      </c>
      <c r="B2996" s="21"/>
      <c r="C2996" s="20"/>
      <c r="D2996" s="18"/>
    </row>
    <row x14ac:dyDescent="0.25" r="2997" customHeight="1" ht="18.75">
      <c r="A2997" s="1">
        <v>44270</v>
      </c>
      <c r="B2997" s="21"/>
      <c r="C2997" s="20"/>
      <c r="D2997" s="18"/>
    </row>
    <row x14ac:dyDescent="0.25" r="2998" customHeight="1" ht="18.75">
      <c r="A2998" s="1">
        <v>44271</v>
      </c>
      <c r="B2998" s="21"/>
      <c r="C2998" s="20"/>
      <c r="D2998" s="18"/>
    </row>
    <row x14ac:dyDescent="0.25" r="2999" customHeight="1" ht="18.75">
      <c r="A2999" s="1">
        <v>44272</v>
      </c>
      <c r="B2999" s="21"/>
      <c r="C2999" s="20"/>
      <c r="D2999" s="18"/>
    </row>
    <row x14ac:dyDescent="0.25" r="3000" customHeight="1" ht="18.75">
      <c r="A3000" s="1">
        <v>44273</v>
      </c>
      <c r="B3000" s="21"/>
      <c r="C3000" s="20"/>
      <c r="D3000" s="18"/>
    </row>
    <row x14ac:dyDescent="0.25" r="3001" customHeight="1" ht="18.75">
      <c r="A3001" s="1">
        <v>44274</v>
      </c>
      <c r="B3001" s="21"/>
      <c r="C3001" s="20"/>
      <c r="D3001" s="18"/>
    </row>
    <row x14ac:dyDescent="0.25" r="3002" customHeight="1" ht="18.75">
      <c r="A3002" s="1">
        <v>44275</v>
      </c>
      <c r="B3002" s="12">
        <v>5.3</v>
      </c>
      <c r="C3002" s="20"/>
      <c r="D3002" s="18"/>
    </row>
    <row x14ac:dyDescent="0.25" r="3003" customHeight="1" ht="18.75">
      <c r="A3003" s="1">
        <v>44276</v>
      </c>
      <c r="B3003" s="21"/>
      <c r="C3003" s="20"/>
      <c r="D3003" s="18"/>
    </row>
    <row x14ac:dyDescent="0.25" r="3004" customHeight="1" ht="18.75">
      <c r="A3004" s="1">
        <v>44277</v>
      </c>
      <c r="B3004" s="21"/>
      <c r="C3004" s="20"/>
      <c r="D3004" s="18"/>
    </row>
    <row x14ac:dyDescent="0.25" r="3005" customHeight="1" ht="18.75">
      <c r="A3005" s="1">
        <v>44278</v>
      </c>
      <c r="B3005" s="21"/>
      <c r="C3005" s="20"/>
      <c r="D3005" s="18"/>
    </row>
    <row x14ac:dyDescent="0.25" r="3006" customHeight="1" ht="18.75">
      <c r="A3006" s="1">
        <v>44279</v>
      </c>
      <c r="B3006" s="21"/>
      <c r="C3006" s="20"/>
      <c r="D3006" s="18"/>
    </row>
    <row x14ac:dyDescent="0.25" r="3007" customHeight="1" ht="18.75">
      <c r="A3007" s="1">
        <v>44280</v>
      </c>
      <c r="B3007" s="21"/>
      <c r="C3007" s="20"/>
      <c r="D3007" s="18"/>
    </row>
    <row x14ac:dyDescent="0.25" r="3008" customHeight="1" ht="18.75">
      <c r="A3008" s="1">
        <v>44281</v>
      </c>
      <c r="B3008" s="21"/>
      <c r="C3008" s="20"/>
      <c r="D3008" s="18"/>
    </row>
    <row x14ac:dyDescent="0.25" r="3009" customHeight="1" ht="18.75">
      <c r="A3009" s="1">
        <v>44282</v>
      </c>
      <c r="B3009" s="12">
        <v>18.4</v>
      </c>
      <c r="C3009" s="20"/>
      <c r="D3009" s="18"/>
    </row>
    <row x14ac:dyDescent="0.25" r="3010" customHeight="1" ht="18.75">
      <c r="A3010" s="1">
        <v>44283</v>
      </c>
      <c r="B3010" s="7">
        <v>6</v>
      </c>
      <c r="C3010" s="20"/>
      <c r="D3010" s="18"/>
    </row>
    <row x14ac:dyDescent="0.25" r="3011" customHeight="1" ht="18.75">
      <c r="A3011" s="1">
        <v>44284</v>
      </c>
      <c r="B3011" s="21"/>
      <c r="C3011" s="20"/>
      <c r="D3011" s="18"/>
    </row>
    <row x14ac:dyDescent="0.25" r="3012" customHeight="1" ht="18.75">
      <c r="A3012" s="1">
        <v>44285</v>
      </c>
      <c r="B3012" s="21"/>
      <c r="C3012" s="20"/>
      <c r="D3012" s="18"/>
    </row>
    <row x14ac:dyDescent="0.25" r="3013" customHeight="1" ht="18.75">
      <c r="A3013" s="1">
        <v>44286</v>
      </c>
      <c r="B3013" s="21"/>
      <c r="C3013" s="20"/>
      <c r="D3013" s="18"/>
    </row>
    <row x14ac:dyDescent="0.25" r="3014" customHeight="1" ht="18.75">
      <c r="A3014" s="1">
        <v>44287</v>
      </c>
      <c r="B3014" s="21"/>
      <c r="C3014" s="20"/>
      <c r="D3014" s="18"/>
    </row>
    <row x14ac:dyDescent="0.25" r="3015" customHeight="1" ht="18.75">
      <c r="A3015" s="1">
        <v>44288</v>
      </c>
      <c r="B3015" s="21"/>
      <c r="C3015" s="20"/>
      <c r="D3015" s="18"/>
    </row>
    <row x14ac:dyDescent="0.25" r="3016" customHeight="1" ht="18.75">
      <c r="A3016" s="1">
        <v>44289</v>
      </c>
      <c r="B3016" s="12">
        <v>16.2</v>
      </c>
      <c r="C3016" s="12">
        <v>3.7</v>
      </c>
      <c r="D3016" s="16">
        <v>1.7077314814814815</v>
      </c>
    </row>
    <row x14ac:dyDescent="0.25" r="3017" customHeight="1" ht="18.75">
      <c r="A3017" s="1">
        <v>44290</v>
      </c>
      <c r="B3017" s="12">
        <v>19.3</v>
      </c>
      <c r="C3017" s="12">
        <v>7.2</v>
      </c>
      <c r="D3017" s="16">
        <v>1.1639814814814815</v>
      </c>
    </row>
    <row x14ac:dyDescent="0.25" r="3018" customHeight="1" ht="18.75">
      <c r="A3018" s="1">
        <v>44291</v>
      </c>
      <c r="B3018" s="21"/>
      <c r="C3018" s="20"/>
      <c r="D3018" s="18"/>
    </row>
    <row x14ac:dyDescent="0.25" r="3019" customHeight="1" ht="18.75">
      <c r="A3019" s="1">
        <v>44292</v>
      </c>
      <c r="B3019" s="21"/>
      <c r="C3019" s="20"/>
      <c r="D3019" s="18"/>
    </row>
    <row x14ac:dyDescent="0.25" r="3020" customHeight="1" ht="18.75">
      <c r="A3020" s="1">
        <v>44293</v>
      </c>
      <c r="B3020" s="21"/>
      <c r="C3020" s="20"/>
      <c r="D3020" s="18"/>
    </row>
    <row x14ac:dyDescent="0.25" r="3021" customHeight="1" ht="18.75">
      <c r="A3021" s="1">
        <v>44294</v>
      </c>
      <c r="B3021" s="21"/>
      <c r="C3021" s="20"/>
      <c r="D3021" s="18"/>
    </row>
    <row x14ac:dyDescent="0.25" r="3022" customHeight="1" ht="18.75">
      <c r="A3022" s="1">
        <v>44295</v>
      </c>
      <c r="B3022" s="21"/>
      <c r="C3022" s="20"/>
      <c r="D3022" s="18"/>
    </row>
    <row x14ac:dyDescent="0.25" r="3023" customHeight="1" ht="18.75">
      <c r="A3023" s="1">
        <v>44296</v>
      </c>
      <c r="B3023" s="21"/>
      <c r="C3023" s="20"/>
      <c r="D3023" s="18"/>
    </row>
    <row x14ac:dyDescent="0.25" r="3024" customHeight="1" ht="18.75">
      <c r="A3024" s="1">
        <v>44297</v>
      </c>
      <c r="B3024" s="21"/>
      <c r="C3024" s="20"/>
      <c r="D3024" s="18"/>
    </row>
    <row x14ac:dyDescent="0.25" r="3025" customHeight="1" ht="18.75">
      <c r="A3025" s="1">
        <v>44298</v>
      </c>
      <c r="B3025" s="12">
        <v>7.4</v>
      </c>
      <c r="C3025" s="12">
        <v>1.7</v>
      </c>
      <c r="D3025" s="16">
        <v>1.7139814814814813</v>
      </c>
    </row>
    <row x14ac:dyDescent="0.25" r="3026" customHeight="1" ht="18.75">
      <c r="A3026" s="1">
        <v>44299</v>
      </c>
      <c r="B3026" s="7">
        <v>0</v>
      </c>
      <c r="C3026" s="7">
        <v>0</v>
      </c>
      <c r="D3026" s="18"/>
    </row>
    <row x14ac:dyDescent="0.25" r="3027" customHeight="1" ht="18.75">
      <c r="A3027" s="1">
        <v>44300</v>
      </c>
      <c r="B3027" s="21"/>
      <c r="C3027" s="20"/>
      <c r="D3027" s="18"/>
    </row>
    <row x14ac:dyDescent="0.25" r="3028" customHeight="1" ht="18.75">
      <c r="A3028" s="1">
        <v>44301</v>
      </c>
      <c r="B3028" s="21"/>
      <c r="C3028" s="20"/>
      <c r="D3028" s="18"/>
    </row>
    <row x14ac:dyDescent="0.25" r="3029" customHeight="1" ht="18.75">
      <c r="A3029" s="1">
        <v>44302</v>
      </c>
      <c r="B3029" s="21"/>
      <c r="C3029" s="20"/>
      <c r="D3029" s="18"/>
    </row>
    <row x14ac:dyDescent="0.25" r="3030" customHeight="1" ht="18.75">
      <c r="A3030" s="1">
        <v>44303</v>
      </c>
      <c r="B3030" s="21"/>
      <c r="C3030" s="20"/>
      <c r="D3030" s="18"/>
    </row>
    <row x14ac:dyDescent="0.25" r="3031" customHeight="1" ht="18.75">
      <c r="A3031" s="1">
        <v>44304</v>
      </c>
      <c r="B3031" s="21"/>
      <c r="C3031" s="20"/>
      <c r="D3031" s="18"/>
    </row>
    <row x14ac:dyDescent="0.25" r="3032" customHeight="1" ht="18.75">
      <c r="A3032" s="1">
        <v>44305</v>
      </c>
      <c r="B3032" s="21"/>
      <c r="C3032" s="20"/>
      <c r="D3032" s="18"/>
    </row>
    <row x14ac:dyDescent="0.25" r="3033" customHeight="1" ht="18.75">
      <c r="A3033" s="1">
        <v>44306</v>
      </c>
      <c r="B3033" s="21"/>
      <c r="C3033" s="20"/>
      <c r="D3033" s="18"/>
    </row>
    <row x14ac:dyDescent="0.25" r="3034" customHeight="1" ht="18.75">
      <c r="A3034" s="1">
        <v>44307</v>
      </c>
      <c r="B3034" s="21"/>
      <c r="C3034" s="20"/>
      <c r="D3034" s="18"/>
    </row>
    <row x14ac:dyDescent="0.25" r="3035" customHeight="1" ht="18.75">
      <c r="A3035" s="1">
        <v>44308</v>
      </c>
      <c r="B3035" s="21"/>
      <c r="C3035" s="20"/>
      <c r="D3035" s="18"/>
    </row>
    <row x14ac:dyDescent="0.25" r="3036" customHeight="1" ht="18.75">
      <c r="A3036" s="1">
        <v>44309</v>
      </c>
      <c r="B3036" s="7">
        <v>0</v>
      </c>
      <c r="C3036" s="7">
        <v>0</v>
      </c>
      <c r="D3036" s="18"/>
    </row>
    <row x14ac:dyDescent="0.25" r="3037" customHeight="1" ht="18.75">
      <c r="A3037" s="1">
        <v>44310</v>
      </c>
      <c r="B3037" s="21"/>
      <c r="C3037" s="20"/>
      <c r="D3037" s="18"/>
    </row>
    <row x14ac:dyDescent="0.25" r="3038" customHeight="1" ht="18.75">
      <c r="A3038" s="1">
        <v>44311</v>
      </c>
      <c r="B3038" s="21"/>
      <c r="C3038" s="20"/>
      <c r="D3038" s="18"/>
    </row>
    <row x14ac:dyDescent="0.25" r="3039" customHeight="1" ht="18.75">
      <c r="A3039" s="1">
        <v>44312</v>
      </c>
      <c r="B3039" s="21"/>
      <c r="C3039" s="20"/>
      <c r="D3039" s="18"/>
    </row>
    <row x14ac:dyDescent="0.25" r="3040" customHeight="1" ht="18.75">
      <c r="A3040" s="1">
        <v>44313</v>
      </c>
      <c r="B3040" s="21"/>
      <c r="C3040" s="20"/>
      <c r="D3040" s="18"/>
    </row>
    <row x14ac:dyDescent="0.25" r="3041" customHeight="1" ht="18.75">
      <c r="A3041" s="1">
        <v>44314</v>
      </c>
      <c r="B3041" s="21"/>
      <c r="C3041" s="20"/>
      <c r="D3041" s="18"/>
    </row>
    <row x14ac:dyDescent="0.25" r="3042" customHeight="1" ht="18.75">
      <c r="A3042" s="1">
        <v>44315</v>
      </c>
      <c r="B3042" s="7">
        <v>0</v>
      </c>
      <c r="C3042" s="7">
        <v>0</v>
      </c>
      <c r="D3042" s="18"/>
    </row>
    <row x14ac:dyDescent="0.25" r="3043" customHeight="1" ht="18.75">
      <c r="A3043" s="1">
        <v>44316</v>
      </c>
      <c r="B3043" s="12">
        <v>0.1</v>
      </c>
      <c r="C3043" s="12">
        <v>0.1</v>
      </c>
      <c r="D3043" s="18"/>
    </row>
    <row x14ac:dyDescent="0.25" r="3044" customHeight="1" ht="18.75">
      <c r="A3044" s="1">
        <v>44317</v>
      </c>
      <c r="B3044" s="12">
        <v>3.7</v>
      </c>
      <c r="C3044" s="12">
        <v>1.4</v>
      </c>
      <c r="D3044" s="16">
        <v>1.084814814814815</v>
      </c>
    </row>
    <row x14ac:dyDescent="0.25" r="3045" customHeight="1" ht="18.75">
      <c r="A3045" s="1">
        <v>44318</v>
      </c>
      <c r="B3045" s="12">
        <v>0.5</v>
      </c>
      <c r="C3045" s="12">
        <v>0.3</v>
      </c>
      <c r="D3045" s="16">
        <v>1.200787037037037</v>
      </c>
    </row>
    <row x14ac:dyDescent="0.25" r="3046" customHeight="1" ht="18.75">
      <c r="A3046" s="1">
        <v>44319</v>
      </c>
      <c r="B3046" s="21"/>
      <c r="C3046" s="20"/>
      <c r="D3046" s="18"/>
    </row>
    <row x14ac:dyDescent="0.25" r="3047" customHeight="1" ht="18.75">
      <c r="A3047" s="1">
        <v>44320</v>
      </c>
      <c r="B3047" s="12">
        <v>8.9</v>
      </c>
      <c r="C3047" s="12">
        <v>2.8</v>
      </c>
      <c r="D3047" s="16">
        <v>1.8188425925925926</v>
      </c>
    </row>
    <row x14ac:dyDescent="0.25" r="3048" customHeight="1" ht="18.75">
      <c r="A3048" s="1">
        <v>44321</v>
      </c>
      <c r="B3048" s="12">
        <v>1.2</v>
      </c>
      <c r="C3048" s="7">
        <v>1</v>
      </c>
      <c r="D3048" s="16">
        <v>1.1174537037037038</v>
      </c>
    </row>
    <row x14ac:dyDescent="0.25" r="3049" customHeight="1" ht="18.75">
      <c r="A3049" s="1">
        <v>44322</v>
      </c>
      <c r="B3049" s="21"/>
      <c r="C3049" s="20"/>
      <c r="D3049" s="18"/>
    </row>
    <row x14ac:dyDescent="0.25" r="3050" customHeight="1" ht="18.75">
      <c r="A3050" s="1">
        <v>44323</v>
      </c>
      <c r="B3050" s="21"/>
      <c r="C3050" s="20"/>
      <c r="D3050" s="18"/>
    </row>
    <row x14ac:dyDescent="0.25" r="3051" customHeight="1" ht="18.75">
      <c r="A3051" s="1">
        <v>44324</v>
      </c>
      <c r="B3051" s="21"/>
      <c r="C3051" s="20"/>
      <c r="D3051" s="18"/>
    </row>
    <row x14ac:dyDescent="0.25" r="3052" customHeight="1" ht="18.75">
      <c r="A3052" s="1">
        <v>44325</v>
      </c>
      <c r="B3052" s="21"/>
      <c r="C3052" s="20"/>
      <c r="D3052" s="18"/>
    </row>
    <row x14ac:dyDescent="0.25" r="3053" customHeight="1" ht="18.75">
      <c r="A3053" s="1">
        <v>44326</v>
      </c>
      <c r="B3053" s="12">
        <v>1.8</v>
      </c>
      <c r="C3053" s="12">
        <v>1.1</v>
      </c>
      <c r="D3053" s="16">
        <v>1.5910648148148148</v>
      </c>
    </row>
    <row x14ac:dyDescent="0.25" r="3054" customHeight="1" ht="18.75">
      <c r="A3054" s="1">
        <v>44327</v>
      </c>
      <c r="B3054" s="12">
        <v>1.3</v>
      </c>
      <c r="C3054" s="12">
        <v>0.7</v>
      </c>
      <c r="D3054" s="16">
        <v>1.3167592592592592</v>
      </c>
    </row>
    <row x14ac:dyDescent="0.25" r="3055" customHeight="1" ht="18.75">
      <c r="A3055" s="1">
        <v>44328</v>
      </c>
      <c r="B3055" s="21"/>
      <c r="C3055" s="20"/>
      <c r="D3055" s="18"/>
    </row>
    <row x14ac:dyDescent="0.25" r="3056" customHeight="1" ht="18.75">
      <c r="A3056" s="1">
        <v>44329</v>
      </c>
      <c r="B3056" s="21"/>
      <c r="C3056" s="20"/>
      <c r="D3056" s="18"/>
    </row>
    <row x14ac:dyDescent="0.25" r="3057" customHeight="1" ht="18.75">
      <c r="A3057" s="1">
        <v>44330</v>
      </c>
      <c r="B3057" s="21"/>
      <c r="C3057" s="20"/>
      <c r="D3057" s="18"/>
    </row>
    <row x14ac:dyDescent="0.25" r="3058" customHeight="1" ht="18.75">
      <c r="A3058" s="1">
        <v>44331</v>
      </c>
      <c r="B3058" s="12">
        <v>8.7</v>
      </c>
      <c r="C3058" s="12">
        <v>4.5</v>
      </c>
      <c r="D3058" s="16">
        <v>1.3799537037037037</v>
      </c>
    </row>
    <row x14ac:dyDescent="0.25" r="3059" customHeight="1" ht="18.75">
      <c r="A3059" s="1">
        <v>44332</v>
      </c>
      <c r="B3059" s="12">
        <v>24.7</v>
      </c>
      <c r="C3059" s="12">
        <v>8.3</v>
      </c>
      <c r="D3059" s="16">
        <v>1.1014814814814815</v>
      </c>
    </row>
    <row x14ac:dyDescent="0.25" r="3060" customHeight="1" ht="18.75">
      <c r="A3060" s="1">
        <v>44333</v>
      </c>
      <c r="B3060" s="12">
        <v>11.4</v>
      </c>
      <c r="C3060" s="12">
        <v>2.2</v>
      </c>
      <c r="D3060" s="16">
        <v>1.611898148148148</v>
      </c>
    </row>
    <row x14ac:dyDescent="0.25" r="3061" customHeight="1" ht="18.75">
      <c r="A3061" s="1">
        <v>44334</v>
      </c>
      <c r="B3061" s="12">
        <v>0.1</v>
      </c>
      <c r="C3061" s="12">
        <v>0.1</v>
      </c>
      <c r="D3061" s="18"/>
    </row>
    <row x14ac:dyDescent="0.25" r="3062" customHeight="1" ht="18.75">
      <c r="A3062" s="1">
        <v>44335</v>
      </c>
      <c r="B3062" s="21"/>
      <c r="C3062" s="20"/>
      <c r="D3062" s="18"/>
    </row>
    <row x14ac:dyDescent="0.25" r="3063" customHeight="1" ht="18.75">
      <c r="A3063" s="1">
        <v>44336</v>
      </c>
      <c r="B3063" s="12">
        <v>12.2</v>
      </c>
      <c r="C3063" s="12">
        <v>8.3</v>
      </c>
      <c r="D3063" s="16">
        <v>1.4681481481481482</v>
      </c>
    </row>
    <row x14ac:dyDescent="0.25" r="3064" customHeight="1" ht="18.75">
      <c r="A3064" s="1">
        <v>44337</v>
      </c>
      <c r="B3064" s="7">
        <v>0</v>
      </c>
      <c r="C3064" s="7">
        <v>0</v>
      </c>
      <c r="D3064" s="18"/>
    </row>
    <row x14ac:dyDescent="0.25" r="3065" customHeight="1" ht="18.75">
      <c r="A3065" s="1">
        <v>44338</v>
      </c>
      <c r="B3065" s="21"/>
      <c r="C3065" s="20"/>
      <c r="D3065" s="18"/>
    </row>
    <row x14ac:dyDescent="0.25" r="3066" customHeight="1" ht="18.75">
      <c r="A3066" s="1">
        <v>44339</v>
      </c>
      <c r="B3066" s="21"/>
      <c r="C3066" s="20"/>
      <c r="D3066" s="18"/>
    </row>
    <row x14ac:dyDescent="0.25" r="3067" customHeight="1" ht="18.75">
      <c r="A3067" s="1">
        <v>44340</v>
      </c>
      <c r="B3067" s="12">
        <v>0.7</v>
      </c>
      <c r="C3067" s="12">
        <v>0.5</v>
      </c>
      <c r="D3067" s="16">
        <v>1.2528703703703703</v>
      </c>
    </row>
    <row x14ac:dyDescent="0.25" r="3068" customHeight="1" ht="18.75">
      <c r="A3068" s="1">
        <v>44341</v>
      </c>
      <c r="B3068" s="7">
        <v>0</v>
      </c>
      <c r="C3068" s="7">
        <v>0</v>
      </c>
      <c r="D3068" s="18"/>
    </row>
    <row x14ac:dyDescent="0.25" r="3069" customHeight="1" ht="18.75">
      <c r="A3069" s="1">
        <v>44342</v>
      </c>
      <c r="B3069" s="21"/>
      <c r="C3069" s="20"/>
      <c r="D3069" s="18"/>
    </row>
    <row x14ac:dyDescent="0.25" r="3070" customHeight="1" ht="18.75">
      <c r="A3070" s="1">
        <v>44343</v>
      </c>
      <c r="B3070" s="21"/>
      <c r="C3070" s="20"/>
      <c r="D3070" s="18"/>
    </row>
    <row x14ac:dyDescent="0.25" r="3071" customHeight="1" ht="18.75">
      <c r="A3071" s="1">
        <v>44344</v>
      </c>
      <c r="B3071" s="12">
        <v>13.8</v>
      </c>
      <c r="C3071" s="12">
        <v>11.7</v>
      </c>
      <c r="D3071" s="16">
        <v>1.5980092592592592</v>
      </c>
    </row>
    <row x14ac:dyDescent="0.25" r="3072" customHeight="1" ht="18.75">
      <c r="A3072" s="1">
        <v>44345</v>
      </c>
      <c r="B3072" s="21"/>
      <c r="C3072" s="20"/>
      <c r="D3072" s="18"/>
    </row>
    <row x14ac:dyDescent="0.25" r="3073" customHeight="1" ht="18.75">
      <c r="A3073" s="1">
        <v>44346</v>
      </c>
      <c r="B3073" s="21"/>
      <c r="C3073" s="20"/>
      <c r="D3073" s="18"/>
    </row>
    <row x14ac:dyDescent="0.25" r="3074" customHeight="1" ht="18.75">
      <c r="A3074" s="1">
        <v>44347</v>
      </c>
      <c r="B3074" s="12">
        <v>1.9</v>
      </c>
      <c r="C3074" s="12">
        <v>1.1</v>
      </c>
      <c r="D3074" s="16">
        <v>1.213287037037037</v>
      </c>
    </row>
    <row x14ac:dyDescent="0.25" r="3075" customHeight="1" ht="18.75">
      <c r="A3075" s="1">
        <v>44348</v>
      </c>
      <c r="B3075" s="21"/>
      <c r="C3075" s="20"/>
      <c r="D3075" s="18"/>
    </row>
    <row x14ac:dyDescent="0.25" r="3076" customHeight="1" ht="18.75">
      <c r="A3076" s="1">
        <v>44349</v>
      </c>
      <c r="B3076" s="21"/>
      <c r="C3076" s="20"/>
      <c r="D3076" s="18"/>
    </row>
    <row x14ac:dyDescent="0.25" r="3077" customHeight="1" ht="18.75">
      <c r="A3077" s="1">
        <v>44350</v>
      </c>
      <c r="B3077" s="12">
        <v>17.5</v>
      </c>
      <c r="C3077" s="12">
        <v>2.9</v>
      </c>
      <c r="D3077" s="16">
        <v>1.9368981481481482</v>
      </c>
    </row>
    <row x14ac:dyDescent="0.25" r="3078" customHeight="1" ht="18.75">
      <c r="A3078" s="1">
        <v>44351</v>
      </c>
      <c r="B3078" s="12">
        <v>3.8</v>
      </c>
      <c r="C3078" s="12">
        <v>1.9</v>
      </c>
      <c r="D3078" s="16">
        <v>1.1063425925925925</v>
      </c>
    </row>
    <row x14ac:dyDescent="0.25" r="3079" customHeight="1" ht="18.75">
      <c r="A3079" s="1">
        <v>44352</v>
      </c>
      <c r="B3079" s="21"/>
      <c r="C3079" s="20"/>
      <c r="D3079" s="18"/>
    </row>
    <row x14ac:dyDescent="0.25" r="3080" customHeight="1" ht="18.75">
      <c r="A3080" s="1">
        <v>44353</v>
      </c>
      <c r="B3080" s="12">
        <v>0.2</v>
      </c>
      <c r="C3080" s="12">
        <v>0.2</v>
      </c>
      <c r="D3080" s="18"/>
    </row>
    <row x14ac:dyDescent="0.25" r="3081" customHeight="1" ht="18.75">
      <c r="A3081" s="1">
        <v>44354</v>
      </c>
      <c r="B3081" s="21"/>
      <c r="C3081" s="20"/>
      <c r="D3081" s="18"/>
    </row>
    <row x14ac:dyDescent="0.25" r="3082" customHeight="1" ht="18.75">
      <c r="A3082" s="1">
        <v>44355</v>
      </c>
      <c r="B3082" s="21"/>
      <c r="C3082" s="20"/>
      <c r="D3082" s="18"/>
    </row>
    <row x14ac:dyDescent="0.25" r="3083" customHeight="1" ht="18.75">
      <c r="A3083" s="1">
        <v>44356</v>
      </c>
      <c r="B3083" s="21"/>
      <c r="C3083" s="20"/>
      <c r="D3083" s="18"/>
    </row>
    <row x14ac:dyDescent="0.25" r="3084" customHeight="1" ht="18.75">
      <c r="A3084" s="1">
        <v>44357</v>
      </c>
      <c r="B3084" s="7">
        <v>0</v>
      </c>
      <c r="C3084" s="7">
        <v>0</v>
      </c>
      <c r="D3084" s="18"/>
    </row>
    <row x14ac:dyDescent="0.25" r="3085" customHeight="1" ht="18.75">
      <c r="A3085" s="1">
        <v>44358</v>
      </c>
      <c r="B3085" s="12">
        <v>5.5</v>
      </c>
      <c r="C3085" s="7">
        <v>2</v>
      </c>
      <c r="D3085" s="16">
        <v>1.3403703703703704</v>
      </c>
    </row>
    <row x14ac:dyDescent="0.25" r="3086" customHeight="1" ht="18.75">
      <c r="A3086" s="1">
        <v>44359</v>
      </c>
      <c r="B3086" s="21"/>
      <c r="C3086" s="20"/>
      <c r="D3086" s="18"/>
    </row>
    <row x14ac:dyDescent="0.25" r="3087" customHeight="1" ht="18.75">
      <c r="A3087" s="1">
        <v>44360</v>
      </c>
      <c r="B3087" s="12">
        <v>0.1</v>
      </c>
      <c r="C3087" s="12">
        <v>0.1</v>
      </c>
      <c r="D3087" s="18"/>
    </row>
    <row x14ac:dyDescent="0.25" r="3088" customHeight="1" ht="18.75">
      <c r="A3088" s="1">
        <v>44361</v>
      </c>
      <c r="B3088" s="21"/>
      <c r="C3088" s="20"/>
      <c r="D3088" s="18"/>
    </row>
    <row x14ac:dyDescent="0.25" r="3089" customHeight="1" ht="18.75">
      <c r="A3089" s="1">
        <v>44362</v>
      </c>
      <c r="B3089" s="7">
        <v>3</v>
      </c>
      <c r="C3089" s="12">
        <v>1.1</v>
      </c>
      <c r="D3089" s="16">
        <v>1.8480092592592592</v>
      </c>
    </row>
    <row x14ac:dyDescent="0.25" r="3090" customHeight="1" ht="18.75">
      <c r="A3090" s="1">
        <v>44363</v>
      </c>
      <c r="B3090" s="12">
        <v>0.5</v>
      </c>
      <c r="C3090" s="12">
        <v>0.3</v>
      </c>
      <c r="D3090" s="16">
        <v>1.1598148148148149</v>
      </c>
    </row>
    <row x14ac:dyDescent="0.25" r="3091" customHeight="1" ht="18.75">
      <c r="A3091" s="1">
        <v>44364</v>
      </c>
      <c r="B3091" s="12">
        <v>0.1</v>
      </c>
      <c r="C3091" s="12">
        <v>0.1</v>
      </c>
      <c r="D3091" s="18"/>
    </row>
    <row x14ac:dyDescent="0.25" r="3092" customHeight="1" ht="18.75">
      <c r="A3092" s="1">
        <v>44365</v>
      </c>
      <c r="B3092" s="7">
        <v>3</v>
      </c>
      <c r="C3092" s="12">
        <v>1.6</v>
      </c>
      <c r="D3092" s="16">
        <v>1.1577314814814814</v>
      </c>
    </row>
    <row x14ac:dyDescent="0.25" r="3093" customHeight="1" ht="18.75">
      <c r="A3093" s="1">
        <v>44366</v>
      </c>
      <c r="B3093" s="21"/>
      <c r="C3093" s="20"/>
      <c r="D3093" s="18"/>
    </row>
    <row x14ac:dyDescent="0.25" r="3094" customHeight="1" ht="18.75">
      <c r="A3094" s="1">
        <v>44367</v>
      </c>
      <c r="B3094" s="21"/>
      <c r="C3094" s="20"/>
      <c r="D3094" s="18"/>
    </row>
    <row x14ac:dyDescent="0.25" r="3095" customHeight="1" ht="18.75">
      <c r="A3095" s="1">
        <v>44368</v>
      </c>
      <c r="B3095" s="21"/>
      <c r="C3095" s="20"/>
      <c r="D3095" s="18"/>
    </row>
    <row x14ac:dyDescent="0.25" r="3096" customHeight="1" ht="18.75">
      <c r="A3096" s="1">
        <v>44369</v>
      </c>
      <c r="B3096" s="12">
        <v>3.5</v>
      </c>
      <c r="C3096" s="12">
        <v>3.4</v>
      </c>
      <c r="D3096" s="16">
        <v>1.9646759259259259</v>
      </c>
    </row>
    <row x14ac:dyDescent="0.25" r="3097" customHeight="1" ht="18.75">
      <c r="A3097" s="1">
        <v>44370</v>
      </c>
      <c r="B3097" s="12">
        <v>0.2</v>
      </c>
      <c r="C3097" s="12">
        <v>0.2</v>
      </c>
      <c r="D3097" s="18"/>
    </row>
    <row x14ac:dyDescent="0.25" r="3098" customHeight="1" ht="18.75">
      <c r="A3098" s="1">
        <v>44371</v>
      </c>
      <c r="B3098" s="21"/>
      <c r="C3098" s="20"/>
      <c r="D3098" s="18"/>
    </row>
    <row x14ac:dyDescent="0.25" r="3099" customHeight="1" ht="18.75">
      <c r="A3099" s="1">
        <v>44372</v>
      </c>
      <c r="B3099" s="12">
        <v>14.7</v>
      </c>
      <c r="C3099" s="7">
        <v>12</v>
      </c>
      <c r="D3099" s="16">
        <v>1.7764814814814813</v>
      </c>
    </row>
    <row x14ac:dyDescent="0.25" r="3100" customHeight="1" ht="18.75">
      <c r="A3100" s="1">
        <v>44373</v>
      </c>
      <c r="B3100" s="7">
        <v>2</v>
      </c>
      <c r="C3100" s="12">
        <v>0.9</v>
      </c>
      <c r="D3100" s="16">
        <v>1.3591203703703703</v>
      </c>
    </row>
    <row x14ac:dyDescent="0.25" r="3101" customHeight="1" ht="18.75">
      <c r="A3101" s="1">
        <v>44374</v>
      </c>
      <c r="B3101" s="21"/>
      <c r="C3101" s="20"/>
      <c r="D3101" s="18"/>
    </row>
    <row x14ac:dyDescent="0.25" r="3102" customHeight="1" ht="18.75">
      <c r="A3102" s="1">
        <v>44375</v>
      </c>
      <c r="B3102" s="21"/>
      <c r="C3102" s="20"/>
      <c r="D3102" s="18"/>
    </row>
    <row x14ac:dyDescent="0.25" r="3103" customHeight="1" ht="18.75">
      <c r="A3103" s="1">
        <v>44376</v>
      </c>
      <c r="B3103" s="7">
        <v>1</v>
      </c>
      <c r="C3103" s="7">
        <v>1</v>
      </c>
      <c r="D3103" s="16">
        <v>1.8223148148148147</v>
      </c>
    </row>
    <row x14ac:dyDescent="0.25" r="3104" customHeight="1" ht="18.75">
      <c r="A3104" s="1">
        <v>44377</v>
      </c>
      <c r="B3104" s="7">
        <v>0</v>
      </c>
      <c r="C3104" s="7">
        <v>0</v>
      </c>
      <c r="D3104" s="18"/>
    </row>
    <row x14ac:dyDescent="0.25" r="3105" customHeight="1" ht="18.75">
      <c r="A3105" s="1">
        <v>44378</v>
      </c>
      <c r="B3105" s="21"/>
      <c r="C3105" s="20"/>
      <c r="D3105" s="18"/>
    </row>
    <row x14ac:dyDescent="0.25" r="3106" customHeight="1" ht="18.75">
      <c r="A3106" s="1">
        <v>44379</v>
      </c>
      <c r="B3106" s="21"/>
      <c r="C3106" s="20"/>
      <c r="D3106" s="18"/>
    </row>
    <row x14ac:dyDescent="0.25" r="3107" customHeight="1" ht="18.75">
      <c r="A3107" s="1">
        <v>44380</v>
      </c>
      <c r="B3107" s="12">
        <v>22.1</v>
      </c>
      <c r="C3107" s="12">
        <v>5.2</v>
      </c>
      <c r="D3107" s="16">
        <v>1.6209259259259259</v>
      </c>
    </row>
    <row x14ac:dyDescent="0.25" r="3108" customHeight="1" ht="18.75">
      <c r="A3108" s="1">
        <v>44381</v>
      </c>
      <c r="B3108" s="12">
        <v>4.6</v>
      </c>
      <c r="C3108" s="12">
        <v>3.4</v>
      </c>
      <c r="D3108" s="16">
        <v>1.005648148148148</v>
      </c>
    </row>
    <row x14ac:dyDescent="0.25" r="3109" customHeight="1" ht="18.75">
      <c r="A3109" s="1">
        <v>44382</v>
      </c>
      <c r="B3109" s="12">
        <v>16.8</v>
      </c>
      <c r="C3109" s="12">
        <v>8.3</v>
      </c>
      <c r="D3109" s="16">
        <v>1.8924537037037037</v>
      </c>
    </row>
    <row x14ac:dyDescent="0.25" r="3110" customHeight="1" ht="18.75">
      <c r="A3110" s="1">
        <v>44383</v>
      </c>
      <c r="B3110" s="12">
        <v>18.2</v>
      </c>
      <c r="C3110" s="12">
        <v>2.8</v>
      </c>
      <c r="D3110" s="16">
        <v>1.6827314814814813</v>
      </c>
    </row>
    <row x14ac:dyDescent="0.25" r="3111" customHeight="1" ht="18.75">
      <c r="A3111" s="1">
        <v>44384</v>
      </c>
      <c r="B3111" s="12">
        <v>39.7</v>
      </c>
      <c r="C3111" s="12">
        <v>15.4</v>
      </c>
      <c r="D3111" s="16">
        <v>1.3230092592592593</v>
      </c>
    </row>
    <row x14ac:dyDescent="0.25" r="3112" customHeight="1" ht="18.75">
      <c r="A3112" s="1">
        <v>44385</v>
      </c>
      <c r="B3112" s="12">
        <v>14.9</v>
      </c>
      <c r="C3112" s="7">
        <v>9</v>
      </c>
      <c r="D3112" s="16">
        <v>1.1625925925925926</v>
      </c>
    </row>
    <row x14ac:dyDescent="0.25" r="3113" customHeight="1" ht="18.75">
      <c r="A3113" s="1">
        <v>44386</v>
      </c>
      <c r="B3113" s="12">
        <v>15.7</v>
      </c>
      <c r="C3113" s="12">
        <v>7.2</v>
      </c>
      <c r="D3113" s="16">
        <v>1.763287037037037</v>
      </c>
    </row>
    <row x14ac:dyDescent="0.25" r="3114" customHeight="1" ht="18.75">
      <c r="A3114" s="1">
        <v>44387</v>
      </c>
      <c r="B3114" s="12">
        <v>2.6</v>
      </c>
      <c r="C3114" s="12">
        <v>2.5</v>
      </c>
      <c r="D3114" s="16">
        <v>1.7806481481481482</v>
      </c>
    </row>
    <row x14ac:dyDescent="0.25" r="3115" customHeight="1" ht="18.75">
      <c r="A3115" s="1">
        <v>44388</v>
      </c>
      <c r="B3115" s="12">
        <v>3.5</v>
      </c>
      <c r="C3115" s="12">
        <v>3.5</v>
      </c>
      <c r="D3115" s="16">
        <v>1.8466203703703705</v>
      </c>
    </row>
    <row x14ac:dyDescent="0.25" r="3116" customHeight="1" ht="18.75">
      <c r="A3116" s="1">
        <v>44389</v>
      </c>
      <c r="B3116" s="12">
        <v>5.4</v>
      </c>
      <c r="C3116" s="12">
        <v>5.4</v>
      </c>
      <c r="D3116" s="16">
        <v>1.7875925925925926</v>
      </c>
    </row>
    <row x14ac:dyDescent="0.25" r="3117" customHeight="1" ht="18.75">
      <c r="A3117" s="1">
        <v>44390</v>
      </c>
      <c r="B3117" s="21"/>
      <c r="C3117" s="20"/>
      <c r="D3117" s="18"/>
    </row>
    <row x14ac:dyDescent="0.25" r="3118" customHeight="1" ht="18.75">
      <c r="A3118" s="1">
        <v>44391</v>
      </c>
      <c r="B3118" s="21"/>
      <c r="C3118" s="20"/>
      <c r="D3118" s="18"/>
    </row>
    <row x14ac:dyDescent="0.25" r="3119" customHeight="1" ht="18.75">
      <c r="A3119" s="1">
        <v>44392</v>
      </c>
      <c r="B3119" s="12">
        <v>3.6</v>
      </c>
      <c r="C3119" s="12">
        <v>3.2</v>
      </c>
      <c r="D3119" s="16">
        <v>1.6493981481481481</v>
      </c>
    </row>
    <row x14ac:dyDescent="0.25" r="3120" customHeight="1" ht="18.75">
      <c r="A3120" s="1">
        <v>44393</v>
      </c>
      <c r="B3120" s="21"/>
      <c r="C3120" s="20"/>
      <c r="D3120" s="18"/>
    </row>
    <row x14ac:dyDescent="0.25" r="3121" customHeight="1" ht="18.75">
      <c r="A3121" s="1">
        <v>44394</v>
      </c>
      <c r="B3121" s="7">
        <v>0</v>
      </c>
      <c r="C3121" s="7">
        <v>0</v>
      </c>
      <c r="D3121" s="18"/>
    </row>
    <row x14ac:dyDescent="0.25" r="3122" customHeight="1" ht="18.75">
      <c r="A3122" s="1">
        <v>44395</v>
      </c>
      <c r="B3122" s="12">
        <v>0.3</v>
      </c>
      <c r="C3122" s="12">
        <v>0.3</v>
      </c>
      <c r="D3122" s="16">
        <v>1.7174537037037036</v>
      </c>
    </row>
    <row x14ac:dyDescent="0.25" r="3123" customHeight="1" ht="18.75">
      <c r="A3123" s="1">
        <v>44396</v>
      </c>
      <c r="B3123" s="12">
        <v>0.5</v>
      </c>
      <c r="C3123" s="12">
        <v>0.4</v>
      </c>
      <c r="D3123" s="16">
        <v>1.2549537037037037</v>
      </c>
    </row>
    <row x14ac:dyDescent="0.25" r="3124" customHeight="1" ht="18.75">
      <c r="A3124" s="1">
        <v>44397</v>
      </c>
      <c r="B3124" s="7">
        <v>0</v>
      </c>
      <c r="C3124" s="7">
        <v>0</v>
      </c>
      <c r="D3124" s="18"/>
    </row>
    <row x14ac:dyDescent="0.25" r="3125" customHeight="1" ht="18.75">
      <c r="A3125" s="1">
        <v>44398</v>
      </c>
      <c r="B3125" s="21"/>
      <c r="C3125" s="20"/>
      <c r="D3125" s="18"/>
    </row>
    <row x14ac:dyDescent="0.25" r="3126" customHeight="1" ht="18.75">
      <c r="A3126" s="1">
        <v>44399</v>
      </c>
      <c r="B3126" s="21"/>
      <c r="C3126" s="20"/>
      <c r="D3126" s="18"/>
    </row>
    <row x14ac:dyDescent="0.25" r="3127" customHeight="1" ht="18.75">
      <c r="A3127" s="1">
        <v>44400</v>
      </c>
      <c r="B3127" s="21"/>
      <c r="C3127" s="20"/>
      <c r="D3127" s="18"/>
    </row>
    <row x14ac:dyDescent="0.25" r="3128" customHeight="1" ht="18.75">
      <c r="A3128" s="1">
        <v>44401</v>
      </c>
      <c r="B3128" s="21"/>
      <c r="C3128" s="20"/>
      <c r="D3128" s="18"/>
    </row>
    <row x14ac:dyDescent="0.25" r="3129" customHeight="1" ht="18.75">
      <c r="A3129" s="1">
        <v>44402</v>
      </c>
      <c r="B3129" s="21"/>
      <c r="C3129" s="20"/>
      <c r="D3129" s="18"/>
    </row>
    <row x14ac:dyDescent="0.25" r="3130" customHeight="1" ht="18.75">
      <c r="A3130" s="1">
        <v>44403</v>
      </c>
      <c r="B3130" s="21"/>
      <c r="C3130" s="20"/>
      <c r="D3130" s="18"/>
    </row>
    <row x14ac:dyDescent="0.25" r="3131" customHeight="1" ht="18.75">
      <c r="A3131" s="1">
        <v>44404</v>
      </c>
      <c r="B3131" s="21"/>
      <c r="C3131" s="20"/>
      <c r="D3131" s="18"/>
    </row>
    <row x14ac:dyDescent="0.25" r="3132" customHeight="1" ht="18.75">
      <c r="A3132" s="1">
        <v>44405</v>
      </c>
      <c r="B3132" s="21"/>
      <c r="C3132" s="20"/>
      <c r="D3132" s="18"/>
    </row>
    <row x14ac:dyDescent="0.25" r="3133" customHeight="1" ht="18.75">
      <c r="A3133" s="1">
        <v>44406</v>
      </c>
      <c r="B3133" s="7">
        <v>0</v>
      </c>
      <c r="C3133" s="7">
        <v>0</v>
      </c>
      <c r="D3133" s="18"/>
    </row>
    <row x14ac:dyDescent="0.25" r="3134" customHeight="1" ht="18.75">
      <c r="A3134" s="1">
        <v>44407</v>
      </c>
      <c r="B3134" s="21"/>
      <c r="C3134" s="20"/>
      <c r="D3134" s="18"/>
    </row>
    <row x14ac:dyDescent="0.25" r="3135" customHeight="1" ht="18.75">
      <c r="A3135" s="1">
        <v>44408</v>
      </c>
      <c r="B3135" s="12">
        <v>5.4</v>
      </c>
      <c r="C3135" s="12">
        <v>5.4</v>
      </c>
      <c r="D3135" s="16">
        <v>1.825787037037037</v>
      </c>
    </row>
    <row x14ac:dyDescent="0.25" r="3136" customHeight="1" ht="18.75">
      <c r="A3136" s="1">
        <v>44409</v>
      </c>
      <c r="B3136" s="12">
        <v>26.2</v>
      </c>
      <c r="C3136" s="12">
        <v>14.1</v>
      </c>
      <c r="D3136" s="16">
        <v>1.8563425925925925</v>
      </c>
    </row>
    <row x14ac:dyDescent="0.25" r="3137" customHeight="1" ht="18.75">
      <c r="A3137" s="1">
        <v>44410</v>
      </c>
      <c r="B3137" s="7">
        <v>0</v>
      </c>
      <c r="C3137" s="7">
        <v>0</v>
      </c>
      <c r="D3137" s="18"/>
    </row>
    <row x14ac:dyDescent="0.25" r="3138" customHeight="1" ht="18.75">
      <c r="A3138" s="1">
        <v>44411</v>
      </c>
      <c r="B3138" s="7">
        <v>0</v>
      </c>
      <c r="C3138" s="7">
        <v>0</v>
      </c>
      <c r="D3138" s="18"/>
    </row>
    <row x14ac:dyDescent="0.25" r="3139" customHeight="1" ht="18.75">
      <c r="A3139" s="1">
        <v>44412</v>
      </c>
      <c r="B3139" s="21"/>
      <c r="C3139" s="20"/>
      <c r="D3139" s="18"/>
    </row>
    <row x14ac:dyDescent="0.25" r="3140" customHeight="1" ht="18.75">
      <c r="A3140" s="1">
        <v>44413</v>
      </c>
      <c r="B3140" s="21"/>
      <c r="C3140" s="20"/>
      <c r="D3140" s="18"/>
    </row>
    <row x14ac:dyDescent="0.25" r="3141" customHeight="1" ht="18.75">
      <c r="A3141" s="1">
        <v>44414</v>
      </c>
      <c r="B3141" s="21"/>
      <c r="C3141" s="20"/>
      <c r="D3141" s="18"/>
    </row>
    <row x14ac:dyDescent="0.25" r="3142" customHeight="1" ht="18.75">
      <c r="A3142" s="1">
        <v>44415</v>
      </c>
      <c r="B3142" s="12">
        <v>13.2</v>
      </c>
      <c r="C3142" s="12">
        <v>10.2</v>
      </c>
      <c r="D3142" s="16">
        <v>1.9313425925925927</v>
      </c>
    </row>
    <row x14ac:dyDescent="0.25" r="3143" customHeight="1" ht="18.75">
      <c r="A3143" s="1">
        <v>44416</v>
      </c>
      <c r="B3143" s="12">
        <v>1.2</v>
      </c>
      <c r="C3143" s="12">
        <v>0.5</v>
      </c>
      <c r="D3143" s="16">
        <v>1.8577314814814816</v>
      </c>
    </row>
    <row x14ac:dyDescent="0.25" r="3144" customHeight="1" ht="18.75">
      <c r="A3144" s="1">
        <v>44417</v>
      </c>
      <c r="B3144" s="12">
        <v>0.3</v>
      </c>
      <c r="C3144" s="12">
        <v>0.2</v>
      </c>
      <c r="D3144" s="18"/>
    </row>
    <row x14ac:dyDescent="0.25" r="3145" customHeight="1" ht="18.75">
      <c r="A3145" s="1">
        <v>44418</v>
      </c>
      <c r="B3145" s="12">
        <v>13.6</v>
      </c>
      <c r="C3145" s="12">
        <v>5.1</v>
      </c>
      <c r="D3145" s="16">
        <v>1.2250925925925926</v>
      </c>
    </row>
    <row x14ac:dyDescent="0.25" r="3146" customHeight="1" ht="18.75">
      <c r="A3146" s="1">
        <v>44419</v>
      </c>
      <c r="B3146" s="12">
        <v>8.9</v>
      </c>
      <c r="C3146" s="12">
        <v>7.4</v>
      </c>
      <c r="D3146" s="16">
        <v>1.7639814814814816</v>
      </c>
    </row>
    <row x14ac:dyDescent="0.25" r="3147" customHeight="1" ht="18.75">
      <c r="A3147" s="1">
        <v>44420</v>
      </c>
      <c r="B3147" s="7">
        <v>0</v>
      </c>
      <c r="C3147" s="7">
        <v>0</v>
      </c>
      <c r="D3147" s="18"/>
    </row>
    <row x14ac:dyDescent="0.25" r="3148" customHeight="1" ht="18.75">
      <c r="A3148" s="1">
        <v>44421</v>
      </c>
      <c r="B3148" s="7">
        <v>0</v>
      </c>
      <c r="C3148" s="7">
        <v>0</v>
      </c>
      <c r="D3148" s="18"/>
    </row>
    <row x14ac:dyDescent="0.25" r="3149" customHeight="1" ht="18.75">
      <c r="A3149" s="1">
        <v>44422</v>
      </c>
      <c r="B3149" s="12">
        <v>13.6</v>
      </c>
      <c r="C3149" s="12">
        <v>2.9</v>
      </c>
      <c r="D3149" s="16">
        <v>1.320925925925926</v>
      </c>
    </row>
    <row x14ac:dyDescent="0.25" r="3150" customHeight="1" ht="18.75">
      <c r="A3150" s="1">
        <v>44423</v>
      </c>
      <c r="B3150" s="12">
        <v>0.8</v>
      </c>
      <c r="C3150" s="12">
        <v>0.8</v>
      </c>
      <c r="D3150" s="16">
        <v>1.5653703703703705</v>
      </c>
    </row>
    <row x14ac:dyDescent="0.25" r="3151" customHeight="1" ht="18.75">
      <c r="A3151" s="1">
        <v>44424</v>
      </c>
      <c r="B3151" s="7">
        <v>0</v>
      </c>
      <c r="C3151" s="7">
        <v>0</v>
      </c>
      <c r="D3151" s="18"/>
    </row>
    <row x14ac:dyDescent="0.25" r="3152" customHeight="1" ht="18.75">
      <c r="A3152" s="1">
        <v>44425</v>
      </c>
      <c r="B3152" s="12">
        <v>0.2</v>
      </c>
      <c r="C3152" s="12">
        <v>0.2</v>
      </c>
      <c r="D3152" s="18"/>
    </row>
    <row x14ac:dyDescent="0.25" r="3153" customHeight="1" ht="18.75">
      <c r="A3153" s="1">
        <v>44426</v>
      </c>
      <c r="B3153" s="12">
        <v>1.3</v>
      </c>
      <c r="C3153" s="12">
        <v>1.2</v>
      </c>
      <c r="D3153" s="16">
        <v>1.357037037037037</v>
      </c>
    </row>
    <row x14ac:dyDescent="0.25" r="3154" customHeight="1" ht="18.75">
      <c r="A3154" s="1">
        <v>44427</v>
      </c>
      <c r="B3154" s="7">
        <v>1</v>
      </c>
      <c r="C3154" s="12">
        <v>0.8</v>
      </c>
      <c r="D3154" s="16">
        <v>1.8424537037037036</v>
      </c>
    </row>
    <row x14ac:dyDescent="0.25" r="3155" customHeight="1" ht="18.75">
      <c r="A3155" s="1">
        <v>44428</v>
      </c>
      <c r="B3155" s="21"/>
      <c r="C3155" s="20"/>
      <c r="D3155" s="18"/>
    </row>
    <row x14ac:dyDescent="0.25" r="3156" customHeight="1" ht="18.75">
      <c r="A3156" s="1">
        <v>44429</v>
      </c>
      <c r="B3156" s="12">
        <v>30.9</v>
      </c>
      <c r="C3156" s="12">
        <v>8.2</v>
      </c>
      <c r="D3156" s="16">
        <v>1.350787037037037</v>
      </c>
    </row>
    <row x14ac:dyDescent="0.25" r="3157" customHeight="1" ht="18.75">
      <c r="A3157" s="1">
        <v>44430</v>
      </c>
      <c r="B3157" s="21"/>
      <c r="C3157" s="20"/>
      <c r="D3157" s="18"/>
    </row>
    <row x14ac:dyDescent="0.25" r="3158" customHeight="1" ht="18.75">
      <c r="A3158" s="1">
        <v>44431</v>
      </c>
      <c r="B3158" s="12">
        <v>26.3</v>
      </c>
      <c r="C3158" s="12">
        <v>5.4</v>
      </c>
      <c r="D3158" s="16">
        <v>1.944537037037037</v>
      </c>
    </row>
    <row x14ac:dyDescent="0.25" r="3159" customHeight="1" ht="18.75">
      <c r="A3159" s="1">
        <v>44432</v>
      </c>
      <c r="B3159" s="7">
        <v>69</v>
      </c>
      <c r="C3159" s="12">
        <v>29.8</v>
      </c>
      <c r="D3159" s="16">
        <v>1.4334259259259259</v>
      </c>
    </row>
    <row x14ac:dyDescent="0.25" r="3160" customHeight="1" ht="18.75">
      <c r="A3160" s="1">
        <v>44433</v>
      </c>
      <c r="B3160" s="12">
        <v>7.7</v>
      </c>
      <c r="C3160" s="12">
        <v>4.7</v>
      </c>
      <c r="D3160" s="16">
        <v>1.9577314814814815</v>
      </c>
    </row>
    <row x14ac:dyDescent="0.25" r="3161" customHeight="1" ht="18.75">
      <c r="A3161" s="1">
        <v>44434</v>
      </c>
      <c r="B3161" s="7">
        <v>6</v>
      </c>
      <c r="C3161" s="12">
        <v>3.7</v>
      </c>
      <c r="D3161" s="16">
        <v>1.0000925925925925</v>
      </c>
    </row>
    <row x14ac:dyDescent="0.25" r="3162" customHeight="1" ht="18.75">
      <c r="A3162" s="1">
        <v>44435</v>
      </c>
      <c r="B3162" s="12">
        <v>13.7</v>
      </c>
      <c r="C3162" s="12">
        <v>5.1</v>
      </c>
      <c r="D3162" s="16">
        <v>1.814675925925926</v>
      </c>
    </row>
    <row x14ac:dyDescent="0.25" r="3163" customHeight="1" ht="18.75">
      <c r="A3163" s="1">
        <v>44436</v>
      </c>
      <c r="B3163" s="21"/>
      <c r="C3163" s="20"/>
      <c r="D3163" s="18"/>
    </row>
    <row x14ac:dyDescent="0.25" r="3164" customHeight="1" ht="18.75">
      <c r="A3164" s="1">
        <v>44437</v>
      </c>
      <c r="B3164" s="7">
        <v>7</v>
      </c>
      <c r="C3164" s="12">
        <v>6.6</v>
      </c>
      <c r="D3164" s="16">
        <v>1.4577314814814815</v>
      </c>
    </row>
    <row x14ac:dyDescent="0.25" r="3165" customHeight="1" ht="18.75">
      <c r="A3165" s="1">
        <v>44438</v>
      </c>
      <c r="B3165" s="12">
        <v>0.2</v>
      </c>
      <c r="C3165" s="12">
        <v>0.2</v>
      </c>
      <c r="D3165" s="18"/>
    </row>
    <row x14ac:dyDescent="0.25" r="3166" customHeight="1" ht="18.75">
      <c r="A3166" s="1">
        <v>44439</v>
      </c>
      <c r="B3166" s="12">
        <v>15.2</v>
      </c>
      <c r="C3166" s="12">
        <v>13.6</v>
      </c>
      <c r="D3166" s="16">
        <v>1.8653703703703703</v>
      </c>
    </row>
    <row x14ac:dyDescent="0.25" r="3167" customHeight="1" ht="18.75">
      <c r="A3167" s="1">
        <v>44440</v>
      </c>
      <c r="B3167" s="12">
        <v>40.7</v>
      </c>
      <c r="C3167" s="12">
        <v>17.6</v>
      </c>
      <c r="D3167" s="16">
        <v>1.6438425925925926</v>
      </c>
    </row>
    <row x14ac:dyDescent="0.25" r="3168" customHeight="1" ht="18.75">
      <c r="A3168" s="1">
        <v>44441</v>
      </c>
      <c r="B3168" s="12">
        <v>1.2</v>
      </c>
      <c r="C3168" s="12">
        <v>0.7</v>
      </c>
      <c r="D3168" s="16">
        <v>1.7216203703703705</v>
      </c>
    </row>
    <row x14ac:dyDescent="0.25" r="3169" customHeight="1" ht="18.75">
      <c r="A3169" s="1">
        <v>44442</v>
      </c>
      <c r="B3169" s="12">
        <v>3.8</v>
      </c>
      <c r="C3169" s="12">
        <v>1.3</v>
      </c>
      <c r="D3169" s="16">
        <v>1.3105092592592593</v>
      </c>
    </row>
    <row x14ac:dyDescent="0.25" r="3170" customHeight="1" ht="18.75">
      <c r="A3170" s="1">
        <v>44443</v>
      </c>
      <c r="B3170" s="21"/>
      <c r="C3170" s="20"/>
      <c r="D3170" s="18"/>
    </row>
    <row x14ac:dyDescent="0.25" r="3171" customHeight="1" ht="18.75">
      <c r="A3171" s="1">
        <v>44444</v>
      </c>
      <c r="B3171" s="12">
        <v>0.4</v>
      </c>
      <c r="C3171" s="12">
        <v>0.4</v>
      </c>
      <c r="D3171" s="16">
        <v>1.9438425925925926</v>
      </c>
    </row>
    <row x14ac:dyDescent="0.25" r="3172" customHeight="1" ht="18.75">
      <c r="A3172" s="1">
        <v>44445</v>
      </c>
      <c r="B3172" s="12">
        <v>4.8</v>
      </c>
      <c r="C3172" s="12">
        <v>2.3</v>
      </c>
      <c r="D3172" s="16">
        <v>1.9098148148148149</v>
      </c>
    </row>
    <row x14ac:dyDescent="0.25" r="3173" customHeight="1" ht="18.75">
      <c r="A3173" s="1">
        <v>44446</v>
      </c>
      <c r="B3173" s="7">
        <v>0</v>
      </c>
      <c r="C3173" s="7">
        <v>0</v>
      </c>
      <c r="D3173" s="18"/>
    </row>
    <row x14ac:dyDescent="0.25" r="3174" customHeight="1" ht="18.75">
      <c r="A3174" s="1">
        <v>44447</v>
      </c>
      <c r="B3174" s="21"/>
      <c r="C3174" s="20"/>
      <c r="D3174" s="18"/>
    </row>
    <row x14ac:dyDescent="0.25" r="3175" customHeight="1" ht="18.75">
      <c r="A3175" s="1">
        <v>44448</v>
      </c>
      <c r="B3175" s="21"/>
      <c r="C3175" s="20"/>
      <c r="D3175" s="18"/>
    </row>
    <row x14ac:dyDescent="0.25" r="3176" customHeight="1" ht="18.75">
      <c r="A3176" s="1">
        <v>44449</v>
      </c>
      <c r="B3176" s="21"/>
      <c r="C3176" s="20"/>
      <c r="D3176" s="18"/>
    </row>
    <row x14ac:dyDescent="0.25" r="3177" customHeight="1" ht="18.75">
      <c r="A3177" s="1">
        <v>44450</v>
      </c>
      <c r="B3177" s="21"/>
      <c r="C3177" s="20"/>
      <c r="D3177" s="18"/>
    </row>
    <row x14ac:dyDescent="0.25" r="3178" customHeight="1" ht="18.75">
      <c r="A3178" s="1">
        <v>44451</v>
      </c>
      <c r="B3178" s="21"/>
      <c r="C3178" s="20"/>
      <c r="D3178" s="18"/>
    </row>
    <row x14ac:dyDescent="0.25" r="3179" customHeight="1" ht="18.75">
      <c r="A3179" s="1">
        <v>44452</v>
      </c>
      <c r="B3179" s="21"/>
      <c r="C3179" s="20"/>
      <c r="D3179" s="18"/>
    </row>
    <row x14ac:dyDescent="0.25" r="3180" customHeight="1" ht="18.75">
      <c r="A3180" s="1">
        <v>44453</v>
      </c>
      <c r="B3180" s="21"/>
      <c r="C3180" s="20"/>
      <c r="D3180" s="18"/>
    </row>
    <row x14ac:dyDescent="0.25" r="3181" customHeight="1" ht="18.75">
      <c r="A3181" s="1">
        <v>44454</v>
      </c>
      <c r="B3181" s="21"/>
      <c r="C3181" s="20"/>
      <c r="D3181" s="18"/>
    </row>
    <row x14ac:dyDescent="0.25" r="3182" customHeight="1" ht="18.75">
      <c r="A3182" s="1">
        <v>44455</v>
      </c>
      <c r="B3182" s="7">
        <v>0</v>
      </c>
      <c r="C3182" s="7">
        <v>0</v>
      </c>
      <c r="D3182" s="18"/>
    </row>
    <row x14ac:dyDescent="0.25" r="3183" customHeight="1" ht="18.75">
      <c r="A3183" s="1">
        <v>44456</v>
      </c>
      <c r="B3183" s="12">
        <v>4.1</v>
      </c>
      <c r="C3183" s="12">
        <v>1.5</v>
      </c>
      <c r="D3183" s="16">
        <v>1.294537037037037</v>
      </c>
    </row>
    <row x14ac:dyDescent="0.25" r="3184" customHeight="1" ht="18.75">
      <c r="A3184" s="1">
        <v>44457</v>
      </c>
      <c r="B3184" s="21"/>
      <c r="C3184" s="20"/>
      <c r="D3184" s="18"/>
    </row>
    <row x14ac:dyDescent="0.25" r="3185" customHeight="1" ht="18.75">
      <c r="A3185" s="1">
        <v>44458</v>
      </c>
      <c r="B3185" s="21"/>
      <c r="C3185" s="20"/>
      <c r="D3185" s="18"/>
    </row>
    <row x14ac:dyDescent="0.25" r="3186" customHeight="1" ht="18.75">
      <c r="A3186" s="1">
        <v>44459</v>
      </c>
      <c r="B3186" s="21"/>
      <c r="C3186" s="20"/>
      <c r="D3186" s="18"/>
    </row>
    <row x14ac:dyDescent="0.25" r="3187" customHeight="1" ht="18.75">
      <c r="A3187" s="1">
        <v>44460</v>
      </c>
      <c r="B3187" s="7">
        <v>9</v>
      </c>
      <c r="C3187" s="7">
        <v>6</v>
      </c>
      <c r="D3187" s="16">
        <v>1.383425925925926</v>
      </c>
    </row>
    <row x14ac:dyDescent="0.25" r="3188" customHeight="1" ht="18.75">
      <c r="A3188" s="1">
        <v>44461</v>
      </c>
      <c r="B3188" s="21"/>
      <c r="C3188" s="20"/>
      <c r="D3188" s="18"/>
    </row>
    <row x14ac:dyDescent="0.25" r="3189" customHeight="1" ht="18.75">
      <c r="A3189" s="1">
        <v>44462</v>
      </c>
      <c r="B3189" s="21"/>
      <c r="C3189" s="20"/>
      <c r="D3189" s="18"/>
    </row>
    <row x14ac:dyDescent="0.25" r="3190" customHeight="1" ht="18.75">
      <c r="A3190" s="1">
        <v>44463</v>
      </c>
      <c r="B3190" s="21"/>
      <c r="C3190" s="20"/>
      <c r="D3190" s="18"/>
    </row>
    <row x14ac:dyDescent="0.25" r="3191" customHeight="1" ht="18.75">
      <c r="A3191" s="1">
        <v>44464</v>
      </c>
      <c r="B3191" s="12">
        <v>1.2</v>
      </c>
      <c r="C3191" s="12">
        <v>0.6</v>
      </c>
      <c r="D3191" s="16">
        <v>1.1556481481481482</v>
      </c>
    </row>
    <row x14ac:dyDescent="0.25" r="3192" customHeight="1" ht="18.75">
      <c r="A3192" s="1">
        <v>44465</v>
      </c>
      <c r="B3192" s="21"/>
      <c r="C3192" s="20"/>
      <c r="D3192" s="18"/>
    </row>
    <row x14ac:dyDescent="0.25" r="3193" customHeight="1" ht="18.75">
      <c r="A3193" s="1">
        <v>44466</v>
      </c>
      <c r="B3193" s="21"/>
      <c r="C3193" s="20"/>
      <c r="D3193" s="18"/>
    </row>
    <row x14ac:dyDescent="0.25" r="3194" customHeight="1" ht="18.75">
      <c r="A3194" s="1">
        <v>44467</v>
      </c>
      <c r="B3194" s="21"/>
      <c r="C3194" s="20"/>
      <c r="D3194" s="18"/>
    </row>
    <row x14ac:dyDescent="0.25" r="3195" customHeight="1" ht="18.75">
      <c r="A3195" s="1">
        <v>44468</v>
      </c>
      <c r="B3195" s="12">
        <v>11.3</v>
      </c>
      <c r="C3195" s="12">
        <v>3.3</v>
      </c>
      <c r="D3195" s="16">
        <v>1.7118981481481481</v>
      </c>
    </row>
    <row x14ac:dyDescent="0.25" r="3196" customHeight="1" ht="18.75">
      <c r="A3196" s="1">
        <v>44469</v>
      </c>
      <c r="B3196" s="12">
        <v>7.6</v>
      </c>
      <c r="C3196" s="12">
        <v>3.8</v>
      </c>
      <c r="D3196" s="16">
        <v>1.0355092592592592</v>
      </c>
    </row>
    <row x14ac:dyDescent="0.25" r="3197" customHeight="1" ht="18.75">
      <c r="A3197" s="1">
        <v>44470</v>
      </c>
      <c r="B3197" s="21"/>
      <c r="C3197" s="20"/>
      <c r="D3197" s="18"/>
    </row>
    <row x14ac:dyDescent="0.25" r="3198" customHeight="1" ht="18.75">
      <c r="A3198" s="1">
        <v>44471</v>
      </c>
      <c r="B3198" s="21"/>
      <c r="C3198" s="20"/>
      <c r="D3198" s="18"/>
    </row>
    <row x14ac:dyDescent="0.25" r="3199" customHeight="1" ht="18.75">
      <c r="A3199" s="1">
        <v>44472</v>
      </c>
      <c r="B3199" s="21"/>
      <c r="C3199" s="20"/>
      <c r="D3199" s="18"/>
    </row>
    <row x14ac:dyDescent="0.25" r="3200" customHeight="1" ht="18.75">
      <c r="A3200" s="1">
        <v>44473</v>
      </c>
      <c r="B3200" s="21"/>
      <c r="C3200" s="20"/>
      <c r="D3200" s="18"/>
    </row>
    <row x14ac:dyDescent="0.25" r="3201" customHeight="1" ht="18.75">
      <c r="A3201" s="1">
        <v>44474</v>
      </c>
      <c r="B3201" s="21"/>
      <c r="C3201" s="20"/>
      <c r="D3201" s="18"/>
    </row>
    <row x14ac:dyDescent="0.25" r="3202" customHeight="1" ht="18.75">
      <c r="A3202" s="1">
        <v>44475</v>
      </c>
      <c r="B3202" s="21"/>
      <c r="C3202" s="20"/>
      <c r="D3202" s="18"/>
    </row>
    <row x14ac:dyDescent="0.25" r="3203" customHeight="1" ht="18.75">
      <c r="A3203" s="1">
        <v>44476</v>
      </c>
      <c r="B3203" s="21"/>
      <c r="C3203" s="20"/>
      <c r="D3203" s="18"/>
    </row>
    <row x14ac:dyDescent="0.25" r="3204" customHeight="1" ht="18.75">
      <c r="A3204" s="1">
        <v>44477</v>
      </c>
      <c r="B3204" s="7">
        <v>0</v>
      </c>
      <c r="C3204" s="7">
        <v>0</v>
      </c>
      <c r="D3204" s="18"/>
    </row>
    <row x14ac:dyDescent="0.25" r="3205" customHeight="1" ht="18.75">
      <c r="A3205" s="1">
        <v>44478</v>
      </c>
      <c r="B3205" s="21"/>
      <c r="C3205" s="20"/>
      <c r="D3205" s="18"/>
    </row>
    <row x14ac:dyDescent="0.25" r="3206" customHeight="1" ht="18.75">
      <c r="A3206" s="1">
        <v>44479</v>
      </c>
      <c r="B3206" s="12">
        <v>0.2</v>
      </c>
      <c r="C3206" s="12">
        <v>0.2</v>
      </c>
      <c r="D3206" s="18"/>
    </row>
    <row x14ac:dyDescent="0.25" r="3207" customHeight="1" ht="18.75">
      <c r="A3207" s="1">
        <v>44480</v>
      </c>
      <c r="B3207" s="12">
        <v>23.1</v>
      </c>
      <c r="C3207" s="12">
        <v>7.4</v>
      </c>
      <c r="D3207" s="16">
        <v>1.408425925925926</v>
      </c>
    </row>
    <row x14ac:dyDescent="0.25" r="3208" customHeight="1" ht="18.75">
      <c r="A3208" s="1">
        <v>44481</v>
      </c>
      <c r="B3208" s="12">
        <v>10.6</v>
      </c>
      <c r="C3208" s="12">
        <v>3.8</v>
      </c>
      <c r="D3208" s="16">
        <v>1.252175925925926</v>
      </c>
    </row>
    <row x14ac:dyDescent="0.25" r="3209" customHeight="1" ht="18.75">
      <c r="A3209" s="1">
        <v>44482</v>
      </c>
      <c r="B3209" s="12">
        <v>0.6</v>
      </c>
      <c r="C3209" s="12">
        <v>0.5</v>
      </c>
      <c r="D3209" s="16">
        <v>1.0000925925925925</v>
      </c>
    </row>
    <row x14ac:dyDescent="0.25" r="3210" customHeight="1" ht="18.75">
      <c r="A3210" s="1">
        <v>44483</v>
      </c>
      <c r="B3210" s="21"/>
      <c r="C3210" s="20"/>
      <c r="D3210" s="18"/>
    </row>
    <row x14ac:dyDescent="0.25" r="3211" customHeight="1" ht="18.75">
      <c r="A3211" s="1">
        <v>44484</v>
      </c>
      <c r="B3211" s="12">
        <v>10.5</v>
      </c>
      <c r="C3211" s="7">
        <v>5</v>
      </c>
      <c r="D3211" s="16">
        <v>1.8278703703703703</v>
      </c>
    </row>
    <row x14ac:dyDescent="0.25" r="3212" customHeight="1" ht="18.75">
      <c r="A3212" s="1">
        <v>44485</v>
      </c>
      <c r="B3212" s="12">
        <v>12.8</v>
      </c>
      <c r="C3212" s="12">
        <v>2.8</v>
      </c>
      <c r="D3212" s="16">
        <v>1.013287037037037</v>
      </c>
    </row>
    <row x14ac:dyDescent="0.25" r="3213" customHeight="1" ht="18.75">
      <c r="A3213" s="1">
        <v>44486</v>
      </c>
      <c r="B3213" s="21"/>
      <c r="C3213" s="20"/>
      <c r="D3213" s="18"/>
    </row>
    <row x14ac:dyDescent="0.25" r="3214" customHeight="1" ht="18.75">
      <c r="A3214" s="1">
        <v>44487</v>
      </c>
      <c r="B3214" s="21"/>
      <c r="C3214" s="20"/>
      <c r="D3214" s="18"/>
    </row>
    <row x14ac:dyDescent="0.25" r="3215" customHeight="1" ht="18.75">
      <c r="A3215" s="1">
        <v>44488</v>
      </c>
      <c r="B3215" s="21"/>
      <c r="C3215" s="20"/>
      <c r="D3215" s="18"/>
    </row>
    <row x14ac:dyDescent="0.25" r="3216" customHeight="1" ht="18.75">
      <c r="A3216" s="1">
        <v>44489</v>
      </c>
      <c r="B3216" s="21"/>
      <c r="C3216" s="20"/>
      <c r="D3216" s="18"/>
    </row>
    <row x14ac:dyDescent="0.25" r="3217" customHeight="1" ht="18.75">
      <c r="A3217" s="1">
        <v>44490</v>
      </c>
      <c r="B3217" s="21"/>
      <c r="C3217" s="20"/>
      <c r="D3217" s="18"/>
    </row>
    <row x14ac:dyDescent="0.25" r="3218" customHeight="1" ht="18.75">
      <c r="A3218" s="1">
        <v>44491</v>
      </c>
      <c r="B3218" s="7">
        <v>0</v>
      </c>
      <c r="C3218" s="7">
        <v>0</v>
      </c>
      <c r="D3218" s="18"/>
    </row>
    <row x14ac:dyDescent="0.25" r="3219" customHeight="1" ht="18.75">
      <c r="A3219" s="1">
        <v>44492</v>
      </c>
      <c r="B3219" s="21"/>
      <c r="C3219" s="20"/>
      <c r="D3219" s="18"/>
    </row>
    <row x14ac:dyDescent="0.25" r="3220" customHeight="1" ht="18.75">
      <c r="A3220" s="1">
        <v>44493</v>
      </c>
      <c r="B3220" s="21"/>
      <c r="C3220" s="20"/>
      <c r="D3220" s="18"/>
    </row>
    <row x14ac:dyDescent="0.25" r="3221" customHeight="1" ht="18.75">
      <c r="A3221" s="1">
        <v>44494</v>
      </c>
      <c r="B3221" s="21"/>
      <c r="C3221" s="20"/>
      <c r="D3221" s="18"/>
    </row>
    <row x14ac:dyDescent="0.25" r="3222" customHeight="1" ht="18.75">
      <c r="A3222" s="1">
        <v>44495</v>
      </c>
      <c r="B3222" s="21"/>
      <c r="C3222" s="20"/>
      <c r="D3222" s="18"/>
    </row>
    <row x14ac:dyDescent="0.25" r="3223" customHeight="1" ht="18.75">
      <c r="A3223" s="1">
        <v>44496</v>
      </c>
      <c r="B3223" s="21"/>
      <c r="C3223" s="20"/>
      <c r="D3223" s="18"/>
    </row>
    <row x14ac:dyDescent="0.25" r="3224" customHeight="1" ht="18.75">
      <c r="A3224" s="1">
        <v>44497</v>
      </c>
      <c r="B3224" s="21"/>
      <c r="C3224" s="20"/>
      <c r="D3224" s="18"/>
    </row>
    <row x14ac:dyDescent="0.25" r="3225" customHeight="1" ht="18.75">
      <c r="A3225" s="1">
        <v>44498</v>
      </c>
      <c r="B3225" s="21"/>
      <c r="C3225" s="20"/>
      <c r="D3225" s="18"/>
    </row>
    <row x14ac:dyDescent="0.25" r="3226" customHeight="1" ht="18.75">
      <c r="A3226" s="1">
        <v>44499</v>
      </c>
      <c r="B3226" s="21"/>
      <c r="C3226" s="20"/>
      <c r="D3226" s="18"/>
    </row>
    <row x14ac:dyDescent="0.25" r="3227" customHeight="1" ht="18.75">
      <c r="A3227" s="1">
        <v>44500</v>
      </c>
      <c r="B3227" s="21"/>
      <c r="C3227" s="20"/>
      <c r="D3227" s="18"/>
    </row>
    <row x14ac:dyDescent="0.25" r="3228" customHeight="1" ht="18.75">
      <c r="A3228" s="1">
        <v>44501</v>
      </c>
      <c r="B3228" s="21"/>
      <c r="C3228" s="20"/>
      <c r="D3228" s="18"/>
    </row>
    <row x14ac:dyDescent="0.25" r="3229" customHeight="1" ht="18.75">
      <c r="A3229" s="1">
        <v>44502</v>
      </c>
      <c r="B3229" s="21"/>
      <c r="C3229" s="20"/>
      <c r="D3229" s="18"/>
    </row>
    <row x14ac:dyDescent="0.25" r="3230" customHeight="1" ht="18.75">
      <c r="A3230" s="1">
        <v>44503</v>
      </c>
      <c r="B3230" s="21"/>
      <c r="C3230" s="20"/>
      <c r="D3230" s="18"/>
    </row>
    <row x14ac:dyDescent="0.25" r="3231" customHeight="1" ht="18.75">
      <c r="A3231" s="1">
        <v>44504</v>
      </c>
      <c r="B3231" s="21"/>
      <c r="C3231" s="20"/>
      <c r="D3231" s="18"/>
    </row>
    <row x14ac:dyDescent="0.25" r="3232" customHeight="1" ht="18.75">
      <c r="A3232" s="1">
        <v>44505</v>
      </c>
      <c r="B3232" s="21"/>
      <c r="C3232" s="20"/>
      <c r="D3232" s="18"/>
    </row>
    <row x14ac:dyDescent="0.25" r="3233" customHeight="1" ht="18.75">
      <c r="A3233" s="1">
        <v>44506</v>
      </c>
      <c r="B3233" s="21"/>
      <c r="C3233" s="20"/>
      <c r="D3233" s="18"/>
    </row>
    <row x14ac:dyDescent="0.25" r="3234" customHeight="1" ht="18.75">
      <c r="A3234" s="1">
        <v>44507</v>
      </c>
      <c r="B3234" s="21"/>
      <c r="C3234" s="20"/>
      <c r="D3234" s="18"/>
    </row>
    <row x14ac:dyDescent="0.25" r="3235" customHeight="1" ht="18.75">
      <c r="A3235" s="1">
        <v>44508</v>
      </c>
      <c r="B3235" s="12">
        <v>26.8</v>
      </c>
      <c r="C3235" s="20"/>
      <c r="D3235" s="18"/>
    </row>
    <row x14ac:dyDescent="0.25" r="3236" customHeight="1" ht="18.75">
      <c r="A3236" s="1">
        <v>44509</v>
      </c>
      <c r="B3236" s="7">
        <v>0</v>
      </c>
      <c r="C3236" s="20"/>
      <c r="D3236" s="18"/>
    </row>
    <row x14ac:dyDescent="0.25" r="3237" customHeight="1" ht="18.75">
      <c r="A3237" s="1">
        <v>44510</v>
      </c>
      <c r="B3237" s="12">
        <v>0.4</v>
      </c>
      <c r="C3237" s="20"/>
      <c r="D3237" s="18"/>
    </row>
    <row x14ac:dyDescent="0.25" r="3238" customHeight="1" ht="18.75">
      <c r="A3238" s="1">
        <v>44511</v>
      </c>
      <c r="B3238" s="7">
        <v>0</v>
      </c>
      <c r="C3238" s="20"/>
      <c r="D3238" s="18"/>
    </row>
    <row x14ac:dyDescent="0.25" r="3239" customHeight="1" ht="18.75">
      <c r="A3239" s="1">
        <v>44512</v>
      </c>
      <c r="B3239" s="21"/>
      <c r="C3239" s="20"/>
      <c r="D3239" s="18"/>
    </row>
    <row x14ac:dyDescent="0.25" r="3240" customHeight="1" ht="18.75">
      <c r="A3240" s="1">
        <v>44513</v>
      </c>
      <c r="B3240" s="21"/>
      <c r="C3240" s="20"/>
      <c r="D3240" s="18"/>
    </row>
    <row x14ac:dyDescent="0.25" r="3241" customHeight="1" ht="18.75">
      <c r="A3241" s="1">
        <v>44514</v>
      </c>
      <c r="B3241" s="21"/>
      <c r="C3241" s="20"/>
      <c r="D3241" s="18"/>
    </row>
    <row x14ac:dyDescent="0.25" r="3242" customHeight="1" ht="18.75">
      <c r="A3242" s="1">
        <v>44515</v>
      </c>
      <c r="B3242" s="21"/>
      <c r="C3242" s="20"/>
      <c r="D3242" s="18"/>
    </row>
    <row x14ac:dyDescent="0.25" r="3243" customHeight="1" ht="18.75">
      <c r="A3243" s="1">
        <v>44516</v>
      </c>
      <c r="B3243" s="21"/>
      <c r="C3243" s="20"/>
      <c r="D3243" s="18"/>
    </row>
    <row x14ac:dyDescent="0.25" r="3244" customHeight="1" ht="18.75">
      <c r="A3244" s="1">
        <v>44517</v>
      </c>
      <c r="B3244" s="21"/>
      <c r="C3244" s="20"/>
      <c r="D3244" s="18"/>
    </row>
    <row x14ac:dyDescent="0.25" r="3245" customHeight="1" ht="18.75">
      <c r="A3245" s="1">
        <v>44518</v>
      </c>
      <c r="B3245" s="21"/>
      <c r="C3245" s="20"/>
      <c r="D3245" s="18"/>
    </row>
    <row x14ac:dyDescent="0.25" r="3246" customHeight="1" ht="18.75">
      <c r="A3246" s="1">
        <v>44519</v>
      </c>
      <c r="B3246" s="21"/>
      <c r="C3246" s="20"/>
      <c r="D3246" s="18"/>
    </row>
    <row x14ac:dyDescent="0.25" r="3247" customHeight="1" ht="18.75">
      <c r="A3247" s="1">
        <v>44520</v>
      </c>
      <c r="B3247" s="21"/>
      <c r="C3247" s="20"/>
      <c r="D3247" s="18"/>
    </row>
    <row x14ac:dyDescent="0.25" r="3248" customHeight="1" ht="18.75">
      <c r="A3248" s="1">
        <v>44521</v>
      </c>
      <c r="B3248" s="21"/>
      <c r="C3248" s="20"/>
      <c r="D3248" s="18"/>
    </row>
    <row x14ac:dyDescent="0.25" r="3249" customHeight="1" ht="18.75">
      <c r="A3249" s="1">
        <v>44522</v>
      </c>
      <c r="B3249" s="12">
        <v>0.4</v>
      </c>
      <c r="C3249" s="20"/>
      <c r="D3249" s="18"/>
    </row>
    <row x14ac:dyDescent="0.25" r="3250" customHeight="1" ht="18.75">
      <c r="A3250" s="1">
        <v>44523</v>
      </c>
      <c r="B3250" s="21"/>
      <c r="C3250" s="20"/>
      <c r="D3250" s="18"/>
    </row>
    <row x14ac:dyDescent="0.25" r="3251" customHeight="1" ht="18.75">
      <c r="A3251" s="1">
        <v>44524</v>
      </c>
      <c r="B3251" s="21"/>
      <c r="C3251" s="20"/>
      <c r="D3251" s="18"/>
    </row>
    <row x14ac:dyDescent="0.25" r="3252" customHeight="1" ht="18.75">
      <c r="A3252" s="1">
        <v>44525</v>
      </c>
      <c r="B3252" s="21"/>
      <c r="C3252" s="20"/>
      <c r="D3252" s="18"/>
    </row>
    <row x14ac:dyDescent="0.25" r="3253" customHeight="1" ht="18.75">
      <c r="A3253" s="1">
        <v>44526</v>
      </c>
      <c r="B3253" s="21"/>
      <c r="C3253" s="20"/>
      <c r="D3253" s="18"/>
    </row>
    <row x14ac:dyDescent="0.25" r="3254" customHeight="1" ht="18.75">
      <c r="A3254" s="1">
        <v>44527</v>
      </c>
      <c r="B3254" s="21"/>
      <c r="C3254" s="20"/>
      <c r="D3254" s="18"/>
    </row>
    <row x14ac:dyDescent="0.25" r="3255" customHeight="1" ht="18.75">
      <c r="A3255" s="1">
        <v>44528</v>
      </c>
      <c r="B3255" s="21"/>
      <c r="C3255" s="20"/>
      <c r="D3255" s="18"/>
    </row>
    <row x14ac:dyDescent="0.25" r="3256" customHeight="1" ht="18.75">
      <c r="A3256" s="1">
        <v>44529</v>
      </c>
      <c r="B3256" s="21"/>
      <c r="C3256" s="20"/>
      <c r="D3256" s="18"/>
    </row>
    <row x14ac:dyDescent="0.25" r="3257" customHeight="1" ht="18.75">
      <c r="A3257" s="1">
        <v>44530</v>
      </c>
      <c r="B3257" s="12">
        <v>15.5</v>
      </c>
      <c r="C3257" s="20"/>
      <c r="D3257" s="18"/>
    </row>
    <row x14ac:dyDescent="0.25" r="3258" customHeight="1" ht="18.75">
      <c r="A3258" s="1">
        <v>44531</v>
      </c>
      <c r="B3258" s="21"/>
      <c r="C3258" s="20"/>
      <c r="D3258" s="18"/>
    </row>
    <row x14ac:dyDescent="0.25" r="3259" customHeight="1" ht="18.75">
      <c r="A3259" s="1">
        <v>44532</v>
      </c>
      <c r="B3259" s="21"/>
      <c r="C3259" s="20"/>
      <c r="D3259" s="18"/>
    </row>
    <row x14ac:dyDescent="0.25" r="3260" customHeight="1" ht="18.75">
      <c r="A3260" s="1">
        <v>44533</v>
      </c>
      <c r="B3260" s="7">
        <v>0</v>
      </c>
      <c r="C3260" s="20"/>
      <c r="D3260" s="18"/>
    </row>
    <row x14ac:dyDescent="0.25" r="3261" customHeight="1" ht="18.75">
      <c r="A3261" s="1">
        <v>44534</v>
      </c>
      <c r="B3261" s="21"/>
      <c r="C3261" s="20"/>
      <c r="D3261" s="18"/>
    </row>
    <row x14ac:dyDescent="0.25" r="3262" customHeight="1" ht="18.75">
      <c r="A3262" s="1">
        <v>44535</v>
      </c>
      <c r="B3262" s="21"/>
      <c r="C3262" s="20"/>
      <c r="D3262" s="18"/>
    </row>
    <row x14ac:dyDescent="0.25" r="3263" customHeight="1" ht="18.75">
      <c r="A3263" s="1">
        <v>44536</v>
      </c>
      <c r="B3263" s="21"/>
      <c r="C3263" s="20"/>
      <c r="D3263" s="18"/>
    </row>
    <row x14ac:dyDescent="0.25" r="3264" customHeight="1" ht="18.75">
      <c r="A3264" s="1">
        <v>44537</v>
      </c>
      <c r="B3264" s="21"/>
      <c r="C3264" s="20"/>
      <c r="D3264" s="18"/>
    </row>
    <row x14ac:dyDescent="0.25" r="3265" customHeight="1" ht="18.75">
      <c r="A3265" s="1">
        <v>44538</v>
      </c>
      <c r="B3265" s="21"/>
      <c r="C3265" s="20"/>
      <c r="D3265" s="18"/>
    </row>
    <row x14ac:dyDescent="0.25" r="3266" customHeight="1" ht="18.75">
      <c r="A3266" s="1">
        <v>44539</v>
      </c>
      <c r="B3266" s="21"/>
      <c r="C3266" s="20"/>
      <c r="D3266" s="18"/>
    </row>
    <row x14ac:dyDescent="0.25" r="3267" customHeight="1" ht="18.75">
      <c r="A3267" s="1">
        <v>44540</v>
      </c>
      <c r="B3267" s="21"/>
      <c r="C3267" s="20"/>
      <c r="D3267" s="18"/>
    </row>
    <row x14ac:dyDescent="0.25" r="3268" customHeight="1" ht="18.75">
      <c r="A3268" s="1">
        <v>44541</v>
      </c>
      <c r="B3268" s="21"/>
      <c r="C3268" s="20"/>
      <c r="D3268" s="18"/>
    </row>
    <row x14ac:dyDescent="0.25" r="3269" customHeight="1" ht="18.75">
      <c r="A3269" s="1">
        <v>44542</v>
      </c>
      <c r="B3269" s="21"/>
      <c r="C3269" s="20"/>
      <c r="D3269" s="18"/>
    </row>
    <row x14ac:dyDescent="0.25" r="3270" customHeight="1" ht="18.75">
      <c r="A3270" s="1">
        <v>44543</v>
      </c>
      <c r="B3270" s="21"/>
      <c r="C3270" s="20"/>
      <c r="D3270" s="18"/>
    </row>
    <row x14ac:dyDescent="0.25" r="3271" customHeight="1" ht="18.75">
      <c r="A3271" s="1">
        <v>44544</v>
      </c>
      <c r="B3271" s="21"/>
      <c r="C3271" s="20"/>
      <c r="D3271" s="18"/>
    </row>
    <row x14ac:dyDescent="0.25" r="3272" customHeight="1" ht="18.75">
      <c r="A3272" s="1">
        <v>44545</v>
      </c>
      <c r="B3272" s="21"/>
      <c r="C3272" s="20"/>
      <c r="D3272" s="18"/>
    </row>
    <row x14ac:dyDescent="0.25" r="3273" customHeight="1" ht="18.75">
      <c r="A3273" s="1">
        <v>44546</v>
      </c>
      <c r="B3273" s="12">
        <v>0.1</v>
      </c>
      <c r="C3273" s="20"/>
      <c r="D3273" s="18"/>
    </row>
    <row x14ac:dyDescent="0.25" r="3274" customHeight="1" ht="18.75">
      <c r="A3274" s="1">
        <v>44547</v>
      </c>
      <c r="B3274" s="21"/>
      <c r="C3274" s="20"/>
      <c r="D3274" s="18"/>
    </row>
    <row x14ac:dyDescent="0.25" r="3275" customHeight="1" ht="18.75">
      <c r="A3275" s="1">
        <v>44548</v>
      </c>
      <c r="B3275" s="21"/>
      <c r="C3275" s="20"/>
      <c r="D3275" s="18"/>
    </row>
    <row x14ac:dyDescent="0.25" r="3276" customHeight="1" ht="18.75">
      <c r="A3276" s="1">
        <v>44549</v>
      </c>
      <c r="B3276" s="7">
        <v>0</v>
      </c>
      <c r="C3276" s="20"/>
      <c r="D3276" s="18"/>
    </row>
    <row x14ac:dyDescent="0.25" r="3277" customHeight="1" ht="18.75">
      <c r="A3277" s="1">
        <v>44550</v>
      </c>
      <c r="B3277" s="21"/>
      <c r="C3277" s="20"/>
      <c r="D3277" s="18"/>
    </row>
    <row x14ac:dyDescent="0.25" r="3278" customHeight="1" ht="18.75">
      <c r="A3278" s="1">
        <v>44551</v>
      </c>
      <c r="B3278" s="21"/>
      <c r="C3278" s="20"/>
      <c r="D3278" s="18"/>
    </row>
    <row x14ac:dyDescent="0.25" r="3279" customHeight="1" ht="18.75">
      <c r="A3279" s="1">
        <v>44552</v>
      </c>
      <c r="B3279" s="21"/>
      <c r="C3279" s="20"/>
      <c r="D3279" s="18"/>
    </row>
    <row x14ac:dyDescent="0.25" r="3280" customHeight="1" ht="18.75">
      <c r="A3280" s="1">
        <v>44553</v>
      </c>
      <c r="B3280" s="21"/>
      <c r="C3280" s="20"/>
      <c r="D3280" s="18"/>
    </row>
    <row x14ac:dyDescent="0.25" r="3281" customHeight="1" ht="18.75">
      <c r="A3281" s="1">
        <v>44554</v>
      </c>
      <c r="B3281" s="21"/>
      <c r="C3281" s="20"/>
      <c r="D3281" s="18"/>
    </row>
    <row x14ac:dyDescent="0.25" r="3282" customHeight="1" ht="18.75">
      <c r="A3282" s="1">
        <v>44555</v>
      </c>
      <c r="B3282" s="21"/>
      <c r="C3282" s="20"/>
      <c r="D3282" s="18"/>
    </row>
    <row x14ac:dyDescent="0.25" r="3283" customHeight="1" ht="18.75">
      <c r="A3283" s="1">
        <v>44556</v>
      </c>
      <c r="B3283" s="21"/>
      <c r="C3283" s="20"/>
      <c r="D3283" s="18"/>
    </row>
    <row x14ac:dyDescent="0.25" r="3284" customHeight="1" ht="18.75">
      <c r="A3284" s="1">
        <v>44557</v>
      </c>
      <c r="B3284" s="21"/>
      <c r="C3284" s="20"/>
      <c r="D3284" s="18"/>
    </row>
    <row x14ac:dyDescent="0.25" r="3285" customHeight="1" ht="18.75">
      <c r="A3285" s="1">
        <v>44558</v>
      </c>
      <c r="B3285" s="21"/>
      <c r="C3285" s="20"/>
      <c r="D3285" s="18"/>
    </row>
    <row x14ac:dyDescent="0.25" r="3286" customHeight="1" ht="18.75">
      <c r="A3286" s="1">
        <v>44559</v>
      </c>
      <c r="B3286" s="21"/>
      <c r="C3286" s="20"/>
      <c r="D3286" s="18"/>
    </row>
    <row x14ac:dyDescent="0.25" r="3287" customHeight="1" ht="18.75">
      <c r="A3287" s="1">
        <v>44560</v>
      </c>
      <c r="B3287" s="7">
        <v>0</v>
      </c>
      <c r="C3287" s="20"/>
      <c r="D3287" s="18"/>
    </row>
    <row x14ac:dyDescent="0.25" r="3288" customHeight="1" ht="18.75">
      <c r="A3288" s="1">
        <v>44561</v>
      </c>
      <c r="B3288" s="21"/>
      <c r="C3288" s="20"/>
      <c r="D3288" s="18"/>
    </row>
    <row x14ac:dyDescent="0.25" r="3289" customHeight="1" ht="18.75">
      <c r="A3289" s="1">
        <v>44562</v>
      </c>
      <c r="B3289" s="21"/>
      <c r="C3289" s="20"/>
      <c r="D3289" s="18"/>
    </row>
    <row x14ac:dyDescent="0.25" r="3290" customHeight="1" ht="18.75">
      <c r="A3290" s="1">
        <v>44563</v>
      </c>
      <c r="B3290" s="21"/>
      <c r="C3290" s="20"/>
      <c r="D3290" s="18"/>
    </row>
    <row x14ac:dyDescent="0.25" r="3291" customHeight="1" ht="18.75">
      <c r="A3291" s="1">
        <v>44564</v>
      </c>
      <c r="B3291" s="21"/>
      <c r="C3291" s="20"/>
      <c r="D3291" s="18"/>
    </row>
    <row x14ac:dyDescent="0.25" r="3292" customHeight="1" ht="18.75">
      <c r="A3292" s="1">
        <v>44565</v>
      </c>
      <c r="B3292" s="21"/>
      <c r="C3292" s="20"/>
      <c r="D3292" s="18"/>
    </row>
    <row x14ac:dyDescent="0.25" r="3293" customHeight="1" ht="18.75">
      <c r="A3293" s="1">
        <v>44566</v>
      </c>
      <c r="B3293" s="21"/>
      <c r="C3293" s="20"/>
      <c r="D3293" s="18"/>
    </row>
    <row x14ac:dyDescent="0.25" r="3294" customHeight="1" ht="18.75">
      <c r="A3294" s="1">
        <v>44567</v>
      </c>
      <c r="B3294" s="21"/>
      <c r="C3294" s="20"/>
      <c r="D3294" s="18"/>
    </row>
    <row x14ac:dyDescent="0.25" r="3295" customHeight="1" ht="18.75">
      <c r="A3295" s="1">
        <v>44568</v>
      </c>
      <c r="B3295" s="21"/>
      <c r="C3295" s="20"/>
      <c r="D3295" s="18"/>
    </row>
    <row x14ac:dyDescent="0.25" r="3296" customHeight="1" ht="18.75">
      <c r="A3296" s="1">
        <v>44569</v>
      </c>
      <c r="B3296" s="21"/>
      <c r="C3296" s="20"/>
      <c r="D3296" s="18"/>
    </row>
    <row x14ac:dyDescent="0.25" r="3297" customHeight="1" ht="18.75">
      <c r="A3297" s="1">
        <v>44570</v>
      </c>
      <c r="B3297" s="21"/>
      <c r="C3297" s="20"/>
      <c r="D3297" s="18"/>
    </row>
    <row x14ac:dyDescent="0.25" r="3298" customHeight="1" ht="18.75">
      <c r="A3298" s="1">
        <v>44571</v>
      </c>
      <c r="B3298" s="21"/>
      <c r="C3298" s="20"/>
      <c r="D3298" s="18"/>
    </row>
    <row x14ac:dyDescent="0.25" r="3299" customHeight="1" ht="18.75">
      <c r="A3299" s="1">
        <v>44572</v>
      </c>
      <c r="B3299" s="7">
        <v>0</v>
      </c>
      <c r="C3299" s="20"/>
      <c r="D3299" s="18"/>
    </row>
    <row x14ac:dyDescent="0.25" r="3300" customHeight="1" ht="18.75">
      <c r="A3300" s="1">
        <v>44573</v>
      </c>
      <c r="B3300" s="21"/>
      <c r="C3300" s="20"/>
      <c r="D3300" s="18"/>
    </row>
    <row x14ac:dyDescent="0.25" r="3301" customHeight="1" ht="18.75">
      <c r="A3301" s="1">
        <v>44574</v>
      </c>
      <c r="B3301" s="7">
        <v>0</v>
      </c>
      <c r="C3301" s="20"/>
      <c r="D3301" s="18"/>
    </row>
    <row x14ac:dyDescent="0.25" r="3302" customHeight="1" ht="18.75">
      <c r="A3302" s="1">
        <v>44575</v>
      </c>
      <c r="B3302" s="21"/>
      <c r="C3302" s="20"/>
      <c r="D3302" s="18"/>
    </row>
    <row x14ac:dyDescent="0.25" r="3303" customHeight="1" ht="18.75">
      <c r="A3303" s="1">
        <v>44576</v>
      </c>
      <c r="B3303" s="21"/>
      <c r="C3303" s="20"/>
      <c r="D3303" s="18"/>
    </row>
    <row x14ac:dyDescent="0.25" r="3304" customHeight="1" ht="18.75">
      <c r="A3304" s="1">
        <v>44577</v>
      </c>
      <c r="B3304" s="7">
        <v>0</v>
      </c>
      <c r="C3304" s="20"/>
      <c r="D3304" s="18"/>
    </row>
    <row x14ac:dyDescent="0.25" r="3305" customHeight="1" ht="18.75">
      <c r="A3305" s="1">
        <v>44578</v>
      </c>
      <c r="B3305" s="21"/>
      <c r="C3305" s="20"/>
      <c r="D3305" s="18"/>
    </row>
    <row x14ac:dyDescent="0.25" r="3306" customHeight="1" ht="18.75">
      <c r="A3306" s="1">
        <v>44579</v>
      </c>
      <c r="B3306" s="21"/>
      <c r="C3306" s="20"/>
      <c r="D3306" s="18"/>
    </row>
    <row x14ac:dyDescent="0.25" r="3307" customHeight="1" ht="18.75">
      <c r="A3307" s="1">
        <v>44580</v>
      </c>
      <c r="B3307" s="7">
        <v>0</v>
      </c>
      <c r="C3307" s="20"/>
      <c r="D3307" s="18"/>
    </row>
    <row x14ac:dyDescent="0.25" r="3308" customHeight="1" ht="18.75">
      <c r="A3308" s="1">
        <v>44581</v>
      </c>
      <c r="B3308" s="21"/>
      <c r="C3308" s="20"/>
      <c r="D3308" s="18"/>
    </row>
    <row x14ac:dyDescent="0.25" r="3309" customHeight="1" ht="18.75">
      <c r="A3309" s="1">
        <v>44582</v>
      </c>
      <c r="B3309" s="21"/>
      <c r="C3309" s="20"/>
      <c r="D3309" s="18"/>
    </row>
    <row x14ac:dyDescent="0.25" r="3310" customHeight="1" ht="18.75">
      <c r="A3310" s="1">
        <v>44583</v>
      </c>
      <c r="B3310" s="21"/>
      <c r="C3310" s="20"/>
      <c r="D3310" s="18"/>
    </row>
    <row x14ac:dyDescent="0.25" r="3311" customHeight="1" ht="18.75">
      <c r="A3311" s="1">
        <v>44584</v>
      </c>
      <c r="B3311" s="21"/>
      <c r="C3311" s="20"/>
      <c r="D3311" s="18"/>
    </row>
    <row x14ac:dyDescent="0.25" r="3312" customHeight="1" ht="18.75">
      <c r="A3312" s="1">
        <v>44585</v>
      </c>
      <c r="B3312" s="21"/>
      <c r="C3312" s="20"/>
      <c r="D3312" s="18"/>
    </row>
    <row x14ac:dyDescent="0.25" r="3313" customHeight="1" ht="18.75">
      <c r="A3313" s="1">
        <v>44586</v>
      </c>
      <c r="B3313" s="7">
        <v>0</v>
      </c>
      <c r="C3313" s="20"/>
      <c r="D3313" s="18"/>
    </row>
    <row x14ac:dyDescent="0.25" r="3314" customHeight="1" ht="18.75">
      <c r="A3314" s="1">
        <v>44587</v>
      </c>
      <c r="B3314" s="21"/>
      <c r="C3314" s="20"/>
      <c r="D3314" s="18"/>
    </row>
    <row x14ac:dyDescent="0.25" r="3315" customHeight="1" ht="18.75">
      <c r="A3315" s="1">
        <v>44588</v>
      </c>
      <c r="B3315" s="21"/>
      <c r="C3315" s="20"/>
      <c r="D3315" s="18"/>
    </row>
    <row x14ac:dyDescent="0.25" r="3316" customHeight="1" ht="18.75">
      <c r="A3316" s="1">
        <v>44589</v>
      </c>
      <c r="B3316" s="21"/>
      <c r="C3316" s="20"/>
      <c r="D3316" s="18"/>
    </row>
    <row x14ac:dyDescent="0.25" r="3317" customHeight="1" ht="18.75">
      <c r="A3317" s="1">
        <v>44590</v>
      </c>
      <c r="B3317" s="21"/>
      <c r="C3317" s="20"/>
      <c r="D3317" s="18"/>
    </row>
    <row x14ac:dyDescent="0.25" r="3318" customHeight="1" ht="18.75">
      <c r="A3318" s="1">
        <v>44591</v>
      </c>
      <c r="B3318" s="21"/>
      <c r="C3318" s="20"/>
      <c r="D3318" s="18"/>
    </row>
    <row x14ac:dyDescent="0.25" r="3319" customHeight="1" ht="18.75">
      <c r="A3319" s="1">
        <v>44592</v>
      </c>
      <c r="B3319" s="21"/>
      <c r="C3319" s="20"/>
      <c r="D3319" s="18"/>
    </row>
    <row x14ac:dyDescent="0.25" r="3320" customHeight="1" ht="18.75">
      <c r="A3320" s="1">
        <v>44593</v>
      </c>
      <c r="B3320" s="21"/>
      <c r="C3320" s="20"/>
      <c r="D3320" s="18"/>
    </row>
    <row x14ac:dyDescent="0.25" r="3321" customHeight="1" ht="18.75">
      <c r="A3321" s="1">
        <v>44594</v>
      </c>
      <c r="B3321" s="21"/>
      <c r="C3321" s="20"/>
      <c r="D3321" s="18"/>
    </row>
    <row x14ac:dyDescent="0.25" r="3322" customHeight="1" ht="18.75">
      <c r="A3322" s="1">
        <v>44595</v>
      </c>
      <c r="B3322" s="21"/>
      <c r="C3322" s="20"/>
      <c r="D3322" s="18"/>
    </row>
    <row x14ac:dyDescent="0.25" r="3323" customHeight="1" ht="18.75">
      <c r="A3323" s="1">
        <v>44596</v>
      </c>
      <c r="B3323" s="21"/>
      <c r="C3323" s="20"/>
      <c r="D3323" s="18"/>
    </row>
    <row x14ac:dyDescent="0.25" r="3324" customHeight="1" ht="18.75">
      <c r="A3324" s="1">
        <v>44597</v>
      </c>
      <c r="B3324" s="21"/>
      <c r="C3324" s="20"/>
      <c r="D3324" s="18"/>
    </row>
    <row x14ac:dyDescent="0.25" r="3325" customHeight="1" ht="18.75">
      <c r="A3325" s="1">
        <v>44598</v>
      </c>
      <c r="B3325" s="21"/>
      <c r="C3325" s="20"/>
      <c r="D3325" s="18"/>
    </row>
    <row x14ac:dyDescent="0.25" r="3326" customHeight="1" ht="18.75">
      <c r="A3326" s="1">
        <v>44599</v>
      </c>
      <c r="B3326" s="21"/>
      <c r="C3326" s="20"/>
      <c r="D3326" s="18"/>
    </row>
    <row x14ac:dyDescent="0.25" r="3327" customHeight="1" ht="18.75">
      <c r="A3327" s="1">
        <v>44600</v>
      </c>
      <c r="B3327" s="21"/>
      <c r="C3327" s="20"/>
      <c r="D3327" s="18"/>
    </row>
    <row x14ac:dyDescent="0.25" r="3328" customHeight="1" ht="18.75">
      <c r="A3328" s="1">
        <v>44601</v>
      </c>
      <c r="B3328" s="21"/>
      <c r="C3328" s="20"/>
      <c r="D3328" s="18"/>
    </row>
    <row x14ac:dyDescent="0.25" r="3329" customHeight="1" ht="18.75">
      <c r="A3329" s="1">
        <v>44602</v>
      </c>
      <c r="B3329" s="21"/>
      <c r="C3329" s="20"/>
      <c r="D3329" s="18"/>
    </row>
    <row x14ac:dyDescent="0.25" r="3330" customHeight="1" ht="18.75">
      <c r="A3330" s="1">
        <v>44603</v>
      </c>
      <c r="B3330" s="21"/>
      <c r="C3330" s="20"/>
      <c r="D3330" s="18"/>
    </row>
    <row x14ac:dyDescent="0.25" r="3331" customHeight="1" ht="18.75">
      <c r="A3331" s="1">
        <v>44604</v>
      </c>
      <c r="B3331" s="21"/>
      <c r="C3331" s="20"/>
      <c r="D3331" s="18"/>
    </row>
    <row x14ac:dyDescent="0.25" r="3332" customHeight="1" ht="18.75">
      <c r="A3332" s="1">
        <v>44605</v>
      </c>
      <c r="B3332" s="21"/>
      <c r="C3332" s="20"/>
      <c r="D3332" s="18"/>
    </row>
    <row x14ac:dyDescent="0.25" r="3333" customHeight="1" ht="18.75">
      <c r="A3333" s="1">
        <v>44606</v>
      </c>
      <c r="B3333" s="21"/>
      <c r="C3333" s="20"/>
      <c r="D3333" s="18"/>
    </row>
    <row x14ac:dyDescent="0.25" r="3334" customHeight="1" ht="18.75">
      <c r="A3334" s="1">
        <v>44607</v>
      </c>
      <c r="B3334" s="21"/>
      <c r="C3334" s="20"/>
      <c r="D3334" s="18"/>
    </row>
    <row x14ac:dyDescent="0.25" r="3335" customHeight="1" ht="18.75">
      <c r="A3335" s="1">
        <v>44608</v>
      </c>
      <c r="B3335" s="21"/>
      <c r="C3335" s="20"/>
      <c r="D3335" s="18"/>
    </row>
    <row x14ac:dyDescent="0.25" r="3336" customHeight="1" ht="18.75">
      <c r="A3336" s="1">
        <v>44609</v>
      </c>
      <c r="B3336" s="21"/>
      <c r="C3336" s="20"/>
      <c r="D3336" s="18"/>
    </row>
    <row x14ac:dyDescent="0.25" r="3337" customHeight="1" ht="18.75">
      <c r="A3337" s="1">
        <v>44610</v>
      </c>
      <c r="B3337" s="21"/>
      <c r="C3337" s="20"/>
      <c r="D3337" s="18"/>
    </row>
    <row x14ac:dyDescent="0.25" r="3338" customHeight="1" ht="18.75">
      <c r="A3338" s="1">
        <v>44611</v>
      </c>
      <c r="B3338" s="21"/>
      <c r="C3338" s="20"/>
      <c r="D3338" s="18"/>
    </row>
    <row x14ac:dyDescent="0.25" r="3339" customHeight="1" ht="18.75">
      <c r="A3339" s="1">
        <v>44612</v>
      </c>
      <c r="B3339" s="7">
        <v>0</v>
      </c>
      <c r="C3339" s="20"/>
      <c r="D3339" s="18"/>
    </row>
    <row x14ac:dyDescent="0.25" r="3340" customHeight="1" ht="18.75">
      <c r="A3340" s="1">
        <v>44613</v>
      </c>
      <c r="B3340" s="21"/>
      <c r="C3340" s="20"/>
      <c r="D3340" s="18"/>
    </row>
    <row x14ac:dyDescent="0.25" r="3341" customHeight="1" ht="18.75">
      <c r="A3341" s="1">
        <v>44614</v>
      </c>
      <c r="B3341" s="7">
        <v>0</v>
      </c>
      <c r="C3341" s="20"/>
      <c r="D3341" s="18"/>
    </row>
    <row x14ac:dyDescent="0.25" r="3342" customHeight="1" ht="18.75">
      <c r="A3342" s="1">
        <v>44615</v>
      </c>
      <c r="B3342" s="21"/>
      <c r="C3342" s="20"/>
      <c r="D3342" s="18"/>
    </row>
    <row x14ac:dyDescent="0.25" r="3343" customHeight="1" ht="18.75">
      <c r="A3343" s="1">
        <v>44616</v>
      </c>
      <c r="B3343" s="21"/>
      <c r="C3343" s="20"/>
      <c r="D3343" s="18"/>
    </row>
    <row x14ac:dyDescent="0.25" r="3344" customHeight="1" ht="18.75">
      <c r="A3344" s="1">
        <v>44617</v>
      </c>
      <c r="B3344" s="21"/>
      <c r="C3344" s="20"/>
      <c r="D3344" s="18"/>
    </row>
    <row x14ac:dyDescent="0.25" r="3345" customHeight="1" ht="18.75">
      <c r="A3345" s="1">
        <v>44618</v>
      </c>
      <c r="B3345" s="12">
        <v>0.1</v>
      </c>
      <c r="C3345" s="20"/>
      <c r="D3345" s="18"/>
    </row>
    <row x14ac:dyDescent="0.25" r="3346" customHeight="1" ht="18.75">
      <c r="A3346" s="1">
        <v>44619</v>
      </c>
      <c r="B3346" s="7">
        <v>0</v>
      </c>
      <c r="C3346" s="20"/>
      <c r="D3346" s="18"/>
    </row>
    <row x14ac:dyDescent="0.25" r="3347" customHeight="1" ht="18.75">
      <c r="A3347" s="1">
        <v>44620</v>
      </c>
      <c r="B3347" s="21"/>
      <c r="C3347" s="20"/>
      <c r="D3347" s="18"/>
    </row>
    <row x14ac:dyDescent="0.25" r="3348" customHeight="1" ht="18.75">
      <c r="A3348" s="1">
        <v>44621</v>
      </c>
      <c r="B3348" s="7">
        <v>0</v>
      </c>
      <c r="C3348" s="20"/>
      <c r="D3348" s="18"/>
    </row>
    <row x14ac:dyDescent="0.25" r="3349" customHeight="1" ht="18.75">
      <c r="A3349" s="1">
        <v>44622</v>
      </c>
      <c r="B3349" s="21"/>
      <c r="C3349" s="20"/>
      <c r="D3349" s="18"/>
    </row>
    <row x14ac:dyDescent="0.25" r="3350" customHeight="1" ht="18.75">
      <c r="A3350" s="1">
        <v>44623</v>
      </c>
      <c r="B3350" s="21"/>
      <c r="C3350" s="20"/>
      <c r="D3350" s="18"/>
    </row>
    <row x14ac:dyDescent="0.25" r="3351" customHeight="1" ht="18.75">
      <c r="A3351" s="1">
        <v>44624</v>
      </c>
      <c r="B3351" s="21"/>
      <c r="C3351" s="20"/>
      <c r="D3351" s="18"/>
    </row>
    <row x14ac:dyDescent="0.25" r="3352" customHeight="1" ht="18.75">
      <c r="A3352" s="1">
        <v>44625</v>
      </c>
      <c r="B3352" s="21"/>
      <c r="C3352" s="20"/>
      <c r="D3352" s="18"/>
    </row>
    <row x14ac:dyDescent="0.25" r="3353" customHeight="1" ht="18.75">
      <c r="A3353" s="1">
        <v>44626</v>
      </c>
      <c r="B3353" s="21"/>
      <c r="C3353" s="20"/>
      <c r="D3353" s="18"/>
    </row>
    <row x14ac:dyDescent="0.25" r="3354" customHeight="1" ht="18.75">
      <c r="A3354" s="1">
        <v>44627</v>
      </c>
      <c r="B3354" s="21"/>
      <c r="C3354" s="20"/>
      <c r="D3354" s="18"/>
    </row>
    <row x14ac:dyDescent="0.25" r="3355" customHeight="1" ht="18.75">
      <c r="A3355" s="1">
        <v>44628</v>
      </c>
      <c r="B3355" s="21"/>
      <c r="C3355" s="20"/>
      <c r="D3355" s="18"/>
    </row>
    <row x14ac:dyDescent="0.25" r="3356" customHeight="1" ht="18.75">
      <c r="A3356" s="1">
        <v>44629</v>
      </c>
      <c r="B3356" s="21"/>
      <c r="C3356" s="20"/>
      <c r="D3356" s="18"/>
    </row>
    <row x14ac:dyDescent="0.25" r="3357" customHeight="1" ht="18.75">
      <c r="A3357" s="1">
        <v>44630</v>
      </c>
      <c r="B3357" s="21"/>
      <c r="C3357" s="20"/>
      <c r="D3357" s="18"/>
    </row>
    <row x14ac:dyDescent="0.25" r="3358" customHeight="1" ht="18.75">
      <c r="A3358" s="1">
        <v>44631</v>
      </c>
      <c r="B3358" s="21"/>
      <c r="C3358" s="20"/>
      <c r="D3358" s="18"/>
    </row>
    <row x14ac:dyDescent="0.25" r="3359" customHeight="1" ht="18.75">
      <c r="A3359" s="1">
        <v>44632</v>
      </c>
      <c r="B3359" s="21"/>
      <c r="C3359" s="20"/>
      <c r="D3359" s="18"/>
    </row>
    <row x14ac:dyDescent="0.25" r="3360" customHeight="1" ht="18.75">
      <c r="A3360" s="1">
        <v>44633</v>
      </c>
      <c r="B3360" s="12">
        <v>2.1</v>
      </c>
      <c r="C3360" s="20"/>
      <c r="D3360" s="18"/>
    </row>
    <row x14ac:dyDescent="0.25" r="3361" customHeight="1" ht="18.75">
      <c r="A3361" s="1">
        <v>44634</v>
      </c>
      <c r="B3361" s="21"/>
      <c r="C3361" s="20"/>
      <c r="D3361" s="18"/>
    </row>
    <row x14ac:dyDescent="0.25" r="3362" customHeight="1" ht="18.75">
      <c r="A3362" s="1">
        <v>44635</v>
      </c>
      <c r="B3362" s="21"/>
      <c r="C3362" s="20"/>
      <c r="D3362" s="18"/>
    </row>
    <row x14ac:dyDescent="0.25" r="3363" customHeight="1" ht="18.75">
      <c r="A3363" s="1">
        <v>44636</v>
      </c>
      <c r="B3363" s="21"/>
      <c r="C3363" s="20"/>
      <c r="D3363" s="18"/>
    </row>
    <row x14ac:dyDescent="0.25" r="3364" customHeight="1" ht="18.75">
      <c r="A3364" s="1">
        <v>44637</v>
      </c>
      <c r="B3364" s="12">
        <v>6.1</v>
      </c>
      <c r="C3364" s="20"/>
      <c r="D3364" s="18"/>
    </row>
    <row x14ac:dyDescent="0.25" r="3365" customHeight="1" ht="18.75">
      <c r="A3365" s="1">
        <v>44638</v>
      </c>
      <c r="B3365" s="12">
        <v>8.5</v>
      </c>
      <c r="C3365" s="20"/>
      <c r="D3365" s="18"/>
    </row>
    <row x14ac:dyDescent="0.25" r="3366" customHeight="1" ht="18.75">
      <c r="A3366" s="1">
        <v>44639</v>
      </c>
      <c r="B3366" s="12">
        <v>4.2</v>
      </c>
      <c r="C3366" s="20"/>
      <c r="D3366" s="18"/>
    </row>
    <row x14ac:dyDescent="0.25" r="3367" customHeight="1" ht="18.75">
      <c r="A3367" s="1">
        <v>44640</v>
      </c>
      <c r="B3367" s="21"/>
      <c r="C3367" s="20"/>
      <c r="D3367" s="18"/>
    </row>
    <row x14ac:dyDescent="0.25" r="3368" customHeight="1" ht="18.75">
      <c r="A3368" s="1">
        <v>44641</v>
      </c>
      <c r="B3368" s="21"/>
      <c r="C3368" s="20"/>
      <c r="D3368" s="18"/>
    </row>
    <row x14ac:dyDescent="0.25" r="3369" customHeight="1" ht="18.75">
      <c r="A3369" s="1">
        <v>44642</v>
      </c>
      <c r="B3369" s="21"/>
      <c r="C3369" s="20"/>
      <c r="D3369" s="18"/>
    </row>
    <row x14ac:dyDescent="0.25" r="3370" customHeight="1" ht="18.75">
      <c r="A3370" s="1">
        <v>44643</v>
      </c>
      <c r="B3370" s="7">
        <v>0</v>
      </c>
      <c r="C3370" s="20"/>
      <c r="D3370" s="18"/>
    </row>
    <row x14ac:dyDescent="0.25" r="3371" customHeight="1" ht="18.75">
      <c r="A3371" s="1">
        <v>44644</v>
      </c>
      <c r="B3371" s="21"/>
      <c r="C3371" s="20"/>
      <c r="D3371" s="18"/>
    </row>
    <row x14ac:dyDescent="0.25" r="3372" customHeight="1" ht="18.75">
      <c r="A3372" s="1">
        <v>44645</v>
      </c>
      <c r="B3372" s="12">
        <v>1.6</v>
      </c>
      <c r="C3372" s="20"/>
      <c r="D3372" s="18"/>
    </row>
    <row x14ac:dyDescent="0.25" r="3373" customHeight="1" ht="18.75">
      <c r="A3373" s="1">
        <v>44646</v>
      </c>
      <c r="B3373" s="12">
        <v>11.7</v>
      </c>
      <c r="C3373" s="20"/>
      <c r="D3373" s="18"/>
    </row>
    <row x14ac:dyDescent="0.25" r="3374" customHeight="1" ht="18.75">
      <c r="A3374" s="1">
        <v>44647</v>
      </c>
      <c r="B3374" s="21"/>
      <c r="C3374" s="20"/>
      <c r="D3374" s="18"/>
    </row>
    <row x14ac:dyDescent="0.25" r="3375" customHeight="1" ht="18.75">
      <c r="A3375" s="1">
        <v>44648</v>
      </c>
      <c r="B3375" s="21"/>
      <c r="C3375" s="20"/>
      <c r="D3375" s="18"/>
    </row>
    <row x14ac:dyDescent="0.25" r="3376" customHeight="1" ht="18.75">
      <c r="A3376" s="1">
        <v>44649</v>
      </c>
      <c r="B3376" s="21"/>
      <c r="C3376" s="20"/>
      <c r="D3376" s="18"/>
    </row>
    <row x14ac:dyDescent="0.25" r="3377" customHeight="1" ht="18.75">
      <c r="A3377" s="1">
        <v>44650</v>
      </c>
      <c r="B3377" s="21"/>
      <c r="C3377" s="20"/>
      <c r="D3377" s="18"/>
    </row>
    <row x14ac:dyDescent="0.25" r="3378" customHeight="1" ht="18.75">
      <c r="A3378" s="1">
        <v>44651</v>
      </c>
      <c r="B3378" s="12">
        <v>0.1</v>
      </c>
      <c r="C3378" s="20"/>
      <c r="D3378" s="18"/>
    </row>
    <row x14ac:dyDescent="0.25" r="3379" customHeight="1" ht="18.75">
      <c r="A3379" s="1">
        <v>44652</v>
      </c>
      <c r="B3379" s="12">
        <v>0.3</v>
      </c>
      <c r="C3379" s="12">
        <v>0.3</v>
      </c>
      <c r="D3379" s="16">
        <v>1.0153703703703705</v>
      </c>
    </row>
    <row x14ac:dyDescent="0.25" r="3380" customHeight="1" ht="18.75">
      <c r="A3380" s="1">
        <v>44653</v>
      </c>
      <c r="B3380" s="21"/>
      <c r="C3380" s="20"/>
      <c r="D3380" s="18"/>
    </row>
    <row x14ac:dyDescent="0.25" r="3381" customHeight="1" ht="18.75">
      <c r="A3381" s="1">
        <v>44654</v>
      </c>
      <c r="B3381" s="21"/>
      <c r="C3381" s="20"/>
      <c r="D3381" s="18"/>
    </row>
    <row x14ac:dyDescent="0.25" r="3382" customHeight="1" ht="18.75">
      <c r="A3382" s="1">
        <v>44655</v>
      </c>
      <c r="B3382" s="21"/>
      <c r="C3382" s="20"/>
      <c r="D3382" s="18"/>
    </row>
    <row x14ac:dyDescent="0.25" r="3383" customHeight="1" ht="18.75">
      <c r="A3383" s="1">
        <v>44656</v>
      </c>
      <c r="B3383" s="21"/>
      <c r="C3383" s="20"/>
      <c r="D3383" s="18"/>
    </row>
    <row x14ac:dyDescent="0.25" r="3384" customHeight="1" ht="18.75">
      <c r="A3384" s="1">
        <v>44657</v>
      </c>
      <c r="B3384" s="21"/>
      <c r="C3384" s="20"/>
      <c r="D3384" s="18"/>
    </row>
    <row x14ac:dyDescent="0.25" r="3385" customHeight="1" ht="18.75">
      <c r="A3385" s="1">
        <v>44658</v>
      </c>
      <c r="B3385" s="12">
        <v>2.4</v>
      </c>
      <c r="C3385" s="12">
        <v>2.1</v>
      </c>
      <c r="D3385" s="16">
        <v>1.2563425925925926</v>
      </c>
    </row>
    <row x14ac:dyDescent="0.25" r="3386" customHeight="1" ht="18.75">
      <c r="A3386" s="1">
        <v>44659</v>
      </c>
      <c r="B3386" s="21"/>
      <c r="C3386" s="20"/>
      <c r="D3386" s="18"/>
    </row>
    <row x14ac:dyDescent="0.25" r="3387" customHeight="1" ht="18.75">
      <c r="A3387" s="1">
        <v>44660</v>
      </c>
      <c r="B3387" s="21"/>
      <c r="C3387" s="20"/>
      <c r="D3387" s="18"/>
    </row>
    <row x14ac:dyDescent="0.25" r="3388" customHeight="1" ht="18.75">
      <c r="A3388" s="1">
        <v>44661</v>
      </c>
      <c r="B3388" s="21"/>
      <c r="C3388" s="20"/>
      <c r="D3388" s="18"/>
    </row>
    <row x14ac:dyDescent="0.25" r="3389" customHeight="1" ht="18.75">
      <c r="A3389" s="1">
        <v>44662</v>
      </c>
      <c r="B3389" s="21"/>
      <c r="C3389" s="20"/>
      <c r="D3389" s="18"/>
    </row>
    <row x14ac:dyDescent="0.25" r="3390" customHeight="1" ht="18.75">
      <c r="A3390" s="1">
        <v>44663</v>
      </c>
      <c r="B3390" s="21"/>
      <c r="C3390" s="20"/>
      <c r="D3390" s="18"/>
    </row>
    <row x14ac:dyDescent="0.25" r="3391" customHeight="1" ht="18.75">
      <c r="A3391" s="1">
        <v>44664</v>
      </c>
      <c r="B3391" s="21"/>
      <c r="C3391" s="20"/>
      <c r="D3391" s="18"/>
    </row>
    <row x14ac:dyDescent="0.25" r="3392" customHeight="1" ht="18.75">
      <c r="A3392" s="1">
        <v>44665</v>
      </c>
      <c r="B3392" s="7">
        <v>0</v>
      </c>
      <c r="C3392" s="7">
        <v>0</v>
      </c>
      <c r="D3392" s="18"/>
    </row>
    <row x14ac:dyDescent="0.25" r="3393" customHeight="1" ht="18.75">
      <c r="A3393" s="1">
        <v>44666</v>
      </c>
      <c r="B3393" s="21"/>
      <c r="C3393" s="20"/>
      <c r="D3393" s="18"/>
    </row>
    <row x14ac:dyDescent="0.25" r="3394" customHeight="1" ht="18.75">
      <c r="A3394" s="1">
        <v>44667</v>
      </c>
      <c r="B3394" s="21"/>
      <c r="C3394" s="20"/>
      <c r="D3394" s="18"/>
    </row>
    <row x14ac:dyDescent="0.25" r="3395" customHeight="1" ht="18.75">
      <c r="A3395" s="1">
        <v>44668</v>
      </c>
      <c r="B3395" s="21"/>
      <c r="C3395" s="20"/>
      <c r="D3395" s="18"/>
    </row>
    <row x14ac:dyDescent="0.25" r="3396" customHeight="1" ht="18.75">
      <c r="A3396" s="1">
        <v>44669</v>
      </c>
      <c r="B3396" s="21"/>
      <c r="C3396" s="20"/>
      <c r="D3396" s="18"/>
    </row>
    <row x14ac:dyDescent="0.25" r="3397" customHeight="1" ht="18.75">
      <c r="A3397" s="1">
        <v>44670</v>
      </c>
      <c r="B3397" s="21"/>
      <c r="C3397" s="20"/>
      <c r="D3397" s="18"/>
    </row>
    <row x14ac:dyDescent="0.25" r="3398" customHeight="1" ht="18.75">
      <c r="A3398" s="1">
        <v>44671</v>
      </c>
      <c r="B3398" s="21"/>
      <c r="C3398" s="20"/>
      <c r="D3398" s="18"/>
    </row>
    <row x14ac:dyDescent="0.25" r="3399" customHeight="1" ht="18.75">
      <c r="A3399" s="1">
        <v>44672</v>
      </c>
      <c r="B3399" s="12">
        <v>0.2</v>
      </c>
      <c r="C3399" s="12">
        <v>0.2</v>
      </c>
      <c r="D3399" s="18"/>
    </row>
    <row x14ac:dyDescent="0.25" r="3400" customHeight="1" ht="18.75">
      <c r="A3400" s="1">
        <v>44673</v>
      </c>
      <c r="B3400" s="21"/>
      <c r="C3400" s="20"/>
      <c r="D3400" s="18"/>
    </row>
    <row x14ac:dyDescent="0.25" r="3401" customHeight="1" ht="18.75">
      <c r="A3401" s="1">
        <v>44674</v>
      </c>
      <c r="B3401" s="21"/>
      <c r="C3401" s="20"/>
      <c r="D3401" s="18"/>
    </row>
    <row x14ac:dyDescent="0.25" r="3402" customHeight="1" ht="18.75">
      <c r="A3402" s="1">
        <v>44675</v>
      </c>
      <c r="B3402" s="21"/>
      <c r="C3402" s="20"/>
      <c r="D3402" s="18"/>
    </row>
    <row x14ac:dyDescent="0.25" r="3403" customHeight="1" ht="18.75">
      <c r="A3403" s="1">
        <v>44676</v>
      </c>
      <c r="B3403" s="12">
        <v>2.5</v>
      </c>
      <c r="C3403" s="12">
        <v>2.5</v>
      </c>
      <c r="D3403" s="16">
        <v>1.9535648148148148</v>
      </c>
    </row>
    <row x14ac:dyDescent="0.25" r="3404" customHeight="1" ht="18.75">
      <c r="A3404" s="1">
        <v>44677</v>
      </c>
      <c r="B3404" s="12">
        <v>20.3</v>
      </c>
      <c r="C3404" s="12">
        <v>9.3</v>
      </c>
      <c r="D3404" s="16">
        <v>1.0528703703703703</v>
      </c>
    </row>
    <row x14ac:dyDescent="0.25" r="3405" customHeight="1" ht="18.75">
      <c r="A3405" s="1">
        <v>44678</v>
      </c>
      <c r="B3405" s="21"/>
      <c r="C3405" s="20"/>
      <c r="D3405" s="18"/>
    </row>
    <row x14ac:dyDescent="0.25" r="3406" customHeight="1" ht="18.75">
      <c r="A3406" s="1">
        <v>44679</v>
      </c>
      <c r="B3406" s="21"/>
      <c r="C3406" s="20"/>
      <c r="D3406" s="18"/>
    </row>
    <row x14ac:dyDescent="0.25" r="3407" customHeight="1" ht="18.75">
      <c r="A3407" s="1">
        <v>44680</v>
      </c>
      <c r="B3407" s="12">
        <v>12.8</v>
      </c>
      <c r="C3407" s="12">
        <v>3.4</v>
      </c>
      <c r="D3407" s="16">
        <v>1.314675925925926</v>
      </c>
    </row>
    <row x14ac:dyDescent="0.25" r="3408" customHeight="1" ht="18.75">
      <c r="A3408" s="1">
        <v>44681</v>
      </c>
      <c r="B3408" s="21"/>
      <c r="C3408" s="20"/>
      <c r="D3408" s="18"/>
    </row>
    <row x14ac:dyDescent="0.25" r="3409" customHeight="1" ht="18.75">
      <c r="A3409" s="1">
        <v>44682</v>
      </c>
      <c r="B3409" s="21"/>
      <c r="C3409" s="20"/>
      <c r="D3409" s="18"/>
    </row>
    <row x14ac:dyDescent="0.25" r="3410" customHeight="1" ht="18.75">
      <c r="A3410" s="1">
        <v>44683</v>
      </c>
      <c r="B3410" s="12">
        <v>1.2</v>
      </c>
      <c r="C3410" s="12">
        <v>0.9</v>
      </c>
      <c r="D3410" s="16">
        <v>1.7924537037037038</v>
      </c>
    </row>
    <row x14ac:dyDescent="0.25" r="3411" customHeight="1" ht="18.75">
      <c r="A3411" s="1">
        <v>44684</v>
      </c>
      <c r="B3411" s="21"/>
      <c r="C3411" s="20"/>
      <c r="D3411" s="18"/>
    </row>
    <row x14ac:dyDescent="0.25" r="3412" customHeight="1" ht="18.75">
      <c r="A3412" s="1">
        <v>44685</v>
      </c>
      <c r="B3412" s="21"/>
      <c r="C3412" s="20"/>
      <c r="D3412" s="18"/>
    </row>
    <row x14ac:dyDescent="0.25" r="3413" customHeight="1" ht="18.75">
      <c r="A3413" s="1">
        <v>44686</v>
      </c>
      <c r="B3413" s="21"/>
      <c r="C3413" s="20"/>
      <c r="D3413" s="18"/>
    </row>
    <row x14ac:dyDescent="0.25" r="3414" customHeight="1" ht="18.75">
      <c r="A3414" s="1">
        <v>44687</v>
      </c>
      <c r="B3414" s="21"/>
      <c r="C3414" s="20"/>
      <c r="D3414" s="18"/>
    </row>
    <row x14ac:dyDescent="0.25" r="3415" customHeight="1" ht="18.75">
      <c r="A3415" s="1">
        <v>44688</v>
      </c>
      <c r="B3415" s="21"/>
      <c r="C3415" s="20"/>
      <c r="D3415" s="18"/>
    </row>
    <row x14ac:dyDescent="0.25" r="3416" customHeight="1" ht="18.75">
      <c r="A3416" s="1">
        <v>44689</v>
      </c>
      <c r="B3416" s="21"/>
      <c r="C3416" s="20"/>
      <c r="D3416" s="18"/>
    </row>
    <row x14ac:dyDescent="0.25" r="3417" customHeight="1" ht="18.75">
      <c r="A3417" s="1">
        <v>44690</v>
      </c>
      <c r="B3417" s="12">
        <v>0.4</v>
      </c>
      <c r="C3417" s="12">
        <v>0.3</v>
      </c>
      <c r="D3417" s="16">
        <v>1.044537037037037</v>
      </c>
    </row>
    <row x14ac:dyDescent="0.25" r="3418" customHeight="1" ht="18.75">
      <c r="A3418" s="1">
        <v>44691</v>
      </c>
      <c r="B3418" s="21"/>
      <c r="C3418" s="20"/>
      <c r="D3418" s="18"/>
    </row>
    <row x14ac:dyDescent="0.25" r="3419" customHeight="1" ht="18.75">
      <c r="A3419" s="1">
        <v>44692</v>
      </c>
      <c r="B3419" s="7">
        <v>0</v>
      </c>
      <c r="C3419" s="7">
        <v>0</v>
      </c>
      <c r="D3419" s="18"/>
    </row>
    <row x14ac:dyDescent="0.25" r="3420" customHeight="1" ht="18.75">
      <c r="A3420" s="1">
        <v>44693</v>
      </c>
      <c r="B3420" s="21"/>
      <c r="C3420" s="20"/>
      <c r="D3420" s="18"/>
    </row>
    <row x14ac:dyDescent="0.25" r="3421" customHeight="1" ht="18.75">
      <c r="A3421" s="1">
        <v>44694</v>
      </c>
      <c r="B3421" s="12">
        <v>2.6</v>
      </c>
      <c r="C3421" s="12">
        <v>1.6</v>
      </c>
      <c r="D3421" s="16">
        <v>1.6868981481481482</v>
      </c>
    </row>
    <row x14ac:dyDescent="0.25" r="3422" customHeight="1" ht="18.75">
      <c r="A3422" s="1">
        <v>44695</v>
      </c>
      <c r="B3422" s="21"/>
      <c r="C3422" s="20"/>
      <c r="D3422" s="18"/>
    </row>
    <row x14ac:dyDescent="0.25" r="3423" customHeight="1" ht="18.75">
      <c r="A3423" s="1">
        <v>44696</v>
      </c>
      <c r="B3423" s="21"/>
      <c r="C3423" s="20"/>
      <c r="D3423" s="18"/>
    </row>
    <row x14ac:dyDescent="0.25" r="3424" customHeight="1" ht="18.75">
      <c r="A3424" s="1">
        <v>44697</v>
      </c>
      <c r="B3424" s="21"/>
      <c r="C3424" s="20"/>
      <c r="D3424" s="18"/>
    </row>
    <row x14ac:dyDescent="0.25" r="3425" customHeight="1" ht="18.75">
      <c r="A3425" s="1">
        <v>44698</v>
      </c>
      <c r="B3425" s="21"/>
      <c r="C3425" s="20"/>
      <c r="D3425" s="18"/>
    </row>
    <row x14ac:dyDescent="0.25" r="3426" customHeight="1" ht="18.75">
      <c r="A3426" s="1">
        <v>44699</v>
      </c>
      <c r="B3426" s="21"/>
      <c r="C3426" s="20"/>
      <c r="D3426" s="18"/>
    </row>
    <row x14ac:dyDescent="0.25" r="3427" customHeight="1" ht="18.75">
      <c r="A3427" s="1">
        <v>44700</v>
      </c>
      <c r="B3427" s="21"/>
      <c r="C3427" s="20"/>
      <c r="D3427" s="18"/>
    </row>
    <row x14ac:dyDescent="0.25" r="3428" customHeight="1" ht="18.75">
      <c r="A3428" s="1">
        <v>44701</v>
      </c>
      <c r="B3428" s="21"/>
      <c r="C3428" s="20"/>
      <c r="D3428" s="18"/>
    </row>
    <row x14ac:dyDescent="0.25" r="3429" customHeight="1" ht="18.75">
      <c r="A3429" s="1">
        <v>44702</v>
      </c>
      <c r="B3429" s="21"/>
      <c r="C3429" s="20"/>
      <c r="D3429" s="18"/>
    </row>
    <row x14ac:dyDescent="0.25" r="3430" customHeight="1" ht="18.75">
      <c r="A3430" s="1">
        <v>44703</v>
      </c>
      <c r="B3430" s="21"/>
      <c r="C3430" s="20"/>
      <c r="D3430" s="18"/>
    </row>
    <row x14ac:dyDescent="0.25" r="3431" customHeight="1" ht="18.75">
      <c r="A3431" s="1">
        <v>44704</v>
      </c>
      <c r="B3431" s="21"/>
      <c r="C3431" s="20"/>
      <c r="D3431" s="18"/>
    </row>
    <row x14ac:dyDescent="0.25" r="3432" customHeight="1" ht="18.75">
      <c r="A3432" s="1">
        <v>44705</v>
      </c>
      <c r="B3432" s="21"/>
      <c r="C3432" s="20"/>
      <c r="D3432" s="18"/>
    </row>
    <row x14ac:dyDescent="0.25" r="3433" customHeight="1" ht="18.75">
      <c r="A3433" s="1">
        <v>44706</v>
      </c>
      <c r="B3433" s="21"/>
      <c r="C3433" s="20"/>
      <c r="D3433" s="18"/>
    </row>
    <row x14ac:dyDescent="0.25" r="3434" customHeight="1" ht="18.75">
      <c r="A3434" s="1">
        <v>44707</v>
      </c>
      <c r="B3434" s="21"/>
      <c r="C3434" s="20"/>
      <c r="D3434" s="18"/>
    </row>
    <row x14ac:dyDescent="0.25" r="3435" customHeight="1" ht="18.75">
      <c r="A3435" s="1">
        <v>44708</v>
      </c>
      <c r="B3435" s="21"/>
      <c r="C3435" s="20"/>
      <c r="D3435" s="18"/>
    </row>
    <row x14ac:dyDescent="0.25" r="3436" customHeight="1" ht="18.75">
      <c r="A3436" s="1">
        <v>44709</v>
      </c>
      <c r="B3436" s="21"/>
      <c r="C3436" s="20"/>
      <c r="D3436" s="18"/>
    </row>
    <row x14ac:dyDescent="0.25" r="3437" customHeight="1" ht="18.75">
      <c r="A3437" s="1">
        <v>44710</v>
      </c>
      <c r="B3437" s="21"/>
      <c r="C3437" s="20"/>
      <c r="D3437" s="18"/>
    </row>
    <row x14ac:dyDescent="0.25" r="3438" customHeight="1" ht="18.75">
      <c r="A3438" s="1">
        <v>44711</v>
      </c>
      <c r="B3438" s="7">
        <v>0</v>
      </c>
      <c r="C3438" s="7">
        <v>0</v>
      </c>
      <c r="D3438" s="18"/>
    </row>
    <row x14ac:dyDescent="0.25" r="3439" customHeight="1" ht="18.75">
      <c r="A3439" s="1">
        <v>44712</v>
      </c>
      <c r="B3439" s="21"/>
      <c r="C3439" s="20"/>
      <c r="D3439" s="18"/>
    </row>
    <row x14ac:dyDescent="0.25" r="3440" customHeight="1" ht="18.75">
      <c r="A3440" s="1">
        <v>44713</v>
      </c>
      <c r="B3440" s="21"/>
      <c r="C3440" s="20"/>
      <c r="D3440" s="18"/>
    </row>
    <row x14ac:dyDescent="0.25" r="3441" customHeight="1" ht="18.75">
      <c r="A3441" s="1">
        <v>44714</v>
      </c>
      <c r="B3441" s="21"/>
      <c r="C3441" s="20"/>
      <c r="D3441" s="18"/>
    </row>
    <row x14ac:dyDescent="0.25" r="3442" customHeight="1" ht="18.75">
      <c r="A3442" s="1">
        <v>44715</v>
      </c>
      <c r="B3442" s="21"/>
      <c r="C3442" s="20"/>
      <c r="D3442" s="18"/>
    </row>
    <row x14ac:dyDescent="0.25" r="3443" customHeight="1" ht="18.75">
      <c r="A3443" s="1">
        <v>44716</v>
      </c>
      <c r="B3443" s="21"/>
      <c r="C3443" s="20"/>
      <c r="D3443" s="18"/>
    </row>
    <row x14ac:dyDescent="0.25" r="3444" customHeight="1" ht="18.75">
      <c r="A3444" s="1">
        <v>44717</v>
      </c>
      <c r="B3444" s="12">
        <v>32.2</v>
      </c>
      <c r="C3444" s="12">
        <v>7.9</v>
      </c>
      <c r="D3444" s="16">
        <v>1.7125925925925927</v>
      </c>
    </row>
    <row x14ac:dyDescent="0.25" r="3445" customHeight="1" ht="18.75">
      <c r="A3445" s="1">
        <v>44718</v>
      </c>
      <c r="B3445" s="12">
        <v>0.8</v>
      </c>
      <c r="C3445" s="12">
        <v>0.5</v>
      </c>
      <c r="D3445" s="16">
        <v>1.5862037037037036</v>
      </c>
    </row>
    <row x14ac:dyDescent="0.25" r="3446" customHeight="1" ht="18.75">
      <c r="A3446" s="1">
        <v>44719</v>
      </c>
      <c r="B3446" s="12">
        <v>1.1</v>
      </c>
      <c r="C3446" s="12">
        <v>0.5</v>
      </c>
      <c r="D3446" s="16">
        <v>1.7028703703703703</v>
      </c>
    </row>
    <row x14ac:dyDescent="0.25" r="3447" customHeight="1" ht="18.75">
      <c r="A3447" s="1">
        <v>44720</v>
      </c>
      <c r="B3447" s="7">
        <v>0</v>
      </c>
      <c r="C3447" s="7">
        <v>0</v>
      </c>
      <c r="D3447" s="18"/>
    </row>
    <row x14ac:dyDescent="0.25" r="3448" customHeight="1" ht="18.75">
      <c r="A3448" s="1">
        <v>44721</v>
      </c>
      <c r="B3448" s="21"/>
      <c r="C3448" s="20"/>
      <c r="D3448" s="18"/>
    </row>
    <row x14ac:dyDescent="0.25" r="3449" customHeight="1" ht="18.75">
      <c r="A3449" s="1">
        <v>44722</v>
      </c>
      <c r="B3449" s="21"/>
      <c r="C3449" s="20"/>
      <c r="D3449" s="18"/>
    </row>
    <row x14ac:dyDescent="0.25" r="3450" customHeight="1" ht="18.75">
      <c r="A3450" s="1">
        <v>44723</v>
      </c>
      <c r="B3450" s="21"/>
      <c r="C3450" s="20"/>
      <c r="D3450" s="18"/>
    </row>
    <row x14ac:dyDescent="0.25" r="3451" customHeight="1" ht="18.75">
      <c r="A3451" s="1">
        <v>44724</v>
      </c>
      <c r="B3451" s="21"/>
      <c r="C3451" s="20"/>
      <c r="D3451" s="18"/>
    </row>
    <row x14ac:dyDescent="0.25" r="3452" customHeight="1" ht="18.75">
      <c r="A3452" s="1">
        <v>44725</v>
      </c>
      <c r="B3452" s="21"/>
      <c r="C3452" s="20"/>
      <c r="D3452" s="18"/>
    </row>
    <row x14ac:dyDescent="0.25" r="3453" customHeight="1" ht="18.75">
      <c r="A3453" s="1">
        <v>44726</v>
      </c>
      <c r="B3453" s="12">
        <v>3.1</v>
      </c>
      <c r="C3453" s="12">
        <v>1.7</v>
      </c>
      <c r="D3453" s="16">
        <v>1.0653703703703703</v>
      </c>
    </row>
    <row x14ac:dyDescent="0.25" r="3454" customHeight="1" ht="18.75">
      <c r="A3454" s="1">
        <v>44727</v>
      </c>
      <c r="B3454" s="12">
        <v>3.7</v>
      </c>
      <c r="C3454" s="12">
        <v>2.1</v>
      </c>
      <c r="D3454" s="16">
        <v>1.7695370370370371</v>
      </c>
    </row>
    <row x14ac:dyDescent="0.25" r="3455" customHeight="1" ht="18.75">
      <c r="A3455" s="1">
        <v>44728</v>
      </c>
      <c r="B3455" s="21"/>
      <c r="C3455" s="20"/>
      <c r="D3455" s="18"/>
    </row>
    <row x14ac:dyDescent="0.25" r="3456" customHeight="1" ht="18.75">
      <c r="A3456" s="1">
        <v>44729</v>
      </c>
      <c r="B3456" s="21"/>
      <c r="C3456" s="20"/>
      <c r="D3456" s="18"/>
    </row>
    <row x14ac:dyDescent="0.25" r="3457" customHeight="1" ht="18.75">
      <c r="A3457" s="1">
        <v>44730</v>
      </c>
      <c r="B3457" s="21"/>
      <c r="C3457" s="20"/>
      <c r="D3457" s="18"/>
    </row>
    <row x14ac:dyDescent="0.25" r="3458" customHeight="1" ht="18.75">
      <c r="A3458" s="1">
        <v>44731</v>
      </c>
      <c r="B3458" s="21"/>
      <c r="C3458" s="20"/>
      <c r="D3458" s="18"/>
    </row>
    <row x14ac:dyDescent="0.25" r="3459" customHeight="1" ht="18.75">
      <c r="A3459" s="1">
        <v>44732</v>
      </c>
      <c r="B3459" s="12">
        <v>2.2</v>
      </c>
      <c r="C3459" s="12">
        <v>1.7</v>
      </c>
      <c r="D3459" s="16">
        <v>1.8410648148148148</v>
      </c>
    </row>
    <row x14ac:dyDescent="0.25" r="3460" customHeight="1" ht="18.75">
      <c r="A3460" s="1">
        <v>44733</v>
      </c>
      <c r="B3460" s="21"/>
      <c r="C3460" s="20"/>
      <c r="D3460" s="18"/>
    </row>
    <row x14ac:dyDescent="0.25" r="3461" customHeight="1" ht="18.75">
      <c r="A3461" s="1">
        <v>44734</v>
      </c>
      <c r="B3461" s="21"/>
      <c r="C3461" s="20"/>
      <c r="D3461" s="18"/>
    </row>
    <row x14ac:dyDescent="0.25" r="3462" customHeight="1" ht="18.75">
      <c r="A3462" s="1">
        <v>44735</v>
      </c>
      <c r="B3462" s="12">
        <v>0.2</v>
      </c>
      <c r="C3462" s="12">
        <v>0.2</v>
      </c>
      <c r="D3462" s="18"/>
    </row>
    <row x14ac:dyDescent="0.25" r="3463" customHeight="1" ht="18.75">
      <c r="A3463" s="1">
        <v>44736</v>
      </c>
      <c r="B3463" s="12">
        <v>32.4</v>
      </c>
      <c r="C3463" s="12">
        <v>16.2</v>
      </c>
      <c r="D3463" s="16">
        <v>1.094537037037037</v>
      </c>
    </row>
    <row x14ac:dyDescent="0.25" r="3464" customHeight="1" ht="18.75">
      <c r="A3464" s="1">
        <v>44737</v>
      </c>
      <c r="B3464" s="21"/>
      <c r="C3464" s="20"/>
      <c r="D3464" s="18"/>
    </row>
    <row x14ac:dyDescent="0.25" r="3465" customHeight="1" ht="18.75">
      <c r="A3465" s="1">
        <v>44738</v>
      </c>
      <c r="B3465" s="21"/>
      <c r="C3465" s="20"/>
      <c r="D3465" s="18"/>
    </row>
    <row x14ac:dyDescent="0.25" r="3466" customHeight="1" ht="18.75">
      <c r="A3466" s="1">
        <v>44739</v>
      </c>
      <c r="B3466" s="12">
        <v>5.4</v>
      </c>
      <c r="C3466" s="12">
        <v>4.1</v>
      </c>
      <c r="D3466" s="16">
        <v>1.4882870370370371</v>
      </c>
    </row>
    <row x14ac:dyDescent="0.25" r="3467" customHeight="1" ht="18.75">
      <c r="A3467" s="1">
        <v>44740</v>
      </c>
      <c r="B3467" s="12">
        <v>0.7</v>
      </c>
      <c r="C3467" s="12">
        <v>0.5</v>
      </c>
      <c r="D3467" s="16">
        <v>1.038287037037037</v>
      </c>
    </row>
    <row x14ac:dyDescent="0.25" r="3468" customHeight="1" ht="18.75">
      <c r="A3468" s="1">
        <v>44741</v>
      </c>
      <c r="B3468" s="7">
        <v>0</v>
      </c>
      <c r="C3468" s="7">
        <v>0</v>
      </c>
      <c r="D3468" s="18"/>
    </row>
    <row x14ac:dyDescent="0.25" r="3469" customHeight="1" ht="18.75">
      <c r="A3469" s="1">
        <v>44742</v>
      </c>
      <c r="B3469" s="21"/>
      <c r="C3469" s="20"/>
      <c r="D3469" s="18"/>
    </row>
    <row x14ac:dyDescent="0.25" r="3470" customHeight="1" ht="18.75">
      <c r="A3470" s="1">
        <v>44743</v>
      </c>
      <c r="B3470" s="21"/>
      <c r="C3470" s="20"/>
      <c r="D3470" s="18"/>
    </row>
    <row x14ac:dyDescent="0.25" r="3471" customHeight="1" ht="18.75">
      <c r="A3471" s="1">
        <v>44744</v>
      </c>
      <c r="B3471" s="21"/>
      <c r="C3471" s="20"/>
      <c r="D3471" s="18"/>
    </row>
    <row x14ac:dyDescent="0.25" r="3472" customHeight="1" ht="18.75">
      <c r="A3472" s="1">
        <v>44745</v>
      </c>
      <c r="B3472" s="7">
        <v>1</v>
      </c>
      <c r="C3472" s="7">
        <v>1</v>
      </c>
      <c r="D3472" s="16">
        <v>1.6987037037037038</v>
      </c>
    </row>
    <row x14ac:dyDescent="0.25" r="3473" customHeight="1" ht="18.75">
      <c r="A3473" s="1">
        <v>44746</v>
      </c>
      <c r="B3473" s="7">
        <v>0</v>
      </c>
      <c r="C3473" s="7">
        <v>0</v>
      </c>
      <c r="D3473" s="18"/>
    </row>
    <row x14ac:dyDescent="0.25" r="3474" customHeight="1" ht="18.75">
      <c r="A3474" s="1">
        <v>44747</v>
      </c>
      <c r="B3474" s="7">
        <v>0</v>
      </c>
      <c r="C3474" s="7">
        <v>0</v>
      </c>
      <c r="D3474" s="18"/>
    </row>
    <row x14ac:dyDescent="0.25" r="3475" customHeight="1" ht="18.75">
      <c r="A3475" s="1">
        <v>44748</v>
      </c>
      <c r="B3475" s="12">
        <v>2.9</v>
      </c>
      <c r="C3475" s="12">
        <v>2.5</v>
      </c>
      <c r="D3475" s="16">
        <v>1.8202314814814815</v>
      </c>
    </row>
    <row x14ac:dyDescent="0.25" r="3476" customHeight="1" ht="18.75">
      <c r="A3476" s="1">
        <v>44749</v>
      </c>
      <c r="B3476" s="21"/>
      <c r="C3476" s="20"/>
      <c r="D3476" s="18"/>
    </row>
    <row x14ac:dyDescent="0.25" r="3477" customHeight="1" ht="18.75">
      <c r="A3477" s="1">
        <v>44750</v>
      </c>
      <c r="B3477" s="12">
        <v>17.2</v>
      </c>
      <c r="C3477" s="12">
        <v>10.4</v>
      </c>
      <c r="D3477" s="16">
        <v>1.6702314814814816</v>
      </c>
    </row>
    <row x14ac:dyDescent="0.25" r="3478" customHeight="1" ht="18.75">
      <c r="A3478" s="1">
        <v>44751</v>
      </c>
      <c r="B3478" s="21"/>
      <c r="C3478" s="20"/>
      <c r="D3478" s="18"/>
    </row>
    <row x14ac:dyDescent="0.25" r="3479" customHeight="1" ht="18.75">
      <c r="A3479" s="1">
        <v>44752</v>
      </c>
      <c r="B3479" s="21"/>
      <c r="C3479" s="20"/>
      <c r="D3479" s="18"/>
    </row>
    <row x14ac:dyDescent="0.25" r="3480" customHeight="1" ht="18.75">
      <c r="A3480" s="1">
        <v>44753</v>
      </c>
      <c r="B3480" s="12">
        <v>9.5</v>
      </c>
      <c r="C3480" s="12">
        <v>3.7</v>
      </c>
      <c r="D3480" s="16">
        <v>1.3098148148148148</v>
      </c>
    </row>
    <row x14ac:dyDescent="0.25" r="3481" customHeight="1" ht="18.75">
      <c r="A3481" s="1">
        <v>44754</v>
      </c>
      <c r="B3481" s="21"/>
      <c r="C3481" s="20"/>
      <c r="D3481" s="18"/>
    </row>
    <row x14ac:dyDescent="0.25" r="3482" customHeight="1" ht="18.75">
      <c r="A3482" s="1">
        <v>44755</v>
      </c>
      <c r="B3482" s="12">
        <v>15.2</v>
      </c>
      <c r="C3482" s="12">
        <v>12.8</v>
      </c>
      <c r="D3482" s="16">
        <v>1.852175925925926</v>
      </c>
    </row>
    <row x14ac:dyDescent="0.25" r="3483" customHeight="1" ht="18.75">
      <c r="A3483" s="1">
        <v>44756</v>
      </c>
      <c r="B3483" s="21"/>
      <c r="C3483" s="20"/>
      <c r="D3483" s="18"/>
    </row>
    <row x14ac:dyDescent="0.25" r="3484" customHeight="1" ht="18.75">
      <c r="A3484" s="1">
        <v>44757</v>
      </c>
      <c r="B3484" s="21"/>
      <c r="C3484" s="20"/>
      <c r="D3484" s="18"/>
    </row>
    <row x14ac:dyDescent="0.25" r="3485" customHeight="1" ht="18.75">
      <c r="A3485" s="1">
        <v>44758</v>
      </c>
      <c r="B3485" s="21"/>
      <c r="C3485" s="20"/>
      <c r="D3485" s="18"/>
    </row>
    <row x14ac:dyDescent="0.25" r="3486" customHeight="1" ht="18.75">
      <c r="A3486" s="1">
        <v>44759</v>
      </c>
      <c r="B3486" s="21"/>
      <c r="C3486" s="20"/>
      <c r="D3486" s="18"/>
    </row>
    <row x14ac:dyDescent="0.25" r="3487" customHeight="1" ht="18.75">
      <c r="A3487" s="1">
        <v>44760</v>
      </c>
      <c r="B3487" s="7">
        <v>34</v>
      </c>
      <c r="C3487" s="7">
        <v>8</v>
      </c>
      <c r="D3487" s="16">
        <v>1.4223148148148148</v>
      </c>
    </row>
    <row x14ac:dyDescent="0.25" r="3488" customHeight="1" ht="18.75">
      <c r="A3488" s="1">
        <v>44761</v>
      </c>
      <c r="B3488" s="12">
        <v>0.2</v>
      </c>
      <c r="C3488" s="12">
        <v>0.2</v>
      </c>
      <c r="D3488" s="18"/>
    </row>
    <row x14ac:dyDescent="0.25" r="3489" customHeight="1" ht="18.75">
      <c r="A3489" s="1">
        <v>44762</v>
      </c>
      <c r="B3489" s="21"/>
      <c r="C3489" s="20"/>
      <c r="D3489" s="18"/>
    </row>
    <row x14ac:dyDescent="0.25" r="3490" customHeight="1" ht="18.75">
      <c r="A3490" s="1">
        <v>44763</v>
      </c>
      <c r="B3490" s="7">
        <v>5</v>
      </c>
      <c r="C3490" s="12">
        <v>2.5</v>
      </c>
      <c r="D3490" s="16">
        <v>1.1237037037037036</v>
      </c>
    </row>
    <row x14ac:dyDescent="0.25" r="3491" customHeight="1" ht="18.75">
      <c r="A3491" s="1">
        <v>44764</v>
      </c>
      <c r="B3491" s="21"/>
      <c r="C3491" s="20"/>
      <c r="D3491" s="18"/>
    </row>
    <row x14ac:dyDescent="0.25" r="3492" customHeight="1" ht="18.75">
      <c r="A3492" s="1">
        <v>44765</v>
      </c>
      <c r="B3492" s="7">
        <v>0</v>
      </c>
      <c r="C3492" s="7">
        <v>0</v>
      </c>
      <c r="D3492" s="18"/>
    </row>
    <row x14ac:dyDescent="0.25" r="3493" customHeight="1" ht="18.75">
      <c r="A3493" s="1">
        <v>44766</v>
      </c>
      <c r="B3493" s="12">
        <v>1.1</v>
      </c>
      <c r="C3493" s="12">
        <v>0.9</v>
      </c>
      <c r="D3493" s="16">
        <v>1.1292592592592592</v>
      </c>
    </row>
    <row x14ac:dyDescent="0.25" r="3494" customHeight="1" ht="18.75">
      <c r="A3494" s="1">
        <v>44767</v>
      </c>
      <c r="B3494" s="21"/>
      <c r="C3494" s="20"/>
      <c r="D3494" s="18"/>
    </row>
    <row x14ac:dyDescent="0.25" r="3495" customHeight="1" ht="18.75">
      <c r="A3495" s="1">
        <v>44768</v>
      </c>
      <c r="B3495" s="21"/>
      <c r="C3495" s="20"/>
      <c r="D3495" s="18"/>
    </row>
    <row x14ac:dyDescent="0.25" r="3496" customHeight="1" ht="18.75">
      <c r="A3496" s="1">
        <v>44769</v>
      </c>
      <c r="B3496" s="21"/>
      <c r="C3496" s="20"/>
      <c r="D3496" s="18"/>
    </row>
    <row x14ac:dyDescent="0.25" r="3497" customHeight="1" ht="18.75">
      <c r="A3497" s="1">
        <v>44770</v>
      </c>
      <c r="B3497" s="7">
        <v>0</v>
      </c>
      <c r="C3497" s="7">
        <v>0</v>
      </c>
      <c r="D3497" s="18"/>
    </row>
    <row x14ac:dyDescent="0.25" r="3498" customHeight="1" ht="18.75">
      <c r="A3498" s="1">
        <v>44771</v>
      </c>
      <c r="B3498" s="21"/>
      <c r="C3498" s="20"/>
      <c r="D3498" s="18"/>
    </row>
    <row x14ac:dyDescent="0.25" r="3499" customHeight="1" ht="18.75">
      <c r="A3499" s="1">
        <v>44772</v>
      </c>
      <c r="B3499" s="7">
        <v>0</v>
      </c>
      <c r="C3499" s="7">
        <v>0</v>
      </c>
      <c r="D3499" s="18"/>
    </row>
    <row x14ac:dyDescent="0.25" r="3500" customHeight="1" ht="18.75">
      <c r="A3500" s="1">
        <v>44773</v>
      </c>
      <c r="B3500" s="12">
        <v>2.7</v>
      </c>
      <c r="C3500" s="12">
        <v>1.4</v>
      </c>
      <c r="D3500" s="16">
        <v>1.1028703703703704</v>
      </c>
    </row>
    <row x14ac:dyDescent="0.25" r="3501" customHeight="1" ht="18.75">
      <c r="A3501" s="1">
        <v>44774</v>
      </c>
      <c r="B3501" s="7">
        <v>0</v>
      </c>
      <c r="C3501" s="7">
        <v>0</v>
      </c>
      <c r="D3501" s="18"/>
    </row>
    <row x14ac:dyDescent="0.25" r="3502" customHeight="1" ht="18.75">
      <c r="A3502" s="1">
        <v>44775</v>
      </c>
      <c r="B3502" s="12">
        <v>4.7</v>
      </c>
      <c r="C3502" s="12">
        <v>1.5</v>
      </c>
      <c r="D3502" s="16">
        <v>1.3827314814814815</v>
      </c>
    </row>
    <row x14ac:dyDescent="0.25" r="3503" customHeight="1" ht="18.75">
      <c r="A3503" s="1">
        <v>44776</v>
      </c>
      <c r="B3503" s="12">
        <v>0.5</v>
      </c>
      <c r="C3503" s="12">
        <v>0.5</v>
      </c>
      <c r="D3503" s="16">
        <v>1.7806481481481482</v>
      </c>
    </row>
    <row x14ac:dyDescent="0.25" r="3504" customHeight="1" ht="18.75">
      <c r="A3504" s="1">
        <v>44777</v>
      </c>
      <c r="B3504" s="7">
        <v>0</v>
      </c>
      <c r="C3504" s="7">
        <v>0</v>
      </c>
      <c r="D3504" s="18"/>
    </row>
    <row x14ac:dyDescent="0.25" r="3505" customHeight="1" ht="18.75">
      <c r="A3505" s="1">
        <v>44778</v>
      </c>
      <c r="B3505" s="21"/>
      <c r="C3505" s="20"/>
      <c r="D3505" s="18"/>
    </row>
    <row x14ac:dyDescent="0.25" r="3506" customHeight="1" ht="18.75">
      <c r="A3506" s="1">
        <v>44779</v>
      </c>
      <c r="B3506" s="21"/>
      <c r="C3506" s="20"/>
      <c r="D3506" s="18"/>
    </row>
    <row x14ac:dyDescent="0.25" r="3507" customHeight="1" ht="18.75">
      <c r="A3507" s="1">
        <v>44780</v>
      </c>
      <c r="B3507" s="21"/>
      <c r="C3507" s="20"/>
      <c r="D3507" s="18"/>
    </row>
    <row x14ac:dyDescent="0.25" r="3508" customHeight="1" ht="18.75">
      <c r="A3508" s="1">
        <v>44781</v>
      </c>
      <c r="B3508" s="21"/>
      <c r="C3508" s="20"/>
      <c r="D3508" s="18"/>
    </row>
    <row x14ac:dyDescent="0.25" r="3509" customHeight="1" ht="18.75">
      <c r="A3509" s="1">
        <v>44782</v>
      </c>
      <c r="B3509" s="7">
        <v>0</v>
      </c>
      <c r="C3509" s="7">
        <v>0</v>
      </c>
      <c r="D3509" s="18"/>
    </row>
    <row x14ac:dyDescent="0.25" r="3510" customHeight="1" ht="18.75">
      <c r="A3510" s="1">
        <v>44783</v>
      </c>
      <c r="B3510" s="12">
        <v>0.3</v>
      </c>
      <c r="C3510" s="12">
        <v>0.2</v>
      </c>
      <c r="D3510" s="18"/>
    </row>
    <row x14ac:dyDescent="0.25" r="3511" customHeight="1" ht="18.75">
      <c r="A3511" s="1">
        <v>44784</v>
      </c>
      <c r="B3511" s="12">
        <v>4.1</v>
      </c>
      <c r="C3511" s="12">
        <v>1.5</v>
      </c>
      <c r="D3511" s="16">
        <v>1.4535648148148148</v>
      </c>
    </row>
    <row x14ac:dyDescent="0.25" r="3512" customHeight="1" ht="18.75">
      <c r="A3512" s="1">
        <v>44785</v>
      </c>
      <c r="B3512" s="12">
        <v>3.2</v>
      </c>
      <c r="C3512" s="12">
        <v>3.1</v>
      </c>
      <c r="D3512" s="16">
        <v>1.177175925925926</v>
      </c>
    </row>
    <row x14ac:dyDescent="0.25" r="3513" customHeight="1" ht="18.75">
      <c r="A3513" s="1">
        <v>44786</v>
      </c>
      <c r="B3513" s="12">
        <v>6.6</v>
      </c>
      <c r="C3513" s="12">
        <v>5.4</v>
      </c>
      <c r="D3513" s="16">
        <v>1.6000925925925926</v>
      </c>
    </row>
    <row x14ac:dyDescent="0.25" r="3514" customHeight="1" ht="18.75">
      <c r="A3514" s="1">
        <v>44787</v>
      </c>
      <c r="B3514" s="7">
        <v>0</v>
      </c>
      <c r="C3514" s="7">
        <v>0</v>
      </c>
      <c r="D3514" s="18"/>
    </row>
    <row x14ac:dyDescent="0.25" r="3515" customHeight="1" ht="18.75">
      <c r="A3515" s="1">
        <v>44788</v>
      </c>
      <c r="B3515" s="7">
        <v>0</v>
      </c>
      <c r="C3515" s="7">
        <v>0</v>
      </c>
      <c r="D3515" s="18"/>
    </row>
    <row x14ac:dyDescent="0.25" r="3516" customHeight="1" ht="18.75">
      <c r="A3516" s="1">
        <v>44789</v>
      </c>
      <c r="B3516" s="12">
        <v>39.8</v>
      </c>
      <c r="C3516" s="12">
        <v>19.8</v>
      </c>
      <c r="D3516" s="16">
        <v>1.2924537037037038</v>
      </c>
    </row>
    <row x14ac:dyDescent="0.25" r="3517" customHeight="1" ht="18.75">
      <c r="A3517" s="1">
        <v>44790</v>
      </c>
      <c r="B3517" s="12">
        <v>22.8</v>
      </c>
      <c r="C3517" s="12">
        <v>19.7</v>
      </c>
      <c r="D3517" s="16">
        <v>1.8042592592592592</v>
      </c>
    </row>
    <row x14ac:dyDescent="0.25" r="3518" customHeight="1" ht="18.75">
      <c r="A3518" s="1">
        <v>44791</v>
      </c>
      <c r="B3518" s="21"/>
      <c r="C3518" s="20"/>
      <c r="D3518" s="18"/>
    </row>
    <row x14ac:dyDescent="0.25" r="3519" customHeight="1" ht="18.75">
      <c r="A3519" s="1">
        <v>44792</v>
      </c>
      <c r="B3519" s="21"/>
      <c r="C3519" s="20"/>
      <c r="D3519" s="18"/>
    </row>
    <row x14ac:dyDescent="0.25" r="3520" customHeight="1" ht="18.75">
      <c r="A3520" s="1">
        <v>44793</v>
      </c>
      <c r="B3520" s="12">
        <v>10.3</v>
      </c>
      <c r="C3520" s="12">
        <v>3.8</v>
      </c>
      <c r="D3520" s="16">
        <v>1.3528703703703704</v>
      </c>
    </row>
    <row x14ac:dyDescent="0.25" r="3521" customHeight="1" ht="18.75">
      <c r="A3521" s="1">
        <v>44794</v>
      </c>
      <c r="B3521" s="21"/>
      <c r="C3521" s="20"/>
      <c r="D3521" s="18"/>
    </row>
    <row x14ac:dyDescent="0.25" r="3522" customHeight="1" ht="18.75">
      <c r="A3522" s="1">
        <v>44795</v>
      </c>
      <c r="B3522" s="21"/>
      <c r="C3522" s="20"/>
      <c r="D3522" s="18"/>
    </row>
    <row x14ac:dyDescent="0.25" r="3523" customHeight="1" ht="18.75">
      <c r="A3523" s="1">
        <v>44796</v>
      </c>
      <c r="B3523" s="12">
        <v>6.8</v>
      </c>
      <c r="C3523" s="7">
        <v>5</v>
      </c>
      <c r="D3523" s="16">
        <v>1.6167592592592592</v>
      </c>
    </row>
    <row x14ac:dyDescent="0.25" r="3524" customHeight="1" ht="18.75">
      <c r="A3524" s="1">
        <v>44797</v>
      </c>
      <c r="B3524" s="12">
        <v>4.6</v>
      </c>
      <c r="C3524" s="12">
        <v>2.1</v>
      </c>
      <c r="D3524" s="16">
        <v>1.407037037037037</v>
      </c>
    </row>
    <row x14ac:dyDescent="0.25" r="3525" customHeight="1" ht="18.75">
      <c r="A3525" s="1">
        <v>44798</v>
      </c>
      <c r="B3525" s="12">
        <v>0.1</v>
      </c>
      <c r="C3525" s="12">
        <v>0.1</v>
      </c>
      <c r="D3525" s="18"/>
    </row>
    <row x14ac:dyDescent="0.25" r="3526" customHeight="1" ht="18.75">
      <c r="A3526" s="1">
        <v>44799</v>
      </c>
      <c r="B3526" s="7">
        <v>0</v>
      </c>
      <c r="C3526" s="7">
        <v>0</v>
      </c>
      <c r="D3526" s="18"/>
    </row>
    <row x14ac:dyDescent="0.25" r="3527" customHeight="1" ht="18.75">
      <c r="A3527" s="1">
        <v>44800</v>
      </c>
      <c r="B3527" s="21"/>
      <c r="C3527" s="20"/>
      <c r="D3527" s="18"/>
    </row>
    <row x14ac:dyDescent="0.25" r="3528" customHeight="1" ht="18.75">
      <c r="A3528" s="1">
        <v>44801</v>
      </c>
      <c r="B3528" s="21"/>
      <c r="C3528" s="20"/>
      <c r="D3528" s="18"/>
    </row>
    <row x14ac:dyDescent="0.25" r="3529" customHeight="1" ht="18.75">
      <c r="A3529" s="1">
        <v>44802</v>
      </c>
      <c r="B3529" s="7">
        <v>0</v>
      </c>
      <c r="C3529" s="7">
        <v>0</v>
      </c>
      <c r="D3529" s="18"/>
    </row>
    <row x14ac:dyDescent="0.25" r="3530" customHeight="1" ht="18.75">
      <c r="A3530" s="1">
        <v>44803</v>
      </c>
      <c r="B3530" s="12">
        <v>26.2</v>
      </c>
      <c r="C3530" s="12">
        <v>13.1</v>
      </c>
      <c r="D3530" s="16">
        <v>1.5202314814814815</v>
      </c>
    </row>
    <row x14ac:dyDescent="0.25" r="3531" customHeight="1" ht="18.75">
      <c r="A3531" s="1">
        <v>44804</v>
      </c>
      <c r="B3531" s="12">
        <v>13.3</v>
      </c>
      <c r="C3531" s="12">
        <v>4.8</v>
      </c>
      <c r="D3531" s="16">
        <v>1.334814814814815</v>
      </c>
    </row>
    <row x14ac:dyDescent="0.25" r="3532" customHeight="1" ht="18.75">
      <c r="A3532" s="1">
        <v>44805</v>
      </c>
      <c r="B3532" s="21"/>
      <c r="C3532" s="20"/>
      <c r="D3532" s="18"/>
    </row>
    <row x14ac:dyDescent="0.25" r="3533" customHeight="1" ht="18.75">
      <c r="A3533" s="1">
        <v>44806</v>
      </c>
      <c r="B3533" s="12">
        <v>0.3</v>
      </c>
      <c r="C3533" s="12">
        <v>0.3</v>
      </c>
      <c r="D3533" s="16">
        <v>1.3077314814814816</v>
      </c>
    </row>
    <row x14ac:dyDescent="0.25" r="3534" customHeight="1" ht="18.75">
      <c r="A3534" s="1">
        <v>44807</v>
      </c>
      <c r="B3534" s="12">
        <v>0.1</v>
      </c>
      <c r="C3534" s="12">
        <v>0.1</v>
      </c>
      <c r="D3534" s="18"/>
    </row>
    <row x14ac:dyDescent="0.25" r="3535" customHeight="1" ht="18.75">
      <c r="A3535" s="1">
        <v>44808</v>
      </c>
      <c r="B3535" s="12">
        <v>0.4</v>
      </c>
      <c r="C3535" s="12">
        <v>0.3</v>
      </c>
      <c r="D3535" s="16">
        <v>1.0014814814814814</v>
      </c>
    </row>
    <row x14ac:dyDescent="0.25" r="3536" customHeight="1" ht="18.75">
      <c r="A3536" s="1">
        <v>44809</v>
      </c>
      <c r="B3536" s="12">
        <v>31.7</v>
      </c>
      <c r="C3536" s="12">
        <v>15.6</v>
      </c>
      <c r="D3536" s="16">
        <v>1.9563425925925926</v>
      </c>
    </row>
    <row x14ac:dyDescent="0.25" r="3537" customHeight="1" ht="18.75">
      <c r="A3537" s="1">
        <v>44810</v>
      </c>
      <c r="B3537" s="12">
        <v>81.1</v>
      </c>
      <c r="C3537" s="12">
        <v>15.2</v>
      </c>
      <c r="D3537" s="16">
        <v>1.0514814814814815</v>
      </c>
    </row>
    <row x14ac:dyDescent="0.25" r="3538" customHeight="1" ht="18.75">
      <c r="A3538" s="1">
        <v>44811</v>
      </c>
      <c r="B3538" s="21"/>
      <c r="C3538" s="20"/>
      <c r="D3538" s="18"/>
    </row>
    <row x14ac:dyDescent="0.25" r="3539" customHeight="1" ht="18.75">
      <c r="A3539" s="1">
        <v>44812</v>
      </c>
      <c r="B3539" s="21"/>
      <c r="C3539" s="20"/>
      <c r="D3539" s="18"/>
    </row>
    <row x14ac:dyDescent="0.25" r="3540" customHeight="1" ht="18.75">
      <c r="A3540" s="1">
        <v>44813</v>
      </c>
      <c r="B3540" s="21"/>
      <c r="C3540" s="20"/>
      <c r="D3540" s="18"/>
    </row>
    <row x14ac:dyDescent="0.25" r="3541" customHeight="1" ht="18.75">
      <c r="A3541" s="1">
        <v>44814</v>
      </c>
      <c r="B3541" s="21"/>
      <c r="C3541" s="20"/>
      <c r="D3541" s="18"/>
    </row>
    <row x14ac:dyDescent="0.25" r="3542" customHeight="1" ht="18.75">
      <c r="A3542" s="1">
        <v>44815</v>
      </c>
      <c r="B3542" s="21"/>
      <c r="C3542" s="20"/>
      <c r="D3542" s="18"/>
    </row>
    <row x14ac:dyDescent="0.25" r="3543" customHeight="1" ht="18.75">
      <c r="A3543" s="1">
        <v>44816</v>
      </c>
      <c r="B3543" s="12">
        <v>0.3</v>
      </c>
      <c r="C3543" s="12">
        <v>0.2</v>
      </c>
      <c r="D3543" s="18"/>
    </row>
    <row x14ac:dyDescent="0.25" r="3544" customHeight="1" ht="18.75">
      <c r="A3544" s="1">
        <v>44817</v>
      </c>
      <c r="B3544" s="7">
        <v>0</v>
      </c>
      <c r="C3544" s="7">
        <v>0</v>
      </c>
      <c r="D3544" s="18"/>
    </row>
    <row x14ac:dyDescent="0.25" r="3545" customHeight="1" ht="18.75">
      <c r="A3545" s="1">
        <v>44818</v>
      </c>
      <c r="B3545" s="7">
        <v>0</v>
      </c>
      <c r="C3545" s="7">
        <v>0</v>
      </c>
      <c r="D3545" s="18"/>
    </row>
    <row x14ac:dyDescent="0.25" r="3546" customHeight="1" ht="18.75">
      <c r="A3546" s="1">
        <v>44819</v>
      </c>
      <c r="B3546" s="21"/>
      <c r="C3546" s="20"/>
      <c r="D3546" s="18"/>
    </row>
    <row x14ac:dyDescent="0.25" r="3547" customHeight="1" ht="18.75">
      <c r="A3547" s="1">
        <v>44820</v>
      </c>
      <c r="B3547" s="21"/>
      <c r="C3547" s="20"/>
      <c r="D3547" s="18"/>
    </row>
    <row x14ac:dyDescent="0.25" r="3548" customHeight="1" ht="18.75">
      <c r="A3548" s="1">
        <v>44821</v>
      </c>
      <c r="B3548" s="12">
        <v>0.3</v>
      </c>
      <c r="C3548" s="12">
        <v>0.2</v>
      </c>
      <c r="D3548" s="18"/>
    </row>
    <row x14ac:dyDescent="0.25" r="3549" customHeight="1" ht="18.75">
      <c r="A3549" s="1">
        <v>44822</v>
      </c>
      <c r="B3549" s="7">
        <v>0</v>
      </c>
      <c r="C3549" s="7">
        <v>0</v>
      </c>
      <c r="D3549" s="18"/>
    </row>
    <row x14ac:dyDescent="0.25" r="3550" customHeight="1" ht="18.75">
      <c r="A3550" s="1">
        <v>44823</v>
      </c>
      <c r="B3550" s="7">
        <v>0</v>
      </c>
      <c r="C3550" s="7">
        <v>0</v>
      </c>
      <c r="D3550" s="18"/>
    </row>
    <row x14ac:dyDescent="0.25" r="3551" customHeight="1" ht="18.75">
      <c r="A3551" s="1">
        <v>44824</v>
      </c>
      <c r="B3551" s="21"/>
      <c r="C3551" s="20"/>
      <c r="D3551" s="18"/>
    </row>
    <row x14ac:dyDescent="0.25" r="3552" customHeight="1" ht="18.75">
      <c r="A3552" s="1">
        <v>44825</v>
      </c>
      <c r="B3552" s="21"/>
      <c r="C3552" s="20"/>
      <c r="D3552" s="18"/>
    </row>
    <row x14ac:dyDescent="0.25" r="3553" customHeight="1" ht="18.75">
      <c r="A3553" s="1">
        <v>44826</v>
      </c>
      <c r="B3553" s="21"/>
      <c r="C3553" s="20"/>
      <c r="D3553" s="18"/>
    </row>
    <row x14ac:dyDescent="0.25" r="3554" customHeight="1" ht="18.75">
      <c r="A3554" s="1">
        <v>44827</v>
      </c>
      <c r="B3554" s="21"/>
      <c r="C3554" s="20"/>
      <c r="D3554" s="18"/>
    </row>
    <row x14ac:dyDescent="0.25" r="3555" customHeight="1" ht="18.75">
      <c r="A3555" s="1">
        <v>44828</v>
      </c>
      <c r="B3555" s="21"/>
      <c r="C3555" s="20"/>
      <c r="D3555" s="18"/>
    </row>
    <row x14ac:dyDescent="0.25" r="3556" customHeight="1" ht="18.75">
      <c r="A3556" s="1">
        <v>44829</v>
      </c>
      <c r="B3556" s="21"/>
      <c r="C3556" s="20"/>
      <c r="D3556" s="18"/>
    </row>
    <row x14ac:dyDescent="0.25" r="3557" customHeight="1" ht="18.75">
      <c r="A3557" s="1">
        <v>44830</v>
      </c>
      <c r="B3557" s="21"/>
      <c r="C3557" s="20"/>
      <c r="D3557" s="18"/>
    </row>
    <row x14ac:dyDescent="0.25" r="3558" customHeight="1" ht="18.75">
      <c r="A3558" s="1">
        <v>44831</v>
      </c>
      <c r="B3558" s="21"/>
      <c r="C3558" s="20"/>
      <c r="D3558" s="18"/>
    </row>
    <row x14ac:dyDescent="0.25" r="3559" customHeight="1" ht="18.75">
      <c r="A3559" s="1">
        <v>44832</v>
      </c>
      <c r="B3559" s="21"/>
      <c r="C3559" s="20"/>
      <c r="D3559" s="18"/>
    </row>
    <row x14ac:dyDescent="0.25" r="3560" customHeight="1" ht="18.75">
      <c r="A3560" s="1">
        <v>44833</v>
      </c>
      <c r="B3560" s="21"/>
      <c r="C3560" s="20"/>
      <c r="D3560" s="18"/>
    </row>
    <row x14ac:dyDescent="0.25" r="3561" customHeight="1" ht="18.75">
      <c r="A3561" s="1">
        <v>44834</v>
      </c>
      <c r="B3561" s="21"/>
      <c r="C3561" s="20"/>
      <c r="D3561" s="18"/>
    </row>
    <row x14ac:dyDescent="0.25" r="3562" customHeight="1" ht="18.75">
      <c r="A3562" s="1">
        <v>44835</v>
      </c>
      <c r="B3562" s="21"/>
      <c r="C3562" s="20"/>
      <c r="D3562" s="18"/>
    </row>
    <row x14ac:dyDescent="0.25" r="3563" customHeight="1" ht="18.75">
      <c r="A3563" s="1">
        <v>44836</v>
      </c>
      <c r="B3563" s="21"/>
      <c r="C3563" s="20"/>
      <c r="D3563" s="18"/>
    </row>
    <row x14ac:dyDescent="0.25" r="3564" customHeight="1" ht="18.75">
      <c r="A3564" s="1">
        <v>44837</v>
      </c>
      <c r="B3564" s="12">
        <v>3.9</v>
      </c>
      <c r="C3564" s="12">
        <v>3.9</v>
      </c>
      <c r="D3564" s="16">
        <v>1.219537037037037</v>
      </c>
    </row>
    <row x14ac:dyDescent="0.25" r="3565" customHeight="1" ht="18.75">
      <c r="A3565" s="1">
        <v>44838</v>
      </c>
      <c r="B3565" s="7">
        <v>18</v>
      </c>
      <c r="C3565" s="12">
        <v>9.3</v>
      </c>
      <c r="D3565" s="16">
        <v>1.3917592592592594</v>
      </c>
    </row>
    <row x14ac:dyDescent="0.25" r="3566" customHeight="1" ht="18.75">
      <c r="A3566" s="1">
        <v>44839</v>
      </c>
      <c r="B3566" s="21"/>
      <c r="C3566" s="20"/>
      <c r="D3566" s="18"/>
    </row>
    <row x14ac:dyDescent="0.25" r="3567" customHeight="1" ht="18.75">
      <c r="A3567" s="1">
        <v>44840</v>
      </c>
      <c r="B3567" s="12">
        <v>0.3</v>
      </c>
      <c r="C3567" s="12">
        <v>0.3</v>
      </c>
      <c r="D3567" s="18"/>
    </row>
    <row x14ac:dyDescent="0.25" r="3568" customHeight="1" ht="18.75">
      <c r="A3568" s="1">
        <v>44841</v>
      </c>
      <c r="B3568" s="7">
        <v>0</v>
      </c>
      <c r="C3568" s="7">
        <v>0</v>
      </c>
      <c r="D3568" s="18"/>
    </row>
    <row x14ac:dyDescent="0.25" r="3569" customHeight="1" ht="18.75">
      <c r="A3569" s="1">
        <v>44842</v>
      </c>
      <c r="B3569" s="21"/>
      <c r="C3569" s="20"/>
      <c r="D3569" s="18"/>
    </row>
    <row x14ac:dyDescent="0.25" r="3570" customHeight="1" ht="18.75">
      <c r="A3570" s="1">
        <v>44843</v>
      </c>
      <c r="B3570" s="12">
        <v>3.1</v>
      </c>
      <c r="C3570" s="7">
        <v>2</v>
      </c>
      <c r="D3570" s="16">
        <v>1.8500925925925926</v>
      </c>
    </row>
    <row x14ac:dyDescent="0.25" r="3571" customHeight="1" ht="18.75">
      <c r="A3571" s="1">
        <v>44844</v>
      </c>
      <c r="B3571" s="7">
        <v>0</v>
      </c>
      <c r="C3571" s="7">
        <v>0</v>
      </c>
      <c r="D3571" s="18"/>
    </row>
    <row x14ac:dyDescent="0.25" r="3572" customHeight="1" ht="18.75">
      <c r="A3572" s="1">
        <v>44845</v>
      </c>
      <c r="B3572" s="21"/>
      <c r="C3572" s="20"/>
      <c r="D3572" s="18"/>
    </row>
    <row x14ac:dyDescent="0.25" r="3573" customHeight="1" ht="18.75">
      <c r="A3573" s="1">
        <v>44846</v>
      </c>
      <c r="B3573" s="21"/>
      <c r="C3573" s="20"/>
      <c r="D3573" s="18"/>
    </row>
    <row x14ac:dyDescent="0.25" r="3574" customHeight="1" ht="18.75">
      <c r="A3574" s="1">
        <v>44847</v>
      </c>
      <c r="B3574" s="21"/>
      <c r="C3574" s="20"/>
      <c r="D3574" s="18"/>
    </row>
    <row x14ac:dyDescent="0.25" r="3575" customHeight="1" ht="18.75">
      <c r="A3575" s="1">
        <v>44848</v>
      </c>
      <c r="B3575" s="21"/>
      <c r="C3575" s="20"/>
      <c r="D3575" s="18"/>
    </row>
    <row x14ac:dyDescent="0.25" r="3576" customHeight="1" ht="18.75">
      <c r="A3576" s="1">
        <v>44849</v>
      </c>
      <c r="B3576" s="21"/>
      <c r="C3576" s="20"/>
      <c r="D3576" s="18"/>
    </row>
    <row x14ac:dyDescent="0.25" r="3577" customHeight="1" ht="18.75">
      <c r="A3577" s="1">
        <v>44850</v>
      </c>
      <c r="B3577" s="21"/>
      <c r="C3577" s="20"/>
      <c r="D3577" s="18"/>
    </row>
    <row x14ac:dyDescent="0.25" r="3578" customHeight="1" ht="18.75">
      <c r="A3578" s="1">
        <v>44851</v>
      </c>
      <c r="B3578" s="21"/>
      <c r="C3578" s="20"/>
      <c r="D3578" s="18"/>
    </row>
    <row x14ac:dyDescent="0.25" r="3579" customHeight="1" ht="18.75">
      <c r="A3579" s="1">
        <v>44852</v>
      </c>
      <c r="B3579" s="21"/>
      <c r="C3579" s="20"/>
      <c r="D3579" s="18"/>
    </row>
    <row x14ac:dyDescent="0.25" r="3580" customHeight="1" ht="18.75">
      <c r="A3580" s="1">
        <v>44853</v>
      </c>
      <c r="B3580" s="21"/>
      <c r="C3580" s="20"/>
      <c r="D3580" s="18"/>
    </row>
    <row x14ac:dyDescent="0.25" r="3581" customHeight="1" ht="18.75">
      <c r="A3581" s="1">
        <v>44854</v>
      </c>
      <c r="B3581" s="21"/>
      <c r="C3581" s="20"/>
      <c r="D3581" s="18"/>
    </row>
    <row x14ac:dyDescent="0.25" r="3582" customHeight="1" ht="18.75">
      <c r="A3582" s="1">
        <v>44855</v>
      </c>
      <c r="B3582" s="21"/>
      <c r="C3582" s="20"/>
      <c r="D3582" s="18"/>
    </row>
    <row x14ac:dyDescent="0.25" r="3583" customHeight="1" ht="18.75">
      <c r="A3583" s="1">
        <v>44856</v>
      </c>
      <c r="B3583" s="12">
        <v>0.3</v>
      </c>
      <c r="C3583" s="12">
        <v>0.2</v>
      </c>
      <c r="D3583" s="18"/>
    </row>
    <row x14ac:dyDescent="0.25" r="3584" customHeight="1" ht="18.75">
      <c r="A3584" s="1">
        <v>44857</v>
      </c>
      <c r="B3584" s="21"/>
      <c r="C3584" s="20"/>
      <c r="D3584" s="18"/>
    </row>
    <row x14ac:dyDescent="0.25" r="3585" customHeight="1" ht="18.75">
      <c r="A3585" s="1">
        <v>44858</v>
      </c>
      <c r="B3585" s="21"/>
      <c r="C3585" s="20"/>
      <c r="D3585" s="18"/>
    </row>
    <row x14ac:dyDescent="0.25" r="3586" customHeight="1" ht="18.75">
      <c r="A3586" s="1">
        <v>44859</v>
      </c>
      <c r="B3586" s="21"/>
      <c r="C3586" s="20"/>
      <c r="D3586" s="18"/>
    </row>
    <row x14ac:dyDescent="0.25" r="3587" customHeight="1" ht="18.75">
      <c r="A3587" s="1">
        <v>44860</v>
      </c>
      <c r="B3587" s="21"/>
      <c r="C3587" s="20"/>
      <c r="D3587" s="18"/>
    </row>
    <row x14ac:dyDescent="0.25" r="3588" customHeight="1" ht="18.75">
      <c r="A3588" s="1">
        <v>44861</v>
      </c>
      <c r="B3588" s="21"/>
      <c r="C3588" s="20"/>
      <c r="D3588" s="18"/>
    </row>
    <row x14ac:dyDescent="0.25" r="3589" customHeight="1" ht="18.75">
      <c r="A3589" s="1">
        <v>44862</v>
      </c>
      <c r="B3589" s="21"/>
      <c r="C3589" s="20"/>
      <c r="D3589" s="18"/>
    </row>
    <row x14ac:dyDescent="0.25" r="3590" customHeight="1" ht="18.75">
      <c r="A3590" s="1">
        <v>44863</v>
      </c>
      <c r="B3590" s="21"/>
      <c r="C3590" s="20"/>
      <c r="D3590" s="18"/>
    </row>
    <row x14ac:dyDescent="0.25" r="3591" customHeight="1" ht="18.75">
      <c r="A3591" s="1">
        <v>44864</v>
      </c>
      <c r="B3591" s="21"/>
      <c r="C3591" s="20"/>
      <c r="D3591" s="18"/>
    </row>
    <row x14ac:dyDescent="0.25" r="3592" customHeight="1" ht="18.75">
      <c r="A3592" s="1">
        <v>44865</v>
      </c>
      <c r="B3592" s="21"/>
      <c r="C3592" s="20"/>
      <c r="D3592" s="18"/>
    </row>
    <row x14ac:dyDescent="0.25" r="3593" customHeight="1" ht="18.75">
      <c r="A3593" s="1">
        <v>44866</v>
      </c>
      <c r="B3593" s="21"/>
      <c r="C3593" s="20"/>
      <c r="D3593" s="18"/>
    </row>
    <row x14ac:dyDescent="0.25" r="3594" customHeight="1" ht="18.75">
      <c r="A3594" s="1">
        <v>44867</v>
      </c>
      <c r="B3594" s="21"/>
      <c r="C3594" s="20"/>
      <c r="D3594" s="18"/>
    </row>
    <row x14ac:dyDescent="0.25" r="3595" customHeight="1" ht="18.75">
      <c r="A3595" s="1">
        <v>44868</v>
      </c>
      <c r="B3595" s="21"/>
      <c r="C3595" s="20"/>
      <c r="D3595" s="18"/>
    </row>
    <row x14ac:dyDescent="0.25" r="3596" customHeight="1" ht="18.75">
      <c r="A3596" s="1">
        <v>44869</v>
      </c>
      <c r="B3596" s="21"/>
      <c r="C3596" s="20"/>
      <c r="D3596" s="18"/>
    </row>
    <row x14ac:dyDescent="0.25" r="3597" customHeight="1" ht="18.75">
      <c r="A3597" s="1">
        <v>44870</v>
      </c>
      <c r="B3597" s="21"/>
      <c r="C3597" s="20"/>
      <c r="D3597" s="18"/>
    </row>
    <row x14ac:dyDescent="0.25" r="3598" customHeight="1" ht="18.75">
      <c r="A3598" s="1">
        <v>44871</v>
      </c>
      <c r="B3598" s="21"/>
      <c r="C3598" s="20"/>
      <c r="D3598" s="18"/>
    </row>
    <row x14ac:dyDescent="0.25" r="3599" customHeight="1" ht="18.75">
      <c r="A3599" s="1">
        <v>44872</v>
      </c>
      <c r="B3599" s="21"/>
      <c r="C3599" s="20"/>
      <c r="D3599" s="18"/>
    </row>
    <row x14ac:dyDescent="0.25" r="3600" customHeight="1" ht="18.75">
      <c r="A3600" s="1">
        <v>44873</v>
      </c>
      <c r="B3600" s="21"/>
      <c r="C3600" s="20"/>
      <c r="D3600" s="18"/>
    </row>
    <row x14ac:dyDescent="0.25" r="3601" customHeight="1" ht="18.75">
      <c r="A3601" s="1">
        <v>44874</v>
      </c>
      <c r="B3601" s="21"/>
      <c r="C3601" s="20"/>
      <c r="D3601" s="18"/>
    </row>
    <row x14ac:dyDescent="0.25" r="3602" customHeight="1" ht="18.75">
      <c r="A3602" s="1">
        <v>44875</v>
      </c>
      <c r="B3602" s="21"/>
      <c r="C3602" s="20"/>
      <c r="D3602" s="18"/>
    </row>
    <row x14ac:dyDescent="0.25" r="3603" customHeight="1" ht="18.75">
      <c r="A3603" s="1">
        <v>44876</v>
      </c>
      <c r="B3603" s="21"/>
      <c r="C3603" s="20"/>
      <c r="D3603" s="18"/>
    </row>
    <row x14ac:dyDescent="0.25" r="3604" customHeight="1" ht="18.75">
      <c r="A3604" s="1">
        <v>44877</v>
      </c>
      <c r="B3604" s="12">
        <v>0.1</v>
      </c>
      <c r="C3604" s="20"/>
      <c r="D3604" s="18"/>
    </row>
    <row x14ac:dyDescent="0.25" r="3605" customHeight="1" ht="18.75">
      <c r="A3605" s="1">
        <v>44878</v>
      </c>
      <c r="B3605" s="12">
        <v>16.3</v>
      </c>
      <c r="C3605" s="20"/>
      <c r="D3605" s="18"/>
    </row>
    <row x14ac:dyDescent="0.25" r="3606" customHeight="1" ht="18.75">
      <c r="A3606" s="1">
        <v>44879</v>
      </c>
      <c r="B3606" s="21"/>
      <c r="C3606" s="20"/>
      <c r="D3606" s="18"/>
    </row>
    <row x14ac:dyDescent="0.25" r="3607" customHeight="1" ht="18.75">
      <c r="A3607" s="1">
        <v>44880</v>
      </c>
      <c r="B3607" s="21"/>
      <c r="C3607" s="20"/>
      <c r="D3607" s="18"/>
    </row>
    <row x14ac:dyDescent="0.25" r="3608" customHeight="1" ht="18.75">
      <c r="A3608" s="1">
        <v>44881</v>
      </c>
      <c r="B3608" s="12">
        <v>0.4</v>
      </c>
      <c r="C3608" s="20"/>
      <c r="D3608" s="18"/>
    </row>
    <row x14ac:dyDescent="0.25" r="3609" customHeight="1" ht="18.75">
      <c r="A3609" s="1">
        <v>44882</v>
      </c>
      <c r="B3609" s="21"/>
      <c r="C3609" s="20"/>
      <c r="D3609" s="18"/>
    </row>
    <row x14ac:dyDescent="0.25" r="3610" customHeight="1" ht="18.75">
      <c r="A3610" s="1">
        <v>44883</v>
      </c>
      <c r="B3610" s="21"/>
      <c r="C3610" s="20"/>
      <c r="D3610" s="18"/>
    </row>
    <row x14ac:dyDescent="0.25" r="3611" customHeight="1" ht="18.75">
      <c r="A3611" s="1">
        <v>44884</v>
      </c>
      <c r="B3611" s="21"/>
      <c r="C3611" s="20"/>
      <c r="D3611" s="18"/>
    </row>
    <row x14ac:dyDescent="0.25" r="3612" customHeight="1" ht="18.75">
      <c r="A3612" s="1">
        <v>44885</v>
      </c>
      <c r="B3612" s="21"/>
      <c r="C3612" s="20"/>
      <c r="D3612" s="18"/>
    </row>
    <row x14ac:dyDescent="0.25" r="3613" customHeight="1" ht="18.75">
      <c r="A3613" s="1">
        <v>44886</v>
      </c>
      <c r="B3613" s="21"/>
      <c r="C3613" s="20"/>
      <c r="D3613" s="18"/>
    </row>
    <row x14ac:dyDescent="0.25" r="3614" customHeight="1" ht="18.75">
      <c r="A3614" s="1">
        <v>44887</v>
      </c>
      <c r="B3614" s="12">
        <v>0.4</v>
      </c>
      <c r="C3614" s="20"/>
      <c r="D3614" s="18"/>
    </row>
    <row x14ac:dyDescent="0.25" r="3615" customHeight="1" ht="18.75">
      <c r="A3615" s="1">
        <v>44888</v>
      </c>
      <c r="B3615" s="12">
        <v>0.7</v>
      </c>
      <c r="C3615" s="20"/>
      <c r="D3615" s="18"/>
    </row>
    <row x14ac:dyDescent="0.25" r="3616" customHeight="1" ht="18.75">
      <c r="A3616" s="1">
        <v>44889</v>
      </c>
      <c r="B3616" s="21"/>
      <c r="C3616" s="20"/>
      <c r="D3616" s="18"/>
    </row>
    <row x14ac:dyDescent="0.25" r="3617" customHeight="1" ht="18.75">
      <c r="A3617" s="1">
        <v>44890</v>
      </c>
      <c r="B3617" s="21"/>
      <c r="C3617" s="20"/>
      <c r="D3617" s="18"/>
    </row>
    <row x14ac:dyDescent="0.25" r="3618" customHeight="1" ht="18.75">
      <c r="A3618" s="1">
        <v>44891</v>
      </c>
      <c r="B3618" s="21"/>
      <c r="C3618" s="20"/>
      <c r="D3618" s="18"/>
    </row>
    <row x14ac:dyDescent="0.25" r="3619" customHeight="1" ht="18.75">
      <c r="A3619" s="1">
        <v>44892</v>
      </c>
      <c r="B3619" s="21"/>
      <c r="C3619" s="20"/>
      <c r="D3619" s="18"/>
    </row>
    <row x14ac:dyDescent="0.25" r="3620" customHeight="1" ht="18.75">
      <c r="A3620" s="1">
        <v>44893</v>
      </c>
      <c r="B3620" s="7">
        <v>11</v>
      </c>
      <c r="C3620" s="20"/>
      <c r="D3620" s="18"/>
    </row>
    <row x14ac:dyDescent="0.25" r="3621" customHeight="1" ht="18.75">
      <c r="A3621" s="1">
        <v>44894</v>
      </c>
      <c r="B3621" s="12">
        <v>17.7</v>
      </c>
      <c r="C3621" s="20"/>
      <c r="D3621" s="18"/>
    </row>
    <row x14ac:dyDescent="0.25" r="3622" customHeight="1" ht="18.75">
      <c r="A3622" s="1">
        <v>44895</v>
      </c>
      <c r="B3622" s="21"/>
      <c r="C3622" s="20"/>
      <c r="D3622" s="18"/>
    </row>
    <row x14ac:dyDescent="0.25" r="3623" customHeight="1" ht="18.75">
      <c r="A3623" s="1">
        <v>44896</v>
      </c>
      <c r="B3623" s="21"/>
      <c r="C3623" s="20"/>
      <c r="D3623" s="18"/>
    </row>
    <row x14ac:dyDescent="0.25" r="3624" customHeight="1" ht="18.75">
      <c r="A3624" s="1">
        <v>44897</v>
      </c>
      <c r="B3624" s="21"/>
      <c r="C3624" s="20"/>
      <c r="D3624" s="18"/>
    </row>
    <row x14ac:dyDescent="0.25" r="3625" customHeight="1" ht="18.75">
      <c r="A3625" s="1">
        <v>44898</v>
      </c>
      <c r="B3625" s="21"/>
      <c r="C3625" s="20"/>
      <c r="D3625" s="18"/>
    </row>
    <row x14ac:dyDescent="0.25" r="3626" customHeight="1" ht="18.75">
      <c r="A3626" s="1">
        <v>44899</v>
      </c>
      <c r="B3626" s="21"/>
      <c r="C3626" s="20"/>
      <c r="D3626" s="18"/>
    </row>
    <row x14ac:dyDescent="0.25" r="3627" customHeight="1" ht="18.75">
      <c r="A3627" s="1">
        <v>44900</v>
      </c>
      <c r="B3627" s="21"/>
      <c r="C3627" s="20"/>
      <c r="D3627" s="18"/>
    </row>
    <row x14ac:dyDescent="0.25" r="3628" customHeight="1" ht="18.75">
      <c r="A3628" s="1">
        <v>44901</v>
      </c>
      <c r="B3628" s="21"/>
      <c r="C3628" s="20"/>
      <c r="D3628" s="18"/>
    </row>
    <row x14ac:dyDescent="0.25" r="3629" customHeight="1" ht="18.75">
      <c r="A3629" s="1">
        <v>44902</v>
      </c>
      <c r="B3629" s="21"/>
      <c r="C3629" s="20"/>
      <c r="D3629" s="18"/>
    </row>
    <row x14ac:dyDescent="0.25" r="3630" customHeight="1" ht="18.75">
      <c r="A3630" s="1">
        <v>44903</v>
      </c>
      <c r="B3630" s="21"/>
      <c r="C3630" s="20"/>
      <c r="D3630" s="18"/>
    </row>
    <row x14ac:dyDescent="0.25" r="3631" customHeight="1" ht="18.75">
      <c r="A3631" s="1">
        <v>44904</v>
      </c>
      <c r="B3631" s="21"/>
      <c r="C3631" s="20"/>
      <c r="D3631" s="18"/>
    </row>
    <row x14ac:dyDescent="0.25" r="3632" customHeight="1" ht="18.75">
      <c r="A3632" s="1">
        <v>44905</v>
      </c>
      <c r="B3632" s="7">
        <v>0</v>
      </c>
      <c r="C3632" s="20"/>
      <c r="D3632" s="18"/>
    </row>
    <row x14ac:dyDescent="0.25" r="3633" customHeight="1" ht="18.75">
      <c r="A3633" s="1">
        <v>44906</v>
      </c>
      <c r="B3633" s="21"/>
      <c r="C3633" s="20"/>
      <c r="D3633" s="18"/>
    </row>
    <row x14ac:dyDescent="0.25" r="3634" customHeight="1" ht="18.75">
      <c r="A3634" s="1">
        <v>44907</v>
      </c>
      <c r="B3634" s="12">
        <v>1.1</v>
      </c>
      <c r="C3634" s="20"/>
      <c r="D3634" s="18"/>
    </row>
    <row x14ac:dyDescent="0.25" r="3635" customHeight="1" ht="18.75">
      <c r="A3635" s="1">
        <v>44908</v>
      </c>
      <c r="B3635" s="7">
        <v>0</v>
      </c>
      <c r="C3635" s="20"/>
      <c r="D3635" s="18"/>
    </row>
    <row x14ac:dyDescent="0.25" r="3636" customHeight="1" ht="18.75">
      <c r="A3636" s="1">
        <v>44909</v>
      </c>
      <c r="B3636" s="7">
        <v>0</v>
      </c>
      <c r="C3636" s="20"/>
      <c r="D3636" s="18"/>
    </row>
    <row x14ac:dyDescent="0.25" r="3637" customHeight="1" ht="18.75">
      <c r="A3637" s="1">
        <v>44910</v>
      </c>
      <c r="B3637" s="21"/>
      <c r="C3637" s="20"/>
      <c r="D3637" s="18"/>
    </row>
    <row x14ac:dyDescent="0.25" r="3638" customHeight="1" ht="18.75">
      <c r="A3638" s="1">
        <v>44911</v>
      </c>
      <c r="B3638" s="21"/>
      <c r="C3638" s="20"/>
      <c r="D3638" s="18"/>
    </row>
    <row x14ac:dyDescent="0.25" r="3639" customHeight="1" ht="18.75">
      <c r="A3639" s="1">
        <v>44912</v>
      </c>
      <c r="B3639" s="7">
        <v>0</v>
      </c>
      <c r="C3639" s="20"/>
      <c r="D3639" s="18"/>
    </row>
    <row x14ac:dyDescent="0.25" r="3640" customHeight="1" ht="18.75">
      <c r="A3640" s="1">
        <v>44913</v>
      </c>
      <c r="B3640" s="21"/>
      <c r="C3640" s="20"/>
      <c r="D3640" s="18"/>
    </row>
    <row x14ac:dyDescent="0.25" r="3641" customHeight="1" ht="18.75">
      <c r="A3641" s="1">
        <v>44914</v>
      </c>
      <c r="B3641" s="21"/>
      <c r="C3641" s="20"/>
      <c r="D3641" s="18"/>
    </row>
    <row x14ac:dyDescent="0.25" r="3642" customHeight="1" ht="18.75">
      <c r="A3642" s="1">
        <v>44915</v>
      </c>
      <c r="B3642" s="21"/>
      <c r="C3642" s="20"/>
      <c r="D3642" s="18"/>
    </row>
    <row x14ac:dyDescent="0.25" r="3643" customHeight="1" ht="18.75">
      <c r="A3643" s="1">
        <v>44916</v>
      </c>
      <c r="B3643" s="12">
        <v>2.5</v>
      </c>
      <c r="C3643" s="20"/>
      <c r="D3643" s="18"/>
    </row>
    <row x14ac:dyDescent="0.25" r="3644" customHeight="1" ht="18.75">
      <c r="A3644" s="1">
        <v>44917</v>
      </c>
      <c r="B3644" s="7">
        <v>0</v>
      </c>
      <c r="C3644" s="20"/>
      <c r="D3644" s="18"/>
    </row>
    <row x14ac:dyDescent="0.25" r="3645" customHeight="1" ht="18.75">
      <c r="A3645" s="1">
        <v>44918</v>
      </c>
      <c r="B3645" s="21"/>
      <c r="C3645" s="20"/>
      <c r="D3645" s="18"/>
    </row>
    <row x14ac:dyDescent="0.25" r="3646" customHeight="1" ht="18.75">
      <c r="A3646" s="1">
        <v>44919</v>
      </c>
      <c r="B3646" s="21"/>
      <c r="C3646" s="20"/>
      <c r="D3646" s="18"/>
    </row>
    <row x14ac:dyDescent="0.25" r="3647" customHeight="1" ht="18.75">
      <c r="A3647" s="1">
        <v>44920</v>
      </c>
      <c r="B3647" s="21"/>
      <c r="C3647" s="20"/>
      <c r="D3647" s="18"/>
    </row>
    <row x14ac:dyDescent="0.25" r="3648" customHeight="1" ht="18.75">
      <c r="A3648" s="1">
        <v>44921</v>
      </c>
      <c r="B3648" s="21"/>
      <c r="C3648" s="20"/>
      <c r="D3648" s="18"/>
    </row>
    <row x14ac:dyDescent="0.25" r="3649" customHeight="1" ht="18.75">
      <c r="A3649" s="1">
        <v>44922</v>
      </c>
      <c r="B3649" s="21"/>
      <c r="C3649" s="20"/>
      <c r="D3649" s="18"/>
    </row>
    <row x14ac:dyDescent="0.25" r="3650" customHeight="1" ht="18.75">
      <c r="A3650" s="1">
        <v>44923</v>
      </c>
      <c r="B3650" s="21"/>
      <c r="C3650" s="20"/>
      <c r="D3650" s="18"/>
    </row>
    <row x14ac:dyDescent="0.25" r="3651" customHeight="1" ht="18.75">
      <c r="A3651" s="1">
        <v>44924</v>
      </c>
      <c r="B3651" s="21"/>
      <c r="C3651" s="20"/>
      <c r="D3651" s="18"/>
    </row>
    <row x14ac:dyDescent="0.25" r="3652" customHeight="1" ht="18.75">
      <c r="A3652" s="1">
        <v>44925</v>
      </c>
      <c r="B3652" s="21"/>
      <c r="C3652" s="20"/>
      <c r="D3652" s="18"/>
    </row>
    <row x14ac:dyDescent="0.25" r="3653" customHeight="1" ht="18.75">
      <c r="A3653" s="1">
        <v>44926</v>
      </c>
      <c r="B3653" s="21"/>
      <c r="C3653" s="20"/>
      <c r="D3653" s="18"/>
    </row>
    <row x14ac:dyDescent="0.25" r="3654" customHeight="1" ht="18.75">
      <c r="A3654" s="1">
        <v>44927</v>
      </c>
      <c r="B3654" s="21"/>
      <c r="C3654" s="20"/>
      <c r="D3654" s="18"/>
    </row>
    <row x14ac:dyDescent="0.25" r="3655" customHeight="1" ht="18.75">
      <c r="A3655" s="1">
        <v>44928</v>
      </c>
      <c r="B3655" s="21"/>
      <c r="C3655" s="20"/>
      <c r="D3655" s="18"/>
    </row>
    <row x14ac:dyDescent="0.25" r="3656" customHeight="1" ht="18.75">
      <c r="A3656" s="1">
        <v>44929</v>
      </c>
      <c r="B3656" s="21"/>
      <c r="C3656" s="20"/>
      <c r="D3656" s="18"/>
    </row>
    <row x14ac:dyDescent="0.25" r="3657" customHeight="1" ht="18.75">
      <c r="A3657" s="1">
        <v>44930</v>
      </c>
      <c r="B3657" s="21"/>
      <c r="C3657" s="20"/>
      <c r="D3657" s="18"/>
    </row>
    <row x14ac:dyDescent="0.25" r="3658" customHeight="1" ht="18.75">
      <c r="A3658" s="1">
        <v>44931</v>
      </c>
      <c r="B3658" s="21"/>
      <c r="C3658" s="20"/>
      <c r="D3658" s="18"/>
    </row>
    <row x14ac:dyDescent="0.25" r="3659" customHeight="1" ht="18.75">
      <c r="A3659" s="1">
        <v>44932</v>
      </c>
      <c r="B3659" s="7">
        <v>0</v>
      </c>
      <c r="C3659" s="20"/>
      <c r="D3659" s="18"/>
    </row>
    <row x14ac:dyDescent="0.25" r="3660" customHeight="1" ht="18.75">
      <c r="A3660" s="1">
        <v>44933</v>
      </c>
      <c r="B3660" s="7">
        <v>0</v>
      </c>
      <c r="C3660" s="20"/>
      <c r="D3660" s="18"/>
    </row>
    <row x14ac:dyDescent="0.25" r="3661" customHeight="1" ht="18.75">
      <c r="A3661" s="1">
        <v>44934</v>
      </c>
      <c r="B3661" s="21"/>
      <c r="C3661" s="20"/>
      <c r="D3661" s="18"/>
    </row>
    <row x14ac:dyDescent="0.25" r="3662" customHeight="1" ht="18.75">
      <c r="A3662" s="1">
        <v>44935</v>
      </c>
      <c r="B3662" s="21"/>
      <c r="C3662" s="20"/>
      <c r="D3662" s="18"/>
    </row>
    <row x14ac:dyDescent="0.25" r="3663" customHeight="1" ht="18.75">
      <c r="A3663" s="1">
        <v>44936</v>
      </c>
      <c r="B3663" s="21"/>
      <c r="C3663" s="20"/>
      <c r="D3663" s="18"/>
    </row>
    <row x14ac:dyDescent="0.25" r="3664" customHeight="1" ht="18.75">
      <c r="A3664" s="1">
        <v>44937</v>
      </c>
      <c r="B3664" s="21"/>
      <c r="C3664" s="20"/>
      <c r="D3664" s="18"/>
    </row>
    <row x14ac:dyDescent="0.25" r="3665" customHeight="1" ht="18.75">
      <c r="A3665" s="1">
        <v>44938</v>
      </c>
      <c r="B3665" s="7">
        <v>0</v>
      </c>
      <c r="C3665" s="20"/>
      <c r="D3665" s="18"/>
    </row>
    <row x14ac:dyDescent="0.25" r="3666" customHeight="1" ht="18.75">
      <c r="A3666" s="1">
        <v>44939</v>
      </c>
      <c r="B3666" s="12">
        <v>10.1</v>
      </c>
      <c r="C3666" s="20"/>
      <c r="D3666" s="18"/>
    </row>
    <row x14ac:dyDescent="0.25" r="3667" customHeight="1" ht="18.75">
      <c r="A3667" s="1">
        <v>44940</v>
      </c>
      <c r="B3667" s="7">
        <v>0</v>
      </c>
      <c r="C3667" s="20"/>
      <c r="D3667" s="18"/>
    </row>
    <row x14ac:dyDescent="0.25" r="3668" customHeight="1" ht="18.75">
      <c r="A3668" s="1">
        <v>44941</v>
      </c>
      <c r="B3668" s="12">
        <v>1.4</v>
      </c>
      <c r="C3668" s="20"/>
      <c r="D3668" s="18"/>
    </row>
    <row x14ac:dyDescent="0.25" r="3669" customHeight="1" ht="18.75">
      <c r="A3669" s="1">
        <v>44942</v>
      </c>
      <c r="B3669" s="21"/>
      <c r="C3669" s="20"/>
      <c r="D3669" s="18"/>
    </row>
    <row x14ac:dyDescent="0.25" r="3670" customHeight="1" ht="18.75">
      <c r="A3670" s="1">
        <v>44943</v>
      </c>
      <c r="B3670" s="21"/>
      <c r="C3670" s="20"/>
      <c r="D3670" s="18"/>
    </row>
    <row x14ac:dyDescent="0.25" r="3671" customHeight="1" ht="18.75">
      <c r="A3671" s="1">
        <v>44944</v>
      </c>
      <c r="B3671" s="21"/>
      <c r="C3671" s="20"/>
      <c r="D3671" s="18"/>
    </row>
    <row x14ac:dyDescent="0.25" r="3672" customHeight="1" ht="18.75">
      <c r="A3672" s="1">
        <v>44945</v>
      </c>
      <c r="B3672" s="21"/>
      <c r="C3672" s="20"/>
      <c r="D3672" s="18"/>
    </row>
    <row x14ac:dyDescent="0.25" r="3673" customHeight="1" ht="18.75">
      <c r="A3673" s="1">
        <v>44946</v>
      </c>
      <c r="B3673" s="21"/>
      <c r="C3673" s="20"/>
      <c r="D3673" s="18"/>
    </row>
    <row x14ac:dyDescent="0.25" r="3674" customHeight="1" ht="18.75">
      <c r="A3674" s="1">
        <v>44947</v>
      </c>
      <c r="B3674" s="21"/>
      <c r="C3674" s="20"/>
      <c r="D3674" s="18"/>
    </row>
    <row x14ac:dyDescent="0.25" r="3675" customHeight="1" ht="18.75">
      <c r="A3675" s="1">
        <v>44948</v>
      </c>
      <c r="B3675" s="21"/>
      <c r="C3675" s="20"/>
      <c r="D3675" s="18"/>
    </row>
    <row x14ac:dyDescent="0.25" r="3676" customHeight="1" ht="18.75">
      <c r="A3676" s="1">
        <v>44949</v>
      </c>
      <c r="B3676" s="21"/>
      <c r="C3676" s="20"/>
      <c r="D3676" s="18"/>
    </row>
    <row x14ac:dyDescent="0.25" r="3677" customHeight="1" ht="18.75">
      <c r="A3677" s="1">
        <v>44950</v>
      </c>
      <c r="B3677" s="21"/>
      <c r="C3677" s="20"/>
      <c r="D3677" s="18"/>
    </row>
    <row x14ac:dyDescent="0.25" r="3678" customHeight="1" ht="18.75">
      <c r="A3678" s="1">
        <v>44951</v>
      </c>
      <c r="B3678" s="21"/>
      <c r="C3678" s="20"/>
      <c r="D3678" s="18"/>
    </row>
    <row x14ac:dyDescent="0.25" r="3679" customHeight="1" ht="18.75">
      <c r="A3679" s="1">
        <v>44952</v>
      </c>
      <c r="B3679" s="7">
        <v>0</v>
      </c>
      <c r="C3679" s="20"/>
      <c r="D3679" s="18"/>
    </row>
    <row x14ac:dyDescent="0.25" r="3680" customHeight="1" ht="18.75">
      <c r="A3680" s="1">
        <v>44953</v>
      </c>
      <c r="B3680" s="7">
        <v>0</v>
      </c>
      <c r="C3680" s="20"/>
      <c r="D3680" s="18"/>
    </row>
    <row x14ac:dyDescent="0.25" r="3681" customHeight="1" ht="18.75">
      <c r="A3681" s="1">
        <v>44954</v>
      </c>
      <c r="B3681" s="21"/>
      <c r="C3681" s="20"/>
      <c r="D3681" s="18"/>
    </row>
    <row x14ac:dyDescent="0.25" r="3682" customHeight="1" ht="18.75">
      <c r="A3682" s="1">
        <v>44955</v>
      </c>
      <c r="B3682" s="7">
        <v>0</v>
      </c>
      <c r="C3682" s="20"/>
      <c r="D3682" s="18"/>
    </row>
    <row x14ac:dyDescent="0.25" r="3683" customHeight="1" ht="18.75">
      <c r="A3683" s="1">
        <v>44956</v>
      </c>
      <c r="B3683" s="21"/>
      <c r="C3683" s="20"/>
      <c r="D3683" s="18"/>
    </row>
    <row x14ac:dyDescent="0.25" r="3684" customHeight="1" ht="18.75">
      <c r="A3684" s="1">
        <v>44957</v>
      </c>
      <c r="B3684" s="21"/>
      <c r="C3684" s="20"/>
      <c r="D3684" s="18"/>
    </row>
    <row x14ac:dyDescent="0.25" r="3685" customHeight="1" ht="18.75">
      <c r="A3685" s="1">
        <v>44958</v>
      </c>
      <c r="B3685" s="21"/>
      <c r="C3685" s="20"/>
      <c r="D3685" s="18"/>
    </row>
    <row x14ac:dyDescent="0.25" r="3686" customHeight="1" ht="18.75">
      <c r="A3686" s="1">
        <v>44959</v>
      </c>
      <c r="B3686" s="21"/>
      <c r="C3686" s="20"/>
      <c r="D3686" s="18"/>
    </row>
    <row x14ac:dyDescent="0.25" r="3687" customHeight="1" ht="18.75">
      <c r="A3687" s="1">
        <v>44960</v>
      </c>
      <c r="B3687" s="21"/>
      <c r="C3687" s="20"/>
      <c r="D3687" s="18"/>
    </row>
    <row x14ac:dyDescent="0.25" r="3688" customHeight="1" ht="18.75">
      <c r="A3688" s="1">
        <v>44961</v>
      </c>
      <c r="B3688" s="21"/>
      <c r="C3688" s="20"/>
      <c r="D3688" s="18"/>
    </row>
    <row x14ac:dyDescent="0.25" r="3689" customHeight="1" ht="18.75">
      <c r="A3689" s="1">
        <v>44962</v>
      </c>
      <c r="B3689" s="21"/>
      <c r="C3689" s="20"/>
      <c r="D3689" s="18"/>
    </row>
    <row x14ac:dyDescent="0.25" r="3690" customHeight="1" ht="18.75">
      <c r="A3690" s="1">
        <v>44963</v>
      </c>
      <c r="B3690" s="21"/>
      <c r="C3690" s="20"/>
      <c r="D3690" s="18"/>
    </row>
    <row x14ac:dyDescent="0.25" r="3691" customHeight="1" ht="18.75">
      <c r="A3691" s="1">
        <v>44964</v>
      </c>
      <c r="B3691" s="21"/>
      <c r="C3691" s="20"/>
      <c r="D3691" s="18"/>
    </row>
    <row x14ac:dyDescent="0.25" r="3692" customHeight="1" ht="18.75">
      <c r="A3692" s="1">
        <v>44965</v>
      </c>
      <c r="B3692" s="21"/>
      <c r="C3692" s="20"/>
      <c r="D3692" s="18"/>
    </row>
    <row x14ac:dyDescent="0.25" r="3693" customHeight="1" ht="18.75">
      <c r="A3693" s="1">
        <v>44966</v>
      </c>
      <c r="B3693" s="12">
        <v>0.4</v>
      </c>
      <c r="C3693" s="20"/>
      <c r="D3693" s="18"/>
    </row>
    <row x14ac:dyDescent="0.25" r="3694" customHeight="1" ht="18.75">
      <c r="A3694" s="1">
        <v>44967</v>
      </c>
      <c r="B3694" s="12">
        <v>10.3</v>
      </c>
      <c r="C3694" s="20"/>
      <c r="D3694" s="18"/>
    </row>
    <row x14ac:dyDescent="0.25" r="3695" customHeight="1" ht="18.75">
      <c r="A3695" s="1">
        <v>44968</v>
      </c>
      <c r="B3695" s="21"/>
      <c r="C3695" s="20"/>
      <c r="D3695" s="18"/>
    </row>
    <row x14ac:dyDescent="0.25" r="3696" customHeight="1" ht="18.75">
      <c r="A3696" s="1">
        <v>44969</v>
      </c>
      <c r="B3696" s="7">
        <v>0</v>
      </c>
      <c r="C3696" s="20"/>
      <c r="D3696" s="18"/>
    </row>
    <row x14ac:dyDescent="0.25" r="3697" customHeight="1" ht="18.75">
      <c r="A3697" s="1">
        <v>44970</v>
      </c>
      <c r="B3697" s="12">
        <v>0.5</v>
      </c>
      <c r="C3697" s="20"/>
      <c r="D3697" s="18"/>
    </row>
    <row x14ac:dyDescent="0.25" r="3698" customHeight="1" ht="18.75">
      <c r="A3698" s="1">
        <v>44971</v>
      </c>
      <c r="B3698" s="21"/>
      <c r="C3698" s="20"/>
      <c r="D3698" s="18"/>
    </row>
    <row x14ac:dyDescent="0.25" r="3699" customHeight="1" ht="18.75">
      <c r="A3699" s="1">
        <v>44972</v>
      </c>
      <c r="B3699" s="7">
        <v>0</v>
      </c>
      <c r="C3699" s="20"/>
      <c r="D3699" s="18"/>
    </row>
    <row x14ac:dyDescent="0.25" r="3700" customHeight="1" ht="18.75">
      <c r="A3700" s="1">
        <v>44973</v>
      </c>
      <c r="B3700" s="21"/>
      <c r="C3700" s="20"/>
      <c r="D3700" s="18"/>
    </row>
    <row x14ac:dyDescent="0.25" r="3701" customHeight="1" ht="18.75">
      <c r="A3701" s="1">
        <v>44974</v>
      </c>
      <c r="B3701" s="21"/>
      <c r="C3701" s="20"/>
      <c r="D3701" s="18"/>
    </row>
    <row x14ac:dyDescent="0.25" r="3702" customHeight="1" ht="18.75">
      <c r="A3702" s="1">
        <v>44975</v>
      </c>
      <c r="B3702" s="7">
        <v>0</v>
      </c>
      <c r="C3702" s="20"/>
      <c r="D3702" s="18"/>
    </row>
    <row x14ac:dyDescent="0.25" r="3703" customHeight="1" ht="18.75">
      <c r="A3703" s="1">
        <v>44976</v>
      </c>
      <c r="B3703" s="7">
        <v>0</v>
      </c>
      <c r="C3703" s="20"/>
      <c r="D3703" s="18"/>
    </row>
    <row x14ac:dyDescent="0.25" r="3704" customHeight="1" ht="18.75">
      <c r="A3704" s="1">
        <v>44977</v>
      </c>
      <c r="B3704" s="21"/>
      <c r="C3704" s="20"/>
      <c r="D3704" s="18"/>
    </row>
    <row x14ac:dyDescent="0.25" r="3705" customHeight="1" ht="18.75">
      <c r="A3705" s="1">
        <v>44978</v>
      </c>
      <c r="B3705" s="21"/>
      <c r="C3705" s="20"/>
      <c r="D3705" s="18"/>
    </row>
    <row x14ac:dyDescent="0.25" r="3706" customHeight="1" ht="18.75">
      <c r="A3706" s="1">
        <v>44979</v>
      </c>
      <c r="B3706" s="21"/>
      <c r="C3706" s="20"/>
      <c r="D3706" s="18"/>
    </row>
    <row x14ac:dyDescent="0.25" r="3707" customHeight="1" ht="18.75">
      <c r="A3707" s="1">
        <v>44980</v>
      </c>
      <c r="B3707" s="7">
        <v>0</v>
      </c>
      <c r="C3707" s="20"/>
      <c r="D3707" s="18"/>
    </row>
    <row x14ac:dyDescent="0.25" r="3708" customHeight="1" ht="18.75">
      <c r="A3708" s="1">
        <v>44981</v>
      </c>
      <c r="B3708" s="21"/>
      <c r="C3708" s="20"/>
      <c r="D3708" s="18"/>
    </row>
    <row x14ac:dyDescent="0.25" r="3709" customHeight="1" ht="18.75">
      <c r="A3709" s="1">
        <v>44982</v>
      </c>
      <c r="B3709" s="21"/>
      <c r="C3709" s="20"/>
      <c r="D3709" s="18"/>
    </row>
    <row x14ac:dyDescent="0.25" r="3710" customHeight="1" ht="18.75">
      <c r="A3710" s="1">
        <v>44983</v>
      </c>
      <c r="B3710" s="21"/>
      <c r="C3710" s="20"/>
      <c r="D3710" s="18"/>
    </row>
    <row x14ac:dyDescent="0.25" r="3711" customHeight="1" ht="18.75">
      <c r="A3711" s="1">
        <v>44984</v>
      </c>
      <c r="B3711" s="21"/>
      <c r="C3711" s="20"/>
      <c r="D3711" s="18"/>
    </row>
    <row x14ac:dyDescent="0.25" r="3712" customHeight="1" ht="18.75">
      <c r="A3712" s="1">
        <v>44985</v>
      </c>
      <c r="B3712" s="21"/>
      <c r="C3712" s="20"/>
      <c r="D3712" s="18"/>
    </row>
    <row x14ac:dyDescent="0.25" r="3713" customHeight="1" ht="18.75">
      <c r="A3713" s="1">
        <v>44986</v>
      </c>
      <c r="B3713" s="21"/>
      <c r="C3713" s="20"/>
      <c r="D3713" s="18"/>
    </row>
    <row x14ac:dyDescent="0.25" r="3714" customHeight="1" ht="18.75">
      <c r="A3714" s="1">
        <v>44987</v>
      </c>
      <c r="B3714" s="21"/>
      <c r="C3714" s="20"/>
      <c r="D3714" s="18"/>
    </row>
    <row x14ac:dyDescent="0.25" r="3715" customHeight="1" ht="18.75">
      <c r="A3715" s="1">
        <v>44988</v>
      </c>
      <c r="B3715" s="21"/>
      <c r="C3715" s="20"/>
      <c r="D3715" s="18"/>
    </row>
    <row x14ac:dyDescent="0.25" r="3716" customHeight="1" ht="18.75">
      <c r="A3716" s="1">
        <v>44989</v>
      </c>
      <c r="B3716" s="21"/>
      <c r="C3716" s="20"/>
      <c r="D3716" s="18"/>
    </row>
    <row x14ac:dyDescent="0.25" r="3717" customHeight="1" ht="18.75">
      <c r="A3717" s="1">
        <v>44990</v>
      </c>
      <c r="B3717" s="21"/>
      <c r="C3717" s="20"/>
      <c r="D3717" s="18"/>
    </row>
    <row x14ac:dyDescent="0.25" r="3718" customHeight="1" ht="18.75">
      <c r="A3718" s="1">
        <v>44991</v>
      </c>
      <c r="B3718" s="21"/>
      <c r="C3718" s="20"/>
      <c r="D3718" s="18"/>
    </row>
    <row x14ac:dyDescent="0.25" r="3719" customHeight="1" ht="18.75">
      <c r="A3719" s="1">
        <v>44992</v>
      </c>
      <c r="B3719" s="21"/>
      <c r="C3719" s="20"/>
      <c r="D3719" s="18"/>
    </row>
    <row x14ac:dyDescent="0.25" r="3720" customHeight="1" ht="18.75">
      <c r="A3720" s="1">
        <v>44993</v>
      </c>
      <c r="B3720" s="21"/>
      <c r="C3720" s="20"/>
      <c r="D3720" s="18"/>
    </row>
    <row x14ac:dyDescent="0.25" r="3721" customHeight="1" ht="18.75">
      <c r="A3721" s="1">
        <v>44994</v>
      </c>
      <c r="B3721" s="7">
        <v>0</v>
      </c>
      <c r="C3721" s="20"/>
      <c r="D3721" s="18"/>
    </row>
    <row x14ac:dyDescent="0.25" r="3722" customHeight="1" ht="18.75">
      <c r="A3722" s="1">
        <v>44995</v>
      </c>
      <c r="B3722" s="21"/>
      <c r="C3722" s="20"/>
      <c r="D3722" s="18"/>
    </row>
    <row x14ac:dyDescent="0.25" r="3723" customHeight="1" ht="18.75">
      <c r="A3723" s="1">
        <v>44996</v>
      </c>
      <c r="B3723" s="21"/>
      <c r="C3723" s="20"/>
      <c r="D3723" s="18"/>
    </row>
    <row x14ac:dyDescent="0.25" r="3724" customHeight="1" ht="18.75">
      <c r="A3724" s="1">
        <v>44997</v>
      </c>
      <c r="B3724" s="12">
        <v>6.7</v>
      </c>
      <c r="C3724" s="20"/>
      <c r="D3724" s="18"/>
    </row>
    <row x14ac:dyDescent="0.25" r="3725" customHeight="1" ht="18.75">
      <c r="A3725" s="1">
        <v>44998</v>
      </c>
      <c r="B3725" s="21"/>
      <c r="C3725" s="20"/>
      <c r="D3725" s="18"/>
    </row>
    <row x14ac:dyDescent="0.25" r="3726" customHeight="1" ht="18.75">
      <c r="A3726" s="1">
        <v>44999</v>
      </c>
      <c r="B3726" s="21"/>
      <c r="C3726" s="20"/>
      <c r="D3726" s="18"/>
    </row>
    <row x14ac:dyDescent="0.25" r="3727" customHeight="1" ht="18.75">
      <c r="A3727" s="1">
        <v>45000</v>
      </c>
      <c r="B3727" s="21"/>
      <c r="C3727" s="20"/>
      <c r="D3727" s="18"/>
    </row>
    <row x14ac:dyDescent="0.25" r="3728" customHeight="1" ht="18.75">
      <c r="A3728" s="1">
        <v>45001</v>
      </c>
      <c r="B3728" s="21"/>
      <c r="C3728" s="20"/>
      <c r="D3728" s="18"/>
    </row>
    <row x14ac:dyDescent="0.25" r="3729" customHeight="1" ht="18.75">
      <c r="A3729" s="1">
        <v>45002</v>
      </c>
      <c r="B3729" s="21"/>
      <c r="C3729" s="20"/>
      <c r="D3729" s="18"/>
    </row>
    <row x14ac:dyDescent="0.25" r="3730" customHeight="1" ht="18.75">
      <c r="A3730" s="1">
        <v>45003</v>
      </c>
      <c r="B3730" s="21"/>
      <c r="C3730" s="20"/>
      <c r="D3730" s="18"/>
    </row>
    <row x14ac:dyDescent="0.25" r="3731" customHeight="1" ht="18.75">
      <c r="A3731" s="1">
        <v>45004</v>
      </c>
      <c r="B3731" s="21"/>
      <c r="C3731" s="20"/>
      <c r="D3731" s="18"/>
    </row>
    <row x14ac:dyDescent="0.25" r="3732" customHeight="1" ht="18.75">
      <c r="A3732" s="1">
        <v>45005</v>
      </c>
      <c r="B3732" s="21"/>
      <c r="C3732" s="20"/>
      <c r="D3732" s="18"/>
    </row>
    <row x14ac:dyDescent="0.25" r="3733" customHeight="1" ht="18.75">
      <c r="A3733" s="1">
        <v>45006</v>
      </c>
      <c r="B3733" s="21"/>
      <c r="C3733" s="20"/>
      <c r="D3733" s="18"/>
    </row>
    <row x14ac:dyDescent="0.25" r="3734" customHeight="1" ht="18.75">
      <c r="A3734" s="1">
        <v>45007</v>
      </c>
      <c r="B3734" s="12">
        <v>1.3</v>
      </c>
      <c r="C3734" s="20"/>
      <c r="D3734" s="18"/>
    </row>
    <row x14ac:dyDescent="0.25" r="3735" customHeight="1" ht="18.75">
      <c r="A3735" s="1">
        <v>45008</v>
      </c>
      <c r="B3735" s="12">
        <v>19.3</v>
      </c>
      <c r="C3735" s="20"/>
      <c r="D3735" s="18"/>
    </row>
    <row x14ac:dyDescent="0.25" r="3736" customHeight="1" ht="18.75">
      <c r="A3736" s="1">
        <v>45009</v>
      </c>
      <c r="B3736" s="21"/>
      <c r="C3736" s="20"/>
      <c r="D3736" s="18"/>
    </row>
    <row x14ac:dyDescent="0.25" r="3737" customHeight="1" ht="18.75">
      <c r="A3737" s="1">
        <v>45010</v>
      </c>
      <c r="B3737" s="21"/>
      <c r="C3737" s="20"/>
      <c r="D3737" s="18"/>
    </row>
    <row x14ac:dyDescent="0.25" r="3738" customHeight="1" ht="18.75">
      <c r="A3738" s="1">
        <v>45011</v>
      </c>
      <c r="B3738" s="7">
        <v>0</v>
      </c>
      <c r="C3738" s="20"/>
      <c r="D3738" s="18"/>
    </row>
    <row x14ac:dyDescent="0.25" r="3739" customHeight="1" ht="18.75">
      <c r="A3739" s="1">
        <v>45012</v>
      </c>
      <c r="B3739" s="21"/>
      <c r="C3739" s="20"/>
      <c r="D3739" s="18"/>
    </row>
    <row x14ac:dyDescent="0.25" r="3740" customHeight="1" ht="18.75">
      <c r="A3740" s="1">
        <v>45013</v>
      </c>
      <c r="B3740" s="21"/>
      <c r="C3740" s="20"/>
      <c r="D3740" s="18"/>
    </row>
    <row x14ac:dyDescent="0.25" r="3741" customHeight="1" ht="18.75">
      <c r="A3741" s="1">
        <v>45014</v>
      </c>
      <c r="B3741" s="21"/>
      <c r="C3741" s="20"/>
      <c r="D3741" s="18"/>
    </row>
    <row x14ac:dyDescent="0.25" r="3742" customHeight="1" ht="18.75">
      <c r="A3742" s="1">
        <v>45015</v>
      </c>
      <c r="B3742" s="21"/>
      <c r="C3742" s="20"/>
      <c r="D3742" s="18"/>
    </row>
    <row x14ac:dyDescent="0.25" r="3743" customHeight="1" ht="18.75">
      <c r="A3743" s="1">
        <v>45016</v>
      </c>
      <c r="B3743" s="21"/>
      <c r="C3743" s="20"/>
      <c r="D3743" s="18"/>
    </row>
    <row x14ac:dyDescent="0.25" r="3744" customHeight="1" ht="18.75">
      <c r="A3744" s="1">
        <v>45017</v>
      </c>
      <c r="B3744" s="21"/>
      <c r="C3744" s="20"/>
      <c r="D3744" s="18"/>
    </row>
    <row x14ac:dyDescent="0.25" r="3745" customHeight="1" ht="18.75">
      <c r="A3745" s="1">
        <v>45018</v>
      </c>
      <c r="B3745" s="21"/>
      <c r="C3745" s="20"/>
      <c r="D3745" s="18"/>
    </row>
    <row x14ac:dyDescent="0.25" r="3746" customHeight="1" ht="18.75">
      <c r="A3746" s="1">
        <v>45019</v>
      </c>
      <c r="B3746" s="21"/>
      <c r="C3746" s="20"/>
      <c r="D3746" s="18"/>
    </row>
    <row x14ac:dyDescent="0.25" r="3747" customHeight="1" ht="18.75">
      <c r="A3747" s="1">
        <v>45020</v>
      </c>
      <c r="B3747" s="7">
        <v>2</v>
      </c>
      <c r="C3747" s="12">
        <v>1.1</v>
      </c>
      <c r="D3747" s="16">
        <v>1.8993981481481481</v>
      </c>
    </row>
    <row x14ac:dyDescent="0.25" r="3748" customHeight="1" ht="18.75">
      <c r="A3748" s="1">
        <v>45021</v>
      </c>
      <c r="B3748" s="12">
        <v>6.4</v>
      </c>
      <c r="C3748" s="7">
        <v>1</v>
      </c>
      <c r="D3748" s="16">
        <v>1.5431481481481482</v>
      </c>
    </row>
    <row x14ac:dyDescent="0.25" r="3749" customHeight="1" ht="18.75">
      <c r="A3749" s="1">
        <v>45022</v>
      </c>
      <c r="B3749" s="12">
        <v>2.6</v>
      </c>
      <c r="C3749" s="12">
        <v>1.4</v>
      </c>
      <c r="D3749" s="16">
        <v>1.9181481481481482</v>
      </c>
    </row>
    <row x14ac:dyDescent="0.25" r="3750" customHeight="1" ht="18.75">
      <c r="A3750" s="1">
        <v>45023</v>
      </c>
      <c r="B3750" s="12">
        <v>3.2</v>
      </c>
      <c r="C3750" s="12">
        <v>1.8</v>
      </c>
      <c r="D3750" s="16">
        <v>1.0237037037037038</v>
      </c>
    </row>
    <row x14ac:dyDescent="0.25" r="3751" customHeight="1" ht="18.75">
      <c r="A3751" s="1">
        <v>45024</v>
      </c>
      <c r="B3751" s="21"/>
      <c r="C3751" s="20"/>
      <c r="D3751" s="18"/>
    </row>
    <row x14ac:dyDescent="0.25" r="3752" customHeight="1" ht="18.75">
      <c r="A3752" s="1">
        <v>45025</v>
      </c>
      <c r="B3752" s="21"/>
      <c r="C3752" s="20"/>
      <c r="D3752" s="18"/>
    </row>
    <row x14ac:dyDescent="0.25" r="3753" customHeight="1" ht="18.75">
      <c r="A3753" s="1">
        <v>45026</v>
      </c>
      <c r="B3753" s="21"/>
      <c r="C3753" s="20"/>
      <c r="D3753" s="18"/>
    </row>
    <row x14ac:dyDescent="0.25" r="3754" customHeight="1" ht="18.75">
      <c r="A3754" s="1">
        <v>45027</v>
      </c>
      <c r="B3754" s="7">
        <v>0</v>
      </c>
      <c r="C3754" s="7">
        <v>0</v>
      </c>
      <c r="D3754" s="18"/>
    </row>
    <row x14ac:dyDescent="0.25" r="3755" customHeight="1" ht="18.75">
      <c r="A3755" s="1">
        <v>45028</v>
      </c>
      <c r="B3755" s="21"/>
      <c r="C3755" s="20"/>
      <c r="D3755" s="18"/>
    </row>
    <row x14ac:dyDescent="0.25" r="3756" customHeight="1" ht="18.75">
      <c r="A3756" s="1">
        <v>45029</v>
      </c>
      <c r="B3756" s="21"/>
      <c r="C3756" s="20"/>
      <c r="D3756" s="18"/>
    </row>
    <row x14ac:dyDescent="0.25" r="3757" customHeight="1" ht="18.75">
      <c r="A3757" s="1">
        <v>45030</v>
      </c>
      <c r="B3757" s="12">
        <v>0.1</v>
      </c>
      <c r="C3757" s="12">
        <v>0.1</v>
      </c>
      <c r="D3757" s="18"/>
    </row>
    <row x14ac:dyDescent="0.25" r="3758" customHeight="1" ht="18.75">
      <c r="A3758" s="1">
        <v>45031</v>
      </c>
      <c r="B3758" s="12">
        <v>0.2</v>
      </c>
      <c r="C3758" s="12">
        <v>0.2</v>
      </c>
      <c r="D3758" s="18"/>
    </row>
    <row x14ac:dyDescent="0.25" r="3759" customHeight="1" ht="18.75">
      <c r="A3759" s="1">
        <v>45032</v>
      </c>
      <c r="B3759" s="7">
        <v>0</v>
      </c>
      <c r="C3759" s="7">
        <v>0</v>
      </c>
      <c r="D3759" s="18"/>
    </row>
    <row x14ac:dyDescent="0.25" r="3760" customHeight="1" ht="18.75">
      <c r="A3760" s="1">
        <v>45033</v>
      </c>
      <c r="B3760" s="21"/>
      <c r="C3760" s="20"/>
      <c r="D3760" s="18"/>
    </row>
    <row x14ac:dyDescent="0.25" r="3761" customHeight="1" ht="18.75">
      <c r="A3761" s="1">
        <v>45034</v>
      </c>
      <c r="B3761" s="12">
        <v>1.6</v>
      </c>
      <c r="C3761" s="12">
        <v>1.4</v>
      </c>
      <c r="D3761" s="16">
        <v>1.357037037037037</v>
      </c>
    </row>
    <row x14ac:dyDescent="0.25" r="3762" customHeight="1" ht="18.75">
      <c r="A3762" s="1">
        <v>45035</v>
      </c>
      <c r="B3762" s="21"/>
      <c r="C3762" s="20"/>
      <c r="D3762" s="18"/>
    </row>
    <row x14ac:dyDescent="0.25" r="3763" customHeight="1" ht="18.75">
      <c r="A3763" s="1">
        <v>45036</v>
      </c>
      <c r="B3763" s="21"/>
      <c r="C3763" s="20"/>
      <c r="D3763" s="18"/>
    </row>
    <row x14ac:dyDescent="0.25" r="3764" customHeight="1" ht="18.75">
      <c r="A3764" s="1">
        <v>45037</v>
      </c>
      <c r="B3764" s="21"/>
      <c r="C3764" s="20"/>
      <c r="D3764" s="18"/>
    </row>
    <row x14ac:dyDescent="0.25" r="3765" customHeight="1" ht="18.75">
      <c r="A3765" s="1">
        <v>45038</v>
      </c>
      <c r="B3765" s="21"/>
      <c r="C3765" s="20"/>
      <c r="D3765" s="18"/>
    </row>
    <row x14ac:dyDescent="0.25" r="3766" customHeight="1" ht="18.75">
      <c r="A3766" s="1">
        <v>45039</v>
      </c>
      <c r="B3766" s="21"/>
      <c r="C3766" s="20"/>
      <c r="D3766" s="18"/>
    </row>
    <row x14ac:dyDescent="0.25" r="3767" customHeight="1" ht="18.75">
      <c r="A3767" s="1">
        <v>45040</v>
      </c>
      <c r="B3767" s="21"/>
      <c r="C3767" s="20"/>
      <c r="D3767" s="18"/>
    </row>
    <row x14ac:dyDescent="0.25" r="3768" customHeight="1" ht="18.75">
      <c r="A3768" s="1">
        <v>45041</v>
      </c>
      <c r="B3768" s="7">
        <v>6</v>
      </c>
      <c r="C3768" s="7">
        <v>1</v>
      </c>
      <c r="D3768" s="16">
        <v>1.6327314814814815</v>
      </c>
    </row>
    <row x14ac:dyDescent="0.25" r="3769" customHeight="1" ht="18.75">
      <c r="A3769" s="1">
        <v>45042</v>
      </c>
      <c r="B3769" s="21"/>
      <c r="C3769" s="20"/>
      <c r="D3769" s="18"/>
    </row>
    <row x14ac:dyDescent="0.25" r="3770" customHeight="1" ht="18.75">
      <c r="A3770" s="1">
        <v>45043</v>
      </c>
      <c r="B3770" s="21"/>
      <c r="C3770" s="20"/>
      <c r="D3770" s="18"/>
    </row>
    <row x14ac:dyDescent="0.25" r="3771" customHeight="1" ht="18.75">
      <c r="A3771" s="1">
        <v>45044</v>
      </c>
      <c r="B3771" s="21"/>
      <c r="C3771" s="20"/>
      <c r="D3771" s="18"/>
    </row>
    <row x14ac:dyDescent="0.25" r="3772" customHeight="1" ht="18.75">
      <c r="A3772" s="1">
        <v>45045</v>
      </c>
      <c r="B3772" s="12">
        <v>8.7</v>
      </c>
      <c r="C3772" s="12">
        <v>5.4</v>
      </c>
      <c r="D3772" s="16">
        <v>1.6681481481481482</v>
      </c>
    </row>
    <row x14ac:dyDescent="0.25" r="3773" customHeight="1" ht="18.75">
      <c r="A3773" s="1">
        <v>45046</v>
      </c>
      <c r="B3773" s="21"/>
      <c r="C3773" s="20"/>
      <c r="D3773" s="18"/>
    </row>
    <row x14ac:dyDescent="0.25" r="3774" customHeight="1" ht="18.75">
      <c r="A3774" s="1">
        <v>45047</v>
      </c>
      <c r="B3774" s="21"/>
      <c r="C3774" s="20"/>
      <c r="D3774" s="18"/>
    </row>
    <row x14ac:dyDescent="0.25" r="3775" customHeight="1" ht="18.75">
      <c r="A3775" s="1">
        <v>45048</v>
      </c>
      <c r="B3775" s="21"/>
      <c r="C3775" s="20"/>
      <c r="D3775" s="18"/>
    </row>
    <row x14ac:dyDescent="0.25" r="3776" customHeight="1" ht="18.75">
      <c r="A3776" s="1">
        <v>45049</v>
      </c>
      <c r="B3776" s="21"/>
      <c r="C3776" s="20"/>
      <c r="D3776" s="18"/>
    </row>
    <row x14ac:dyDescent="0.25" r="3777" customHeight="1" ht="18.75">
      <c r="A3777" s="1">
        <v>45050</v>
      </c>
      <c r="B3777" s="12">
        <v>0.5</v>
      </c>
      <c r="C3777" s="12">
        <v>0.5</v>
      </c>
      <c r="D3777" s="18"/>
    </row>
    <row x14ac:dyDescent="0.25" r="3778" customHeight="1" ht="18.75">
      <c r="A3778" s="1">
        <v>45051</v>
      </c>
      <c r="B3778" s="12">
        <v>44.5</v>
      </c>
      <c r="C3778" s="7">
        <v>12</v>
      </c>
      <c r="D3778" s="16">
        <v>1.9584259259259258</v>
      </c>
    </row>
    <row x14ac:dyDescent="0.25" r="3779" customHeight="1" ht="18.75">
      <c r="A3779" s="1">
        <v>45052</v>
      </c>
      <c r="B3779" s="12">
        <v>33.9</v>
      </c>
      <c r="C3779" s="12">
        <v>13.3</v>
      </c>
      <c r="D3779" s="16">
        <v>1.0000925925925925</v>
      </c>
    </row>
    <row x14ac:dyDescent="0.25" r="3780" customHeight="1" ht="18.75">
      <c r="A3780" s="1">
        <v>45053</v>
      </c>
      <c r="B3780" s="12">
        <v>3.1</v>
      </c>
      <c r="C3780" s="12">
        <v>1.4</v>
      </c>
      <c r="D3780" s="16">
        <v>1.6056481481481482</v>
      </c>
    </row>
    <row x14ac:dyDescent="0.25" r="3781" customHeight="1" ht="18.75">
      <c r="A3781" s="1">
        <v>45054</v>
      </c>
      <c r="B3781" s="21"/>
      <c r="C3781" s="20"/>
      <c r="D3781" s="18"/>
    </row>
    <row x14ac:dyDescent="0.25" r="3782" customHeight="1" ht="18.75">
      <c r="A3782" s="1">
        <v>45055</v>
      </c>
      <c r="B3782" s="21"/>
      <c r="C3782" s="20"/>
      <c r="D3782" s="18"/>
    </row>
    <row x14ac:dyDescent="0.25" r="3783" customHeight="1" ht="18.75">
      <c r="A3783" s="1">
        <v>45056</v>
      </c>
      <c r="B3783" s="21"/>
      <c r="C3783" s="20"/>
      <c r="D3783" s="18"/>
    </row>
    <row x14ac:dyDescent="0.25" r="3784" customHeight="1" ht="18.75">
      <c r="A3784" s="1">
        <v>45057</v>
      </c>
      <c r="B3784" s="21"/>
      <c r="C3784" s="20"/>
      <c r="D3784" s="18"/>
    </row>
    <row x14ac:dyDescent="0.25" r="3785" customHeight="1" ht="18.75">
      <c r="A3785" s="1">
        <v>45058</v>
      </c>
      <c r="B3785" s="21"/>
      <c r="C3785" s="20"/>
      <c r="D3785" s="18"/>
    </row>
    <row x14ac:dyDescent="0.25" r="3786" customHeight="1" ht="18.75">
      <c r="A3786" s="1">
        <v>45059</v>
      </c>
      <c r="B3786" s="21"/>
      <c r="C3786" s="20"/>
      <c r="D3786" s="18"/>
    </row>
    <row x14ac:dyDescent="0.25" r="3787" customHeight="1" ht="18.75">
      <c r="A3787" s="1">
        <v>45060</v>
      </c>
      <c r="B3787" s="7">
        <v>0</v>
      </c>
      <c r="C3787" s="7">
        <v>0</v>
      </c>
      <c r="D3787" s="18"/>
    </row>
    <row x14ac:dyDescent="0.25" r="3788" customHeight="1" ht="18.75">
      <c r="A3788" s="1">
        <v>45061</v>
      </c>
      <c r="B3788" s="21"/>
      <c r="C3788" s="20"/>
      <c r="D3788" s="18"/>
    </row>
    <row x14ac:dyDescent="0.25" r="3789" customHeight="1" ht="18.75">
      <c r="A3789" s="1">
        <v>45062</v>
      </c>
      <c r="B3789" s="21"/>
      <c r="C3789" s="20"/>
      <c r="D3789" s="18"/>
    </row>
    <row x14ac:dyDescent="0.25" r="3790" customHeight="1" ht="18.75">
      <c r="A3790" s="1">
        <v>45063</v>
      </c>
      <c r="B3790" s="21"/>
      <c r="C3790" s="20"/>
      <c r="D3790" s="18"/>
    </row>
    <row x14ac:dyDescent="0.25" r="3791" customHeight="1" ht="18.75">
      <c r="A3791" s="1">
        <v>45064</v>
      </c>
      <c r="B3791" s="12">
        <v>5.9</v>
      </c>
      <c r="C3791" s="12">
        <v>1.9</v>
      </c>
      <c r="D3791" s="16">
        <v>1.7639814814814816</v>
      </c>
    </row>
    <row x14ac:dyDescent="0.25" r="3792" customHeight="1" ht="18.75">
      <c r="A3792" s="1">
        <v>45065</v>
      </c>
      <c r="B3792" s="7">
        <v>0</v>
      </c>
      <c r="C3792" s="7">
        <v>0</v>
      </c>
      <c r="D3792" s="18"/>
    </row>
    <row x14ac:dyDescent="0.25" r="3793" customHeight="1" ht="18.75">
      <c r="A3793" s="1">
        <v>45066</v>
      </c>
      <c r="B3793" s="21"/>
      <c r="C3793" s="20"/>
      <c r="D3793" s="18"/>
    </row>
    <row x14ac:dyDescent="0.25" r="3794" customHeight="1" ht="18.75">
      <c r="A3794" s="1">
        <v>45067</v>
      </c>
      <c r="B3794" s="21"/>
      <c r="C3794" s="20"/>
      <c r="D3794" s="18"/>
    </row>
    <row x14ac:dyDescent="0.25" r="3795" customHeight="1" ht="18.75">
      <c r="A3795" s="1">
        <v>45068</v>
      </c>
      <c r="B3795" s="12">
        <v>0.5</v>
      </c>
      <c r="C3795" s="12">
        <v>0.5</v>
      </c>
      <c r="D3795" s="16">
        <v>1.3625925925925926</v>
      </c>
    </row>
    <row x14ac:dyDescent="0.25" r="3796" customHeight="1" ht="18.75">
      <c r="A3796" s="1">
        <v>45069</v>
      </c>
      <c r="B3796" s="21"/>
      <c r="C3796" s="20"/>
      <c r="D3796" s="18"/>
    </row>
    <row x14ac:dyDescent="0.25" r="3797" customHeight="1" ht="18.75">
      <c r="A3797" s="1">
        <v>45070</v>
      </c>
      <c r="B3797" s="21"/>
      <c r="C3797" s="20"/>
      <c r="D3797" s="18"/>
    </row>
    <row x14ac:dyDescent="0.25" r="3798" customHeight="1" ht="18.75">
      <c r="A3798" s="1">
        <v>45071</v>
      </c>
      <c r="B3798" s="21"/>
      <c r="C3798" s="20"/>
      <c r="D3798" s="18"/>
    </row>
    <row x14ac:dyDescent="0.25" r="3799" customHeight="1" ht="18.75">
      <c r="A3799" s="1">
        <v>45072</v>
      </c>
      <c r="B3799" s="7">
        <v>0</v>
      </c>
      <c r="C3799" s="7">
        <v>0</v>
      </c>
      <c r="D3799" s="18"/>
    </row>
    <row x14ac:dyDescent="0.25" r="3800" customHeight="1" ht="18.75">
      <c r="A3800" s="1">
        <v>45073</v>
      </c>
      <c r="B3800" s="12">
        <v>0.2</v>
      </c>
      <c r="C3800" s="12">
        <v>0.2</v>
      </c>
      <c r="D3800" s="18"/>
    </row>
    <row x14ac:dyDescent="0.25" r="3801" customHeight="1" ht="18.75">
      <c r="A3801" s="1">
        <v>45074</v>
      </c>
      <c r="B3801" s="12">
        <v>10.6</v>
      </c>
      <c r="C3801" s="12">
        <v>3.6</v>
      </c>
      <c r="D3801" s="16">
        <v>1.2403703703703703</v>
      </c>
    </row>
    <row x14ac:dyDescent="0.25" r="3802" customHeight="1" ht="18.75">
      <c r="A3802" s="1">
        <v>45075</v>
      </c>
      <c r="B3802" s="12">
        <v>100.8</v>
      </c>
      <c r="C3802" s="12">
        <v>11.8</v>
      </c>
      <c r="D3802" s="16">
        <v>1.1723148148148148</v>
      </c>
    </row>
    <row x14ac:dyDescent="0.25" r="3803" customHeight="1" ht="18.75">
      <c r="A3803" s="1">
        <v>45076</v>
      </c>
      <c r="B3803" s="21"/>
      <c r="C3803" s="20"/>
      <c r="D3803" s="18"/>
    </row>
    <row x14ac:dyDescent="0.25" r="3804" customHeight="1" ht="18.75">
      <c r="A3804" s="1">
        <v>45077</v>
      </c>
      <c r="B3804" s="21"/>
      <c r="C3804" s="20"/>
      <c r="D3804" s="18"/>
    </row>
    <row x14ac:dyDescent="0.25" r="3805" customHeight="1" ht="18.75">
      <c r="A3805" s="1">
        <v>45078</v>
      </c>
      <c r="B3805" s="12">
        <v>0.2</v>
      </c>
      <c r="C3805" s="12">
        <v>0.2</v>
      </c>
      <c r="D3805" s="18"/>
    </row>
    <row x14ac:dyDescent="0.25" r="3806" customHeight="1" ht="18.75">
      <c r="A3806" s="1">
        <v>45079</v>
      </c>
      <c r="B3806" s="12">
        <v>0.3</v>
      </c>
      <c r="C3806" s="12">
        <v>0.3</v>
      </c>
      <c r="D3806" s="16">
        <v>1.1209259259259259</v>
      </c>
    </row>
    <row x14ac:dyDescent="0.25" r="3807" customHeight="1" ht="18.75">
      <c r="A3807" s="1">
        <v>45080</v>
      </c>
      <c r="B3807" s="21"/>
      <c r="C3807" s="20"/>
      <c r="D3807" s="18"/>
    </row>
    <row x14ac:dyDescent="0.25" r="3808" customHeight="1" ht="18.75">
      <c r="A3808" s="1">
        <v>45081</v>
      </c>
      <c r="B3808" s="21"/>
      <c r="C3808" s="20"/>
      <c r="D3808" s="18"/>
    </row>
    <row x14ac:dyDescent="0.25" r="3809" customHeight="1" ht="18.75">
      <c r="A3809" s="1">
        <v>45082</v>
      </c>
      <c r="B3809" s="21"/>
      <c r="C3809" s="20"/>
      <c r="D3809" s="18"/>
    </row>
    <row x14ac:dyDescent="0.25" r="3810" customHeight="1" ht="18.75">
      <c r="A3810" s="1">
        <v>45083</v>
      </c>
      <c r="B3810" s="21"/>
      <c r="C3810" s="20"/>
      <c r="D3810" s="18"/>
    </row>
    <row x14ac:dyDescent="0.25" r="3811" customHeight="1" ht="18.75">
      <c r="A3811" s="1">
        <v>45084</v>
      </c>
      <c r="B3811" s="21"/>
      <c r="C3811" s="20"/>
      <c r="D3811" s="18"/>
    </row>
    <row x14ac:dyDescent="0.25" r="3812" customHeight="1" ht="18.75">
      <c r="A3812" s="1">
        <v>45085</v>
      </c>
      <c r="B3812" s="21"/>
      <c r="C3812" s="20"/>
      <c r="D3812" s="18"/>
    </row>
    <row x14ac:dyDescent="0.25" r="3813" customHeight="1" ht="18.75">
      <c r="A3813" s="1">
        <v>45086</v>
      </c>
      <c r="B3813" s="21"/>
      <c r="C3813" s="20"/>
      <c r="D3813" s="18"/>
    </row>
    <row x14ac:dyDescent="0.25" r="3814" customHeight="1" ht="18.75">
      <c r="A3814" s="1">
        <v>45087</v>
      </c>
      <c r="B3814" s="21"/>
      <c r="C3814" s="20"/>
      <c r="D3814" s="18"/>
    </row>
    <row x14ac:dyDescent="0.25" r="3815" customHeight="1" ht="18.75">
      <c r="A3815" s="1">
        <v>45088</v>
      </c>
      <c r="B3815" s="21"/>
      <c r="C3815" s="20"/>
      <c r="D3815" s="18"/>
    </row>
    <row x14ac:dyDescent="0.25" r="3816" customHeight="1" ht="18.75">
      <c r="A3816" s="1">
        <v>45089</v>
      </c>
      <c r="B3816" s="12">
        <v>0.7</v>
      </c>
      <c r="C3816" s="12">
        <v>0.7</v>
      </c>
      <c r="D3816" s="16">
        <v>1.900787037037037</v>
      </c>
    </row>
    <row x14ac:dyDescent="0.25" r="3817" customHeight="1" ht="18.75">
      <c r="A3817" s="1">
        <v>45090</v>
      </c>
      <c r="B3817" s="21"/>
      <c r="C3817" s="20"/>
      <c r="D3817" s="18"/>
    </row>
    <row x14ac:dyDescent="0.25" r="3818" customHeight="1" ht="18.75">
      <c r="A3818" s="1">
        <v>45091</v>
      </c>
      <c r="B3818" s="12">
        <v>17.5</v>
      </c>
      <c r="C3818" s="12">
        <v>16.9</v>
      </c>
      <c r="D3818" s="16">
        <v>1.7827314814814814</v>
      </c>
    </row>
    <row x14ac:dyDescent="0.25" r="3819" customHeight="1" ht="18.75">
      <c r="A3819" s="1">
        <v>45092</v>
      </c>
      <c r="B3819" s="21"/>
      <c r="C3819" s="20"/>
      <c r="D3819" s="18"/>
    </row>
    <row x14ac:dyDescent="0.25" r="3820" customHeight="1" ht="18.75">
      <c r="A3820" s="1">
        <v>45093</v>
      </c>
      <c r="B3820" s="21"/>
      <c r="C3820" s="20"/>
      <c r="D3820" s="18"/>
    </row>
    <row x14ac:dyDescent="0.25" r="3821" customHeight="1" ht="18.75">
      <c r="A3821" s="1">
        <v>45094</v>
      </c>
      <c r="B3821" s="21"/>
      <c r="C3821" s="20"/>
      <c r="D3821" s="18"/>
    </row>
    <row x14ac:dyDescent="0.25" r="3822" customHeight="1" ht="18.75">
      <c r="A3822" s="1">
        <v>45095</v>
      </c>
      <c r="B3822" s="21"/>
      <c r="C3822" s="20"/>
      <c r="D3822" s="18"/>
    </row>
    <row x14ac:dyDescent="0.25" r="3823" customHeight="1" ht="18.75">
      <c r="A3823" s="1">
        <v>45096</v>
      </c>
      <c r="B3823" s="21"/>
      <c r="C3823" s="20"/>
      <c r="D3823" s="18"/>
    </row>
    <row x14ac:dyDescent="0.25" r="3824" customHeight="1" ht="18.75">
      <c r="A3824" s="1">
        <v>45097</v>
      </c>
      <c r="B3824" s="21"/>
      <c r="C3824" s="20"/>
      <c r="D3824" s="18"/>
    </row>
    <row x14ac:dyDescent="0.25" r="3825" customHeight="1" ht="18.75">
      <c r="A3825" s="1">
        <v>45098</v>
      </c>
      <c r="B3825" s="12">
        <v>4.6</v>
      </c>
      <c r="C3825" s="12">
        <v>1.5</v>
      </c>
      <c r="D3825" s="16">
        <v>1.014675925925926</v>
      </c>
    </row>
    <row x14ac:dyDescent="0.25" r="3826" customHeight="1" ht="18.75">
      <c r="A3826" s="1">
        <v>45099</v>
      </c>
      <c r="B3826" s="7">
        <v>0</v>
      </c>
      <c r="C3826" s="7">
        <v>0</v>
      </c>
      <c r="D3826" s="18"/>
    </row>
    <row x14ac:dyDescent="0.25" r="3827" customHeight="1" ht="18.75">
      <c r="A3827" s="1">
        <v>45100</v>
      </c>
      <c r="B3827" s="21"/>
      <c r="C3827" s="20"/>
      <c r="D3827" s="18"/>
    </row>
    <row x14ac:dyDescent="0.25" r="3828" customHeight="1" ht="18.75">
      <c r="A3828" s="1">
        <v>45101</v>
      </c>
      <c r="B3828" s="21"/>
      <c r="C3828" s="20"/>
      <c r="D3828" s="18"/>
    </row>
    <row x14ac:dyDescent="0.25" r="3829" customHeight="1" ht="18.75">
      <c r="A3829" s="1">
        <v>45102</v>
      </c>
      <c r="B3829" s="12">
        <v>2.2</v>
      </c>
      <c r="C3829" s="12">
        <v>1.5</v>
      </c>
      <c r="D3829" s="16">
        <v>1.9403703703703705</v>
      </c>
    </row>
    <row x14ac:dyDescent="0.25" r="3830" customHeight="1" ht="18.75">
      <c r="A3830" s="1">
        <v>45103</v>
      </c>
      <c r="B3830" s="12">
        <v>33.2</v>
      </c>
      <c r="C3830" s="12">
        <v>8.9</v>
      </c>
      <c r="D3830" s="16">
        <v>1.2848148148148149</v>
      </c>
    </row>
    <row x14ac:dyDescent="0.25" r="3831" customHeight="1" ht="18.75">
      <c r="A3831" s="1">
        <v>45104</v>
      </c>
      <c r="B3831" s="7">
        <v>48</v>
      </c>
      <c r="C3831" s="12">
        <v>33.5</v>
      </c>
      <c r="D3831" s="16">
        <v>1.0264814814814816</v>
      </c>
    </row>
    <row x14ac:dyDescent="0.25" r="3832" customHeight="1" ht="18.75">
      <c r="A3832" s="1">
        <v>45105</v>
      </c>
      <c r="B3832" s="12">
        <v>24.7</v>
      </c>
      <c r="C3832" s="12">
        <v>5.4</v>
      </c>
      <c r="D3832" s="16">
        <v>1.2014814814814816</v>
      </c>
    </row>
    <row x14ac:dyDescent="0.25" r="3833" customHeight="1" ht="18.75">
      <c r="A3833" s="1">
        <v>45106</v>
      </c>
      <c r="B3833" s="12">
        <v>8.3</v>
      </c>
      <c r="C3833" s="12">
        <v>3.1</v>
      </c>
      <c r="D3833" s="16">
        <v>1.6827314814814813</v>
      </c>
    </row>
    <row x14ac:dyDescent="0.25" r="3834" customHeight="1" ht="18.75">
      <c r="A3834" s="1">
        <v>45107</v>
      </c>
      <c r="B3834" s="7">
        <v>39</v>
      </c>
      <c r="C3834" s="12">
        <v>8.3</v>
      </c>
      <c r="D3834" s="16">
        <v>1.0202314814814815</v>
      </c>
    </row>
    <row x14ac:dyDescent="0.25" r="3835" customHeight="1" ht="18.75">
      <c r="A3835" s="1">
        <v>45108</v>
      </c>
      <c r="B3835" s="21"/>
      <c r="C3835" s="20"/>
      <c r="D3835" s="18"/>
    </row>
    <row x14ac:dyDescent="0.25" r="3836" customHeight="1" ht="18.75">
      <c r="A3836" s="1">
        <v>45109</v>
      </c>
      <c r="B3836" s="21"/>
      <c r="C3836" s="20"/>
      <c r="D3836" s="18"/>
    </row>
    <row x14ac:dyDescent="0.25" r="3837" customHeight="1" ht="18.75">
      <c r="A3837" s="1">
        <v>45110</v>
      </c>
      <c r="B3837" s="21"/>
      <c r="C3837" s="20"/>
      <c r="D3837" s="18"/>
    </row>
    <row x14ac:dyDescent="0.25" r="3838" customHeight="1" ht="18.75">
      <c r="A3838" s="1">
        <v>45111</v>
      </c>
      <c r="B3838" s="12">
        <v>6.8</v>
      </c>
      <c r="C3838" s="12">
        <v>1.8</v>
      </c>
      <c r="D3838" s="16">
        <v>1.638287037037037</v>
      </c>
    </row>
    <row x14ac:dyDescent="0.25" r="3839" customHeight="1" ht="18.75">
      <c r="A3839" s="1">
        <v>45112</v>
      </c>
      <c r="B3839" s="12">
        <v>16.1</v>
      </c>
      <c r="C3839" s="12">
        <v>7.2</v>
      </c>
      <c r="D3839" s="16">
        <v>1.1910648148148149</v>
      </c>
    </row>
    <row x14ac:dyDescent="0.25" r="3840" customHeight="1" ht="18.75">
      <c r="A3840" s="1">
        <v>45113</v>
      </c>
      <c r="B3840" s="21"/>
      <c r="C3840" s="20"/>
      <c r="D3840" s="18"/>
    </row>
    <row x14ac:dyDescent="0.25" r="3841" customHeight="1" ht="18.75">
      <c r="A3841" s="1">
        <v>45114</v>
      </c>
      <c r="B3841" s="12">
        <v>43.9</v>
      </c>
      <c r="C3841" s="12">
        <v>14.2</v>
      </c>
      <c r="D3841" s="16">
        <v>1.5737037037037038</v>
      </c>
    </row>
    <row x14ac:dyDescent="0.25" r="3842" customHeight="1" ht="18.75">
      <c r="A3842" s="1">
        <v>45115</v>
      </c>
      <c r="B3842" s="7">
        <v>0</v>
      </c>
      <c r="C3842" s="7">
        <v>0</v>
      </c>
      <c r="D3842" s="18"/>
    </row>
    <row x14ac:dyDescent="0.25" r="3843" customHeight="1" ht="18.75">
      <c r="A3843" s="1">
        <v>45116</v>
      </c>
      <c r="B3843" s="21"/>
      <c r="C3843" s="20"/>
      <c r="D3843" s="18"/>
    </row>
    <row x14ac:dyDescent="0.25" r="3844" customHeight="1" ht="18.75">
      <c r="A3844" s="1">
        <v>45117</v>
      </c>
      <c r="B3844" s="7">
        <v>0</v>
      </c>
      <c r="C3844" s="7">
        <v>0</v>
      </c>
      <c r="D3844" s="18"/>
    </row>
    <row x14ac:dyDescent="0.25" r="3845" customHeight="1" ht="18.75">
      <c r="A3845" s="1">
        <v>45118</v>
      </c>
      <c r="B3845" s="12">
        <v>46.5</v>
      </c>
      <c r="C3845" s="7">
        <v>27</v>
      </c>
      <c r="D3845" s="16">
        <v>1.5875925925925927</v>
      </c>
    </row>
    <row x14ac:dyDescent="0.25" r="3846" customHeight="1" ht="18.75">
      <c r="A3846" s="1">
        <v>45119</v>
      </c>
      <c r="B3846" s="12">
        <v>0.2</v>
      </c>
      <c r="C3846" s="12">
        <v>0.2</v>
      </c>
      <c r="D3846" s="18"/>
    </row>
    <row x14ac:dyDescent="0.25" r="3847" customHeight="1" ht="18.75">
      <c r="A3847" s="1">
        <v>45120</v>
      </c>
      <c r="B3847" s="7">
        <v>2</v>
      </c>
      <c r="C3847" s="12">
        <v>0.9</v>
      </c>
      <c r="D3847" s="16">
        <v>1.4334259259259259</v>
      </c>
    </row>
    <row x14ac:dyDescent="0.25" r="3848" customHeight="1" ht="18.75">
      <c r="A3848" s="1">
        <v>45121</v>
      </c>
      <c r="B3848" s="12">
        <v>47.7</v>
      </c>
      <c r="C3848" s="12">
        <v>9.3</v>
      </c>
      <c r="D3848" s="16">
        <v>1.8320370370370371</v>
      </c>
    </row>
    <row x14ac:dyDescent="0.25" r="3849" customHeight="1" ht="18.75">
      <c r="A3849" s="1">
        <v>45122</v>
      </c>
      <c r="B3849" s="12">
        <v>23.7</v>
      </c>
      <c r="C3849" s="12">
        <v>15.5</v>
      </c>
      <c r="D3849" s="16">
        <v>1.8625925925925926</v>
      </c>
    </row>
    <row x14ac:dyDescent="0.25" r="3850" customHeight="1" ht="18.75">
      <c r="A3850" s="1">
        <v>45123</v>
      </c>
      <c r="B3850" s="12">
        <v>9.7</v>
      </c>
      <c r="C3850" s="12">
        <v>3.9</v>
      </c>
      <c r="D3850" s="16">
        <v>1.420925925925926</v>
      </c>
    </row>
    <row x14ac:dyDescent="0.25" r="3851" customHeight="1" ht="18.75">
      <c r="A3851" s="1">
        <v>45124</v>
      </c>
      <c r="B3851" s="12">
        <v>13.2</v>
      </c>
      <c r="C3851" s="12">
        <v>4.9</v>
      </c>
      <c r="D3851" s="16">
        <v>1.7577314814814815</v>
      </c>
    </row>
    <row x14ac:dyDescent="0.25" r="3852" customHeight="1" ht="18.75">
      <c r="A3852" s="1">
        <v>45125</v>
      </c>
      <c r="B3852" s="12">
        <v>74.2</v>
      </c>
      <c r="C3852" s="7">
        <v>17</v>
      </c>
      <c r="D3852" s="16">
        <v>1.5667592592592592</v>
      </c>
    </row>
    <row x14ac:dyDescent="0.25" r="3853" customHeight="1" ht="18.75">
      <c r="A3853" s="1">
        <v>45126</v>
      </c>
      <c r="B3853" s="12">
        <v>0.1</v>
      </c>
      <c r="C3853" s="12">
        <v>0.1</v>
      </c>
      <c r="D3853" s="18"/>
    </row>
    <row x14ac:dyDescent="0.25" r="3854" customHeight="1" ht="18.75">
      <c r="A3854" s="1">
        <v>45127</v>
      </c>
      <c r="B3854" s="21"/>
      <c r="C3854" s="20"/>
      <c r="D3854" s="18"/>
    </row>
    <row x14ac:dyDescent="0.25" r="3855" customHeight="1" ht="18.75">
      <c r="A3855" s="1">
        <v>45128</v>
      </c>
      <c r="B3855" s="21"/>
      <c r="C3855" s="20"/>
      <c r="D3855" s="18"/>
    </row>
    <row x14ac:dyDescent="0.25" r="3856" customHeight="1" ht="18.75">
      <c r="A3856" s="1">
        <v>45129</v>
      </c>
      <c r="B3856" s="7">
        <v>0</v>
      </c>
      <c r="C3856" s="7">
        <v>0</v>
      </c>
      <c r="D3856" s="18"/>
    </row>
    <row x14ac:dyDescent="0.25" r="3857" customHeight="1" ht="18.75">
      <c r="A3857" s="1">
        <v>45130</v>
      </c>
      <c r="B3857" s="12">
        <v>0.1</v>
      </c>
      <c r="C3857" s="12">
        <v>0.1</v>
      </c>
      <c r="D3857" s="18"/>
    </row>
    <row x14ac:dyDescent="0.25" r="3858" customHeight="1" ht="18.75">
      <c r="A3858" s="1">
        <v>45131</v>
      </c>
      <c r="B3858" s="12">
        <v>14.5</v>
      </c>
      <c r="C3858" s="12">
        <v>7.5</v>
      </c>
      <c r="D3858" s="16">
        <v>1.077175925925926</v>
      </c>
    </row>
    <row x14ac:dyDescent="0.25" r="3859" customHeight="1" ht="18.75">
      <c r="A3859" s="1">
        <v>45132</v>
      </c>
      <c r="B3859" s="7">
        <v>0</v>
      </c>
      <c r="C3859" s="7">
        <v>0</v>
      </c>
      <c r="D3859" s="18"/>
    </row>
    <row x14ac:dyDescent="0.25" r="3860" customHeight="1" ht="18.75">
      <c r="A3860" s="1">
        <v>45133</v>
      </c>
      <c r="B3860" s="7">
        <v>0</v>
      </c>
      <c r="C3860" s="7">
        <v>0</v>
      </c>
      <c r="D3860" s="18"/>
    </row>
    <row x14ac:dyDescent="0.25" r="3861" customHeight="1" ht="18.75">
      <c r="A3861" s="1">
        <v>45134</v>
      </c>
      <c r="B3861" s="7">
        <v>0</v>
      </c>
      <c r="C3861" s="7">
        <v>0</v>
      </c>
      <c r="D3861" s="18"/>
    </row>
    <row x14ac:dyDescent="0.25" r="3862" customHeight="1" ht="18.75">
      <c r="A3862" s="1">
        <v>45135</v>
      </c>
      <c r="B3862" s="21"/>
      <c r="C3862" s="20"/>
      <c r="D3862" s="18"/>
    </row>
    <row x14ac:dyDescent="0.25" r="3863" customHeight="1" ht="18.75">
      <c r="A3863" s="1">
        <v>45136</v>
      </c>
      <c r="B3863" s="21"/>
      <c r="C3863" s="20"/>
      <c r="D3863" s="18"/>
    </row>
    <row x14ac:dyDescent="0.25" r="3864" customHeight="1" ht="18.75">
      <c r="A3864" s="1">
        <v>45137</v>
      </c>
      <c r="B3864" s="21"/>
      <c r="C3864" s="20"/>
      <c r="D3864" s="18"/>
    </row>
    <row x14ac:dyDescent="0.25" r="3865" customHeight="1" ht="18.75">
      <c r="A3865" s="1">
        <v>45138</v>
      </c>
      <c r="B3865" s="21"/>
      <c r="C3865" s="20"/>
      <c r="D3865" s="18"/>
    </row>
    <row x14ac:dyDescent="0.25" r="3866" customHeight="1" ht="18.75">
      <c r="A3866" s="1">
        <v>45139</v>
      </c>
      <c r="B3866" s="21"/>
      <c r="C3866" s="20"/>
      <c r="D3866" s="18"/>
    </row>
    <row x14ac:dyDescent="0.25" r="3867" customHeight="1" ht="18.75">
      <c r="A3867" s="1">
        <v>45140</v>
      </c>
      <c r="B3867" s="21"/>
      <c r="C3867" s="20"/>
      <c r="D3867" s="18"/>
    </row>
    <row x14ac:dyDescent="0.25" r="3868" customHeight="1" ht="18.75">
      <c r="A3868" s="1">
        <v>45141</v>
      </c>
      <c r="B3868" s="21"/>
      <c r="C3868" s="20"/>
      <c r="D3868" s="18"/>
    </row>
    <row x14ac:dyDescent="0.25" r="3869" customHeight="1" ht="18.75">
      <c r="A3869" s="1">
        <v>45142</v>
      </c>
      <c r="B3869" s="21"/>
      <c r="C3869" s="20"/>
      <c r="D3869" s="18"/>
    </row>
    <row x14ac:dyDescent="0.25" r="3870" customHeight="1" ht="18.75">
      <c r="A3870" s="1">
        <v>45143</v>
      </c>
      <c r="B3870" s="21"/>
      <c r="C3870" s="20"/>
      <c r="D3870" s="18"/>
    </row>
    <row x14ac:dyDescent="0.25" r="3871" customHeight="1" ht="18.75">
      <c r="A3871" s="1">
        <v>45144</v>
      </c>
      <c r="B3871" s="21"/>
      <c r="C3871" s="20"/>
      <c r="D3871" s="18"/>
    </row>
    <row x14ac:dyDescent="0.25" r="3872" customHeight="1" ht="18.75">
      <c r="A3872" s="1">
        <v>45145</v>
      </c>
      <c r="B3872" s="21"/>
      <c r="C3872" s="20"/>
      <c r="D3872" s="18"/>
    </row>
    <row x14ac:dyDescent="0.25" r="3873" customHeight="1" ht="18.75">
      <c r="A3873" s="1">
        <v>45146</v>
      </c>
      <c r="B3873" s="21"/>
      <c r="C3873" s="20"/>
      <c r="D3873" s="18"/>
    </row>
    <row x14ac:dyDescent="0.25" r="3874" customHeight="1" ht="18.75">
      <c r="A3874" s="1">
        <v>45147</v>
      </c>
      <c r="B3874" s="7">
        <v>41</v>
      </c>
      <c r="C3874" s="12">
        <v>8.3</v>
      </c>
      <c r="D3874" s="16">
        <v>1.6813425925925927</v>
      </c>
    </row>
    <row x14ac:dyDescent="0.25" r="3875" customHeight="1" ht="18.75">
      <c r="A3875" s="1">
        <v>45148</v>
      </c>
      <c r="B3875" s="12">
        <v>93.4</v>
      </c>
      <c r="C3875" s="12">
        <v>13.5</v>
      </c>
      <c r="D3875" s="16">
        <v>1.4063425925925925</v>
      </c>
    </row>
    <row x14ac:dyDescent="0.25" r="3876" customHeight="1" ht="18.75">
      <c r="A3876" s="1">
        <v>45149</v>
      </c>
      <c r="B3876" s="21"/>
      <c r="C3876" s="20"/>
      <c r="D3876" s="18"/>
    </row>
    <row x14ac:dyDescent="0.25" r="3877" customHeight="1" ht="18.75">
      <c r="A3877" s="1">
        <v>45150</v>
      </c>
      <c r="B3877" s="21"/>
      <c r="C3877" s="20"/>
      <c r="D3877" s="18"/>
    </row>
    <row x14ac:dyDescent="0.25" r="3878" customHeight="1" ht="18.75">
      <c r="A3878" s="1">
        <v>45151</v>
      </c>
      <c r="B3878" s="21"/>
      <c r="C3878" s="20"/>
      <c r="D3878" s="18"/>
    </row>
    <row x14ac:dyDescent="0.25" r="3879" customHeight="1" ht="18.75">
      <c r="A3879" s="1">
        <v>45152</v>
      </c>
      <c r="B3879" s="21"/>
      <c r="C3879" s="20"/>
      <c r="D3879" s="18"/>
    </row>
    <row x14ac:dyDescent="0.25" r="3880" customHeight="1" ht="18.75">
      <c r="A3880" s="1">
        <v>45153</v>
      </c>
      <c r="B3880" s="21"/>
      <c r="C3880" s="20"/>
      <c r="D3880" s="18"/>
    </row>
    <row x14ac:dyDescent="0.25" r="3881" customHeight="1" ht="18.75">
      <c r="A3881" s="1">
        <v>45154</v>
      </c>
      <c r="B3881" s="12">
        <v>3.1</v>
      </c>
      <c r="C3881" s="12">
        <v>1.9</v>
      </c>
      <c r="D3881" s="16">
        <v>1.7459259259259259</v>
      </c>
    </row>
    <row x14ac:dyDescent="0.25" r="3882" customHeight="1" ht="18.75">
      <c r="A3882" s="1">
        <v>45155</v>
      </c>
      <c r="B3882" s="7">
        <v>0</v>
      </c>
      <c r="C3882" s="7">
        <v>0</v>
      </c>
      <c r="D3882" s="18"/>
    </row>
    <row x14ac:dyDescent="0.25" r="3883" customHeight="1" ht="18.75">
      <c r="A3883" s="1">
        <v>45156</v>
      </c>
      <c r="B3883" s="12">
        <v>1.6</v>
      </c>
      <c r="C3883" s="12">
        <v>0.9</v>
      </c>
      <c r="D3883" s="18"/>
    </row>
    <row x14ac:dyDescent="0.25" r="3884" customHeight="1" ht="18.75">
      <c r="A3884" s="1">
        <v>45157</v>
      </c>
      <c r="B3884" s="12">
        <v>0.1</v>
      </c>
      <c r="C3884" s="12">
        <v>0.1</v>
      </c>
      <c r="D3884" s="18"/>
    </row>
    <row x14ac:dyDescent="0.25" r="3885" customHeight="1" ht="18.75">
      <c r="A3885" s="1">
        <v>45158</v>
      </c>
      <c r="B3885" s="12">
        <v>6.3</v>
      </c>
      <c r="C3885" s="12">
        <v>5.9</v>
      </c>
      <c r="D3885" s="16">
        <v>1.7181481481481482</v>
      </c>
    </row>
    <row x14ac:dyDescent="0.25" r="3886" customHeight="1" ht="18.75">
      <c r="A3886" s="1">
        <v>45159</v>
      </c>
      <c r="B3886" s="21"/>
      <c r="C3886" s="20"/>
      <c r="D3886" s="18"/>
    </row>
    <row x14ac:dyDescent="0.25" r="3887" customHeight="1" ht="18.75">
      <c r="A3887" s="1">
        <v>45160</v>
      </c>
      <c r="B3887" s="21"/>
      <c r="C3887" s="20"/>
      <c r="D3887" s="18"/>
    </row>
    <row x14ac:dyDescent="0.25" r="3888" customHeight="1" ht="18.75">
      <c r="A3888" s="1">
        <v>45161</v>
      </c>
      <c r="B3888" s="12">
        <v>15.9</v>
      </c>
      <c r="C3888" s="12">
        <v>11.9</v>
      </c>
      <c r="D3888" s="16">
        <v>1.9570370370370371</v>
      </c>
    </row>
    <row x14ac:dyDescent="0.25" r="3889" customHeight="1" ht="18.75">
      <c r="A3889" s="1">
        <v>45162</v>
      </c>
      <c r="B3889" s="12">
        <v>36.4</v>
      </c>
      <c r="C3889" s="12">
        <v>12.7</v>
      </c>
      <c r="D3889" s="16">
        <v>1.8952314814814815</v>
      </c>
    </row>
    <row x14ac:dyDescent="0.25" r="3890" customHeight="1" ht="18.75">
      <c r="A3890" s="1">
        <v>45163</v>
      </c>
      <c r="B3890" s="12">
        <v>0.7</v>
      </c>
      <c r="C3890" s="12">
        <v>0.7</v>
      </c>
      <c r="D3890" s="16">
        <v>1.0000925925925925</v>
      </c>
    </row>
    <row x14ac:dyDescent="0.25" r="3891" customHeight="1" ht="18.75">
      <c r="A3891" s="1">
        <v>45164</v>
      </c>
      <c r="B3891" s="21"/>
      <c r="C3891" s="20"/>
      <c r="D3891" s="18"/>
    </row>
    <row x14ac:dyDescent="0.25" r="3892" customHeight="1" ht="18.75">
      <c r="A3892" s="1">
        <v>45165</v>
      </c>
      <c r="B3892" s="12">
        <v>4.7</v>
      </c>
      <c r="C3892" s="12">
        <v>4.7</v>
      </c>
      <c r="D3892" s="16">
        <v>1.6903703703703705</v>
      </c>
    </row>
    <row x14ac:dyDescent="0.25" r="3893" customHeight="1" ht="18.75">
      <c r="A3893" s="1">
        <v>45166</v>
      </c>
      <c r="B3893" s="21"/>
      <c r="C3893" s="20"/>
      <c r="D3893" s="18"/>
    </row>
    <row x14ac:dyDescent="0.25" r="3894" customHeight="1" ht="18.75">
      <c r="A3894" s="1">
        <v>45167</v>
      </c>
      <c r="B3894" s="12">
        <v>3.3</v>
      </c>
      <c r="C3894" s="12">
        <v>3.3</v>
      </c>
      <c r="D3894" s="16">
        <v>1.6375925925925925</v>
      </c>
    </row>
    <row x14ac:dyDescent="0.25" r="3895" customHeight="1" ht="18.75">
      <c r="A3895" s="1">
        <v>45168</v>
      </c>
      <c r="B3895" s="12">
        <v>54.9</v>
      </c>
      <c r="C3895" s="12">
        <v>8.4</v>
      </c>
      <c r="D3895" s="16">
        <v>1.3625925925925926</v>
      </c>
    </row>
    <row x14ac:dyDescent="0.25" r="3896" customHeight="1" ht="18.75">
      <c r="A3896" s="1">
        <v>45169</v>
      </c>
      <c r="B3896" s="12">
        <v>51.4</v>
      </c>
      <c r="C3896" s="12">
        <v>14.8</v>
      </c>
      <c r="D3896" s="16">
        <v>1.1077314814814816</v>
      </c>
    </row>
    <row x14ac:dyDescent="0.25" r="3897" customHeight="1" ht="18.75">
      <c r="A3897" s="1">
        <v>45170</v>
      </c>
      <c r="B3897" s="21"/>
      <c r="C3897" s="20"/>
      <c r="D3897" s="18"/>
    </row>
    <row x14ac:dyDescent="0.25" r="3898" customHeight="1" ht="18.75">
      <c r="A3898" s="1">
        <v>45171</v>
      </c>
      <c r="B3898" s="12">
        <v>1.1</v>
      </c>
      <c r="C3898" s="7">
        <v>1</v>
      </c>
      <c r="D3898" s="16">
        <v>1.7459259259259259</v>
      </c>
    </row>
    <row x14ac:dyDescent="0.25" r="3899" customHeight="1" ht="18.75">
      <c r="A3899" s="1">
        <v>45172</v>
      </c>
      <c r="B3899" s="21"/>
      <c r="C3899" s="20"/>
      <c r="D3899" s="18"/>
    </row>
    <row x14ac:dyDescent="0.25" r="3900" customHeight="1" ht="18.75">
      <c r="A3900" s="1">
        <v>45173</v>
      </c>
      <c r="B3900" s="7">
        <v>0</v>
      </c>
      <c r="C3900" s="7">
        <v>0</v>
      </c>
      <c r="D3900" s="18"/>
    </row>
    <row x14ac:dyDescent="0.25" r="3901" customHeight="1" ht="18.75">
      <c r="A3901" s="1">
        <v>45174</v>
      </c>
      <c r="B3901" s="21"/>
      <c r="C3901" s="20"/>
      <c r="D3901" s="18"/>
    </row>
    <row x14ac:dyDescent="0.25" r="3902" customHeight="1" ht="18.75">
      <c r="A3902" s="1">
        <v>45175</v>
      </c>
      <c r="B3902" s="21"/>
      <c r="C3902" s="20"/>
      <c r="D3902" s="18"/>
    </row>
    <row x14ac:dyDescent="0.25" r="3903" customHeight="1" ht="18.75">
      <c r="A3903" s="1">
        <v>45176</v>
      </c>
      <c r="B3903" s="21"/>
      <c r="C3903" s="20"/>
      <c r="D3903" s="18"/>
    </row>
    <row x14ac:dyDescent="0.25" r="3904" customHeight="1" ht="18.75">
      <c r="A3904" s="1">
        <v>45177</v>
      </c>
      <c r="B3904" s="21"/>
      <c r="C3904" s="20"/>
      <c r="D3904" s="18"/>
    </row>
    <row x14ac:dyDescent="0.25" r="3905" customHeight="1" ht="18.75">
      <c r="A3905" s="1">
        <v>45178</v>
      </c>
      <c r="B3905" s="21"/>
      <c r="C3905" s="20"/>
      <c r="D3905" s="18"/>
    </row>
    <row x14ac:dyDescent="0.25" r="3906" customHeight="1" ht="18.75">
      <c r="A3906" s="1">
        <v>45179</v>
      </c>
      <c r="B3906" s="21"/>
      <c r="C3906" s="20"/>
      <c r="D3906" s="18"/>
    </row>
    <row x14ac:dyDescent="0.25" r="3907" customHeight="1" ht="18.75">
      <c r="A3907" s="1">
        <v>45180</v>
      </c>
      <c r="B3907" s="21"/>
      <c r="C3907" s="20"/>
      <c r="D3907" s="18"/>
    </row>
    <row x14ac:dyDescent="0.25" r="3908" customHeight="1" ht="18.75">
      <c r="A3908" s="1">
        <v>45181</v>
      </c>
      <c r="B3908" s="21"/>
      <c r="C3908" s="20"/>
      <c r="D3908" s="18"/>
    </row>
    <row x14ac:dyDescent="0.25" r="3909" customHeight="1" ht="18.75">
      <c r="A3909" s="1">
        <v>45182</v>
      </c>
      <c r="B3909" s="7">
        <v>4</v>
      </c>
      <c r="C3909" s="12">
        <v>2.8</v>
      </c>
      <c r="D3909" s="16">
        <v>1.8431481481481482</v>
      </c>
    </row>
    <row x14ac:dyDescent="0.25" r="3910" customHeight="1" ht="18.75">
      <c r="A3910" s="1">
        <v>45183</v>
      </c>
      <c r="B3910" s="12">
        <v>6.7</v>
      </c>
      <c r="C3910" s="12">
        <v>1.5</v>
      </c>
      <c r="D3910" s="16">
        <v>1.208425925925926</v>
      </c>
    </row>
    <row x14ac:dyDescent="0.25" r="3911" customHeight="1" ht="18.75">
      <c r="A3911" s="1">
        <v>45184</v>
      </c>
      <c r="B3911" s="12">
        <v>11.2</v>
      </c>
      <c r="C3911" s="12">
        <v>3.5</v>
      </c>
      <c r="D3911" s="16">
        <v>1.2639814814814816</v>
      </c>
    </row>
    <row x14ac:dyDescent="0.25" r="3912" customHeight="1" ht="18.75">
      <c r="A3912" s="1">
        <v>45185</v>
      </c>
      <c r="B3912" s="12">
        <v>25.1</v>
      </c>
      <c r="C3912" s="12">
        <v>10.8</v>
      </c>
      <c r="D3912" s="16">
        <v>1.709814814814815</v>
      </c>
    </row>
    <row x14ac:dyDescent="0.25" r="3913" customHeight="1" ht="18.75">
      <c r="A3913" s="1">
        <v>45186</v>
      </c>
      <c r="B3913" s="12">
        <v>13.2</v>
      </c>
      <c r="C3913" s="12">
        <v>6.3</v>
      </c>
      <c r="D3913" s="16">
        <v>1.1202314814814816</v>
      </c>
    </row>
    <row x14ac:dyDescent="0.25" r="3914" customHeight="1" ht="18.75">
      <c r="A3914" s="1">
        <v>45187</v>
      </c>
      <c r="B3914" s="7">
        <v>0</v>
      </c>
      <c r="C3914" s="7">
        <v>0</v>
      </c>
      <c r="D3914" s="18"/>
    </row>
    <row x14ac:dyDescent="0.25" r="3915" customHeight="1" ht="18.75">
      <c r="A3915" s="1">
        <v>45188</v>
      </c>
      <c r="B3915" s="7">
        <v>0</v>
      </c>
      <c r="C3915" s="7">
        <v>0</v>
      </c>
      <c r="D3915" s="18"/>
    </row>
    <row x14ac:dyDescent="0.25" r="3916" customHeight="1" ht="18.75">
      <c r="A3916" s="1">
        <v>45189</v>
      </c>
      <c r="B3916" s="12">
        <v>36.6</v>
      </c>
      <c r="C3916" s="7">
        <v>12</v>
      </c>
      <c r="D3916" s="16">
        <v>1.7146759259259259</v>
      </c>
    </row>
    <row x14ac:dyDescent="0.25" r="3917" customHeight="1" ht="18.75">
      <c r="A3917" s="1">
        <v>45190</v>
      </c>
      <c r="B3917" s="12">
        <v>3.4</v>
      </c>
      <c r="C3917" s="12">
        <v>1.2</v>
      </c>
      <c r="D3917" s="16">
        <v>1.2827314814814814</v>
      </c>
    </row>
    <row x14ac:dyDescent="0.25" r="3918" customHeight="1" ht="18.75">
      <c r="A3918" s="1">
        <v>45191</v>
      </c>
      <c r="B3918" s="21"/>
      <c r="C3918" s="20"/>
      <c r="D3918" s="18"/>
    </row>
    <row x14ac:dyDescent="0.25" r="3919" customHeight="1" ht="18.75">
      <c r="A3919" s="1">
        <v>45192</v>
      </c>
      <c r="B3919" s="21"/>
      <c r="C3919" s="20"/>
      <c r="D3919" s="18"/>
    </row>
    <row x14ac:dyDescent="0.25" r="3920" customHeight="1" ht="18.75">
      <c r="A3920" s="1">
        <v>45193</v>
      </c>
      <c r="B3920" s="21"/>
      <c r="C3920" s="20"/>
      <c r="D3920" s="18"/>
    </row>
    <row x14ac:dyDescent="0.25" r="3921" customHeight="1" ht="18.75">
      <c r="A3921" s="1">
        <v>45194</v>
      </c>
      <c r="B3921" s="12">
        <v>0.9</v>
      </c>
      <c r="C3921" s="12">
        <v>0.8</v>
      </c>
      <c r="D3921" s="16">
        <v>1.9410648148148149</v>
      </c>
    </row>
    <row x14ac:dyDescent="0.25" r="3922" customHeight="1" ht="18.75">
      <c r="A3922" s="1">
        <v>45195</v>
      </c>
      <c r="B3922" s="12">
        <v>17.9</v>
      </c>
      <c r="C3922" s="12">
        <v>8.2</v>
      </c>
      <c r="D3922" s="16">
        <v>1.2549537037037037</v>
      </c>
    </row>
    <row x14ac:dyDescent="0.25" r="3923" customHeight="1" ht="18.75">
      <c r="A3923" s="1">
        <v>45196</v>
      </c>
      <c r="B3923" s="21"/>
      <c r="C3923" s="20"/>
      <c r="D3923" s="18"/>
    </row>
    <row x14ac:dyDescent="0.25" r="3924" customHeight="1" ht="18.75">
      <c r="A3924" s="1">
        <v>45197</v>
      </c>
      <c r="B3924" s="21"/>
      <c r="C3924" s="20"/>
      <c r="D3924" s="18"/>
    </row>
    <row x14ac:dyDescent="0.25" r="3925" customHeight="1" ht="18.75">
      <c r="A3925" s="1">
        <v>45198</v>
      </c>
      <c r="B3925" s="21"/>
      <c r="C3925" s="20"/>
      <c r="D3925" s="18"/>
    </row>
    <row x14ac:dyDescent="0.25" r="3926" customHeight="1" ht="18.75">
      <c r="A3926" s="1">
        <v>45199</v>
      </c>
      <c r="B3926" s="12">
        <v>3.5</v>
      </c>
      <c r="C3926" s="12">
        <v>2.5</v>
      </c>
      <c r="D3926" s="16">
        <v>1.299398148148148</v>
      </c>
    </row>
    <row x14ac:dyDescent="0.25" r="3927" customHeight="1" ht="18.75">
      <c r="A3927" s="1">
        <v>45200</v>
      </c>
      <c r="B3927" s="21"/>
      <c r="C3927" s="20"/>
      <c r="D3927" s="18"/>
    </row>
    <row x14ac:dyDescent="0.25" r="3928" customHeight="1" ht="18.75">
      <c r="A3928" s="1">
        <v>45201</v>
      </c>
      <c r="B3928" s="21"/>
      <c r="C3928" s="20"/>
      <c r="D3928" s="18"/>
    </row>
    <row x14ac:dyDescent="0.25" r="3929" customHeight="1" ht="18.75">
      <c r="A3929" s="1">
        <v>45202</v>
      </c>
      <c r="B3929" s="12">
        <v>0.5</v>
      </c>
      <c r="C3929" s="12">
        <v>0.5</v>
      </c>
      <c r="D3929" s="16">
        <v>1.654259259259259</v>
      </c>
    </row>
    <row x14ac:dyDescent="0.25" r="3930" customHeight="1" ht="18.75">
      <c r="A3930" s="1">
        <v>45203</v>
      </c>
      <c r="B3930" s="21"/>
      <c r="C3930" s="20"/>
      <c r="D3930" s="18"/>
    </row>
    <row x14ac:dyDescent="0.25" r="3931" customHeight="1" ht="18.75">
      <c r="A3931" s="1">
        <v>45204</v>
      </c>
      <c r="B3931" s="21"/>
      <c r="C3931" s="20"/>
      <c r="D3931" s="18"/>
    </row>
    <row x14ac:dyDescent="0.25" r="3932" customHeight="1" ht="18.75">
      <c r="A3932" s="1">
        <v>45205</v>
      </c>
      <c r="B3932" s="21"/>
      <c r="C3932" s="20"/>
      <c r="D3932" s="18"/>
    </row>
    <row x14ac:dyDescent="0.25" r="3933" customHeight="1" ht="18.75">
      <c r="A3933" s="1">
        <v>45206</v>
      </c>
      <c r="B3933" s="21"/>
      <c r="C3933" s="20"/>
      <c r="D3933" s="18"/>
    </row>
    <row x14ac:dyDescent="0.25" r="3934" customHeight="1" ht="18.75">
      <c r="A3934" s="1">
        <v>45207</v>
      </c>
      <c r="B3934" s="7">
        <v>0</v>
      </c>
      <c r="C3934" s="7">
        <v>0</v>
      </c>
      <c r="D3934" s="18"/>
    </row>
    <row x14ac:dyDescent="0.25" r="3935" customHeight="1" ht="18.75">
      <c r="A3935" s="1">
        <v>45208</v>
      </c>
      <c r="B3935" s="7">
        <v>1</v>
      </c>
      <c r="C3935" s="7">
        <v>1</v>
      </c>
      <c r="D3935" s="18"/>
    </row>
    <row x14ac:dyDescent="0.25" r="3936" customHeight="1" ht="18.75">
      <c r="A3936" s="1">
        <v>45209</v>
      </c>
      <c r="B3936" s="21"/>
      <c r="C3936" s="20"/>
      <c r="D3936" s="18"/>
    </row>
    <row x14ac:dyDescent="0.25" r="3937" customHeight="1" ht="18.75">
      <c r="A3937" s="1">
        <v>45210</v>
      </c>
      <c r="B3937" s="21"/>
      <c r="C3937" s="20"/>
      <c r="D3937" s="18"/>
    </row>
    <row x14ac:dyDescent="0.25" r="3938" customHeight="1" ht="18.75">
      <c r="A3938" s="1">
        <v>45211</v>
      </c>
      <c r="B3938" s="21"/>
      <c r="C3938" s="20"/>
      <c r="D3938" s="18"/>
    </row>
    <row x14ac:dyDescent="0.25" r="3939" customHeight="1" ht="18.75">
      <c r="A3939" s="1">
        <v>45212</v>
      </c>
      <c r="B3939" s="21"/>
      <c r="C3939" s="20"/>
      <c r="D3939" s="18"/>
    </row>
    <row x14ac:dyDescent="0.25" r="3940" customHeight="1" ht="18.75">
      <c r="A3940" s="1">
        <v>45213</v>
      </c>
      <c r="B3940" s="12">
        <v>0.2</v>
      </c>
      <c r="C3940" s="12">
        <v>0.2</v>
      </c>
      <c r="D3940" s="18"/>
    </row>
    <row x14ac:dyDescent="0.25" r="3941" customHeight="1" ht="18.75">
      <c r="A3941" s="1">
        <v>45214</v>
      </c>
      <c r="B3941" s="21"/>
      <c r="C3941" s="20"/>
      <c r="D3941" s="18"/>
    </row>
    <row x14ac:dyDescent="0.25" r="3942" customHeight="1" ht="18.75">
      <c r="A3942" s="1">
        <v>45215</v>
      </c>
      <c r="B3942" s="21"/>
      <c r="C3942" s="20"/>
      <c r="D3942" s="18"/>
    </row>
    <row x14ac:dyDescent="0.25" r="3943" customHeight="1" ht="18.75">
      <c r="A3943" s="1">
        <v>45216</v>
      </c>
      <c r="B3943" s="21"/>
      <c r="C3943" s="20"/>
      <c r="D3943" s="18"/>
    </row>
    <row x14ac:dyDescent="0.25" r="3944" customHeight="1" ht="18.75">
      <c r="A3944" s="1">
        <v>45217</v>
      </c>
      <c r="B3944" s="21"/>
      <c r="C3944" s="20"/>
      <c r="D3944" s="18"/>
    </row>
    <row x14ac:dyDescent="0.25" r="3945" customHeight="1" ht="18.75">
      <c r="A3945" s="1">
        <v>45218</v>
      </c>
      <c r="B3945" s="12">
        <v>0.8</v>
      </c>
      <c r="C3945" s="12">
        <v>0.7</v>
      </c>
      <c r="D3945" s="16">
        <v>1.9153703703703704</v>
      </c>
    </row>
    <row x14ac:dyDescent="0.25" r="3946" customHeight="1" ht="18.75">
      <c r="A3946" s="1">
        <v>45219</v>
      </c>
      <c r="B3946" s="12">
        <v>3.2</v>
      </c>
      <c r="C3946" s="12">
        <v>0.9</v>
      </c>
      <c r="D3946" s="16">
        <v>1.0299537037037036</v>
      </c>
    </row>
    <row x14ac:dyDescent="0.25" r="3947" customHeight="1" ht="18.75">
      <c r="A3947" s="1">
        <v>45220</v>
      </c>
      <c r="B3947" s="21"/>
      <c r="C3947" s="20"/>
      <c r="D3947" s="18"/>
    </row>
    <row x14ac:dyDescent="0.25" r="3948" customHeight="1" ht="18.75">
      <c r="A3948" s="1">
        <v>45221</v>
      </c>
      <c r="B3948" s="21"/>
      <c r="C3948" s="20"/>
      <c r="D3948" s="18"/>
    </row>
    <row x14ac:dyDescent="0.25" r="3949" customHeight="1" ht="18.75">
      <c r="A3949" s="1">
        <v>45222</v>
      </c>
      <c r="B3949" s="21"/>
      <c r="C3949" s="20"/>
      <c r="D3949" s="18"/>
    </row>
    <row x14ac:dyDescent="0.25" r="3950" customHeight="1" ht="18.75">
      <c r="A3950" s="1">
        <v>45223</v>
      </c>
      <c r="B3950" s="21"/>
      <c r="C3950" s="20"/>
      <c r="D3950" s="18"/>
    </row>
    <row x14ac:dyDescent="0.25" r="3951" customHeight="1" ht="18.75">
      <c r="A3951" s="1">
        <v>45224</v>
      </c>
      <c r="B3951" s="21"/>
      <c r="C3951" s="20"/>
      <c r="D3951" s="18"/>
    </row>
    <row x14ac:dyDescent="0.25" r="3952" customHeight="1" ht="18.75">
      <c r="A3952" s="1">
        <v>45225</v>
      </c>
      <c r="B3952" s="21"/>
      <c r="C3952" s="20"/>
      <c r="D3952" s="18"/>
    </row>
    <row x14ac:dyDescent="0.25" r="3953" customHeight="1" ht="18.75">
      <c r="A3953" s="1">
        <v>45226</v>
      </c>
      <c r="B3953" s="7">
        <v>0</v>
      </c>
      <c r="C3953" s="7">
        <v>0</v>
      </c>
      <c r="D3953" s="18"/>
    </row>
    <row x14ac:dyDescent="0.25" r="3954" customHeight="1" ht="18.75">
      <c r="A3954" s="1">
        <v>45227</v>
      </c>
      <c r="B3954" s="21"/>
      <c r="C3954" s="20"/>
      <c r="D3954" s="18"/>
    </row>
    <row x14ac:dyDescent="0.25" r="3955" customHeight="1" ht="18.75">
      <c r="A3955" s="1">
        <v>45228</v>
      </c>
      <c r="B3955" s="21"/>
      <c r="C3955" s="20"/>
      <c r="D3955" s="18"/>
    </row>
    <row x14ac:dyDescent="0.25" r="3956" customHeight="1" ht="18.75">
      <c r="A3956" s="1">
        <v>45229</v>
      </c>
      <c r="B3956" s="21"/>
      <c r="C3956" s="20"/>
      <c r="D3956" s="18"/>
    </row>
    <row x14ac:dyDescent="0.25" r="3957" customHeight="1" ht="18.75">
      <c r="A3957" s="1">
        <v>45230</v>
      </c>
      <c r="B3957" s="21"/>
      <c r="C3957" s="20"/>
      <c r="D3957" s="18"/>
    </row>
    <row x14ac:dyDescent="0.25" r="3958" customHeight="1" ht="18.75">
      <c r="A3958" s="1">
        <v>45231</v>
      </c>
      <c r="B3958" s="21"/>
      <c r="C3958" s="20"/>
      <c r="D3958" s="18"/>
    </row>
    <row x14ac:dyDescent="0.25" r="3959" customHeight="1" ht="18.75">
      <c r="A3959" s="1">
        <v>45232</v>
      </c>
      <c r="B3959" s="21"/>
      <c r="C3959" s="20"/>
      <c r="D3959" s="18"/>
    </row>
    <row x14ac:dyDescent="0.25" r="3960" customHeight="1" ht="18.75">
      <c r="A3960" s="1">
        <v>45233</v>
      </c>
      <c r="B3960" s="21"/>
      <c r="C3960" s="20"/>
      <c r="D3960" s="18"/>
    </row>
    <row x14ac:dyDescent="0.25" r="3961" customHeight="1" ht="18.75">
      <c r="A3961" s="1">
        <v>45234</v>
      </c>
      <c r="B3961" s="12">
        <v>0.1</v>
      </c>
      <c r="C3961" s="20"/>
      <c r="D3961" s="18"/>
    </row>
    <row x14ac:dyDescent="0.25" r="3962" customHeight="1" ht="18.75">
      <c r="A3962" s="1">
        <v>45235</v>
      </c>
      <c r="B3962" s="12">
        <v>1.6</v>
      </c>
      <c r="C3962" s="20"/>
      <c r="D3962" s="18"/>
    </row>
    <row x14ac:dyDescent="0.25" r="3963" customHeight="1" ht="18.75">
      <c r="A3963" s="1">
        <v>45236</v>
      </c>
      <c r="B3963" s="12">
        <v>8.2</v>
      </c>
      <c r="C3963" s="20"/>
      <c r="D3963" s="18"/>
    </row>
    <row x14ac:dyDescent="0.25" r="3964" customHeight="1" ht="18.75">
      <c r="A3964" s="1">
        <v>45237</v>
      </c>
      <c r="B3964" s="21"/>
      <c r="C3964" s="20"/>
      <c r="D3964" s="18"/>
    </row>
    <row x14ac:dyDescent="0.25" r="3965" customHeight="1" ht="18.75">
      <c r="A3965" s="1">
        <v>45238</v>
      </c>
      <c r="B3965" s="21"/>
      <c r="C3965" s="20"/>
      <c r="D3965" s="18"/>
    </row>
    <row x14ac:dyDescent="0.25" r="3966" customHeight="1" ht="18.75">
      <c r="A3966" s="1">
        <v>45239</v>
      </c>
      <c r="B3966" s="12">
        <v>0.1</v>
      </c>
      <c r="C3966" s="20"/>
      <c r="D3966" s="18"/>
    </row>
    <row x14ac:dyDescent="0.25" r="3967" customHeight="1" ht="18.75">
      <c r="A3967" s="1">
        <v>45240</v>
      </c>
      <c r="B3967" s="12">
        <v>10.9</v>
      </c>
      <c r="C3967" s="20"/>
      <c r="D3967" s="18"/>
    </row>
    <row x14ac:dyDescent="0.25" r="3968" customHeight="1" ht="18.75">
      <c r="A3968" s="1">
        <v>45241</v>
      </c>
      <c r="B3968" s="21"/>
      <c r="C3968" s="20"/>
      <c r="D3968" s="18"/>
    </row>
    <row x14ac:dyDescent="0.25" r="3969" customHeight="1" ht="18.75">
      <c r="A3969" s="1">
        <v>45242</v>
      </c>
      <c r="B3969" s="21"/>
      <c r="C3969" s="20"/>
      <c r="D3969" s="18"/>
    </row>
    <row x14ac:dyDescent="0.25" r="3970" customHeight="1" ht="18.75">
      <c r="A3970" s="1">
        <v>45243</v>
      </c>
      <c r="B3970" s="21"/>
      <c r="C3970" s="20"/>
      <c r="D3970" s="18"/>
    </row>
    <row x14ac:dyDescent="0.25" r="3971" customHeight="1" ht="18.75">
      <c r="A3971" s="1">
        <v>45244</v>
      </c>
      <c r="B3971" s="21"/>
      <c r="C3971" s="20"/>
      <c r="D3971" s="18"/>
    </row>
    <row x14ac:dyDescent="0.25" r="3972" customHeight="1" ht="18.75">
      <c r="A3972" s="1">
        <v>45245</v>
      </c>
      <c r="B3972" s="21"/>
      <c r="C3972" s="20"/>
      <c r="D3972" s="18"/>
    </row>
    <row x14ac:dyDescent="0.25" r="3973" customHeight="1" ht="18.75">
      <c r="A3973" s="1">
        <v>45246</v>
      </c>
      <c r="B3973" s="12">
        <v>9.9</v>
      </c>
      <c r="C3973" s="20"/>
      <c r="D3973" s="18"/>
    </row>
    <row x14ac:dyDescent="0.25" r="3974" customHeight="1" ht="18.75">
      <c r="A3974" s="1">
        <v>45247</v>
      </c>
      <c r="B3974" s="7">
        <v>0</v>
      </c>
      <c r="C3974" s="20"/>
      <c r="D3974" s="18"/>
    </row>
    <row x14ac:dyDescent="0.25" r="3975" customHeight="1" ht="18.75">
      <c r="A3975" s="1">
        <v>45248</v>
      </c>
      <c r="B3975" s="12">
        <v>0.7</v>
      </c>
      <c r="C3975" s="20"/>
      <c r="D3975" s="18"/>
    </row>
    <row x14ac:dyDescent="0.25" r="3976" customHeight="1" ht="18.75">
      <c r="A3976" s="1">
        <v>45249</v>
      </c>
      <c r="B3976" s="21"/>
      <c r="C3976" s="20"/>
      <c r="D3976" s="18"/>
    </row>
    <row x14ac:dyDescent="0.25" r="3977" customHeight="1" ht="18.75">
      <c r="A3977" s="1">
        <v>45250</v>
      </c>
      <c r="B3977" s="21"/>
      <c r="C3977" s="20"/>
      <c r="D3977" s="18"/>
    </row>
    <row x14ac:dyDescent="0.25" r="3978" customHeight="1" ht="18.75">
      <c r="A3978" s="1">
        <v>45251</v>
      </c>
      <c r="B3978" s="21"/>
      <c r="C3978" s="20"/>
      <c r="D3978" s="18"/>
    </row>
    <row x14ac:dyDescent="0.25" r="3979" customHeight="1" ht="18.75">
      <c r="A3979" s="1">
        <v>45252</v>
      </c>
      <c r="B3979" s="21"/>
      <c r="C3979" s="20"/>
      <c r="D3979" s="18"/>
    </row>
    <row x14ac:dyDescent="0.25" r="3980" customHeight="1" ht="18.75">
      <c r="A3980" s="1">
        <v>45253</v>
      </c>
      <c r="B3980" s="21"/>
      <c r="C3980" s="20"/>
      <c r="D3980" s="18"/>
    </row>
    <row x14ac:dyDescent="0.25" r="3981" customHeight="1" ht="18.75">
      <c r="A3981" s="1">
        <v>45254</v>
      </c>
      <c r="B3981" s="21"/>
      <c r="C3981" s="20"/>
      <c r="D3981" s="18"/>
    </row>
    <row x14ac:dyDescent="0.25" r="3982" customHeight="1" ht="18.75">
      <c r="A3982" s="1">
        <v>45255</v>
      </c>
      <c r="B3982" s="21"/>
      <c r="C3982" s="20"/>
      <c r="D3982" s="18"/>
    </row>
    <row x14ac:dyDescent="0.25" r="3983" customHeight="1" ht="18.75">
      <c r="A3983" s="1">
        <v>45256</v>
      </c>
      <c r="B3983" s="7">
        <v>0</v>
      </c>
      <c r="C3983" s="20"/>
      <c r="D3983" s="18"/>
    </row>
    <row x14ac:dyDescent="0.25" r="3984" customHeight="1" ht="18.75">
      <c r="A3984" s="1">
        <v>45257</v>
      </c>
      <c r="B3984" s="12">
        <v>0.1</v>
      </c>
      <c r="C3984" s="20"/>
      <c r="D3984" s="18"/>
    </row>
    <row x14ac:dyDescent="0.25" r="3985" customHeight="1" ht="18.75">
      <c r="A3985" s="1">
        <v>45258</v>
      </c>
      <c r="B3985" s="21"/>
      <c r="C3985" s="20"/>
      <c r="D3985" s="18"/>
    </row>
    <row x14ac:dyDescent="0.25" r="3986" customHeight="1" ht="18.75">
      <c r="A3986" s="1">
        <v>45259</v>
      </c>
      <c r="B3986" s="21"/>
      <c r="C3986" s="20"/>
      <c r="D3986" s="18"/>
    </row>
    <row x14ac:dyDescent="0.25" r="3987" customHeight="1" ht="18.75">
      <c r="A3987" s="1">
        <v>45260</v>
      </c>
      <c r="B3987" s="21"/>
      <c r="C3987" s="20"/>
      <c r="D3987" s="18"/>
    </row>
    <row x14ac:dyDescent="0.25" r="3988" customHeight="1" ht="18.75">
      <c r="A3988" s="1">
        <v>45261</v>
      </c>
      <c r="B3988" s="21"/>
      <c r="C3988" s="20"/>
      <c r="D3988" s="18"/>
    </row>
    <row x14ac:dyDescent="0.25" r="3989" customHeight="1" ht="18.75">
      <c r="A3989" s="1">
        <v>45262</v>
      </c>
      <c r="B3989" s="21"/>
      <c r="C3989" s="20"/>
      <c r="D3989" s="18"/>
    </row>
    <row x14ac:dyDescent="0.25" r="3990" customHeight="1" ht="18.75">
      <c r="A3990" s="1">
        <v>45263</v>
      </c>
      <c r="B3990" s="21"/>
      <c r="C3990" s="20"/>
      <c r="D3990" s="18"/>
    </row>
    <row x14ac:dyDescent="0.25" r="3991" customHeight="1" ht="18.75">
      <c r="A3991" s="1">
        <v>45264</v>
      </c>
      <c r="B3991" s="21"/>
      <c r="C3991" s="20"/>
      <c r="D3991" s="18"/>
    </row>
    <row x14ac:dyDescent="0.25" r="3992" customHeight="1" ht="18.75">
      <c r="A3992" s="1">
        <v>45265</v>
      </c>
      <c r="B3992" s="21"/>
      <c r="C3992" s="20"/>
      <c r="D3992" s="18"/>
    </row>
    <row x14ac:dyDescent="0.25" r="3993" customHeight="1" ht="18.75">
      <c r="A3993" s="1">
        <v>45266</v>
      </c>
      <c r="B3993" s="12">
        <v>0.9</v>
      </c>
      <c r="C3993" s="20"/>
      <c r="D3993" s="18"/>
    </row>
    <row x14ac:dyDescent="0.25" r="3994" customHeight="1" ht="18.75">
      <c r="A3994" s="1">
        <v>45267</v>
      </c>
      <c r="B3994" s="21"/>
      <c r="C3994" s="20"/>
      <c r="D3994" s="18"/>
    </row>
    <row x14ac:dyDescent="0.25" r="3995" customHeight="1" ht="18.75">
      <c r="A3995" s="1">
        <v>45268</v>
      </c>
      <c r="B3995" s="21"/>
      <c r="C3995" s="20"/>
      <c r="D3995" s="18"/>
    </row>
    <row x14ac:dyDescent="0.25" r="3996" customHeight="1" ht="18.75">
      <c r="A3996" s="1">
        <v>45269</v>
      </c>
      <c r="B3996" s="21"/>
      <c r="C3996" s="20"/>
      <c r="D3996" s="18"/>
    </row>
    <row x14ac:dyDescent="0.25" r="3997" customHeight="1" ht="18.75">
      <c r="A3997" s="1">
        <v>45270</v>
      </c>
      <c r="B3997" s="21"/>
      <c r="C3997" s="20"/>
      <c r="D3997" s="18"/>
    </row>
    <row x14ac:dyDescent="0.25" r="3998" customHeight="1" ht="18.75">
      <c r="A3998" s="1">
        <v>45271</v>
      </c>
      <c r="B3998" s="12">
        <v>31.2</v>
      </c>
      <c r="C3998" s="20"/>
      <c r="D3998" s="18"/>
    </row>
    <row x14ac:dyDescent="0.25" r="3999" customHeight="1" ht="18.75">
      <c r="A3999" s="1">
        <v>45272</v>
      </c>
      <c r="B3999" s="12">
        <v>0.9</v>
      </c>
      <c r="C3999" s="20"/>
      <c r="D3999" s="18"/>
    </row>
    <row x14ac:dyDescent="0.25" r="4000" customHeight="1" ht="18.75">
      <c r="A4000" s="1">
        <v>45273</v>
      </c>
      <c r="B4000" s="21"/>
      <c r="C4000" s="20"/>
      <c r="D4000" s="18"/>
    </row>
    <row x14ac:dyDescent="0.25" r="4001" customHeight="1" ht="18.75">
      <c r="A4001" s="1">
        <v>45274</v>
      </c>
      <c r="B4001" s="12">
        <v>23.3</v>
      </c>
      <c r="C4001" s="20"/>
      <c r="D4001" s="18"/>
    </row>
    <row x14ac:dyDescent="0.25" r="4002" customHeight="1" ht="18.75">
      <c r="A4002" s="1">
        <v>45275</v>
      </c>
      <c r="B4002" s="12">
        <v>31.5</v>
      </c>
      <c r="C4002" s="20"/>
      <c r="D4002" s="18"/>
    </row>
    <row x14ac:dyDescent="0.25" r="4003" customHeight="1" ht="18.75">
      <c r="A4003" s="1">
        <v>45276</v>
      </c>
      <c r="B4003" s="12">
        <v>0.1</v>
      </c>
      <c r="C4003" s="20"/>
      <c r="D4003" s="18"/>
    </row>
    <row x14ac:dyDescent="0.25" r="4004" customHeight="1" ht="18.75">
      <c r="A4004" s="1">
        <v>45277</v>
      </c>
      <c r="B4004" s="21"/>
      <c r="C4004" s="20"/>
      <c r="D4004" s="18"/>
    </row>
    <row x14ac:dyDescent="0.25" r="4005" customHeight="1" ht="18.75">
      <c r="A4005" s="1">
        <v>45278</v>
      </c>
      <c r="B4005" s="21"/>
      <c r="C4005" s="20"/>
      <c r="D4005" s="18"/>
    </row>
    <row x14ac:dyDescent="0.25" r="4006" customHeight="1" ht="18.75">
      <c r="A4006" s="1">
        <v>45279</v>
      </c>
      <c r="B4006" s="21"/>
      <c r="C4006" s="20"/>
      <c r="D4006" s="18"/>
    </row>
    <row x14ac:dyDescent="0.25" r="4007" customHeight="1" ht="18.75">
      <c r="A4007" s="1">
        <v>45280</v>
      </c>
      <c r="B4007" s="12">
        <v>0.1</v>
      </c>
      <c r="C4007" s="20"/>
      <c r="D4007" s="18"/>
    </row>
    <row x14ac:dyDescent="0.25" r="4008" customHeight="1" ht="18.75">
      <c r="A4008" s="1">
        <v>45281</v>
      </c>
      <c r="B4008" s="21"/>
      <c r="C4008" s="20"/>
      <c r="D4008" s="18"/>
    </row>
    <row x14ac:dyDescent="0.25" r="4009" customHeight="1" ht="18.75">
      <c r="A4009" s="1">
        <v>45282</v>
      </c>
      <c r="B4009" s="21"/>
      <c r="C4009" s="20"/>
      <c r="D4009" s="18"/>
    </row>
    <row x14ac:dyDescent="0.25" r="4010" customHeight="1" ht="18.75">
      <c r="A4010" s="1">
        <v>45283</v>
      </c>
      <c r="B4010" s="21"/>
      <c r="C4010" s="20"/>
      <c r="D4010" s="18"/>
    </row>
    <row x14ac:dyDescent="0.25" r="4011" customHeight="1" ht="18.75">
      <c r="A4011" s="1">
        <v>45284</v>
      </c>
      <c r="B4011" s="21"/>
      <c r="C4011" s="20"/>
      <c r="D4011" s="18"/>
    </row>
    <row x14ac:dyDescent="0.25" r="4012" customHeight="1" ht="18.75">
      <c r="A4012" s="1">
        <v>45285</v>
      </c>
      <c r="B4012" s="21"/>
      <c r="C4012" s="20"/>
      <c r="D4012" s="18"/>
    </row>
    <row x14ac:dyDescent="0.25" r="4013" customHeight="1" ht="18.75">
      <c r="A4013" s="1">
        <v>45286</v>
      </c>
      <c r="B4013" s="21"/>
      <c r="C4013" s="20"/>
      <c r="D4013" s="18"/>
    </row>
    <row x14ac:dyDescent="0.25" r="4014" customHeight="1" ht="18.75">
      <c r="A4014" s="1">
        <v>45287</v>
      </c>
      <c r="B4014" s="21"/>
      <c r="C4014" s="20"/>
      <c r="D4014" s="18"/>
    </row>
    <row x14ac:dyDescent="0.25" r="4015" customHeight="1" ht="18.75">
      <c r="A4015" s="1">
        <v>45288</v>
      </c>
      <c r="B4015" s="21"/>
      <c r="C4015" s="20"/>
      <c r="D4015" s="18"/>
    </row>
    <row x14ac:dyDescent="0.25" r="4016" customHeight="1" ht="18.75">
      <c r="A4016" s="1">
        <v>45289</v>
      </c>
      <c r="B4016" s="21"/>
      <c r="C4016" s="20"/>
      <c r="D4016" s="18"/>
    </row>
    <row x14ac:dyDescent="0.25" r="4017" customHeight="1" ht="18.75">
      <c r="A4017" s="1">
        <v>45290</v>
      </c>
      <c r="B4017" s="12">
        <v>0.7</v>
      </c>
      <c r="C4017" s="20"/>
      <c r="D4017" s="18"/>
    </row>
    <row x14ac:dyDescent="0.25" r="4018" customHeight="1" ht="18.75">
      <c r="A4018" s="1">
        <v>45291</v>
      </c>
      <c r="B4018" s="12">
        <v>1.2</v>
      </c>
      <c r="C4018" s="20"/>
      <c r="D4018" s="18"/>
    </row>
    <row x14ac:dyDescent="0.25" r="4019" customHeight="1" ht="18.75">
      <c r="A4019" s="1">
        <v>45292</v>
      </c>
      <c r="B4019" s="21"/>
      <c r="C4019" s="20"/>
      <c r="D4019" s="18"/>
    </row>
    <row x14ac:dyDescent="0.25" r="4020" customHeight="1" ht="18.75">
      <c r="A4020" s="1">
        <v>45293</v>
      </c>
      <c r="B4020" s="21"/>
      <c r="C4020" s="20"/>
      <c r="D4020" s="18"/>
    </row>
    <row x14ac:dyDescent="0.25" r="4021" customHeight="1" ht="18.75">
      <c r="A4021" s="1">
        <v>45294</v>
      </c>
      <c r="B4021" s="12">
        <v>4.2</v>
      </c>
      <c r="C4021" s="20"/>
      <c r="D4021" s="18"/>
    </row>
    <row x14ac:dyDescent="0.25" r="4022" customHeight="1" ht="18.75">
      <c r="A4022" s="1">
        <v>45295</v>
      </c>
      <c r="B4022" s="21"/>
      <c r="C4022" s="20"/>
      <c r="D4022" s="18"/>
    </row>
    <row x14ac:dyDescent="0.25" r="4023" customHeight="1" ht="18.75">
      <c r="A4023" s="1">
        <v>45296</v>
      </c>
      <c r="B4023" s="21"/>
      <c r="C4023" s="20"/>
      <c r="D4023" s="18"/>
    </row>
    <row x14ac:dyDescent="0.25" r="4024" customHeight="1" ht="18.75">
      <c r="A4024" s="1">
        <v>45297</v>
      </c>
      <c r="B4024" s="21"/>
      <c r="C4024" s="20"/>
      <c r="D4024" s="18"/>
    </row>
    <row x14ac:dyDescent="0.25" r="4025" customHeight="1" ht="18.75">
      <c r="A4025" s="1">
        <v>45298</v>
      </c>
      <c r="B4025" s="21"/>
      <c r="C4025" s="20"/>
      <c r="D4025" s="18"/>
    </row>
    <row x14ac:dyDescent="0.25" r="4026" customHeight="1" ht="18.75">
      <c r="A4026" s="1">
        <v>45299</v>
      </c>
      <c r="B4026" s="21"/>
      <c r="C4026" s="20"/>
      <c r="D4026" s="18"/>
    </row>
    <row x14ac:dyDescent="0.25" r="4027" customHeight="1" ht="18.75">
      <c r="A4027" s="1">
        <v>45300</v>
      </c>
      <c r="B4027" s="12">
        <v>1.3</v>
      </c>
      <c r="C4027" s="20"/>
      <c r="D4027" s="18"/>
    </row>
    <row x14ac:dyDescent="0.25" r="4028" customHeight="1" ht="18.75">
      <c r="A4028" s="1">
        <v>45301</v>
      </c>
      <c r="B4028" s="7">
        <v>0</v>
      </c>
      <c r="C4028" s="20"/>
      <c r="D4028" s="18"/>
    </row>
    <row x14ac:dyDescent="0.25" r="4029" customHeight="1" ht="18.75">
      <c r="A4029" s="1">
        <v>45302</v>
      </c>
      <c r="B4029" s="21"/>
      <c r="C4029" s="20"/>
      <c r="D4029" s="18"/>
    </row>
    <row x14ac:dyDescent="0.25" r="4030" customHeight="1" ht="18.75">
      <c r="A4030" s="1">
        <v>45303</v>
      </c>
      <c r="B4030" s="21"/>
      <c r="C4030" s="20"/>
      <c r="D4030" s="18"/>
    </row>
    <row x14ac:dyDescent="0.25" r="4031" customHeight="1" ht="18.75">
      <c r="A4031" s="1">
        <v>45304</v>
      </c>
      <c r="B4031" s="21"/>
      <c r="C4031" s="20"/>
      <c r="D4031" s="18"/>
    </row>
    <row x14ac:dyDescent="0.25" r="4032" customHeight="1" ht="18.75">
      <c r="A4032" s="1">
        <v>45305</v>
      </c>
      <c r="B4032" s="12">
        <v>0.3</v>
      </c>
      <c r="C4032" s="20"/>
      <c r="D4032" s="18"/>
    </row>
    <row x14ac:dyDescent="0.25" r="4033" customHeight="1" ht="18.75">
      <c r="A4033" s="1">
        <v>45306</v>
      </c>
      <c r="B4033" s="21"/>
      <c r="C4033" s="20"/>
      <c r="D4033" s="18"/>
    </row>
    <row x14ac:dyDescent="0.25" r="4034" customHeight="1" ht="18.75">
      <c r="A4034" s="1">
        <v>45307</v>
      </c>
      <c r="B4034" s="21"/>
      <c r="C4034" s="20"/>
      <c r="D4034" s="18"/>
    </row>
    <row x14ac:dyDescent="0.25" r="4035" customHeight="1" ht="18.75">
      <c r="A4035" s="1">
        <v>45308</v>
      </c>
      <c r="B4035" s="7">
        <v>1</v>
      </c>
      <c r="C4035" s="20"/>
      <c r="D4035" s="18"/>
    </row>
    <row x14ac:dyDescent="0.25" r="4036" customHeight="1" ht="18.75">
      <c r="A4036" s="1">
        <v>45309</v>
      </c>
      <c r="B4036" s="12">
        <v>2.7</v>
      </c>
      <c r="C4036" s="20"/>
      <c r="D4036" s="18"/>
    </row>
    <row x14ac:dyDescent="0.25" r="4037" customHeight="1" ht="18.75">
      <c r="A4037" s="1">
        <v>45310</v>
      </c>
      <c r="B4037" s="7">
        <v>0</v>
      </c>
      <c r="C4037" s="20"/>
      <c r="D4037" s="18"/>
    </row>
    <row x14ac:dyDescent="0.25" r="4038" customHeight="1" ht="18.75">
      <c r="A4038" s="1">
        <v>45311</v>
      </c>
      <c r="B4038" s="7">
        <v>11</v>
      </c>
      <c r="C4038" s="20"/>
      <c r="D4038" s="18"/>
    </row>
    <row x14ac:dyDescent="0.25" r="4039" customHeight="1" ht="18.75">
      <c r="A4039" s="1">
        <v>45312</v>
      </c>
      <c r="B4039" s="12">
        <v>0.8</v>
      </c>
      <c r="C4039" s="20"/>
      <c r="D4039" s="18"/>
    </row>
    <row x14ac:dyDescent="0.25" r="4040" customHeight="1" ht="18.75">
      <c r="A4040" s="1">
        <v>45313</v>
      </c>
      <c r="B4040" s="12">
        <v>0.1</v>
      </c>
      <c r="C4040" s="20"/>
      <c r="D4040" s="18"/>
    </row>
    <row x14ac:dyDescent="0.25" r="4041" customHeight="1" ht="18.75">
      <c r="A4041" s="1">
        <v>45314</v>
      </c>
      <c r="B4041" s="21"/>
      <c r="C4041" s="20"/>
      <c r="D4041" s="18"/>
    </row>
    <row x14ac:dyDescent="0.25" r="4042" customHeight="1" ht="18.75">
      <c r="A4042" s="1">
        <v>45315</v>
      </c>
      <c r="B4042" s="21"/>
      <c r="C4042" s="20"/>
      <c r="D4042" s="18"/>
    </row>
    <row x14ac:dyDescent="0.25" r="4043" customHeight="1" ht="18.75">
      <c r="A4043" s="1">
        <v>45316</v>
      </c>
      <c r="B4043" s="21"/>
      <c r="C4043" s="20"/>
      <c r="D4043" s="18"/>
    </row>
    <row x14ac:dyDescent="0.25" r="4044" customHeight="1" ht="18.75">
      <c r="A4044" s="1">
        <v>45317</v>
      </c>
      <c r="B4044" s="21"/>
      <c r="C4044" s="20"/>
      <c r="D4044" s="18"/>
    </row>
    <row x14ac:dyDescent="0.25" r="4045" customHeight="1" ht="18.75">
      <c r="A4045" s="1">
        <v>45318</v>
      </c>
      <c r="B4045" s="21"/>
      <c r="C4045" s="20"/>
      <c r="D4045" s="18"/>
    </row>
    <row x14ac:dyDescent="0.25" r="4046" customHeight="1" ht="18.75">
      <c r="A4046" s="1">
        <v>45319</v>
      </c>
      <c r="B4046" s="21"/>
      <c r="C4046" s="20"/>
      <c r="D4046" s="18"/>
    </row>
    <row x14ac:dyDescent="0.25" r="4047" customHeight="1" ht="18.75">
      <c r="A4047" s="1">
        <v>45320</v>
      </c>
      <c r="B4047" s="21"/>
      <c r="C4047" s="20"/>
      <c r="D4047" s="18"/>
    </row>
    <row x14ac:dyDescent="0.25" r="4048" customHeight="1" ht="18.75">
      <c r="A4048" s="1">
        <v>45321</v>
      </c>
      <c r="B4048" s="21"/>
      <c r="C4048" s="20"/>
      <c r="D4048" s="18"/>
    </row>
    <row x14ac:dyDescent="0.25" r="4049" customHeight="1" ht="18.75">
      <c r="A4049" s="1">
        <v>45322</v>
      </c>
      <c r="B4049" s="7">
        <v>0</v>
      </c>
      <c r="C4049" s="20"/>
      <c r="D4049" s="18"/>
    </row>
    <row x14ac:dyDescent="0.25" r="4050" customHeight="1" ht="18.75">
      <c r="A4050" s="1">
        <v>45323</v>
      </c>
      <c r="B4050" s="7">
        <v>0</v>
      </c>
      <c r="C4050" s="20"/>
      <c r="D4050" s="18"/>
    </row>
    <row x14ac:dyDescent="0.25" r="4051" customHeight="1" ht="18.75">
      <c r="A4051" s="1">
        <v>45324</v>
      </c>
      <c r="B4051" s="21"/>
      <c r="C4051" s="20"/>
      <c r="D4051" s="18"/>
    </row>
    <row x14ac:dyDescent="0.25" r="4052" customHeight="1" ht="18.75">
      <c r="A4052" s="1">
        <v>45325</v>
      </c>
      <c r="B4052" s="12">
        <v>2.1</v>
      </c>
      <c r="C4052" s="20"/>
      <c r="D4052" s="18"/>
    </row>
    <row x14ac:dyDescent="0.25" r="4053" customHeight="1" ht="18.75">
      <c r="A4053" s="1">
        <v>45326</v>
      </c>
      <c r="B4053" s="12">
        <v>1.9</v>
      </c>
      <c r="C4053" s="20"/>
      <c r="D4053" s="18"/>
    </row>
    <row x14ac:dyDescent="0.25" r="4054" customHeight="1" ht="18.75">
      <c r="A4054" s="1">
        <v>45327</v>
      </c>
      <c r="B4054" s="7">
        <v>12</v>
      </c>
      <c r="C4054" s="20"/>
      <c r="D4054" s="18"/>
    </row>
    <row x14ac:dyDescent="0.25" r="4055" customHeight="1" ht="18.75">
      <c r="A4055" s="1">
        <v>45328</v>
      </c>
      <c r="B4055" s="7">
        <v>0</v>
      </c>
      <c r="C4055" s="20"/>
      <c r="D4055" s="18"/>
    </row>
    <row x14ac:dyDescent="0.25" r="4056" customHeight="1" ht="18.75">
      <c r="A4056" s="1">
        <v>45329</v>
      </c>
      <c r="B4056" s="21"/>
      <c r="C4056" s="20"/>
      <c r="D4056" s="18"/>
    </row>
    <row x14ac:dyDescent="0.25" r="4057" customHeight="1" ht="18.75">
      <c r="A4057" s="1">
        <v>45330</v>
      </c>
      <c r="B4057" s="21"/>
      <c r="C4057" s="20"/>
      <c r="D4057" s="18"/>
    </row>
    <row x14ac:dyDescent="0.25" r="4058" customHeight="1" ht="18.75">
      <c r="A4058" s="1">
        <v>45331</v>
      </c>
      <c r="B4058" s="21"/>
      <c r="C4058" s="20"/>
      <c r="D4058" s="18"/>
    </row>
    <row x14ac:dyDescent="0.25" r="4059" customHeight="1" ht="18.75">
      <c r="A4059" s="1">
        <v>45332</v>
      </c>
      <c r="B4059" s="21"/>
      <c r="C4059" s="20"/>
      <c r="D4059" s="18"/>
    </row>
    <row x14ac:dyDescent="0.25" r="4060" customHeight="1" ht="18.75">
      <c r="A4060" s="1">
        <v>45333</v>
      </c>
      <c r="B4060" s="21"/>
      <c r="C4060" s="20"/>
      <c r="D4060" s="18"/>
    </row>
    <row x14ac:dyDescent="0.25" r="4061" customHeight="1" ht="18.75">
      <c r="A4061" s="1">
        <v>45334</v>
      </c>
      <c r="B4061" s="21"/>
      <c r="C4061" s="20"/>
      <c r="D4061" s="18"/>
    </row>
    <row x14ac:dyDescent="0.25" r="4062" customHeight="1" ht="18.75">
      <c r="A4062" s="1">
        <v>45335</v>
      </c>
      <c r="B4062" s="21"/>
      <c r="C4062" s="20"/>
      <c r="D4062" s="18"/>
    </row>
    <row x14ac:dyDescent="0.25" r="4063" customHeight="1" ht="18.75">
      <c r="A4063" s="1">
        <v>45336</v>
      </c>
      <c r="B4063" s="12">
        <v>0.8</v>
      </c>
      <c r="C4063" s="20"/>
      <c r="D4063" s="18"/>
    </row>
    <row x14ac:dyDescent="0.25" r="4064" customHeight="1" ht="18.75">
      <c r="A4064" s="1">
        <v>45337</v>
      </c>
      <c r="B4064" s="21"/>
      <c r="C4064" s="20"/>
      <c r="D4064" s="18"/>
    </row>
    <row x14ac:dyDescent="0.25" r="4065" customHeight="1" ht="18.75">
      <c r="A4065" s="1">
        <v>45338</v>
      </c>
      <c r="B4065" s="21"/>
      <c r="C4065" s="20"/>
      <c r="D4065" s="18"/>
    </row>
    <row x14ac:dyDescent="0.25" r="4066" customHeight="1" ht="18.75">
      <c r="A4066" s="1">
        <v>45339</v>
      </c>
      <c r="B4066" s="21"/>
      <c r="C4066" s="20"/>
      <c r="D4066" s="18"/>
    </row>
    <row x14ac:dyDescent="0.25" r="4067" customHeight="1" ht="18.75">
      <c r="A4067" s="1">
        <v>45340</v>
      </c>
      <c r="B4067" s="12">
        <v>5.1</v>
      </c>
      <c r="C4067" s="20"/>
      <c r="D4067" s="18"/>
    </row>
    <row x14ac:dyDescent="0.25" r="4068" customHeight="1" ht="18.75">
      <c r="A4068" s="1">
        <v>45341</v>
      </c>
      <c r="B4068" s="12">
        <v>14.4</v>
      </c>
      <c r="C4068" s="20"/>
      <c r="D4068" s="18"/>
    </row>
    <row x14ac:dyDescent="0.25" r="4069" customHeight="1" ht="18.75">
      <c r="A4069" s="1">
        <v>45342</v>
      </c>
      <c r="B4069" s="12">
        <v>3.9</v>
      </c>
      <c r="C4069" s="20"/>
      <c r="D4069" s="18"/>
    </row>
    <row x14ac:dyDescent="0.25" r="4070" customHeight="1" ht="18.75">
      <c r="A4070" s="1">
        <v>45343</v>
      </c>
      <c r="B4070" s="12">
        <v>4.9</v>
      </c>
      <c r="C4070" s="20"/>
      <c r="D4070" s="18"/>
    </row>
    <row x14ac:dyDescent="0.25" r="4071" customHeight="1" ht="18.75">
      <c r="A4071" s="1">
        <v>45344</v>
      </c>
      <c r="B4071" s="12">
        <v>1.6</v>
      </c>
      <c r="C4071" s="20"/>
      <c r="D4071" s="18"/>
    </row>
    <row x14ac:dyDescent="0.25" r="4072" customHeight="1" ht="18.75">
      <c r="A4072" s="1">
        <v>45345</v>
      </c>
      <c r="B4072" s="12">
        <v>0.3</v>
      </c>
      <c r="C4072" s="20"/>
      <c r="D4072" s="18"/>
    </row>
    <row x14ac:dyDescent="0.25" r="4073" customHeight="1" ht="18.75">
      <c r="A4073" s="1">
        <v>45346</v>
      </c>
      <c r="B4073" s="12">
        <v>1.3</v>
      </c>
      <c r="C4073" s="20"/>
      <c r="D4073" s="18"/>
    </row>
    <row x14ac:dyDescent="0.25" r="4074" customHeight="1" ht="18.75">
      <c r="A4074" s="1">
        <v>45347</v>
      </c>
      <c r="B4074" s="12">
        <v>1.7</v>
      </c>
      <c r="C4074" s="20"/>
      <c r="D4074" s="18"/>
    </row>
    <row x14ac:dyDescent="0.25" r="4075" customHeight="1" ht="18.75">
      <c r="A4075" s="1">
        <v>45348</v>
      </c>
      <c r="B4075" s="21"/>
      <c r="C4075" s="20"/>
      <c r="D4075" s="18"/>
    </row>
    <row x14ac:dyDescent="0.25" r="4076" customHeight="1" ht="18.75">
      <c r="A4076" s="1">
        <v>45349</v>
      </c>
      <c r="B4076" s="21"/>
      <c r="C4076" s="20"/>
      <c r="D4076" s="18"/>
    </row>
    <row x14ac:dyDescent="0.25" r="4077" customHeight="1" ht="18.75">
      <c r="A4077" s="1">
        <v>45350</v>
      </c>
      <c r="B4077" s="21"/>
      <c r="C4077" s="20"/>
      <c r="D4077" s="1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077"/>
  <sheetViews>
    <sheetView workbookViewId="0"/>
  </sheetViews>
  <sheetFormatPr defaultRowHeight="15" x14ac:dyDescent="0.25"/>
  <cols>
    <col min="1" max="1" style="3" width="11.147857142857141" customWidth="1" bestFit="1"/>
    <col min="2" max="2" style="14" width="15.005" customWidth="1" bestFit="1"/>
    <col min="3" max="3" style="14" width="15.005" customWidth="1" bestFit="1"/>
    <col min="4" max="4" style="9" width="18.576428571428572" customWidth="1" bestFit="1"/>
    <col min="5" max="5" style="19" width="14.005" customWidth="1" bestFit="1"/>
    <col min="6" max="6" style="14" width="18.719285714285714" customWidth="1" bestFit="1"/>
    <col min="7" max="7" style="9" width="22.290714285714284" customWidth="1" bestFit="1"/>
    <col min="8" max="8" style="19" width="17.719285714285714" customWidth="1" bestFit="1"/>
  </cols>
  <sheetData>
    <row x14ac:dyDescent="0.25" r="1" customHeight="1" ht="18.75">
      <c r="A1" s="1" t="s">
        <v>42</v>
      </c>
      <c r="B1" s="11" t="s">
        <v>48</v>
      </c>
      <c r="C1" s="11" t="s">
        <v>49</v>
      </c>
      <c r="D1" s="5" t="s">
        <v>50</v>
      </c>
      <c r="E1" s="16" t="s">
        <v>51</v>
      </c>
      <c r="F1" s="11" t="s">
        <v>52</v>
      </c>
      <c r="G1" s="5" t="s">
        <v>53</v>
      </c>
      <c r="H1" s="16" t="s">
        <v>54</v>
      </c>
    </row>
    <row x14ac:dyDescent="0.25" r="2" customHeight="1" ht="18.75">
      <c r="A2" s="1">
        <v>41275</v>
      </c>
      <c r="B2" s="12">
        <v>1.3</v>
      </c>
      <c r="C2" s="12">
        <v>3.3</v>
      </c>
      <c r="D2" s="7">
        <v>270</v>
      </c>
      <c r="E2" s="16">
        <v>1.6952314814814815</v>
      </c>
      <c r="F2" s="12">
        <v>6.4</v>
      </c>
      <c r="G2" s="7">
        <v>290</v>
      </c>
      <c r="H2" s="16">
        <v>1.6924537037037037</v>
      </c>
    </row>
    <row x14ac:dyDescent="0.25" r="3" customHeight="1" ht="18.75">
      <c r="A3" s="1">
        <v>41276</v>
      </c>
      <c r="B3" s="12">
        <v>3.2</v>
      </c>
      <c r="C3" s="12">
        <v>5.6</v>
      </c>
      <c r="D3" s="7">
        <v>290</v>
      </c>
      <c r="E3" s="16">
        <v>1.6730092592592594</v>
      </c>
      <c r="F3" s="7">
        <v>10</v>
      </c>
      <c r="G3" s="7">
        <v>340</v>
      </c>
      <c r="H3" s="16">
        <v>1.6417592592592594</v>
      </c>
    </row>
    <row x14ac:dyDescent="0.25" r="4" customHeight="1" ht="18.75">
      <c r="A4" s="1">
        <v>41277</v>
      </c>
      <c r="B4" s="12">
        <v>3.4</v>
      </c>
      <c r="C4" s="12">
        <v>5.7</v>
      </c>
      <c r="D4" s="7">
        <v>270</v>
      </c>
      <c r="E4" s="16">
        <v>1.459814814814815</v>
      </c>
      <c r="F4" s="12">
        <v>9.5</v>
      </c>
      <c r="G4" s="7">
        <v>270</v>
      </c>
      <c r="H4" s="16">
        <v>1.4542592592592594</v>
      </c>
    </row>
    <row x14ac:dyDescent="0.25" r="5" customHeight="1" ht="18.75">
      <c r="A5" s="1">
        <v>41278</v>
      </c>
      <c r="B5" s="12">
        <v>1.9</v>
      </c>
      <c r="C5" s="12">
        <v>3.5</v>
      </c>
      <c r="D5" s="7">
        <v>270</v>
      </c>
      <c r="E5" s="16">
        <v>1.4688425925925925</v>
      </c>
      <c r="F5" s="12">
        <v>6.2</v>
      </c>
      <c r="G5" s="7">
        <v>250</v>
      </c>
      <c r="H5" s="16">
        <v>1.4667592592592593</v>
      </c>
    </row>
    <row x14ac:dyDescent="0.25" r="6" customHeight="1" ht="18.75">
      <c r="A6" s="1">
        <v>41279</v>
      </c>
      <c r="B6" s="12">
        <v>2.3</v>
      </c>
      <c r="C6" s="12">
        <v>5.5</v>
      </c>
      <c r="D6" s="7">
        <v>290</v>
      </c>
      <c r="E6" s="16">
        <v>1.5528703703703703</v>
      </c>
      <c r="F6" s="12">
        <v>9.6</v>
      </c>
      <c r="G6" s="7">
        <v>270</v>
      </c>
      <c r="H6" s="16">
        <v>1.5507870370370371</v>
      </c>
    </row>
    <row x14ac:dyDescent="0.25" r="7" customHeight="1" ht="18.75">
      <c r="A7" s="1">
        <v>41280</v>
      </c>
      <c r="B7" s="7">
        <v>2</v>
      </c>
      <c r="C7" s="12">
        <v>4.3</v>
      </c>
      <c r="D7" s="7">
        <v>270</v>
      </c>
      <c r="E7" s="16">
        <v>1.5674537037037037</v>
      </c>
      <c r="F7" s="12">
        <v>7.3</v>
      </c>
      <c r="G7" s="7">
        <v>250</v>
      </c>
      <c r="H7" s="16">
        <v>1.577175925925926</v>
      </c>
    </row>
    <row x14ac:dyDescent="0.25" r="8" customHeight="1" ht="18.75">
      <c r="A8" s="1">
        <v>41281</v>
      </c>
      <c r="B8" s="12">
        <v>2.1</v>
      </c>
      <c r="C8" s="12">
        <v>4.4</v>
      </c>
      <c r="D8" s="7">
        <v>270</v>
      </c>
      <c r="E8" s="16">
        <v>1.5285648148148148</v>
      </c>
      <c r="F8" s="12">
        <v>6.8</v>
      </c>
      <c r="G8" s="7">
        <v>270</v>
      </c>
      <c r="H8" s="16">
        <v>1.6049537037037038</v>
      </c>
    </row>
    <row x14ac:dyDescent="0.25" r="9" customHeight="1" ht="18.75">
      <c r="A9" s="1">
        <v>41282</v>
      </c>
      <c r="B9" s="12">
        <v>2.1</v>
      </c>
      <c r="C9" s="12">
        <v>4.3</v>
      </c>
      <c r="D9" s="7">
        <v>270</v>
      </c>
      <c r="E9" s="16">
        <v>1.5716203703703704</v>
      </c>
      <c r="F9" s="7">
        <v>7</v>
      </c>
      <c r="G9" s="7">
        <v>270</v>
      </c>
      <c r="H9" s="16">
        <v>1.5674537037037037</v>
      </c>
    </row>
    <row x14ac:dyDescent="0.25" r="10" customHeight="1" ht="18.75">
      <c r="A10" s="1">
        <v>41283</v>
      </c>
      <c r="B10" s="12">
        <v>3.5</v>
      </c>
      <c r="C10" s="12">
        <v>5.8</v>
      </c>
      <c r="D10" s="7">
        <v>290</v>
      </c>
      <c r="E10" s="16">
        <v>1.5820370370370371</v>
      </c>
      <c r="F10" s="12">
        <v>10.3</v>
      </c>
      <c r="G10" s="7">
        <v>290</v>
      </c>
      <c r="H10" s="16">
        <v>1.577175925925926</v>
      </c>
    </row>
    <row x14ac:dyDescent="0.25" r="11" customHeight="1" ht="18.75">
      <c r="A11" s="1">
        <v>41284</v>
      </c>
      <c r="B11" s="12">
        <v>3.2</v>
      </c>
      <c r="C11" s="12">
        <v>5.6</v>
      </c>
      <c r="D11" s="7">
        <v>290</v>
      </c>
      <c r="E11" s="16">
        <v>1.5112037037037038</v>
      </c>
      <c r="F11" s="12">
        <v>9.5</v>
      </c>
      <c r="G11" s="7">
        <v>320</v>
      </c>
      <c r="H11" s="16">
        <v>1.4702314814814814</v>
      </c>
    </row>
    <row x14ac:dyDescent="0.25" r="12" customHeight="1" ht="18.75">
      <c r="A12" s="1">
        <v>41285</v>
      </c>
      <c r="B12" s="12">
        <v>1.2</v>
      </c>
      <c r="C12" s="12">
        <v>3.8</v>
      </c>
      <c r="D12" s="7">
        <v>270</v>
      </c>
      <c r="E12" s="16">
        <v>1.0049537037037037</v>
      </c>
      <c r="F12" s="12">
        <v>5.3</v>
      </c>
      <c r="G12" s="7">
        <v>270</v>
      </c>
      <c r="H12" s="16">
        <v>1.0042592592592592</v>
      </c>
    </row>
    <row x14ac:dyDescent="0.25" r="13" customHeight="1" ht="18.75">
      <c r="A13" s="1">
        <v>41286</v>
      </c>
      <c r="B13" s="12">
        <v>1.2</v>
      </c>
      <c r="C13" s="12">
        <v>2.9</v>
      </c>
      <c r="D13" s="7">
        <v>270</v>
      </c>
      <c r="E13" s="16">
        <v>1.6375925925925925</v>
      </c>
      <c r="F13" s="12">
        <v>4.5</v>
      </c>
      <c r="G13" s="7">
        <v>290</v>
      </c>
      <c r="H13" s="16">
        <v>1.6181481481481481</v>
      </c>
    </row>
    <row x14ac:dyDescent="0.25" r="14" customHeight="1" ht="18.75">
      <c r="A14" s="1">
        <v>41287</v>
      </c>
      <c r="B14" s="12">
        <v>0.7</v>
      </c>
      <c r="C14" s="7">
        <v>2</v>
      </c>
      <c r="D14" s="7">
        <v>50</v>
      </c>
      <c r="E14" s="16">
        <v>1.1403703703703703</v>
      </c>
      <c r="F14" s="7">
        <v>3</v>
      </c>
      <c r="G14" s="7">
        <v>20</v>
      </c>
      <c r="H14" s="16">
        <v>1.1368981481481482</v>
      </c>
    </row>
    <row x14ac:dyDescent="0.25" r="15" customHeight="1" ht="18.75">
      <c r="A15" s="1">
        <v>41288</v>
      </c>
      <c r="B15" s="12">
        <v>2.4</v>
      </c>
      <c r="C15" s="12">
        <v>6.5</v>
      </c>
      <c r="D15" s="7">
        <v>290</v>
      </c>
      <c r="E15" s="16">
        <v>1.584814814814815</v>
      </c>
      <c r="F15" s="12">
        <v>10.6</v>
      </c>
      <c r="G15" s="7">
        <v>340</v>
      </c>
      <c r="H15" s="16">
        <v>1.6049537037037038</v>
      </c>
    </row>
    <row x14ac:dyDescent="0.25" r="16" customHeight="1" ht="18.75">
      <c r="A16" s="1">
        <v>41289</v>
      </c>
      <c r="B16" s="12">
        <v>0.8</v>
      </c>
      <c r="C16" s="12">
        <v>2.2</v>
      </c>
      <c r="D16" s="7">
        <v>270</v>
      </c>
      <c r="E16" s="16">
        <v>1.000787037037037</v>
      </c>
      <c r="F16" s="12">
        <v>3.7</v>
      </c>
      <c r="G16" s="7">
        <v>270</v>
      </c>
      <c r="H16" s="16">
        <v>1.0000925925925925</v>
      </c>
    </row>
    <row x14ac:dyDescent="0.25" r="17" customHeight="1" ht="18.75">
      <c r="A17" s="1">
        <v>41290</v>
      </c>
      <c r="B17" s="12">
        <v>1.8</v>
      </c>
      <c r="C17" s="12">
        <v>4.1</v>
      </c>
      <c r="D17" s="7">
        <v>320</v>
      </c>
      <c r="E17" s="16">
        <v>1.9799537037037038</v>
      </c>
      <c r="F17" s="12">
        <v>7.4</v>
      </c>
      <c r="G17" s="7">
        <v>340</v>
      </c>
      <c r="H17" s="16">
        <v>1.9591203703703703</v>
      </c>
    </row>
    <row x14ac:dyDescent="0.25" r="18" customHeight="1" ht="18.75">
      <c r="A18" s="1">
        <v>41291</v>
      </c>
      <c r="B18" s="12">
        <v>2.9</v>
      </c>
      <c r="C18" s="12">
        <v>4.3</v>
      </c>
      <c r="D18" s="7">
        <v>320</v>
      </c>
      <c r="E18" s="16">
        <v>1.0084259259259258</v>
      </c>
      <c r="F18" s="12">
        <v>7.5</v>
      </c>
      <c r="G18" s="7">
        <v>320</v>
      </c>
      <c r="H18" s="16">
        <v>1.0292592592592593</v>
      </c>
    </row>
    <row x14ac:dyDescent="0.25" r="19" customHeight="1" ht="18.75">
      <c r="A19" s="1">
        <v>41292</v>
      </c>
      <c r="B19" s="12">
        <v>2.2</v>
      </c>
      <c r="C19" s="7">
        <v>5</v>
      </c>
      <c r="D19" s="7">
        <v>270</v>
      </c>
      <c r="E19" s="16">
        <v>1.5355092592592592</v>
      </c>
      <c r="F19" s="12">
        <v>8.1</v>
      </c>
      <c r="G19" s="7">
        <v>270</v>
      </c>
      <c r="H19" s="16">
        <v>1.5299537037037036</v>
      </c>
    </row>
    <row x14ac:dyDescent="0.25" r="20" customHeight="1" ht="18.75">
      <c r="A20" s="1">
        <v>41293</v>
      </c>
      <c r="B20" s="12">
        <v>1.4</v>
      </c>
      <c r="C20" s="12">
        <v>3.1</v>
      </c>
      <c r="D20" s="7">
        <v>270</v>
      </c>
      <c r="E20" s="16">
        <v>1.5000925925925928</v>
      </c>
      <c r="F20" s="12">
        <v>5.5</v>
      </c>
      <c r="G20" s="7">
        <v>270</v>
      </c>
      <c r="H20" s="16">
        <v>1.4973148148148148</v>
      </c>
    </row>
    <row x14ac:dyDescent="0.25" r="21" customHeight="1" ht="18.75">
      <c r="A21" s="1">
        <v>41294</v>
      </c>
      <c r="B21" s="12">
        <v>0.9</v>
      </c>
      <c r="C21" s="12">
        <v>3.8</v>
      </c>
      <c r="D21" s="7">
        <v>140</v>
      </c>
      <c r="E21" s="16">
        <v>1.6202314814814813</v>
      </c>
      <c r="F21" s="12">
        <v>5.8</v>
      </c>
      <c r="G21" s="7">
        <v>110</v>
      </c>
      <c r="H21" s="16">
        <v>1.6403703703703703</v>
      </c>
    </row>
    <row x14ac:dyDescent="0.25" r="22" customHeight="1" ht="18.75">
      <c r="A22" s="1">
        <v>41295</v>
      </c>
      <c r="B22" s="12">
        <v>0.8</v>
      </c>
      <c r="C22" s="12">
        <v>2.4</v>
      </c>
      <c r="D22" s="7">
        <v>90</v>
      </c>
      <c r="E22" s="16">
        <v>1.0306481481481482</v>
      </c>
      <c r="F22" s="12">
        <v>3.2</v>
      </c>
      <c r="G22" s="7">
        <v>110</v>
      </c>
      <c r="H22" s="16">
        <v>1.0306481481481482</v>
      </c>
    </row>
    <row x14ac:dyDescent="0.25" r="23" customHeight="1" ht="18.75">
      <c r="A23" s="1">
        <v>41296</v>
      </c>
      <c r="B23" s="12">
        <v>1.7</v>
      </c>
      <c r="C23" s="12">
        <v>3.5</v>
      </c>
      <c r="D23" s="7">
        <v>90</v>
      </c>
      <c r="E23" s="16">
        <v>1.6862037037037036</v>
      </c>
      <c r="F23" s="12">
        <v>5.8</v>
      </c>
      <c r="G23" s="7">
        <v>110</v>
      </c>
      <c r="H23" s="16">
        <v>1.700787037037037</v>
      </c>
    </row>
    <row x14ac:dyDescent="0.25" r="24" customHeight="1" ht="18.75">
      <c r="A24" s="1">
        <v>41297</v>
      </c>
      <c r="B24" s="12">
        <v>1.2</v>
      </c>
      <c r="C24" s="12">
        <v>2.5</v>
      </c>
      <c r="D24" s="7">
        <v>140</v>
      </c>
      <c r="E24" s="16">
        <v>1.138287037037037</v>
      </c>
      <c r="F24" s="12">
        <v>3.9</v>
      </c>
      <c r="G24" s="7">
        <v>140</v>
      </c>
      <c r="H24" s="16">
        <v>1.0862037037037038</v>
      </c>
    </row>
    <row x14ac:dyDescent="0.25" r="25" customHeight="1" ht="18.75">
      <c r="A25" s="1">
        <v>41298</v>
      </c>
      <c r="B25" s="12">
        <v>2.7</v>
      </c>
      <c r="C25" s="12">
        <v>6.5</v>
      </c>
      <c r="D25" s="7">
        <v>290</v>
      </c>
      <c r="E25" s="16">
        <v>1.9403703703703705</v>
      </c>
      <c r="F25" s="12">
        <v>13.5</v>
      </c>
      <c r="G25" s="7">
        <v>320</v>
      </c>
      <c r="H25" s="16">
        <v>1.9389814814814814</v>
      </c>
    </row>
    <row x14ac:dyDescent="0.25" r="26" customHeight="1" ht="18.75">
      <c r="A26" s="1">
        <v>41299</v>
      </c>
      <c r="B26" s="12">
        <v>4.4</v>
      </c>
      <c r="C26" s="7">
        <v>7</v>
      </c>
      <c r="D26" s="7">
        <v>290</v>
      </c>
      <c r="E26" s="16">
        <v>1.0910648148148148</v>
      </c>
      <c r="F26" s="7">
        <v>12</v>
      </c>
      <c r="G26" s="7">
        <v>320</v>
      </c>
      <c r="H26" s="16">
        <v>1.4257870370370371</v>
      </c>
    </row>
    <row x14ac:dyDescent="0.25" r="27" customHeight="1" ht="18.75">
      <c r="A27" s="1">
        <v>41300</v>
      </c>
      <c r="B27" s="12">
        <v>3.6</v>
      </c>
      <c r="C27" s="12">
        <v>6.2</v>
      </c>
      <c r="D27" s="7">
        <v>290</v>
      </c>
      <c r="E27" s="16">
        <v>1.5466203703703703</v>
      </c>
      <c r="F27" s="12">
        <v>10.7</v>
      </c>
      <c r="G27" s="7">
        <v>290</v>
      </c>
      <c r="H27" s="16">
        <v>1.5348148148148149</v>
      </c>
    </row>
    <row x14ac:dyDescent="0.25" r="28" customHeight="1" ht="18.75">
      <c r="A28" s="1">
        <v>41301</v>
      </c>
      <c r="B28" s="12">
        <v>2.8</v>
      </c>
      <c r="C28" s="12">
        <v>6.8</v>
      </c>
      <c r="D28" s="7">
        <v>290</v>
      </c>
      <c r="E28" s="16">
        <v>1.5653703703703705</v>
      </c>
      <c r="F28" s="12">
        <v>12.3</v>
      </c>
      <c r="G28" s="7">
        <v>340</v>
      </c>
      <c r="H28" s="16">
        <v>1.5591203703703704</v>
      </c>
    </row>
    <row x14ac:dyDescent="0.25" r="29" customHeight="1" ht="18.75">
      <c r="A29" s="1">
        <v>41302</v>
      </c>
      <c r="B29" s="7">
        <v>2</v>
      </c>
      <c r="C29" s="7">
        <v>5</v>
      </c>
      <c r="D29" s="7">
        <v>270</v>
      </c>
      <c r="E29" s="16">
        <v>1.5500925925925926</v>
      </c>
      <c r="F29" s="12">
        <v>8.6</v>
      </c>
      <c r="G29" s="7">
        <v>250</v>
      </c>
      <c r="H29" s="16">
        <v>1.549398148148148</v>
      </c>
    </row>
    <row x14ac:dyDescent="0.25" r="30" customHeight="1" ht="18.75">
      <c r="A30" s="1">
        <v>41303</v>
      </c>
      <c r="B30" s="12">
        <v>0.8</v>
      </c>
      <c r="C30" s="7">
        <v>2</v>
      </c>
      <c r="D30" s="7">
        <v>270</v>
      </c>
      <c r="E30" s="16">
        <v>1.6598148148148149</v>
      </c>
      <c r="F30" s="12">
        <v>3.8</v>
      </c>
      <c r="G30" s="7">
        <v>270</v>
      </c>
      <c r="H30" s="16">
        <v>1.5660648148148149</v>
      </c>
    </row>
    <row x14ac:dyDescent="0.25" r="31" customHeight="1" ht="18.75">
      <c r="A31" s="1">
        <v>41304</v>
      </c>
      <c r="B31" s="12">
        <v>0.8</v>
      </c>
      <c r="C31" s="12">
        <v>2.5</v>
      </c>
      <c r="D31" s="7">
        <v>160</v>
      </c>
      <c r="E31" s="16">
        <v>1.869537037037037</v>
      </c>
      <c r="F31" s="12">
        <v>4.4</v>
      </c>
      <c r="G31" s="7">
        <v>140</v>
      </c>
      <c r="H31" s="16">
        <v>1.8639814814814815</v>
      </c>
    </row>
    <row x14ac:dyDescent="0.25" r="32" customHeight="1" ht="18.75">
      <c r="A32" s="1">
        <v>41305</v>
      </c>
      <c r="B32" s="12">
        <v>1.1</v>
      </c>
      <c r="C32" s="12">
        <v>2.9</v>
      </c>
      <c r="D32" s="7">
        <v>110</v>
      </c>
      <c r="E32" s="16">
        <v>1.9966203703703704</v>
      </c>
      <c r="F32" s="12">
        <v>4.4</v>
      </c>
      <c r="G32" s="7">
        <v>110</v>
      </c>
      <c r="H32" s="16">
        <v>1.991064814814815</v>
      </c>
    </row>
    <row x14ac:dyDescent="0.25" r="33" customHeight="1" ht="18.75">
      <c r="A33" s="1">
        <v>41306</v>
      </c>
      <c r="B33" s="12">
        <v>1.7</v>
      </c>
      <c r="C33" s="12">
        <v>3.5</v>
      </c>
      <c r="D33" s="7">
        <v>270</v>
      </c>
      <c r="E33" s="16">
        <v>1.9924537037037036</v>
      </c>
      <c r="F33" s="12">
        <v>5.7</v>
      </c>
      <c r="G33" s="7">
        <v>290</v>
      </c>
      <c r="H33" s="16">
        <v>1.9924537037037036</v>
      </c>
    </row>
    <row x14ac:dyDescent="0.25" r="34" customHeight="1" ht="18.75">
      <c r="A34" s="1">
        <v>41307</v>
      </c>
      <c r="B34" s="12">
        <v>3.1</v>
      </c>
      <c r="C34" s="12">
        <v>5.2</v>
      </c>
      <c r="D34" s="7">
        <v>290</v>
      </c>
      <c r="E34" s="16">
        <v>1.5549537037037036</v>
      </c>
      <c r="F34" s="12">
        <v>9.9</v>
      </c>
      <c r="G34" s="7">
        <v>320</v>
      </c>
      <c r="H34" s="16">
        <v>1.7091203703703703</v>
      </c>
    </row>
    <row x14ac:dyDescent="0.25" r="35" customHeight="1" ht="18.75">
      <c r="A35" s="1">
        <v>41308</v>
      </c>
      <c r="B35" s="12">
        <v>1.3</v>
      </c>
      <c r="C35" s="12">
        <v>3.7</v>
      </c>
      <c r="D35" s="7">
        <v>290</v>
      </c>
      <c r="E35" s="16">
        <v>1.007037037037037</v>
      </c>
      <c r="F35" s="12">
        <v>6.2</v>
      </c>
      <c r="G35" s="7">
        <v>290</v>
      </c>
      <c r="H35" s="16">
        <v>1.0049537037037037</v>
      </c>
    </row>
    <row x14ac:dyDescent="0.25" r="36" customHeight="1" ht="18.75">
      <c r="A36" s="1">
        <v>41309</v>
      </c>
      <c r="B36" s="12">
        <v>2.5</v>
      </c>
      <c r="C36" s="12">
        <v>5.7</v>
      </c>
      <c r="D36" s="7">
        <v>270</v>
      </c>
      <c r="E36" s="16">
        <v>1.6056481481481482</v>
      </c>
      <c r="F36" s="12">
        <v>9.7</v>
      </c>
      <c r="G36" s="7">
        <v>290</v>
      </c>
      <c r="H36" s="16">
        <v>1.600787037037037</v>
      </c>
    </row>
    <row x14ac:dyDescent="0.25" r="37" customHeight="1" ht="18.75">
      <c r="A37" s="1">
        <v>41310</v>
      </c>
      <c r="B37" s="12">
        <v>0.9</v>
      </c>
      <c r="C37" s="12">
        <v>2.5</v>
      </c>
      <c r="D37" s="7">
        <v>270</v>
      </c>
      <c r="E37" s="16">
        <v>1.7139814814814813</v>
      </c>
      <c r="F37" s="12">
        <v>3.8</v>
      </c>
      <c r="G37" s="7">
        <v>250</v>
      </c>
      <c r="H37" s="16">
        <v>1.7091203703703703</v>
      </c>
    </row>
    <row x14ac:dyDescent="0.25" r="38" customHeight="1" ht="18.75">
      <c r="A38" s="1">
        <v>41311</v>
      </c>
      <c r="B38" s="12">
        <v>2.6</v>
      </c>
      <c r="C38" s="12">
        <v>4.5</v>
      </c>
      <c r="D38" s="7">
        <v>320</v>
      </c>
      <c r="E38" s="16">
        <v>1.6063425925925925</v>
      </c>
      <c r="F38" s="12">
        <v>8.2</v>
      </c>
      <c r="G38" s="7">
        <v>320</v>
      </c>
      <c r="H38" s="16">
        <v>1.6014814814814815</v>
      </c>
    </row>
    <row x14ac:dyDescent="0.25" r="39" customHeight="1" ht="18.75">
      <c r="A39" s="1">
        <v>41312</v>
      </c>
      <c r="B39" s="12">
        <v>4.6</v>
      </c>
      <c r="C39" s="12">
        <v>6.7</v>
      </c>
      <c r="D39" s="7">
        <v>290</v>
      </c>
      <c r="E39" s="16">
        <v>1.5153703703703703</v>
      </c>
      <c r="F39" s="12">
        <v>13.6</v>
      </c>
      <c r="G39" s="7">
        <v>320</v>
      </c>
      <c r="H39" s="16">
        <v>1.3514814814814815</v>
      </c>
    </row>
    <row x14ac:dyDescent="0.25" r="40" customHeight="1" ht="18.75">
      <c r="A40" s="1">
        <v>41313</v>
      </c>
      <c r="B40" s="12">
        <v>2.7</v>
      </c>
      <c r="C40" s="12">
        <v>5.6</v>
      </c>
      <c r="D40" s="7">
        <v>290</v>
      </c>
      <c r="E40" s="16">
        <v>1.0827314814814815</v>
      </c>
      <c r="F40" s="12">
        <v>10.4</v>
      </c>
      <c r="G40" s="7">
        <v>320</v>
      </c>
      <c r="H40" s="16">
        <v>1.1612037037037037</v>
      </c>
    </row>
    <row x14ac:dyDescent="0.25" r="41" customHeight="1" ht="18.75">
      <c r="A41" s="1">
        <v>41314</v>
      </c>
      <c r="B41" s="12">
        <v>2.5</v>
      </c>
      <c r="C41" s="12">
        <v>4.9</v>
      </c>
      <c r="D41" s="7">
        <v>290</v>
      </c>
      <c r="E41" s="16">
        <v>1.408425925925926</v>
      </c>
      <c r="F41" s="12">
        <v>8.2</v>
      </c>
      <c r="G41" s="7">
        <v>270</v>
      </c>
      <c r="H41" s="16">
        <v>1.407037037037037</v>
      </c>
    </row>
    <row x14ac:dyDescent="0.25" r="42" customHeight="1" ht="18.75">
      <c r="A42" s="1">
        <v>41315</v>
      </c>
      <c r="B42" s="12">
        <v>2.3</v>
      </c>
      <c r="C42" s="12">
        <v>4.4</v>
      </c>
      <c r="D42" s="7">
        <v>270</v>
      </c>
      <c r="E42" s="16">
        <v>1.580648148148148</v>
      </c>
      <c r="F42" s="7">
        <v>9</v>
      </c>
      <c r="G42" s="7">
        <v>340</v>
      </c>
      <c r="H42" s="16">
        <v>1.6493981481481481</v>
      </c>
    </row>
    <row x14ac:dyDescent="0.25" r="43" customHeight="1" ht="18.75">
      <c r="A43" s="1">
        <v>41316</v>
      </c>
      <c r="B43" s="12">
        <v>1.7</v>
      </c>
      <c r="C43" s="7">
        <v>4</v>
      </c>
      <c r="D43" s="7">
        <v>290</v>
      </c>
      <c r="E43" s="16">
        <v>1.2931481481481482</v>
      </c>
      <c r="F43" s="12">
        <v>6.9</v>
      </c>
      <c r="G43" s="7">
        <v>270</v>
      </c>
      <c r="H43" s="16">
        <v>1.289675925925926</v>
      </c>
    </row>
    <row x14ac:dyDescent="0.25" r="44" customHeight="1" ht="18.75">
      <c r="A44" s="1">
        <v>41317</v>
      </c>
      <c r="B44" s="12">
        <v>1.9</v>
      </c>
      <c r="C44" s="12">
        <v>4.8</v>
      </c>
      <c r="D44" s="7">
        <v>290</v>
      </c>
      <c r="E44" s="16">
        <v>1.8563425925925925</v>
      </c>
      <c r="F44" s="12">
        <v>8.8</v>
      </c>
      <c r="G44" s="7">
        <v>290</v>
      </c>
      <c r="H44" s="16">
        <v>1.8549537037037038</v>
      </c>
    </row>
    <row x14ac:dyDescent="0.25" r="45" customHeight="1" ht="18.75">
      <c r="A45" s="1">
        <v>41318</v>
      </c>
      <c r="B45" s="12">
        <v>1.8</v>
      </c>
      <c r="C45" s="12">
        <v>3.7</v>
      </c>
      <c r="D45" s="7">
        <v>270</v>
      </c>
      <c r="E45" s="16">
        <v>1.4035648148148148</v>
      </c>
      <c r="F45" s="12">
        <v>5.8</v>
      </c>
      <c r="G45" s="7">
        <v>270</v>
      </c>
      <c r="H45" s="16">
        <v>1.3987037037037038</v>
      </c>
    </row>
    <row x14ac:dyDescent="0.25" r="46" customHeight="1" ht="18.75">
      <c r="A46" s="1">
        <v>41319</v>
      </c>
      <c r="B46" s="7">
        <v>1</v>
      </c>
      <c r="C46" s="12">
        <v>2.2</v>
      </c>
      <c r="D46" s="7">
        <v>270</v>
      </c>
      <c r="E46" s="16">
        <v>1.5188425925925926</v>
      </c>
      <c r="F46" s="7">
        <v>4</v>
      </c>
      <c r="G46" s="7">
        <v>270</v>
      </c>
      <c r="H46" s="16">
        <v>1.2188425925925925</v>
      </c>
    </row>
    <row x14ac:dyDescent="0.25" r="47" customHeight="1" ht="18.75">
      <c r="A47" s="1">
        <v>41320</v>
      </c>
      <c r="B47" s="12">
        <v>3.4</v>
      </c>
      <c r="C47" s="12">
        <v>7.3</v>
      </c>
      <c r="D47" s="7">
        <v>270</v>
      </c>
      <c r="E47" s="16">
        <v>1.6459259259259258</v>
      </c>
      <c r="F47" s="12">
        <v>12.8</v>
      </c>
      <c r="G47" s="7">
        <v>320</v>
      </c>
      <c r="H47" s="16">
        <v>1.643148148148148</v>
      </c>
    </row>
    <row x14ac:dyDescent="0.25" r="48" customHeight="1" ht="18.75">
      <c r="A48" s="1">
        <v>41321</v>
      </c>
      <c r="B48" s="12">
        <v>2.5</v>
      </c>
      <c r="C48" s="12">
        <v>5.1</v>
      </c>
      <c r="D48" s="7">
        <v>290</v>
      </c>
      <c r="E48" s="16">
        <v>1.1778703703703703</v>
      </c>
      <c r="F48" s="12">
        <v>8.5</v>
      </c>
      <c r="G48" s="7">
        <v>290</v>
      </c>
      <c r="H48" s="16">
        <v>1.1737037037037037</v>
      </c>
    </row>
    <row x14ac:dyDescent="0.25" r="49" customHeight="1" ht="18.75">
      <c r="A49" s="1">
        <v>41322</v>
      </c>
      <c r="B49" s="7">
        <v>1</v>
      </c>
      <c r="C49" s="12">
        <v>3.2</v>
      </c>
      <c r="D49" s="7">
        <v>90</v>
      </c>
      <c r="E49" s="16">
        <v>1.0778703703703703</v>
      </c>
      <c r="F49" s="7">
        <v>5</v>
      </c>
      <c r="G49" s="7">
        <v>90</v>
      </c>
      <c r="H49" s="16">
        <v>1.0743981481481482</v>
      </c>
    </row>
    <row x14ac:dyDescent="0.25" r="50" customHeight="1" ht="18.75">
      <c r="A50" s="1">
        <v>41323</v>
      </c>
      <c r="B50" s="12">
        <v>1.2</v>
      </c>
      <c r="C50" s="12">
        <v>3.1</v>
      </c>
      <c r="D50" s="7">
        <v>110</v>
      </c>
      <c r="E50" s="16">
        <v>1.7466203703703704</v>
      </c>
      <c r="F50" s="7">
        <v>5</v>
      </c>
      <c r="G50" s="7">
        <v>110</v>
      </c>
      <c r="H50" s="16">
        <v>1.7528703703703705</v>
      </c>
    </row>
    <row x14ac:dyDescent="0.25" r="51" customHeight="1" ht="18.75">
      <c r="A51" s="1">
        <v>41324</v>
      </c>
      <c r="B51" s="12">
        <v>3.1</v>
      </c>
      <c r="C51" s="7">
        <v>5</v>
      </c>
      <c r="D51" s="7">
        <v>290</v>
      </c>
      <c r="E51" s="16">
        <v>1.7938425925925925</v>
      </c>
      <c r="F51" s="12">
        <v>9.3</v>
      </c>
      <c r="G51" s="7">
        <v>320</v>
      </c>
      <c r="H51" s="16">
        <v>1.779259259259259</v>
      </c>
    </row>
    <row x14ac:dyDescent="0.25" r="52" customHeight="1" ht="18.75">
      <c r="A52" s="1">
        <v>41325</v>
      </c>
      <c r="B52" s="12">
        <v>3.4</v>
      </c>
      <c r="C52" s="12">
        <v>5.5</v>
      </c>
      <c r="D52" s="7">
        <v>270</v>
      </c>
      <c r="E52" s="16">
        <v>1.4952314814814816</v>
      </c>
      <c r="F52" s="7">
        <v>10</v>
      </c>
      <c r="G52" s="7">
        <v>290</v>
      </c>
      <c r="H52" s="16">
        <v>1.3959259259259258</v>
      </c>
    </row>
    <row x14ac:dyDescent="0.25" r="53" customHeight="1" ht="18.75">
      <c r="A53" s="1">
        <v>41326</v>
      </c>
      <c r="B53" s="12">
        <v>2.7</v>
      </c>
      <c r="C53" s="12">
        <v>5.9</v>
      </c>
      <c r="D53" s="7">
        <v>290</v>
      </c>
      <c r="E53" s="16">
        <v>1.5417592592592593</v>
      </c>
      <c r="F53" s="12">
        <v>13.2</v>
      </c>
      <c r="G53" s="7">
        <v>320</v>
      </c>
      <c r="H53" s="16">
        <v>1.5549537037037036</v>
      </c>
    </row>
    <row x14ac:dyDescent="0.25" r="54" customHeight="1" ht="18.75">
      <c r="A54" s="1">
        <v>41327</v>
      </c>
      <c r="B54" s="12">
        <v>2.2</v>
      </c>
      <c r="C54" s="12">
        <v>5.2</v>
      </c>
      <c r="D54" s="7">
        <v>290</v>
      </c>
      <c r="E54" s="16">
        <v>1.748009259259259</v>
      </c>
      <c r="F54" s="12">
        <v>9.2</v>
      </c>
      <c r="G54" s="7">
        <v>270</v>
      </c>
      <c r="H54" s="16">
        <v>1.7466203703703704</v>
      </c>
    </row>
    <row x14ac:dyDescent="0.25" r="55" customHeight="1" ht="18.75">
      <c r="A55" s="1">
        <v>41328</v>
      </c>
      <c r="B55" s="12">
        <v>3.6</v>
      </c>
      <c r="C55" s="12">
        <v>6.4</v>
      </c>
      <c r="D55" s="7">
        <v>270</v>
      </c>
      <c r="E55" s="16">
        <v>1.5827314814814815</v>
      </c>
      <c r="F55" s="7">
        <v>11</v>
      </c>
      <c r="G55" s="7">
        <v>270</v>
      </c>
      <c r="H55" s="16">
        <v>1.5827314814814815</v>
      </c>
    </row>
    <row x14ac:dyDescent="0.25" r="56" customHeight="1" ht="18.75">
      <c r="A56" s="1">
        <v>41329</v>
      </c>
      <c r="B56" s="12">
        <v>2.3</v>
      </c>
      <c r="C56" s="12">
        <v>5.1</v>
      </c>
      <c r="D56" s="7">
        <v>270</v>
      </c>
      <c r="E56" s="16">
        <v>1.529259259259259</v>
      </c>
      <c r="F56" s="12">
        <v>8.7</v>
      </c>
      <c r="G56" s="7">
        <v>320</v>
      </c>
      <c r="H56" s="16">
        <v>1.6313425925925926</v>
      </c>
    </row>
    <row x14ac:dyDescent="0.25" r="57" customHeight="1" ht="18.75">
      <c r="A57" s="1">
        <v>41330</v>
      </c>
      <c r="B57" s="12">
        <v>1.3</v>
      </c>
      <c r="C57" s="12">
        <v>3.3</v>
      </c>
      <c r="D57" s="7">
        <v>290</v>
      </c>
      <c r="E57" s="16">
        <v>1.6056481481481482</v>
      </c>
      <c r="F57" s="12">
        <v>5.4</v>
      </c>
      <c r="G57" s="7">
        <v>140</v>
      </c>
      <c r="H57" s="16">
        <v>1.8473148148148149</v>
      </c>
    </row>
    <row x14ac:dyDescent="0.25" r="58" customHeight="1" ht="18.75">
      <c r="A58" s="1">
        <v>41331</v>
      </c>
      <c r="B58" s="7">
        <v>1</v>
      </c>
      <c r="C58" s="12">
        <v>2.8</v>
      </c>
      <c r="D58" s="7">
        <v>90</v>
      </c>
      <c r="E58" s="16">
        <v>1.0653703703703703</v>
      </c>
      <c r="F58" s="12">
        <v>4.2</v>
      </c>
      <c r="G58" s="7">
        <v>70</v>
      </c>
      <c r="H58" s="16">
        <v>1.1077314814814816</v>
      </c>
    </row>
    <row x14ac:dyDescent="0.25" r="59" customHeight="1" ht="18.75">
      <c r="A59" s="1">
        <v>41332</v>
      </c>
      <c r="B59" s="12">
        <v>2.1</v>
      </c>
      <c r="C59" s="12">
        <v>5.5</v>
      </c>
      <c r="D59" s="7">
        <v>290</v>
      </c>
      <c r="E59" s="16">
        <v>1.633425925925926</v>
      </c>
      <c r="F59" s="12">
        <v>9.3</v>
      </c>
      <c r="G59" s="7">
        <v>320</v>
      </c>
      <c r="H59" s="16">
        <v>1.6445370370370371</v>
      </c>
    </row>
    <row x14ac:dyDescent="0.25" r="60" customHeight="1" ht="18.75">
      <c r="A60" s="1">
        <v>41333</v>
      </c>
      <c r="B60" s="12">
        <v>1.3</v>
      </c>
      <c r="C60" s="12">
        <v>3.3</v>
      </c>
      <c r="D60" s="7">
        <v>160</v>
      </c>
      <c r="E60" s="16">
        <v>1.7382870370370371</v>
      </c>
      <c r="F60" s="12">
        <v>5.6</v>
      </c>
      <c r="G60" s="7">
        <v>140</v>
      </c>
      <c r="H60" s="16">
        <v>1.807037037037037</v>
      </c>
    </row>
    <row x14ac:dyDescent="0.25" r="61" customHeight="1" ht="18.75">
      <c r="A61" s="1">
        <v>41334</v>
      </c>
      <c r="B61" s="12">
        <v>3.7</v>
      </c>
      <c r="C61" s="12">
        <v>7.4</v>
      </c>
      <c r="D61" s="7">
        <v>290</v>
      </c>
      <c r="E61" s="16">
        <v>1.5813425925925926</v>
      </c>
      <c r="F61" s="7">
        <v>14</v>
      </c>
      <c r="G61" s="7">
        <v>340</v>
      </c>
      <c r="H61" s="16">
        <v>1.522314814814815</v>
      </c>
    </row>
    <row x14ac:dyDescent="0.25" r="62" customHeight="1" ht="18.75">
      <c r="A62" s="1">
        <v>41335</v>
      </c>
      <c r="B62" s="12">
        <v>2.6</v>
      </c>
      <c r="C62" s="12">
        <v>4.6</v>
      </c>
      <c r="D62" s="7">
        <v>290</v>
      </c>
      <c r="E62" s="16">
        <v>1.007037037037037</v>
      </c>
      <c r="F62" s="12">
        <v>9.3</v>
      </c>
      <c r="G62" s="7">
        <v>320</v>
      </c>
      <c r="H62" s="16">
        <v>1.069537037037037</v>
      </c>
    </row>
    <row x14ac:dyDescent="0.25" r="63" customHeight="1" ht="18.75">
      <c r="A63" s="1">
        <v>41336</v>
      </c>
      <c r="B63" s="12">
        <v>1.9</v>
      </c>
      <c r="C63" s="12">
        <v>4.6</v>
      </c>
      <c r="D63" s="7">
        <v>290</v>
      </c>
      <c r="E63" s="16">
        <v>1.4952314814814816</v>
      </c>
      <c r="F63" s="12">
        <v>8.8</v>
      </c>
      <c r="G63" s="7">
        <v>320</v>
      </c>
      <c r="H63" s="16">
        <v>1.5820370370370371</v>
      </c>
    </row>
    <row x14ac:dyDescent="0.25" r="64" customHeight="1" ht="18.75">
      <c r="A64" s="1">
        <v>41337</v>
      </c>
      <c r="B64" s="12">
        <v>2.1</v>
      </c>
      <c r="C64" s="7">
        <v>5</v>
      </c>
      <c r="D64" s="7">
        <v>290</v>
      </c>
      <c r="E64" s="16">
        <v>1.7285648148148147</v>
      </c>
      <c r="F64" s="12">
        <v>8.5</v>
      </c>
      <c r="G64" s="7">
        <v>320</v>
      </c>
      <c r="H64" s="16">
        <v>1.685509259259259</v>
      </c>
    </row>
    <row x14ac:dyDescent="0.25" r="65" customHeight="1" ht="18.75">
      <c r="A65" s="1">
        <v>41338</v>
      </c>
      <c r="B65" s="12">
        <v>1.6</v>
      </c>
      <c r="C65" s="7">
        <v>4</v>
      </c>
      <c r="D65" s="7">
        <v>270</v>
      </c>
      <c r="E65" s="16">
        <v>1.4181481481481482</v>
      </c>
      <c r="F65" s="12">
        <v>6.5</v>
      </c>
      <c r="G65" s="7">
        <v>250</v>
      </c>
      <c r="H65" s="16">
        <v>1.5737037037037038</v>
      </c>
    </row>
    <row x14ac:dyDescent="0.25" r="66" customHeight="1" ht="18.75">
      <c r="A66" s="1">
        <v>41339</v>
      </c>
      <c r="B66" s="12">
        <v>1.1</v>
      </c>
      <c r="C66" s="12">
        <v>2.9</v>
      </c>
      <c r="D66" s="7">
        <v>320</v>
      </c>
      <c r="E66" s="16">
        <v>1.6424537037037037</v>
      </c>
      <c r="F66" s="12">
        <v>5.2</v>
      </c>
      <c r="G66" s="7">
        <v>270</v>
      </c>
      <c r="H66" s="16">
        <v>1.650787037037037</v>
      </c>
    </row>
    <row x14ac:dyDescent="0.25" r="67" customHeight="1" ht="18.75">
      <c r="A67" s="1">
        <v>41340</v>
      </c>
      <c r="B67" s="12">
        <v>1.8</v>
      </c>
      <c r="C67" s="12">
        <v>4.4</v>
      </c>
      <c r="D67" s="7">
        <v>270</v>
      </c>
      <c r="E67" s="16">
        <v>1.6799537037037036</v>
      </c>
      <c r="F67" s="12">
        <v>7.6</v>
      </c>
      <c r="G67" s="7">
        <v>270</v>
      </c>
      <c r="H67" s="16">
        <v>1.469537037037037</v>
      </c>
    </row>
    <row x14ac:dyDescent="0.25" r="68" customHeight="1" ht="18.75">
      <c r="A68" s="1">
        <v>41341</v>
      </c>
      <c r="B68" s="12">
        <v>1.7</v>
      </c>
      <c r="C68" s="12">
        <v>5.1</v>
      </c>
      <c r="D68" s="7">
        <v>270</v>
      </c>
      <c r="E68" s="16">
        <v>1.5792592592592594</v>
      </c>
      <c r="F68" s="12">
        <v>10.1</v>
      </c>
      <c r="G68" s="7">
        <v>270</v>
      </c>
      <c r="H68" s="16">
        <v>1.5778703703703703</v>
      </c>
    </row>
    <row x14ac:dyDescent="0.25" r="69" customHeight="1" ht="18.75">
      <c r="A69" s="1">
        <v>41342</v>
      </c>
      <c r="B69" s="12">
        <v>1.1</v>
      </c>
      <c r="C69" s="12">
        <v>4.7</v>
      </c>
      <c r="D69" s="7">
        <v>270</v>
      </c>
      <c r="E69" s="16">
        <v>1.5980092592592592</v>
      </c>
      <c r="F69" s="12">
        <v>8.7</v>
      </c>
      <c r="G69" s="7">
        <v>320</v>
      </c>
      <c r="H69" s="16">
        <v>1.6243981481481482</v>
      </c>
    </row>
    <row x14ac:dyDescent="0.25" r="70" customHeight="1" ht="18.75">
      <c r="A70" s="1">
        <v>41343</v>
      </c>
      <c r="B70" s="12">
        <v>3.6</v>
      </c>
      <c r="C70" s="12">
        <v>5.9</v>
      </c>
      <c r="D70" s="7">
        <v>290</v>
      </c>
      <c r="E70" s="16">
        <v>1.2667592592592594</v>
      </c>
      <c r="F70" s="7">
        <v>11</v>
      </c>
      <c r="G70" s="7">
        <v>320</v>
      </c>
      <c r="H70" s="16">
        <v>1.158425925925926</v>
      </c>
    </row>
    <row x14ac:dyDescent="0.25" r="71" customHeight="1" ht="18.75">
      <c r="A71" s="1">
        <v>41344</v>
      </c>
      <c r="B71" s="12">
        <v>1.5</v>
      </c>
      <c r="C71" s="12">
        <v>3.6</v>
      </c>
      <c r="D71" s="7">
        <v>140</v>
      </c>
      <c r="E71" s="16">
        <v>1.7966203703703703</v>
      </c>
      <c r="F71" s="7">
        <v>6</v>
      </c>
      <c r="G71" s="7">
        <v>270</v>
      </c>
      <c r="H71" s="16">
        <v>1.000787037037037</v>
      </c>
    </row>
    <row x14ac:dyDescent="0.25" r="72" customHeight="1" ht="18.75">
      <c r="A72" s="1">
        <v>41345</v>
      </c>
      <c r="B72" s="12">
        <v>1.4</v>
      </c>
      <c r="C72" s="7">
        <v>4</v>
      </c>
      <c r="D72" s="7">
        <v>270</v>
      </c>
      <c r="E72" s="16">
        <v>1.6000925925925926</v>
      </c>
      <c r="F72" s="12">
        <v>7.2</v>
      </c>
      <c r="G72" s="7">
        <v>270</v>
      </c>
      <c r="H72" s="16">
        <v>1.7688425925925926</v>
      </c>
    </row>
    <row x14ac:dyDescent="0.25" r="73" customHeight="1" ht="18.75">
      <c r="A73" s="1">
        <v>41346</v>
      </c>
      <c r="B73" s="12">
        <v>2.7</v>
      </c>
      <c r="C73" s="12">
        <v>5.5</v>
      </c>
      <c r="D73" s="7">
        <v>110</v>
      </c>
      <c r="E73" s="16">
        <v>1.8480092592592592</v>
      </c>
      <c r="F73" s="12">
        <v>9.7</v>
      </c>
      <c r="G73" s="7">
        <v>110</v>
      </c>
      <c r="H73" s="16">
        <v>1.8598148148148148</v>
      </c>
    </row>
    <row x14ac:dyDescent="0.25" r="74" customHeight="1" ht="18.75">
      <c r="A74" s="1">
        <v>41347</v>
      </c>
      <c r="B74" s="12">
        <v>2.5</v>
      </c>
      <c r="C74" s="12">
        <v>4.8</v>
      </c>
      <c r="D74" s="7">
        <v>110</v>
      </c>
      <c r="E74" s="16">
        <v>1.369537037037037</v>
      </c>
      <c r="F74" s="12">
        <v>7.8</v>
      </c>
      <c r="G74" s="7">
        <v>140</v>
      </c>
      <c r="H74" s="16">
        <v>1.0105092592592593</v>
      </c>
    </row>
    <row x14ac:dyDescent="0.25" r="75" customHeight="1" ht="18.75">
      <c r="A75" s="1">
        <v>41348</v>
      </c>
      <c r="B75" s="12">
        <v>1.4</v>
      </c>
      <c r="C75" s="7">
        <v>4</v>
      </c>
      <c r="D75" s="7">
        <v>270</v>
      </c>
      <c r="E75" s="16">
        <v>1.5306481481481482</v>
      </c>
      <c r="F75" s="12">
        <v>6.7</v>
      </c>
      <c r="G75" s="7">
        <v>290</v>
      </c>
      <c r="H75" s="16">
        <v>1.529259259259259</v>
      </c>
    </row>
    <row x14ac:dyDescent="0.25" r="76" customHeight="1" ht="18.75">
      <c r="A76" s="1">
        <v>41349</v>
      </c>
      <c r="B76" s="12">
        <v>1.8</v>
      </c>
      <c r="C76" s="12">
        <v>4.6</v>
      </c>
      <c r="D76" s="7">
        <v>270</v>
      </c>
      <c r="E76" s="16">
        <v>1.4889814814814815</v>
      </c>
      <c r="F76" s="12">
        <v>7.5</v>
      </c>
      <c r="G76" s="7">
        <v>290</v>
      </c>
      <c r="H76" s="16">
        <v>1.4368981481481482</v>
      </c>
    </row>
    <row x14ac:dyDescent="0.25" r="77" customHeight="1" ht="18.75">
      <c r="A77" s="1">
        <v>41350</v>
      </c>
      <c r="B77" s="12">
        <v>1.5</v>
      </c>
      <c r="C77" s="12">
        <v>4.8</v>
      </c>
      <c r="D77" s="7">
        <v>270</v>
      </c>
      <c r="E77" s="16">
        <v>1.5987037037037037</v>
      </c>
      <c r="F77" s="12">
        <v>8.2</v>
      </c>
      <c r="G77" s="7">
        <v>270</v>
      </c>
      <c r="H77" s="16">
        <v>1.5966203703703705</v>
      </c>
    </row>
    <row x14ac:dyDescent="0.25" r="78" customHeight="1" ht="18.75">
      <c r="A78" s="1">
        <v>41351</v>
      </c>
      <c r="B78" s="12">
        <v>2.2</v>
      </c>
      <c r="C78" s="12">
        <v>4.1</v>
      </c>
      <c r="D78" s="7">
        <v>270</v>
      </c>
      <c r="E78" s="16">
        <v>1.4389814814814814</v>
      </c>
      <c r="F78" s="12">
        <v>7.8</v>
      </c>
      <c r="G78" s="7">
        <v>320</v>
      </c>
      <c r="H78" s="16">
        <v>1.9723148148148149</v>
      </c>
    </row>
    <row x14ac:dyDescent="0.25" r="79" customHeight="1" ht="18.75">
      <c r="A79" s="1">
        <v>41352</v>
      </c>
      <c r="B79" s="12">
        <v>1.4</v>
      </c>
      <c r="C79" s="12">
        <v>3.4</v>
      </c>
      <c r="D79" s="7">
        <v>290</v>
      </c>
      <c r="E79" s="16">
        <v>1.0063425925925926</v>
      </c>
      <c r="F79" s="12">
        <v>7.4</v>
      </c>
      <c r="G79" s="7">
        <v>290</v>
      </c>
      <c r="H79" s="16">
        <v>1.0014814814814814</v>
      </c>
    </row>
    <row x14ac:dyDescent="0.25" r="80" customHeight="1" ht="18.75">
      <c r="A80" s="1">
        <v>41353</v>
      </c>
      <c r="B80" s="12">
        <v>2.9</v>
      </c>
      <c r="C80" s="12">
        <v>6.6</v>
      </c>
      <c r="D80" s="7">
        <v>290</v>
      </c>
      <c r="E80" s="16">
        <v>1.6480092592592592</v>
      </c>
      <c r="F80" s="12">
        <v>12.3</v>
      </c>
      <c r="G80" s="7">
        <v>320</v>
      </c>
      <c r="H80" s="16">
        <v>1.6438425925925926</v>
      </c>
    </row>
    <row x14ac:dyDescent="0.25" r="81" customHeight="1" ht="18.75">
      <c r="A81" s="1">
        <v>41354</v>
      </c>
      <c r="B81" s="7">
        <v>2</v>
      </c>
      <c r="C81" s="12">
        <v>3.6</v>
      </c>
      <c r="D81" s="7">
        <v>290</v>
      </c>
      <c r="E81" s="16">
        <v>1.1577314814814814</v>
      </c>
      <c r="F81" s="12">
        <v>6.1</v>
      </c>
      <c r="G81" s="7">
        <v>270</v>
      </c>
      <c r="H81" s="16">
        <v>1.469537037037037</v>
      </c>
    </row>
    <row x14ac:dyDescent="0.25" r="82" customHeight="1" ht="18.75">
      <c r="A82" s="1">
        <v>41355</v>
      </c>
      <c r="B82" s="12">
        <v>1.8</v>
      </c>
      <c r="C82" s="12">
        <v>3.7</v>
      </c>
      <c r="D82" s="7">
        <v>290</v>
      </c>
      <c r="E82" s="16">
        <v>1.6125925925925926</v>
      </c>
      <c r="F82" s="12">
        <v>7.4</v>
      </c>
      <c r="G82" s="7">
        <v>270</v>
      </c>
      <c r="H82" s="16">
        <v>1.6209259259259259</v>
      </c>
    </row>
    <row x14ac:dyDescent="0.25" r="83" customHeight="1" ht="18.75">
      <c r="A83" s="1">
        <v>41356</v>
      </c>
      <c r="B83" s="12">
        <v>1.8</v>
      </c>
      <c r="C83" s="12">
        <v>4.1</v>
      </c>
      <c r="D83" s="7">
        <v>140</v>
      </c>
      <c r="E83" s="16">
        <v>1.7973148148148148</v>
      </c>
      <c r="F83" s="12">
        <v>6.2</v>
      </c>
      <c r="G83" s="7">
        <v>160</v>
      </c>
      <c r="H83" s="16">
        <v>1.795925925925926</v>
      </c>
    </row>
    <row x14ac:dyDescent="0.25" r="84" customHeight="1" ht="18.75">
      <c r="A84" s="1">
        <v>41357</v>
      </c>
      <c r="B84" s="7">
        <v>2</v>
      </c>
      <c r="C84" s="12">
        <v>4.6</v>
      </c>
      <c r="D84" s="7">
        <v>270</v>
      </c>
      <c r="E84" s="16">
        <v>1.4959259259259259</v>
      </c>
      <c r="F84" s="12">
        <v>9.8</v>
      </c>
      <c r="G84" s="7">
        <v>340</v>
      </c>
      <c r="H84" s="16">
        <v>1.5674537037037037</v>
      </c>
    </row>
    <row x14ac:dyDescent="0.25" r="85" customHeight="1" ht="18.75">
      <c r="A85" s="1">
        <v>41358</v>
      </c>
      <c r="B85" s="12">
        <v>2.7</v>
      </c>
      <c r="C85" s="12">
        <v>5.5</v>
      </c>
      <c r="D85" s="7">
        <v>290</v>
      </c>
      <c r="E85" s="16">
        <v>1.553564814814815</v>
      </c>
      <c r="F85" s="12">
        <v>9.3</v>
      </c>
      <c r="G85" s="7">
        <v>290</v>
      </c>
      <c r="H85" s="16">
        <v>1.602175925925926</v>
      </c>
    </row>
    <row x14ac:dyDescent="0.25" r="86" customHeight="1" ht="18.75">
      <c r="A86" s="1">
        <v>41359</v>
      </c>
      <c r="B86" s="12">
        <v>1.5</v>
      </c>
      <c r="C86" s="7">
        <v>4</v>
      </c>
      <c r="D86" s="7">
        <v>270</v>
      </c>
      <c r="E86" s="16">
        <v>1.5473148148148148</v>
      </c>
      <c r="F86" s="12">
        <v>7.5</v>
      </c>
      <c r="G86" s="7">
        <v>270</v>
      </c>
      <c r="H86" s="16">
        <v>1.5417592592592593</v>
      </c>
    </row>
    <row x14ac:dyDescent="0.25" r="87" customHeight="1" ht="18.75">
      <c r="A87" s="1">
        <v>41360</v>
      </c>
      <c r="B87" s="12">
        <v>1.4</v>
      </c>
      <c r="C87" s="12">
        <v>3.7</v>
      </c>
      <c r="D87" s="7">
        <v>290</v>
      </c>
      <c r="E87" s="16">
        <v>1.6612037037037037</v>
      </c>
      <c r="F87" s="12">
        <v>6.1</v>
      </c>
      <c r="G87" s="7">
        <v>290</v>
      </c>
      <c r="H87" s="16">
        <v>1.658425925925926</v>
      </c>
    </row>
    <row x14ac:dyDescent="0.25" r="88" customHeight="1" ht="18.75">
      <c r="A88" s="1">
        <v>41361</v>
      </c>
      <c r="B88" s="12">
        <v>2.4</v>
      </c>
      <c r="C88" s="12">
        <v>4.3</v>
      </c>
      <c r="D88" s="7">
        <v>290</v>
      </c>
      <c r="E88" s="16">
        <v>1.9250925925925926</v>
      </c>
      <c r="F88" s="7">
        <v>8</v>
      </c>
      <c r="G88" s="7">
        <v>320</v>
      </c>
      <c r="H88" s="16">
        <v>1.8737037037037036</v>
      </c>
    </row>
    <row x14ac:dyDescent="0.25" r="89" customHeight="1" ht="18.75">
      <c r="A89" s="1">
        <v>41362</v>
      </c>
      <c r="B89" s="12">
        <v>2.9</v>
      </c>
      <c r="C89" s="12">
        <v>4.7</v>
      </c>
      <c r="D89" s="7">
        <v>290</v>
      </c>
      <c r="E89" s="16">
        <v>1.6368981481481482</v>
      </c>
      <c r="F89" s="7">
        <v>8</v>
      </c>
      <c r="G89" s="7">
        <v>320</v>
      </c>
      <c r="H89" s="16">
        <v>1.1806481481481481</v>
      </c>
    </row>
    <row x14ac:dyDescent="0.25" r="90" customHeight="1" ht="18.75">
      <c r="A90" s="1">
        <v>41363</v>
      </c>
      <c r="B90" s="12">
        <v>1.7</v>
      </c>
      <c r="C90" s="12">
        <v>3.9</v>
      </c>
      <c r="D90" s="7">
        <v>290</v>
      </c>
      <c r="E90" s="16">
        <v>1.8285648148148148</v>
      </c>
      <c r="F90" s="12">
        <v>7.1</v>
      </c>
      <c r="G90" s="7">
        <v>320</v>
      </c>
      <c r="H90" s="16">
        <v>1.8084259259259259</v>
      </c>
    </row>
    <row x14ac:dyDescent="0.25" r="91" customHeight="1" ht="18.75">
      <c r="A91" s="1">
        <v>41364</v>
      </c>
      <c r="B91" s="12">
        <v>2.1</v>
      </c>
      <c r="C91" s="12">
        <v>4.4</v>
      </c>
      <c r="D91" s="7">
        <v>140</v>
      </c>
      <c r="E91" s="16">
        <v>1.8230092592592593</v>
      </c>
      <c r="F91" s="12">
        <v>6.6</v>
      </c>
      <c r="G91" s="7">
        <v>270</v>
      </c>
      <c r="H91" s="16">
        <v>1.5924537037037036</v>
      </c>
    </row>
    <row x14ac:dyDescent="0.25" r="92" customHeight="1" ht="18.75">
      <c r="A92" s="1">
        <v>41365</v>
      </c>
      <c r="B92" s="12">
        <v>1.6</v>
      </c>
      <c r="C92" s="12">
        <v>4.9</v>
      </c>
      <c r="D92" s="7">
        <v>140</v>
      </c>
      <c r="E92" s="16">
        <v>1.8702314814814813</v>
      </c>
      <c r="F92" s="12">
        <v>7.7</v>
      </c>
      <c r="G92" s="7">
        <v>140</v>
      </c>
      <c r="H92" s="16">
        <v>1.8709259259259259</v>
      </c>
    </row>
    <row x14ac:dyDescent="0.25" r="93" customHeight="1" ht="18.75">
      <c r="A93" s="1">
        <v>41366</v>
      </c>
      <c r="B93" s="12">
        <v>2.5</v>
      </c>
      <c r="C93" s="7">
        <v>6</v>
      </c>
      <c r="D93" s="7">
        <v>290</v>
      </c>
      <c r="E93" s="16">
        <v>1.6375925925925925</v>
      </c>
      <c r="F93" s="12">
        <v>12.5</v>
      </c>
      <c r="G93" s="7">
        <v>320</v>
      </c>
      <c r="H93" s="16">
        <v>1.6153703703703703</v>
      </c>
    </row>
    <row x14ac:dyDescent="0.25" r="94" customHeight="1" ht="18.75">
      <c r="A94" s="1">
        <v>41367</v>
      </c>
      <c r="B94" s="12">
        <v>3.3</v>
      </c>
      <c r="C94" s="12">
        <v>5.4</v>
      </c>
      <c r="D94" s="7">
        <v>270</v>
      </c>
      <c r="E94" s="16">
        <v>1.5105092592592593</v>
      </c>
      <c r="F94" s="12">
        <v>9.6</v>
      </c>
      <c r="G94" s="7">
        <v>270</v>
      </c>
      <c r="H94" s="16">
        <v>1.5521759259259258</v>
      </c>
    </row>
    <row x14ac:dyDescent="0.25" r="95" customHeight="1" ht="18.75">
      <c r="A95" s="1">
        <v>41368</v>
      </c>
      <c r="B95" s="7">
        <v>3</v>
      </c>
      <c r="C95" s="12">
        <v>5.9</v>
      </c>
      <c r="D95" s="7">
        <v>110</v>
      </c>
      <c r="E95" s="16">
        <v>1.8174537037037037</v>
      </c>
      <c r="F95" s="12">
        <v>9.1</v>
      </c>
      <c r="G95" s="7">
        <v>140</v>
      </c>
      <c r="H95" s="16">
        <v>1.8160648148148149</v>
      </c>
    </row>
    <row x14ac:dyDescent="0.25" r="96" customHeight="1" ht="18.75">
      <c r="A96" s="1">
        <v>41369</v>
      </c>
      <c r="B96" s="12">
        <v>2.3</v>
      </c>
      <c r="C96" s="12">
        <v>4.8</v>
      </c>
      <c r="D96" s="7">
        <v>140</v>
      </c>
      <c r="E96" s="16">
        <v>1.8792592592592592</v>
      </c>
      <c r="F96" s="12">
        <v>7.6</v>
      </c>
      <c r="G96" s="7">
        <v>110</v>
      </c>
      <c r="H96" s="16">
        <v>1.005648148148148</v>
      </c>
    </row>
    <row x14ac:dyDescent="0.25" r="97" customHeight="1" ht="18.75">
      <c r="A97" s="1">
        <v>41370</v>
      </c>
      <c r="B97" s="12">
        <v>2.1</v>
      </c>
      <c r="C97" s="12">
        <v>5.1</v>
      </c>
      <c r="D97" s="7">
        <v>290</v>
      </c>
      <c r="E97" s="16">
        <v>1.875787037037037</v>
      </c>
      <c r="F97" s="12">
        <v>9.3</v>
      </c>
      <c r="G97" s="7">
        <v>290</v>
      </c>
      <c r="H97" s="16">
        <v>1.8723148148148148</v>
      </c>
    </row>
    <row x14ac:dyDescent="0.25" r="98" customHeight="1" ht="18.75">
      <c r="A98" s="1">
        <v>41371</v>
      </c>
      <c r="B98" s="12">
        <v>3.6</v>
      </c>
      <c r="C98" s="12">
        <v>5.9</v>
      </c>
      <c r="D98" s="7">
        <v>290</v>
      </c>
      <c r="E98" s="16">
        <v>1.4855092592592594</v>
      </c>
      <c r="F98" s="12">
        <v>10.1</v>
      </c>
      <c r="G98" s="7">
        <v>320</v>
      </c>
      <c r="H98" s="16">
        <v>1.4889814814814815</v>
      </c>
    </row>
    <row x14ac:dyDescent="0.25" r="99" customHeight="1" ht="18.75">
      <c r="A99" s="1">
        <v>41372</v>
      </c>
      <c r="B99" s="7">
        <v>2</v>
      </c>
      <c r="C99" s="12">
        <v>3.7</v>
      </c>
      <c r="D99" s="7">
        <v>270</v>
      </c>
      <c r="E99" s="16">
        <v>1.438287037037037</v>
      </c>
      <c r="F99" s="7">
        <v>6</v>
      </c>
      <c r="G99" s="7">
        <v>290</v>
      </c>
      <c r="H99" s="16">
        <v>1.4334259259259259</v>
      </c>
    </row>
    <row x14ac:dyDescent="0.25" r="100" customHeight="1" ht="18.75">
      <c r="A100" s="1">
        <v>41373</v>
      </c>
      <c r="B100" s="7">
        <v>5</v>
      </c>
      <c r="C100" s="12">
        <v>8.6</v>
      </c>
      <c r="D100" s="7">
        <v>270</v>
      </c>
      <c r="E100" s="16">
        <v>1.616064814814815</v>
      </c>
      <c r="F100" s="12">
        <v>15.7</v>
      </c>
      <c r="G100" s="7">
        <v>250</v>
      </c>
      <c r="H100" s="16">
        <v>1.494537037037037</v>
      </c>
    </row>
    <row x14ac:dyDescent="0.25" r="101" customHeight="1" ht="18.75">
      <c r="A101" s="1">
        <v>41374</v>
      </c>
      <c r="B101" s="12">
        <v>3.8</v>
      </c>
      <c r="C101" s="7">
        <v>6</v>
      </c>
      <c r="D101" s="7">
        <v>270</v>
      </c>
      <c r="E101" s="16">
        <v>1.000787037037037</v>
      </c>
      <c r="F101" s="12">
        <v>11.3</v>
      </c>
      <c r="G101" s="7">
        <v>320</v>
      </c>
      <c r="H101" s="16">
        <v>1.000787037037037</v>
      </c>
    </row>
    <row x14ac:dyDescent="0.25" r="102" customHeight="1" ht="18.75">
      <c r="A102" s="1">
        <v>41375</v>
      </c>
      <c r="B102" s="12">
        <v>3.4</v>
      </c>
      <c r="C102" s="12">
        <v>7.7</v>
      </c>
      <c r="D102" s="7">
        <v>270</v>
      </c>
      <c r="E102" s="16">
        <v>1.6521759259259259</v>
      </c>
      <c r="F102" s="12">
        <v>13.8</v>
      </c>
      <c r="G102" s="7">
        <v>250</v>
      </c>
      <c r="H102" s="16">
        <v>1.6521759259259259</v>
      </c>
    </row>
    <row x14ac:dyDescent="0.25" r="103" customHeight="1" ht="18.75">
      <c r="A103" s="1">
        <v>41376</v>
      </c>
      <c r="B103" s="7">
        <v>3</v>
      </c>
      <c r="C103" s="12">
        <v>5.4</v>
      </c>
      <c r="D103" s="7">
        <v>270</v>
      </c>
      <c r="E103" s="16">
        <v>1.4493981481481482</v>
      </c>
      <c r="F103" s="12">
        <v>11.9</v>
      </c>
      <c r="G103" s="7">
        <v>270</v>
      </c>
      <c r="H103" s="16">
        <v>1.5730092592592593</v>
      </c>
    </row>
    <row x14ac:dyDescent="0.25" r="104" customHeight="1" ht="18.75">
      <c r="A104" s="1">
        <v>41377</v>
      </c>
      <c r="B104" s="12">
        <v>1.6</v>
      </c>
      <c r="C104" s="7">
        <v>5</v>
      </c>
      <c r="D104" s="7">
        <v>270</v>
      </c>
      <c r="E104" s="16">
        <v>1.5681481481481483</v>
      </c>
      <c r="F104" s="12">
        <v>9.3</v>
      </c>
      <c r="G104" s="7">
        <v>250</v>
      </c>
      <c r="H104" s="16">
        <v>1.6181481481481481</v>
      </c>
    </row>
    <row x14ac:dyDescent="0.25" r="105" customHeight="1" ht="18.75">
      <c r="A105" s="1">
        <v>41378</v>
      </c>
      <c r="B105" s="12">
        <v>2.5</v>
      </c>
      <c r="C105" s="12">
        <v>5.8</v>
      </c>
      <c r="D105" s="7">
        <v>290</v>
      </c>
      <c r="E105" s="16">
        <v>1.7125925925925927</v>
      </c>
      <c r="F105" s="12">
        <v>10.5</v>
      </c>
      <c r="G105" s="7">
        <v>320</v>
      </c>
      <c r="H105" s="16">
        <v>1.6243981481481482</v>
      </c>
    </row>
    <row x14ac:dyDescent="0.25" r="106" customHeight="1" ht="18.75">
      <c r="A106" s="1">
        <v>41379</v>
      </c>
      <c r="B106" s="12">
        <v>1.6</v>
      </c>
      <c r="C106" s="12">
        <v>3.4</v>
      </c>
      <c r="D106" s="7">
        <v>290</v>
      </c>
      <c r="E106" s="16">
        <v>1.0035648148148149</v>
      </c>
      <c r="F106" s="12">
        <v>6.2</v>
      </c>
      <c r="G106" s="7">
        <v>270</v>
      </c>
      <c r="H106" s="16">
        <v>1.045925925925926</v>
      </c>
    </row>
    <row x14ac:dyDescent="0.25" r="107" customHeight="1" ht="18.75">
      <c r="A107" s="1">
        <v>41380</v>
      </c>
      <c r="B107" s="12">
        <v>1.3</v>
      </c>
      <c r="C107" s="12">
        <v>4.2</v>
      </c>
      <c r="D107" s="7">
        <v>160</v>
      </c>
      <c r="E107" s="16">
        <v>1.8556481481481482</v>
      </c>
      <c r="F107" s="12">
        <v>7.5</v>
      </c>
      <c r="G107" s="7">
        <v>200</v>
      </c>
      <c r="H107" s="16">
        <v>1.6237037037037036</v>
      </c>
    </row>
    <row x14ac:dyDescent="0.25" r="108" customHeight="1" ht="18.75">
      <c r="A108" s="1">
        <v>41381</v>
      </c>
      <c r="B108" s="12">
        <v>4.3</v>
      </c>
      <c r="C108" s="12">
        <v>6.2</v>
      </c>
      <c r="D108" s="7">
        <v>110</v>
      </c>
      <c r="E108" s="16">
        <v>1.3327314814814815</v>
      </c>
      <c r="F108" s="7">
        <v>11</v>
      </c>
      <c r="G108" s="7">
        <v>110</v>
      </c>
      <c r="H108" s="16">
        <v>1.4042592592592593</v>
      </c>
    </row>
    <row x14ac:dyDescent="0.25" r="109" customHeight="1" ht="18.75">
      <c r="A109" s="1">
        <v>41382</v>
      </c>
      <c r="B109" s="12">
        <v>2.4</v>
      </c>
      <c r="C109" s="12">
        <v>6.2</v>
      </c>
      <c r="D109" s="7">
        <v>140</v>
      </c>
      <c r="E109" s="16">
        <v>1.8278703703703703</v>
      </c>
      <c r="F109" s="12">
        <v>10.1</v>
      </c>
      <c r="G109" s="7">
        <v>140</v>
      </c>
      <c r="H109" s="16">
        <v>1.8250925925925925</v>
      </c>
    </row>
    <row x14ac:dyDescent="0.25" r="110" customHeight="1" ht="18.75">
      <c r="A110" s="1">
        <v>41383</v>
      </c>
      <c r="B110" s="12">
        <v>3.1</v>
      </c>
      <c r="C110" s="12">
        <v>6.5</v>
      </c>
      <c r="D110" s="7">
        <v>90</v>
      </c>
      <c r="E110" s="16">
        <v>1.7855092592592592</v>
      </c>
      <c r="F110" s="12">
        <v>10.2</v>
      </c>
      <c r="G110" s="7">
        <v>90</v>
      </c>
      <c r="H110" s="16">
        <v>1.7674537037037037</v>
      </c>
    </row>
    <row x14ac:dyDescent="0.25" r="111" customHeight="1" ht="18.75">
      <c r="A111" s="1">
        <v>41384</v>
      </c>
      <c r="B111" s="12">
        <v>2.2</v>
      </c>
      <c r="C111" s="12">
        <v>3.9</v>
      </c>
      <c r="D111" s="7">
        <v>50</v>
      </c>
      <c r="E111" s="16">
        <v>1.3084259259259259</v>
      </c>
      <c r="F111" s="12">
        <v>6.7</v>
      </c>
      <c r="G111" s="7">
        <v>20</v>
      </c>
      <c r="H111" s="16">
        <v>1.3653703703703703</v>
      </c>
    </row>
    <row x14ac:dyDescent="0.25" r="112" customHeight="1" ht="18.75">
      <c r="A112" s="1">
        <v>41385</v>
      </c>
      <c r="B112" s="12">
        <v>2.7</v>
      </c>
      <c r="C112" s="12">
        <v>5.2</v>
      </c>
      <c r="D112" s="7">
        <v>290</v>
      </c>
      <c r="E112" s="16">
        <v>1.647314814814815</v>
      </c>
      <c r="F112" s="12">
        <v>10.2</v>
      </c>
      <c r="G112" s="7">
        <v>290</v>
      </c>
      <c r="H112" s="16">
        <v>1.6466203703703703</v>
      </c>
    </row>
    <row x14ac:dyDescent="0.25" r="113" customHeight="1" ht="18.75">
      <c r="A113" s="1">
        <v>41386</v>
      </c>
      <c r="B113" s="12">
        <v>1.3</v>
      </c>
      <c r="C113" s="12">
        <v>3.4</v>
      </c>
      <c r="D113" s="7">
        <v>270</v>
      </c>
      <c r="E113" s="16">
        <v>1.4334259259259259</v>
      </c>
      <c r="F113" s="12">
        <v>6.1</v>
      </c>
      <c r="G113" s="7">
        <v>250</v>
      </c>
      <c r="H113" s="16">
        <v>1.5278703703703704</v>
      </c>
    </row>
    <row x14ac:dyDescent="0.25" r="114" customHeight="1" ht="18.75">
      <c r="A114" s="1">
        <v>41387</v>
      </c>
      <c r="B114" s="12">
        <v>1.3</v>
      </c>
      <c r="C114" s="12">
        <v>3.2</v>
      </c>
      <c r="D114" s="7">
        <v>110</v>
      </c>
      <c r="E114" s="16">
        <v>1.7542592592592592</v>
      </c>
      <c r="F114" s="12">
        <v>5.4</v>
      </c>
      <c r="G114" s="7">
        <v>90</v>
      </c>
      <c r="H114" s="16">
        <v>1.6917592592592592</v>
      </c>
    </row>
    <row x14ac:dyDescent="0.25" r="115" customHeight="1" ht="18.75">
      <c r="A115" s="1">
        <v>41388</v>
      </c>
      <c r="B115" s="12">
        <v>2.7</v>
      </c>
      <c r="C115" s="12">
        <v>5.5</v>
      </c>
      <c r="D115" s="7">
        <v>290</v>
      </c>
      <c r="E115" s="16">
        <v>1.5625925925925928</v>
      </c>
      <c r="F115" s="12">
        <v>10.6</v>
      </c>
      <c r="G115" s="7">
        <v>290</v>
      </c>
      <c r="H115" s="16">
        <v>1.5660648148148149</v>
      </c>
    </row>
    <row x14ac:dyDescent="0.25" r="116" customHeight="1" ht="18.75">
      <c r="A116" s="1">
        <v>41389</v>
      </c>
      <c r="B116" s="7">
        <v>2</v>
      </c>
      <c r="C116" s="7">
        <v>6</v>
      </c>
      <c r="D116" s="7">
        <v>290</v>
      </c>
      <c r="E116" s="16">
        <v>1.8181481481481483</v>
      </c>
      <c r="F116" s="7">
        <v>13</v>
      </c>
      <c r="G116" s="7">
        <v>320</v>
      </c>
      <c r="H116" s="16">
        <v>1.5556481481481481</v>
      </c>
    </row>
    <row x14ac:dyDescent="0.25" r="117" customHeight="1" ht="18.75">
      <c r="A117" s="1">
        <v>41390</v>
      </c>
      <c r="B117" s="12">
        <v>3.6</v>
      </c>
      <c r="C117" s="12">
        <v>6.6</v>
      </c>
      <c r="D117" s="7">
        <v>290</v>
      </c>
      <c r="E117" s="16">
        <v>1.580648148148148</v>
      </c>
      <c r="F117" s="12">
        <v>13.5</v>
      </c>
      <c r="G117" s="7">
        <v>270</v>
      </c>
      <c r="H117" s="16">
        <v>1.5035648148148149</v>
      </c>
    </row>
    <row x14ac:dyDescent="0.25" r="118" customHeight="1" ht="18.75">
      <c r="A118" s="1">
        <v>41391</v>
      </c>
      <c r="B118" s="12">
        <v>2.1</v>
      </c>
      <c r="C118" s="12">
        <v>5.8</v>
      </c>
      <c r="D118" s="7">
        <v>290</v>
      </c>
      <c r="E118" s="16">
        <v>1.6556481481481482</v>
      </c>
      <c r="F118" s="12">
        <v>11.4</v>
      </c>
      <c r="G118" s="7">
        <v>340</v>
      </c>
      <c r="H118" s="16">
        <v>1.5743981481481482</v>
      </c>
    </row>
    <row x14ac:dyDescent="0.25" r="119" customHeight="1" ht="18.75">
      <c r="A119" s="1">
        <v>41392</v>
      </c>
      <c r="B119" s="12">
        <v>1.4</v>
      </c>
      <c r="C119" s="12">
        <v>4.1</v>
      </c>
      <c r="D119" s="7">
        <v>290</v>
      </c>
      <c r="E119" s="16">
        <v>1.5681481481481483</v>
      </c>
      <c r="F119" s="12">
        <v>7.6</v>
      </c>
      <c r="G119" s="7">
        <v>290</v>
      </c>
      <c r="H119" s="16">
        <v>1.607037037037037</v>
      </c>
    </row>
    <row x14ac:dyDescent="0.25" r="120" customHeight="1" ht="18.75">
      <c r="A120" s="1">
        <v>41393</v>
      </c>
      <c r="B120" s="12">
        <v>1.8</v>
      </c>
      <c r="C120" s="12">
        <v>4.4</v>
      </c>
      <c r="D120" s="7">
        <v>270</v>
      </c>
      <c r="E120" s="16">
        <v>1.6181481481481481</v>
      </c>
      <c r="F120" s="12">
        <v>8.3</v>
      </c>
      <c r="G120" s="7">
        <v>270</v>
      </c>
      <c r="H120" s="16">
        <v>1.591759259259259</v>
      </c>
    </row>
    <row x14ac:dyDescent="0.25" r="121" customHeight="1" ht="18.75">
      <c r="A121" s="1">
        <v>41394</v>
      </c>
      <c r="B121" s="7">
        <v>2</v>
      </c>
      <c r="C121" s="12">
        <v>5.2</v>
      </c>
      <c r="D121" s="7">
        <v>270</v>
      </c>
      <c r="E121" s="16">
        <v>1.6973148148148147</v>
      </c>
      <c r="F121" s="12">
        <v>9.3</v>
      </c>
      <c r="G121" s="7">
        <v>270</v>
      </c>
      <c r="H121" s="16">
        <v>1.705648148148148</v>
      </c>
    </row>
    <row x14ac:dyDescent="0.25" r="122" customHeight="1" ht="18.75">
      <c r="A122" s="1">
        <v>41395</v>
      </c>
      <c r="B122" s="12">
        <v>3.1</v>
      </c>
      <c r="C122" s="7">
        <v>5</v>
      </c>
      <c r="D122" s="7">
        <v>90</v>
      </c>
      <c r="E122" s="16">
        <v>1.727175925925926</v>
      </c>
      <c r="F122" s="12">
        <v>7.7</v>
      </c>
      <c r="G122" s="7">
        <v>110</v>
      </c>
      <c r="H122" s="16">
        <v>1.4368981481481482</v>
      </c>
    </row>
    <row x14ac:dyDescent="0.25" r="123" customHeight="1" ht="18.75">
      <c r="A123" s="1">
        <v>41396</v>
      </c>
      <c r="B123" s="12">
        <v>2.1</v>
      </c>
      <c r="C123" s="12">
        <v>5.3</v>
      </c>
      <c r="D123" s="7">
        <v>140</v>
      </c>
      <c r="E123" s="16">
        <v>1.7771759259259259</v>
      </c>
      <c r="F123" s="12">
        <v>7.7</v>
      </c>
      <c r="G123" s="7">
        <v>140</v>
      </c>
      <c r="H123" s="16">
        <v>1.7737037037037036</v>
      </c>
    </row>
    <row x14ac:dyDescent="0.25" r="124" customHeight="1" ht="18.75">
      <c r="A124" s="1">
        <v>41397</v>
      </c>
      <c r="B124" s="12">
        <v>1.9</v>
      </c>
      <c r="C124" s="12">
        <v>4.7</v>
      </c>
      <c r="D124" s="7">
        <v>270</v>
      </c>
      <c r="E124" s="16">
        <v>1.8542592592592593</v>
      </c>
      <c r="F124" s="12">
        <v>9.4</v>
      </c>
      <c r="G124" s="7">
        <v>270</v>
      </c>
      <c r="H124" s="16">
        <v>1.8493981481481483</v>
      </c>
    </row>
    <row x14ac:dyDescent="0.25" r="125" customHeight="1" ht="18.75">
      <c r="A125" s="1">
        <v>41398</v>
      </c>
      <c r="B125" s="12">
        <v>2.4</v>
      </c>
      <c r="C125" s="12">
        <v>4.4</v>
      </c>
      <c r="D125" s="7">
        <v>270</v>
      </c>
      <c r="E125" s="16">
        <v>1.3959259259259258</v>
      </c>
      <c r="F125" s="12">
        <v>8.2</v>
      </c>
      <c r="G125" s="7">
        <v>290</v>
      </c>
      <c r="H125" s="16">
        <v>1.7362037037037037</v>
      </c>
    </row>
    <row x14ac:dyDescent="0.25" r="126" customHeight="1" ht="18.75">
      <c r="A126" s="1">
        <v>41399</v>
      </c>
      <c r="B126" s="12">
        <v>2.6</v>
      </c>
      <c r="C126" s="12">
        <v>5.1</v>
      </c>
      <c r="D126" s="7">
        <v>270</v>
      </c>
      <c r="E126" s="16">
        <v>1.4646759259259259</v>
      </c>
      <c r="F126" s="12">
        <v>8.2</v>
      </c>
      <c r="G126" s="7">
        <v>270</v>
      </c>
      <c r="H126" s="16">
        <v>1.4612037037037038</v>
      </c>
    </row>
    <row x14ac:dyDescent="0.25" r="127" customHeight="1" ht="18.75">
      <c r="A127" s="1">
        <v>41400</v>
      </c>
      <c r="B127" s="7">
        <v>3</v>
      </c>
      <c r="C127" s="12">
        <v>5.6</v>
      </c>
      <c r="D127" s="7">
        <v>140</v>
      </c>
      <c r="E127" s="16">
        <v>1.8473148148148149</v>
      </c>
      <c r="F127" s="12">
        <v>8.9</v>
      </c>
      <c r="G127" s="7">
        <v>140</v>
      </c>
      <c r="H127" s="17">
        <v>1.9993981481481482</v>
      </c>
    </row>
    <row x14ac:dyDescent="0.25" r="128" customHeight="1" ht="18.75">
      <c r="A128" s="1">
        <v>41401</v>
      </c>
      <c r="B128" s="12">
        <v>4.1</v>
      </c>
      <c r="C128" s="12">
        <v>5.6</v>
      </c>
      <c r="D128" s="7">
        <v>140</v>
      </c>
      <c r="E128" s="16">
        <v>1.0028703703703703</v>
      </c>
      <c r="F128" s="12">
        <v>10.3</v>
      </c>
      <c r="G128" s="7">
        <v>110</v>
      </c>
      <c r="H128" s="16">
        <v>1.0480092592592594</v>
      </c>
    </row>
    <row x14ac:dyDescent="0.25" r="129" customHeight="1" ht="18.75">
      <c r="A129" s="1">
        <v>41402</v>
      </c>
      <c r="B129" s="12">
        <v>1.7</v>
      </c>
      <c r="C129" s="7">
        <v>4</v>
      </c>
      <c r="D129" s="7">
        <v>140</v>
      </c>
      <c r="E129" s="16">
        <v>1.0098148148148147</v>
      </c>
      <c r="F129" s="12">
        <v>6.4</v>
      </c>
      <c r="G129" s="7">
        <v>140</v>
      </c>
      <c r="H129" s="16">
        <v>1.0452314814814816</v>
      </c>
    </row>
    <row x14ac:dyDescent="0.25" r="130" customHeight="1" ht="18.75">
      <c r="A130" s="1">
        <v>41403</v>
      </c>
      <c r="B130" s="12">
        <v>1.8</v>
      </c>
      <c r="C130" s="12">
        <v>4.9</v>
      </c>
      <c r="D130" s="7">
        <v>270</v>
      </c>
      <c r="E130" s="16">
        <v>1.5480092592592594</v>
      </c>
      <c r="F130" s="12">
        <v>7.8</v>
      </c>
      <c r="G130" s="7">
        <v>290</v>
      </c>
      <c r="H130" s="16">
        <v>1.6056481481481482</v>
      </c>
    </row>
    <row x14ac:dyDescent="0.25" r="131" customHeight="1" ht="18.75">
      <c r="A131" s="1">
        <v>41404</v>
      </c>
      <c r="B131" s="12">
        <v>1.6</v>
      </c>
      <c r="C131" s="12">
        <v>4.1</v>
      </c>
      <c r="D131" s="7">
        <v>320</v>
      </c>
      <c r="E131" s="16">
        <v>1.7799537037037036</v>
      </c>
      <c r="F131" s="12">
        <v>8.5</v>
      </c>
      <c r="G131" s="7">
        <v>320</v>
      </c>
      <c r="H131" s="16">
        <v>1.7625925925925925</v>
      </c>
    </row>
    <row x14ac:dyDescent="0.25" r="132" customHeight="1" ht="18.75">
      <c r="A132" s="1">
        <v>41405</v>
      </c>
      <c r="B132" s="12">
        <v>1.8</v>
      </c>
      <c r="C132" s="12">
        <v>3.8</v>
      </c>
      <c r="D132" s="7">
        <v>270</v>
      </c>
      <c r="E132" s="16">
        <v>1.3875925925925925</v>
      </c>
      <c r="F132" s="12">
        <v>6.3</v>
      </c>
      <c r="G132" s="7">
        <v>290</v>
      </c>
      <c r="H132" s="16">
        <v>1.5938425925925928</v>
      </c>
    </row>
    <row x14ac:dyDescent="0.25" r="133" customHeight="1" ht="18.75">
      <c r="A133" s="1">
        <v>41406</v>
      </c>
      <c r="B133" s="12">
        <v>1.7</v>
      </c>
      <c r="C133" s="12">
        <v>4.1</v>
      </c>
      <c r="D133" s="7">
        <v>270</v>
      </c>
      <c r="E133" s="16">
        <v>1.4688425925925925</v>
      </c>
      <c r="F133" s="12">
        <v>9.5</v>
      </c>
      <c r="G133" s="7">
        <v>290</v>
      </c>
      <c r="H133" s="16">
        <v>1.702175925925926</v>
      </c>
    </row>
    <row x14ac:dyDescent="0.25" r="134" customHeight="1" ht="18.75">
      <c r="A134" s="1">
        <v>41407</v>
      </c>
      <c r="B134" s="12">
        <v>1.4</v>
      </c>
      <c r="C134" s="12">
        <v>3.5</v>
      </c>
      <c r="D134" s="7">
        <v>180</v>
      </c>
      <c r="E134" s="16">
        <v>1.7598148148148147</v>
      </c>
      <c r="F134" s="7">
        <v>7</v>
      </c>
      <c r="G134" s="7">
        <v>200</v>
      </c>
      <c r="H134" s="16">
        <v>1.7563425925925926</v>
      </c>
    </row>
    <row x14ac:dyDescent="0.25" r="135" customHeight="1" ht="18.75">
      <c r="A135" s="1">
        <v>41408</v>
      </c>
      <c r="B135" s="12">
        <v>1.8</v>
      </c>
      <c r="C135" s="7">
        <v>5</v>
      </c>
      <c r="D135" s="7">
        <v>270</v>
      </c>
      <c r="E135" s="16">
        <v>1.529259259259259</v>
      </c>
      <c r="F135" s="12">
        <v>8.6</v>
      </c>
      <c r="G135" s="7">
        <v>270</v>
      </c>
      <c r="H135" s="16">
        <v>1.549398148148148</v>
      </c>
    </row>
    <row x14ac:dyDescent="0.25" r="136" customHeight="1" ht="18.75">
      <c r="A136" s="1">
        <v>41409</v>
      </c>
      <c r="B136" s="12">
        <v>2.8</v>
      </c>
      <c r="C136" s="12">
        <v>7.4</v>
      </c>
      <c r="D136" s="7">
        <v>90</v>
      </c>
      <c r="E136" s="16">
        <v>1.7980092592592594</v>
      </c>
      <c r="F136" s="12">
        <v>12.1</v>
      </c>
      <c r="G136" s="7">
        <v>110</v>
      </c>
      <c r="H136" s="16">
        <v>1.7924537037037038</v>
      </c>
    </row>
    <row x14ac:dyDescent="0.25" r="137" customHeight="1" ht="18.75">
      <c r="A137" s="1">
        <v>41410</v>
      </c>
      <c r="B137" s="12">
        <v>4.7</v>
      </c>
      <c r="C137" s="12">
        <v>7.3</v>
      </c>
      <c r="D137" s="7">
        <v>110</v>
      </c>
      <c r="E137" s="16">
        <v>1.6535648148148148</v>
      </c>
      <c r="F137" s="12">
        <v>12.1</v>
      </c>
      <c r="G137" s="7">
        <v>110</v>
      </c>
      <c r="H137" s="16">
        <v>1.6417592592592594</v>
      </c>
    </row>
    <row x14ac:dyDescent="0.25" r="138" customHeight="1" ht="18.75">
      <c r="A138" s="1">
        <v>41411</v>
      </c>
      <c r="B138" s="12">
        <v>3.1</v>
      </c>
      <c r="C138" s="7">
        <v>5</v>
      </c>
      <c r="D138" s="7">
        <v>140</v>
      </c>
      <c r="E138" s="16">
        <v>1.7514814814814814</v>
      </c>
      <c r="F138" s="12">
        <v>8.1</v>
      </c>
      <c r="G138" s="7">
        <v>110</v>
      </c>
      <c r="H138" s="16">
        <v>1.8000925925925926</v>
      </c>
    </row>
    <row x14ac:dyDescent="0.25" r="139" customHeight="1" ht="18.75">
      <c r="A139" s="1">
        <v>41412</v>
      </c>
      <c r="B139" s="12">
        <v>1.8</v>
      </c>
      <c r="C139" s="12">
        <v>4.3</v>
      </c>
      <c r="D139" s="7">
        <v>270</v>
      </c>
      <c r="E139" s="16">
        <v>1.6250925925925928</v>
      </c>
      <c r="F139" s="12">
        <v>7.5</v>
      </c>
      <c r="G139" s="7">
        <v>270</v>
      </c>
      <c r="H139" s="16">
        <v>1.6125925925925926</v>
      </c>
    </row>
    <row x14ac:dyDescent="0.25" r="140" customHeight="1" ht="18.75">
      <c r="A140" s="1">
        <v>41413</v>
      </c>
      <c r="B140" s="12">
        <v>1.8</v>
      </c>
      <c r="C140" s="12">
        <v>3.8</v>
      </c>
      <c r="D140" s="7">
        <v>140</v>
      </c>
      <c r="E140" s="16">
        <v>1.491064814814815</v>
      </c>
      <c r="F140" s="7">
        <v>6</v>
      </c>
      <c r="G140" s="7">
        <v>140</v>
      </c>
      <c r="H140" s="16">
        <v>1.5056481481481483</v>
      </c>
    </row>
    <row x14ac:dyDescent="0.25" r="141" customHeight="1" ht="18.75">
      <c r="A141" s="1">
        <v>41414</v>
      </c>
      <c r="B141" s="12">
        <v>1.9</v>
      </c>
      <c r="C141" s="12">
        <v>3.7</v>
      </c>
      <c r="D141" s="7">
        <v>290</v>
      </c>
      <c r="E141" s="16">
        <v>1.7688425925925926</v>
      </c>
      <c r="F141" s="12">
        <v>7.2</v>
      </c>
      <c r="G141" s="7">
        <v>340</v>
      </c>
      <c r="H141" s="16">
        <v>1.7299537037037038</v>
      </c>
    </row>
    <row x14ac:dyDescent="0.25" r="142" customHeight="1" ht="18.75">
      <c r="A142" s="1">
        <v>41415</v>
      </c>
      <c r="B142" s="12">
        <v>1.5</v>
      </c>
      <c r="C142" s="12">
        <v>3.7</v>
      </c>
      <c r="D142" s="7">
        <v>290</v>
      </c>
      <c r="E142" s="16">
        <v>1.0049537037037037</v>
      </c>
      <c r="F142" s="12">
        <v>6.3</v>
      </c>
      <c r="G142" s="7">
        <v>290</v>
      </c>
      <c r="H142" s="16">
        <v>1.000787037037037</v>
      </c>
    </row>
    <row x14ac:dyDescent="0.25" r="143" customHeight="1" ht="18.75">
      <c r="A143" s="1">
        <v>41416</v>
      </c>
      <c r="B143" s="12">
        <v>1.8</v>
      </c>
      <c r="C143" s="12">
        <v>4.5</v>
      </c>
      <c r="D143" s="7">
        <v>140</v>
      </c>
      <c r="E143" s="16">
        <v>1.8077314814814813</v>
      </c>
      <c r="F143" s="7">
        <v>7</v>
      </c>
      <c r="G143" s="7">
        <v>160</v>
      </c>
      <c r="H143" s="16">
        <v>1.970925925925926</v>
      </c>
    </row>
    <row x14ac:dyDescent="0.25" r="144" customHeight="1" ht="18.75">
      <c r="A144" s="1">
        <v>41417</v>
      </c>
      <c r="B144" s="12">
        <v>2.1</v>
      </c>
      <c r="C144" s="12">
        <v>4.9</v>
      </c>
      <c r="D144" s="7">
        <v>140</v>
      </c>
      <c r="E144" s="16">
        <v>1.7618981481481482</v>
      </c>
      <c r="F144" s="12">
        <v>7.1</v>
      </c>
      <c r="G144" s="7">
        <v>180</v>
      </c>
      <c r="H144" s="16">
        <v>1.6480092592592592</v>
      </c>
    </row>
    <row x14ac:dyDescent="0.25" r="145" customHeight="1" ht="18.75">
      <c r="A145" s="1">
        <v>41418</v>
      </c>
      <c r="B145" s="12">
        <v>1.7</v>
      </c>
      <c r="C145" s="12">
        <v>3.5</v>
      </c>
      <c r="D145" s="7">
        <v>290</v>
      </c>
      <c r="E145" s="16">
        <v>1.695925925925926</v>
      </c>
      <c r="F145" s="12">
        <v>6.4</v>
      </c>
      <c r="G145" s="7">
        <v>290</v>
      </c>
      <c r="H145" s="16">
        <v>1.6910648148148149</v>
      </c>
    </row>
    <row x14ac:dyDescent="0.25" r="146" customHeight="1" ht="18.75">
      <c r="A146" s="1">
        <v>41419</v>
      </c>
      <c r="B146" s="12">
        <v>3.1</v>
      </c>
      <c r="C146" s="12">
        <v>6.4</v>
      </c>
      <c r="D146" s="7">
        <v>140</v>
      </c>
      <c r="E146" s="16">
        <v>1.344537037037037</v>
      </c>
      <c r="F146" s="12">
        <v>9.2</v>
      </c>
      <c r="G146" s="7">
        <v>140</v>
      </c>
      <c r="H146" s="16">
        <v>1.3341203703703703</v>
      </c>
    </row>
    <row x14ac:dyDescent="0.25" r="147" customHeight="1" ht="18.75">
      <c r="A147" s="1">
        <v>41420</v>
      </c>
      <c r="B147" s="12">
        <v>1.7</v>
      </c>
      <c r="C147" s="12">
        <v>3.9</v>
      </c>
      <c r="D147" s="7">
        <v>160</v>
      </c>
      <c r="E147" s="16">
        <v>1.6723148148148148</v>
      </c>
      <c r="F147" s="12">
        <v>6.6</v>
      </c>
      <c r="G147" s="7">
        <v>270</v>
      </c>
      <c r="H147" s="16">
        <v>1.748009259259259</v>
      </c>
    </row>
    <row x14ac:dyDescent="0.25" r="148" customHeight="1" ht="18.75">
      <c r="A148" s="1">
        <v>41421</v>
      </c>
      <c r="B148" s="12">
        <v>2.9</v>
      </c>
      <c r="C148" s="12">
        <v>5.2</v>
      </c>
      <c r="D148" s="7">
        <v>140</v>
      </c>
      <c r="E148" s="16">
        <v>1.607037037037037</v>
      </c>
      <c r="F148" s="12">
        <v>8.7</v>
      </c>
      <c r="G148" s="7">
        <v>140</v>
      </c>
      <c r="H148" s="16">
        <v>1.6042592592592593</v>
      </c>
    </row>
    <row x14ac:dyDescent="0.25" r="149" customHeight="1" ht="18.75">
      <c r="A149" s="1">
        <v>41422</v>
      </c>
      <c r="B149" s="12">
        <v>1.5</v>
      </c>
      <c r="C149" s="12">
        <v>3.4</v>
      </c>
      <c r="D149" s="7">
        <v>140</v>
      </c>
      <c r="E149" s="16">
        <v>1.3167592592592592</v>
      </c>
      <c r="F149" s="7">
        <v>6</v>
      </c>
      <c r="G149" s="7">
        <v>140</v>
      </c>
      <c r="H149" s="16">
        <v>1.3160648148148149</v>
      </c>
    </row>
    <row x14ac:dyDescent="0.25" r="150" customHeight="1" ht="18.75">
      <c r="A150" s="1">
        <v>41423</v>
      </c>
      <c r="B150" s="7">
        <v>2</v>
      </c>
      <c r="C150" s="12">
        <v>4.2</v>
      </c>
      <c r="D150" s="7">
        <v>270</v>
      </c>
      <c r="E150" s="16">
        <v>1.584814814814815</v>
      </c>
      <c r="F150" s="7">
        <v>8</v>
      </c>
      <c r="G150" s="7">
        <v>320</v>
      </c>
      <c r="H150" s="16">
        <v>1.783425925925926</v>
      </c>
    </row>
    <row x14ac:dyDescent="0.25" r="151" customHeight="1" ht="18.75">
      <c r="A151" s="1">
        <v>41424</v>
      </c>
      <c r="B151" s="12">
        <v>1.8</v>
      </c>
      <c r="C151" s="12">
        <v>3.4</v>
      </c>
      <c r="D151" s="7">
        <v>290</v>
      </c>
      <c r="E151" s="16">
        <v>1.4375925925925925</v>
      </c>
      <c r="F151" s="12">
        <v>6.4</v>
      </c>
      <c r="G151" s="7">
        <v>250</v>
      </c>
      <c r="H151" s="16">
        <v>1.532037037037037</v>
      </c>
    </row>
    <row x14ac:dyDescent="0.25" r="152" customHeight="1" ht="18.75">
      <c r="A152" s="1">
        <v>41425</v>
      </c>
      <c r="B152" s="7">
        <v>1</v>
      </c>
      <c r="C152" s="12">
        <v>2.2</v>
      </c>
      <c r="D152" s="7">
        <v>140</v>
      </c>
      <c r="E152" s="16">
        <v>1.8028703703703703</v>
      </c>
      <c r="F152" s="12">
        <v>3.7</v>
      </c>
      <c r="G152" s="7">
        <v>250</v>
      </c>
      <c r="H152" s="16">
        <v>1.4612037037037038</v>
      </c>
    </row>
    <row x14ac:dyDescent="0.25" r="153" customHeight="1" ht="18.75">
      <c r="A153" s="1">
        <v>41426</v>
      </c>
      <c r="B153" s="12">
        <v>1.2</v>
      </c>
      <c r="C153" s="12">
        <v>2.4</v>
      </c>
      <c r="D153" s="7">
        <v>290</v>
      </c>
      <c r="E153" s="16">
        <v>1.4966203703703704</v>
      </c>
      <c r="F153" s="12">
        <v>5.3</v>
      </c>
      <c r="G153" s="7">
        <v>340</v>
      </c>
      <c r="H153" s="16">
        <v>1.5507870370370371</v>
      </c>
    </row>
    <row x14ac:dyDescent="0.25" r="154" customHeight="1" ht="18.75">
      <c r="A154" s="1">
        <v>41427</v>
      </c>
      <c r="B154" s="12">
        <v>2.9</v>
      </c>
      <c r="C154" s="12">
        <v>5.8</v>
      </c>
      <c r="D154" s="7">
        <v>110</v>
      </c>
      <c r="E154" s="16">
        <v>1.654259259259259</v>
      </c>
      <c r="F154" s="12">
        <v>8.9</v>
      </c>
      <c r="G154" s="7">
        <v>110</v>
      </c>
      <c r="H154" s="16">
        <v>1.8493981481481483</v>
      </c>
    </row>
    <row x14ac:dyDescent="0.25" r="155" customHeight="1" ht="18.75">
      <c r="A155" s="1">
        <v>41428</v>
      </c>
      <c r="B155" s="12">
        <v>2.4</v>
      </c>
      <c r="C155" s="12">
        <v>4.1</v>
      </c>
      <c r="D155" s="7">
        <v>140</v>
      </c>
      <c r="E155" s="16">
        <v>1.647314814814815</v>
      </c>
      <c r="F155" s="12">
        <v>6.4</v>
      </c>
      <c r="G155" s="7">
        <v>70</v>
      </c>
      <c r="H155" s="16">
        <v>1.5834259259259258</v>
      </c>
    </row>
    <row x14ac:dyDescent="0.25" r="156" customHeight="1" ht="18.75">
      <c r="A156" s="1">
        <v>41429</v>
      </c>
      <c r="B156" s="12">
        <v>1.6</v>
      </c>
      <c r="C156" s="12">
        <v>3.2</v>
      </c>
      <c r="D156" s="7">
        <v>110</v>
      </c>
      <c r="E156" s="16">
        <v>1.000787037037037</v>
      </c>
      <c r="F156" s="12">
        <v>5.5</v>
      </c>
      <c r="G156" s="7">
        <v>340</v>
      </c>
      <c r="H156" s="16">
        <v>1.5542592592592592</v>
      </c>
    </row>
    <row x14ac:dyDescent="0.25" r="157" customHeight="1" ht="18.75">
      <c r="A157" s="1">
        <v>41430</v>
      </c>
      <c r="B157" s="12">
        <v>1.7</v>
      </c>
      <c r="C157" s="12">
        <v>3.7</v>
      </c>
      <c r="D157" s="7">
        <v>110</v>
      </c>
      <c r="E157" s="16">
        <v>1.633425925925926</v>
      </c>
      <c r="F157" s="12">
        <v>6.5</v>
      </c>
      <c r="G157" s="7">
        <v>140</v>
      </c>
      <c r="H157" s="16">
        <v>1.6827314814814813</v>
      </c>
    </row>
    <row x14ac:dyDescent="0.25" r="158" customHeight="1" ht="18.75">
      <c r="A158" s="1">
        <v>41431</v>
      </c>
      <c r="B158" s="12">
        <v>3.2</v>
      </c>
      <c r="C158" s="12">
        <v>6.7</v>
      </c>
      <c r="D158" s="7">
        <v>140</v>
      </c>
      <c r="E158" s="16">
        <v>1.7542592592592592</v>
      </c>
      <c r="F158" s="12">
        <v>10.3</v>
      </c>
      <c r="G158" s="7">
        <v>160</v>
      </c>
      <c r="H158" s="16">
        <v>1.748009259259259</v>
      </c>
    </row>
    <row x14ac:dyDescent="0.25" r="159" customHeight="1" ht="18.75">
      <c r="A159" s="1">
        <v>41432</v>
      </c>
      <c r="B159" s="12">
        <v>3.7</v>
      </c>
      <c r="C159" s="12">
        <v>5.4</v>
      </c>
      <c r="D159" s="7">
        <v>140</v>
      </c>
      <c r="E159" s="16">
        <v>1.0417592592592593</v>
      </c>
      <c r="F159" s="12">
        <v>9.4</v>
      </c>
      <c r="G159" s="7">
        <v>140</v>
      </c>
      <c r="H159" s="16">
        <v>1.0799537037037037</v>
      </c>
    </row>
    <row x14ac:dyDescent="0.25" r="160" customHeight="1" ht="18.75">
      <c r="A160" s="1">
        <v>41433</v>
      </c>
      <c r="B160" s="12">
        <v>3.2</v>
      </c>
      <c r="C160" s="12">
        <v>4.6</v>
      </c>
      <c r="D160" s="7">
        <v>140</v>
      </c>
      <c r="E160" s="16">
        <v>1.4056481481481482</v>
      </c>
      <c r="F160" s="12">
        <v>7.4</v>
      </c>
      <c r="G160" s="7">
        <v>110</v>
      </c>
      <c r="H160" s="16">
        <v>1.208425925925926</v>
      </c>
    </row>
    <row x14ac:dyDescent="0.25" r="161" customHeight="1" ht="18.75">
      <c r="A161" s="1">
        <v>41434</v>
      </c>
      <c r="B161" s="12">
        <v>3.5</v>
      </c>
      <c r="C161" s="12">
        <v>5.3</v>
      </c>
      <c r="D161" s="7">
        <v>90</v>
      </c>
      <c r="E161" s="16">
        <v>1.5480092592592594</v>
      </c>
      <c r="F161" s="7">
        <v>9</v>
      </c>
      <c r="G161" s="7">
        <v>90</v>
      </c>
      <c r="H161" s="16">
        <v>1.5737037037037038</v>
      </c>
    </row>
    <row x14ac:dyDescent="0.25" r="162" customHeight="1" ht="18.75">
      <c r="A162" s="1">
        <v>41435</v>
      </c>
      <c r="B162" s="12">
        <v>3.9</v>
      </c>
      <c r="C162" s="12">
        <v>5.9</v>
      </c>
      <c r="D162" s="7">
        <v>90</v>
      </c>
      <c r="E162" s="16">
        <v>1.8056481481481481</v>
      </c>
      <c r="F162" s="12">
        <v>10.5</v>
      </c>
      <c r="G162" s="7">
        <v>90</v>
      </c>
      <c r="H162" s="16">
        <v>1.9313425925925927</v>
      </c>
    </row>
    <row x14ac:dyDescent="0.25" r="163" customHeight="1" ht="18.75">
      <c r="A163" s="1">
        <v>41436</v>
      </c>
      <c r="B163" s="12">
        <v>3.3</v>
      </c>
      <c r="C163" s="12">
        <v>5.2</v>
      </c>
      <c r="D163" s="7">
        <v>90</v>
      </c>
      <c r="E163" s="16">
        <v>1.5473148148148148</v>
      </c>
      <c r="F163" s="12">
        <v>9.8</v>
      </c>
      <c r="G163" s="7">
        <v>110</v>
      </c>
      <c r="H163" s="16">
        <v>1.5466203703703703</v>
      </c>
    </row>
    <row x14ac:dyDescent="0.25" r="164" customHeight="1" ht="18.75">
      <c r="A164" s="1">
        <v>41437</v>
      </c>
      <c r="B164" s="12">
        <v>1.4</v>
      </c>
      <c r="C164" s="12">
        <v>3.2</v>
      </c>
      <c r="D164" s="7">
        <v>140</v>
      </c>
      <c r="E164" s="16">
        <v>1.2514814814814814</v>
      </c>
      <c r="F164" s="12">
        <v>5.1</v>
      </c>
      <c r="G164" s="7">
        <v>140</v>
      </c>
      <c r="H164" s="16">
        <v>1.2459259259259259</v>
      </c>
    </row>
    <row x14ac:dyDescent="0.25" r="165" customHeight="1" ht="18.75">
      <c r="A165" s="1">
        <v>41438</v>
      </c>
      <c r="B165" s="12">
        <v>2.2</v>
      </c>
      <c r="C165" s="12">
        <v>4.4</v>
      </c>
      <c r="D165" s="7">
        <v>140</v>
      </c>
      <c r="E165" s="16">
        <v>1.9035648148148148</v>
      </c>
      <c r="F165" s="12">
        <v>6.6</v>
      </c>
      <c r="G165" s="7">
        <v>140</v>
      </c>
      <c r="H165" s="16">
        <v>1.9000925925925927</v>
      </c>
    </row>
    <row x14ac:dyDescent="0.25" r="166" customHeight="1" ht="18.75">
      <c r="A166" s="1">
        <v>41439</v>
      </c>
      <c r="B166" s="12">
        <v>2.3</v>
      </c>
      <c r="C166" s="7">
        <v>4</v>
      </c>
      <c r="D166" s="7">
        <v>140</v>
      </c>
      <c r="E166" s="16">
        <v>1.4730092592592592</v>
      </c>
      <c r="F166" s="7">
        <v>6</v>
      </c>
      <c r="G166" s="7">
        <v>110</v>
      </c>
      <c r="H166" s="16">
        <v>1.4716203703703703</v>
      </c>
    </row>
    <row x14ac:dyDescent="0.25" r="167" customHeight="1" ht="18.75">
      <c r="A167" s="1">
        <v>41440</v>
      </c>
      <c r="B167" s="12">
        <v>1.5</v>
      </c>
      <c r="C167" s="12">
        <v>3.5</v>
      </c>
      <c r="D167" s="7">
        <v>270</v>
      </c>
      <c r="E167" s="16">
        <v>1.6764814814814815</v>
      </c>
      <c r="F167" s="12">
        <v>7.4</v>
      </c>
      <c r="G167" s="7">
        <v>320</v>
      </c>
      <c r="H167" s="16">
        <v>1.6459259259259258</v>
      </c>
    </row>
    <row x14ac:dyDescent="0.25" r="168" customHeight="1" ht="18.75">
      <c r="A168" s="1">
        <v>41441</v>
      </c>
      <c r="B168" s="7">
        <v>2</v>
      </c>
      <c r="C168" s="12">
        <v>3.6</v>
      </c>
      <c r="D168" s="7">
        <v>270</v>
      </c>
      <c r="E168" s="16">
        <v>1.5868981481481481</v>
      </c>
      <c r="F168" s="12">
        <v>7.2</v>
      </c>
      <c r="G168" s="7">
        <v>250</v>
      </c>
      <c r="H168" s="16">
        <v>1.5820370370370371</v>
      </c>
    </row>
    <row x14ac:dyDescent="0.25" r="169" customHeight="1" ht="18.75">
      <c r="A169" s="1">
        <v>41442</v>
      </c>
      <c r="B169" s="12">
        <v>2.4</v>
      </c>
      <c r="C169" s="12">
        <v>4.3</v>
      </c>
      <c r="D169" s="7">
        <v>290</v>
      </c>
      <c r="E169" s="16">
        <v>1.4417592592592592</v>
      </c>
      <c r="F169" s="12">
        <v>8.2</v>
      </c>
      <c r="G169" s="7">
        <v>340</v>
      </c>
      <c r="H169" s="16">
        <v>1.5827314814814815</v>
      </c>
    </row>
    <row x14ac:dyDescent="0.25" r="170" customHeight="1" ht="18.75">
      <c r="A170" s="1">
        <v>41443</v>
      </c>
      <c r="B170" s="12">
        <v>1.1</v>
      </c>
      <c r="C170" s="12">
        <v>3.3</v>
      </c>
      <c r="D170" s="7">
        <v>320</v>
      </c>
      <c r="E170" s="16">
        <v>1.7848148148148149</v>
      </c>
      <c r="F170" s="12">
        <v>5.8</v>
      </c>
      <c r="G170" s="7">
        <v>290</v>
      </c>
      <c r="H170" s="16">
        <v>1.7855092592592592</v>
      </c>
    </row>
    <row x14ac:dyDescent="0.25" r="171" customHeight="1" ht="18.75">
      <c r="A171" s="1">
        <v>41444</v>
      </c>
      <c r="B171" s="12">
        <v>1.8</v>
      </c>
      <c r="C171" s="12">
        <v>3.3</v>
      </c>
      <c r="D171" s="7">
        <v>270</v>
      </c>
      <c r="E171" s="16">
        <v>1.7556481481481483</v>
      </c>
      <c r="F171" s="12">
        <v>5.2</v>
      </c>
      <c r="G171" s="7">
        <v>290</v>
      </c>
      <c r="H171" s="16">
        <v>1.7542592592592592</v>
      </c>
    </row>
    <row x14ac:dyDescent="0.25" r="172" customHeight="1" ht="18.75">
      <c r="A172" s="1">
        <v>41445</v>
      </c>
      <c r="B172" s="12">
        <v>1.5</v>
      </c>
      <c r="C172" s="12">
        <v>3.1</v>
      </c>
      <c r="D172" s="7">
        <v>140</v>
      </c>
      <c r="E172" s="16">
        <v>1.1112037037037037</v>
      </c>
      <c r="F172" s="12">
        <v>6.1</v>
      </c>
      <c r="G172" s="7">
        <v>340</v>
      </c>
      <c r="H172" s="16">
        <v>1.6806481481481481</v>
      </c>
    </row>
    <row x14ac:dyDescent="0.25" r="173" customHeight="1" ht="18.75">
      <c r="A173" s="1">
        <v>41446</v>
      </c>
      <c r="B173" s="12">
        <v>2.3</v>
      </c>
      <c r="C173" s="12">
        <v>4.2</v>
      </c>
      <c r="D173" s="7">
        <v>90</v>
      </c>
      <c r="E173" s="16">
        <v>1.4452314814814815</v>
      </c>
      <c r="F173" s="12">
        <v>7.3</v>
      </c>
      <c r="G173" s="7">
        <v>140</v>
      </c>
      <c r="H173" s="16">
        <v>1.5355092592592592</v>
      </c>
    </row>
    <row x14ac:dyDescent="0.25" r="174" customHeight="1" ht="18.75">
      <c r="A174" s="1">
        <v>41447</v>
      </c>
      <c r="B174" s="12">
        <v>2.5</v>
      </c>
      <c r="C174" s="12">
        <v>4.4</v>
      </c>
      <c r="D174" s="7">
        <v>140</v>
      </c>
      <c r="E174" s="16">
        <v>1.6848148148148148</v>
      </c>
      <c r="F174" s="7">
        <v>7</v>
      </c>
      <c r="G174" s="7">
        <v>90</v>
      </c>
      <c r="H174" s="16">
        <v>1.6764814814814815</v>
      </c>
    </row>
    <row x14ac:dyDescent="0.25" r="175" customHeight="1" ht="18.75">
      <c r="A175" s="1">
        <v>41448</v>
      </c>
      <c r="B175" s="12">
        <v>1.5</v>
      </c>
      <c r="C175" s="12">
        <v>3.3</v>
      </c>
      <c r="D175" s="7">
        <v>270</v>
      </c>
      <c r="E175" s="16">
        <v>1.763287037037037</v>
      </c>
      <c r="F175" s="12">
        <v>5.6</v>
      </c>
      <c r="G175" s="7">
        <v>270</v>
      </c>
      <c r="H175" s="16">
        <v>1.6667592592592593</v>
      </c>
    </row>
    <row x14ac:dyDescent="0.25" r="176" customHeight="1" ht="18.75">
      <c r="A176" s="1">
        <v>41449</v>
      </c>
      <c r="B176" s="12">
        <v>1.8</v>
      </c>
      <c r="C176" s="12">
        <v>3.5</v>
      </c>
      <c r="D176" s="7">
        <v>160</v>
      </c>
      <c r="E176" s="16">
        <v>1.6993981481481482</v>
      </c>
      <c r="F176" s="12">
        <v>5.1</v>
      </c>
      <c r="G176" s="7">
        <v>140</v>
      </c>
      <c r="H176" s="16">
        <v>1.8473148148148149</v>
      </c>
    </row>
    <row x14ac:dyDescent="0.25" r="177" customHeight="1" ht="18.75">
      <c r="A177" s="1">
        <v>41450</v>
      </c>
      <c r="B177" s="7">
        <v>2</v>
      </c>
      <c r="C177" s="12">
        <v>4.3</v>
      </c>
      <c r="D177" s="7">
        <v>360</v>
      </c>
      <c r="E177" s="16">
        <v>1.7105092592592592</v>
      </c>
      <c r="F177" s="12">
        <v>7.7</v>
      </c>
      <c r="G177" s="7">
        <v>340</v>
      </c>
      <c r="H177" s="16">
        <v>1.709814814814815</v>
      </c>
    </row>
    <row x14ac:dyDescent="0.25" r="178" customHeight="1" ht="18.75">
      <c r="A178" s="1">
        <v>41451</v>
      </c>
      <c r="B178" s="12">
        <v>1.8</v>
      </c>
      <c r="C178" s="12">
        <v>4.3</v>
      </c>
      <c r="D178" s="7">
        <v>140</v>
      </c>
      <c r="E178" s="16">
        <v>1.858425925925926</v>
      </c>
      <c r="F178" s="12">
        <v>7.6</v>
      </c>
      <c r="G178" s="7">
        <v>110</v>
      </c>
      <c r="H178" s="16">
        <v>1.9341203703703704</v>
      </c>
    </row>
    <row x14ac:dyDescent="0.25" r="179" customHeight="1" ht="18.75">
      <c r="A179" s="1">
        <v>41452</v>
      </c>
      <c r="B179" s="12">
        <v>2.3</v>
      </c>
      <c r="C179" s="12">
        <v>3.6</v>
      </c>
      <c r="D179" s="7">
        <v>140</v>
      </c>
      <c r="E179" s="16">
        <v>1.439675925925926</v>
      </c>
      <c r="F179" s="12">
        <v>5.8</v>
      </c>
      <c r="G179" s="7">
        <v>140</v>
      </c>
      <c r="H179" s="16">
        <v>1.4667592592592593</v>
      </c>
    </row>
    <row x14ac:dyDescent="0.25" r="180" customHeight="1" ht="18.75">
      <c r="A180" s="1">
        <v>41453</v>
      </c>
      <c r="B180" s="12">
        <v>2.9</v>
      </c>
      <c r="C180" s="12">
        <v>4.5</v>
      </c>
      <c r="D180" s="7">
        <v>110</v>
      </c>
      <c r="E180" s="16">
        <v>1.5202314814814815</v>
      </c>
      <c r="F180" s="12">
        <v>7.7</v>
      </c>
      <c r="G180" s="7">
        <v>140</v>
      </c>
      <c r="H180" s="16">
        <v>1.529259259259259</v>
      </c>
    </row>
    <row x14ac:dyDescent="0.25" r="181" customHeight="1" ht="18.75">
      <c r="A181" s="1">
        <v>41454</v>
      </c>
      <c r="B181" s="12">
        <v>2.8</v>
      </c>
      <c r="C181" s="12">
        <v>4.8</v>
      </c>
      <c r="D181" s="7">
        <v>140</v>
      </c>
      <c r="E181" s="16">
        <v>1.5431481481481482</v>
      </c>
      <c r="F181" s="12">
        <v>7.2</v>
      </c>
      <c r="G181" s="7">
        <v>140</v>
      </c>
      <c r="H181" s="16">
        <v>1.538287037037037</v>
      </c>
    </row>
    <row x14ac:dyDescent="0.25" r="182" customHeight="1" ht="18.75">
      <c r="A182" s="1">
        <v>41455</v>
      </c>
      <c r="B182" s="12">
        <v>2.6</v>
      </c>
      <c r="C182" s="7">
        <v>4</v>
      </c>
      <c r="D182" s="7">
        <v>140</v>
      </c>
      <c r="E182" s="16">
        <v>1.7653703703703703</v>
      </c>
      <c r="F182" s="12">
        <v>7.2</v>
      </c>
      <c r="G182" s="7">
        <v>110</v>
      </c>
      <c r="H182" s="16">
        <v>1.6105092592592594</v>
      </c>
    </row>
    <row x14ac:dyDescent="0.25" r="183" customHeight="1" ht="18.75">
      <c r="A183" s="1">
        <v>41456</v>
      </c>
      <c r="B183" s="12">
        <v>1.4</v>
      </c>
      <c r="C183" s="12">
        <v>3.4</v>
      </c>
      <c r="D183" s="7">
        <v>180</v>
      </c>
      <c r="E183" s="16">
        <v>1.7549537037037037</v>
      </c>
      <c r="F183" s="12">
        <v>6.8</v>
      </c>
      <c r="G183" s="7">
        <v>180</v>
      </c>
      <c r="H183" s="16">
        <v>1.750787037037037</v>
      </c>
    </row>
    <row x14ac:dyDescent="0.25" r="184" customHeight="1" ht="18.75">
      <c r="A184" s="1">
        <v>41457</v>
      </c>
      <c r="B184" s="12">
        <v>1.6</v>
      </c>
      <c r="C184" s="12">
        <v>4.4</v>
      </c>
      <c r="D184" s="7">
        <v>270</v>
      </c>
      <c r="E184" s="16">
        <v>1.944537037037037</v>
      </c>
      <c r="F184" s="12">
        <v>7.4</v>
      </c>
      <c r="G184" s="7">
        <v>270</v>
      </c>
      <c r="H184" s="16">
        <v>1.939675925925926</v>
      </c>
    </row>
    <row x14ac:dyDescent="0.25" r="185" customHeight="1" ht="18.75">
      <c r="A185" s="1">
        <v>41458</v>
      </c>
      <c r="B185" s="12">
        <v>2.4</v>
      </c>
      <c r="C185" s="12">
        <v>4.7</v>
      </c>
      <c r="D185" s="7">
        <v>270</v>
      </c>
      <c r="E185" s="16">
        <v>1.7139814814814813</v>
      </c>
      <c r="F185" s="12">
        <v>9.6</v>
      </c>
      <c r="G185" s="7">
        <v>270</v>
      </c>
      <c r="H185" s="16">
        <v>1.0702314814814815</v>
      </c>
    </row>
    <row x14ac:dyDescent="0.25" r="186" customHeight="1" ht="18.75">
      <c r="A186" s="1">
        <v>41459</v>
      </c>
      <c r="B186" s="7">
        <v>1</v>
      </c>
      <c r="C186" s="12">
        <v>3.4</v>
      </c>
      <c r="D186" s="7">
        <v>180</v>
      </c>
      <c r="E186" s="16">
        <v>1.5091203703703704</v>
      </c>
      <c r="F186" s="12">
        <v>6.3</v>
      </c>
      <c r="G186" s="7">
        <v>200</v>
      </c>
      <c r="H186" s="16">
        <v>1.5049537037037037</v>
      </c>
    </row>
    <row x14ac:dyDescent="0.25" r="187" customHeight="1" ht="18.75">
      <c r="A187" s="1">
        <v>41460</v>
      </c>
      <c r="B187" s="12">
        <v>0.9</v>
      </c>
      <c r="C187" s="12">
        <v>2.6</v>
      </c>
      <c r="D187" s="7">
        <v>50</v>
      </c>
      <c r="E187" s="16">
        <v>1.5750925925925925</v>
      </c>
      <c r="F187" s="12">
        <v>6.3</v>
      </c>
      <c r="G187" s="7">
        <v>180</v>
      </c>
      <c r="H187" s="16">
        <v>1.529259259259259</v>
      </c>
    </row>
    <row x14ac:dyDescent="0.25" r="188" customHeight="1" ht="18.75">
      <c r="A188" s="1">
        <v>41461</v>
      </c>
      <c r="B188" s="12">
        <v>1.6</v>
      </c>
      <c r="C188" s="12">
        <v>3.7</v>
      </c>
      <c r="D188" s="7">
        <v>270</v>
      </c>
      <c r="E188" s="16">
        <v>1.7674537037037037</v>
      </c>
      <c r="F188" s="12">
        <v>5.9</v>
      </c>
      <c r="G188" s="7">
        <v>270</v>
      </c>
      <c r="H188" s="16">
        <v>1.7653703703703703</v>
      </c>
    </row>
    <row x14ac:dyDescent="0.25" r="189" customHeight="1" ht="18.75">
      <c r="A189" s="1">
        <v>41462</v>
      </c>
      <c r="B189" s="12">
        <v>1.1</v>
      </c>
      <c r="C189" s="12">
        <v>3.2</v>
      </c>
      <c r="D189" s="7">
        <v>110</v>
      </c>
      <c r="E189" s="16">
        <v>1.4410648148148149</v>
      </c>
      <c r="F189" s="12">
        <v>5.3</v>
      </c>
      <c r="G189" s="7">
        <v>110</v>
      </c>
      <c r="H189" s="16">
        <v>1.4410648148148149</v>
      </c>
    </row>
    <row x14ac:dyDescent="0.25" r="190" customHeight="1" ht="18.75">
      <c r="A190" s="1">
        <v>41463</v>
      </c>
      <c r="B190" s="12">
        <v>1.9</v>
      </c>
      <c r="C190" s="12">
        <v>4.6</v>
      </c>
      <c r="D190" s="7">
        <v>230</v>
      </c>
      <c r="E190" s="16">
        <v>1.518148148148148</v>
      </c>
      <c r="F190" s="12">
        <v>12.4</v>
      </c>
      <c r="G190" s="7">
        <v>250</v>
      </c>
      <c r="H190" s="16">
        <v>1.5403703703703704</v>
      </c>
    </row>
    <row x14ac:dyDescent="0.25" r="191" customHeight="1" ht="18.75">
      <c r="A191" s="1">
        <v>41464</v>
      </c>
      <c r="B191" s="12">
        <v>2.5</v>
      </c>
      <c r="C191" s="12">
        <v>4.5</v>
      </c>
      <c r="D191" s="7">
        <v>270</v>
      </c>
      <c r="E191" s="16">
        <v>1.4563425925925926</v>
      </c>
      <c r="F191" s="12">
        <v>8.4</v>
      </c>
      <c r="G191" s="7">
        <v>270</v>
      </c>
      <c r="H191" s="16">
        <v>1.3417592592592593</v>
      </c>
    </row>
    <row x14ac:dyDescent="0.25" r="192" customHeight="1" ht="18.75">
      <c r="A192" s="1">
        <v>41465</v>
      </c>
      <c r="B192" s="12">
        <v>1.9</v>
      </c>
      <c r="C192" s="12">
        <v>4.3</v>
      </c>
      <c r="D192" s="7">
        <v>270</v>
      </c>
      <c r="E192" s="16">
        <v>1.564675925925926</v>
      </c>
      <c r="F192" s="12">
        <v>7.9</v>
      </c>
      <c r="G192" s="7">
        <v>290</v>
      </c>
      <c r="H192" s="16">
        <v>1.463287037037037</v>
      </c>
    </row>
    <row x14ac:dyDescent="0.25" r="193" customHeight="1" ht="18.75">
      <c r="A193" s="1">
        <v>41466</v>
      </c>
      <c r="B193" s="7">
        <v>2</v>
      </c>
      <c r="C193" s="12">
        <v>4.6</v>
      </c>
      <c r="D193" s="7">
        <v>270</v>
      </c>
      <c r="E193" s="16">
        <v>1.4792592592592593</v>
      </c>
      <c r="F193" s="12">
        <v>7.9</v>
      </c>
      <c r="G193" s="7">
        <v>270</v>
      </c>
      <c r="H193" s="16">
        <v>1.6306481481481483</v>
      </c>
    </row>
    <row x14ac:dyDescent="0.25" r="194" customHeight="1" ht="18.75">
      <c r="A194" s="1">
        <v>41467</v>
      </c>
      <c r="B194" s="7">
        <v>2</v>
      </c>
      <c r="C194" s="12">
        <v>4.6</v>
      </c>
      <c r="D194" s="7">
        <v>270</v>
      </c>
      <c r="E194" s="16">
        <v>1.4625925925925927</v>
      </c>
      <c r="F194" s="7">
        <v>9</v>
      </c>
      <c r="G194" s="7">
        <v>270</v>
      </c>
      <c r="H194" s="16">
        <v>1.5056481481481483</v>
      </c>
    </row>
    <row x14ac:dyDescent="0.25" r="195" customHeight="1" ht="18.75">
      <c r="A195" s="1">
        <v>41468</v>
      </c>
      <c r="B195" s="12">
        <v>1.8</v>
      </c>
      <c r="C195" s="12">
        <v>3.6</v>
      </c>
      <c r="D195" s="7">
        <v>270</v>
      </c>
      <c r="E195" s="16">
        <v>1.4077314814814814</v>
      </c>
      <c r="F195" s="12">
        <v>6.9</v>
      </c>
      <c r="G195" s="7">
        <v>270</v>
      </c>
      <c r="H195" s="16">
        <v>1.5924537037037036</v>
      </c>
    </row>
    <row x14ac:dyDescent="0.25" r="196" customHeight="1" ht="18.75">
      <c r="A196" s="1">
        <v>41469</v>
      </c>
      <c r="B196" s="12">
        <v>2.3</v>
      </c>
      <c r="C196" s="12">
        <v>6.6</v>
      </c>
      <c r="D196" s="7">
        <v>340</v>
      </c>
      <c r="E196" s="16">
        <v>1.6917592592592592</v>
      </c>
      <c r="F196" s="12">
        <v>13.3</v>
      </c>
      <c r="G196" s="7">
        <v>340</v>
      </c>
      <c r="H196" s="16">
        <v>1.688287037037037</v>
      </c>
    </row>
    <row x14ac:dyDescent="0.25" r="197" customHeight="1" ht="18.75">
      <c r="A197" s="1">
        <v>41470</v>
      </c>
      <c r="B197" s="12">
        <v>1.4</v>
      </c>
      <c r="C197" s="12">
        <v>3.8</v>
      </c>
      <c r="D197" s="7">
        <v>180</v>
      </c>
      <c r="E197" s="16">
        <v>1.6139814814814815</v>
      </c>
      <c r="F197" s="12">
        <v>6.7</v>
      </c>
      <c r="G197" s="7">
        <v>180</v>
      </c>
      <c r="H197" s="16">
        <v>1.6313425925925926</v>
      </c>
    </row>
    <row x14ac:dyDescent="0.25" r="198" customHeight="1" ht="18.75">
      <c r="A198" s="1">
        <v>41471</v>
      </c>
      <c r="B198" s="12">
        <v>1.9</v>
      </c>
      <c r="C198" s="12">
        <v>4.4</v>
      </c>
      <c r="D198" s="7">
        <v>270</v>
      </c>
      <c r="E198" s="16">
        <v>1.4848148148148148</v>
      </c>
      <c r="F198" s="12">
        <v>8.8</v>
      </c>
      <c r="G198" s="7">
        <v>270</v>
      </c>
      <c r="H198" s="16">
        <v>1.4827314814814816</v>
      </c>
    </row>
    <row x14ac:dyDescent="0.25" r="199" customHeight="1" ht="18.75">
      <c r="A199" s="1">
        <v>41472</v>
      </c>
      <c r="B199" s="12">
        <v>2.6</v>
      </c>
      <c r="C199" s="12">
        <v>4.7</v>
      </c>
      <c r="D199" s="7">
        <v>270</v>
      </c>
      <c r="E199" s="16">
        <v>1.5230092592592592</v>
      </c>
      <c r="F199" s="12">
        <v>10.6</v>
      </c>
      <c r="G199" s="7">
        <v>250</v>
      </c>
      <c r="H199" s="16">
        <v>1.5612037037037036</v>
      </c>
    </row>
    <row x14ac:dyDescent="0.25" r="200" customHeight="1" ht="18.75">
      <c r="A200" s="1">
        <v>41473</v>
      </c>
      <c r="B200" s="7">
        <v>2</v>
      </c>
      <c r="C200" s="12">
        <v>4.5</v>
      </c>
      <c r="D200" s="7">
        <v>140</v>
      </c>
      <c r="E200" s="16">
        <v>1.857037037037037</v>
      </c>
      <c r="F200" s="12">
        <v>8.4</v>
      </c>
      <c r="G200" s="7">
        <v>250</v>
      </c>
      <c r="H200" s="16">
        <v>1.5431481481481482</v>
      </c>
    </row>
    <row x14ac:dyDescent="0.25" r="201" customHeight="1" ht="18.75">
      <c r="A201" s="1">
        <v>41474</v>
      </c>
      <c r="B201" s="12">
        <v>2.1</v>
      </c>
      <c r="C201" s="12">
        <v>3.9</v>
      </c>
      <c r="D201" s="7">
        <v>140</v>
      </c>
      <c r="E201" s="16">
        <v>1.0299537037037036</v>
      </c>
      <c r="F201" s="12">
        <v>6.8</v>
      </c>
      <c r="G201" s="7">
        <v>290</v>
      </c>
      <c r="H201" s="16">
        <v>1.591759259259259</v>
      </c>
    </row>
    <row x14ac:dyDescent="0.25" r="202" customHeight="1" ht="18.75">
      <c r="A202" s="1">
        <v>41475</v>
      </c>
      <c r="B202" s="12">
        <v>1.8</v>
      </c>
      <c r="C202" s="12">
        <v>4.7</v>
      </c>
      <c r="D202" s="7">
        <v>270</v>
      </c>
      <c r="E202" s="16">
        <v>1.482037037037037</v>
      </c>
      <c r="F202" s="12">
        <v>7.5</v>
      </c>
      <c r="G202" s="7">
        <v>290</v>
      </c>
      <c r="H202" s="16">
        <v>1.5000925925925928</v>
      </c>
    </row>
    <row x14ac:dyDescent="0.25" r="203" customHeight="1" ht="18.75">
      <c r="A203" s="1">
        <v>41476</v>
      </c>
      <c r="B203" s="12">
        <v>1.9</v>
      </c>
      <c r="C203" s="7">
        <v>4</v>
      </c>
      <c r="D203" s="7">
        <v>270</v>
      </c>
      <c r="E203" s="16">
        <v>1.358425925925926</v>
      </c>
      <c r="F203" s="12">
        <v>9.4</v>
      </c>
      <c r="G203" s="7">
        <v>250</v>
      </c>
      <c r="H203" s="16">
        <v>1.5868981481481481</v>
      </c>
    </row>
    <row x14ac:dyDescent="0.25" r="204" customHeight="1" ht="18.75">
      <c r="A204" s="1">
        <v>41477</v>
      </c>
      <c r="B204" s="12">
        <v>1.8</v>
      </c>
      <c r="C204" s="12">
        <v>3.8</v>
      </c>
      <c r="D204" s="7">
        <v>270</v>
      </c>
      <c r="E204" s="16">
        <v>1.4570370370370371</v>
      </c>
      <c r="F204" s="12">
        <v>7.9</v>
      </c>
      <c r="G204" s="7">
        <v>290</v>
      </c>
      <c r="H204" s="16">
        <v>1.438287037037037</v>
      </c>
    </row>
    <row x14ac:dyDescent="0.25" r="205" customHeight="1" ht="18.75">
      <c r="A205" s="1">
        <v>41478</v>
      </c>
      <c r="B205" s="12">
        <v>1.8</v>
      </c>
      <c r="C205" s="12">
        <v>4.3</v>
      </c>
      <c r="D205" s="7">
        <v>270</v>
      </c>
      <c r="E205" s="16">
        <v>1.6098148148148148</v>
      </c>
      <c r="F205" s="12">
        <v>7.5</v>
      </c>
      <c r="G205" s="7">
        <v>270</v>
      </c>
      <c r="H205" s="16">
        <v>1.633425925925926</v>
      </c>
    </row>
    <row x14ac:dyDescent="0.25" r="206" customHeight="1" ht="18.75">
      <c r="A206" s="1">
        <v>41479</v>
      </c>
      <c r="B206" s="12">
        <v>2.4</v>
      </c>
      <c r="C206" s="7">
        <v>6</v>
      </c>
      <c r="D206" s="7">
        <v>270</v>
      </c>
      <c r="E206" s="16">
        <v>1.5160648148148148</v>
      </c>
      <c r="F206" s="12">
        <v>10.9</v>
      </c>
      <c r="G206" s="7">
        <v>270</v>
      </c>
      <c r="H206" s="16">
        <v>1.5160648148148148</v>
      </c>
    </row>
    <row x14ac:dyDescent="0.25" r="207" customHeight="1" ht="18.75">
      <c r="A207" s="1">
        <v>41480</v>
      </c>
      <c r="B207" s="12">
        <v>2.6</v>
      </c>
      <c r="C207" s="7">
        <v>5</v>
      </c>
      <c r="D207" s="7">
        <v>270</v>
      </c>
      <c r="E207" s="16">
        <v>1.5681481481481483</v>
      </c>
      <c r="F207" s="12">
        <v>8.9</v>
      </c>
      <c r="G207" s="7">
        <v>320</v>
      </c>
      <c r="H207" s="16">
        <v>1.5049537037037037</v>
      </c>
    </row>
    <row x14ac:dyDescent="0.25" r="208" customHeight="1" ht="18.75">
      <c r="A208" s="1">
        <v>41481</v>
      </c>
      <c r="B208" s="12">
        <v>2.3</v>
      </c>
      <c r="C208" s="7">
        <v>5</v>
      </c>
      <c r="D208" s="7">
        <v>290</v>
      </c>
      <c r="E208" s="16">
        <v>1.6042592592592593</v>
      </c>
      <c r="F208" s="12">
        <v>8.7</v>
      </c>
      <c r="G208" s="7">
        <v>340</v>
      </c>
      <c r="H208" s="16">
        <v>1.5639814814814814</v>
      </c>
    </row>
    <row x14ac:dyDescent="0.25" r="209" customHeight="1" ht="18.75">
      <c r="A209" s="1">
        <v>41482</v>
      </c>
      <c r="B209" s="7">
        <v>2</v>
      </c>
      <c r="C209" s="12">
        <v>3.4</v>
      </c>
      <c r="D209" s="7">
        <v>290</v>
      </c>
      <c r="E209" s="16">
        <v>1.4105092592592592</v>
      </c>
      <c r="F209" s="12">
        <v>6.7</v>
      </c>
      <c r="G209" s="7">
        <v>320</v>
      </c>
      <c r="H209" s="16">
        <v>1.6209259259259259</v>
      </c>
    </row>
    <row x14ac:dyDescent="0.25" r="210" customHeight="1" ht="18.75">
      <c r="A210" s="1">
        <v>41483</v>
      </c>
      <c r="B210" s="12">
        <v>1.4</v>
      </c>
      <c r="C210" s="12">
        <v>4.4</v>
      </c>
      <c r="D210" s="7">
        <v>270</v>
      </c>
      <c r="E210" s="16">
        <v>1.3118981481481482</v>
      </c>
      <c r="F210" s="12">
        <v>7.6</v>
      </c>
      <c r="G210" s="7">
        <v>270</v>
      </c>
      <c r="H210" s="16">
        <v>1.3098148148148148</v>
      </c>
    </row>
    <row x14ac:dyDescent="0.25" r="211" customHeight="1" ht="18.75">
      <c r="A211" s="1">
        <v>41484</v>
      </c>
      <c r="B211" s="12">
        <v>2.2</v>
      </c>
      <c r="C211" s="12">
        <v>4.9</v>
      </c>
      <c r="D211" s="7">
        <v>270</v>
      </c>
      <c r="E211" s="16">
        <v>1.6605092592592592</v>
      </c>
      <c r="F211" s="12">
        <v>8.7</v>
      </c>
      <c r="G211" s="7">
        <v>290</v>
      </c>
      <c r="H211" s="16">
        <v>1.6556481481481482</v>
      </c>
    </row>
    <row x14ac:dyDescent="0.25" r="212" customHeight="1" ht="18.75">
      <c r="A212" s="1">
        <v>41485</v>
      </c>
      <c r="B212" s="12">
        <v>1.4</v>
      </c>
      <c r="C212" s="12">
        <v>5.3</v>
      </c>
      <c r="D212" s="7">
        <v>340</v>
      </c>
      <c r="E212" s="16">
        <v>1.7118981481481481</v>
      </c>
      <c r="F212" s="12">
        <v>10.3</v>
      </c>
      <c r="G212" s="7">
        <v>340</v>
      </c>
      <c r="H212" s="16">
        <v>1.709814814814815</v>
      </c>
    </row>
    <row x14ac:dyDescent="0.25" r="213" customHeight="1" ht="18.75">
      <c r="A213" s="1">
        <v>41486</v>
      </c>
      <c r="B213" s="12">
        <v>1.6</v>
      </c>
      <c r="C213" s="12">
        <v>4.4</v>
      </c>
      <c r="D213" s="7">
        <v>270</v>
      </c>
      <c r="E213" s="16">
        <v>1.5980092592592592</v>
      </c>
      <c r="F213" s="12">
        <v>7.4</v>
      </c>
      <c r="G213" s="7">
        <v>270</v>
      </c>
      <c r="H213" s="16">
        <v>1.6514814814814813</v>
      </c>
    </row>
    <row x14ac:dyDescent="0.25" r="214" customHeight="1" ht="18.75">
      <c r="A214" s="1">
        <v>41487</v>
      </c>
      <c r="B214" s="12">
        <v>1.5</v>
      </c>
      <c r="C214" s="7">
        <v>6</v>
      </c>
      <c r="D214" s="7">
        <v>270</v>
      </c>
      <c r="E214" s="16">
        <v>1.663287037037037</v>
      </c>
      <c r="F214" s="7">
        <v>11</v>
      </c>
      <c r="G214" s="7">
        <v>270</v>
      </c>
      <c r="H214" s="16">
        <v>1.658425925925926</v>
      </c>
    </row>
    <row x14ac:dyDescent="0.25" r="215" customHeight="1" ht="18.75">
      <c r="A215" s="1">
        <v>41488</v>
      </c>
      <c r="B215" s="12">
        <v>2.8</v>
      </c>
      <c r="C215" s="12">
        <v>4.7</v>
      </c>
      <c r="D215" s="7">
        <v>140</v>
      </c>
      <c r="E215" s="16">
        <v>1.608425925925926</v>
      </c>
      <c r="F215" s="12">
        <v>7.4</v>
      </c>
      <c r="G215" s="7">
        <v>110</v>
      </c>
      <c r="H215" s="16">
        <v>1.602175925925926</v>
      </c>
    </row>
    <row x14ac:dyDescent="0.25" r="216" customHeight="1" ht="18.75">
      <c r="A216" s="1">
        <v>41489</v>
      </c>
      <c r="B216" s="12">
        <v>1.2</v>
      </c>
      <c r="C216" s="12">
        <v>4.2</v>
      </c>
      <c r="D216" s="7">
        <v>270</v>
      </c>
      <c r="E216" s="16">
        <v>1.7514814814814814</v>
      </c>
      <c r="F216" s="12">
        <v>10.2</v>
      </c>
      <c r="G216" s="7">
        <v>250</v>
      </c>
      <c r="H216" s="16">
        <v>1.750787037037037</v>
      </c>
    </row>
    <row x14ac:dyDescent="0.25" r="217" customHeight="1" ht="18.75">
      <c r="A217" s="1">
        <v>41490</v>
      </c>
      <c r="B217" s="12">
        <v>1.3</v>
      </c>
      <c r="C217" s="12">
        <v>4.5</v>
      </c>
      <c r="D217" s="7">
        <v>320</v>
      </c>
      <c r="E217" s="16">
        <v>1.591759259259259</v>
      </c>
      <c r="F217" s="12">
        <v>8.5</v>
      </c>
      <c r="G217" s="7">
        <v>340</v>
      </c>
      <c r="H217" s="16">
        <v>1.5896759259259259</v>
      </c>
    </row>
    <row x14ac:dyDescent="0.25" r="218" customHeight="1" ht="18.75">
      <c r="A218" s="1">
        <v>41491</v>
      </c>
      <c r="B218" s="12">
        <v>1.8</v>
      </c>
      <c r="C218" s="12">
        <v>4.3</v>
      </c>
      <c r="D218" s="7">
        <v>290</v>
      </c>
      <c r="E218" s="16">
        <v>1.6146759259259258</v>
      </c>
      <c r="F218" s="12">
        <v>6.4</v>
      </c>
      <c r="G218" s="7">
        <v>250</v>
      </c>
      <c r="H218" s="16">
        <v>1.6049537037037038</v>
      </c>
    </row>
    <row x14ac:dyDescent="0.25" r="219" customHeight="1" ht="18.75">
      <c r="A219" s="1">
        <v>41492</v>
      </c>
      <c r="B219" s="12">
        <v>1.7</v>
      </c>
      <c r="C219" s="12">
        <v>4.9</v>
      </c>
      <c r="D219" s="7">
        <v>290</v>
      </c>
      <c r="E219" s="16">
        <v>1.720925925925926</v>
      </c>
      <c r="F219" s="12">
        <v>8.4</v>
      </c>
      <c r="G219" s="7">
        <v>270</v>
      </c>
      <c r="H219" s="16">
        <v>1.7202314814814814</v>
      </c>
    </row>
    <row x14ac:dyDescent="0.25" r="220" customHeight="1" ht="18.75">
      <c r="A220" s="1">
        <v>41493</v>
      </c>
      <c r="B220" s="12">
        <v>1.1</v>
      </c>
      <c r="C220" s="12">
        <v>2.8</v>
      </c>
      <c r="D220" s="7">
        <v>290</v>
      </c>
      <c r="E220" s="16">
        <v>1.6056481481481482</v>
      </c>
      <c r="F220" s="12">
        <v>5.7</v>
      </c>
      <c r="G220" s="7">
        <v>320</v>
      </c>
      <c r="H220" s="16">
        <v>1.5931481481481482</v>
      </c>
    </row>
    <row x14ac:dyDescent="0.25" r="221" customHeight="1" ht="18.75">
      <c r="A221" s="1">
        <v>41494</v>
      </c>
      <c r="B221" s="12">
        <v>1.6</v>
      </c>
      <c r="C221" s="12">
        <v>3.6</v>
      </c>
      <c r="D221" s="7">
        <v>290</v>
      </c>
      <c r="E221" s="16">
        <v>1.5667592592592592</v>
      </c>
      <c r="F221" s="12">
        <v>6.6</v>
      </c>
      <c r="G221" s="7">
        <v>270</v>
      </c>
      <c r="H221" s="16">
        <v>1.563287037037037</v>
      </c>
    </row>
    <row x14ac:dyDescent="0.25" r="222" customHeight="1" ht="18.75">
      <c r="A222" s="1">
        <v>41495</v>
      </c>
      <c r="B222" s="12">
        <v>2.2</v>
      </c>
      <c r="C222" s="12">
        <v>4.2</v>
      </c>
      <c r="D222" s="7">
        <v>270</v>
      </c>
      <c r="E222" s="16">
        <v>1.5389814814814815</v>
      </c>
      <c r="F222" s="12">
        <v>7.5</v>
      </c>
      <c r="G222" s="7">
        <v>270</v>
      </c>
      <c r="H222" s="16">
        <v>1.5209259259259258</v>
      </c>
    </row>
    <row x14ac:dyDescent="0.25" r="223" customHeight="1" ht="18.75">
      <c r="A223" s="1">
        <v>41496</v>
      </c>
      <c r="B223" s="12">
        <v>1.7</v>
      </c>
      <c r="C223" s="7">
        <v>5</v>
      </c>
      <c r="D223" s="7">
        <v>360</v>
      </c>
      <c r="E223" s="16">
        <v>1.5993981481481483</v>
      </c>
      <c r="F223" s="12">
        <v>10.7</v>
      </c>
      <c r="G223" s="7">
        <v>320</v>
      </c>
      <c r="H223" s="16">
        <v>1.594537037037037</v>
      </c>
    </row>
    <row x14ac:dyDescent="0.25" r="224" customHeight="1" ht="18.75">
      <c r="A224" s="1">
        <v>41497</v>
      </c>
      <c r="B224" s="12">
        <v>1.5</v>
      </c>
      <c r="C224" s="12">
        <v>3.2</v>
      </c>
      <c r="D224" s="7">
        <v>270</v>
      </c>
      <c r="E224" s="16">
        <v>1.5480092592592594</v>
      </c>
      <c r="F224" s="7">
        <v>6</v>
      </c>
      <c r="G224" s="7">
        <v>270</v>
      </c>
      <c r="H224" s="16">
        <v>1.5424537037037038</v>
      </c>
    </row>
    <row x14ac:dyDescent="0.25" r="225" customHeight="1" ht="18.75">
      <c r="A225" s="1">
        <v>41498</v>
      </c>
      <c r="B225" s="12">
        <v>1.4</v>
      </c>
      <c r="C225" s="12">
        <v>3.8</v>
      </c>
      <c r="D225" s="7">
        <v>290</v>
      </c>
      <c r="E225" s="16">
        <v>1.694537037037037</v>
      </c>
      <c r="F225" s="12">
        <v>6.7</v>
      </c>
      <c r="G225" s="7">
        <v>290</v>
      </c>
      <c r="H225" s="16">
        <v>1.6910648148148149</v>
      </c>
    </row>
    <row x14ac:dyDescent="0.25" r="226" customHeight="1" ht="18.75">
      <c r="A226" s="1">
        <v>41499</v>
      </c>
      <c r="B226" s="12">
        <v>1.7</v>
      </c>
      <c r="C226" s="12">
        <v>3.6</v>
      </c>
      <c r="D226" s="7">
        <v>290</v>
      </c>
      <c r="E226" s="16">
        <v>1.7042592592592594</v>
      </c>
      <c r="F226" s="12">
        <v>7.4</v>
      </c>
      <c r="G226" s="7">
        <v>340</v>
      </c>
      <c r="H226" s="16">
        <v>1.702175925925926</v>
      </c>
    </row>
    <row x14ac:dyDescent="0.25" r="227" customHeight="1" ht="18.75">
      <c r="A227" s="1">
        <v>41500</v>
      </c>
      <c r="B227" s="12">
        <v>1.9</v>
      </c>
      <c r="C227" s="12">
        <v>3.6</v>
      </c>
      <c r="D227" s="7">
        <v>270</v>
      </c>
      <c r="E227" s="16">
        <v>1.5723148148148147</v>
      </c>
      <c r="F227" s="12">
        <v>6.1</v>
      </c>
      <c r="G227" s="7">
        <v>270</v>
      </c>
      <c r="H227" s="16">
        <v>1.5549537037037036</v>
      </c>
    </row>
    <row x14ac:dyDescent="0.25" r="228" customHeight="1" ht="18.75">
      <c r="A228" s="1">
        <v>41501</v>
      </c>
      <c r="B228" s="12">
        <v>1.7</v>
      </c>
      <c r="C228" s="12">
        <v>3.3</v>
      </c>
      <c r="D228" s="7">
        <v>320</v>
      </c>
      <c r="E228" s="16">
        <v>1.6493981481481481</v>
      </c>
      <c r="F228" s="12">
        <v>6.4</v>
      </c>
      <c r="G228" s="7">
        <v>200</v>
      </c>
      <c r="H228" s="16">
        <v>1.4681481481481482</v>
      </c>
    </row>
    <row x14ac:dyDescent="0.25" r="229" customHeight="1" ht="18.75">
      <c r="A229" s="1">
        <v>41502</v>
      </c>
      <c r="B229" s="12">
        <v>1.4</v>
      </c>
      <c r="C229" s="12">
        <v>3.4</v>
      </c>
      <c r="D229" s="7">
        <v>270</v>
      </c>
      <c r="E229" s="16">
        <v>1.7688425925925926</v>
      </c>
      <c r="F229" s="12">
        <v>6.5</v>
      </c>
      <c r="G229" s="7">
        <v>340</v>
      </c>
      <c r="H229" s="16">
        <v>1.6091203703703703</v>
      </c>
    </row>
    <row x14ac:dyDescent="0.25" r="230" customHeight="1" ht="18.75">
      <c r="A230" s="1">
        <v>41503</v>
      </c>
      <c r="B230" s="7">
        <v>2</v>
      </c>
      <c r="C230" s="12">
        <v>4.1</v>
      </c>
      <c r="D230" s="7">
        <v>270</v>
      </c>
      <c r="E230" s="16">
        <v>1.5750925925925925</v>
      </c>
      <c r="F230" s="12">
        <v>7.7</v>
      </c>
      <c r="G230" s="7">
        <v>250</v>
      </c>
      <c r="H230" s="16">
        <v>1.695925925925926</v>
      </c>
    </row>
    <row x14ac:dyDescent="0.25" r="231" customHeight="1" ht="18.75">
      <c r="A231" s="1">
        <v>41504</v>
      </c>
      <c r="B231" s="7">
        <v>2</v>
      </c>
      <c r="C231" s="12">
        <v>4.1</v>
      </c>
      <c r="D231" s="7">
        <v>270</v>
      </c>
      <c r="E231" s="16">
        <v>1.7237037037037037</v>
      </c>
      <c r="F231" s="12">
        <v>7.1</v>
      </c>
      <c r="G231" s="7">
        <v>270</v>
      </c>
      <c r="H231" s="16">
        <v>1.875787037037037</v>
      </c>
    </row>
    <row x14ac:dyDescent="0.25" r="232" customHeight="1" ht="18.75">
      <c r="A232" s="1">
        <v>41505</v>
      </c>
      <c r="B232" s="12">
        <v>1.7</v>
      </c>
      <c r="C232" s="12">
        <v>5.1</v>
      </c>
      <c r="D232" s="7">
        <v>320</v>
      </c>
      <c r="E232" s="16">
        <v>1.6188425925925927</v>
      </c>
      <c r="F232" s="12">
        <v>8.3</v>
      </c>
      <c r="G232" s="7">
        <v>340</v>
      </c>
      <c r="H232" s="16">
        <v>1.6188425925925927</v>
      </c>
    </row>
    <row x14ac:dyDescent="0.25" r="233" customHeight="1" ht="18.75">
      <c r="A233" s="1">
        <v>41506</v>
      </c>
      <c r="B233" s="12">
        <v>2.2</v>
      </c>
      <c r="C233" s="12">
        <v>5.3</v>
      </c>
      <c r="D233" s="7">
        <v>90</v>
      </c>
      <c r="E233" s="16">
        <v>1.772314814814815</v>
      </c>
      <c r="F233" s="12">
        <v>8.8</v>
      </c>
      <c r="G233" s="7">
        <v>90</v>
      </c>
      <c r="H233" s="16">
        <v>1.7667592592592594</v>
      </c>
    </row>
    <row x14ac:dyDescent="0.25" r="234" customHeight="1" ht="18.75">
      <c r="A234" s="1">
        <v>41507</v>
      </c>
      <c r="B234" s="7">
        <v>3</v>
      </c>
      <c r="C234" s="12">
        <v>4.5</v>
      </c>
      <c r="D234" s="7">
        <v>90</v>
      </c>
      <c r="E234" s="16">
        <v>1.7556481481481483</v>
      </c>
      <c r="F234" s="12">
        <v>7.1</v>
      </c>
      <c r="G234" s="7">
        <v>140</v>
      </c>
      <c r="H234" s="16">
        <v>1.064675925925926</v>
      </c>
    </row>
    <row x14ac:dyDescent="0.25" r="235" customHeight="1" ht="18.75">
      <c r="A235" s="1">
        <v>41508</v>
      </c>
      <c r="B235" s="12">
        <v>1.7</v>
      </c>
      <c r="C235" s="12">
        <v>3.7</v>
      </c>
      <c r="D235" s="7">
        <v>110</v>
      </c>
      <c r="E235" s="16">
        <v>1.033425925925926</v>
      </c>
      <c r="F235" s="12">
        <v>6.8</v>
      </c>
      <c r="G235" s="7">
        <v>340</v>
      </c>
      <c r="H235" s="16">
        <v>1.647314814814815</v>
      </c>
    </row>
    <row x14ac:dyDescent="0.25" r="236" customHeight="1" ht="18.75">
      <c r="A236" s="1">
        <v>41509</v>
      </c>
      <c r="B236" s="12">
        <v>1.1</v>
      </c>
      <c r="C236" s="12">
        <v>3.6</v>
      </c>
      <c r="D236" s="7">
        <v>270</v>
      </c>
      <c r="E236" s="16">
        <v>1.4514814814814816</v>
      </c>
      <c r="F236" s="12">
        <v>5.5</v>
      </c>
      <c r="G236" s="7">
        <v>270</v>
      </c>
      <c r="H236" s="16">
        <v>1.4493981481481482</v>
      </c>
    </row>
    <row x14ac:dyDescent="0.25" r="237" customHeight="1" ht="18.75">
      <c r="A237" s="1">
        <v>41510</v>
      </c>
      <c r="B237" s="12">
        <v>0.9</v>
      </c>
      <c r="C237" s="12">
        <v>2.1</v>
      </c>
      <c r="D237" s="7">
        <v>50</v>
      </c>
      <c r="E237" s="16">
        <v>1.7278703703703704</v>
      </c>
      <c r="F237" s="12">
        <v>3.4</v>
      </c>
      <c r="G237" s="7">
        <v>140</v>
      </c>
      <c r="H237" s="16">
        <v>1.8528703703703704</v>
      </c>
    </row>
    <row x14ac:dyDescent="0.25" r="238" customHeight="1" ht="18.75">
      <c r="A238" s="1">
        <v>41511</v>
      </c>
      <c r="B238" s="12">
        <v>2.1</v>
      </c>
      <c r="C238" s="12">
        <v>4.4</v>
      </c>
      <c r="D238" s="7">
        <v>90</v>
      </c>
      <c r="E238" s="16">
        <v>1.6834259259259259</v>
      </c>
      <c r="F238" s="12">
        <v>7.6</v>
      </c>
      <c r="G238" s="7">
        <v>90</v>
      </c>
      <c r="H238" s="16">
        <v>1.6368981481481482</v>
      </c>
    </row>
    <row x14ac:dyDescent="0.25" r="239" customHeight="1" ht="18.75">
      <c r="A239" s="1">
        <v>41512</v>
      </c>
      <c r="B239" s="12">
        <v>1.1</v>
      </c>
      <c r="C239" s="12">
        <v>3.1</v>
      </c>
      <c r="D239" s="7">
        <v>290</v>
      </c>
      <c r="E239" s="16">
        <v>1.6000925925925926</v>
      </c>
      <c r="F239" s="7">
        <v>5</v>
      </c>
      <c r="G239" s="7">
        <v>270</v>
      </c>
      <c r="H239" s="16">
        <v>1.5993981481481483</v>
      </c>
    </row>
    <row x14ac:dyDescent="0.25" r="240" customHeight="1" ht="18.75">
      <c r="A240" s="1">
        <v>41513</v>
      </c>
      <c r="B240" s="12">
        <v>1.5</v>
      </c>
      <c r="C240" s="12">
        <v>3.6</v>
      </c>
      <c r="D240" s="7">
        <v>270</v>
      </c>
      <c r="E240" s="16">
        <v>1.5417592592592593</v>
      </c>
      <c r="F240" s="12">
        <v>6.7</v>
      </c>
      <c r="G240" s="7">
        <v>320</v>
      </c>
      <c r="H240" s="16">
        <v>1.6209259259259259</v>
      </c>
    </row>
    <row x14ac:dyDescent="0.25" r="241" customHeight="1" ht="18.75">
      <c r="A241" s="1">
        <v>41514</v>
      </c>
      <c r="B241" s="12">
        <v>1.6</v>
      </c>
      <c r="C241" s="12">
        <v>3.2</v>
      </c>
      <c r="D241" s="7">
        <v>250</v>
      </c>
      <c r="E241" s="16">
        <v>1.6237037037037036</v>
      </c>
      <c r="F241" s="12">
        <v>6.9</v>
      </c>
      <c r="G241" s="7">
        <v>250</v>
      </c>
      <c r="H241" s="16">
        <v>1.619537037037037</v>
      </c>
    </row>
    <row x14ac:dyDescent="0.25" r="242" customHeight="1" ht="18.75">
      <c r="A242" s="1">
        <v>41515</v>
      </c>
      <c r="B242" s="12">
        <v>1.9</v>
      </c>
      <c r="C242" s="12">
        <v>4.7</v>
      </c>
      <c r="D242" s="7">
        <v>270</v>
      </c>
      <c r="E242" s="16">
        <v>1.6910648148148149</v>
      </c>
      <c r="F242" s="12">
        <v>11.4</v>
      </c>
      <c r="G242" s="7">
        <v>270</v>
      </c>
      <c r="H242" s="16">
        <v>1.6848148148148148</v>
      </c>
    </row>
    <row x14ac:dyDescent="0.25" r="243" customHeight="1" ht="18.75">
      <c r="A243" s="1">
        <v>41516</v>
      </c>
      <c r="B243" s="12">
        <v>1.1</v>
      </c>
      <c r="C243" s="12">
        <v>2.5</v>
      </c>
      <c r="D243" s="7">
        <v>270</v>
      </c>
      <c r="E243" s="16">
        <v>1.1549537037037036</v>
      </c>
      <c r="F243" s="12">
        <v>4.1</v>
      </c>
      <c r="G243" s="7">
        <v>270</v>
      </c>
      <c r="H243" s="16">
        <v>1.1549537037037036</v>
      </c>
    </row>
    <row x14ac:dyDescent="0.25" r="244" customHeight="1" ht="18.75">
      <c r="A244" s="1">
        <v>41517</v>
      </c>
      <c r="B244" s="7">
        <v>3</v>
      </c>
      <c r="C244" s="12">
        <v>5.3</v>
      </c>
      <c r="D244" s="7">
        <v>110</v>
      </c>
      <c r="E244" s="16">
        <v>1.9730092592592592</v>
      </c>
      <c r="F244" s="12">
        <v>9.4</v>
      </c>
      <c r="G244" s="7">
        <v>110</v>
      </c>
      <c r="H244" s="16">
        <v>1.9688425925925928</v>
      </c>
    </row>
    <row x14ac:dyDescent="0.25" r="245" customHeight="1" ht="18.75">
      <c r="A245" s="1">
        <v>41518</v>
      </c>
      <c r="B245" s="12">
        <v>3.2</v>
      </c>
      <c r="C245" s="12">
        <v>4.8</v>
      </c>
      <c r="D245" s="7">
        <v>140</v>
      </c>
      <c r="E245" s="16">
        <v>1.0063425925925926</v>
      </c>
      <c r="F245" s="12">
        <v>7.8</v>
      </c>
      <c r="G245" s="7">
        <v>140</v>
      </c>
      <c r="H245" s="16">
        <v>1.0042592592592592</v>
      </c>
    </row>
    <row x14ac:dyDescent="0.25" r="246" customHeight="1" ht="18.75">
      <c r="A246" s="1">
        <v>41519</v>
      </c>
      <c r="B246" s="12">
        <v>1.5</v>
      </c>
      <c r="C246" s="12">
        <v>3.4</v>
      </c>
      <c r="D246" s="7">
        <v>90</v>
      </c>
      <c r="E246" s="16">
        <v>1.685509259259259</v>
      </c>
      <c r="F246" s="12">
        <v>6.3</v>
      </c>
      <c r="G246" s="7">
        <v>90</v>
      </c>
      <c r="H246" s="16">
        <v>1.6827314814814813</v>
      </c>
    </row>
    <row x14ac:dyDescent="0.25" r="247" customHeight="1" ht="18.75">
      <c r="A247" s="1">
        <v>41520</v>
      </c>
      <c r="B247" s="12">
        <v>1.1</v>
      </c>
      <c r="C247" s="12">
        <v>3.1</v>
      </c>
      <c r="D247" s="7">
        <v>270</v>
      </c>
      <c r="E247" s="16">
        <v>1.4473148148148147</v>
      </c>
      <c r="F247" s="12">
        <v>4.8</v>
      </c>
      <c r="G247" s="7">
        <v>290</v>
      </c>
      <c r="H247" s="16">
        <v>1.444537037037037</v>
      </c>
    </row>
    <row x14ac:dyDescent="0.25" r="248" customHeight="1" ht="18.75">
      <c r="A248" s="1">
        <v>41521</v>
      </c>
      <c r="B248" s="12">
        <v>1.9</v>
      </c>
      <c r="C248" s="12">
        <v>4.6</v>
      </c>
      <c r="D248" s="7">
        <v>90</v>
      </c>
      <c r="E248" s="16">
        <v>1.7528703703703705</v>
      </c>
      <c r="F248" s="7">
        <v>10</v>
      </c>
      <c r="G248" s="7">
        <v>160</v>
      </c>
      <c r="H248" s="16">
        <v>1.560509259259259</v>
      </c>
    </row>
    <row x14ac:dyDescent="0.25" r="249" customHeight="1" ht="18.75">
      <c r="A249" s="1">
        <v>41522</v>
      </c>
      <c r="B249" s="7">
        <v>2</v>
      </c>
      <c r="C249" s="12">
        <v>4.2</v>
      </c>
      <c r="D249" s="7">
        <v>110</v>
      </c>
      <c r="E249" s="16">
        <v>1.8493981481481483</v>
      </c>
      <c r="F249" s="12">
        <v>6.8</v>
      </c>
      <c r="G249" s="7">
        <v>110</v>
      </c>
      <c r="H249" s="16">
        <v>1.8341203703703703</v>
      </c>
    </row>
    <row x14ac:dyDescent="0.25" r="250" customHeight="1" ht="18.75">
      <c r="A250" s="1">
        <v>41523</v>
      </c>
      <c r="B250" s="12">
        <v>1.2</v>
      </c>
      <c r="C250" s="12">
        <v>2.9</v>
      </c>
      <c r="D250" s="7">
        <v>140</v>
      </c>
      <c r="E250" s="16">
        <v>1.5299537037037036</v>
      </c>
      <c r="F250" s="12">
        <v>4.8</v>
      </c>
      <c r="G250" s="7">
        <v>180</v>
      </c>
      <c r="H250" s="16">
        <v>1.5598148148148148</v>
      </c>
    </row>
    <row x14ac:dyDescent="0.25" r="251" customHeight="1" ht="18.75">
      <c r="A251" s="1">
        <v>41524</v>
      </c>
      <c r="B251" s="12">
        <v>1.1</v>
      </c>
      <c r="C251" s="12">
        <v>3.1</v>
      </c>
      <c r="D251" s="7">
        <v>140</v>
      </c>
      <c r="E251" s="16">
        <v>1.7639814814814816</v>
      </c>
      <c r="F251" s="12">
        <v>4.7</v>
      </c>
      <c r="G251" s="7">
        <v>140</v>
      </c>
      <c r="H251" s="16">
        <v>1.7688425925925926</v>
      </c>
    </row>
    <row x14ac:dyDescent="0.25" r="252" customHeight="1" ht="18.75">
      <c r="A252" s="1">
        <v>41525</v>
      </c>
      <c r="B252" s="12">
        <v>1.5</v>
      </c>
      <c r="C252" s="12">
        <v>3.7</v>
      </c>
      <c r="D252" s="7">
        <v>290</v>
      </c>
      <c r="E252" s="16">
        <v>1.5355092592592592</v>
      </c>
      <c r="F252" s="12">
        <v>6.6</v>
      </c>
      <c r="G252" s="7">
        <v>320</v>
      </c>
      <c r="H252" s="16">
        <v>1.514675925925926</v>
      </c>
    </row>
    <row x14ac:dyDescent="0.25" r="253" customHeight="1" ht="18.75">
      <c r="A253" s="1">
        <v>41526</v>
      </c>
      <c r="B253" s="12">
        <v>1.5</v>
      </c>
      <c r="C253" s="12">
        <v>3.3</v>
      </c>
      <c r="D253" s="7">
        <v>110</v>
      </c>
      <c r="E253" s="16">
        <v>1.7730092592592592</v>
      </c>
      <c r="F253" s="12">
        <v>5.6</v>
      </c>
      <c r="G253" s="7">
        <v>110</v>
      </c>
      <c r="H253" s="16">
        <v>1.7716203703703703</v>
      </c>
    </row>
    <row x14ac:dyDescent="0.25" r="254" customHeight="1" ht="18.75">
      <c r="A254" s="1">
        <v>41527</v>
      </c>
      <c r="B254" s="12">
        <v>1.4</v>
      </c>
      <c r="C254" s="12">
        <v>2.8</v>
      </c>
      <c r="D254" s="7">
        <v>140</v>
      </c>
      <c r="E254" s="16">
        <v>1.834814814814815</v>
      </c>
      <c r="F254" s="12">
        <v>4.9</v>
      </c>
      <c r="G254" s="7">
        <v>140</v>
      </c>
      <c r="H254" s="16">
        <v>1.5688425925925926</v>
      </c>
    </row>
    <row x14ac:dyDescent="0.25" r="255" customHeight="1" ht="18.75">
      <c r="A255" s="1">
        <v>41528</v>
      </c>
      <c r="B255" s="12">
        <v>1.3</v>
      </c>
      <c r="C255" s="7">
        <v>3</v>
      </c>
      <c r="D255" s="7">
        <v>110</v>
      </c>
      <c r="E255" s="16">
        <v>1.3528703703703704</v>
      </c>
      <c r="F255" s="12">
        <v>4.6</v>
      </c>
      <c r="G255" s="7">
        <v>70</v>
      </c>
      <c r="H255" s="16">
        <v>1.3813425925925926</v>
      </c>
    </row>
    <row x14ac:dyDescent="0.25" r="256" customHeight="1" ht="18.75">
      <c r="A256" s="1">
        <v>41529</v>
      </c>
      <c r="B256" s="12">
        <v>0.9</v>
      </c>
      <c r="C256" s="12">
        <v>2.5</v>
      </c>
      <c r="D256" s="7">
        <v>270</v>
      </c>
      <c r="E256" s="16">
        <v>1.518148148148148</v>
      </c>
      <c r="F256" s="7">
        <v>4</v>
      </c>
      <c r="G256" s="7">
        <v>270</v>
      </c>
      <c r="H256" s="16">
        <v>1.5153703703703703</v>
      </c>
    </row>
    <row x14ac:dyDescent="0.25" r="257" customHeight="1" ht="18.75">
      <c r="A257" s="1">
        <v>41530</v>
      </c>
      <c r="B257" s="12">
        <v>1.2</v>
      </c>
      <c r="C257" s="12">
        <v>3.7</v>
      </c>
      <c r="D257" s="7">
        <v>270</v>
      </c>
      <c r="E257" s="16">
        <v>1.5889814814814813</v>
      </c>
      <c r="F257" s="12">
        <v>6.7</v>
      </c>
      <c r="G257" s="7">
        <v>270</v>
      </c>
      <c r="H257" s="16">
        <v>1.5424537037037038</v>
      </c>
    </row>
    <row x14ac:dyDescent="0.25" r="258" customHeight="1" ht="18.75">
      <c r="A258" s="1">
        <v>41531</v>
      </c>
      <c r="B258" s="12">
        <v>1.2</v>
      </c>
      <c r="C258" s="12">
        <v>3.6</v>
      </c>
      <c r="D258" s="7">
        <v>320</v>
      </c>
      <c r="E258" s="16">
        <v>1.3848148148148147</v>
      </c>
      <c r="F258" s="12">
        <v>7.4</v>
      </c>
      <c r="G258" s="7">
        <v>340</v>
      </c>
      <c r="H258" s="16">
        <v>1.382037037037037</v>
      </c>
    </row>
    <row x14ac:dyDescent="0.25" r="259" customHeight="1" ht="18.75">
      <c r="A259" s="1">
        <v>41532</v>
      </c>
      <c r="B259" s="12">
        <v>1.7</v>
      </c>
      <c r="C259" s="12">
        <v>3.9</v>
      </c>
      <c r="D259" s="7">
        <v>320</v>
      </c>
      <c r="E259" s="16">
        <v>1.6445370370370371</v>
      </c>
      <c r="F259" s="12">
        <v>7.1</v>
      </c>
      <c r="G259" s="7">
        <v>320</v>
      </c>
      <c r="H259" s="16">
        <v>1.654259259259259</v>
      </c>
    </row>
    <row x14ac:dyDescent="0.25" r="260" customHeight="1" ht="18.75">
      <c r="A260" s="1">
        <v>41533</v>
      </c>
      <c r="B260" s="12">
        <v>1.5</v>
      </c>
      <c r="C260" s="12">
        <v>3.4</v>
      </c>
      <c r="D260" s="7">
        <v>290</v>
      </c>
      <c r="E260" s="16">
        <v>1.5730092592592593</v>
      </c>
      <c r="F260" s="12">
        <v>6.1</v>
      </c>
      <c r="G260" s="7">
        <v>320</v>
      </c>
      <c r="H260" s="16">
        <v>1.602175925925926</v>
      </c>
    </row>
    <row x14ac:dyDescent="0.25" r="261" customHeight="1" ht="18.75">
      <c r="A261" s="1">
        <v>41534</v>
      </c>
      <c r="B261" s="12">
        <v>1.4</v>
      </c>
      <c r="C261" s="12">
        <v>2.6</v>
      </c>
      <c r="D261" s="7">
        <v>140</v>
      </c>
      <c r="E261" s="16">
        <v>1.8181481481481483</v>
      </c>
      <c r="F261" s="12">
        <v>4.7</v>
      </c>
      <c r="G261" s="7">
        <v>140</v>
      </c>
      <c r="H261" s="16">
        <v>1.6556481481481482</v>
      </c>
    </row>
    <row x14ac:dyDescent="0.25" r="262" customHeight="1" ht="18.75">
      <c r="A262" s="1">
        <v>41535</v>
      </c>
      <c r="B262" s="12">
        <v>2.1</v>
      </c>
      <c r="C262" s="7">
        <v>5</v>
      </c>
      <c r="D262" s="7">
        <v>90</v>
      </c>
      <c r="E262" s="16">
        <v>1.6924537037037037</v>
      </c>
      <c r="F262" s="12">
        <v>8.6</v>
      </c>
      <c r="G262" s="7">
        <v>90</v>
      </c>
      <c r="H262" s="16">
        <v>1.7160648148148148</v>
      </c>
    </row>
    <row x14ac:dyDescent="0.25" r="263" customHeight="1" ht="18.75">
      <c r="A263" s="1">
        <v>41536</v>
      </c>
      <c r="B263" s="12">
        <v>2.3</v>
      </c>
      <c r="C263" s="12">
        <v>4.2</v>
      </c>
      <c r="D263" s="7">
        <v>90</v>
      </c>
      <c r="E263" s="16">
        <v>1.4438425925925926</v>
      </c>
      <c r="F263" s="12">
        <v>7.9</v>
      </c>
      <c r="G263" s="7">
        <v>110</v>
      </c>
      <c r="H263" s="16">
        <v>1.4389814814814814</v>
      </c>
    </row>
    <row x14ac:dyDescent="0.25" r="264" customHeight="1" ht="18.75">
      <c r="A264" s="1">
        <v>41537</v>
      </c>
      <c r="B264" s="12">
        <v>1.4</v>
      </c>
      <c r="C264" s="12">
        <v>3.1</v>
      </c>
      <c r="D264" s="7">
        <v>270</v>
      </c>
      <c r="E264" s="16">
        <v>1.657037037037037</v>
      </c>
      <c r="F264" s="7">
        <v>6</v>
      </c>
      <c r="G264" s="7">
        <v>270</v>
      </c>
      <c r="H264" s="16">
        <v>1.5188425925925926</v>
      </c>
    </row>
    <row x14ac:dyDescent="0.25" r="265" customHeight="1" ht="18.75">
      <c r="A265" s="1">
        <v>41538</v>
      </c>
      <c r="B265" s="12">
        <v>1.7</v>
      </c>
      <c r="C265" s="12">
        <v>5.1</v>
      </c>
      <c r="D265" s="7">
        <v>90</v>
      </c>
      <c r="E265" s="16">
        <v>1.935509259259259</v>
      </c>
      <c r="F265" s="12">
        <v>8.4</v>
      </c>
      <c r="G265" s="7">
        <v>110</v>
      </c>
      <c r="H265" s="16">
        <v>1.9292592592592592</v>
      </c>
    </row>
    <row x14ac:dyDescent="0.25" r="266" customHeight="1" ht="18.75">
      <c r="A266" s="1">
        <v>41539</v>
      </c>
      <c r="B266" s="12">
        <v>2.7</v>
      </c>
      <c r="C266" s="12">
        <v>5.6</v>
      </c>
      <c r="D266" s="7">
        <v>110</v>
      </c>
      <c r="E266" s="16">
        <v>1.6313425925925926</v>
      </c>
      <c r="F266" s="12">
        <v>9.5</v>
      </c>
      <c r="G266" s="7">
        <v>70</v>
      </c>
      <c r="H266" s="16">
        <v>1.5577314814814813</v>
      </c>
    </row>
    <row x14ac:dyDescent="0.25" r="267" customHeight="1" ht="18.75">
      <c r="A267" s="1">
        <v>41540</v>
      </c>
      <c r="B267" s="7">
        <v>2</v>
      </c>
      <c r="C267" s="12">
        <v>4.5</v>
      </c>
      <c r="D267" s="7">
        <v>110</v>
      </c>
      <c r="E267" s="16">
        <v>1.439675925925926</v>
      </c>
      <c r="F267" s="12">
        <v>7.8</v>
      </c>
      <c r="G267" s="7">
        <v>110</v>
      </c>
      <c r="H267" s="16">
        <v>1.4299537037037038</v>
      </c>
    </row>
    <row x14ac:dyDescent="0.25" r="268" customHeight="1" ht="18.75">
      <c r="A268" s="1">
        <v>41541</v>
      </c>
      <c r="B268" s="12">
        <v>1.4</v>
      </c>
      <c r="C268" s="7">
        <v>4</v>
      </c>
      <c r="D268" s="7">
        <v>320</v>
      </c>
      <c r="E268" s="16">
        <v>1.8813425925925926</v>
      </c>
      <c r="F268" s="12">
        <v>6.6</v>
      </c>
      <c r="G268" s="7">
        <v>320</v>
      </c>
      <c r="H268" s="16">
        <v>1.8778703703703705</v>
      </c>
    </row>
    <row x14ac:dyDescent="0.25" r="269" customHeight="1" ht="18.75">
      <c r="A269" s="1">
        <v>41542</v>
      </c>
      <c r="B269" s="12">
        <v>2.3</v>
      </c>
      <c r="C269" s="12">
        <v>5.8</v>
      </c>
      <c r="D269" s="7">
        <v>90</v>
      </c>
      <c r="E269" s="16">
        <v>1.7493981481481482</v>
      </c>
      <c r="F269" s="12">
        <v>8.5</v>
      </c>
      <c r="G269" s="7">
        <v>110</v>
      </c>
      <c r="H269" s="16">
        <v>1.727175925925926</v>
      </c>
    </row>
    <row x14ac:dyDescent="0.25" r="270" customHeight="1" ht="18.75">
      <c r="A270" s="1">
        <v>41543</v>
      </c>
      <c r="B270" s="12">
        <v>2.2</v>
      </c>
      <c r="C270" s="12">
        <v>4.9</v>
      </c>
      <c r="D270" s="7">
        <v>90</v>
      </c>
      <c r="E270" s="16">
        <v>1.744537037037037</v>
      </c>
      <c r="F270" s="12">
        <v>7.8</v>
      </c>
      <c r="G270" s="7">
        <v>110</v>
      </c>
      <c r="H270" s="16">
        <v>1.7327314814814816</v>
      </c>
    </row>
    <row x14ac:dyDescent="0.25" r="271" customHeight="1" ht="18.75">
      <c r="A271" s="1">
        <v>41544</v>
      </c>
      <c r="B271" s="12">
        <v>1.2</v>
      </c>
      <c r="C271" s="12">
        <v>2.9</v>
      </c>
      <c r="D271" s="7">
        <v>270</v>
      </c>
      <c r="E271" s="16">
        <v>1.5875925925925927</v>
      </c>
      <c r="F271" s="12">
        <v>5.1</v>
      </c>
      <c r="G271" s="7">
        <v>270</v>
      </c>
      <c r="H271" s="16">
        <v>1.5306481481481482</v>
      </c>
    </row>
    <row x14ac:dyDescent="0.25" r="272" customHeight="1" ht="18.75">
      <c r="A272" s="1">
        <v>41545</v>
      </c>
      <c r="B272" s="12">
        <v>1.4</v>
      </c>
      <c r="C272" s="12">
        <v>2.7</v>
      </c>
      <c r="D272" s="7">
        <v>140</v>
      </c>
      <c r="E272" s="16">
        <v>1.7084259259259258</v>
      </c>
      <c r="F272" s="12">
        <v>4.2</v>
      </c>
      <c r="G272" s="7">
        <v>140</v>
      </c>
      <c r="H272" s="16">
        <v>1.7125925925925927</v>
      </c>
    </row>
    <row x14ac:dyDescent="0.25" r="273" customHeight="1" ht="18.75">
      <c r="A273" s="1">
        <v>41546</v>
      </c>
      <c r="B273" s="12">
        <v>1.3</v>
      </c>
      <c r="C273" s="12">
        <v>3.8</v>
      </c>
      <c r="D273" s="7">
        <v>140</v>
      </c>
      <c r="E273" s="16">
        <v>1.7660648148148148</v>
      </c>
      <c r="F273" s="12">
        <v>7.1</v>
      </c>
      <c r="G273" s="7">
        <v>140</v>
      </c>
      <c r="H273" s="16">
        <v>1.7667592592592594</v>
      </c>
    </row>
    <row x14ac:dyDescent="0.25" r="274" customHeight="1" ht="18.75">
      <c r="A274" s="1">
        <v>41547</v>
      </c>
      <c r="B274" s="13"/>
      <c r="C274" s="13"/>
      <c r="D274" s="15"/>
      <c r="E274" s="18"/>
      <c r="F274" s="13"/>
      <c r="G274" s="15"/>
      <c r="H274" s="18"/>
    </row>
    <row x14ac:dyDescent="0.25" r="275" customHeight="1" ht="18.75">
      <c r="A275" s="1">
        <v>41548</v>
      </c>
      <c r="B275" s="12">
        <v>2.4</v>
      </c>
      <c r="C275" s="12">
        <v>4.5</v>
      </c>
      <c r="D275" s="7">
        <v>90</v>
      </c>
      <c r="E275" s="16">
        <v>1.7598148148148147</v>
      </c>
      <c r="F275" s="12">
        <v>7.3</v>
      </c>
      <c r="G275" s="7">
        <v>90</v>
      </c>
      <c r="H275" s="16">
        <v>1.7889814814814815</v>
      </c>
    </row>
    <row x14ac:dyDescent="0.25" r="276" customHeight="1" ht="18.75">
      <c r="A276" s="1">
        <v>41549</v>
      </c>
      <c r="B276" s="12">
        <v>1.9</v>
      </c>
      <c r="C276" s="12">
        <v>3.9</v>
      </c>
      <c r="D276" s="7">
        <v>290</v>
      </c>
      <c r="E276" s="16">
        <v>1.6132870370370371</v>
      </c>
      <c r="F276" s="7">
        <v>8</v>
      </c>
      <c r="G276" s="7">
        <v>340</v>
      </c>
      <c r="H276" s="16">
        <v>1.8396759259259259</v>
      </c>
    </row>
    <row x14ac:dyDescent="0.25" r="277" customHeight="1" ht="18.75">
      <c r="A277" s="1">
        <v>41550</v>
      </c>
      <c r="B277" s="12">
        <v>1.8</v>
      </c>
      <c r="C277" s="12">
        <v>3.7</v>
      </c>
      <c r="D277" s="7">
        <v>270</v>
      </c>
      <c r="E277" s="16">
        <v>1.5403703703703704</v>
      </c>
      <c r="F277" s="7">
        <v>6</v>
      </c>
      <c r="G277" s="7">
        <v>270</v>
      </c>
      <c r="H277" s="16">
        <v>1.539675925925926</v>
      </c>
    </row>
    <row x14ac:dyDescent="0.25" r="278" customHeight="1" ht="18.75">
      <c r="A278" s="1">
        <v>41551</v>
      </c>
      <c r="B278" s="7">
        <v>2</v>
      </c>
      <c r="C278" s="12">
        <v>4.4</v>
      </c>
      <c r="D278" s="7">
        <v>90</v>
      </c>
      <c r="E278" s="16">
        <v>1.7202314814814814</v>
      </c>
      <c r="F278" s="12">
        <v>7.4</v>
      </c>
      <c r="G278" s="7">
        <v>90</v>
      </c>
      <c r="H278" s="16">
        <v>1.716759259259259</v>
      </c>
    </row>
    <row x14ac:dyDescent="0.25" r="279" customHeight="1" ht="18.75">
      <c r="A279" s="1">
        <v>41552</v>
      </c>
      <c r="B279" s="12">
        <v>1.8</v>
      </c>
      <c r="C279" s="12">
        <v>5.8</v>
      </c>
      <c r="D279" s="7">
        <v>90</v>
      </c>
      <c r="E279" s="16">
        <v>1.6612037037037037</v>
      </c>
      <c r="F279" s="12">
        <v>9.6</v>
      </c>
      <c r="G279" s="7">
        <v>110</v>
      </c>
      <c r="H279" s="16">
        <v>1.6091203703703703</v>
      </c>
    </row>
    <row x14ac:dyDescent="0.25" r="280" customHeight="1" ht="18.75">
      <c r="A280" s="1">
        <v>41553</v>
      </c>
      <c r="B280" s="12">
        <v>1.5</v>
      </c>
      <c r="C280" s="12">
        <v>4.1</v>
      </c>
      <c r="D280" s="7">
        <v>90</v>
      </c>
      <c r="E280" s="16">
        <v>1.7417592592592592</v>
      </c>
      <c r="F280" s="12">
        <v>7.8</v>
      </c>
      <c r="G280" s="7">
        <v>90</v>
      </c>
      <c r="H280" s="16">
        <v>1.7355092592592594</v>
      </c>
    </row>
    <row x14ac:dyDescent="0.25" r="281" customHeight="1" ht="18.75">
      <c r="A281" s="1">
        <v>41554</v>
      </c>
      <c r="B281" s="7">
        <v>2</v>
      </c>
      <c r="C281" s="12">
        <v>4.7</v>
      </c>
      <c r="D281" s="7">
        <v>140</v>
      </c>
      <c r="E281" s="16">
        <v>1.533425925925926</v>
      </c>
      <c r="F281" s="12">
        <v>7.6</v>
      </c>
      <c r="G281" s="7">
        <v>110</v>
      </c>
      <c r="H281" s="16">
        <v>1.945925925925926</v>
      </c>
    </row>
    <row x14ac:dyDescent="0.25" r="282" customHeight="1" ht="18.75">
      <c r="A282" s="1">
        <v>41555</v>
      </c>
      <c r="B282" s="12">
        <v>1.5</v>
      </c>
      <c r="C282" s="12">
        <v>4.4</v>
      </c>
      <c r="D282" s="7">
        <v>50</v>
      </c>
      <c r="E282" s="16">
        <v>1.8056481481481481</v>
      </c>
      <c r="F282" s="12">
        <v>8.2</v>
      </c>
      <c r="G282" s="7">
        <v>70</v>
      </c>
      <c r="H282" s="16">
        <v>1.820925925925926</v>
      </c>
    </row>
    <row x14ac:dyDescent="0.25" r="283" customHeight="1" ht="18.75">
      <c r="A283" s="1">
        <v>41556</v>
      </c>
      <c r="B283" s="12">
        <v>1.6</v>
      </c>
      <c r="C283" s="12">
        <v>3.5</v>
      </c>
      <c r="D283" s="7">
        <v>290</v>
      </c>
      <c r="E283" s="16">
        <v>1.1035648148148147</v>
      </c>
      <c r="F283" s="12">
        <v>5.9</v>
      </c>
      <c r="G283" s="7">
        <v>340</v>
      </c>
      <c r="H283" s="16">
        <v>1.0910648148148148</v>
      </c>
    </row>
    <row x14ac:dyDescent="0.25" r="284" customHeight="1" ht="18.75">
      <c r="A284" s="1">
        <v>41557</v>
      </c>
      <c r="B284" s="12">
        <v>0.8</v>
      </c>
      <c r="C284" s="12">
        <v>2.4</v>
      </c>
      <c r="D284" s="7">
        <v>320</v>
      </c>
      <c r="E284" s="16">
        <v>1.5987037037037037</v>
      </c>
      <c r="F284" s="12">
        <v>4.5</v>
      </c>
      <c r="G284" s="7">
        <v>320</v>
      </c>
      <c r="H284" s="16">
        <v>1.5966203703703705</v>
      </c>
    </row>
    <row x14ac:dyDescent="0.25" r="285" customHeight="1" ht="18.75">
      <c r="A285" s="1">
        <v>41558</v>
      </c>
      <c r="B285" s="12">
        <v>2.8</v>
      </c>
      <c r="C285" s="12">
        <v>5.8</v>
      </c>
      <c r="D285" s="7">
        <v>290</v>
      </c>
      <c r="E285" s="16">
        <v>1.6167592592592592</v>
      </c>
      <c r="F285" s="12">
        <v>10.3</v>
      </c>
      <c r="G285" s="7">
        <v>290</v>
      </c>
      <c r="H285" s="16">
        <v>1.6306481481481483</v>
      </c>
    </row>
    <row x14ac:dyDescent="0.25" r="286" customHeight="1" ht="18.75">
      <c r="A286" s="1">
        <v>41559</v>
      </c>
      <c r="B286" s="12">
        <v>2.2</v>
      </c>
      <c r="C286" s="12">
        <v>4.2</v>
      </c>
      <c r="D286" s="7">
        <v>290</v>
      </c>
      <c r="E286" s="16">
        <v>1.6056481481481482</v>
      </c>
      <c r="F286" s="12">
        <v>7.3</v>
      </c>
      <c r="G286" s="7">
        <v>320</v>
      </c>
      <c r="H286" s="16">
        <v>1.5993981481481483</v>
      </c>
    </row>
    <row x14ac:dyDescent="0.25" r="287" customHeight="1" ht="18.75">
      <c r="A287" s="1">
        <v>41560</v>
      </c>
      <c r="B287" s="12">
        <v>1.6</v>
      </c>
      <c r="C287" s="12">
        <v>4.3</v>
      </c>
      <c r="D287" s="7">
        <v>90</v>
      </c>
      <c r="E287" s="16">
        <v>1.799398148148148</v>
      </c>
      <c r="F287" s="12">
        <v>7.4</v>
      </c>
      <c r="G287" s="7">
        <v>110</v>
      </c>
      <c r="H287" s="16">
        <v>1.7966203703703703</v>
      </c>
    </row>
    <row x14ac:dyDescent="0.25" r="288" customHeight="1" ht="18.75">
      <c r="A288" s="1">
        <v>41561</v>
      </c>
      <c r="B288" s="7">
        <v>1</v>
      </c>
      <c r="C288" s="12">
        <v>2.2</v>
      </c>
      <c r="D288" s="7">
        <v>290</v>
      </c>
      <c r="E288" s="16">
        <v>1.5410648148148147</v>
      </c>
      <c r="F288" s="7">
        <v>4</v>
      </c>
      <c r="G288" s="7">
        <v>320</v>
      </c>
      <c r="H288" s="16">
        <v>1.5924537037037036</v>
      </c>
    </row>
    <row x14ac:dyDescent="0.25" r="289" customHeight="1" ht="18.75">
      <c r="A289" s="1">
        <v>41562</v>
      </c>
      <c r="B289" s="7">
        <v>2</v>
      </c>
      <c r="C289" s="12">
        <v>5.2</v>
      </c>
      <c r="D289" s="7">
        <v>70</v>
      </c>
      <c r="E289" s="16">
        <v>1.5778703703703703</v>
      </c>
      <c r="F289" s="12">
        <v>8.9</v>
      </c>
      <c r="G289" s="7">
        <v>140</v>
      </c>
      <c r="H289" s="16">
        <v>1.713287037037037</v>
      </c>
    </row>
    <row x14ac:dyDescent="0.25" r="290" customHeight="1" ht="18.75">
      <c r="A290" s="1">
        <v>41563</v>
      </c>
      <c r="B290" s="12">
        <v>1.7</v>
      </c>
      <c r="C290" s="12">
        <v>3.6</v>
      </c>
      <c r="D290" s="7">
        <v>320</v>
      </c>
      <c r="E290" s="16">
        <v>1.4299537037037038</v>
      </c>
      <c r="F290" s="12">
        <v>5.6</v>
      </c>
      <c r="G290" s="7">
        <v>320</v>
      </c>
      <c r="H290" s="16">
        <v>1.5528703703703703</v>
      </c>
    </row>
    <row x14ac:dyDescent="0.25" r="291" customHeight="1" ht="18.75">
      <c r="A291" s="1">
        <v>41564</v>
      </c>
      <c r="B291" s="7">
        <v>1</v>
      </c>
      <c r="C291" s="7">
        <v>2</v>
      </c>
      <c r="D291" s="7">
        <v>140</v>
      </c>
      <c r="E291" s="16">
        <v>1.094537037037037</v>
      </c>
      <c r="F291" s="12">
        <v>4.2</v>
      </c>
      <c r="G291" s="7">
        <v>70</v>
      </c>
      <c r="H291" s="16">
        <v>1.6174537037037036</v>
      </c>
    </row>
    <row x14ac:dyDescent="0.25" r="292" customHeight="1" ht="18.75">
      <c r="A292" s="1">
        <v>41565</v>
      </c>
      <c r="B292" s="12">
        <v>1.6</v>
      </c>
      <c r="C292" s="12">
        <v>4.1</v>
      </c>
      <c r="D292" s="7">
        <v>110</v>
      </c>
      <c r="E292" s="16">
        <v>1.7243981481481483</v>
      </c>
      <c r="F292" s="12">
        <v>6.9</v>
      </c>
      <c r="G292" s="7">
        <v>70</v>
      </c>
      <c r="H292" s="16">
        <v>1.7202314814814814</v>
      </c>
    </row>
    <row x14ac:dyDescent="0.25" r="293" customHeight="1" ht="18.75">
      <c r="A293" s="1">
        <v>41566</v>
      </c>
      <c r="B293" s="12">
        <v>1.4</v>
      </c>
      <c r="C293" s="12">
        <v>3.7</v>
      </c>
      <c r="D293" s="7">
        <v>110</v>
      </c>
      <c r="E293" s="16">
        <v>1.6681481481481482</v>
      </c>
      <c r="F293" s="12">
        <v>6.6</v>
      </c>
      <c r="G293" s="7">
        <v>110</v>
      </c>
      <c r="H293" s="16">
        <v>1.6980092592592593</v>
      </c>
    </row>
    <row x14ac:dyDescent="0.25" r="294" customHeight="1" ht="18.75">
      <c r="A294" s="1">
        <v>41567</v>
      </c>
      <c r="B294" s="12">
        <v>0.9</v>
      </c>
      <c r="C294" s="12">
        <v>2.3</v>
      </c>
      <c r="D294" s="7">
        <v>320</v>
      </c>
      <c r="E294" s="16">
        <v>1.702175925925926</v>
      </c>
      <c r="F294" s="12">
        <v>4.3</v>
      </c>
      <c r="G294" s="7">
        <v>340</v>
      </c>
      <c r="H294" s="16">
        <v>1.6591203703703705</v>
      </c>
    </row>
    <row x14ac:dyDescent="0.25" r="295" customHeight="1" ht="18.75">
      <c r="A295" s="1">
        <v>41568</v>
      </c>
      <c r="B295" s="12">
        <v>1.5</v>
      </c>
      <c r="C295" s="12">
        <v>3.5</v>
      </c>
      <c r="D295" s="7">
        <v>90</v>
      </c>
      <c r="E295" s="16">
        <v>1.7799537037037036</v>
      </c>
      <c r="F295" s="12">
        <v>5.8</v>
      </c>
      <c r="G295" s="7">
        <v>90</v>
      </c>
      <c r="H295" s="16">
        <v>1.7750925925925927</v>
      </c>
    </row>
    <row x14ac:dyDescent="0.25" r="296" customHeight="1" ht="18.75">
      <c r="A296" s="1">
        <v>41569</v>
      </c>
      <c r="B296" s="12">
        <v>1.5</v>
      </c>
      <c r="C296" s="12">
        <v>4.7</v>
      </c>
      <c r="D296" s="7">
        <v>110</v>
      </c>
      <c r="E296" s="16">
        <v>1.5285648148148148</v>
      </c>
      <c r="F296" s="12">
        <v>7.8</v>
      </c>
      <c r="G296" s="7">
        <v>90</v>
      </c>
      <c r="H296" s="16">
        <v>1.5237037037037036</v>
      </c>
    </row>
    <row x14ac:dyDescent="0.25" r="297" customHeight="1" ht="18.75">
      <c r="A297" s="1">
        <v>41570</v>
      </c>
      <c r="B297" s="12">
        <v>1.8</v>
      </c>
      <c r="C297" s="12">
        <v>4.9</v>
      </c>
      <c r="D297" s="7">
        <v>140</v>
      </c>
      <c r="E297" s="16">
        <v>1.6660648148148147</v>
      </c>
      <c r="F297" s="12">
        <v>8.7</v>
      </c>
      <c r="G297" s="7">
        <v>110</v>
      </c>
      <c r="H297" s="16">
        <v>1.483425925925926</v>
      </c>
    </row>
    <row x14ac:dyDescent="0.25" r="298" customHeight="1" ht="18.75">
      <c r="A298" s="1">
        <v>41571</v>
      </c>
      <c r="B298" s="12">
        <v>1.6</v>
      </c>
      <c r="C298" s="12">
        <v>4.1</v>
      </c>
      <c r="D298" s="7">
        <v>290</v>
      </c>
      <c r="E298" s="16">
        <v>1.532037037037037</v>
      </c>
      <c r="F298" s="12">
        <v>8.4</v>
      </c>
      <c r="G298" s="7">
        <v>320</v>
      </c>
      <c r="H298" s="16">
        <v>1.5313425925925928</v>
      </c>
    </row>
    <row x14ac:dyDescent="0.25" r="299" customHeight="1" ht="18.75">
      <c r="A299" s="1">
        <v>41572</v>
      </c>
      <c r="B299" s="12">
        <v>2.7</v>
      </c>
      <c r="C299" s="7">
        <v>4</v>
      </c>
      <c r="D299" s="7">
        <v>290</v>
      </c>
      <c r="E299" s="16">
        <v>1.633425925925926</v>
      </c>
      <c r="F299" s="12">
        <v>7.2</v>
      </c>
      <c r="G299" s="7">
        <v>290</v>
      </c>
      <c r="H299" s="16">
        <v>1.5723148148148147</v>
      </c>
    </row>
    <row x14ac:dyDescent="0.25" r="300" customHeight="1" ht="18.75">
      <c r="A300" s="1">
        <v>41573</v>
      </c>
      <c r="B300" s="12">
        <v>1.9</v>
      </c>
      <c r="C300" s="12">
        <v>3.5</v>
      </c>
      <c r="D300" s="7">
        <v>270</v>
      </c>
      <c r="E300" s="16">
        <v>1.205648148148148</v>
      </c>
      <c r="F300" s="7">
        <v>6</v>
      </c>
      <c r="G300" s="7">
        <v>340</v>
      </c>
      <c r="H300" s="16">
        <v>1.670925925925926</v>
      </c>
    </row>
    <row x14ac:dyDescent="0.25" r="301" customHeight="1" ht="18.75">
      <c r="A301" s="1">
        <v>41574</v>
      </c>
      <c r="B301" s="12">
        <v>1.2</v>
      </c>
      <c r="C301" s="12">
        <v>3.8</v>
      </c>
      <c r="D301" s="7">
        <v>270</v>
      </c>
      <c r="E301" s="16">
        <v>1.569537037037037</v>
      </c>
      <c r="F301" s="7">
        <v>7</v>
      </c>
      <c r="G301" s="7">
        <v>270</v>
      </c>
      <c r="H301" s="16">
        <v>1.5667592592592592</v>
      </c>
    </row>
    <row x14ac:dyDescent="0.25" r="302" customHeight="1" ht="18.75">
      <c r="A302" s="1">
        <v>41575</v>
      </c>
      <c r="B302" s="7">
        <v>1</v>
      </c>
      <c r="C302" s="12">
        <v>2.5</v>
      </c>
      <c r="D302" s="7">
        <v>290</v>
      </c>
      <c r="E302" s="16">
        <v>1.5618981481481482</v>
      </c>
      <c r="F302" s="12">
        <v>4.6</v>
      </c>
      <c r="G302" s="7">
        <v>250</v>
      </c>
      <c r="H302" s="16">
        <v>1.5980092592592592</v>
      </c>
    </row>
    <row x14ac:dyDescent="0.25" r="303" customHeight="1" ht="18.75">
      <c r="A303" s="1">
        <v>41576</v>
      </c>
      <c r="B303" s="12">
        <v>1.1</v>
      </c>
      <c r="C303" s="12">
        <v>3.6</v>
      </c>
      <c r="D303" s="7">
        <v>290</v>
      </c>
      <c r="E303" s="16">
        <v>1.5896759259259259</v>
      </c>
      <c r="F303" s="12">
        <v>5.7</v>
      </c>
      <c r="G303" s="7">
        <v>290</v>
      </c>
      <c r="H303" s="16">
        <v>1.5792592592592594</v>
      </c>
    </row>
    <row x14ac:dyDescent="0.25" r="304" customHeight="1" ht="18.75">
      <c r="A304" s="1">
        <v>41577</v>
      </c>
      <c r="B304" s="12">
        <v>1.3</v>
      </c>
      <c r="C304" s="12">
        <v>3.8</v>
      </c>
      <c r="D304" s="7">
        <v>290</v>
      </c>
      <c r="E304" s="16">
        <v>1.4334259259259259</v>
      </c>
      <c r="F304" s="12">
        <v>6.1</v>
      </c>
      <c r="G304" s="7">
        <v>320</v>
      </c>
      <c r="H304" s="16">
        <v>1.4271759259259258</v>
      </c>
    </row>
    <row x14ac:dyDescent="0.25" r="305" customHeight="1" ht="18.75">
      <c r="A305" s="1">
        <v>41578</v>
      </c>
      <c r="B305" s="12">
        <v>0.8</v>
      </c>
      <c r="C305" s="12">
        <v>1.9</v>
      </c>
      <c r="D305" s="7">
        <v>140</v>
      </c>
      <c r="E305" s="16">
        <v>1.6966203703703704</v>
      </c>
      <c r="F305" s="12">
        <v>3.2</v>
      </c>
      <c r="G305" s="7">
        <v>90</v>
      </c>
      <c r="H305" s="16">
        <v>1.952175925925926</v>
      </c>
    </row>
    <row x14ac:dyDescent="0.25" r="306" customHeight="1" ht="18.75">
      <c r="A306" s="1">
        <v>41579</v>
      </c>
      <c r="B306" s="12">
        <v>1.5</v>
      </c>
      <c r="C306" s="12">
        <v>3.5</v>
      </c>
      <c r="D306" s="7">
        <v>140</v>
      </c>
      <c r="E306" s="16">
        <v>1.4959259259259259</v>
      </c>
      <c r="F306" s="7">
        <v>6</v>
      </c>
      <c r="G306" s="7">
        <v>110</v>
      </c>
      <c r="H306" s="16">
        <v>1.7292592592592593</v>
      </c>
    </row>
    <row x14ac:dyDescent="0.25" r="307" customHeight="1" ht="18.75">
      <c r="A307" s="1">
        <v>41580</v>
      </c>
      <c r="B307" s="12">
        <v>1.2</v>
      </c>
      <c r="C307" s="12">
        <v>2.6</v>
      </c>
      <c r="D307" s="7">
        <v>290</v>
      </c>
      <c r="E307" s="16">
        <v>1.6056481481481482</v>
      </c>
      <c r="F307" s="12">
        <v>4.9</v>
      </c>
      <c r="G307" s="7">
        <v>340</v>
      </c>
      <c r="H307" s="16">
        <v>1.6598148148148149</v>
      </c>
    </row>
    <row x14ac:dyDescent="0.25" r="308" customHeight="1" ht="18.75">
      <c r="A308" s="1">
        <v>41581</v>
      </c>
      <c r="B308" s="12">
        <v>1.3</v>
      </c>
      <c r="C308" s="12">
        <v>2.7</v>
      </c>
      <c r="D308" s="7">
        <v>270</v>
      </c>
      <c r="E308" s="16">
        <v>1.539675925925926</v>
      </c>
      <c r="F308" s="12">
        <v>4.7</v>
      </c>
      <c r="G308" s="7">
        <v>250</v>
      </c>
      <c r="H308" s="16">
        <v>1.850787037037037</v>
      </c>
    </row>
    <row x14ac:dyDescent="0.25" r="309" customHeight="1" ht="18.75">
      <c r="A309" s="1">
        <v>41582</v>
      </c>
      <c r="B309" s="12">
        <v>1.5</v>
      </c>
      <c r="C309" s="12">
        <v>4.5</v>
      </c>
      <c r="D309" s="7">
        <v>290</v>
      </c>
      <c r="E309" s="16">
        <v>1.4882870370370371</v>
      </c>
      <c r="F309" s="12">
        <v>7.3</v>
      </c>
      <c r="G309" s="7">
        <v>290</v>
      </c>
      <c r="H309" s="16">
        <v>1.4882870370370371</v>
      </c>
    </row>
    <row x14ac:dyDescent="0.25" r="310" customHeight="1" ht="18.75">
      <c r="A310" s="1">
        <v>41583</v>
      </c>
      <c r="B310" s="12">
        <v>0.9</v>
      </c>
      <c r="C310" s="12">
        <v>2.2</v>
      </c>
      <c r="D310" s="7">
        <v>270</v>
      </c>
      <c r="E310" s="16">
        <v>1.5618981481481482</v>
      </c>
      <c r="F310" s="12">
        <v>4.4</v>
      </c>
      <c r="G310" s="7">
        <v>270</v>
      </c>
      <c r="H310" s="16">
        <v>1.580648148148148</v>
      </c>
    </row>
    <row x14ac:dyDescent="0.25" r="311" customHeight="1" ht="18.75">
      <c r="A311" s="1">
        <v>41584</v>
      </c>
      <c r="B311" s="12">
        <v>0.9</v>
      </c>
      <c r="C311" s="7">
        <v>3</v>
      </c>
      <c r="D311" s="7">
        <v>320</v>
      </c>
      <c r="E311" s="16">
        <v>1.779259259259259</v>
      </c>
      <c r="F311" s="12">
        <v>5.9</v>
      </c>
      <c r="G311" s="7">
        <v>320</v>
      </c>
      <c r="H311" s="16">
        <v>1.7778703703703704</v>
      </c>
    </row>
    <row x14ac:dyDescent="0.25" r="312" customHeight="1" ht="18.75">
      <c r="A312" s="1">
        <v>41585</v>
      </c>
      <c r="B312" s="12">
        <v>2.1</v>
      </c>
      <c r="C312" s="12">
        <v>5.9</v>
      </c>
      <c r="D312" s="7">
        <v>290</v>
      </c>
      <c r="E312" s="16">
        <v>1.5639814814814814</v>
      </c>
      <c r="F312" s="7">
        <v>10</v>
      </c>
      <c r="G312" s="7">
        <v>290</v>
      </c>
      <c r="H312" s="16">
        <v>1.5702314814814815</v>
      </c>
    </row>
    <row x14ac:dyDescent="0.25" r="313" customHeight="1" ht="18.75">
      <c r="A313" s="1">
        <v>41586</v>
      </c>
      <c r="B313" s="12">
        <v>1.4</v>
      </c>
      <c r="C313" s="12">
        <v>2.9</v>
      </c>
      <c r="D313" s="7">
        <v>140</v>
      </c>
      <c r="E313" s="16">
        <v>1.8410648148148148</v>
      </c>
      <c r="F313" s="12">
        <v>4.8</v>
      </c>
      <c r="G313" s="7">
        <v>320</v>
      </c>
      <c r="H313" s="16">
        <v>1.099398148148148</v>
      </c>
    </row>
    <row x14ac:dyDescent="0.25" r="314" customHeight="1" ht="18.75">
      <c r="A314" s="1">
        <v>41587</v>
      </c>
      <c r="B314" s="12">
        <v>0.8</v>
      </c>
      <c r="C314" s="12">
        <v>2.2</v>
      </c>
      <c r="D314" s="7">
        <v>90</v>
      </c>
      <c r="E314" s="16">
        <v>1.377175925925926</v>
      </c>
      <c r="F314" s="12">
        <v>3.5</v>
      </c>
      <c r="G314" s="7">
        <v>90</v>
      </c>
      <c r="H314" s="16">
        <v>1.0091203703703704</v>
      </c>
    </row>
    <row x14ac:dyDescent="0.25" r="315" customHeight="1" ht="18.75">
      <c r="A315" s="1">
        <v>41588</v>
      </c>
      <c r="B315" s="7">
        <v>3</v>
      </c>
      <c r="C315" s="12">
        <v>6.1</v>
      </c>
      <c r="D315" s="7">
        <v>290</v>
      </c>
      <c r="E315" s="16">
        <v>1.241064814814815</v>
      </c>
      <c r="F315" s="7">
        <v>10</v>
      </c>
      <c r="G315" s="7">
        <v>270</v>
      </c>
      <c r="H315" s="16">
        <v>1.2327314814814816</v>
      </c>
    </row>
    <row x14ac:dyDescent="0.25" r="316" customHeight="1" ht="18.75">
      <c r="A316" s="1">
        <v>41589</v>
      </c>
      <c r="B316" s="12">
        <v>2.6</v>
      </c>
      <c r="C316" s="12">
        <v>5.1</v>
      </c>
      <c r="D316" s="7">
        <v>290</v>
      </c>
      <c r="E316" s="16">
        <v>1.3410648148148148</v>
      </c>
      <c r="F316" s="12">
        <v>9.4</v>
      </c>
      <c r="G316" s="7">
        <v>290</v>
      </c>
      <c r="H316" s="16">
        <v>1.349398148148148</v>
      </c>
    </row>
    <row x14ac:dyDescent="0.25" r="317" customHeight="1" ht="18.75">
      <c r="A317" s="1">
        <v>41590</v>
      </c>
      <c r="B317" s="12">
        <v>2.8</v>
      </c>
      <c r="C317" s="12">
        <v>4.8</v>
      </c>
      <c r="D317" s="7">
        <v>290</v>
      </c>
      <c r="E317" s="16">
        <v>1.6917592592592592</v>
      </c>
      <c r="F317" s="12">
        <v>10.3</v>
      </c>
      <c r="G317" s="7">
        <v>320</v>
      </c>
      <c r="H317" s="16">
        <v>1.7188425925925928</v>
      </c>
    </row>
    <row x14ac:dyDescent="0.25" r="318" customHeight="1" ht="18.75">
      <c r="A318" s="1">
        <v>41591</v>
      </c>
      <c r="B318" s="7">
        <v>1</v>
      </c>
      <c r="C318" s="12">
        <v>2.5</v>
      </c>
      <c r="D318" s="7">
        <v>290</v>
      </c>
      <c r="E318" s="16">
        <v>1.0084259259259258</v>
      </c>
      <c r="F318" s="7">
        <v>4</v>
      </c>
      <c r="G318" s="7">
        <v>290</v>
      </c>
      <c r="H318" s="16">
        <v>1.0035648148148149</v>
      </c>
    </row>
    <row x14ac:dyDescent="0.25" r="319" customHeight="1" ht="18.75">
      <c r="A319" s="1">
        <v>41592</v>
      </c>
      <c r="B319" s="12">
        <v>1.1</v>
      </c>
      <c r="C319" s="12">
        <v>3.7</v>
      </c>
      <c r="D319" s="7">
        <v>270</v>
      </c>
      <c r="E319" s="16">
        <v>1.5750925925925925</v>
      </c>
      <c r="F319" s="12">
        <v>5.4</v>
      </c>
      <c r="G319" s="7">
        <v>290</v>
      </c>
      <c r="H319" s="16">
        <v>1.5737037037037038</v>
      </c>
    </row>
    <row x14ac:dyDescent="0.25" r="320" customHeight="1" ht="18.75">
      <c r="A320" s="1">
        <v>41593</v>
      </c>
      <c r="B320" s="12">
        <v>1.1</v>
      </c>
      <c r="C320" s="12">
        <v>3.5</v>
      </c>
      <c r="D320" s="7">
        <v>290</v>
      </c>
      <c r="E320" s="16">
        <v>1.588287037037037</v>
      </c>
      <c r="F320" s="12">
        <v>6.5</v>
      </c>
      <c r="G320" s="7">
        <v>290</v>
      </c>
      <c r="H320" s="16">
        <v>1.5834259259259258</v>
      </c>
    </row>
    <row x14ac:dyDescent="0.25" r="321" customHeight="1" ht="18.75">
      <c r="A321" s="1">
        <v>41594</v>
      </c>
      <c r="B321" s="12">
        <v>0.9</v>
      </c>
      <c r="C321" s="12">
        <v>2.2</v>
      </c>
      <c r="D321" s="7">
        <v>270</v>
      </c>
      <c r="E321" s="16">
        <v>1.5362037037037037</v>
      </c>
      <c r="F321" s="12">
        <v>4.1</v>
      </c>
      <c r="G321" s="7">
        <v>270</v>
      </c>
      <c r="H321" s="16">
        <v>1.5355092592592592</v>
      </c>
    </row>
    <row x14ac:dyDescent="0.25" r="322" customHeight="1" ht="18.75">
      <c r="A322" s="1">
        <v>41595</v>
      </c>
      <c r="B322" s="12">
        <v>3.1</v>
      </c>
      <c r="C322" s="12">
        <v>7.1</v>
      </c>
      <c r="D322" s="7">
        <v>270</v>
      </c>
      <c r="E322" s="16">
        <v>1.5500925925925926</v>
      </c>
      <c r="F322" s="12">
        <v>12.7</v>
      </c>
      <c r="G322" s="7">
        <v>290</v>
      </c>
      <c r="H322" s="16">
        <v>1.5452314814814816</v>
      </c>
    </row>
    <row x14ac:dyDescent="0.25" r="323" customHeight="1" ht="18.75">
      <c r="A323" s="1">
        <v>41596</v>
      </c>
      <c r="B323" s="12">
        <v>3.9</v>
      </c>
      <c r="C323" s="12">
        <v>7.5</v>
      </c>
      <c r="D323" s="7">
        <v>270</v>
      </c>
      <c r="E323" s="16">
        <v>1.5299537037037036</v>
      </c>
      <c r="F323" s="12">
        <v>12.8</v>
      </c>
      <c r="G323" s="7">
        <v>270</v>
      </c>
      <c r="H323" s="16">
        <v>1.5237037037037036</v>
      </c>
    </row>
    <row x14ac:dyDescent="0.25" r="324" customHeight="1" ht="18.75">
      <c r="A324" s="1">
        <v>41597</v>
      </c>
      <c r="B324" s="12">
        <v>4.1</v>
      </c>
      <c r="C324" s="12">
        <v>6.9</v>
      </c>
      <c r="D324" s="7">
        <v>290</v>
      </c>
      <c r="E324" s="16">
        <v>1.5577314814814813</v>
      </c>
      <c r="F324" s="12">
        <v>11.7</v>
      </c>
      <c r="G324" s="7">
        <v>270</v>
      </c>
      <c r="H324" s="16">
        <v>1.557037037037037</v>
      </c>
    </row>
    <row x14ac:dyDescent="0.25" r="325" customHeight="1" ht="18.75">
      <c r="A325" s="1">
        <v>41598</v>
      </c>
      <c r="B325" s="12">
        <v>3.1</v>
      </c>
      <c r="C325" s="12">
        <v>5.4</v>
      </c>
      <c r="D325" s="7">
        <v>290</v>
      </c>
      <c r="E325" s="16">
        <v>1.4410648148148149</v>
      </c>
      <c r="F325" s="12">
        <v>11.2</v>
      </c>
      <c r="G325" s="7">
        <v>320</v>
      </c>
      <c r="H325" s="16">
        <v>1.444537037037037</v>
      </c>
    </row>
    <row x14ac:dyDescent="0.25" r="326" customHeight="1" ht="18.75">
      <c r="A326" s="1">
        <v>41599</v>
      </c>
      <c r="B326" s="12">
        <v>2.3</v>
      </c>
      <c r="C326" s="12">
        <v>4.8</v>
      </c>
      <c r="D326" s="7">
        <v>320</v>
      </c>
      <c r="E326" s="16">
        <v>1.4959259259259259</v>
      </c>
      <c r="F326" s="12">
        <v>9.1</v>
      </c>
      <c r="G326" s="7">
        <v>340</v>
      </c>
      <c r="H326" s="16">
        <v>1.4938425925925927</v>
      </c>
    </row>
    <row x14ac:dyDescent="0.25" r="327" customHeight="1" ht="18.75">
      <c r="A327" s="1">
        <v>41600</v>
      </c>
      <c r="B327" s="12">
        <v>2.7</v>
      </c>
      <c r="C327" s="7">
        <v>6</v>
      </c>
      <c r="D327" s="7">
        <v>290</v>
      </c>
      <c r="E327" s="16">
        <v>1.5077314814814815</v>
      </c>
      <c r="F327" s="12">
        <v>11.2</v>
      </c>
      <c r="G327" s="7">
        <v>290</v>
      </c>
      <c r="H327" s="16">
        <v>1.502175925925926</v>
      </c>
    </row>
    <row x14ac:dyDescent="0.25" r="328" customHeight="1" ht="18.75">
      <c r="A328" s="1">
        <v>41601</v>
      </c>
      <c r="B328" s="12">
        <v>1.7</v>
      </c>
      <c r="C328" s="12">
        <v>4.2</v>
      </c>
      <c r="D328" s="7">
        <v>270</v>
      </c>
      <c r="E328" s="16">
        <v>1.4862037037037037</v>
      </c>
      <c r="F328" s="7">
        <v>7</v>
      </c>
      <c r="G328" s="7">
        <v>320</v>
      </c>
      <c r="H328" s="16">
        <v>1.5834259259259258</v>
      </c>
    </row>
    <row x14ac:dyDescent="0.25" r="329" customHeight="1" ht="18.75">
      <c r="A329" s="1">
        <v>41602</v>
      </c>
      <c r="B329" s="12">
        <v>1.3</v>
      </c>
      <c r="C329" s="12">
        <v>3.8</v>
      </c>
      <c r="D329" s="7">
        <v>90</v>
      </c>
      <c r="E329" s="16">
        <v>1.9278703703703703</v>
      </c>
      <c r="F329" s="12">
        <v>6.2</v>
      </c>
      <c r="G329" s="7">
        <v>90</v>
      </c>
      <c r="H329" s="16">
        <v>1.9368981481481482</v>
      </c>
    </row>
    <row x14ac:dyDescent="0.25" r="330" customHeight="1" ht="18.75">
      <c r="A330" s="1">
        <v>41603</v>
      </c>
      <c r="B330" s="12">
        <v>4.3</v>
      </c>
      <c r="C330" s="12">
        <v>7.9</v>
      </c>
      <c r="D330" s="7">
        <v>270</v>
      </c>
      <c r="E330" s="16">
        <v>1.7591203703703704</v>
      </c>
      <c r="F330" s="12">
        <v>14.5</v>
      </c>
      <c r="G330" s="7">
        <v>320</v>
      </c>
      <c r="H330" s="16">
        <v>1.7563425925925926</v>
      </c>
    </row>
    <row x14ac:dyDescent="0.25" r="331" customHeight="1" ht="18.75">
      <c r="A331" s="1">
        <v>41604</v>
      </c>
      <c r="B331" s="12">
        <v>2.7</v>
      </c>
      <c r="C331" s="12">
        <v>5.4</v>
      </c>
      <c r="D331" s="7">
        <v>290</v>
      </c>
      <c r="E331" s="16">
        <v>1.205648148148148</v>
      </c>
      <c r="F331" s="12">
        <v>9.4</v>
      </c>
      <c r="G331" s="7">
        <v>270</v>
      </c>
      <c r="H331" s="16">
        <v>1.209814814814815</v>
      </c>
    </row>
    <row x14ac:dyDescent="0.25" r="332" customHeight="1" ht="18.75">
      <c r="A332" s="1">
        <v>41605</v>
      </c>
      <c r="B332" s="12">
        <v>2.3</v>
      </c>
      <c r="C332" s="12">
        <v>6.4</v>
      </c>
      <c r="D332" s="7">
        <v>290</v>
      </c>
      <c r="E332" s="16">
        <v>1.803564814814815</v>
      </c>
      <c r="F332" s="12">
        <v>11.4</v>
      </c>
      <c r="G332" s="7">
        <v>270</v>
      </c>
      <c r="H332" s="16">
        <v>1.685509259259259</v>
      </c>
    </row>
    <row x14ac:dyDescent="0.25" r="333" customHeight="1" ht="18.75">
      <c r="A333" s="1">
        <v>41606</v>
      </c>
      <c r="B333" s="12">
        <v>2.8</v>
      </c>
      <c r="C333" s="12">
        <v>5.6</v>
      </c>
      <c r="D333" s="7">
        <v>270</v>
      </c>
      <c r="E333" s="16">
        <v>1.5549537037037036</v>
      </c>
      <c r="F333" s="12">
        <v>9.5</v>
      </c>
      <c r="G333" s="7">
        <v>270</v>
      </c>
      <c r="H333" s="16">
        <v>1.4993981481481482</v>
      </c>
    </row>
    <row x14ac:dyDescent="0.25" r="334" customHeight="1" ht="18.75">
      <c r="A334" s="1">
        <v>41607</v>
      </c>
      <c r="B334" s="12">
        <v>2.9</v>
      </c>
      <c r="C334" s="12">
        <v>5.9</v>
      </c>
      <c r="D334" s="7">
        <v>290</v>
      </c>
      <c r="E334" s="16">
        <v>1.5875925925925927</v>
      </c>
      <c r="F334" s="12">
        <v>12.1</v>
      </c>
      <c r="G334" s="7">
        <v>340</v>
      </c>
      <c r="H334" s="16">
        <v>1.5660648148148149</v>
      </c>
    </row>
    <row x14ac:dyDescent="0.25" r="335" customHeight="1" ht="18.75">
      <c r="A335" s="1">
        <v>41608</v>
      </c>
      <c r="B335" s="12">
        <v>1.5</v>
      </c>
      <c r="C335" s="12">
        <v>3.3</v>
      </c>
      <c r="D335" s="7">
        <v>270</v>
      </c>
      <c r="E335" s="16">
        <v>1.580648148148148</v>
      </c>
      <c r="F335" s="12">
        <v>6.2</v>
      </c>
      <c r="G335" s="7">
        <v>250</v>
      </c>
      <c r="H335" s="16">
        <v>1.5299537037037036</v>
      </c>
    </row>
    <row x14ac:dyDescent="0.25" r="336" customHeight="1" ht="18.75">
      <c r="A336" s="1">
        <v>41609</v>
      </c>
      <c r="B336" s="12">
        <v>1.5</v>
      </c>
      <c r="C336" s="12">
        <v>3.3</v>
      </c>
      <c r="D336" s="7">
        <v>270</v>
      </c>
      <c r="E336" s="16">
        <v>1.6091203703703703</v>
      </c>
      <c r="F336" s="12">
        <v>6.1</v>
      </c>
      <c r="G336" s="7">
        <v>320</v>
      </c>
      <c r="H336" s="16">
        <v>1.8292592592592594</v>
      </c>
    </row>
    <row x14ac:dyDescent="0.25" r="337" customHeight="1" ht="18.75">
      <c r="A337" s="1">
        <v>41610</v>
      </c>
      <c r="B337" s="12">
        <v>2.3</v>
      </c>
      <c r="C337" s="12">
        <v>4.7</v>
      </c>
      <c r="D337" s="7">
        <v>290</v>
      </c>
      <c r="E337" s="16">
        <v>1.669537037037037</v>
      </c>
      <c r="F337" s="12">
        <v>7.8</v>
      </c>
      <c r="G337" s="7">
        <v>270</v>
      </c>
      <c r="H337" s="16">
        <v>1.6813425925925927</v>
      </c>
    </row>
    <row x14ac:dyDescent="0.25" r="338" customHeight="1" ht="18.75">
      <c r="A338" s="1">
        <v>41611</v>
      </c>
      <c r="B338" s="12">
        <v>2.1</v>
      </c>
      <c r="C338" s="12">
        <v>4.5</v>
      </c>
      <c r="D338" s="7">
        <v>270</v>
      </c>
      <c r="E338" s="16">
        <v>1.5820370370370371</v>
      </c>
      <c r="F338" s="12">
        <v>7.4</v>
      </c>
      <c r="G338" s="7">
        <v>270</v>
      </c>
      <c r="H338" s="16">
        <v>1.5278703703703704</v>
      </c>
    </row>
    <row x14ac:dyDescent="0.25" r="339" customHeight="1" ht="18.75">
      <c r="A339" s="1">
        <v>41612</v>
      </c>
      <c r="B339" s="12">
        <v>1.3</v>
      </c>
      <c r="C339" s="12">
        <v>3.7</v>
      </c>
      <c r="D339" s="7">
        <v>270</v>
      </c>
      <c r="E339" s="16">
        <v>1.518148148148148</v>
      </c>
      <c r="F339" s="12">
        <v>6.1</v>
      </c>
      <c r="G339" s="7">
        <v>290</v>
      </c>
      <c r="H339" s="16">
        <v>1.6063425925925925</v>
      </c>
    </row>
    <row x14ac:dyDescent="0.25" r="340" customHeight="1" ht="18.75">
      <c r="A340" s="1">
        <v>41613</v>
      </c>
      <c r="B340" s="7">
        <v>1</v>
      </c>
      <c r="C340" s="12">
        <v>2.4</v>
      </c>
      <c r="D340" s="7">
        <v>270</v>
      </c>
      <c r="E340" s="16">
        <v>1.5743981481481482</v>
      </c>
      <c r="F340" s="7">
        <v>4</v>
      </c>
      <c r="G340" s="7">
        <v>270</v>
      </c>
      <c r="H340" s="16">
        <v>1.5716203703703704</v>
      </c>
    </row>
    <row x14ac:dyDescent="0.25" r="341" customHeight="1" ht="18.75">
      <c r="A341" s="1">
        <v>41614</v>
      </c>
      <c r="B341" s="12">
        <v>2.3</v>
      </c>
      <c r="C341" s="7">
        <v>5</v>
      </c>
      <c r="D341" s="7">
        <v>270</v>
      </c>
      <c r="E341" s="16">
        <v>1.5952314814814814</v>
      </c>
      <c r="F341" s="12">
        <v>8.7</v>
      </c>
      <c r="G341" s="7">
        <v>270</v>
      </c>
      <c r="H341" s="16">
        <v>1.627175925925926</v>
      </c>
    </row>
    <row x14ac:dyDescent="0.25" r="342" customHeight="1" ht="18.75">
      <c r="A342" s="1">
        <v>41615</v>
      </c>
      <c r="B342" s="12">
        <v>1.6</v>
      </c>
      <c r="C342" s="12">
        <v>4.7</v>
      </c>
      <c r="D342" s="7">
        <v>290</v>
      </c>
      <c r="E342" s="16">
        <v>1.5125925925925925</v>
      </c>
      <c r="F342" s="7">
        <v>8</v>
      </c>
      <c r="G342" s="7">
        <v>290</v>
      </c>
      <c r="H342" s="16">
        <v>1.5195370370370371</v>
      </c>
    </row>
    <row x14ac:dyDescent="0.25" r="343" customHeight="1" ht="18.75">
      <c r="A343" s="1">
        <v>41616</v>
      </c>
      <c r="B343" s="7">
        <v>1</v>
      </c>
      <c r="C343" s="12">
        <v>2.5</v>
      </c>
      <c r="D343" s="7">
        <v>270</v>
      </c>
      <c r="E343" s="16">
        <v>1.5278703703703704</v>
      </c>
      <c r="F343" s="12">
        <v>4.4</v>
      </c>
      <c r="G343" s="7">
        <v>340</v>
      </c>
      <c r="H343" s="16">
        <v>1.6375925925925925</v>
      </c>
    </row>
    <row x14ac:dyDescent="0.25" r="344" customHeight="1" ht="18.75">
      <c r="A344" s="1">
        <v>41617</v>
      </c>
      <c r="B344" s="12">
        <v>1.7</v>
      </c>
      <c r="C344" s="12">
        <v>5.9</v>
      </c>
      <c r="D344" s="7">
        <v>290</v>
      </c>
      <c r="E344" s="16">
        <v>1.9896759259259258</v>
      </c>
      <c r="F344" s="12">
        <v>11.1</v>
      </c>
      <c r="G344" s="7">
        <v>290</v>
      </c>
      <c r="H344" s="16">
        <v>1.9896759259259258</v>
      </c>
    </row>
    <row x14ac:dyDescent="0.25" r="345" customHeight="1" ht="18.75">
      <c r="A345" s="1">
        <v>41618</v>
      </c>
      <c r="B345" s="12">
        <v>2.8</v>
      </c>
      <c r="C345" s="12">
        <v>6.1</v>
      </c>
      <c r="D345" s="7">
        <v>290</v>
      </c>
      <c r="E345" s="16">
        <v>1.0653703703703703</v>
      </c>
      <c r="F345" s="12">
        <v>11.3</v>
      </c>
      <c r="G345" s="7">
        <v>270</v>
      </c>
      <c r="H345" s="16">
        <v>1.0591203703703704</v>
      </c>
    </row>
    <row x14ac:dyDescent="0.25" r="346" customHeight="1" ht="18.75">
      <c r="A346" s="1">
        <v>41619</v>
      </c>
      <c r="B346" s="12">
        <v>2.9</v>
      </c>
      <c r="C346" s="12">
        <v>6.3</v>
      </c>
      <c r="D346" s="7">
        <v>290</v>
      </c>
      <c r="E346" s="16">
        <v>1.5660648148148149</v>
      </c>
      <c r="F346" s="7">
        <v>12</v>
      </c>
      <c r="G346" s="7">
        <v>270</v>
      </c>
      <c r="H346" s="16">
        <v>1.6403703703703703</v>
      </c>
    </row>
    <row x14ac:dyDescent="0.25" r="347" customHeight="1" ht="18.75">
      <c r="A347" s="1">
        <v>41620</v>
      </c>
      <c r="B347" s="12">
        <v>2.3</v>
      </c>
      <c r="C347" s="12">
        <v>5.4</v>
      </c>
      <c r="D347" s="7">
        <v>290</v>
      </c>
      <c r="E347" s="16">
        <v>1.9570370370370371</v>
      </c>
      <c r="F347" s="12">
        <v>10.5</v>
      </c>
      <c r="G347" s="7">
        <v>290</v>
      </c>
      <c r="H347" s="16">
        <v>1.9549537037037037</v>
      </c>
    </row>
    <row x14ac:dyDescent="0.25" r="348" customHeight="1" ht="18.75">
      <c r="A348" s="1">
        <v>41621</v>
      </c>
      <c r="B348" s="7">
        <v>3</v>
      </c>
      <c r="C348" s="12">
        <v>4.6</v>
      </c>
      <c r="D348" s="7">
        <v>320</v>
      </c>
      <c r="E348" s="16">
        <v>1.5868981481481481</v>
      </c>
      <c r="F348" s="12">
        <v>8.7</v>
      </c>
      <c r="G348" s="7">
        <v>340</v>
      </c>
      <c r="H348" s="16">
        <v>1.3452314814814814</v>
      </c>
    </row>
    <row x14ac:dyDescent="0.25" r="349" customHeight="1" ht="18.75">
      <c r="A349" s="1">
        <v>41622</v>
      </c>
      <c r="B349" s="7">
        <v>2</v>
      </c>
      <c r="C349" s="12">
        <v>6.4</v>
      </c>
      <c r="D349" s="7">
        <v>290</v>
      </c>
      <c r="E349" s="16">
        <v>1.5903703703703704</v>
      </c>
      <c r="F349" s="12">
        <v>11.1</v>
      </c>
      <c r="G349" s="7">
        <v>290</v>
      </c>
      <c r="H349" s="16">
        <v>1.5868981481481481</v>
      </c>
    </row>
    <row x14ac:dyDescent="0.25" r="350" customHeight="1" ht="18.75">
      <c r="A350" s="1">
        <v>41623</v>
      </c>
      <c r="B350" s="12">
        <v>2.8</v>
      </c>
      <c r="C350" s="7">
        <v>6</v>
      </c>
      <c r="D350" s="7">
        <v>270</v>
      </c>
      <c r="E350" s="16">
        <v>1.5209259259259258</v>
      </c>
      <c r="F350" s="12">
        <v>9.6</v>
      </c>
      <c r="G350" s="7">
        <v>290</v>
      </c>
      <c r="H350" s="16">
        <v>1.518148148148148</v>
      </c>
    </row>
    <row x14ac:dyDescent="0.25" r="351" customHeight="1" ht="18.75">
      <c r="A351" s="1">
        <v>41624</v>
      </c>
      <c r="B351" s="12">
        <v>0.9</v>
      </c>
      <c r="C351" s="12">
        <v>1.8</v>
      </c>
      <c r="D351" s="7">
        <v>50</v>
      </c>
      <c r="E351" s="16">
        <v>1.1028703703703704</v>
      </c>
      <c r="F351" s="12">
        <v>3.3</v>
      </c>
      <c r="G351" s="7">
        <v>270</v>
      </c>
      <c r="H351" s="16">
        <v>1.5764814814814816</v>
      </c>
    </row>
    <row x14ac:dyDescent="0.25" r="352" customHeight="1" ht="18.75">
      <c r="A352" s="1">
        <v>41625</v>
      </c>
      <c r="B352" s="12">
        <v>1.1</v>
      </c>
      <c r="C352" s="12">
        <v>3.1</v>
      </c>
      <c r="D352" s="7">
        <v>110</v>
      </c>
      <c r="E352" s="16">
        <v>1.8007870370370371</v>
      </c>
      <c r="F352" s="7">
        <v>6</v>
      </c>
      <c r="G352" s="7">
        <v>140</v>
      </c>
      <c r="H352" s="16">
        <v>1.7452314814814813</v>
      </c>
    </row>
    <row x14ac:dyDescent="0.25" r="353" customHeight="1" ht="18.75">
      <c r="A353" s="1">
        <v>41626</v>
      </c>
      <c r="B353" s="7">
        <v>1</v>
      </c>
      <c r="C353" s="12">
        <v>2.8</v>
      </c>
      <c r="D353" s="7">
        <v>140</v>
      </c>
      <c r="E353" s="16">
        <v>1.8799537037037037</v>
      </c>
      <c r="F353" s="12">
        <v>4.8</v>
      </c>
      <c r="G353" s="7">
        <v>110</v>
      </c>
      <c r="H353" s="16">
        <v>1.897314814814815</v>
      </c>
    </row>
    <row x14ac:dyDescent="0.25" r="354" customHeight="1" ht="18.75">
      <c r="A354" s="1">
        <v>41627</v>
      </c>
      <c r="B354" s="12">
        <v>3.5</v>
      </c>
      <c r="C354" s="12">
        <v>6.8</v>
      </c>
      <c r="D354" s="7">
        <v>290</v>
      </c>
      <c r="E354" s="16">
        <v>1.532037037037037</v>
      </c>
      <c r="F354" s="12">
        <v>11.7</v>
      </c>
      <c r="G354" s="7">
        <v>270</v>
      </c>
      <c r="H354" s="16">
        <v>1.6209259259259259</v>
      </c>
    </row>
    <row x14ac:dyDescent="0.25" r="355" customHeight="1" ht="18.75">
      <c r="A355" s="1">
        <v>41628</v>
      </c>
      <c r="B355" s="12">
        <v>3.1</v>
      </c>
      <c r="C355" s="12">
        <v>5.6</v>
      </c>
      <c r="D355" s="7">
        <v>290</v>
      </c>
      <c r="E355" s="16">
        <v>1.2278703703703704</v>
      </c>
      <c r="F355" s="12">
        <v>9.2</v>
      </c>
      <c r="G355" s="7">
        <v>320</v>
      </c>
      <c r="H355" s="16">
        <v>1.177175925925926</v>
      </c>
    </row>
    <row x14ac:dyDescent="0.25" r="356" customHeight="1" ht="18.75">
      <c r="A356" s="1">
        <v>41629</v>
      </c>
      <c r="B356" s="12">
        <v>2.2</v>
      </c>
      <c r="C356" s="12">
        <v>3.8</v>
      </c>
      <c r="D356" s="7">
        <v>270</v>
      </c>
      <c r="E356" s="16">
        <v>1.4334259259259259</v>
      </c>
      <c r="F356" s="12">
        <v>6.4</v>
      </c>
      <c r="G356" s="7">
        <v>290</v>
      </c>
      <c r="H356" s="16">
        <v>1.4618981481481481</v>
      </c>
    </row>
    <row x14ac:dyDescent="0.25" r="357" customHeight="1" ht="18.75">
      <c r="A357" s="1">
        <v>41630</v>
      </c>
      <c r="B357" s="12">
        <v>1.8</v>
      </c>
      <c r="C357" s="12">
        <v>3.1</v>
      </c>
      <c r="D357" s="7">
        <v>270</v>
      </c>
      <c r="E357" s="16">
        <v>1.5820370370370371</v>
      </c>
      <c r="F357" s="12">
        <v>6.2</v>
      </c>
      <c r="G357" s="7">
        <v>320</v>
      </c>
      <c r="H357" s="16">
        <v>1.0292592592592593</v>
      </c>
    </row>
    <row x14ac:dyDescent="0.25" r="358" customHeight="1" ht="18.75">
      <c r="A358" s="1">
        <v>41631</v>
      </c>
      <c r="B358" s="12">
        <v>1.8</v>
      </c>
      <c r="C358" s="12">
        <v>4.3</v>
      </c>
      <c r="D358" s="7">
        <v>290</v>
      </c>
      <c r="E358" s="16">
        <v>1.533425925925926</v>
      </c>
      <c r="F358" s="12">
        <v>6.9</v>
      </c>
      <c r="G358" s="7">
        <v>340</v>
      </c>
      <c r="H358" s="16">
        <v>1.5278703703703704</v>
      </c>
    </row>
    <row x14ac:dyDescent="0.25" r="359" customHeight="1" ht="18.75">
      <c r="A359" s="1">
        <v>41632</v>
      </c>
      <c r="B359" s="12">
        <v>1.1</v>
      </c>
      <c r="C359" s="12">
        <v>2.7</v>
      </c>
      <c r="D359" s="7">
        <v>290</v>
      </c>
      <c r="E359" s="16">
        <v>1.161898148148148</v>
      </c>
      <c r="F359" s="12">
        <v>4.4</v>
      </c>
      <c r="G359" s="7">
        <v>290</v>
      </c>
      <c r="H359" s="16">
        <v>1.1577314814814814</v>
      </c>
    </row>
    <row x14ac:dyDescent="0.25" r="360" customHeight="1" ht="18.75">
      <c r="A360" s="1">
        <v>41633</v>
      </c>
      <c r="B360" s="12">
        <v>0.7</v>
      </c>
      <c r="C360" s="12">
        <v>1.6</v>
      </c>
      <c r="D360" s="7">
        <v>70</v>
      </c>
      <c r="E360" s="16">
        <v>1.0431481481481482</v>
      </c>
      <c r="F360" s="12">
        <v>2.8</v>
      </c>
      <c r="G360" s="7">
        <v>20</v>
      </c>
      <c r="H360" s="16">
        <v>1.4681481481481482</v>
      </c>
    </row>
    <row x14ac:dyDescent="0.25" r="361" customHeight="1" ht="18.75">
      <c r="A361" s="1">
        <v>41634</v>
      </c>
      <c r="B361" s="12">
        <v>2.2</v>
      </c>
      <c r="C361" s="7">
        <v>4</v>
      </c>
      <c r="D361" s="7">
        <v>290</v>
      </c>
      <c r="E361" s="16">
        <v>1.928564814814815</v>
      </c>
      <c r="F361" s="12">
        <v>8.2</v>
      </c>
      <c r="G361" s="7">
        <v>340</v>
      </c>
      <c r="H361" s="16">
        <v>1.7702314814814815</v>
      </c>
    </row>
    <row x14ac:dyDescent="0.25" r="362" customHeight="1" ht="18.75">
      <c r="A362" s="1">
        <v>41635</v>
      </c>
      <c r="B362" s="12">
        <v>3.9</v>
      </c>
      <c r="C362" s="12">
        <v>6.1</v>
      </c>
      <c r="D362" s="7">
        <v>270</v>
      </c>
      <c r="E362" s="16">
        <v>1.6737037037037037</v>
      </c>
      <c r="F362" s="12">
        <v>10.5</v>
      </c>
      <c r="G362" s="7">
        <v>290</v>
      </c>
      <c r="H362" s="16">
        <v>1.0924537037037036</v>
      </c>
    </row>
    <row x14ac:dyDescent="0.25" r="363" customHeight="1" ht="18.75">
      <c r="A363" s="1">
        <v>41636</v>
      </c>
      <c r="B363" s="12">
        <v>3.3</v>
      </c>
      <c r="C363" s="7">
        <v>6</v>
      </c>
      <c r="D363" s="7">
        <v>270</v>
      </c>
      <c r="E363" s="16">
        <v>1.647314814814815</v>
      </c>
      <c r="F363" s="12">
        <v>10.8</v>
      </c>
      <c r="G363" s="7">
        <v>290</v>
      </c>
      <c r="H363" s="16">
        <v>1.5139814814814816</v>
      </c>
    </row>
    <row x14ac:dyDescent="0.25" r="364" customHeight="1" ht="18.75">
      <c r="A364" s="1">
        <v>41637</v>
      </c>
      <c r="B364" s="12">
        <v>2.5</v>
      </c>
      <c r="C364" s="12">
        <v>6.1</v>
      </c>
      <c r="D364" s="7">
        <v>290</v>
      </c>
      <c r="E364" s="16">
        <v>1.5278703703703704</v>
      </c>
      <c r="F364" s="12">
        <v>11.2</v>
      </c>
      <c r="G364" s="7">
        <v>320</v>
      </c>
      <c r="H364" s="16">
        <v>1.5542592592592592</v>
      </c>
    </row>
    <row x14ac:dyDescent="0.25" r="365" customHeight="1" ht="18.75">
      <c r="A365" s="1">
        <v>41638</v>
      </c>
      <c r="B365" s="12">
        <v>1.6</v>
      </c>
      <c r="C365" s="12">
        <v>4.6</v>
      </c>
      <c r="D365" s="7">
        <v>270</v>
      </c>
      <c r="E365" s="16">
        <v>1.514675925925926</v>
      </c>
      <c r="F365" s="12">
        <v>8.6</v>
      </c>
      <c r="G365" s="7">
        <v>270</v>
      </c>
      <c r="H365" s="16">
        <v>1.6841203703703704</v>
      </c>
    </row>
    <row x14ac:dyDescent="0.25" r="366" customHeight="1" ht="18.75">
      <c r="A366" s="1">
        <v>41639</v>
      </c>
      <c r="B366" s="12">
        <v>1.5</v>
      </c>
      <c r="C366" s="12">
        <v>4.7</v>
      </c>
      <c r="D366" s="7">
        <v>270</v>
      </c>
      <c r="E366" s="16">
        <v>1.7181481481481482</v>
      </c>
      <c r="F366" s="12">
        <v>8.7</v>
      </c>
      <c r="G366" s="7">
        <v>270</v>
      </c>
      <c r="H366" s="16">
        <v>1.7139814814814813</v>
      </c>
    </row>
    <row x14ac:dyDescent="0.25" r="367" customHeight="1" ht="18.75">
      <c r="A367" s="1">
        <v>41640</v>
      </c>
      <c r="B367" s="12">
        <v>3.1</v>
      </c>
      <c r="C367" s="12">
        <v>6.9</v>
      </c>
      <c r="D367" s="7">
        <v>270</v>
      </c>
      <c r="E367" s="16">
        <v>1.5980092592592592</v>
      </c>
      <c r="F367" s="12">
        <v>12.7</v>
      </c>
      <c r="G367" s="7">
        <v>290</v>
      </c>
      <c r="H367" s="16">
        <v>1.5834259259259258</v>
      </c>
    </row>
    <row x14ac:dyDescent="0.25" r="368" customHeight="1" ht="18.75">
      <c r="A368" s="1">
        <v>41641</v>
      </c>
      <c r="B368" s="12">
        <v>1.9</v>
      </c>
      <c r="C368" s="12">
        <v>4.3</v>
      </c>
      <c r="D368" s="7">
        <v>270</v>
      </c>
      <c r="E368" s="16">
        <v>1.5480092592592594</v>
      </c>
      <c r="F368" s="12">
        <v>8.4</v>
      </c>
      <c r="G368" s="7">
        <v>270</v>
      </c>
      <c r="H368" s="16">
        <v>1.5348148148148149</v>
      </c>
    </row>
    <row x14ac:dyDescent="0.25" r="369" customHeight="1" ht="18.75">
      <c r="A369" s="1">
        <v>41642</v>
      </c>
      <c r="B369" s="12">
        <v>0.8</v>
      </c>
      <c r="C369" s="7">
        <v>2</v>
      </c>
      <c r="D369" s="7">
        <v>270</v>
      </c>
      <c r="E369" s="16">
        <v>1.5521759259259258</v>
      </c>
      <c r="F369" s="12">
        <v>3.1</v>
      </c>
      <c r="G369" s="7">
        <v>270</v>
      </c>
      <c r="H369" s="16">
        <v>1.549398148148148</v>
      </c>
    </row>
    <row x14ac:dyDescent="0.25" r="370" customHeight="1" ht="18.75">
      <c r="A370" s="1">
        <v>41643</v>
      </c>
      <c r="B370" s="12">
        <v>1.4</v>
      </c>
      <c r="C370" s="12">
        <v>3.9</v>
      </c>
      <c r="D370" s="7">
        <v>140</v>
      </c>
      <c r="E370" s="16">
        <v>1.8750925925925928</v>
      </c>
      <c r="F370" s="12">
        <v>6.8</v>
      </c>
      <c r="G370" s="7">
        <v>110</v>
      </c>
      <c r="H370" s="16">
        <v>1.695925925925926</v>
      </c>
    </row>
    <row x14ac:dyDescent="0.25" r="371" customHeight="1" ht="18.75">
      <c r="A371" s="1">
        <v>41644</v>
      </c>
      <c r="B371" s="12">
        <v>1.9</v>
      </c>
      <c r="C371" s="12">
        <v>4.1</v>
      </c>
      <c r="D371" s="7">
        <v>290</v>
      </c>
      <c r="E371" s="16">
        <v>1.6042592592592593</v>
      </c>
      <c r="F371" s="12">
        <v>7.1</v>
      </c>
      <c r="G371" s="7">
        <v>290</v>
      </c>
      <c r="H371" s="16">
        <v>1.6792592592592592</v>
      </c>
    </row>
    <row x14ac:dyDescent="0.25" r="372" customHeight="1" ht="18.75">
      <c r="A372" s="1">
        <v>41645</v>
      </c>
      <c r="B372" s="12">
        <v>1.2</v>
      </c>
      <c r="C372" s="12">
        <v>2.7</v>
      </c>
      <c r="D372" s="7">
        <v>290</v>
      </c>
      <c r="E372" s="16">
        <v>1.0917592592592593</v>
      </c>
      <c r="F372" s="12">
        <v>4.4</v>
      </c>
      <c r="G372" s="7">
        <v>290</v>
      </c>
      <c r="H372" s="16">
        <v>1.088287037037037</v>
      </c>
    </row>
    <row x14ac:dyDescent="0.25" r="373" customHeight="1" ht="18.75">
      <c r="A373" s="1">
        <v>41646</v>
      </c>
      <c r="B373" s="12">
        <v>1.3</v>
      </c>
      <c r="C373" s="12">
        <v>2.9</v>
      </c>
      <c r="D373" s="7">
        <v>270</v>
      </c>
      <c r="E373" s="16">
        <v>1.6348148148148147</v>
      </c>
      <c r="F373" s="12">
        <v>4.7</v>
      </c>
      <c r="G373" s="7">
        <v>290</v>
      </c>
      <c r="H373" s="16">
        <v>1.6362037037037038</v>
      </c>
    </row>
    <row x14ac:dyDescent="0.25" r="374" customHeight="1" ht="18.75">
      <c r="A374" s="1">
        <v>41647</v>
      </c>
      <c r="B374" s="12">
        <v>2.1</v>
      </c>
      <c r="C374" s="12">
        <v>4.6</v>
      </c>
      <c r="D374" s="7">
        <v>290</v>
      </c>
      <c r="E374" s="16">
        <v>1.8743981481481482</v>
      </c>
      <c r="F374" s="12">
        <v>8.6</v>
      </c>
      <c r="G374" s="7">
        <v>290</v>
      </c>
      <c r="H374" s="16">
        <v>1.9202314814814816</v>
      </c>
    </row>
    <row x14ac:dyDescent="0.25" r="375" customHeight="1" ht="18.75">
      <c r="A375" s="1">
        <v>41648</v>
      </c>
      <c r="B375" s="12">
        <v>3.8</v>
      </c>
      <c r="C375" s="12">
        <v>5.9</v>
      </c>
      <c r="D375" s="7">
        <v>290</v>
      </c>
      <c r="E375" s="16">
        <v>1.5820370370370371</v>
      </c>
      <c r="F375" s="12">
        <v>11.6</v>
      </c>
      <c r="G375" s="7">
        <v>320</v>
      </c>
      <c r="H375" s="16">
        <v>1.5820370370370371</v>
      </c>
    </row>
    <row x14ac:dyDescent="0.25" r="376" customHeight="1" ht="18.75">
      <c r="A376" s="1">
        <v>41649</v>
      </c>
      <c r="B376" s="12">
        <v>2.3</v>
      </c>
      <c r="C376" s="12">
        <v>5.1</v>
      </c>
      <c r="D376" s="7">
        <v>290</v>
      </c>
      <c r="E376" s="16">
        <v>1.647314814814815</v>
      </c>
      <c r="F376" s="12">
        <v>8.9</v>
      </c>
      <c r="G376" s="7">
        <v>270</v>
      </c>
      <c r="H376" s="16">
        <v>1.6452314814814815</v>
      </c>
    </row>
    <row x14ac:dyDescent="0.25" r="377" customHeight="1" ht="18.75">
      <c r="A377" s="1">
        <v>41650</v>
      </c>
      <c r="B377" s="12">
        <v>1.9</v>
      </c>
      <c r="C377" s="12">
        <v>3.9</v>
      </c>
      <c r="D377" s="7">
        <v>290</v>
      </c>
      <c r="E377" s="16">
        <v>1.7250925925925926</v>
      </c>
      <c r="F377" s="7">
        <v>7</v>
      </c>
      <c r="G377" s="7">
        <v>340</v>
      </c>
      <c r="H377" s="16">
        <v>1.6410648148148148</v>
      </c>
    </row>
    <row x14ac:dyDescent="0.25" r="378" customHeight="1" ht="18.75">
      <c r="A378" s="1">
        <v>41651</v>
      </c>
      <c r="B378" s="7">
        <v>2</v>
      </c>
      <c r="C378" s="12">
        <v>4.9</v>
      </c>
      <c r="D378" s="7">
        <v>290</v>
      </c>
      <c r="E378" s="16">
        <v>1.650787037037037</v>
      </c>
      <c r="F378" s="12">
        <v>9.5</v>
      </c>
      <c r="G378" s="7">
        <v>270</v>
      </c>
      <c r="H378" s="16">
        <v>1.6528703703703704</v>
      </c>
    </row>
    <row x14ac:dyDescent="0.25" r="379" customHeight="1" ht="18.75">
      <c r="A379" s="1">
        <v>41652</v>
      </c>
      <c r="B379" s="12">
        <v>2.4</v>
      </c>
      <c r="C379" s="12">
        <v>4.2</v>
      </c>
      <c r="D379" s="7">
        <v>270</v>
      </c>
      <c r="E379" s="16">
        <v>1.518148148148148</v>
      </c>
      <c r="F379" s="12">
        <v>7.2</v>
      </c>
      <c r="G379" s="7">
        <v>270</v>
      </c>
      <c r="H379" s="16">
        <v>1.5896759259259259</v>
      </c>
    </row>
    <row x14ac:dyDescent="0.25" r="380" customHeight="1" ht="18.75">
      <c r="A380" s="1">
        <v>41653</v>
      </c>
      <c r="B380" s="12">
        <v>2.3</v>
      </c>
      <c r="C380" s="12">
        <v>4.1</v>
      </c>
      <c r="D380" s="7">
        <v>320</v>
      </c>
      <c r="E380" s="16">
        <v>1.6452314814814815</v>
      </c>
      <c r="F380" s="12">
        <v>6.8</v>
      </c>
      <c r="G380" s="7">
        <v>340</v>
      </c>
      <c r="H380" s="16">
        <v>1.6445370370370371</v>
      </c>
    </row>
    <row x14ac:dyDescent="0.25" r="381" customHeight="1" ht="18.75">
      <c r="A381" s="1">
        <v>41654</v>
      </c>
      <c r="B381" s="12">
        <v>2.7</v>
      </c>
      <c r="C381" s="12">
        <v>4.3</v>
      </c>
      <c r="D381" s="7">
        <v>290</v>
      </c>
      <c r="E381" s="16">
        <v>1.5987037037037037</v>
      </c>
      <c r="F381" s="12">
        <v>7.6</v>
      </c>
      <c r="G381" s="7">
        <v>290</v>
      </c>
      <c r="H381" s="16">
        <v>1.658425925925926</v>
      </c>
    </row>
    <row x14ac:dyDescent="0.25" r="382" customHeight="1" ht="18.75">
      <c r="A382" s="1">
        <v>41655</v>
      </c>
      <c r="B382" s="12">
        <v>2.1</v>
      </c>
      <c r="C382" s="12">
        <v>3.6</v>
      </c>
      <c r="D382" s="7">
        <v>270</v>
      </c>
      <c r="E382" s="16">
        <v>1.4452314814814815</v>
      </c>
      <c r="F382" s="12">
        <v>6.4</v>
      </c>
      <c r="G382" s="7">
        <v>340</v>
      </c>
      <c r="H382" s="16">
        <v>1.5410648148148147</v>
      </c>
    </row>
    <row x14ac:dyDescent="0.25" r="383" customHeight="1" ht="18.75">
      <c r="A383" s="1">
        <v>41656</v>
      </c>
      <c r="B383" s="12">
        <v>1.3</v>
      </c>
      <c r="C383" s="12">
        <v>3.1</v>
      </c>
      <c r="D383" s="7">
        <v>290</v>
      </c>
      <c r="E383" s="16">
        <v>1.6105092592592594</v>
      </c>
      <c r="F383" s="12">
        <v>5.3</v>
      </c>
      <c r="G383" s="7">
        <v>250</v>
      </c>
      <c r="H383" s="16">
        <v>1.6056481481481482</v>
      </c>
    </row>
    <row x14ac:dyDescent="0.25" r="384" customHeight="1" ht="18.75">
      <c r="A384" s="1">
        <v>41657</v>
      </c>
      <c r="B384" s="12">
        <v>3.1</v>
      </c>
      <c r="C384" s="12">
        <v>6.2</v>
      </c>
      <c r="D384" s="7">
        <v>290</v>
      </c>
      <c r="E384" s="16">
        <v>1.544537037037037</v>
      </c>
      <c r="F384" s="12">
        <v>13.3</v>
      </c>
      <c r="G384" s="7">
        <v>270</v>
      </c>
      <c r="H384" s="16">
        <v>1.522314814814815</v>
      </c>
    </row>
    <row x14ac:dyDescent="0.25" r="385" customHeight="1" ht="18.75">
      <c r="A385" s="1">
        <v>41658</v>
      </c>
      <c r="B385" s="12">
        <v>1.1</v>
      </c>
      <c r="C385" s="12">
        <v>2.5</v>
      </c>
      <c r="D385" s="7">
        <v>250</v>
      </c>
      <c r="E385" s="16">
        <v>1.5813425925925926</v>
      </c>
      <c r="F385" s="12">
        <v>4.4</v>
      </c>
      <c r="G385" s="7">
        <v>320</v>
      </c>
      <c r="H385" s="16">
        <v>1.5341203703703705</v>
      </c>
    </row>
    <row x14ac:dyDescent="0.25" r="386" customHeight="1" ht="18.75">
      <c r="A386" s="1">
        <v>41659</v>
      </c>
      <c r="B386" s="7">
        <v>2</v>
      </c>
      <c r="C386" s="12">
        <v>5.1</v>
      </c>
      <c r="D386" s="7">
        <v>290</v>
      </c>
      <c r="E386" s="16">
        <v>1.8688425925925927</v>
      </c>
      <c r="F386" s="12">
        <v>9.7</v>
      </c>
      <c r="G386" s="7">
        <v>270</v>
      </c>
      <c r="H386" s="16">
        <v>1.8667592592592592</v>
      </c>
    </row>
    <row x14ac:dyDescent="0.25" r="387" customHeight="1" ht="18.75">
      <c r="A387" s="1">
        <v>41660</v>
      </c>
      <c r="B387" s="12">
        <v>3.2</v>
      </c>
      <c r="C387" s="12">
        <v>4.9</v>
      </c>
      <c r="D387" s="7">
        <v>290</v>
      </c>
      <c r="E387" s="16">
        <v>1.145925925925926</v>
      </c>
      <c r="F387" s="12">
        <v>9.2</v>
      </c>
      <c r="G387" s="7">
        <v>340</v>
      </c>
      <c r="H387" s="16">
        <v>1.557037037037037</v>
      </c>
    </row>
    <row x14ac:dyDescent="0.25" r="388" customHeight="1" ht="18.75">
      <c r="A388" s="1">
        <v>41661</v>
      </c>
      <c r="B388" s="12">
        <v>2.6</v>
      </c>
      <c r="C388" s="12">
        <v>4.7</v>
      </c>
      <c r="D388" s="7">
        <v>270</v>
      </c>
      <c r="E388" s="16">
        <v>1.6480092592592592</v>
      </c>
      <c r="F388" s="12">
        <v>8.7</v>
      </c>
      <c r="G388" s="7">
        <v>290</v>
      </c>
      <c r="H388" s="16">
        <v>1.709814814814815</v>
      </c>
    </row>
    <row x14ac:dyDescent="0.25" r="389" customHeight="1" ht="18.75">
      <c r="A389" s="1">
        <v>41662</v>
      </c>
      <c r="B389" s="12">
        <v>1.3</v>
      </c>
      <c r="C389" s="12">
        <v>3.1</v>
      </c>
      <c r="D389" s="7">
        <v>270</v>
      </c>
      <c r="E389" s="16">
        <v>1.560509259259259</v>
      </c>
      <c r="F389" s="7">
        <v>5</v>
      </c>
      <c r="G389" s="7">
        <v>270</v>
      </c>
      <c r="H389" s="16">
        <v>1.5250925925925927</v>
      </c>
    </row>
    <row x14ac:dyDescent="0.25" r="390" customHeight="1" ht="18.75">
      <c r="A390" s="1">
        <v>41663</v>
      </c>
      <c r="B390" s="7">
        <v>1</v>
      </c>
      <c r="C390" s="12">
        <v>3.4</v>
      </c>
      <c r="D390" s="7">
        <v>320</v>
      </c>
      <c r="E390" s="16">
        <v>1.663287037037037</v>
      </c>
      <c r="F390" s="7">
        <v>6</v>
      </c>
      <c r="G390" s="7">
        <v>320</v>
      </c>
      <c r="H390" s="16">
        <v>1.6639814814814815</v>
      </c>
    </row>
    <row x14ac:dyDescent="0.25" r="391" customHeight="1" ht="18.75">
      <c r="A391" s="1">
        <v>41664</v>
      </c>
      <c r="B391" s="12">
        <v>1.4</v>
      </c>
      <c r="C391" s="12">
        <v>4.7</v>
      </c>
      <c r="D391" s="7">
        <v>290</v>
      </c>
      <c r="E391" s="16">
        <v>1.893148148148148</v>
      </c>
      <c r="F391" s="12">
        <v>8.1</v>
      </c>
      <c r="G391" s="7">
        <v>290</v>
      </c>
      <c r="H391" s="16">
        <v>1.8799537037037037</v>
      </c>
    </row>
    <row x14ac:dyDescent="0.25" r="392" customHeight="1" ht="18.75">
      <c r="A392" s="1">
        <v>41665</v>
      </c>
      <c r="B392" s="12">
        <v>2.3</v>
      </c>
      <c r="C392" s="7">
        <v>4</v>
      </c>
      <c r="D392" s="7">
        <v>290</v>
      </c>
      <c r="E392" s="16">
        <v>1.4202314814814816</v>
      </c>
      <c r="F392" s="12">
        <v>6.8</v>
      </c>
      <c r="G392" s="7">
        <v>270</v>
      </c>
      <c r="H392" s="16">
        <v>1.1563425925925925</v>
      </c>
    </row>
    <row x14ac:dyDescent="0.25" r="393" customHeight="1" ht="18.75">
      <c r="A393" s="1">
        <v>41666</v>
      </c>
      <c r="B393" s="12">
        <v>1.2</v>
      </c>
      <c r="C393" s="12">
        <v>4.7</v>
      </c>
      <c r="D393" s="7">
        <v>270</v>
      </c>
      <c r="E393" s="16">
        <v>1.600787037037037</v>
      </c>
      <c r="F393" s="12">
        <v>7.3</v>
      </c>
      <c r="G393" s="7">
        <v>290</v>
      </c>
      <c r="H393" s="16">
        <v>1.594537037037037</v>
      </c>
    </row>
    <row x14ac:dyDescent="0.25" r="394" customHeight="1" ht="18.75">
      <c r="A394" s="1">
        <v>41667</v>
      </c>
      <c r="B394" s="12">
        <v>1.7</v>
      </c>
      <c r="C394" s="12">
        <v>5.1</v>
      </c>
      <c r="D394" s="7">
        <v>320</v>
      </c>
      <c r="E394" s="16">
        <v>1.5577314814814813</v>
      </c>
      <c r="F394" s="12">
        <v>9.4</v>
      </c>
      <c r="G394" s="7">
        <v>340</v>
      </c>
      <c r="H394" s="16">
        <v>1.5653703703703705</v>
      </c>
    </row>
    <row x14ac:dyDescent="0.25" r="395" customHeight="1" ht="18.75">
      <c r="A395" s="1">
        <v>41668</v>
      </c>
      <c r="B395" s="12">
        <v>0.9</v>
      </c>
      <c r="C395" s="12">
        <v>2.1</v>
      </c>
      <c r="D395" s="7">
        <v>250</v>
      </c>
      <c r="E395" s="16">
        <v>1.5389814814814815</v>
      </c>
      <c r="F395" s="12">
        <v>3.6</v>
      </c>
      <c r="G395" s="7">
        <v>290</v>
      </c>
      <c r="H395" s="16">
        <v>1.557037037037037</v>
      </c>
    </row>
    <row x14ac:dyDescent="0.25" r="396" customHeight="1" ht="18.75">
      <c r="A396" s="1">
        <v>41669</v>
      </c>
      <c r="B396" s="7">
        <v>2</v>
      </c>
      <c r="C396" s="12">
        <v>6.3</v>
      </c>
      <c r="D396" s="7">
        <v>290</v>
      </c>
      <c r="E396" s="16">
        <v>1.7542592592592592</v>
      </c>
      <c r="F396" s="12">
        <v>10.3</v>
      </c>
      <c r="G396" s="7">
        <v>290</v>
      </c>
      <c r="H396" s="16">
        <v>1.7091203703703703</v>
      </c>
    </row>
    <row x14ac:dyDescent="0.25" r="397" customHeight="1" ht="18.75">
      <c r="A397" s="1">
        <v>41670</v>
      </c>
      <c r="B397" s="12">
        <v>1.2</v>
      </c>
      <c r="C397" s="12">
        <v>3.3</v>
      </c>
      <c r="D397" s="7">
        <v>290</v>
      </c>
      <c r="E397" s="16">
        <v>1.1327314814814815</v>
      </c>
      <c r="F397" s="12">
        <v>6.2</v>
      </c>
      <c r="G397" s="7">
        <v>290</v>
      </c>
      <c r="H397" s="16">
        <v>1.0973148148148149</v>
      </c>
    </row>
    <row x14ac:dyDescent="0.25" r="398" customHeight="1" ht="18.75">
      <c r="A398" s="1">
        <v>41671</v>
      </c>
      <c r="B398" s="12">
        <v>1.8</v>
      </c>
      <c r="C398" s="12">
        <v>5.9</v>
      </c>
      <c r="D398" s="7">
        <v>140</v>
      </c>
      <c r="E398" s="16">
        <v>1.9014814814814813</v>
      </c>
      <c r="F398" s="12">
        <v>9.3</v>
      </c>
      <c r="G398" s="7">
        <v>140</v>
      </c>
      <c r="H398" s="16">
        <v>1.888287037037037</v>
      </c>
    </row>
    <row x14ac:dyDescent="0.25" r="399" customHeight="1" ht="18.75">
      <c r="A399" s="1">
        <v>41672</v>
      </c>
      <c r="B399" s="12">
        <v>2.4</v>
      </c>
      <c r="C399" s="12">
        <v>4.3</v>
      </c>
      <c r="D399" s="7">
        <v>110</v>
      </c>
      <c r="E399" s="16">
        <v>1.000787037037037</v>
      </c>
      <c r="F399" s="12">
        <v>7.8</v>
      </c>
      <c r="G399" s="7">
        <v>110</v>
      </c>
      <c r="H399" s="16">
        <v>1.0035648148148149</v>
      </c>
    </row>
    <row x14ac:dyDescent="0.25" r="400" customHeight="1" ht="18.75">
      <c r="A400" s="1">
        <v>41673</v>
      </c>
      <c r="B400" s="12">
        <v>3.7</v>
      </c>
      <c r="C400" s="12">
        <v>6.5</v>
      </c>
      <c r="D400" s="7">
        <v>290</v>
      </c>
      <c r="E400" s="16">
        <v>1.694537037037037</v>
      </c>
      <c r="F400" s="12">
        <v>10.8</v>
      </c>
      <c r="G400" s="7">
        <v>290</v>
      </c>
      <c r="H400" s="16">
        <v>1.6917592592592592</v>
      </c>
    </row>
    <row x14ac:dyDescent="0.25" r="401" customHeight="1" ht="18.75">
      <c r="A401" s="1">
        <v>41674</v>
      </c>
      <c r="B401" s="7">
        <v>4</v>
      </c>
      <c r="C401" s="12">
        <v>6.3</v>
      </c>
      <c r="D401" s="7">
        <v>290</v>
      </c>
      <c r="E401" s="16">
        <v>1.5375925925925926</v>
      </c>
      <c r="F401" s="12">
        <v>10.2</v>
      </c>
      <c r="G401" s="7">
        <v>270</v>
      </c>
      <c r="H401" s="16">
        <v>1.538287037037037</v>
      </c>
    </row>
    <row x14ac:dyDescent="0.25" r="402" customHeight="1" ht="18.75">
      <c r="A402" s="1">
        <v>41675</v>
      </c>
      <c r="B402" s="12">
        <v>1.5</v>
      </c>
      <c r="C402" s="12">
        <v>3.4</v>
      </c>
      <c r="D402" s="7">
        <v>320</v>
      </c>
      <c r="E402" s="16">
        <v>1.3632870370370371</v>
      </c>
      <c r="F402" s="12">
        <v>6.5</v>
      </c>
      <c r="G402" s="7">
        <v>320</v>
      </c>
      <c r="H402" s="16">
        <v>1.320925925925926</v>
      </c>
    </row>
    <row x14ac:dyDescent="0.25" r="403" customHeight="1" ht="18.75">
      <c r="A403" s="1">
        <v>41676</v>
      </c>
      <c r="B403" s="12">
        <v>1.3</v>
      </c>
      <c r="C403" s="12">
        <v>3.5</v>
      </c>
      <c r="D403" s="7">
        <v>110</v>
      </c>
      <c r="E403" s="16">
        <v>1.7771759259259259</v>
      </c>
      <c r="F403" s="12">
        <v>5.4</v>
      </c>
      <c r="G403" s="7">
        <v>140</v>
      </c>
      <c r="H403" s="16">
        <v>1.7889814814814815</v>
      </c>
    </row>
    <row x14ac:dyDescent="0.25" r="404" customHeight="1" ht="18.75">
      <c r="A404" s="1">
        <v>41677</v>
      </c>
      <c r="B404" s="12">
        <v>1.8</v>
      </c>
      <c r="C404" s="12">
        <v>5.3</v>
      </c>
      <c r="D404" s="7">
        <v>90</v>
      </c>
      <c r="E404" s="16">
        <v>1.713287037037037</v>
      </c>
      <c r="F404" s="12">
        <v>9.2</v>
      </c>
      <c r="G404" s="7">
        <v>90</v>
      </c>
      <c r="H404" s="16">
        <v>1.807037037037037</v>
      </c>
    </row>
    <row x14ac:dyDescent="0.25" r="405" customHeight="1" ht="18.75">
      <c r="A405" s="1">
        <v>41678</v>
      </c>
      <c r="B405" s="12">
        <v>2.2</v>
      </c>
      <c r="C405" s="12">
        <v>4.2</v>
      </c>
      <c r="D405" s="7">
        <v>90</v>
      </c>
      <c r="E405" s="16">
        <v>1.0014814814814814</v>
      </c>
      <c r="F405" s="12">
        <v>7.3</v>
      </c>
      <c r="G405" s="7">
        <v>90</v>
      </c>
      <c r="H405" s="16">
        <v>1.0000925925925925</v>
      </c>
    </row>
    <row x14ac:dyDescent="0.25" r="406" customHeight="1" ht="18.75">
      <c r="A406" s="1">
        <v>41679</v>
      </c>
      <c r="B406" s="7">
        <v>2</v>
      </c>
      <c r="C406" s="12">
        <v>3.9</v>
      </c>
      <c r="D406" s="7">
        <v>290</v>
      </c>
      <c r="E406" s="16">
        <v>1.2618981481481482</v>
      </c>
      <c r="F406" s="12">
        <v>6.8</v>
      </c>
      <c r="G406" s="7">
        <v>290</v>
      </c>
      <c r="H406" s="16">
        <v>1.2563425925925926</v>
      </c>
    </row>
    <row x14ac:dyDescent="0.25" r="407" customHeight="1" ht="18.75">
      <c r="A407" s="1">
        <v>41680</v>
      </c>
      <c r="B407" s="12">
        <v>2.1</v>
      </c>
      <c r="C407" s="12">
        <v>4.6</v>
      </c>
      <c r="D407" s="7">
        <v>90</v>
      </c>
      <c r="E407" s="16">
        <v>1.5931481481481482</v>
      </c>
      <c r="F407" s="12">
        <v>6.6</v>
      </c>
      <c r="G407" s="7">
        <v>90</v>
      </c>
      <c r="H407" s="16">
        <v>1.5278703703703704</v>
      </c>
    </row>
    <row x14ac:dyDescent="0.25" r="408" customHeight="1" ht="18.75">
      <c r="A408" s="1">
        <v>41681</v>
      </c>
      <c r="B408" s="12">
        <v>2.1</v>
      </c>
      <c r="C408" s="12">
        <v>4.8</v>
      </c>
      <c r="D408" s="7">
        <v>140</v>
      </c>
      <c r="E408" s="16">
        <v>1.6091203703703703</v>
      </c>
      <c r="F408" s="7">
        <v>8</v>
      </c>
      <c r="G408" s="7">
        <v>110</v>
      </c>
      <c r="H408" s="16">
        <v>1.7160648148148148</v>
      </c>
    </row>
    <row x14ac:dyDescent="0.25" r="409" customHeight="1" ht="18.75">
      <c r="A409" s="1">
        <v>41682</v>
      </c>
      <c r="B409" s="12">
        <v>1.8</v>
      </c>
      <c r="C409" s="12">
        <v>5.1</v>
      </c>
      <c r="D409" s="7">
        <v>90</v>
      </c>
      <c r="E409" s="16">
        <v>1.7737037037037036</v>
      </c>
      <c r="F409" s="7">
        <v>8</v>
      </c>
      <c r="G409" s="7">
        <v>110</v>
      </c>
      <c r="H409" s="16">
        <v>1.7709259259259258</v>
      </c>
    </row>
    <row x14ac:dyDescent="0.25" r="410" customHeight="1" ht="18.75">
      <c r="A410" s="1">
        <v>41683</v>
      </c>
      <c r="B410" s="12">
        <v>1.7</v>
      </c>
      <c r="C410" s="12">
        <v>4.6</v>
      </c>
      <c r="D410" s="7">
        <v>140</v>
      </c>
      <c r="E410" s="16">
        <v>1.6910648148148149</v>
      </c>
      <c r="F410" s="12">
        <v>7.5</v>
      </c>
      <c r="G410" s="7">
        <v>110</v>
      </c>
      <c r="H410" s="16">
        <v>1.6848148148148148</v>
      </c>
    </row>
    <row x14ac:dyDescent="0.25" r="411" customHeight="1" ht="18.75">
      <c r="A411" s="1">
        <v>41684</v>
      </c>
      <c r="B411" s="12">
        <v>2.6</v>
      </c>
      <c r="C411" s="12">
        <v>5.7</v>
      </c>
      <c r="D411" s="7">
        <v>90</v>
      </c>
      <c r="E411" s="16">
        <v>1.3952314814814815</v>
      </c>
      <c r="F411" s="7">
        <v>10</v>
      </c>
      <c r="G411" s="7">
        <v>90</v>
      </c>
      <c r="H411" s="16">
        <v>1.4355092592592593</v>
      </c>
    </row>
    <row x14ac:dyDescent="0.25" r="412" customHeight="1" ht="18.75">
      <c r="A412" s="1">
        <v>41685</v>
      </c>
      <c r="B412" s="12">
        <v>1.5</v>
      </c>
      <c r="C412" s="12">
        <v>3.7</v>
      </c>
      <c r="D412" s="7">
        <v>270</v>
      </c>
      <c r="E412" s="16">
        <v>1.632037037037037</v>
      </c>
      <c r="F412" s="12">
        <v>6.2</v>
      </c>
      <c r="G412" s="7">
        <v>290</v>
      </c>
      <c r="H412" s="16">
        <v>1.632037037037037</v>
      </c>
    </row>
    <row x14ac:dyDescent="0.25" r="413" customHeight="1" ht="18.75">
      <c r="A413" s="1">
        <v>41686</v>
      </c>
      <c r="B413" s="12">
        <v>1.2</v>
      </c>
      <c r="C413" s="12">
        <v>2.7</v>
      </c>
      <c r="D413" s="7">
        <v>110</v>
      </c>
      <c r="E413" s="16">
        <v>1.820925925925926</v>
      </c>
      <c r="F413" s="12">
        <v>4.1</v>
      </c>
      <c r="G413" s="7">
        <v>270</v>
      </c>
      <c r="H413" s="16">
        <v>1.6987037037037038</v>
      </c>
    </row>
    <row x14ac:dyDescent="0.25" r="414" customHeight="1" ht="18.75">
      <c r="A414" s="1">
        <v>41687</v>
      </c>
      <c r="B414" s="12">
        <v>2.6</v>
      </c>
      <c r="C414" s="12">
        <v>6.3</v>
      </c>
      <c r="D414" s="7">
        <v>90</v>
      </c>
      <c r="E414" s="16">
        <v>1.4674537037037036</v>
      </c>
      <c r="F414" s="12">
        <v>9.2</v>
      </c>
      <c r="G414" s="7">
        <v>90</v>
      </c>
      <c r="H414" s="16">
        <v>1.4612037037037038</v>
      </c>
    </row>
    <row x14ac:dyDescent="0.25" r="415" customHeight="1" ht="18.75">
      <c r="A415" s="1">
        <v>41688</v>
      </c>
      <c r="B415" s="12">
        <v>3.2</v>
      </c>
      <c r="C415" s="12">
        <v>5.5</v>
      </c>
      <c r="D415" s="7">
        <v>90</v>
      </c>
      <c r="E415" s="16">
        <v>1.682037037037037</v>
      </c>
      <c r="F415" s="12">
        <v>8.3</v>
      </c>
      <c r="G415" s="7">
        <v>110</v>
      </c>
      <c r="H415" s="16">
        <v>1.6771759259259258</v>
      </c>
    </row>
    <row x14ac:dyDescent="0.25" r="416" customHeight="1" ht="18.75">
      <c r="A416" s="1">
        <v>41689</v>
      </c>
      <c r="B416" s="7">
        <v>2</v>
      </c>
      <c r="C416" s="12">
        <v>4.3</v>
      </c>
      <c r="D416" s="7">
        <v>110</v>
      </c>
      <c r="E416" s="16">
        <v>1.6792592592592592</v>
      </c>
      <c r="F416" s="12">
        <v>7.6</v>
      </c>
      <c r="G416" s="7">
        <v>160</v>
      </c>
      <c r="H416" s="16">
        <v>1.619537037037037</v>
      </c>
    </row>
    <row x14ac:dyDescent="0.25" r="417" customHeight="1" ht="18.75">
      <c r="A417" s="1">
        <v>41690</v>
      </c>
      <c r="B417" s="12">
        <v>1.5</v>
      </c>
      <c r="C417" s="12">
        <v>3.2</v>
      </c>
      <c r="D417" s="7">
        <v>270</v>
      </c>
      <c r="E417" s="16">
        <v>1.5653703703703705</v>
      </c>
      <c r="F417" s="12">
        <v>6.1</v>
      </c>
      <c r="G417" s="7">
        <v>320</v>
      </c>
      <c r="H417" s="16">
        <v>1.7903703703703704</v>
      </c>
    </row>
    <row x14ac:dyDescent="0.25" r="418" customHeight="1" ht="18.75">
      <c r="A418" s="1">
        <v>41691</v>
      </c>
      <c r="B418" s="12">
        <v>1.8</v>
      </c>
      <c r="C418" s="7">
        <v>3</v>
      </c>
      <c r="D418" s="7">
        <v>290</v>
      </c>
      <c r="E418" s="16">
        <v>1.1188425925925927</v>
      </c>
      <c r="F418" s="12">
        <v>5.2</v>
      </c>
      <c r="G418" s="7">
        <v>340</v>
      </c>
      <c r="H418" s="16">
        <v>1.002175925925926</v>
      </c>
    </row>
    <row x14ac:dyDescent="0.25" r="419" customHeight="1" ht="18.75">
      <c r="A419" s="1">
        <v>41692</v>
      </c>
      <c r="B419" s="12">
        <v>1.3</v>
      </c>
      <c r="C419" s="12">
        <v>3.1</v>
      </c>
      <c r="D419" s="7">
        <v>110</v>
      </c>
      <c r="E419" s="16">
        <v>1.7966203703703703</v>
      </c>
      <c r="F419" s="12">
        <v>5.3</v>
      </c>
      <c r="G419" s="7">
        <v>90</v>
      </c>
      <c r="H419" s="16">
        <v>1.7910648148148147</v>
      </c>
    </row>
    <row x14ac:dyDescent="0.25" r="420" customHeight="1" ht="18.75">
      <c r="A420" s="1">
        <v>41693</v>
      </c>
      <c r="B420" s="12">
        <v>1.1</v>
      </c>
      <c r="C420" s="12">
        <v>2.7</v>
      </c>
      <c r="D420" s="7">
        <v>160</v>
      </c>
      <c r="E420" s="16">
        <v>1.8563425925925925</v>
      </c>
      <c r="F420" s="12">
        <v>4.6</v>
      </c>
      <c r="G420" s="7">
        <v>160</v>
      </c>
      <c r="H420" s="16">
        <v>1.852175925925926</v>
      </c>
    </row>
    <row x14ac:dyDescent="0.25" r="421" customHeight="1" ht="18.75">
      <c r="A421" s="1">
        <v>41694</v>
      </c>
      <c r="B421" s="12">
        <v>1.3</v>
      </c>
      <c r="C421" s="12">
        <v>3.1</v>
      </c>
      <c r="D421" s="7">
        <v>290</v>
      </c>
      <c r="E421" s="16">
        <v>1.483425925925926</v>
      </c>
      <c r="F421" s="12">
        <v>5.1</v>
      </c>
      <c r="G421" s="7">
        <v>270</v>
      </c>
      <c r="H421" s="16">
        <v>1.6792592592592592</v>
      </c>
    </row>
    <row x14ac:dyDescent="0.25" r="422" customHeight="1" ht="18.75">
      <c r="A422" s="1">
        <v>41695</v>
      </c>
      <c r="B422" s="12">
        <v>1.3</v>
      </c>
      <c r="C422" s="12">
        <v>3.1</v>
      </c>
      <c r="D422" s="7">
        <v>270</v>
      </c>
      <c r="E422" s="16">
        <v>1.5105092592592593</v>
      </c>
      <c r="F422" s="7">
        <v>5</v>
      </c>
      <c r="G422" s="7">
        <v>270</v>
      </c>
      <c r="H422" s="16">
        <v>1.4973148148148148</v>
      </c>
    </row>
    <row x14ac:dyDescent="0.25" r="423" customHeight="1" ht="18.75">
      <c r="A423" s="1">
        <v>41696</v>
      </c>
      <c r="B423" s="12">
        <v>1.2</v>
      </c>
      <c r="C423" s="12">
        <v>2.8</v>
      </c>
      <c r="D423" s="7">
        <v>90</v>
      </c>
      <c r="E423" s="16">
        <v>1.219537037037037</v>
      </c>
      <c r="F423" s="12">
        <v>4.1</v>
      </c>
      <c r="G423" s="7">
        <v>110</v>
      </c>
      <c r="H423" s="16">
        <v>1.2188425925925925</v>
      </c>
    </row>
    <row x14ac:dyDescent="0.25" r="424" customHeight="1" ht="18.75">
      <c r="A424" s="1">
        <v>41697</v>
      </c>
      <c r="B424" s="12">
        <v>1.7</v>
      </c>
      <c r="C424" s="12">
        <v>3.9</v>
      </c>
      <c r="D424" s="7">
        <v>290</v>
      </c>
      <c r="E424" s="16">
        <v>1.591759259259259</v>
      </c>
      <c r="F424" s="12">
        <v>6.7</v>
      </c>
      <c r="G424" s="7">
        <v>270</v>
      </c>
      <c r="H424" s="16">
        <v>1.6778703703703703</v>
      </c>
    </row>
    <row x14ac:dyDescent="0.25" r="425" customHeight="1" ht="18.75">
      <c r="A425" s="1">
        <v>41698</v>
      </c>
      <c r="B425" s="12">
        <v>3.2</v>
      </c>
      <c r="C425" s="12">
        <v>5.8</v>
      </c>
      <c r="D425" s="7">
        <v>90</v>
      </c>
      <c r="E425" s="16">
        <v>1.657037037037037</v>
      </c>
      <c r="F425" s="12">
        <v>9.1</v>
      </c>
      <c r="G425" s="7">
        <v>90</v>
      </c>
      <c r="H425" s="16">
        <v>1.6521759259259259</v>
      </c>
    </row>
    <row x14ac:dyDescent="0.25" r="426" customHeight="1" ht="18.75">
      <c r="A426" s="1">
        <v>41699</v>
      </c>
      <c r="B426" s="12">
        <v>1.4</v>
      </c>
      <c r="C426" s="12">
        <v>3.1</v>
      </c>
      <c r="D426" s="7">
        <v>140</v>
      </c>
      <c r="E426" s="16">
        <v>1.3646759259259258</v>
      </c>
      <c r="F426" s="12">
        <v>4.9</v>
      </c>
      <c r="G426" s="7">
        <v>160</v>
      </c>
      <c r="H426" s="16">
        <v>1.3598148148148148</v>
      </c>
    </row>
    <row x14ac:dyDescent="0.25" r="427" customHeight="1" ht="18.75">
      <c r="A427" s="1">
        <v>41700</v>
      </c>
      <c r="B427" s="12">
        <v>2.6</v>
      </c>
      <c r="C427" s="12">
        <v>5.7</v>
      </c>
      <c r="D427" s="7">
        <v>140</v>
      </c>
      <c r="E427" s="16">
        <v>1.7987037037037037</v>
      </c>
      <c r="F427" s="12">
        <v>9.5</v>
      </c>
      <c r="G427" s="7">
        <v>110</v>
      </c>
      <c r="H427" s="16">
        <v>1.813287037037037</v>
      </c>
    </row>
    <row x14ac:dyDescent="0.25" r="428" customHeight="1" ht="18.75">
      <c r="A428" s="1">
        <v>41701</v>
      </c>
      <c r="B428" s="12">
        <v>1.6</v>
      </c>
      <c r="C428" s="12">
        <v>4.3</v>
      </c>
      <c r="D428" s="7">
        <v>90</v>
      </c>
      <c r="E428" s="16">
        <v>1.7778703703703704</v>
      </c>
      <c r="F428" s="12">
        <v>6.6</v>
      </c>
      <c r="G428" s="7">
        <v>90</v>
      </c>
      <c r="H428" s="16">
        <v>1.7764814814814813</v>
      </c>
    </row>
    <row x14ac:dyDescent="0.25" r="429" customHeight="1" ht="18.75">
      <c r="A429" s="1">
        <v>41702</v>
      </c>
      <c r="B429" s="12">
        <v>1.3</v>
      </c>
      <c r="C429" s="12">
        <v>3.5</v>
      </c>
      <c r="D429" s="7">
        <v>270</v>
      </c>
      <c r="E429" s="16">
        <v>1.8028703703703703</v>
      </c>
      <c r="F429" s="12">
        <v>6.7</v>
      </c>
      <c r="G429" s="7">
        <v>270</v>
      </c>
      <c r="H429" s="16">
        <v>1.7980092592592594</v>
      </c>
    </row>
    <row x14ac:dyDescent="0.25" r="430" customHeight="1" ht="18.75">
      <c r="A430" s="1">
        <v>41703</v>
      </c>
      <c r="B430" s="12">
        <v>3.4</v>
      </c>
      <c r="C430" s="12">
        <v>5.6</v>
      </c>
      <c r="D430" s="7">
        <v>290</v>
      </c>
      <c r="E430" s="16">
        <v>1.4841203703703703</v>
      </c>
      <c r="F430" s="12">
        <v>10.5</v>
      </c>
      <c r="G430" s="7">
        <v>340</v>
      </c>
      <c r="H430" s="16">
        <v>1.3709259259259259</v>
      </c>
    </row>
    <row x14ac:dyDescent="0.25" r="431" customHeight="1" ht="18.75">
      <c r="A431" s="1">
        <v>41704</v>
      </c>
      <c r="B431" s="12">
        <v>3.1</v>
      </c>
      <c r="C431" s="12">
        <v>5.5</v>
      </c>
      <c r="D431" s="7">
        <v>290</v>
      </c>
      <c r="E431" s="16">
        <v>1.6438425925925926</v>
      </c>
      <c r="F431" s="12">
        <v>10.2</v>
      </c>
      <c r="G431" s="7">
        <v>270</v>
      </c>
      <c r="H431" s="16">
        <v>1.6535648148148148</v>
      </c>
    </row>
    <row x14ac:dyDescent="0.25" r="432" customHeight="1" ht="18.75">
      <c r="A432" s="1">
        <v>41705</v>
      </c>
      <c r="B432" s="12">
        <v>3.5</v>
      </c>
      <c r="C432" s="12">
        <v>5.9</v>
      </c>
      <c r="D432" s="7">
        <v>320</v>
      </c>
      <c r="E432" s="16">
        <v>1.4716203703703703</v>
      </c>
      <c r="F432" s="12">
        <v>10.8</v>
      </c>
      <c r="G432" s="7">
        <v>290</v>
      </c>
      <c r="H432" s="16">
        <v>1.4952314814814816</v>
      </c>
    </row>
    <row x14ac:dyDescent="0.25" r="433" customHeight="1" ht="18.75">
      <c r="A433" s="1">
        <v>41706</v>
      </c>
      <c r="B433" s="12">
        <v>2.3</v>
      </c>
      <c r="C433" s="12">
        <v>4.6</v>
      </c>
      <c r="D433" s="7">
        <v>290</v>
      </c>
      <c r="E433" s="16">
        <v>1.5424537037037038</v>
      </c>
      <c r="F433" s="12">
        <v>7.8</v>
      </c>
      <c r="G433" s="7">
        <v>250</v>
      </c>
      <c r="H433" s="16">
        <v>1.5403703703703704</v>
      </c>
    </row>
    <row x14ac:dyDescent="0.25" r="434" customHeight="1" ht="18.75">
      <c r="A434" s="1">
        <v>41707</v>
      </c>
      <c r="B434" s="12">
        <v>2.9</v>
      </c>
      <c r="C434" s="12">
        <v>5.8</v>
      </c>
      <c r="D434" s="7">
        <v>290</v>
      </c>
      <c r="E434" s="16">
        <v>1.6639814814814815</v>
      </c>
      <c r="F434" s="12">
        <v>11.4</v>
      </c>
      <c r="G434" s="7">
        <v>340</v>
      </c>
      <c r="H434" s="16">
        <v>1.533425925925926</v>
      </c>
    </row>
    <row x14ac:dyDescent="0.25" r="435" customHeight="1" ht="18.75">
      <c r="A435" s="1">
        <v>41708</v>
      </c>
      <c r="B435" s="12">
        <v>2.3</v>
      </c>
      <c r="C435" s="12">
        <v>4.9</v>
      </c>
      <c r="D435" s="7">
        <v>290</v>
      </c>
      <c r="E435" s="16">
        <v>1.5889814814814813</v>
      </c>
      <c r="F435" s="12">
        <v>7.9</v>
      </c>
      <c r="G435" s="7">
        <v>270</v>
      </c>
      <c r="H435" s="16">
        <v>1.584814814814815</v>
      </c>
    </row>
    <row x14ac:dyDescent="0.25" r="436" customHeight="1" ht="18.75">
      <c r="A436" s="1">
        <v>41709</v>
      </c>
      <c r="B436" s="12">
        <v>1.4</v>
      </c>
      <c r="C436" s="7">
        <v>4</v>
      </c>
      <c r="D436" s="7">
        <v>290</v>
      </c>
      <c r="E436" s="16">
        <v>1.5993981481481483</v>
      </c>
      <c r="F436" s="12">
        <v>6.3</v>
      </c>
      <c r="G436" s="7">
        <v>250</v>
      </c>
      <c r="H436" s="16">
        <v>1.5841203703703703</v>
      </c>
    </row>
    <row x14ac:dyDescent="0.25" r="437" customHeight="1" ht="18.75">
      <c r="A437" s="1">
        <v>41710</v>
      </c>
      <c r="B437" s="12">
        <v>0.9</v>
      </c>
      <c r="C437" s="7">
        <v>3</v>
      </c>
      <c r="D437" s="7">
        <v>270</v>
      </c>
      <c r="E437" s="16">
        <v>1.8438425925925928</v>
      </c>
      <c r="F437" s="12">
        <v>4.6</v>
      </c>
      <c r="G437" s="7">
        <v>290</v>
      </c>
      <c r="H437" s="16">
        <v>1.8438425925925928</v>
      </c>
    </row>
    <row x14ac:dyDescent="0.25" r="438" customHeight="1" ht="18.75">
      <c r="A438" s="1">
        <v>41711</v>
      </c>
      <c r="B438" s="12">
        <v>1.8</v>
      </c>
      <c r="C438" s="12">
        <v>4.2</v>
      </c>
      <c r="D438" s="7">
        <v>90</v>
      </c>
      <c r="E438" s="16">
        <v>1.209814814814815</v>
      </c>
      <c r="F438" s="12">
        <v>6.7</v>
      </c>
      <c r="G438" s="7">
        <v>110</v>
      </c>
      <c r="H438" s="16">
        <v>1.2063425925925926</v>
      </c>
    </row>
    <row x14ac:dyDescent="0.25" r="439" customHeight="1" ht="18.75">
      <c r="A439" s="1">
        <v>41712</v>
      </c>
      <c r="B439" s="7">
        <v>2</v>
      </c>
      <c r="C439" s="12">
        <v>5.1</v>
      </c>
      <c r="D439" s="7">
        <v>270</v>
      </c>
      <c r="E439" s="16">
        <v>1.7077314814814815</v>
      </c>
      <c r="F439" s="12">
        <v>8.5</v>
      </c>
      <c r="G439" s="7">
        <v>270</v>
      </c>
      <c r="H439" s="16">
        <v>1.6612037037037037</v>
      </c>
    </row>
    <row x14ac:dyDescent="0.25" r="440" customHeight="1" ht="18.75">
      <c r="A440" s="1">
        <v>41713</v>
      </c>
      <c r="B440" s="12">
        <v>1.8</v>
      </c>
      <c r="C440" s="12">
        <v>4.3</v>
      </c>
      <c r="D440" s="7">
        <v>270</v>
      </c>
      <c r="E440" s="16">
        <v>1.6716203703703703</v>
      </c>
      <c r="F440" s="12">
        <v>8.6</v>
      </c>
      <c r="G440" s="7">
        <v>270</v>
      </c>
      <c r="H440" s="16">
        <v>1.5910648148148148</v>
      </c>
    </row>
    <row x14ac:dyDescent="0.25" r="441" customHeight="1" ht="18.75">
      <c r="A441" s="1">
        <v>41714</v>
      </c>
      <c r="B441" s="12">
        <v>1.7</v>
      </c>
      <c r="C441" s="12">
        <v>4.3</v>
      </c>
      <c r="D441" s="7">
        <v>140</v>
      </c>
      <c r="E441" s="16">
        <v>1.8216203703703704</v>
      </c>
      <c r="F441" s="12">
        <v>7.4</v>
      </c>
      <c r="G441" s="7">
        <v>140</v>
      </c>
      <c r="H441" s="16">
        <v>1.820925925925926</v>
      </c>
    </row>
    <row x14ac:dyDescent="0.25" r="442" customHeight="1" ht="18.75">
      <c r="A442" s="1">
        <v>41715</v>
      </c>
      <c r="B442" s="12">
        <v>1.7</v>
      </c>
      <c r="C442" s="12">
        <v>5.1</v>
      </c>
      <c r="D442" s="7">
        <v>180</v>
      </c>
      <c r="E442" s="16">
        <v>1.7223148148148149</v>
      </c>
      <c r="F442" s="12">
        <v>8.4</v>
      </c>
      <c r="G442" s="7">
        <v>180</v>
      </c>
      <c r="H442" s="16">
        <v>1.7181481481481482</v>
      </c>
    </row>
    <row x14ac:dyDescent="0.25" r="443" customHeight="1" ht="18.75">
      <c r="A443" s="1">
        <v>41716</v>
      </c>
      <c r="B443" s="12">
        <v>3.8</v>
      </c>
      <c r="C443" s="12">
        <v>7.6</v>
      </c>
      <c r="D443" s="7">
        <v>110</v>
      </c>
      <c r="E443" s="16">
        <v>1.8084259259259259</v>
      </c>
      <c r="F443" s="12">
        <v>13.3</v>
      </c>
      <c r="G443" s="7">
        <v>110</v>
      </c>
      <c r="H443" s="16">
        <v>1.8049537037037036</v>
      </c>
    </row>
    <row x14ac:dyDescent="0.25" r="444" customHeight="1" ht="18.75">
      <c r="A444" s="1">
        <v>41717</v>
      </c>
      <c r="B444" s="12">
        <v>3.6</v>
      </c>
      <c r="C444" s="12">
        <v>5.3</v>
      </c>
      <c r="D444" s="7">
        <v>110</v>
      </c>
      <c r="E444" s="16">
        <v>1.0348148148148149</v>
      </c>
      <c r="F444" s="12">
        <v>9.3</v>
      </c>
      <c r="G444" s="7">
        <v>110</v>
      </c>
      <c r="H444" s="16">
        <v>1.033425925925926</v>
      </c>
    </row>
    <row x14ac:dyDescent="0.25" r="445" customHeight="1" ht="18.75">
      <c r="A445" s="1">
        <v>41718</v>
      </c>
      <c r="B445" s="12">
        <v>2.6</v>
      </c>
      <c r="C445" s="7">
        <v>7</v>
      </c>
      <c r="D445" s="7">
        <v>270</v>
      </c>
      <c r="E445" s="16">
        <v>1.6487037037037036</v>
      </c>
      <c r="F445" s="12">
        <v>11.8</v>
      </c>
      <c r="G445" s="7">
        <v>270</v>
      </c>
      <c r="H445" s="16">
        <v>1.647314814814815</v>
      </c>
    </row>
    <row x14ac:dyDescent="0.25" r="446" customHeight="1" ht="18.75">
      <c r="A446" s="1">
        <v>41719</v>
      </c>
      <c r="B446" s="12">
        <v>2.3</v>
      </c>
      <c r="C446" s="7">
        <v>5</v>
      </c>
      <c r="D446" s="7">
        <v>320</v>
      </c>
      <c r="E446" s="16">
        <v>1.5528703703703703</v>
      </c>
      <c r="F446" s="12">
        <v>9.5</v>
      </c>
      <c r="G446" s="7">
        <v>340</v>
      </c>
      <c r="H446" s="16">
        <v>1.5487037037037037</v>
      </c>
    </row>
    <row x14ac:dyDescent="0.25" r="447" customHeight="1" ht="18.75">
      <c r="A447" s="1">
        <v>41720</v>
      </c>
      <c r="B447" s="12">
        <v>1.5</v>
      </c>
      <c r="C447" s="12">
        <v>3.7</v>
      </c>
      <c r="D447" s="7">
        <v>270</v>
      </c>
      <c r="E447" s="16">
        <v>1.6049537037037038</v>
      </c>
      <c r="F447" s="12">
        <v>5.9</v>
      </c>
      <c r="G447" s="7">
        <v>290</v>
      </c>
      <c r="H447" s="16">
        <v>1.5271759259259259</v>
      </c>
    </row>
    <row x14ac:dyDescent="0.25" r="448" customHeight="1" ht="18.75">
      <c r="A448" s="1">
        <v>41721</v>
      </c>
      <c r="B448" s="12">
        <v>1.5</v>
      </c>
      <c r="C448" s="12">
        <v>4.2</v>
      </c>
      <c r="D448" s="7">
        <v>270</v>
      </c>
      <c r="E448" s="16">
        <v>1.5368981481481483</v>
      </c>
      <c r="F448" s="12">
        <v>7.4</v>
      </c>
      <c r="G448" s="7">
        <v>320</v>
      </c>
      <c r="H448" s="16">
        <v>1.4653703703703704</v>
      </c>
    </row>
    <row x14ac:dyDescent="0.25" r="449" customHeight="1" ht="18.75">
      <c r="A449" s="1">
        <v>41722</v>
      </c>
      <c r="B449" s="12">
        <v>1.8</v>
      </c>
      <c r="C449" s="12">
        <v>4.2</v>
      </c>
      <c r="D449" s="7">
        <v>290</v>
      </c>
      <c r="E449" s="16">
        <v>1.5348148148148149</v>
      </c>
      <c r="F449" s="12">
        <v>7.3</v>
      </c>
      <c r="G449" s="7">
        <v>270</v>
      </c>
      <c r="H449" s="16">
        <v>1.4855092592592594</v>
      </c>
    </row>
    <row x14ac:dyDescent="0.25" r="450" customHeight="1" ht="18.75">
      <c r="A450" s="1">
        <v>41723</v>
      </c>
      <c r="B450" s="12">
        <v>1.3</v>
      </c>
      <c r="C450" s="12">
        <v>3.6</v>
      </c>
      <c r="D450" s="7">
        <v>270</v>
      </c>
      <c r="E450" s="16">
        <v>1.5507870370370371</v>
      </c>
      <c r="F450" s="12">
        <v>6.1</v>
      </c>
      <c r="G450" s="7">
        <v>250</v>
      </c>
      <c r="H450" s="16">
        <v>1.4952314814814816</v>
      </c>
    </row>
    <row x14ac:dyDescent="0.25" r="451" customHeight="1" ht="18.75">
      <c r="A451" s="1">
        <v>41724</v>
      </c>
      <c r="B451" s="12">
        <v>1.3</v>
      </c>
      <c r="C451" s="12">
        <v>3.4</v>
      </c>
      <c r="D451" s="7">
        <v>270</v>
      </c>
      <c r="E451" s="16">
        <v>1.6167592592592592</v>
      </c>
      <c r="F451" s="12">
        <v>5.6</v>
      </c>
      <c r="G451" s="7">
        <v>250</v>
      </c>
      <c r="H451" s="16">
        <v>1.6139814814814815</v>
      </c>
    </row>
    <row x14ac:dyDescent="0.25" r="452" customHeight="1" ht="18.75">
      <c r="A452" s="1">
        <v>41725</v>
      </c>
      <c r="B452" s="12">
        <v>1.4</v>
      </c>
      <c r="C452" s="12">
        <v>3.3</v>
      </c>
      <c r="D452" s="7">
        <v>110</v>
      </c>
      <c r="E452" s="16">
        <v>1.8785648148148149</v>
      </c>
      <c r="F452" s="12">
        <v>6.2</v>
      </c>
      <c r="G452" s="7">
        <v>250</v>
      </c>
      <c r="H452" s="16">
        <v>1.5716203703703704</v>
      </c>
    </row>
    <row x14ac:dyDescent="0.25" r="453" customHeight="1" ht="18.75">
      <c r="A453" s="1">
        <v>41726</v>
      </c>
      <c r="B453" s="12">
        <v>1.3</v>
      </c>
      <c r="C453" s="12">
        <v>4.3</v>
      </c>
      <c r="D453" s="7">
        <v>290</v>
      </c>
      <c r="E453" s="16">
        <v>1.6146759259259258</v>
      </c>
      <c r="F453" s="12">
        <v>6.3</v>
      </c>
      <c r="G453" s="7">
        <v>290</v>
      </c>
      <c r="H453" s="16">
        <v>1.6105092592592594</v>
      </c>
    </row>
    <row x14ac:dyDescent="0.25" r="454" customHeight="1" ht="18.75">
      <c r="A454" s="1">
        <v>41727</v>
      </c>
      <c r="B454" s="12">
        <v>1.7</v>
      </c>
      <c r="C454" s="12">
        <v>3.6</v>
      </c>
      <c r="D454" s="7">
        <v>140</v>
      </c>
      <c r="E454" s="16">
        <v>1.532037037037037</v>
      </c>
      <c r="F454" s="12">
        <v>5.9</v>
      </c>
      <c r="G454" s="7">
        <v>140</v>
      </c>
      <c r="H454" s="16">
        <v>1.5000925925925928</v>
      </c>
    </row>
    <row x14ac:dyDescent="0.25" r="455" customHeight="1" ht="18.75">
      <c r="A455" s="1">
        <v>41728</v>
      </c>
      <c r="B455" s="12">
        <v>2.1</v>
      </c>
      <c r="C455" s="12">
        <v>5.2</v>
      </c>
      <c r="D455" s="7">
        <v>290</v>
      </c>
      <c r="E455" s="16">
        <v>1.694537037037037</v>
      </c>
      <c r="F455" s="12">
        <v>8.6</v>
      </c>
      <c r="G455" s="7">
        <v>270</v>
      </c>
      <c r="H455" s="16">
        <v>1.6924537037037037</v>
      </c>
    </row>
    <row x14ac:dyDescent="0.25" r="456" customHeight="1" ht="18.75">
      <c r="A456" s="1">
        <v>41729</v>
      </c>
      <c r="B456" s="12">
        <v>1.2</v>
      </c>
      <c r="C456" s="12">
        <v>2.6</v>
      </c>
      <c r="D456" s="7">
        <v>110</v>
      </c>
      <c r="E456" s="16">
        <v>1.9306481481481481</v>
      </c>
      <c r="F456" s="12">
        <v>4.5</v>
      </c>
      <c r="G456" s="7">
        <v>110</v>
      </c>
      <c r="H456" s="16">
        <v>1.9410648148148149</v>
      </c>
    </row>
    <row x14ac:dyDescent="0.25" r="457" customHeight="1" ht="18.75">
      <c r="A457" s="1">
        <v>41730</v>
      </c>
      <c r="B457" s="12">
        <v>1.1</v>
      </c>
      <c r="C457" s="12">
        <v>2.9</v>
      </c>
      <c r="D457" s="7">
        <v>90</v>
      </c>
      <c r="E457" s="16">
        <v>1.5112037037037038</v>
      </c>
      <c r="F457" s="12">
        <v>5.7</v>
      </c>
      <c r="G457" s="7">
        <v>110</v>
      </c>
      <c r="H457" s="16">
        <v>1.5778703703703703</v>
      </c>
    </row>
    <row x14ac:dyDescent="0.25" r="458" customHeight="1" ht="18.75">
      <c r="A458" s="1">
        <v>41731</v>
      </c>
      <c r="B458" s="12">
        <v>1.1</v>
      </c>
      <c r="C458" s="12">
        <v>2.5</v>
      </c>
      <c r="D458" s="7">
        <v>290</v>
      </c>
      <c r="E458" s="16">
        <v>1.6042592592592593</v>
      </c>
      <c r="F458" s="12">
        <v>4.8</v>
      </c>
      <c r="G458" s="7">
        <v>320</v>
      </c>
      <c r="H458" s="16">
        <v>1.6987037037037038</v>
      </c>
    </row>
    <row x14ac:dyDescent="0.25" r="459" customHeight="1" ht="18.75">
      <c r="A459" s="1">
        <v>41732</v>
      </c>
      <c r="B459" s="12">
        <v>1.5</v>
      </c>
      <c r="C459" s="7">
        <v>6</v>
      </c>
      <c r="D459" s="7">
        <v>140</v>
      </c>
      <c r="E459" s="16">
        <v>1.7556481481481483</v>
      </c>
      <c r="F459" s="12">
        <v>10.6</v>
      </c>
      <c r="G459" s="7">
        <v>320</v>
      </c>
      <c r="H459" s="16">
        <v>1.9278703703703703</v>
      </c>
    </row>
    <row x14ac:dyDescent="0.25" r="460" customHeight="1" ht="18.75">
      <c r="A460" s="1">
        <v>41733</v>
      </c>
      <c r="B460" s="12">
        <v>2.4</v>
      </c>
      <c r="C460" s="12">
        <v>4.8</v>
      </c>
      <c r="D460" s="7">
        <v>290</v>
      </c>
      <c r="E460" s="16">
        <v>1.4966203703703704</v>
      </c>
      <c r="F460" s="12">
        <v>9.6</v>
      </c>
      <c r="G460" s="7">
        <v>320</v>
      </c>
      <c r="H460" s="16">
        <v>1.502175925925926</v>
      </c>
    </row>
    <row x14ac:dyDescent="0.25" r="461" customHeight="1" ht="18.75">
      <c r="A461" s="1">
        <v>41734</v>
      </c>
      <c r="B461" s="12">
        <v>2.7</v>
      </c>
      <c r="C461" s="12">
        <v>4.9</v>
      </c>
      <c r="D461" s="7">
        <v>320</v>
      </c>
      <c r="E461" s="16">
        <v>1.7563425925925926</v>
      </c>
      <c r="F461" s="12">
        <v>9.2</v>
      </c>
      <c r="G461" s="7">
        <v>340</v>
      </c>
      <c r="H461" s="16">
        <v>1.8049537037037036</v>
      </c>
    </row>
    <row x14ac:dyDescent="0.25" r="462" customHeight="1" ht="18.75">
      <c r="A462" s="1">
        <v>41735</v>
      </c>
      <c r="B462" s="12">
        <v>3.3</v>
      </c>
      <c r="C462" s="12">
        <v>5.7</v>
      </c>
      <c r="D462" s="7">
        <v>290</v>
      </c>
      <c r="E462" s="16">
        <v>1.6299537037037037</v>
      </c>
      <c r="F462" s="12">
        <v>11.5</v>
      </c>
      <c r="G462" s="7">
        <v>270</v>
      </c>
      <c r="H462" s="16">
        <v>1.5612037037037036</v>
      </c>
    </row>
    <row x14ac:dyDescent="0.25" r="463" customHeight="1" ht="18.75">
      <c r="A463" s="1">
        <v>41736</v>
      </c>
      <c r="B463" s="12">
        <v>2.5</v>
      </c>
      <c r="C463" s="12">
        <v>5.2</v>
      </c>
      <c r="D463" s="7">
        <v>320</v>
      </c>
      <c r="E463" s="16">
        <v>1.7299537037037038</v>
      </c>
      <c r="F463" s="12">
        <v>10.1</v>
      </c>
      <c r="G463" s="7">
        <v>320</v>
      </c>
      <c r="H463" s="16">
        <v>1.7250925925925926</v>
      </c>
    </row>
    <row x14ac:dyDescent="0.25" r="464" customHeight="1" ht="18.75">
      <c r="A464" s="1">
        <v>41737</v>
      </c>
      <c r="B464" s="12">
        <v>1.9</v>
      </c>
      <c r="C464" s="7">
        <v>4</v>
      </c>
      <c r="D464" s="7">
        <v>140</v>
      </c>
      <c r="E464" s="16">
        <v>1.8605092592592594</v>
      </c>
      <c r="F464" s="12">
        <v>6.4</v>
      </c>
      <c r="G464" s="7">
        <v>270</v>
      </c>
      <c r="H464" s="16">
        <v>1.428564814814815</v>
      </c>
    </row>
    <row x14ac:dyDescent="0.25" r="465" customHeight="1" ht="18.75">
      <c r="A465" s="1">
        <v>41738</v>
      </c>
      <c r="B465" s="12">
        <v>1.5</v>
      </c>
      <c r="C465" s="12">
        <v>4.5</v>
      </c>
      <c r="D465" s="7">
        <v>270</v>
      </c>
      <c r="E465" s="16">
        <v>1.844537037037037</v>
      </c>
      <c r="F465" s="12">
        <v>7.2</v>
      </c>
      <c r="G465" s="7">
        <v>270</v>
      </c>
      <c r="H465" s="16">
        <v>1.8424537037037036</v>
      </c>
    </row>
    <row x14ac:dyDescent="0.25" r="466" customHeight="1" ht="18.75">
      <c r="A466" s="1">
        <v>41739</v>
      </c>
      <c r="B466" s="12">
        <v>3.3</v>
      </c>
      <c r="C466" s="12">
        <v>7.2</v>
      </c>
      <c r="D466" s="7">
        <v>90</v>
      </c>
      <c r="E466" s="16">
        <v>1.6924537037037037</v>
      </c>
      <c r="F466" s="12">
        <v>13.1</v>
      </c>
      <c r="G466" s="7">
        <v>90</v>
      </c>
      <c r="H466" s="16">
        <v>1.6924537037037037</v>
      </c>
    </row>
    <row x14ac:dyDescent="0.25" r="467" customHeight="1" ht="18.75">
      <c r="A467" s="1">
        <v>41740</v>
      </c>
      <c r="B467" s="12">
        <v>1.3</v>
      </c>
      <c r="C467" s="12">
        <v>3.7</v>
      </c>
      <c r="D467" s="7">
        <v>140</v>
      </c>
      <c r="E467" s="16">
        <v>1.0230092592592592</v>
      </c>
      <c r="F467" s="12">
        <v>5.6</v>
      </c>
      <c r="G467" s="7">
        <v>110</v>
      </c>
      <c r="H467" s="16">
        <v>1.0341203703703703</v>
      </c>
    </row>
    <row x14ac:dyDescent="0.25" r="468" customHeight="1" ht="18.75">
      <c r="A468" s="1">
        <v>41741</v>
      </c>
      <c r="B468" s="12">
        <v>1.1</v>
      </c>
      <c r="C468" s="12">
        <v>2.6</v>
      </c>
      <c r="D468" s="7">
        <v>270</v>
      </c>
      <c r="E468" s="16">
        <v>1.4355092592592593</v>
      </c>
      <c r="F468" s="12">
        <v>4.9</v>
      </c>
      <c r="G468" s="7">
        <v>250</v>
      </c>
      <c r="H468" s="16">
        <v>1.4341203703703704</v>
      </c>
    </row>
    <row x14ac:dyDescent="0.25" r="469" customHeight="1" ht="18.75">
      <c r="A469" s="1">
        <v>41742</v>
      </c>
      <c r="B469" s="12">
        <v>1.9</v>
      </c>
      <c r="C469" s="12">
        <v>5.1</v>
      </c>
      <c r="D469" s="7">
        <v>90</v>
      </c>
      <c r="E469" s="16">
        <v>1.633425925925926</v>
      </c>
      <c r="F469" s="12">
        <v>9.2</v>
      </c>
      <c r="G469" s="7">
        <v>70</v>
      </c>
      <c r="H469" s="16">
        <v>1.6438425925925926</v>
      </c>
    </row>
    <row x14ac:dyDescent="0.25" r="470" customHeight="1" ht="18.75">
      <c r="A470" s="1">
        <v>41743</v>
      </c>
      <c r="B470" s="12">
        <v>1.7</v>
      </c>
      <c r="C470" s="7">
        <v>4</v>
      </c>
      <c r="D470" s="7">
        <v>140</v>
      </c>
      <c r="E470" s="16">
        <v>1.858425925925926</v>
      </c>
      <c r="F470" s="12">
        <v>7.1</v>
      </c>
      <c r="G470" s="7">
        <v>340</v>
      </c>
      <c r="H470" s="16">
        <v>1.5875925925925927</v>
      </c>
    </row>
    <row x14ac:dyDescent="0.25" r="471" customHeight="1" ht="18.75">
      <c r="A471" s="1">
        <v>41744</v>
      </c>
      <c r="B471" s="12">
        <v>2.3</v>
      </c>
      <c r="C471" s="12">
        <v>5.1</v>
      </c>
      <c r="D471" s="7">
        <v>290</v>
      </c>
      <c r="E471" s="16">
        <v>1.608425925925926</v>
      </c>
      <c r="F471" s="12">
        <v>10.2</v>
      </c>
      <c r="G471" s="7">
        <v>320</v>
      </c>
      <c r="H471" s="16">
        <v>1.6056481481481482</v>
      </c>
    </row>
    <row x14ac:dyDescent="0.25" r="472" customHeight="1" ht="18.75">
      <c r="A472" s="1">
        <v>41745</v>
      </c>
      <c r="B472" s="12">
        <v>1.8</v>
      </c>
      <c r="C472" s="12">
        <v>3.8</v>
      </c>
      <c r="D472" s="7">
        <v>270</v>
      </c>
      <c r="E472" s="16">
        <v>1.5410648148148147</v>
      </c>
      <c r="F472" s="12">
        <v>6.7</v>
      </c>
      <c r="G472" s="7">
        <v>270</v>
      </c>
      <c r="H472" s="16">
        <v>1.5077314814814815</v>
      </c>
    </row>
    <row x14ac:dyDescent="0.25" r="473" customHeight="1" ht="18.75">
      <c r="A473" s="1">
        <v>41746</v>
      </c>
      <c r="B473" s="12">
        <v>1.5</v>
      </c>
      <c r="C473" s="7">
        <v>3</v>
      </c>
      <c r="D473" s="7">
        <v>140</v>
      </c>
      <c r="E473" s="16">
        <v>1.9987037037037036</v>
      </c>
      <c r="F473" s="12">
        <v>5.9</v>
      </c>
      <c r="G473" s="7">
        <v>70</v>
      </c>
      <c r="H473" s="16">
        <v>1.883425925925926</v>
      </c>
    </row>
    <row x14ac:dyDescent="0.25" r="474" customHeight="1" ht="18.75">
      <c r="A474" s="1">
        <v>41747</v>
      </c>
      <c r="B474" s="12">
        <v>2.3</v>
      </c>
      <c r="C474" s="7">
        <v>4</v>
      </c>
      <c r="D474" s="7">
        <v>90</v>
      </c>
      <c r="E474" s="16">
        <v>1.8868981481481482</v>
      </c>
      <c r="F474" s="12">
        <v>7.1</v>
      </c>
      <c r="G474" s="7">
        <v>110</v>
      </c>
      <c r="H474" s="16">
        <v>1.9389814814814814</v>
      </c>
    </row>
    <row x14ac:dyDescent="0.25" r="475" customHeight="1" ht="18.75">
      <c r="A475" s="1">
        <v>41748</v>
      </c>
      <c r="B475" s="12">
        <v>3.6</v>
      </c>
      <c r="C475" s="12">
        <v>5.9</v>
      </c>
      <c r="D475" s="7">
        <v>110</v>
      </c>
      <c r="E475" s="16">
        <v>1.5931481481481482</v>
      </c>
      <c r="F475" s="12">
        <v>10.7</v>
      </c>
      <c r="G475" s="7">
        <v>90</v>
      </c>
      <c r="H475" s="16">
        <v>1.6487037037037036</v>
      </c>
    </row>
    <row x14ac:dyDescent="0.25" r="476" customHeight="1" ht="18.75">
      <c r="A476" s="1">
        <v>41749</v>
      </c>
      <c r="B476" s="12">
        <v>2.2</v>
      </c>
      <c r="C476" s="12">
        <v>4.5</v>
      </c>
      <c r="D476" s="7">
        <v>110</v>
      </c>
      <c r="E476" s="16">
        <v>1.3966203703703703</v>
      </c>
      <c r="F476" s="12">
        <v>7.7</v>
      </c>
      <c r="G476" s="7">
        <v>90</v>
      </c>
      <c r="H476" s="16">
        <v>1.3952314814814815</v>
      </c>
    </row>
    <row x14ac:dyDescent="0.25" r="477" customHeight="1" ht="18.75">
      <c r="A477" s="1">
        <v>41750</v>
      </c>
      <c r="B477" s="12">
        <v>2.2</v>
      </c>
      <c r="C477" s="12">
        <v>5.5</v>
      </c>
      <c r="D477" s="7">
        <v>270</v>
      </c>
      <c r="E477" s="16">
        <v>1.507037037037037</v>
      </c>
      <c r="F477" s="12">
        <v>8.7</v>
      </c>
      <c r="G477" s="7">
        <v>290</v>
      </c>
      <c r="H477" s="16">
        <v>1.5028703703703705</v>
      </c>
    </row>
    <row x14ac:dyDescent="0.25" r="478" customHeight="1" ht="18.75">
      <c r="A478" s="1">
        <v>41751</v>
      </c>
      <c r="B478" s="12">
        <v>1.8</v>
      </c>
      <c r="C478" s="12">
        <v>6.2</v>
      </c>
      <c r="D478" s="7">
        <v>110</v>
      </c>
      <c r="E478" s="16">
        <v>1.7730092592592592</v>
      </c>
      <c r="F478" s="12">
        <v>9.6</v>
      </c>
      <c r="G478" s="7">
        <v>90</v>
      </c>
      <c r="H478" s="16">
        <v>1.7716203703703703</v>
      </c>
    </row>
    <row x14ac:dyDescent="0.25" r="479" customHeight="1" ht="18.75">
      <c r="A479" s="1">
        <v>41752</v>
      </c>
      <c r="B479" s="12">
        <v>1.5</v>
      </c>
      <c r="C479" s="12">
        <v>4.2</v>
      </c>
      <c r="D479" s="7">
        <v>110</v>
      </c>
      <c r="E479" s="16">
        <v>1.8285648148148148</v>
      </c>
      <c r="F479" s="12">
        <v>8.6</v>
      </c>
      <c r="G479" s="7">
        <v>230</v>
      </c>
      <c r="H479" s="16">
        <v>1.4785648148148147</v>
      </c>
    </row>
    <row x14ac:dyDescent="0.25" r="480" customHeight="1" ht="18.75">
      <c r="A480" s="1">
        <v>41753</v>
      </c>
      <c r="B480" s="12">
        <v>1.3</v>
      </c>
      <c r="C480" s="12">
        <v>3.5</v>
      </c>
      <c r="D480" s="7">
        <v>270</v>
      </c>
      <c r="E480" s="16">
        <v>1.7237037037037037</v>
      </c>
      <c r="F480" s="12">
        <v>7.3</v>
      </c>
      <c r="G480" s="7">
        <v>250</v>
      </c>
      <c r="H480" s="16">
        <v>1.7181481481481482</v>
      </c>
    </row>
    <row x14ac:dyDescent="0.25" r="481" customHeight="1" ht="18.75">
      <c r="A481" s="1">
        <v>41754</v>
      </c>
      <c r="B481" s="12">
        <v>1.2</v>
      </c>
      <c r="C481" s="7">
        <v>4</v>
      </c>
      <c r="D481" s="7">
        <v>180</v>
      </c>
      <c r="E481" s="16">
        <v>1.7716203703703703</v>
      </c>
      <c r="F481" s="12">
        <v>6.9</v>
      </c>
      <c r="G481" s="7">
        <v>180</v>
      </c>
      <c r="H481" s="16">
        <v>1.7660648148148148</v>
      </c>
    </row>
    <row x14ac:dyDescent="0.25" r="482" customHeight="1" ht="18.75">
      <c r="A482" s="1">
        <v>41755</v>
      </c>
      <c r="B482" s="12">
        <v>1.5</v>
      </c>
      <c r="C482" s="12">
        <v>4.1</v>
      </c>
      <c r="D482" s="7">
        <v>270</v>
      </c>
      <c r="E482" s="16">
        <v>1.6139814814814815</v>
      </c>
      <c r="F482" s="12">
        <v>8.1</v>
      </c>
      <c r="G482" s="7">
        <v>250</v>
      </c>
      <c r="H482" s="16">
        <v>1.6563425925925928</v>
      </c>
    </row>
    <row x14ac:dyDescent="0.25" r="483" customHeight="1" ht="18.75">
      <c r="A483" s="1">
        <v>41756</v>
      </c>
      <c r="B483" s="12">
        <v>1.3</v>
      </c>
      <c r="C483" s="12">
        <v>3.9</v>
      </c>
      <c r="D483" s="7">
        <v>160</v>
      </c>
      <c r="E483" s="16">
        <v>1.700787037037037</v>
      </c>
      <c r="F483" s="12">
        <v>6.6</v>
      </c>
      <c r="G483" s="7">
        <v>160</v>
      </c>
      <c r="H483" s="16">
        <v>1.595925925925926</v>
      </c>
    </row>
    <row x14ac:dyDescent="0.25" r="484" customHeight="1" ht="18.75">
      <c r="A484" s="1">
        <v>41757</v>
      </c>
      <c r="B484" s="12">
        <v>4.1</v>
      </c>
      <c r="C484" s="12">
        <v>6.9</v>
      </c>
      <c r="D484" s="7">
        <v>90</v>
      </c>
      <c r="E484" s="16">
        <v>1.7688425925925926</v>
      </c>
      <c r="F484" s="12">
        <v>12.2</v>
      </c>
      <c r="G484" s="7">
        <v>90</v>
      </c>
      <c r="H484" s="16">
        <v>1.8688425925925927</v>
      </c>
    </row>
    <row x14ac:dyDescent="0.25" r="485" customHeight="1" ht="18.75">
      <c r="A485" s="1">
        <v>41758</v>
      </c>
      <c r="B485" s="12">
        <v>1.6</v>
      </c>
      <c r="C485" s="12">
        <v>5.2</v>
      </c>
      <c r="D485" s="7">
        <v>110</v>
      </c>
      <c r="E485" s="16">
        <v>1.007037037037037</v>
      </c>
      <c r="F485" s="12">
        <v>9.2</v>
      </c>
      <c r="G485" s="7">
        <v>70</v>
      </c>
      <c r="H485" s="16">
        <v>1.0035648148148149</v>
      </c>
    </row>
    <row x14ac:dyDescent="0.25" r="486" customHeight="1" ht="18.75">
      <c r="A486" s="1">
        <v>41759</v>
      </c>
      <c r="B486" s="12">
        <v>1.5</v>
      </c>
      <c r="C486" s="12">
        <v>3.8</v>
      </c>
      <c r="D486" s="7">
        <v>140</v>
      </c>
      <c r="E486" s="16">
        <v>1.623009259259259</v>
      </c>
      <c r="F486" s="12">
        <v>5.8</v>
      </c>
      <c r="G486" s="7">
        <v>140</v>
      </c>
      <c r="H486" s="16">
        <v>1.8181481481481483</v>
      </c>
    </row>
    <row x14ac:dyDescent="0.25" r="487" customHeight="1" ht="18.75">
      <c r="A487" s="1">
        <v>41760</v>
      </c>
      <c r="B487" s="12">
        <v>1.9</v>
      </c>
      <c r="C487" s="12">
        <v>4.1</v>
      </c>
      <c r="D487" s="7">
        <v>320</v>
      </c>
      <c r="E487" s="16">
        <v>1.6931481481481483</v>
      </c>
      <c r="F487" s="12">
        <v>7.3</v>
      </c>
      <c r="G487" s="7">
        <v>270</v>
      </c>
      <c r="H487" s="16">
        <v>1.5306481481481482</v>
      </c>
    </row>
    <row x14ac:dyDescent="0.25" r="488" customHeight="1" ht="18.75">
      <c r="A488" s="1">
        <v>41761</v>
      </c>
      <c r="B488" s="12">
        <v>2.2</v>
      </c>
      <c r="C488" s="12">
        <v>5.6</v>
      </c>
      <c r="D488" s="7">
        <v>270</v>
      </c>
      <c r="E488" s="16">
        <v>1.9118981481481483</v>
      </c>
      <c r="F488" s="12">
        <v>11.4</v>
      </c>
      <c r="G488" s="7">
        <v>290</v>
      </c>
      <c r="H488" s="16">
        <v>1.9466203703703704</v>
      </c>
    </row>
    <row x14ac:dyDescent="0.25" r="489" customHeight="1" ht="18.75">
      <c r="A489" s="1">
        <v>41762</v>
      </c>
      <c r="B489" s="12">
        <v>3.6</v>
      </c>
      <c r="C489" s="7">
        <v>6</v>
      </c>
      <c r="D489" s="7">
        <v>290</v>
      </c>
      <c r="E489" s="16">
        <v>1.1737037037037037</v>
      </c>
      <c r="F489" s="12">
        <v>11.2</v>
      </c>
      <c r="G489" s="7">
        <v>270</v>
      </c>
      <c r="H489" s="16">
        <v>1.1723148148148148</v>
      </c>
    </row>
    <row x14ac:dyDescent="0.25" r="490" customHeight="1" ht="18.75">
      <c r="A490" s="1">
        <v>41763</v>
      </c>
      <c r="B490" s="12">
        <v>1.5</v>
      </c>
      <c r="C490" s="12">
        <v>5.7</v>
      </c>
      <c r="D490" s="7">
        <v>270</v>
      </c>
      <c r="E490" s="16">
        <v>1.9584259259259258</v>
      </c>
      <c r="F490" s="12">
        <v>12.5</v>
      </c>
      <c r="G490" s="7">
        <v>270</v>
      </c>
      <c r="H490" s="16">
        <v>1.9584259259259258</v>
      </c>
    </row>
    <row x14ac:dyDescent="0.25" r="491" customHeight="1" ht="18.75">
      <c r="A491" s="1">
        <v>41764</v>
      </c>
      <c r="B491" s="12">
        <v>3.3</v>
      </c>
      <c r="C491" s="12">
        <v>6.9</v>
      </c>
      <c r="D491" s="7">
        <v>270</v>
      </c>
      <c r="E491" s="16">
        <v>1.5730092592592593</v>
      </c>
      <c r="F491" s="12">
        <v>11.5</v>
      </c>
      <c r="G491" s="7">
        <v>270</v>
      </c>
      <c r="H491" s="16">
        <v>1.553564814814815</v>
      </c>
    </row>
    <row x14ac:dyDescent="0.25" r="492" customHeight="1" ht="18.75">
      <c r="A492" s="1">
        <v>41765</v>
      </c>
      <c r="B492" s="12">
        <v>1.9</v>
      </c>
      <c r="C492" s="12">
        <v>4.4</v>
      </c>
      <c r="D492" s="7">
        <v>290</v>
      </c>
      <c r="E492" s="16">
        <v>1.4473148148148147</v>
      </c>
      <c r="F492" s="12">
        <v>9.5</v>
      </c>
      <c r="G492" s="7">
        <v>290</v>
      </c>
      <c r="H492" s="16">
        <v>1.4473148148148147</v>
      </c>
    </row>
    <row x14ac:dyDescent="0.25" r="493" customHeight="1" ht="18.75">
      <c r="A493" s="1">
        <v>41766</v>
      </c>
      <c r="B493" s="12">
        <v>1.7</v>
      </c>
      <c r="C493" s="12">
        <v>4.6</v>
      </c>
      <c r="D493" s="7">
        <v>180</v>
      </c>
      <c r="E493" s="16">
        <v>1.6737037037037037</v>
      </c>
      <c r="F493" s="12">
        <v>10.1</v>
      </c>
      <c r="G493" s="7">
        <v>180</v>
      </c>
      <c r="H493" s="16">
        <v>1.638287037037037</v>
      </c>
    </row>
    <row x14ac:dyDescent="0.25" r="494" customHeight="1" ht="18.75">
      <c r="A494" s="1">
        <v>41767</v>
      </c>
      <c r="B494" s="12">
        <v>2.6</v>
      </c>
      <c r="C494" s="12">
        <v>6.2</v>
      </c>
      <c r="D494" s="7">
        <v>290</v>
      </c>
      <c r="E494" s="16">
        <v>1.5743981481481482</v>
      </c>
      <c r="F494" s="12">
        <v>12.6</v>
      </c>
      <c r="G494" s="7">
        <v>290</v>
      </c>
      <c r="H494" s="16">
        <v>1.5743981481481482</v>
      </c>
    </row>
    <row x14ac:dyDescent="0.25" r="495" customHeight="1" ht="18.75">
      <c r="A495" s="1">
        <v>41768</v>
      </c>
      <c r="B495" s="12">
        <v>2.3</v>
      </c>
      <c r="C495" s="12">
        <v>5.2</v>
      </c>
      <c r="D495" s="7">
        <v>90</v>
      </c>
      <c r="E495" s="16">
        <v>1.720925925925926</v>
      </c>
      <c r="F495" s="12">
        <v>9.4</v>
      </c>
      <c r="G495" s="7">
        <v>90</v>
      </c>
      <c r="H495" s="16">
        <v>1.7146759259259259</v>
      </c>
    </row>
    <row x14ac:dyDescent="0.25" r="496" customHeight="1" ht="18.75">
      <c r="A496" s="1">
        <v>41769</v>
      </c>
      <c r="B496" s="12">
        <v>2.8</v>
      </c>
      <c r="C496" s="7">
        <v>5</v>
      </c>
      <c r="D496" s="7">
        <v>90</v>
      </c>
      <c r="E496" s="16">
        <v>1.7667592592592594</v>
      </c>
      <c r="F496" s="12">
        <v>8.7</v>
      </c>
      <c r="G496" s="7">
        <v>90</v>
      </c>
      <c r="H496" s="16">
        <v>1.6938425925925926</v>
      </c>
    </row>
    <row x14ac:dyDescent="0.25" r="497" customHeight="1" ht="18.75">
      <c r="A497" s="1">
        <v>41770</v>
      </c>
      <c r="B497" s="12">
        <v>2.9</v>
      </c>
      <c r="C497" s="12">
        <v>5.8</v>
      </c>
      <c r="D497" s="7">
        <v>160</v>
      </c>
      <c r="E497" s="16">
        <v>1.6528703703703704</v>
      </c>
      <c r="F497" s="12">
        <v>8.7</v>
      </c>
      <c r="G497" s="7">
        <v>200</v>
      </c>
      <c r="H497" s="16">
        <v>1.6771759259259258</v>
      </c>
    </row>
    <row x14ac:dyDescent="0.25" r="498" customHeight="1" ht="18.75">
      <c r="A498" s="1">
        <v>41771</v>
      </c>
      <c r="B498" s="12">
        <v>2.9</v>
      </c>
      <c r="C498" s="12">
        <v>6.5</v>
      </c>
      <c r="D498" s="7">
        <v>290</v>
      </c>
      <c r="E498" s="16">
        <v>1.6348148148148147</v>
      </c>
      <c r="F498" s="12">
        <v>12.7</v>
      </c>
      <c r="G498" s="7">
        <v>270</v>
      </c>
      <c r="H498" s="16">
        <v>1.6285648148148149</v>
      </c>
    </row>
    <row x14ac:dyDescent="0.25" r="499" customHeight="1" ht="18.75">
      <c r="A499" s="1">
        <v>41772</v>
      </c>
      <c r="B499" s="12">
        <v>1.5</v>
      </c>
      <c r="C499" s="12">
        <v>3.7</v>
      </c>
      <c r="D499" s="7">
        <v>270</v>
      </c>
      <c r="E499" s="16">
        <v>1.5625925925925928</v>
      </c>
      <c r="F499" s="12">
        <v>7.8</v>
      </c>
      <c r="G499" s="7">
        <v>290</v>
      </c>
      <c r="H499" s="16">
        <v>1.7313425925925925</v>
      </c>
    </row>
    <row x14ac:dyDescent="0.25" r="500" customHeight="1" ht="18.75">
      <c r="A500" s="1">
        <v>41773</v>
      </c>
      <c r="B500" s="12">
        <v>1.3</v>
      </c>
      <c r="C500" s="12">
        <v>2.9</v>
      </c>
      <c r="D500" s="7">
        <v>290</v>
      </c>
      <c r="E500" s="16">
        <v>1.7091203703703703</v>
      </c>
      <c r="F500" s="12">
        <v>5.3</v>
      </c>
      <c r="G500" s="7">
        <v>340</v>
      </c>
      <c r="H500" s="16">
        <v>1.663287037037037</v>
      </c>
    </row>
    <row x14ac:dyDescent="0.25" r="501" customHeight="1" ht="18.75">
      <c r="A501" s="1">
        <v>41774</v>
      </c>
      <c r="B501" s="12">
        <v>3.2</v>
      </c>
      <c r="C501" s="12">
        <v>6.1</v>
      </c>
      <c r="D501" s="7">
        <v>290</v>
      </c>
      <c r="E501" s="16">
        <v>1.5473148148148148</v>
      </c>
      <c r="F501" s="12">
        <v>13.1</v>
      </c>
      <c r="G501" s="7">
        <v>290</v>
      </c>
      <c r="H501" s="16">
        <v>1.544537037037037</v>
      </c>
    </row>
    <row x14ac:dyDescent="0.25" r="502" customHeight="1" ht="18.75">
      <c r="A502" s="1">
        <v>41775</v>
      </c>
      <c r="B502" s="12">
        <v>2.4</v>
      </c>
      <c r="C502" s="12">
        <v>5.9</v>
      </c>
      <c r="D502" s="7">
        <v>290</v>
      </c>
      <c r="E502" s="16">
        <v>1.5931481481481482</v>
      </c>
      <c r="F502" s="12">
        <v>9.8</v>
      </c>
      <c r="G502" s="7">
        <v>290</v>
      </c>
      <c r="H502" s="16">
        <v>1.5889814814814813</v>
      </c>
    </row>
    <row x14ac:dyDescent="0.25" r="503" customHeight="1" ht="18.75">
      <c r="A503" s="1">
        <v>41776</v>
      </c>
      <c r="B503" s="7">
        <v>2</v>
      </c>
      <c r="C503" s="12">
        <v>4.1</v>
      </c>
      <c r="D503" s="7">
        <v>270</v>
      </c>
      <c r="E503" s="16">
        <v>1.5730092592592593</v>
      </c>
      <c r="F503" s="12">
        <v>6.7</v>
      </c>
      <c r="G503" s="7">
        <v>140</v>
      </c>
      <c r="H503" s="16">
        <v>1.9570370370370371</v>
      </c>
    </row>
    <row x14ac:dyDescent="0.25" r="504" customHeight="1" ht="18.75">
      <c r="A504" s="1">
        <v>41777</v>
      </c>
      <c r="B504" s="12">
        <v>1.7</v>
      </c>
      <c r="C504" s="12">
        <v>3.8</v>
      </c>
      <c r="D504" s="7">
        <v>140</v>
      </c>
      <c r="E504" s="16">
        <v>1.763287037037037</v>
      </c>
      <c r="F504" s="12">
        <v>6.1</v>
      </c>
      <c r="G504" s="7">
        <v>250</v>
      </c>
      <c r="H504" s="16">
        <v>1.6764814814814815</v>
      </c>
    </row>
    <row x14ac:dyDescent="0.25" r="505" customHeight="1" ht="18.75">
      <c r="A505" s="1">
        <v>41778</v>
      </c>
      <c r="B505" s="12">
        <v>1.4</v>
      </c>
      <c r="C505" s="12">
        <v>3.4</v>
      </c>
      <c r="D505" s="7">
        <v>270</v>
      </c>
      <c r="E505" s="16">
        <v>1.6868981481481482</v>
      </c>
      <c r="F505" s="12">
        <v>6.3</v>
      </c>
      <c r="G505" s="7">
        <v>250</v>
      </c>
      <c r="H505" s="16">
        <v>1.6834259259259259</v>
      </c>
    </row>
    <row x14ac:dyDescent="0.25" r="506" customHeight="1" ht="18.75">
      <c r="A506" s="1">
        <v>41779</v>
      </c>
      <c r="B506" s="12">
        <v>1.7</v>
      </c>
      <c r="C506" s="12">
        <v>4.6</v>
      </c>
      <c r="D506" s="7">
        <v>140</v>
      </c>
      <c r="E506" s="16">
        <v>1.6424537037037037</v>
      </c>
      <c r="F506" s="12">
        <v>7.3</v>
      </c>
      <c r="G506" s="7">
        <v>110</v>
      </c>
      <c r="H506" s="16">
        <v>1.638287037037037</v>
      </c>
    </row>
    <row x14ac:dyDescent="0.25" r="507" customHeight="1" ht="18.75">
      <c r="A507" s="1">
        <v>41780</v>
      </c>
      <c r="B507" s="12">
        <v>2.2</v>
      </c>
      <c r="C507" s="12">
        <v>4.8</v>
      </c>
      <c r="D507" s="7">
        <v>290</v>
      </c>
      <c r="E507" s="16">
        <v>1.4903703703703703</v>
      </c>
      <c r="F507" s="12">
        <v>9.9</v>
      </c>
      <c r="G507" s="7">
        <v>340</v>
      </c>
      <c r="H507" s="16">
        <v>1.455648148148148</v>
      </c>
    </row>
    <row x14ac:dyDescent="0.25" r="508" customHeight="1" ht="18.75">
      <c r="A508" s="1">
        <v>41781</v>
      </c>
      <c r="B508" s="12">
        <v>2.5</v>
      </c>
      <c r="C508" s="12">
        <v>6.5</v>
      </c>
      <c r="D508" s="7">
        <v>140</v>
      </c>
      <c r="E508" s="16">
        <v>1.7556481481481483</v>
      </c>
      <c r="F508" s="12">
        <v>10.1</v>
      </c>
      <c r="G508" s="7">
        <v>140</v>
      </c>
      <c r="H508" s="16">
        <v>1.7591203703703704</v>
      </c>
    </row>
    <row x14ac:dyDescent="0.25" r="509" customHeight="1" ht="18.75">
      <c r="A509" s="1">
        <v>41782</v>
      </c>
      <c r="B509" s="12">
        <v>2.3</v>
      </c>
      <c r="C509" s="7">
        <v>4</v>
      </c>
      <c r="D509" s="7">
        <v>140</v>
      </c>
      <c r="E509" s="16">
        <v>1.2966203703703703</v>
      </c>
      <c r="F509" s="12">
        <v>6.4</v>
      </c>
      <c r="G509" s="7">
        <v>140</v>
      </c>
      <c r="H509" s="16">
        <v>1.320925925925926</v>
      </c>
    </row>
    <row x14ac:dyDescent="0.25" r="510" customHeight="1" ht="18.75">
      <c r="A510" s="1">
        <v>41783</v>
      </c>
      <c r="B510" s="12">
        <v>1.9</v>
      </c>
      <c r="C510" s="12">
        <v>3.9</v>
      </c>
      <c r="D510" s="7">
        <v>270</v>
      </c>
      <c r="E510" s="16">
        <v>1.6598148148148149</v>
      </c>
      <c r="F510" s="12">
        <v>7.1</v>
      </c>
      <c r="G510" s="7">
        <v>290</v>
      </c>
      <c r="H510" s="16">
        <v>1.700787037037037</v>
      </c>
    </row>
    <row x14ac:dyDescent="0.25" r="511" customHeight="1" ht="18.75">
      <c r="A511" s="1">
        <v>41784</v>
      </c>
      <c r="B511" s="12">
        <v>1.9</v>
      </c>
      <c r="C511" s="12">
        <v>4.4</v>
      </c>
      <c r="D511" s="7">
        <v>180</v>
      </c>
      <c r="E511" s="16">
        <v>1.5764814814814816</v>
      </c>
      <c r="F511" s="12">
        <v>7.9</v>
      </c>
      <c r="G511" s="7">
        <v>160</v>
      </c>
      <c r="H511" s="16">
        <v>1.522314814814815</v>
      </c>
    </row>
    <row x14ac:dyDescent="0.25" r="512" customHeight="1" ht="18.75">
      <c r="A512" s="1">
        <v>41785</v>
      </c>
      <c r="B512" s="12">
        <v>2.6</v>
      </c>
      <c r="C512" s="12">
        <v>5.8</v>
      </c>
      <c r="D512" s="7">
        <v>290</v>
      </c>
      <c r="E512" s="16">
        <v>1.6563425925925928</v>
      </c>
      <c r="F512" s="12">
        <v>10.6</v>
      </c>
      <c r="G512" s="7">
        <v>270</v>
      </c>
      <c r="H512" s="16">
        <v>1.6480092592592592</v>
      </c>
    </row>
    <row x14ac:dyDescent="0.25" r="513" customHeight="1" ht="18.75">
      <c r="A513" s="1">
        <v>41786</v>
      </c>
      <c r="B513" s="12">
        <v>1.7</v>
      </c>
      <c r="C513" s="12">
        <v>4.8</v>
      </c>
      <c r="D513" s="7">
        <v>250</v>
      </c>
      <c r="E513" s="16">
        <v>1.643148148148148</v>
      </c>
      <c r="F513" s="12">
        <v>8.9</v>
      </c>
      <c r="G513" s="7">
        <v>290</v>
      </c>
      <c r="H513" s="16">
        <v>1.669537037037037</v>
      </c>
    </row>
    <row x14ac:dyDescent="0.25" r="514" customHeight="1" ht="18.75">
      <c r="A514" s="1">
        <v>41787</v>
      </c>
      <c r="B514" s="12">
        <v>1.7</v>
      </c>
      <c r="C514" s="12">
        <v>6.9</v>
      </c>
      <c r="D514" s="7">
        <v>90</v>
      </c>
      <c r="E514" s="16">
        <v>1.7403703703703703</v>
      </c>
      <c r="F514" s="12">
        <v>11.8</v>
      </c>
      <c r="G514" s="7">
        <v>110</v>
      </c>
      <c r="H514" s="16">
        <v>1.736898148148148</v>
      </c>
    </row>
    <row x14ac:dyDescent="0.25" r="515" customHeight="1" ht="18.75">
      <c r="A515" s="1">
        <v>41788</v>
      </c>
      <c r="B515" s="12">
        <v>1.6</v>
      </c>
      <c r="C515" s="12">
        <v>4.1</v>
      </c>
      <c r="D515" s="7">
        <v>270</v>
      </c>
      <c r="E515" s="16">
        <v>1.5431481481481482</v>
      </c>
      <c r="F515" s="12">
        <v>6.7</v>
      </c>
      <c r="G515" s="7">
        <v>250</v>
      </c>
      <c r="H515" s="16">
        <v>1.5487037037037037</v>
      </c>
    </row>
    <row x14ac:dyDescent="0.25" r="516" customHeight="1" ht="18.75">
      <c r="A516" s="1">
        <v>41789</v>
      </c>
      <c r="B516" s="12">
        <v>1.5</v>
      </c>
      <c r="C516" s="12">
        <v>3.7</v>
      </c>
      <c r="D516" s="7">
        <v>270</v>
      </c>
      <c r="E516" s="16">
        <v>1.8181481481481483</v>
      </c>
      <c r="F516" s="12">
        <v>6.2</v>
      </c>
      <c r="G516" s="7">
        <v>270</v>
      </c>
      <c r="H516" s="16">
        <v>1.8118981481481482</v>
      </c>
    </row>
    <row x14ac:dyDescent="0.25" r="517" customHeight="1" ht="18.75">
      <c r="A517" s="1">
        <v>41790</v>
      </c>
      <c r="B517" s="12">
        <v>1.4</v>
      </c>
      <c r="C517" s="12">
        <v>3.8</v>
      </c>
      <c r="D517" s="7">
        <v>270</v>
      </c>
      <c r="E517" s="16">
        <v>1.857037037037037</v>
      </c>
      <c r="F517" s="12">
        <v>6.3</v>
      </c>
      <c r="G517" s="7">
        <v>270</v>
      </c>
      <c r="H517" s="16">
        <v>1.8514814814814815</v>
      </c>
    </row>
    <row x14ac:dyDescent="0.25" r="518" customHeight="1" ht="18.75">
      <c r="A518" s="1">
        <v>41791</v>
      </c>
      <c r="B518" s="12">
        <v>1.5</v>
      </c>
      <c r="C518" s="12">
        <v>3.6</v>
      </c>
      <c r="D518" s="7">
        <v>270</v>
      </c>
      <c r="E518" s="16">
        <v>1.6973148148148147</v>
      </c>
      <c r="F518" s="7">
        <v>6</v>
      </c>
      <c r="G518" s="7">
        <v>290</v>
      </c>
      <c r="H518" s="16">
        <v>1.6966203703703704</v>
      </c>
    </row>
    <row x14ac:dyDescent="0.25" r="519" customHeight="1" ht="18.75">
      <c r="A519" s="1">
        <v>41792</v>
      </c>
      <c r="B519" s="12">
        <v>1.9</v>
      </c>
      <c r="C519" s="12">
        <v>4.8</v>
      </c>
      <c r="D519" s="7">
        <v>180</v>
      </c>
      <c r="E519" s="16">
        <v>1.657037037037037</v>
      </c>
      <c r="F519" s="12">
        <v>9.4</v>
      </c>
      <c r="G519" s="7">
        <v>180</v>
      </c>
      <c r="H519" s="16">
        <v>1.6563425925925928</v>
      </c>
    </row>
    <row x14ac:dyDescent="0.25" r="520" customHeight="1" ht="18.75">
      <c r="A520" s="1">
        <v>41793</v>
      </c>
      <c r="B520" s="12">
        <v>2.7</v>
      </c>
      <c r="C520" s="12">
        <v>4.4</v>
      </c>
      <c r="D520" s="7">
        <v>90</v>
      </c>
      <c r="E520" s="16">
        <v>1.6146759259259258</v>
      </c>
      <c r="F520" s="12">
        <v>8.6</v>
      </c>
      <c r="G520" s="7">
        <v>140</v>
      </c>
      <c r="H520" s="16">
        <v>1.6105092592592594</v>
      </c>
    </row>
    <row x14ac:dyDescent="0.25" r="521" customHeight="1" ht="18.75">
      <c r="A521" s="1">
        <v>41794</v>
      </c>
      <c r="B521" s="12">
        <v>3.2</v>
      </c>
      <c r="C521" s="12">
        <v>6.1</v>
      </c>
      <c r="D521" s="7">
        <v>90</v>
      </c>
      <c r="E521" s="16">
        <v>1.424398148148148</v>
      </c>
      <c r="F521" s="12">
        <v>10.3</v>
      </c>
      <c r="G521" s="7">
        <v>110</v>
      </c>
      <c r="H521" s="16">
        <v>1.4181481481481482</v>
      </c>
    </row>
    <row x14ac:dyDescent="0.25" r="522" customHeight="1" ht="18.75">
      <c r="A522" s="1">
        <v>41795</v>
      </c>
      <c r="B522" s="12">
        <v>1.6</v>
      </c>
      <c r="C522" s="12">
        <v>3.5</v>
      </c>
      <c r="D522" s="7">
        <v>140</v>
      </c>
      <c r="E522" s="16">
        <v>1.782037037037037</v>
      </c>
      <c r="F522" s="12">
        <v>5.8</v>
      </c>
      <c r="G522" s="7">
        <v>140</v>
      </c>
      <c r="H522" s="16">
        <v>1.8042592592592592</v>
      </c>
    </row>
    <row x14ac:dyDescent="0.25" r="523" customHeight="1" ht="18.75">
      <c r="A523" s="1">
        <v>41796</v>
      </c>
      <c r="B523" s="12">
        <v>2.3</v>
      </c>
      <c r="C523" s="12">
        <v>4.2</v>
      </c>
      <c r="D523" s="7">
        <v>140</v>
      </c>
      <c r="E523" s="16">
        <v>1.9730092592592592</v>
      </c>
      <c r="F523" s="12">
        <v>6.8</v>
      </c>
      <c r="G523" s="7">
        <v>160</v>
      </c>
      <c r="H523" s="16">
        <v>1.569537037037037</v>
      </c>
    </row>
    <row x14ac:dyDescent="0.25" r="524" customHeight="1" ht="18.75">
      <c r="A524" s="1">
        <v>41797</v>
      </c>
      <c r="B524" s="12">
        <v>3.1</v>
      </c>
      <c r="C524" s="12">
        <v>5.8</v>
      </c>
      <c r="D524" s="7">
        <v>140</v>
      </c>
      <c r="E524" s="16">
        <v>1.7730092592592592</v>
      </c>
      <c r="F524" s="12">
        <v>9.2</v>
      </c>
      <c r="G524" s="7">
        <v>160</v>
      </c>
      <c r="H524" s="16">
        <v>1.7528703703703705</v>
      </c>
    </row>
    <row x14ac:dyDescent="0.25" r="525" customHeight="1" ht="18.75">
      <c r="A525" s="1">
        <v>41798</v>
      </c>
      <c r="B525" s="12">
        <v>2.3</v>
      </c>
      <c r="C525" s="12">
        <v>4.9</v>
      </c>
      <c r="D525" s="7">
        <v>140</v>
      </c>
      <c r="E525" s="16">
        <v>1.900787037037037</v>
      </c>
      <c r="F525" s="12">
        <v>7.5</v>
      </c>
      <c r="G525" s="7">
        <v>140</v>
      </c>
      <c r="H525" s="16">
        <v>1.8966203703703703</v>
      </c>
    </row>
    <row x14ac:dyDescent="0.25" r="526" customHeight="1" ht="18.75">
      <c r="A526" s="1">
        <v>41799</v>
      </c>
      <c r="B526" s="12">
        <v>3.2</v>
      </c>
      <c r="C526" s="12">
        <v>4.8</v>
      </c>
      <c r="D526" s="7">
        <v>140</v>
      </c>
      <c r="E526" s="16">
        <v>1.8098148148148148</v>
      </c>
      <c r="F526" s="12">
        <v>8.1</v>
      </c>
      <c r="G526" s="7">
        <v>90</v>
      </c>
      <c r="H526" s="16">
        <v>1.8959259259259258</v>
      </c>
    </row>
    <row x14ac:dyDescent="0.25" r="527" customHeight="1" ht="18.75">
      <c r="A527" s="1">
        <v>41800</v>
      </c>
      <c r="B527" s="12">
        <v>3.4</v>
      </c>
      <c r="C527" s="12">
        <v>4.9</v>
      </c>
      <c r="D527" s="7">
        <v>90</v>
      </c>
      <c r="E527" s="16">
        <v>1.6514814814814813</v>
      </c>
      <c r="F527" s="12">
        <v>8.8</v>
      </c>
      <c r="G527" s="7">
        <v>110</v>
      </c>
      <c r="H527" s="16">
        <v>1.6112037037037037</v>
      </c>
    </row>
    <row x14ac:dyDescent="0.25" r="528" customHeight="1" ht="18.75">
      <c r="A528" s="1">
        <v>41801</v>
      </c>
      <c r="B528" s="12">
        <v>3.1</v>
      </c>
      <c r="C528" s="12">
        <v>5.2</v>
      </c>
      <c r="D528" s="7">
        <v>90</v>
      </c>
      <c r="E528" s="16">
        <v>1.7709259259259258</v>
      </c>
      <c r="F528" s="12">
        <v>8.6</v>
      </c>
      <c r="G528" s="7">
        <v>90</v>
      </c>
      <c r="H528" s="16">
        <v>1.7695370370370371</v>
      </c>
    </row>
    <row x14ac:dyDescent="0.25" r="529" customHeight="1" ht="18.75">
      <c r="A529" s="1">
        <v>41802</v>
      </c>
      <c r="B529" s="12">
        <v>1.9</v>
      </c>
      <c r="C529" s="7">
        <v>4</v>
      </c>
      <c r="D529" s="7">
        <v>140</v>
      </c>
      <c r="E529" s="16">
        <v>1.6806481481481481</v>
      </c>
      <c r="F529" s="12">
        <v>6.6</v>
      </c>
      <c r="G529" s="7">
        <v>110</v>
      </c>
      <c r="H529" s="16">
        <v>1.7042592592592594</v>
      </c>
    </row>
    <row x14ac:dyDescent="0.25" r="530" customHeight="1" ht="18.75">
      <c r="A530" s="1">
        <v>41803</v>
      </c>
      <c r="B530" s="12">
        <v>1.6</v>
      </c>
      <c r="C530" s="12">
        <v>4.3</v>
      </c>
      <c r="D530" s="7">
        <v>290</v>
      </c>
      <c r="E530" s="16">
        <v>1.6952314814814815</v>
      </c>
      <c r="F530" s="12">
        <v>7.1</v>
      </c>
      <c r="G530" s="7">
        <v>290</v>
      </c>
      <c r="H530" s="16">
        <v>1.6889814814814814</v>
      </c>
    </row>
    <row x14ac:dyDescent="0.25" r="531" customHeight="1" ht="18.75">
      <c r="A531" s="1">
        <v>41804</v>
      </c>
      <c r="B531" s="12">
        <v>1.9</v>
      </c>
      <c r="C531" s="12">
        <v>3.7</v>
      </c>
      <c r="D531" s="7">
        <v>320</v>
      </c>
      <c r="E531" s="16">
        <v>1.639675925925926</v>
      </c>
      <c r="F531" s="12">
        <v>8.3</v>
      </c>
      <c r="G531" s="7">
        <v>340</v>
      </c>
      <c r="H531" s="16">
        <v>1.6368981481481482</v>
      </c>
    </row>
    <row x14ac:dyDescent="0.25" r="532" customHeight="1" ht="18.75">
      <c r="A532" s="1">
        <v>41805</v>
      </c>
      <c r="B532" s="12">
        <v>2.3</v>
      </c>
      <c r="C532" s="12">
        <v>4.5</v>
      </c>
      <c r="D532" s="7">
        <v>270</v>
      </c>
      <c r="E532" s="16">
        <v>1.477175925925926</v>
      </c>
      <c r="F532" s="7">
        <v>8</v>
      </c>
      <c r="G532" s="7">
        <v>340</v>
      </c>
      <c r="H532" s="16">
        <v>1.5348148148148149</v>
      </c>
    </row>
    <row x14ac:dyDescent="0.25" r="533" customHeight="1" ht="18.75">
      <c r="A533" s="1">
        <v>41806</v>
      </c>
      <c r="B533" s="12">
        <v>2.1</v>
      </c>
      <c r="C533" s="12">
        <v>3.8</v>
      </c>
      <c r="D533" s="7">
        <v>270</v>
      </c>
      <c r="E533" s="16">
        <v>1.3556481481481482</v>
      </c>
      <c r="F533" s="12">
        <v>7.5</v>
      </c>
      <c r="G533" s="7">
        <v>270</v>
      </c>
      <c r="H533" s="16">
        <v>1.5056481481481483</v>
      </c>
    </row>
    <row x14ac:dyDescent="0.25" r="534" customHeight="1" ht="18.75">
      <c r="A534" s="1">
        <v>41807</v>
      </c>
      <c r="B534" s="12">
        <v>2.2</v>
      </c>
      <c r="C534" s="12">
        <v>4.2</v>
      </c>
      <c r="D534" s="7">
        <v>140</v>
      </c>
      <c r="E534" s="16">
        <v>1.3653703703703703</v>
      </c>
      <c r="F534" s="12">
        <v>7.8</v>
      </c>
      <c r="G534" s="7">
        <v>110</v>
      </c>
      <c r="H534" s="16">
        <v>1.3646759259259258</v>
      </c>
    </row>
    <row x14ac:dyDescent="0.25" r="535" customHeight="1" ht="18.75">
      <c r="A535" s="1">
        <v>41808</v>
      </c>
      <c r="B535" s="12">
        <v>2.4</v>
      </c>
      <c r="C535" s="12">
        <v>4.4</v>
      </c>
      <c r="D535" s="7">
        <v>140</v>
      </c>
      <c r="E535" s="16">
        <v>1.5875925925925927</v>
      </c>
      <c r="F535" s="12">
        <v>7.7</v>
      </c>
      <c r="G535" s="7">
        <v>160</v>
      </c>
      <c r="H535" s="16">
        <v>1.5827314814814815</v>
      </c>
    </row>
    <row x14ac:dyDescent="0.25" r="536" customHeight="1" ht="18.75">
      <c r="A536" s="1">
        <v>41809</v>
      </c>
      <c r="B536" s="12">
        <v>1.9</v>
      </c>
      <c r="C536" s="12">
        <v>3.7</v>
      </c>
      <c r="D536" s="7">
        <v>340</v>
      </c>
      <c r="E536" s="16">
        <v>1.7556481481481483</v>
      </c>
      <c r="F536" s="12">
        <v>6.4</v>
      </c>
      <c r="G536" s="7">
        <v>290</v>
      </c>
      <c r="H536" s="16">
        <v>1.7535648148148149</v>
      </c>
    </row>
    <row x14ac:dyDescent="0.25" r="537" customHeight="1" ht="18.75">
      <c r="A537" s="1">
        <v>41810</v>
      </c>
      <c r="B537" s="12">
        <v>3.1</v>
      </c>
      <c r="C537" s="12">
        <v>4.9</v>
      </c>
      <c r="D537" s="7">
        <v>140</v>
      </c>
      <c r="E537" s="16">
        <v>1.3528703703703704</v>
      </c>
      <c r="F537" s="12">
        <v>8.6</v>
      </c>
      <c r="G537" s="7">
        <v>110</v>
      </c>
      <c r="H537" s="16">
        <v>1.647314814814815</v>
      </c>
    </row>
    <row x14ac:dyDescent="0.25" r="538" customHeight="1" ht="18.75">
      <c r="A538" s="1">
        <v>41811</v>
      </c>
      <c r="B538" s="7">
        <v>3</v>
      </c>
      <c r="C538" s="12">
        <v>4.5</v>
      </c>
      <c r="D538" s="7">
        <v>110</v>
      </c>
      <c r="E538" s="16">
        <v>1.445925925925926</v>
      </c>
      <c r="F538" s="12">
        <v>7.8</v>
      </c>
      <c r="G538" s="7">
        <v>110</v>
      </c>
      <c r="H538" s="16">
        <v>1.4577314814814815</v>
      </c>
    </row>
    <row x14ac:dyDescent="0.25" r="539" customHeight="1" ht="18.75">
      <c r="A539" s="1">
        <v>41812</v>
      </c>
      <c r="B539" s="12">
        <v>2.8</v>
      </c>
      <c r="C539" s="12">
        <v>4.9</v>
      </c>
      <c r="D539" s="7">
        <v>140</v>
      </c>
      <c r="E539" s="16">
        <v>1.4424537037037037</v>
      </c>
      <c r="F539" s="12">
        <v>8.1</v>
      </c>
      <c r="G539" s="7">
        <v>200</v>
      </c>
      <c r="H539" s="16">
        <v>1.4473148148148147</v>
      </c>
    </row>
    <row x14ac:dyDescent="0.25" r="540" customHeight="1" ht="18.75">
      <c r="A540" s="1">
        <v>41813</v>
      </c>
      <c r="B540" s="12">
        <v>1.5</v>
      </c>
      <c r="C540" s="7">
        <v>4</v>
      </c>
      <c r="D540" s="7">
        <v>270</v>
      </c>
      <c r="E540" s="16">
        <v>1.7091203703703703</v>
      </c>
      <c r="F540" s="12">
        <v>6.5</v>
      </c>
      <c r="G540" s="7">
        <v>270</v>
      </c>
      <c r="H540" s="16">
        <v>1.7084259259259258</v>
      </c>
    </row>
    <row x14ac:dyDescent="0.25" r="541" customHeight="1" ht="18.75">
      <c r="A541" s="1">
        <v>41814</v>
      </c>
      <c r="B541" s="12">
        <v>1.3</v>
      </c>
      <c r="C541" s="12">
        <v>3.7</v>
      </c>
      <c r="D541" s="7">
        <v>270</v>
      </c>
      <c r="E541" s="16">
        <v>1.8084259259259259</v>
      </c>
      <c r="F541" s="12">
        <v>6.7</v>
      </c>
      <c r="G541" s="7">
        <v>250</v>
      </c>
      <c r="H541" s="16">
        <v>1.803564814814815</v>
      </c>
    </row>
    <row x14ac:dyDescent="0.25" r="542" customHeight="1" ht="18.75">
      <c r="A542" s="1">
        <v>41815</v>
      </c>
      <c r="B542" s="12">
        <v>1.2</v>
      </c>
      <c r="C542" s="12">
        <v>3.3</v>
      </c>
      <c r="D542" s="7">
        <v>290</v>
      </c>
      <c r="E542" s="16">
        <v>1.627175925925926</v>
      </c>
      <c r="F542" s="12">
        <v>6.3</v>
      </c>
      <c r="G542" s="7">
        <v>320</v>
      </c>
      <c r="H542" s="16">
        <v>1.6299537037037037</v>
      </c>
    </row>
    <row x14ac:dyDescent="0.25" r="543" customHeight="1" ht="18.75">
      <c r="A543" s="1">
        <v>41816</v>
      </c>
      <c r="B543" s="12">
        <v>1.3</v>
      </c>
      <c r="C543" s="7">
        <v>3</v>
      </c>
      <c r="D543" s="7">
        <v>160</v>
      </c>
      <c r="E543" s="16">
        <v>1.7375925925925926</v>
      </c>
      <c r="F543" s="12">
        <v>6.5</v>
      </c>
      <c r="G543" s="7">
        <v>290</v>
      </c>
      <c r="H543" s="16">
        <v>1.6348148148148147</v>
      </c>
    </row>
    <row x14ac:dyDescent="0.25" r="544" customHeight="1" ht="18.75">
      <c r="A544" s="1">
        <v>41817</v>
      </c>
      <c r="B544" s="12">
        <v>1.9</v>
      </c>
      <c r="C544" s="12">
        <v>3.6</v>
      </c>
      <c r="D544" s="7">
        <v>110</v>
      </c>
      <c r="E544" s="16">
        <v>1.5868981481481481</v>
      </c>
      <c r="F544" s="12">
        <v>6.5</v>
      </c>
      <c r="G544" s="7">
        <v>110</v>
      </c>
      <c r="H544" s="16">
        <v>1.6209259259259259</v>
      </c>
    </row>
    <row x14ac:dyDescent="0.25" r="545" customHeight="1" ht="18.75">
      <c r="A545" s="1">
        <v>41818</v>
      </c>
      <c r="B545" s="12">
        <v>2.4</v>
      </c>
      <c r="C545" s="12">
        <v>4.4</v>
      </c>
      <c r="D545" s="7">
        <v>290</v>
      </c>
      <c r="E545" s="16">
        <v>1.6931481481481483</v>
      </c>
      <c r="F545" s="12">
        <v>8.8</v>
      </c>
      <c r="G545" s="7">
        <v>270</v>
      </c>
      <c r="H545" s="16">
        <v>1.6813425925925927</v>
      </c>
    </row>
    <row x14ac:dyDescent="0.25" r="546" customHeight="1" ht="18.75">
      <c r="A546" s="1">
        <v>41819</v>
      </c>
      <c r="B546" s="12">
        <v>1.9</v>
      </c>
      <c r="C546" s="12">
        <v>3.9</v>
      </c>
      <c r="D546" s="7">
        <v>140</v>
      </c>
      <c r="E546" s="16">
        <v>1.9514814814814816</v>
      </c>
      <c r="F546" s="12">
        <v>6.2</v>
      </c>
      <c r="G546" s="7">
        <v>140</v>
      </c>
      <c r="H546" s="16">
        <v>1.8167592592592592</v>
      </c>
    </row>
    <row x14ac:dyDescent="0.25" r="547" customHeight="1" ht="18.75">
      <c r="A547" s="1">
        <v>41820</v>
      </c>
      <c r="B547" s="12">
        <v>1.9</v>
      </c>
      <c r="C547" s="12">
        <v>3.8</v>
      </c>
      <c r="D547" s="7">
        <v>110</v>
      </c>
      <c r="E547" s="16">
        <v>1.7598148148148147</v>
      </c>
      <c r="F547" s="12">
        <v>8.4</v>
      </c>
      <c r="G547" s="7">
        <v>50</v>
      </c>
      <c r="H547" s="16">
        <v>1.5243981481481481</v>
      </c>
    </row>
    <row x14ac:dyDescent="0.25" r="548" customHeight="1" ht="18.75">
      <c r="A548" s="1">
        <v>41821</v>
      </c>
      <c r="B548" s="12">
        <v>1.6</v>
      </c>
      <c r="C548" s="12">
        <v>4.4</v>
      </c>
      <c r="D548" s="7">
        <v>90</v>
      </c>
      <c r="E548" s="16">
        <v>1.8063425925925927</v>
      </c>
      <c r="F548" s="12">
        <v>8.2</v>
      </c>
      <c r="G548" s="7">
        <v>160</v>
      </c>
      <c r="H548" s="16">
        <v>1.8320370370370371</v>
      </c>
    </row>
    <row x14ac:dyDescent="0.25" r="549" customHeight="1" ht="18.75">
      <c r="A549" s="1">
        <v>41822</v>
      </c>
      <c r="B549" s="12">
        <v>2.1</v>
      </c>
      <c r="C549" s="12">
        <v>3.8</v>
      </c>
      <c r="D549" s="7">
        <v>140</v>
      </c>
      <c r="E549" s="16">
        <v>1.4688425925925925</v>
      </c>
      <c r="F549" s="7">
        <v>6</v>
      </c>
      <c r="G549" s="7">
        <v>180</v>
      </c>
      <c r="H549" s="16">
        <v>1.4667592592592593</v>
      </c>
    </row>
    <row x14ac:dyDescent="0.25" r="550" customHeight="1" ht="18.75">
      <c r="A550" s="1">
        <v>41823</v>
      </c>
      <c r="B550" s="7">
        <v>2</v>
      </c>
      <c r="C550" s="12">
        <v>5.1</v>
      </c>
      <c r="D550" s="7">
        <v>110</v>
      </c>
      <c r="E550" s="16">
        <v>1.444537037037037</v>
      </c>
      <c r="F550" s="12">
        <v>9.7</v>
      </c>
      <c r="G550" s="7">
        <v>110</v>
      </c>
      <c r="H550" s="16">
        <v>1.4438425925925926</v>
      </c>
    </row>
    <row x14ac:dyDescent="0.25" r="551" customHeight="1" ht="18.75">
      <c r="A551" s="1">
        <v>41824</v>
      </c>
      <c r="B551" s="12">
        <v>1.8</v>
      </c>
      <c r="C551" s="12">
        <v>4.2</v>
      </c>
      <c r="D551" s="7">
        <v>110</v>
      </c>
      <c r="E551" s="16">
        <v>1.713287037037037</v>
      </c>
      <c r="F551" s="12">
        <v>7.1</v>
      </c>
      <c r="G551" s="7">
        <v>140</v>
      </c>
      <c r="H551" s="16">
        <v>1.7382870370370371</v>
      </c>
    </row>
    <row x14ac:dyDescent="0.25" r="552" customHeight="1" ht="18.75">
      <c r="A552" s="1">
        <v>41825</v>
      </c>
      <c r="B552" s="12">
        <v>2.3</v>
      </c>
      <c r="C552" s="7">
        <v>4</v>
      </c>
      <c r="D552" s="7">
        <v>90</v>
      </c>
      <c r="E552" s="16">
        <v>1.7563425925925926</v>
      </c>
      <c r="F552" s="12">
        <v>6.8</v>
      </c>
      <c r="G552" s="7">
        <v>90</v>
      </c>
      <c r="H552" s="16">
        <v>1.758425925925926</v>
      </c>
    </row>
    <row x14ac:dyDescent="0.25" r="553" customHeight="1" ht="18.75">
      <c r="A553" s="1">
        <v>41826</v>
      </c>
      <c r="B553" s="7">
        <v>2</v>
      </c>
      <c r="C553" s="12">
        <v>3.1</v>
      </c>
      <c r="D553" s="7">
        <v>140</v>
      </c>
      <c r="E553" s="16">
        <v>1.380648148148148</v>
      </c>
      <c r="F553" s="12">
        <v>6.3</v>
      </c>
      <c r="G553" s="7">
        <v>110</v>
      </c>
      <c r="H553" s="16">
        <v>1.563287037037037</v>
      </c>
    </row>
    <row x14ac:dyDescent="0.25" r="554" customHeight="1" ht="18.75">
      <c r="A554" s="1">
        <v>41827</v>
      </c>
      <c r="B554" s="7">
        <v>2</v>
      </c>
      <c r="C554" s="12">
        <v>3.6</v>
      </c>
      <c r="D554" s="7">
        <v>140</v>
      </c>
      <c r="E554" s="16">
        <v>1.4702314814814814</v>
      </c>
      <c r="F554" s="12">
        <v>6.1</v>
      </c>
      <c r="G554" s="7">
        <v>180</v>
      </c>
      <c r="H554" s="16">
        <v>1.4875925925925926</v>
      </c>
    </row>
    <row x14ac:dyDescent="0.25" r="555" customHeight="1" ht="18.75">
      <c r="A555" s="1">
        <v>41828</v>
      </c>
      <c r="B555" s="12">
        <v>1.2</v>
      </c>
      <c r="C555" s="12">
        <v>2.9</v>
      </c>
      <c r="D555" s="7">
        <v>140</v>
      </c>
      <c r="E555" s="16">
        <v>1.2910648148148147</v>
      </c>
      <c r="F555" s="12">
        <v>4.2</v>
      </c>
      <c r="G555" s="7">
        <v>90</v>
      </c>
      <c r="H555" s="16">
        <v>1.6202314814814813</v>
      </c>
    </row>
    <row x14ac:dyDescent="0.25" r="556" customHeight="1" ht="18.75">
      <c r="A556" s="1">
        <v>41829</v>
      </c>
      <c r="B556" s="12">
        <v>2.3</v>
      </c>
      <c r="C556" s="12">
        <v>5.9</v>
      </c>
      <c r="D556" s="7">
        <v>90</v>
      </c>
      <c r="E556" s="16">
        <v>1.7035648148148148</v>
      </c>
      <c r="F556" s="12">
        <v>10.4</v>
      </c>
      <c r="G556" s="7">
        <v>90</v>
      </c>
      <c r="H556" s="16">
        <v>1.7153703703703704</v>
      </c>
    </row>
    <row x14ac:dyDescent="0.25" r="557" customHeight="1" ht="18.75">
      <c r="A557" s="1">
        <v>41830</v>
      </c>
      <c r="B557" s="12">
        <v>2.3</v>
      </c>
      <c r="C557" s="12">
        <v>4.5</v>
      </c>
      <c r="D557" s="7">
        <v>320</v>
      </c>
      <c r="E557" s="16">
        <v>1.5618981481481482</v>
      </c>
      <c r="F557" s="12">
        <v>7.8</v>
      </c>
      <c r="G557" s="7">
        <v>320</v>
      </c>
      <c r="H557" s="16">
        <v>1.5591203703703704</v>
      </c>
    </row>
    <row x14ac:dyDescent="0.25" r="558" customHeight="1" ht="18.75">
      <c r="A558" s="1">
        <v>41831</v>
      </c>
      <c r="B558" s="12">
        <v>2.6</v>
      </c>
      <c r="C558" s="12">
        <v>5.4</v>
      </c>
      <c r="D558" s="7">
        <v>290</v>
      </c>
      <c r="E558" s="16">
        <v>1.5480092592592594</v>
      </c>
      <c r="F558" s="7">
        <v>9</v>
      </c>
      <c r="G558" s="7">
        <v>250</v>
      </c>
      <c r="H558" s="16">
        <v>1.5431481481481482</v>
      </c>
    </row>
    <row x14ac:dyDescent="0.25" r="559" customHeight="1" ht="18.75">
      <c r="A559" s="1">
        <v>41832</v>
      </c>
      <c r="B559" s="12">
        <v>1.5</v>
      </c>
      <c r="C559" s="12">
        <v>3.2</v>
      </c>
      <c r="D559" s="7">
        <v>290</v>
      </c>
      <c r="E559" s="16">
        <v>1.6591203703703705</v>
      </c>
      <c r="F559" s="12">
        <v>7.9</v>
      </c>
      <c r="G559" s="7">
        <v>320</v>
      </c>
      <c r="H559" s="16">
        <v>1.7438425925925927</v>
      </c>
    </row>
    <row x14ac:dyDescent="0.25" r="560" customHeight="1" ht="18.75">
      <c r="A560" s="1">
        <v>41833</v>
      </c>
      <c r="B560" s="12">
        <v>1.8</v>
      </c>
      <c r="C560" s="12">
        <v>3.3</v>
      </c>
      <c r="D560" s="7">
        <v>270</v>
      </c>
      <c r="E560" s="16">
        <v>1.8153703703703705</v>
      </c>
      <c r="F560" s="12">
        <v>5.8</v>
      </c>
      <c r="G560" s="7">
        <v>270</v>
      </c>
      <c r="H560" s="16">
        <v>1.7910648148148147</v>
      </c>
    </row>
    <row x14ac:dyDescent="0.25" r="561" customHeight="1" ht="18.75">
      <c r="A561" s="1">
        <v>41834</v>
      </c>
      <c r="B561" s="7">
        <v>2</v>
      </c>
      <c r="C561" s="12">
        <v>3.5</v>
      </c>
      <c r="D561" s="7">
        <v>320</v>
      </c>
      <c r="E561" s="16">
        <v>1.7528703703703705</v>
      </c>
      <c r="F561" s="7">
        <v>7</v>
      </c>
      <c r="G561" s="7">
        <v>270</v>
      </c>
      <c r="H561" s="16">
        <v>1.6424537037037037</v>
      </c>
    </row>
    <row x14ac:dyDescent="0.25" r="562" customHeight="1" ht="18.75">
      <c r="A562" s="1">
        <v>41835</v>
      </c>
      <c r="B562" s="12">
        <v>1.3</v>
      </c>
      <c r="C562" s="12">
        <v>2.9</v>
      </c>
      <c r="D562" s="7">
        <v>270</v>
      </c>
      <c r="E562" s="16">
        <v>1.7542592592592592</v>
      </c>
      <c r="F562" s="12">
        <v>4.7</v>
      </c>
      <c r="G562" s="7">
        <v>290</v>
      </c>
      <c r="H562" s="16">
        <v>1.6868981481481482</v>
      </c>
    </row>
    <row x14ac:dyDescent="0.25" r="563" customHeight="1" ht="18.75">
      <c r="A563" s="1">
        <v>41836</v>
      </c>
      <c r="B563" s="12">
        <v>1.6</v>
      </c>
      <c r="C563" s="12">
        <v>3.3</v>
      </c>
      <c r="D563" s="7">
        <v>270</v>
      </c>
      <c r="E563" s="16">
        <v>1.7598148148148147</v>
      </c>
      <c r="F563" s="12">
        <v>5.6</v>
      </c>
      <c r="G563" s="7">
        <v>340</v>
      </c>
      <c r="H563" s="16">
        <v>1.6250925925925928</v>
      </c>
    </row>
    <row x14ac:dyDescent="0.25" r="564" customHeight="1" ht="18.75">
      <c r="A564" s="1">
        <v>41837</v>
      </c>
      <c r="B564" s="12">
        <v>1.5</v>
      </c>
      <c r="C564" s="12">
        <v>3.9</v>
      </c>
      <c r="D564" s="7">
        <v>270</v>
      </c>
      <c r="E564" s="16">
        <v>1.8230092592592593</v>
      </c>
      <c r="F564" s="12">
        <v>6.1</v>
      </c>
      <c r="G564" s="7">
        <v>250</v>
      </c>
      <c r="H564" s="16">
        <v>1.8098148148148148</v>
      </c>
    </row>
    <row x14ac:dyDescent="0.25" r="565" customHeight="1" ht="18.75">
      <c r="A565" s="1">
        <v>41838</v>
      </c>
      <c r="B565" s="12">
        <v>1.1</v>
      </c>
      <c r="C565" s="12">
        <v>3.7</v>
      </c>
      <c r="D565" s="7">
        <v>270</v>
      </c>
      <c r="E565" s="16">
        <v>1.7466203703703704</v>
      </c>
      <c r="F565" s="12">
        <v>5.8</v>
      </c>
      <c r="G565" s="7">
        <v>270</v>
      </c>
      <c r="H565" s="16">
        <v>1.7466203703703704</v>
      </c>
    </row>
    <row x14ac:dyDescent="0.25" r="566" customHeight="1" ht="18.75">
      <c r="A566" s="1">
        <v>41839</v>
      </c>
      <c r="B566" s="12">
        <v>1.5</v>
      </c>
      <c r="C566" s="12">
        <v>3.5</v>
      </c>
      <c r="D566" s="7">
        <v>290</v>
      </c>
      <c r="E566" s="16">
        <v>1.5716203703703704</v>
      </c>
      <c r="F566" s="12">
        <v>6.1</v>
      </c>
      <c r="G566" s="7">
        <v>270</v>
      </c>
      <c r="H566" s="16">
        <v>1.5153703703703703</v>
      </c>
    </row>
    <row x14ac:dyDescent="0.25" r="567" customHeight="1" ht="18.75">
      <c r="A567" s="1">
        <v>41840</v>
      </c>
      <c r="B567" s="7">
        <v>2</v>
      </c>
      <c r="C567" s="12">
        <v>3.8</v>
      </c>
      <c r="D567" s="7">
        <v>90</v>
      </c>
      <c r="E567" s="16">
        <v>1.7327314814814816</v>
      </c>
      <c r="F567" s="12">
        <v>6.6</v>
      </c>
      <c r="G567" s="7">
        <v>110</v>
      </c>
      <c r="H567" s="16">
        <v>1.674398148148148</v>
      </c>
    </row>
    <row x14ac:dyDescent="0.25" r="568" customHeight="1" ht="18.75">
      <c r="A568" s="1">
        <v>41841</v>
      </c>
      <c r="B568" s="12">
        <v>1.9</v>
      </c>
      <c r="C568" s="12">
        <v>3.8</v>
      </c>
      <c r="D568" s="7">
        <v>270</v>
      </c>
      <c r="E568" s="16">
        <v>1.744537037037037</v>
      </c>
      <c r="F568" s="12">
        <v>6.3</v>
      </c>
      <c r="G568" s="7">
        <v>270</v>
      </c>
      <c r="H568" s="16">
        <v>1.7091203703703703</v>
      </c>
    </row>
    <row x14ac:dyDescent="0.25" r="569" customHeight="1" ht="18.75">
      <c r="A569" s="1">
        <v>41842</v>
      </c>
      <c r="B569" s="12">
        <v>2.4</v>
      </c>
      <c r="C569" s="12">
        <v>4.6</v>
      </c>
      <c r="D569" s="7">
        <v>290</v>
      </c>
      <c r="E569" s="16">
        <v>1.3591203703703703</v>
      </c>
      <c r="F569" s="12">
        <v>8.3</v>
      </c>
      <c r="G569" s="7">
        <v>290</v>
      </c>
      <c r="H569" s="16">
        <v>1.732037037037037</v>
      </c>
    </row>
    <row x14ac:dyDescent="0.25" r="570" customHeight="1" ht="18.75">
      <c r="A570" s="1">
        <v>41843</v>
      </c>
      <c r="B570" s="12">
        <v>1.9</v>
      </c>
      <c r="C570" s="12">
        <v>3.5</v>
      </c>
      <c r="D570" s="7">
        <v>270</v>
      </c>
      <c r="E570" s="16">
        <v>1.4452314814814815</v>
      </c>
      <c r="F570" s="12">
        <v>6.9</v>
      </c>
      <c r="G570" s="7">
        <v>270</v>
      </c>
      <c r="H570" s="16">
        <v>1.3841203703703704</v>
      </c>
    </row>
    <row x14ac:dyDescent="0.25" r="571" customHeight="1" ht="18.75">
      <c r="A571" s="1">
        <v>41844</v>
      </c>
      <c r="B571" s="12">
        <v>1.7</v>
      </c>
      <c r="C571" s="12">
        <v>4.2</v>
      </c>
      <c r="D571" s="7">
        <v>50</v>
      </c>
      <c r="E571" s="16">
        <v>1.7389814814814815</v>
      </c>
      <c r="F571" s="12">
        <v>7.6</v>
      </c>
      <c r="G571" s="7">
        <v>320</v>
      </c>
      <c r="H571" s="16">
        <v>1.7153703703703704</v>
      </c>
    </row>
    <row x14ac:dyDescent="0.25" r="572" customHeight="1" ht="18.75">
      <c r="A572" s="1">
        <v>41845</v>
      </c>
      <c r="B572" s="12">
        <v>2.2</v>
      </c>
      <c r="C572" s="12">
        <v>4.9</v>
      </c>
      <c r="D572" s="7">
        <v>160</v>
      </c>
      <c r="E572" s="16">
        <v>1.6417592592592594</v>
      </c>
      <c r="F572" s="12">
        <v>8.7</v>
      </c>
      <c r="G572" s="7">
        <v>180</v>
      </c>
      <c r="H572" s="16">
        <v>1.5348148148148149</v>
      </c>
    </row>
    <row x14ac:dyDescent="0.25" r="573" customHeight="1" ht="18.75">
      <c r="A573" s="1">
        <v>41846</v>
      </c>
      <c r="B573" s="12">
        <v>3.7</v>
      </c>
      <c r="C573" s="12">
        <v>7.1</v>
      </c>
      <c r="D573" s="7">
        <v>270</v>
      </c>
      <c r="E573" s="16">
        <v>1.486898148148148</v>
      </c>
      <c r="F573" s="12">
        <v>14.7</v>
      </c>
      <c r="G573" s="7">
        <v>290</v>
      </c>
      <c r="H573" s="16">
        <v>1.4827314814814816</v>
      </c>
    </row>
    <row x14ac:dyDescent="0.25" r="574" customHeight="1" ht="18.75">
      <c r="A574" s="1">
        <v>41847</v>
      </c>
      <c r="B574" s="12">
        <v>2.1</v>
      </c>
      <c r="C574" s="12">
        <v>4.4</v>
      </c>
      <c r="D574" s="7">
        <v>140</v>
      </c>
      <c r="E574" s="16">
        <v>1.7855092592592592</v>
      </c>
      <c r="F574" s="12">
        <v>7.1</v>
      </c>
      <c r="G574" s="7">
        <v>90</v>
      </c>
      <c r="H574" s="16">
        <v>1.7785648148148148</v>
      </c>
    </row>
    <row x14ac:dyDescent="0.25" r="575" customHeight="1" ht="18.75">
      <c r="A575" s="1">
        <v>41848</v>
      </c>
      <c r="B575" s="12">
        <v>2.3</v>
      </c>
      <c r="C575" s="12">
        <v>3.9</v>
      </c>
      <c r="D575" s="7">
        <v>90</v>
      </c>
      <c r="E575" s="16">
        <v>1.7806481481481482</v>
      </c>
      <c r="F575" s="12">
        <v>7.3</v>
      </c>
      <c r="G575" s="7">
        <v>160</v>
      </c>
      <c r="H575" s="16">
        <v>1.560509259259259</v>
      </c>
    </row>
    <row x14ac:dyDescent="0.25" r="576" customHeight="1" ht="18.75">
      <c r="A576" s="1">
        <v>41849</v>
      </c>
      <c r="B576" s="12">
        <v>1.4</v>
      </c>
      <c r="C576" s="12">
        <v>3.3</v>
      </c>
      <c r="D576" s="7">
        <v>160</v>
      </c>
      <c r="E576" s="16">
        <v>1.000787037037037</v>
      </c>
      <c r="F576" s="12">
        <v>5.8</v>
      </c>
      <c r="G576" s="7">
        <v>270</v>
      </c>
      <c r="H576" s="16">
        <v>1.5855092592592592</v>
      </c>
    </row>
    <row x14ac:dyDescent="0.25" r="577" customHeight="1" ht="18.75">
      <c r="A577" s="1">
        <v>41850</v>
      </c>
      <c r="B577" s="12">
        <v>1.4</v>
      </c>
      <c r="C577" s="12">
        <v>3.5</v>
      </c>
      <c r="D577" s="7">
        <v>270</v>
      </c>
      <c r="E577" s="16">
        <v>1.5841203703703703</v>
      </c>
      <c r="F577" s="12">
        <v>6.1</v>
      </c>
      <c r="G577" s="7">
        <v>270</v>
      </c>
      <c r="H577" s="16">
        <v>1.5799537037037037</v>
      </c>
    </row>
    <row x14ac:dyDescent="0.25" r="578" customHeight="1" ht="18.75">
      <c r="A578" s="1">
        <v>41851</v>
      </c>
      <c r="B578" s="12">
        <v>1.5</v>
      </c>
      <c r="C578" s="12">
        <v>8.7</v>
      </c>
      <c r="D578" s="7">
        <v>110</v>
      </c>
      <c r="E578" s="16">
        <v>1.7146759259259259</v>
      </c>
      <c r="F578" s="12">
        <v>15.4</v>
      </c>
      <c r="G578" s="7">
        <v>110</v>
      </c>
      <c r="H578" s="16">
        <v>1.7091203703703703</v>
      </c>
    </row>
    <row x14ac:dyDescent="0.25" r="579" customHeight="1" ht="18.75">
      <c r="A579" s="1">
        <v>41852</v>
      </c>
      <c r="B579" s="12">
        <v>2.5</v>
      </c>
      <c r="C579" s="12">
        <v>5.4</v>
      </c>
      <c r="D579" s="7">
        <v>90</v>
      </c>
      <c r="E579" s="16">
        <v>1.6049537037037038</v>
      </c>
      <c r="F579" s="12">
        <v>9.2</v>
      </c>
      <c r="G579" s="7">
        <v>90</v>
      </c>
      <c r="H579" s="16">
        <v>1.5410648148148147</v>
      </c>
    </row>
    <row x14ac:dyDescent="0.25" r="580" customHeight="1" ht="18.75">
      <c r="A580" s="1">
        <v>41853</v>
      </c>
      <c r="B580" s="12">
        <v>3.5</v>
      </c>
      <c r="C580" s="12">
        <v>6.8</v>
      </c>
      <c r="D580" s="7">
        <v>140</v>
      </c>
      <c r="E580" s="16">
        <v>1.5931481481481482</v>
      </c>
      <c r="F580" s="7">
        <v>12</v>
      </c>
      <c r="G580" s="7">
        <v>160</v>
      </c>
      <c r="H580" s="16">
        <v>1.5924537037037036</v>
      </c>
    </row>
    <row x14ac:dyDescent="0.25" r="581" customHeight="1" ht="18.75">
      <c r="A581" s="1">
        <v>41854</v>
      </c>
      <c r="B581" s="12">
        <v>3.1</v>
      </c>
      <c r="C581" s="12">
        <v>6.2</v>
      </c>
      <c r="D581" s="7">
        <v>90</v>
      </c>
      <c r="E581" s="16">
        <v>1.1014814814814815</v>
      </c>
      <c r="F581" s="12">
        <v>10.5</v>
      </c>
      <c r="G581" s="7">
        <v>90</v>
      </c>
      <c r="H581" s="16">
        <v>1.1014814814814815</v>
      </c>
    </row>
    <row x14ac:dyDescent="0.25" r="582" customHeight="1" ht="18.75">
      <c r="A582" s="1">
        <v>41855</v>
      </c>
      <c r="B582" s="12">
        <v>1.1</v>
      </c>
      <c r="C582" s="12">
        <v>2.7</v>
      </c>
      <c r="D582" s="7">
        <v>140</v>
      </c>
      <c r="E582" s="16">
        <v>1.2514814814814814</v>
      </c>
      <c r="F582" s="12">
        <v>4.6</v>
      </c>
      <c r="G582" s="7">
        <v>110</v>
      </c>
      <c r="H582" s="16">
        <v>1.486898148148148</v>
      </c>
    </row>
    <row x14ac:dyDescent="0.25" r="583" customHeight="1" ht="18.75">
      <c r="A583" s="1">
        <v>41856</v>
      </c>
      <c r="B583" s="12">
        <v>1.3</v>
      </c>
      <c r="C583" s="12">
        <v>3.5</v>
      </c>
      <c r="D583" s="7">
        <v>270</v>
      </c>
      <c r="E583" s="16">
        <v>1.6139814814814815</v>
      </c>
      <c r="F583" s="12">
        <v>5.8</v>
      </c>
      <c r="G583" s="7">
        <v>290</v>
      </c>
      <c r="H583" s="16">
        <v>1.4618981481481481</v>
      </c>
    </row>
    <row x14ac:dyDescent="0.25" r="584" customHeight="1" ht="18.75">
      <c r="A584" s="1">
        <v>41857</v>
      </c>
      <c r="B584" s="12">
        <v>1.3</v>
      </c>
      <c r="C584" s="12">
        <v>3.3</v>
      </c>
      <c r="D584" s="7">
        <v>270</v>
      </c>
      <c r="E584" s="16">
        <v>1.5341203703703705</v>
      </c>
      <c r="F584" s="12">
        <v>5.1</v>
      </c>
      <c r="G584" s="7">
        <v>320</v>
      </c>
      <c r="H584" s="16">
        <v>1.5278703703703704</v>
      </c>
    </row>
    <row x14ac:dyDescent="0.25" r="585" customHeight="1" ht="18.75">
      <c r="A585" s="1">
        <v>41858</v>
      </c>
      <c r="B585" s="12">
        <v>1.7</v>
      </c>
      <c r="C585" s="12">
        <v>4.1</v>
      </c>
      <c r="D585" s="7">
        <v>140</v>
      </c>
      <c r="E585" s="16">
        <v>1.783425925925926</v>
      </c>
      <c r="F585" s="12">
        <v>6.8</v>
      </c>
      <c r="G585" s="7">
        <v>110</v>
      </c>
      <c r="H585" s="16">
        <v>1.779259259259259</v>
      </c>
    </row>
    <row x14ac:dyDescent="0.25" r="586" customHeight="1" ht="18.75">
      <c r="A586" s="1">
        <v>41859</v>
      </c>
      <c r="B586" s="12">
        <v>2.8</v>
      </c>
      <c r="C586" s="12">
        <v>4.7</v>
      </c>
      <c r="D586" s="7">
        <v>140</v>
      </c>
      <c r="E586" s="16">
        <v>1.4438425925925926</v>
      </c>
      <c r="F586" s="12">
        <v>8.1</v>
      </c>
      <c r="G586" s="7">
        <v>140</v>
      </c>
      <c r="H586" s="16">
        <v>1.7105092592592592</v>
      </c>
    </row>
    <row x14ac:dyDescent="0.25" r="587" customHeight="1" ht="18.75">
      <c r="A587" s="1">
        <v>41860</v>
      </c>
      <c r="B587" s="12">
        <v>2.1</v>
      </c>
      <c r="C587" s="12">
        <v>4.3</v>
      </c>
      <c r="D587" s="7">
        <v>50</v>
      </c>
      <c r="E587" s="16">
        <v>1.6771759259259258</v>
      </c>
      <c r="F587" s="12">
        <v>9.1</v>
      </c>
      <c r="G587" s="7">
        <v>90</v>
      </c>
      <c r="H587" s="16">
        <v>1.4764814814814815</v>
      </c>
    </row>
    <row x14ac:dyDescent="0.25" r="588" customHeight="1" ht="18.75">
      <c r="A588" s="1">
        <v>41861</v>
      </c>
      <c r="B588" s="12">
        <v>1.6</v>
      </c>
      <c r="C588" s="12">
        <v>6.3</v>
      </c>
      <c r="D588" s="7">
        <v>140</v>
      </c>
      <c r="E588" s="16">
        <v>1.627175925925926</v>
      </c>
      <c r="F588" s="12">
        <v>9.6</v>
      </c>
      <c r="G588" s="7">
        <v>110</v>
      </c>
      <c r="H588" s="16">
        <v>1.625787037037037</v>
      </c>
    </row>
    <row x14ac:dyDescent="0.25" r="589" customHeight="1" ht="18.75">
      <c r="A589" s="1">
        <v>41862</v>
      </c>
      <c r="B589" s="12">
        <v>1.6</v>
      </c>
      <c r="C589" s="7">
        <v>4</v>
      </c>
      <c r="D589" s="7">
        <v>320</v>
      </c>
      <c r="E589" s="16">
        <v>1.664675925925926</v>
      </c>
      <c r="F589" s="12">
        <v>6.5</v>
      </c>
      <c r="G589" s="7">
        <v>320</v>
      </c>
      <c r="H589" s="16">
        <v>1.577175925925926</v>
      </c>
    </row>
    <row x14ac:dyDescent="0.25" r="590" customHeight="1" ht="18.75">
      <c r="A590" s="1">
        <v>41863</v>
      </c>
      <c r="B590" s="12">
        <v>1.7</v>
      </c>
      <c r="C590" s="12">
        <v>4.2</v>
      </c>
      <c r="D590" s="7">
        <v>270</v>
      </c>
      <c r="E590" s="16">
        <v>1.4487037037037038</v>
      </c>
      <c r="F590" s="12">
        <v>6.9</v>
      </c>
      <c r="G590" s="7">
        <v>290</v>
      </c>
      <c r="H590" s="16">
        <v>1.4313425925925927</v>
      </c>
    </row>
    <row x14ac:dyDescent="0.25" r="591" customHeight="1" ht="18.75">
      <c r="A591" s="1">
        <v>41864</v>
      </c>
      <c r="B591" s="7">
        <v>1</v>
      </c>
      <c r="C591" s="12">
        <v>2.4</v>
      </c>
      <c r="D591" s="7">
        <v>290</v>
      </c>
      <c r="E591" s="16">
        <v>1.5612037037037036</v>
      </c>
      <c r="F591" s="12">
        <v>4.2</v>
      </c>
      <c r="G591" s="7">
        <v>320</v>
      </c>
      <c r="H591" s="16">
        <v>1.557037037037037</v>
      </c>
    </row>
    <row x14ac:dyDescent="0.25" r="592" customHeight="1" ht="18.75">
      <c r="A592" s="1">
        <v>41865</v>
      </c>
      <c r="B592" s="12">
        <v>1.7</v>
      </c>
      <c r="C592" s="12">
        <v>4.5</v>
      </c>
      <c r="D592" s="7">
        <v>90</v>
      </c>
      <c r="E592" s="16">
        <v>1.3438425925925925</v>
      </c>
      <c r="F592" s="12">
        <v>7.8</v>
      </c>
      <c r="G592" s="7">
        <v>110</v>
      </c>
      <c r="H592" s="16">
        <v>1.3410648148148148</v>
      </c>
    </row>
    <row x14ac:dyDescent="0.25" r="593" customHeight="1" ht="18.75">
      <c r="A593" s="1">
        <v>41866</v>
      </c>
      <c r="B593" s="12">
        <v>2.4</v>
      </c>
      <c r="C593" s="12">
        <v>4.8</v>
      </c>
      <c r="D593" s="7">
        <v>140</v>
      </c>
      <c r="E593" s="16">
        <v>1.5618981481481482</v>
      </c>
      <c r="F593" s="12">
        <v>7.5</v>
      </c>
      <c r="G593" s="7">
        <v>140</v>
      </c>
      <c r="H593" s="16">
        <v>1.5966203703703705</v>
      </c>
    </row>
    <row x14ac:dyDescent="0.25" r="594" customHeight="1" ht="18.75">
      <c r="A594" s="1">
        <v>41867</v>
      </c>
      <c r="B594" s="12">
        <v>2.2</v>
      </c>
      <c r="C594" s="12">
        <v>4.5</v>
      </c>
      <c r="D594" s="7">
        <v>140</v>
      </c>
      <c r="E594" s="16">
        <v>1.643148148148148</v>
      </c>
      <c r="F594" s="12">
        <v>7.2</v>
      </c>
      <c r="G594" s="7">
        <v>140</v>
      </c>
      <c r="H594" s="16">
        <v>1.619537037037037</v>
      </c>
    </row>
    <row x14ac:dyDescent="0.25" r="595" customHeight="1" ht="18.75">
      <c r="A595" s="1">
        <v>41868</v>
      </c>
      <c r="B595" s="12">
        <v>2.9</v>
      </c>
      <c r="C595" s="12">
        <v>5.8</v>
      </c>
      <c r="D595" s="7">
        <v>140</v>
      </c>
      <c r="E595" s="16">
        <v>1.9889814814814815</v>
      </c>
      <c r="F595" s="12">
        <v>8.9</v>
      </c>
      <c r="G595" s="7">
        <v>110</v>
      </c>
      <c r="H595" s="16">
        <v>1.9813425925925925</v>
      </c>
    </row>
    <row x14ac:dyDescent="0.25" r="596" customHeight="1" ht="18.75">
      <c r="A596" s="1">
        <v>41869</v>
      </c>
      <c r="B596" s="12">
        <v>2.6</v>
      </c>
      <c r="C596" s="12">
        <v>4.9</v>
      </c>
      <c r="D596" s="7">
        <v>140</v>
      </c>
      <c r="E596" s="16">
        <v>1.2813425925925925</v>
      </c>
      <c r="F596" s="12">
        <v>7.9</v>
      </c>
      <c r="G596" s="7">
        <v>110</v>
      </c>
      <c r="H596" s="16">
        <v>1.4341203703703704</v>
      </c>
    </row>
    <row x14ac:dyDescent="0.25" r="597" customHeight="1" ht="18.75">
      <c r="A597" s="1">
        <v>41870</v>
      </c>
      <c r="B597" s="12">
        <v>0.8</v>
      </c>
      <c r="C597" s="12">
        <v>2.5</v>
      </c>
      <c r="D597" s="7">
        <v>140</v>
      </c>
      <c r="E597" s="16">
        <v>1.7716203703703703</v>
      </c>
      <c r="F597" s="12">
        <v>4.1</v>
      </c>
      <c r="G597" s="7">
        <v>160</v>
      </c>
      <c r="H597" s="16">
        <v>1.768148148148148</v>
      </c>
    </row>
    <row x14ac:dyDescent="0.25" r="598" customHeight="1" ht="18.75">
      <c r="A598" s="1">
        <v>41871</v>
      </c>
      <c r="B598" s="12">
        <v>1.4</v>
      </c>
      <c r="C598" s="12">
        <v>3.4</v>
      </c>
      <c r="D598" s="7">
        <v>140</v>
      </c>
      <c r="E598" s="16">
        <v>1.5466203703703703</v>
      </c>
      <c r="F598" s="12">
        <v>5.6</v>
      </c>
      <c r="G598" s="7">
        <v>160</v>
      </c>
      <c r="H598" s="16">
        <v>1.5452314814814816</v>
      </c>
    </row>
    <row x14ac:dyDescent="0.25" r="599" customHeight="1" ht="18.75">
      <c r="A599" s="1">
        <v>41872</v>
      </c>
      <c r="B599" s="12">
        <v>2.1</v>
      </c>
      <c r="C599" s="12">
        <v>5.2</v>
      </c>
      <c r="D599" s="7">
        <v>270</v>
      </c>
      <c r="E599" s="16">
        <v>1.752175925925926</v>
      </c>
      <c r="F599" s="12">
        <v>11.9</v>
      </c>
      <c r="G599" s="7">
        <v>250</v>
      </c>
      <c r="H599" s="16">
        <v>1.752175925925926</v>
      </c>
    </row>
    <row x14ac:dyDescent="0.25" r="600" customHeight="1" ht="18.75">
      <c r="A600" s="1">
        <v>41873</v>
      </c>
      <c r="B600" s="12">
        <v>1.6</v>
      </c>
      <c r="C600" s="12">
        <v>3.8</v>
      </c>
      <c r="D600" s="7">
        <v>320</v>
      </c>
      <c r="E600" s="16">
        <v>1.6000925925925926</v>
      </c>
      <c r="F600" s="12">
        <v>6.7</v>
      </c>
      <c r="G600" s="7">
        <v>320</v>
      </c>
      <c r="H600" s="16">
        <v>1.709814814814815</v>
      </c>
    </row>
    <row x14ac:dyDescent="0.25" r="601" customHeight="1" ht="18.75">
      <c r="A601" s="1">
        <v>41874</v>
      </c>
      <c r="B601" s="12">
        <v>1.3</v>
      </c>
      <c r="C601" s="12">
        <v>2.9</v>
      </c>
      <c r="D601" s="7">
        <v>290</v>
      </c>
      <c r="E601" s="16">
        <v>1.518148148148148</v>
      </c>
      <c r="F601" s="12">
        <v>5.9</v>
      </c>
      <c r="G601" s="7">
        <v>320</v>
      </c>
      <c r="H601" s="16">
        <v>1.6313425925925926</v>
      </c>
    </row>
    <row x14ac:dyDescent="0.25" r="602" customHeight="1" ht="18.75">
      <c r="A602" s="1">
        <v>41875</v>
      </c>
      <c r="B602" s="7">
        <v>1</v>
      </c>
      <c r="C602" s="12">
        <v>3.1</v>
      </c>
      <c r="D602" s="7">
        <v>270</v>
      </c>
      <c r="E602" s="16">
        <v>1.6327314814814815</v>
      </c>
      <c r="F602" s="12">
        <v>5.4</v>
      </c>
      <c r="G602" s="7">
        <v>270</v>
      </c>
      <c r="H602" s="16">
        <v>1.6285648148148149</v>
      </c>
    </row>
    <row x14ac:dyDescent="0.25" r="603" customHeight="1" ht="18.75">
      <c r="A603" s="1">
        <v>41876</v>
      </c>
      <c r="B603" s="12">
        <v>1.5</v>
      </c>
      <c r="C603" s="12">
        <v>3.7</v>
      </c>
      <c r="D603" s="7">
        <v>140</v>
      </c>
      <c r="E603" s="16">
        <v>1.638287037037037</v>
      </c>
      <c r="F603" s="12">
        <v>6.3</v>
      </c>
      <c r="G603" s="7">
        <v>160</v>
      </c>
      <c r="H603" s="16">
        <v>1.6327314814814815</v>
      </c>
    </row>
    <row x14ac:dyDescent="0.25" r="604" customHeight="1" ht="18.75">
      <c r="A604" s="1">
        <v>41877</v>
      </c>
      <c r="B604" s="12">
        <v>1.7</v>
      </c>
      <c r="C604" s="12">
        <v>5.2</v>
      </c>
      <c r="D604" s="7">
        <v>140</v>
      </c>
      <c r="E604" s="16">
        <v>1.8625925925925926</v>
      </c>
      <c r="F604" s="12">
        <v>8.4</v>
      </c>
      <c r="G604" s="7">
        <v>140</v>
      </c>
      <c r="H604" s="16">
        <v>1.8535648148148147</v>
      </c>
    </row>
    <row x14ac:dyDescent="0.25" r="605" customHeight="1" ht="18.75">
      <c r="A605" s="1">
        <v>41878</v>
      </c>
      <c r="B605" s="12">
        <v>3.1</v>
      </c>
      <c r="C605" s="12">
        <v>4.7</v>
      </c>
      <c r="D605" s="7">
        <v>140</v>
      </c>
      <c r="E605" s="16">
        <v>1.419537037037037</v>
      </c>
      <c r="F605" s="12">
        <v>7.7</v>
      </c>
      <c r="G605" s="7">
        <v>110</v>
      </c>
      <c r="H605" s="16">
        <v>1.3910648148148148</v>
      </c>
    </row>
    <row x14ac:dyDescent="0.25" r="606" customHeight="1" ht="18.75">
      <c r="A606" s="1">
        <v>41879</v>
      </c>
      <c r="B606" s="7">
        <v>2</v>
      </c>
      <c r="C606" s="12">
        <v>3.9</v>
      </c>
      <c r="D606" s="7">
        <v>140</v>
      </c>
      <c r="E606" s="16">
        <v>1.9181481481481482</v>
      </c>
      <c r="F606" s="12">
        <v>6.7</v>
      </c>
      <c r="G606" s="7">
        <v>140</v>
      </c>
      <c r="H606" s="16">
        <v>1.4841203703703703</v>
      </c>
    </row>
    <row x14ac:dyDescent="0.25" r="607" customHeight="1" ht="18.75">
      <c r="A607" s="1">
        <v>41880</v>
      </c>
      <c r="B607" s="12">
        <v>2.4</v>
      </c>
      <c r="C607" s="12">
        <v>4.8</v>
      </c>
      <c r="D607" s="7">
        <v>90</v>
      </c>
      <c r="E607" s="16">
        <v>1.7341203703703703</v>
      </c>
      <c r="F607" s="7">
        <v>9</v>
      </c>
      <c r="G607" s="7">
        <v>110</v>
      </c>
      <c r="H607" s="16">
        <v>1.7292592592592593</v>
      </c>
    </row>
    <row x14ac:dyDescent="0.25" r="608" customHeight="1" ht="18.75">
      <c r="A608" s="1">
        <v>41881</v>
      </c>
      <c r="B608" s="12">
        <v>2.2</v>
      </c>
      <c r="C608" s="12">
        <v>4.7</v>
      </c>
      <c r="D608" s="7">
        <v>90</v>
      </c>
      <c r="E608" s="16">
        <v>1.7278703703703704</v>
      </c>
      <c r="F608" s="12">
        <v>8.2</v>
      </c>
      <c r="G608" s="7">
        <v>110</v>
      </c>
      <c r="H608" s="16">
        <v>1.720925925925926</v>
      </c>
    </row>
    <row x14ac:dyDescent="0.25" r="609" customHeight="1" ht="18.75">
      <c r="A609" s="1">
        <v>41882</v>
      </c>
      <c r="B609" s="12">
        <v>1.8</v>
      </c>
      <c r="C609" s="12">
        <v>3.9</v>
      </c>
      <c r="D609" s="7">
        <v>140</v>
      </c>
      <c r="E609" s="16">
        <v>1.4792592592592593</v>
      </c>
      <c r="F609" s="12">
        <v>6.9</v>
      </c>
      <c r="G609" s="7">
        <v>110</v>
      </c>
      <c r="H609" s="16">
        <v>1.525787037037037</v>
      </c>
    </row>
    <row x14ac:dyDescent="0.25" r="610" customHeight="1" ht="18.75">
      <c r="A610" s="1">
        <v>41883</v>
      </c>
      <c r="B610" s="12">
        <v>2.2</v>
      </c>
      <c r="C610" s="12">
        <v>4.7</v>
      </c>
      <c r="D610" s="7">
        <v>90</v>
      </c>
      <c r="E610" s="16">
        <v>1.6625925925925926</v>
      </c>
      <c r="F610" s="12">
        <v>8.9</v>
      </c>
      <c r="G610" s="7">
        <v>140</v>
      </c>
      <c r="H610" s="16">
        <v>1.6091203703703703</v>
      </c>
    </row>
    <row x14ac:dyDescent="0.25" r="611" customHeight="1" ht="18.75">
      <c r="A611" s="1">
        <v>41884</v>
      </c>
      <c r="B611" s="12">
        <v>2.3</v>
      </c>
      <c r="C611" s="12">
        <v>4.4</v>
      </c>
      <c r="D611" s="7">
        <v>90</v>
      </c>
      <c r="E611" s="16">
        <v>1.827175925925926</v>
      </c>
      <c r="F611" s="12">
        <v>7.2</v>
      </c>
      <c r="G611" s="7">
        <v>110</v>
      </c>
      <c r="H611" s="16">
        <v>1.8250925925925925</v>
      </c>
    </row>
    <row x14ac:dyDescent="0.25" r="612" customHeight="1" ht="18.75">
      <c r="A612" s="1">
        <v>41885</v>
      </c>
      <c r="B612" s="12">
        <v>1.2</v>
      </c>
      <c r="C612" s="12">
        <v>2.8</v>
      </c>
      <c r="D612" s="7">
        <v>140</v>
      </c>
      <c r="E612" s="16">
        <v>1.0612037037037036</v>
      </c>
      <c r="F612" s="12">
        <v>5.2</v>
      </c>
      <c r="G612" s="7">
        <v>140</v>
      </c>
      <c r="H612" s="16">
        <v>1.1952314814814815</v>
      </c>
    </row>
    <row x14ac:dyDescent="0.25" r="613" customHeight="1" ht="18.75">
      <c r="A613" s="1">
        <v>41886</v>
      </c>
      <c r="B613" s="12">
        <v>1.8</v>
      </c>
      <c r="C613" s="12">
        <v>3.8</v>
      </c>
      <c r="D613" s="7">
        <v>320</v>
      </c>
      <c r="E613" s="16">
        <v>1.6514814814814813</v>
      </c>
      <c r="F613" s="12">
        <v>7.1</v>
      </c>
      <c r="G613" s="7">
        <v>320</v>
      </c>
      <c r="H613" s="16">
        <v>1.525787037037037</v>
      </c>
    </row>
    <row x14ac:dyDescent="0.25" r="614" customHeight="1" ht="18.75">
      <c r="A614" s="1">
        <v>41887</v>
      </c>
      <c r="B614" s="12">
        <v>1.3</v>
      </c>
      <c r="C614" s="12">
        <v>3.1</v>
      </c>
      <c r="D614" s="7">
        <v>270</v>
      </c>
      <c r="E614" s="16">
        <v>1.4250925925925926</v>
      </c>
      <c r="F614" s="12">
        <v>5.5</v>
      </c>
      <c r="G614" s="7">
        <v>250</v>
      </c>
      <c r="H614" s="16">
        <v>1.4688425925925925</v>
      </c>
    </row>
    <row x14ac:dyDescent="0.25" r="615" customHeight="1" ht="18.75">
      <c r="A615" s="1">
        <v>41888</v>
      </c>
      <c r="B615" s="12">
        <v>1.2</v>
      </c>
      <c r="C615" s="7">
        <v>3</v>
      </c>
      <c r="D615" s="7">
        <v>110</v>
      </c>
      <c r="E615" s="16">
        <v>1.6653703703703704</v>
      </c>
      <c r="F615" s="12">
        <v>4.8</v>
      </c>
      <c r="G615" s="7">
        <v>140</v>
      </c>
      <c r="H615" s="16">
        <v>1.6980092592592593</v>
      </c>
    </row>
    <row x14ac:dyDescent="0.25" r="616" customHeight="1" ht="18.75">
      <c r="A616" s="1">
        <v>41889</v>
      </c>
      <c r="B616" s="12">
        <v>1.8</v>
      </c>
      <c r="C616" s="12">
        <v>4.5</v>
      </c>
      <c r="D616" s="7">
        <v>140</v>
      </c>
      <c r="E616" s="16">
        <v>1.866064814814815</v>
      </c>
      <c r="F616" s="12">
        <v>6.8</v>
      </c>
      <c r="G616" s="7">
        <v>140</v>
      </c>
      <c r="H616" s="16">
        <v>1.8639814814814815</v>
      </c>
    </row>
    <row x14ac:dyDescent="0.25" r="617" customHeight="1" ht="18.75">
      <c r="A617" s="1">
        <v>41890</v>
      </c>
      <c r="B617" s="12">
        <v>1.5</v>
      </c>
      <c r="C617" s="12">
        <v>3.7</v>
      </c>
      <c r="D617" s="7">
        <v>140</v>
      </c>
      <c r="E617" s="16">
        <v>1.0035648148148149</v>
      </c>
      <c r="F617" s="12">
        <v>5.7</v>
      </c>
      <c r="G617" s="7">
        <v>140</v>
      </c>
      <c r="H617" s="16">
        <v>1.002175925925926</v>
      </c>
    </row>
    <row x14ac:dyDescent="0.25" r="618" customHeight="1" ht="18.75">
      <c r="A618" s="1">
        <v>41891</v>
      </c>
      <c r="B618" s="12">
        <v>1.5</v>
      </c>
      <c r="C618" s="7">
        <v>3</v>
      </c>
      <c r="D618" s="7">
        <v>160</v>
      </c>
      <c r="E618" s="16">
        <v>1.7903703703703704</v>
      </c>
      <c r="F618" s="12">
        <v>5.4</v>
      </c>
      <c r="G618" s="7">
        <v>290</v>
      </c>
      <c r="H618" s="16">
        <v>1.4174537037037038</v>
      </c>
    </row>
    <row x14ac:dyDescent="0.25" r="619" customHeight="1" ht="18.75">
      <c r="A619" s="1">
        <v>41892</v>
      </c>
      <c r="B619" s="12">
        <v>1.7</v>
      </c>
      <c r="C619" s="12">
        <v>3.7</v>
      </c>
      <c r="D619" s="7">
        <v>90</v>
      </c>
      <c r="E619" s="16">
        <v>1.775787037037037</v>
      </c>
      <c r="F619" s="12">
        <v>6.3</v>
      </c>
      <c r="G619" s="7">
        <v>50</v>
      </c>
      <c r="H619" s="16">
        <v>1.7750925925925927</v>
      </c>
    </row>
    <row x14ac:dyDescent="0.25" r="620" customHeight="1" ht="18.75">
      <c r="A620" s="1">
        <v>41893</v>
      </c>
      <c r="B620" s="12">
        <v>2.1</v>
      </c>
      <c r="C620" s="7">
        <v>4</v>
      </c>
      <c r="D620" s="7">
        <v>140</v>
      </c>
      <c r="E620" s="16">
        <v>1.4591203703703703</v>
      </c>
      <c r="F620" s="7">
        <v>7</v>
      </c>
      <c r="G620" s="7">
        <v>110</v>
      </c>
      <c r="H620" s="16">
        <v>1.4570370370370371</v>
      </c>
    </row>
    <row x14ac:dyDescent="0.25" r="621" customHeight="1" ht="18.75">
      <c r="A621" s="1">
        <v>41894</v>
      </c>
      <c r="B621" s="12">
        <v>1.9</v>
      </c>
      <c r="C621" s="12">
        <v>3.5</v>
      </c>
      <c r="D621" s="7">
        <v>160</v>
      </c>
      <c r="E621" s="16">
        <v>1.4841203703703703</v>
      </c>
      <c r="F621" s="12">
        <v>5.8</v>
      </c>
      <c r="G621" s="7">
        <v>180</v>
      </c>
      <c r="H621" s="16">
        <v>1.4792592592592593</v>
      </c>
    </row>
    <row x14ac:dyDescent="0.25" r="622" customHeight="1" ht="18.75">
      <c r="A622" s="1">
        <v>41895</v>
      </c>
      <c r="B622" s="12">
        <v>2.5</v>
      </c>
      <c r="C622" s="12">
        <v>5.3</v>
      </c>
      <c r="D622" s="7">
        <v>110</v>
      </c>
      <c r="E622" s="16">
        <v>1.6667592592592593</v>
      </c>
      <c r="F622" s="12">
        <v>9.2</v>
      </c>
      <c r="G622" s="7">
        <v>90</v>
      </c>
      <c r="H622" s="16">
        <v>1.6480092592592592</v>
      </c>
    </row>
    <row x14ac:dyDescent="0.25" r="623" customHeight="1" ht="18.75">
      <c r="A623" s="1">
        <v>41896</v>
      </c>
      <c r="B623" s="12">
        <v>1.9</v>
      </c>
      <c r="C623" s="7">
        <v>4</v>
      </c>
      <c r="D623" s="7">
        <v>90</v>
      </c>
      <c r="E623" s="16">
        <v>1.7355092592592594</v>
      </c>
      <c r="F623" s="12">
        <v>7.2</v>
      </c>
      <c r="G623" s="7">
        <v>90</v>
      </c>
      <c r="H623" s="16">
        <v>1.7306481481481482</v>
      </c>
    </row>
    <row x14ac:dyDescent="0.25" r="624" customHeight="1" ht="18.75">
      <c r="A624" s="1">
        <v>41897</v>
      </c>
      <c r="B624" s="12">
        <v>1.3</v>
      </c>
      <c r="C624" s="12">
        <v>3.3</v>
      </c>
      <c r="D624" s="7">
        <v>290</v>
      </c>
      <c r="E624" s="16">
        <v>1.575787037037037</v>
      </c>
      <c r="F624" s="12">
        <v>6.5</v>
      </c>
      <c r="G624" s="7">
        <v>340</v>
      </c>
      <c r="H624" s="16">
        <v>1.5563425925925927</v>
      </c>
    </row>
    <row x14ac:dyDescent="0.25" r="625" customHeight="1" ht="18.75">
      <c r="A625" s="1">
        <v>41898</v>
      </c>
      <c r="B625" s="12">
        <v>1.9</v>
      </c>
      <c r="C625" s="12">
        <v>3.8</v>
      </c>
      <c r="D625" s="7">
        <v>90</v>
      </c>
      <c r="E625" s="16">
        <v>1.719537037037037</v>
      </c>
      <c r="F625" s="12">
        <v>6.9</v>
      </c>
      <c r="G625" s="7">
        <v>90</v>
      </c>
      <c r="H625" s="16">
        <v>1.8216203703703704</v>
      </c>
    </row>
    <row x14ac:dyDescent="0.25" r="626" customHeight="1" ht="18.75">
      <c r="A626" s="1">
        <v>41899</v>
      </c>
      <c r="B626" s="7">
        <v>2</v>
      </c>
      <c r="C626" s="12">
        <v>3.8</v>
      </c>
      <c r="D626" s="7">
        <v>140</v>
      </c>
      <c r="E626" s="16">
        <v>1.882037037037037</v>
      </c>
      <c r="F626" s="12">
        <v>5.8</v>
      </c>
      <c r="G626" s="7">
        <v>110</v>
      </c>
      <c r="H626" s="16">
        <v>1.8598148148148148</v>
      </c>
    </row>
    <row x14ac:dyDescent="0.25" r="627" customHeight="1" ht="18.75">
      <c r="A627" s="1">
        <v>41900</v>
      </c>
      <c r="B627" s="12">
        <v>2.1</v>
      </c>
      <c r="C627" s="12">
        <v>4.3</v>
      </c>
      <c r="D627" s="7">
        <v>110</v>
      </c>
      <c r="E627" s="16">
        <v>1.669537037037037</v>
      </c>
      <c r="F627" s="12">
        <v>7.4</v>
      </c>
      <c r="G627" s="7">
        <v>90</v>
      </c>
      <c r="H627" s="16">
        <v>1.6674537037037038</v>
      </c>
    </row>
    <row x14ac:dyDescent="0.25" r="628" customHeight="1" ht="18.75">
      <c r="A628" s="1">
        <v>41901</v>
      </c>
      <c r="B628" s="12">
        <v>1.2</v>
      </c>
      <c r="C628" s="12">
        <v>2.8</v>
      </c>
      <c r="D628" s="7">
        <v>110</v>
      </c>
      <c r="E628" s="16">
        <v>1.7841203703703705</v>
      </c>
      <c r="F628" s="12">
        <v>4.7</v>
      </c>
      <c r="G628" s="7">
        <v>140</v>
      </c>
      <c r="H628" s="16">
        <v>1.670925925925926</v>
      </c>
    </row>
    <row x14ac:dyDescent="0.25" r="629" customHeight="1" ht="18.75">
      <c r="A629" s="1">
        <v>41902</v>
      </c>
      <c r="B629" s="12">
        <v>1.8</v>
      </c>
      <c r="C629" s="12">
        <v>4.4</v>
      </c>
      <c r="D629" s="7">
        <v>90</v>
      </c>
      <c r="E629" s="16">
        <v>1.6403703703703703</v>
      </c>
      <c r="F629" s="12">
        <v>7.6</v>
      </c>
      <c r="G629" s="7">
        <v>160</v>
      </c>
      <c r="H629" s="16">
        <v>1.5556481481481481</v>
      </c>
    </row>
    <row x14ac:dyDescent="0.25" r="630" customHeight="1" ht="18.75">
      <c r="A630" s="1">
        <v>41903</v>
      </c>
      <c r="B630" s="12">
        <v>1.6</v>
      </c>
      <c r="C630" s="12">
        <v>3.3</v>
      </c>
      <c r="D630" s="7">
        <v>90</v>
      </c>
      <c r="E630" s="16">
        <v>1.7563425925925926</v>
      </c>
      <c r="F630" s="12">
        <v>5.7</v>
      </c>
      <c r="G630" s="7">
        <v>90</v>
      </c>
      <c r="H630" s="16">
        <v>1.7660648148148148</v>
      </c>
    </row>
    <row x14ac:dyDescent="0.25" r="631" customHeight="1" ht="18.75">
      <c r="A631" s="1">
        <v>41904</v>
      </c>
      <c r="B631" s="12">
        <v>2.2</v>
      </c>
      <c r="C631" s="12">
        <v>4.9</v>
      </c>
      <c r="D631" s="7">
        <v>90</v>
      </c>
      <c r="E631" s="16">
        <v>1.6806481481481481</v>
      </c>
      <c r="F631" s="12">
        <v>8.4</v>
      </c>
      <c r="G631" s="7">
        <v>160</v>
      </c>
      <c r="H631" s="16">
        <v>1.5403703703703704</v>
      </c>
    </row>
    <row x14ac:dyDescent="0.25" r="632" customHeight="1" ht="18.75">
      <c r="A632" s="1">
        <v>41905</v>
      </c>
      <c r="B632" s="12">
        <v>2.1</v>
      </c>
      <c r="C632" s="12">
        <v>4.4</v>
      </c>
      <c r="D632" s="7">
        <v>140</v>
      </c>
      <c r="E632" s="16">
        <v>1.6112037037037037</v>
      </c>
      <c r="F632" s="12">
        <v>7.7</v>
      </c>
      <c r="G632" s="7">
        <v>110</v>
      </c>
      <c r="H632" s="16">
        <v>1.4584259259259258</v>
      </c>
    </row>
    <row x14ac:dyDescent="0.25" r="633" customHeight="1" ht="18.75">
      <c r="A633" s="1">
        <v>41906</v>
      </c>
      <c r="B633" s="12">
        <v>1.4</v>
      </c>
      <c r="C633" s="12">
        <v>3.1</v>
      </c>
      <c r="D633" s="7">
        <v>140</v>
      </c>
      <c r="E633" s="16">
        <v>1.2778703703703704</v>
      </c>
      <c r="F633" s="12">
        <v>6.3</v>
      </c>
      <c r="G633" s="7">
        <v>140</v>
      </c>
      <c r="H633" s="16">
        <v>1.7139814814814813</v>
      </c>
    </row>
    <row x14ac:dyDescent="0.25" r="634" customHeight="1" ht="18.75">
      <c r="A634" s="1">
        <v>41907</v>
      </c>
      <c r="B634" s="12">
        <v>1.8</v>
      </c>
      <c r="C634" s="7">
        <v>5</v>
      </c>
      <c r="D634" s="7">
        <v>110</v>
      </c>
      <c r="E634" s="16">
        <v>1.8389814814814813</v>
      </c>
      <c r="F634" s="12">
        <v>9.8</v>
      </c>
      <c r="G634" s="7">
        <v>140</v>
      </c>
      <c r="H634" s="16">
        <v>1.8480092592592592</v>
      </c>
    </row>
    <row x14ac:dyDescent="0.25" r="635" customHeight="1" ht="18.75">
      <c r="A635" s="1">
        <v>41908</v>
      </c>
      <c r="B635" s="12">
        <v>2.4</v>
      </c>
      <c r="C635" s="12">
        <v>4.2</v>
      </c>
      <c r="D635" s="7">
        <v>90</v>
      </c>
      <c r="E635" s="16">
        <v>1.716759259259259</v>
      </c>
      <c r="F635" s="12">
        <v>7.5</v>
      </c>
      <c r="G635" s="7">
        <v>110</v>
      </c>
      <c r="H635" s="16">
        <v>1.763287037037037</v>
      </c>
    </row>
    <row x14ac:dyDescent="0.25" r="636" customHeight="1" ht="18.75">
      <c r="A636" s="1">
        <v>41909</v>
      </c>
      <c r="B636" s="12">
        <v>1.2</v>
      </c>
      <c r="C636" s="12">
        <v>3.3</v>
      </c>
      <c r="D636" s="7">
        <v>290</v>
      </c>
      <c r="E636" s="16">
        <v>1.5730092592592593</v>
      </c>
      <c r="F636" s="12">
        <v>6.6</v>
      </c>
      <c r="G636" s="7">
        <v>340</v>
      </c>
      <c r="H636" s="16">
        <v>1.6077314814814816</v>
      </c>
    </row>
    <row x14ac:dyDescent="0.25" r="637" customHeight="1" ht="18.75">
      <c r="A637" s="1">
        <v>41910</v>
      </c>
      <c r="B637" s="12">
        <v>1.5</v>
      </c>
      <c r="C637" s="12">
        <v>3.7</v>
      </c>
      <c r="D637" s="7">
        <v>90</v>
      </c>
      <c r="E637" s="16">
        <v>1.7028703703703703</v>
      </c>
      <c r="F637" s="12">
        <v>6.3</v>
      </c>
      <c r="G637" s="7">
        <v>140</v>
      </c>
      <c r="H637" s="16">
        <v>1.8299537037037037</v>
      </c>
    </row>
    <row x14ac:dyDescent="0.25" r="638" customHeight="1" ht="18.75">
      <c r="A638" s="1">
        <v>41911</v>
      </c>
      <c r="B638" s="12">
        <v>0.9</v>
      </c>
      <c r="C638" s="12">
        <v>2.4</v>
      </c>
      <c r="D638" s="7">
        <v>160</v>
      </c>
      <c r="E638" s="16">
        <v>1.014675925925926</v>
      </c>
      <c r="F638" s="12">
        <v>4.1</v>
      </c>
      <c r="G638" s="7">
        <v>140</v>
      </c>
      <c r="H638" s="16">
        <v>1.0063425925925926</v>
      </c>
    </row>
    <row x14ac:dyDescent="0.25" r="639" customHeight="1" ht="18.75">
      <c r="A639" s="1">
        <v>41912</v>
      </c>
      <c r="B639" s="12">
        <v>2.5</v>
      </c>
      <c r="C639" s="12">
        <v>5.1</v>
      </c>
      <c r="D639" s="7">
        <v>110</v>
      </c>
      <c r="E639" s="16">
        <v>1.6105092592592594</v>
      </c>
      <c r="F639" s="12">
        <v>10.1</v>
      </c>
      <c r="G639" s="7">
        <v>140</v>
      </c>
      <c r="H639" s="16">
        <v>1.569537037037037</v>
      </c>
    </row>
    <row x14ac:dyDescent="0.25" r="640" customHeight="1" ht="18.75">
      <c r="A640" s="1">
        <v>41913</v>
      </c>
      <c r="B640" s="12">
        <v>2.1</v>
      </c>
      <c r="C640" s="12">
        <v>3.7</v>
      </c>
      <c r="D640" s="7">
        <v>110</v>
      </c>
      <c r="E640" s="16">
        <v>1.7466203703703704</v>
      </c>
      <c r="F640" s="12">
        <v>6.8</v>
      </c>
      <c r="G640" s="7">
        <v>90</v>
      </c>
      <c r="H640" s="16">
        <v>1.7438425925925927</v>
      </c>
    </row>
    <row x14ac:dyDescent="0.25" r="641" customHeight="1" ht="18.75">
      <c r="A641" s="1">
        <v>41914</v>
      </c>
      <c r="B641" s="12">
        <v>1.1</v>
      </c>
      <c r="C641" s="12">
        <v>2.5</v>
      </c>
      <c r="D641" s="7">
        <v>270</v>
      </c>
      <c r="E641" s="16">
        <v>1.7112037037037036</v>
      </c>
      <c r="F641" s="12">
        <v>4.3</v>
      </c>
      <c r="G641" s="7">
        <v>320</v>
      </c>
      <c r="H641" s="16">
        <v>1.6716203703703703</v>
      </c>
    </row>
    <row x14ac:dyDescent="0.25" r="642" customHeight="1" ht="18.75">
      <c r="A642" s="1">
        <v>41915</v>
      </c>
      <c r="B642" s="12">
        <v>2.1</v>
      </c>
      <c r="C642" s="12">
        <v>4.8</v>
      </c>
      <c r="D642" s="7">
        <v>290</v>
      </c>
      <c r="E642" s="16">
        <v>1.538287037037037</v>
      </c>
      <c r="F642" s="12">
        <v>9.1</v>
      </c>
      <c r="G642" s="7">
        <v>320</v>
      </c>
      <c r="H642" s="16">
        <v>1.5362037037037037</v>
      </c>
    </row>
    <row x14ac:dyDescent="0.25" r="643" customHeight="1" ht="18.75">
      <c r="A643" s="1">
        <v>41916</v>
      </c>
      <c r="B643" s="12">
        <v>2.4</v>
      </c>
      <c r="C643" s="12">
        <v>5.8</v>
      </c>
      <c r="D643" s="7">
        <v>110</v>
      </c>
      <c r="E643" s="16">
        <v>1.5834259259259258</v>
      </c>
      <c r="F643" s="12">
        <v>10.3</v>
      </c>
      <c r="G643" s="7">
        <v>90</v>
      </c>
      <c r="H643" s="16">
        <v>1.5271759259259259</v>
      </c>
    </row>
    <row x14ac:dyDescent="0.25" r="644" customHeight="1" ht="18.75">
      <c r="A644" s="1">
        <v>41917</v>
      </c>
      <c r="B644" s="12">
        <v>2.2</v>
      </c>
      <c r="C644" s="7">
        <v>5</v>
      </c>
      <c r="D644" s="7">
        <v>70</v>
      </c>
      <c r="E644" s="16">
        <v>1.5688425925925926</v>
      </c>
      <c r="F644" s="12">
        <v>8.6</v>
      </c>
      <c r="G644" s="7">
        <v>110</v>
      </c>
      <c r="H644" s="16">
        <v>1.570925925925926</v>
      </c>
    </row>
    <row x14ac:dyDescent="0.25" r="645" customHeight="1" ht="18.75">
      <c r="A645" s="1">
        <v>41918</v>
      </c>
      <c r="B645" s="12">
        <v>2.3</v>
      </c>
      <c r="C645" s="12">
        <v>3.5</v>
      </c>
      <c r="D645" s="7">
        <v>320</v>
      </c>
      <c r="E645" s="16">
        <v>1.5903703703703704</v>
      </c>
      <c r="F645" s="12">
        <v>6.6</v>
      </c>
      <c r="G645" s="7">
        <v>320</v>
      </c>
      <c r="H645" s="16">
        <v>1.5841203703703703</v>
      </c>
    </row>
    <row x14ac:dyDescent="0.25" r="646" customHeight="1" ht="18.75">
      <c r="A646" s="1">
        <v>41919</v>
      </c>
      <c r="B646" s="12">
        <v>1.1</v>
      </c>
      <c r="C646" s="12">
        <v>2.7</v>
      </c>
      <c r="D646" s="7">
        <v>290</v>
      </c>
      <c r="E646" s="16">
        <v>1.6000925925925926</v>
      </c>
      <c r="F646" s="12">
        <v>5.2</v>
      </c>
      <c r="G646" s="7">
        <v>250</v>
      </c>
      <c r="H646" s="16">
        <v>1.5743981481481482</v>
      </c>
    </row>
    <row x14ac:dyDescent="0.25" r="647" customHeight="1" ht="18.75">
      <c r="A647" s="1">
        <v>41920</v>
      </c>
      <c r="B647" s="12">
        <v>1.5</v>
      </c>
      <c r="C647" s="12">
        <v>3.9</v>
      </c>
      <c r="D647" s="7">
        <v>90</v>
      </c>
      <c r="E647" s="16">
        <v>1.7424537037037036</v>
      </c>
      <c r="F647" s="12">
        <v>7.1</v>
      </c>
      <c r="G647" s="7">
        <v>90</v>
      </c>
      <c r="H647" s="16">
        <v>1.752175925925926</v>
      </c>
    </row>
    <row x14ac:dyDescent="0.25" r="648" customHeight="1" ht="18.75">
      <c r="A648" s="1">
        <v>41921</v>
      </c>
      <c r="B648" s="12">
        <v>1.2</v>
      </c>
      <c r="C648" s="12">
        <v>2.9</v>
      </c>
      <c r="D648" s="7">
        <v>140</v>
      </c>
      <c r="E648" s="16">
        <v>1.5049537037037037</v>
      </c>
      <c r="F648" s="12">
        <v>5.4</v>
      </c>
      <c r="G648" s="7">
        <v>140</v>
      </c>
      <c r="H648" s="16">
        <v>1.482037037037037</v>
      </c>
    </row>
    <row x14ac:dyDescent="0.25" r="649" customHeight="1" ht="18.75">
      <c r="A649" s="1">
        <v>41922</v>
      </c>
      <c r="B649" s="12">
        <v>2.5</v>
      </c>
      <c r="C649" s="12">
        <v>6.1</v>
      </c>
      <c r="D649" s="7">
        <v>140</v>
      </c>
      <c r="E649" s="16">
        <v>1.5813425925925926</v>
      </c>
      <c r="F649" s="12">
        <v>10.9</v>
      </c>
      <c r="G649" s="7">
        <v>140</v>
      </c>
      <c r="H649" s="16">
        <v>1.580648148148148</v>
      </c>
    </row>
    <row x14ac:dyDescent="0.25" r="650" customHeight="1" ht="18.75">
      <c r="A650" s="1">
        <v>41923</v>
      </c>
      <c r="B650" s="12">
        <v>2.7</v>
      </c>
      <c r="C650" s="12">
        <v>5.6</v>
      </c>
      <c r="D650" s="7">
        <v>110</v>
      </c>
      <c r="E650" s="16">
        <v>1.6091203703703703</v>
      </c>
      <c r="F650" s="12">
        <v>10.4</v>
      </c>
      <c r="G650" s="7">
        <v>90</v>
      </c>
      <c r="H650" s="16">
        <v>1.6028703703703704</v>
      </c>
    </row>
    <row x14ac:dyDescent="0.25" r="651" customHeight="1" ht="18.75">
      <c r="A651" s="1">
        <v>41924</v>
      </c>
      <c r="B651" s="12">
        <v>1.5</v>
      </c>
      <c r="C651" s="12">
        <v>3.9</v>
      </c>
      <c r="D651" s="7">
        <v>90</v>
      </c>
      <c r="E651" s="16">
        <v>1.6056481481481482</v>
      </c>
      <c r="F651" s="12">
        <v>6.9</v>
      </c>
      <c r="G651" s="7">
        <v>90</v>
      </c>
      <c r="H651" s="16">
        <v>1.5243981481481481</v>
      </c>
    </row>
    <row x14ac:dyDescent="0.25" r="652" customHeight="1" ht="18.75">
      <c r="A652" s="1">
        <v>41925</v>
      </c>
      <c r="B652" s="12">
        <v>1.8</v>
      </c>
      <c r="C652" s="12">
        <v>4.1</v>
      </c>
      <c r="D652" s="7">
        <v>90</v>
      </c>
      <c r="E652" s="16">
        <v>1.4646759259259259</v>
      </c>
      <c r="F652" s="12">
        <v>9.1</v>
      </c>
      <c r="G652" s="7">
        <v>70</v>
      </c>
      <c r="H652" s="16">
        <v>1.4584259259259258</v>
      </c>
    </row>
    <row x14ac:dyDescent="0.25" r="653" customHeight="1" ht="18.75">
      <c r="A653" s="1">
        <v>41926</v>
      </c>
      <c r="B653" s="12">
        <v>1.6</v>
      </c>
      <c r="C653" s="12">
        <v>3.4</v>
      </c>
      <c r="D653" s="7">
        <v>90</v>
      </c>
      <c r="E653" s="16">
        <v>1.7417592592592592</v>
      </c>
      <c r="F653" s="12">
        <v>6.6</v>
      </c>
      <c r="G653" s="7">
        <v>90</v>
      </c>
      <c r="H653" s="16">
        <v>1.8153703703703705</v>
      </c>
    </row>
    <row x14ac:dyDescent="0.25" r="654" customHeight="1" ht="18.75">
      <c r="A654" s="1">
        <v>41927</v>
      </c>
      <c r="B654" s="12">
        <v>1.3</v>
      </c>
      <c r="C654" s="12">
        <v>3.8</v>
      </c>
      <c r="D654" s="7">
        <v>270</v>
      </c>
      <c r="E654" s="16">
        <v>1.5743981481481482</v>
      </c>
      <c r="F654" s="12">
        <v>6.9</v>
      </c>
      <c r="G654" s="7">
        <v>290</v>
      </c>
      <c r="H654" s="16">
        <v>1.5264814814814813</v>
      </c>
    </row>
    <row x14ac:dyDescent="0.25" r="655" customHeight="1" ht="18.75">
      <c r="A655" s="1">
        <v>41928</v>
      </c>
      <c r="B655" s="12">
        <v>2.4</v>
      </c>
      <c r="C655" s="12">
        <v>6.8</v>
      </c>
      <c r="D655" s="7">
        <v>290</v>
      </c>
      <c r="E655" s="16">
        <v>1.6403703703703703</v>
      </c>
      <c r="F655" s="12">
        <v>11.8</v>
      </c>
      <c r="G655" s="7">
        <v>270</v>
      </c>
      <c r="H655" s="16">
        <v>1.6362037037037038</v>
      </c>
    </row>
    <row x14ac:dyDescent="0.25" r="656" customHeight="1" ht="18.75">
      <c r="A656" s="1">
        <v>41929</v>
      </c>
      <c r="B656" s="12">
        <v>1.2</v>
      </c>
      <c r="C656" s="12">
        <v>2.8</v>
      </c>
      <c r="D656" s="7">
        <v>270</v>
      </c>
      <c r="E656" s="16">
        <v>1.1063425925925925</v>
      </c>
      <c r="F656" s="12">
        <v>4.5</v>
      </c>
      <c r="G656" s="7">
        <v>340</v>
      </c>
      <c r="H656" s="16">
        <v>1.470925925925926</v>
      </c>
    </row>
    <row x14ac:dyDescent="0.25" r="657" customHeight="1" ht="18.75">
      <c r="A657" s="1">
        <v>41930</v>
      </c>
      <c r="B657" s="12">
        <v>0.9</v>
      </c>
      <c r="C657" s="12">
        <v>2.1</v>
      </c>
      <c r="D657" s="7">
        <v>270</v>
      </c>
      <c r="E657" s="16">
        <v>1.5403703703703704</v>
      </c>
      <c r="F657" s="7">
        <v>4</v>
      </c>
      <c r="G657" s="7">
        <v>270</v>
      </c>
      <c r="H657" s="16">
        <v>1.5348148148148149</v>
      </c>
    </row>
    <row x14ac:dyDescent="0.25" r="658" customHeight="1" ht="18.75">
      <c r="A658" s="1">
        <v>41931</v>
      </c>
      <c r="B658" s="12">
        <v>0.9</v>
      </c>
      <c r="C658" s="7">
        <v>2</v>
      </c>
      <c r="D658" s="7">
        <v>270</v>
      </c>
      <c r="E658" s="16">
        <v>1.5348148148148149</v>
      </c>
      <c r="F658" s="7">
        <v>4</v>
      </c>
      <c r="G658" s="7">
        <v>250</v>
      </c>
      <c r="H658" s="16">
        <v>1.5341203703703705</v>
      </c>
    </row>
    <row x14ac:dyDescent="0.25" r="659" customHeight="1" ht="18.75">
      <c r="A659" s="1">
        <v>41932</v>
      </c>
      <c r="B659" s="12">
        <v>0.6</v>
      </c>
      <c r="C659" s="12">
        <v>2.5</v>
      </c>
      <c r="D659" s="7">
        <v>140</v>
      </c>
      <c r="E659" s="16">
        <v>1.2077314814814815</v>
      </c>
      <c r="F659" s="12">
        <v>5.4</v>
      </c>
      <c r="G659" s="7">
        <v>160</v>
      </c>
      <c r="H659" s="16">
        <v>1.205648148148148</v>
      </c>
    </row>
    <row x14ac:dyDescent="0.25" r="660" customHeight="1" ht="18.75">
      <c r="A660" s="1">
        <v>41933</v>
      </c>
      <c r="B660" s="12">
        <v>2.5</v>
      </c>
      <c r="C660" s="12">
        <v>5.6</v>
      </c>
      <c r="D660" s="7">
        <v>110</v>
      </c>
      <c r="E660" s="16">
        <v>1.6716203703703703</v>
      </c>
      <c r="F660" s="12">
        <v>10.1</v>
      </c>
      <c r="G660" s="7">
        <v>110</v>
      </c>
      <c r="H660" s="16">
        <v>1.7000925925925925</v>
      </c>
    </row>
    <row x14ac:dyDescent="0.25" r="661" customHeight="1" ht="18.75">
      <c r="A661" s="1">
        <v>41934</v>
      </c>
      <c r="B661" s="7">
        <v>1</v>
      </c>
      <c r="C661" s="12">
        <v>2.9</v>
      </c>
      <c r="D661" s="7">
        <v>50</v>
      </c>
      <c r="E661" s="16">
        <v>1.6493981481481481</v>
      </c>
      <c r="F661" s="12">
        <v>4.9</v>
      </c>
      <c r="G661" s="7">
        <v>140</v>
      </c>
      <c r="H661" s="16">
        <v>1.1042592592592593</v>
      </c>
    </row>
    <row x14ac:dyDescent="0.25" r="662" customHeight="1" ht="18.75">
      <c r="A662" s="1">
        <v>41935</v>
      </c>
      <c r="B662" s="12">
        <v>0.9</v>
      </c>
      <c r="C662" s="7">
        <v>2</v>
      </c>
      <c r="D662" s="7">
        <v>270</v>
      </c>
      <c r="E662" s="16">
        <v>1.4014814814814816</v>
      </c>
      <c r="F662" s="12">
        <v>4.1</v>
      </c>
      <c r="G662" s="7">
        <v>270</v>
      </c>
      <c r="H662" s="16">
        <v>1.3118981481481482</v>
      </c>
    </row>
    <row x14ac:dyDescent="0.25" r="663" customHeight="1" ht="18.75">
      <c r="A663" s="1">
        <v>41936</v>
      </c>
      <c r="B663" s="7">
        <v>1</v>
      </c>
      <c r="C663" s="12">
        <v>2.7</v>
      </c>
      <c r="D663" s="7">
        <v>270</v>
      </c>
      <c r="E663" s="16">
        <v>1.469537037037037</v>
      </c>
      <c r="F663" s="12">
        <v>4.5</v>
      </c>
      <c r="G663" s="7">
        <v>250</v>
      </c>
      <c r="H663" s="16">
        <v>1.4674537037037036</v>
      </c>
    </row>
    <row x14ac:dyDescent="0.25" r="664" customHeight="1" ht="18.75">
      <c r="A664" s="1">
        <v>41937</v>
      </c>
      <c r="B664" s="12">
        <v>0.9</v>
      </c>
      <c r="C664" s="7">
        <v>3</v>
      </c>
      <c r="D664" s="7">
        <v>270</v>
      </c>
      <c r="E664" s="16">
        <v>1.5355092592592592</v>
      </c>
      <c r="F664" s="12">
        <v>5.2</v>
      </c>
      <c r="G664" s="7">
        <v>290</v>
      </c>
      <c r="H664" s="16">
        <v>1.529259259259259</v>
      </c>
    </row>
    <row x14ac:dyDescent="0.25" r="665" customHeight="1" ht="18.75">
      <c r="A665" s="1">
        <v>41938</v>
      </c>
      <c r="B665" s="12">
        <v>1.2</v>
      </c>
      <c r="C665" s="12">
        <v>3.2</v>
      </c>
      <c r="D665" s="7">
        <v>290</v>
      </c>
      <c r="E665" s="16">
        <v>1.8410648148148148</v>
      </c>
      <c r="F665" s="12">
        <v>6.3</v>
      </c>
      <c r="G665" s="7">
        <v>290</v>
      </c>
      <c r="H665" s="16">
        <v>1.8410648148148148</v>
      </c>
    </row>
    <row x14ac:dyDescent="0.25" r="666" customHeight="1" ht="18.75">
      <c r="A666" s="1">
        <v>41939</v>
      </c>
      <c r="B666" s="12">
        <v>1.4</v>
      </c>
      <c r="C666" s="12">
        <v>3.2</v>
      </c>
      <c r="D666" s="7">
        <v>320</v>
      </c>
      <c r="E666" s="16">
        <v>1.3417592592592593</v>
      </c>
      <c r="F666" s="12">
        <v>6.8</v>
      </c>
      <c r="G666" s="7">
        <v>320</v>
      </c>
      <c r="H666" s="16">
        <v>1.3410648148148148</v>
      </c>
    </row>
    <row x14ac:dyDescent="0.25" r="667" customHeight="1" ht="18.75">
      <c r="A667" s="1">
        <v>41940</v>
      </c>
      <c r="B667" s="12">
        <v>0.9</v>
      </c>
      <c r="C667" s="12">
        <v>1.9</v>
      </c>
      <c r="D667" s="7">
        <v>270</v>
      </c>
      <c r="E667" s="16">
        <v>1.570925925925926</v>
      </c>
      <c r="F667" s="12">
        <v>3.5</v>
      </c>
      <c r="G667" s="7">
        <v>270</v>
      </c>
      <c r="H667" s="16">
        <v>1.5653703703703705</v>
      </c>
    </row>
    <row x14ac:dyDescent="0.25" r="668" customHeight="1" ht="18.75">
      <c r="A668" s="1">
        <v>41941</v>
      </c>
      <c r="B668" s="12">
        <v>0.9</v>
      </c>
      <c r="C668" s="12">
        <v>1.8</v>
      </c>
      <c r="D668" s="7">
        <v>290</v>
      </c>
      <c r="E668" s="16">
        <v>1.557037037037037</v>
      </c>
      <c r="F668" s="12">
        <v>3.6</v>
      </c>
      <c r="G668" s="7">
        <v>270</v>
      </c>
      <c r="H668" s="16">
        <v>1.5375925925925926</v>
      </c>
    </row>
    <row x14ac:dyDescent="0.25" r="669" customHeight="1" ht="18.75">
      <c r="A669" s="1">
        <v>41942</v>
      </c>
      <c r="B669" s="12">
        <v>0.8</v>
      </c>
      <c r="C669" s="12">
        <v>2.3</v>
      </c>
      <c r="D669" s="7">
        <v>290</v>
      </c>
      <c r="E669" s="16">
        <v>1.538287037037037</v>
      </c>
      <c r="F669" s="12">
        <v>3.8</v>
      </c>
      <c r="G669" s="7">
        <v>290</v>
      </c>
      <c r="H669" s="16">
        <v>1.533425925925926</v>
      </c>
    </row>
    <row x14ac:dyDescent="0.25" r="670" customHeight="1" ht="18.75">
      <c r="A670" s="1">
        <v>41943</v>
      </c>
      <c r="B670" s="7">
        <v>1</v>
      </c>
      <c r="C670" s="12">
        <v>3.2</v>
      </c>
      <c r="D670" s="7">
        <v>70</v>
      </c>
      <c r="E670" s="16">
        <v>1.4966203703703704</v>
      </c>
      <c r="F670" s="12">
        <v>4.9</v>
      </c>
      <c r="G670" s="7">
        <v>70</v>
      </c>
      <c r="H670" s="16">
        <v>1.4959259259259259</v>
      </c>
    </row>
    <row x14ac:dyDescent="0.25" r="671" customHeight="1" ht="18.75">
      <c r="A671" s="1">
        <v>41944</v>
      </c>
      <c r="B671" s="12">
        <v>1.1</v>
      </c>
      <c r="C671" s="12">
        <v>2.6</v>
      </c>
      <c r="D671" s="7">
        <v>270</v>
      </c>
      <c r="E671" s="16">
        <v>1.5702314814814815</v>
      </c>
      <c r="F671" s="7">
        <v>4</v>
      </c>
      <c r="G671" s="7">
        <v>320</v>
      </c>
      <c r="H671" s="16">
        <v>1.6660648148148147</v>
      </c>
    </row>
    <row x14ac:dyDescent="0.25" r="672" customHeight="1" ht="18.75">
      <c r="A672" s="1">
        <v>41945</v>
      </c>
      <c r="B672" s="12">
        <v>2.9</v>
      </c>
      <c r="C672" s="12">
        <v>6.3</v>
      </c>
      <c r="D672" s="7">
        <v>290</v>
      </c>
      <c r="E672" s="16">
        <v>1.6500925925925927</v>
      </c>
      <c r="F672" s="12">
        <v>13.6</v>
      </c>
      <c r="G672" s="7">
        <v>320</v>
      </c>
      <c r="H672" s="16">
        <v>1.6459259259259258</v>
      </c>
    </row>
    <row x14ac:dyDescent="0.25" r="673" customHeight="1" ht="18.75">
      <c r="A673" s="1">
        <v>41946</v>
      </c>
      <c r="B673" s="7">
        <v>3</v>
      </c>
      <c r="C673" s="12">
        <v>5.6</v>
      </c>
      <c r="D673" s="7">
        <v>290</v>
      </c>
      <c r="E673" s="16">
        <v>1.0563425925925927</v>
      </c>
      <c r="F673" s="12">
        <v>11.8</v>
      </c>
      <c r="G673" s="7">
        <v>340</v>
      </c>
      <c r="H673" s="16">
        <v>1.1660648148148147</v>
      </c>
    </row>
    <row x14ac:dyDescent="0.25" r="674" customHeight="1" ht="18.75">
      <c r="A674" s="1">
        <v>41947</v>
      </c>
      <c r="B674" s="7">
        <v>1</v>
      </c>
      <c r="C674" s="12">
        <v>2.6</v>
      </c>
      <c r="D674" s="7">
        <v>270</v>
      </c>
      <c r="E674" s="16">
        <v>1.5271759259259259</v>
      </c>
      <c r="F674" s="7">
        <v>5</v>
      </c>
      <c r="G674" s="7">
        <v>290</v>
      </c>
      <c r="H674" s="16">
        <v>1.5112037037037038</v>
      </c>
    </row>
    <row x14ac:dyDescent="0.25" r="675" customHeight="1" ht="18.75">
      <c r="A675" s="1">
        <v>41948</v>
      </c>
      <c r="B675" s="7">
        <v>1</v>
      </c>
      <c r="C675" s="12">
        <v>2.6</v>
      </c>
      <c r="D675" s="7">
        <v>270</v>
      </c>
      <c r="E675" s="16">
        <v>1.5855092592592592</v>
      </c>
      <c r="F675" s="12">
        <v>6.3</v>
      </c>
      <c r="G675" s="7">
        <v>290</v>
      </c>
      <c r="H675" s="16">
        <v>1.5931481481481482</v>
      </c>
    </row>
    <row x14ac:dyDescent="0.25" r="676" customHeight="1" ht="18.75">
      <c r="A676" s="1">
        <v>41949</v>
      </c>
      <c r="B676" s="12">
        <v>1.1</v>
      </c>
      <c r="C676" s="12">
        <v>3.1</v>
      </c>
      <c r="D676" s="7">
        <v>320</v>
      </c>
      <c r="E676" s="16">
        <v>1.5903703703703704</v>
      </c>
      <c r="F676" s="12">
        <v>6.2</v>
      </c>
      <c r="G676" s="7">
        <v>340</v>
      </c>
      <c r="H676" s="16">
        <v>1.588287037037037</v>
      </c>
    </row>
    <row x14ac:dyDescent="0.25" r="677" customHeight="1" ht="18.75">
      <c r="A677" s="1">
        <v>41950</v>
      </c>
      <c r="B677" s="12">
        <v>1.5</v>
      </c>
      <c r="C677" s="12">
        <v>3.5</v>
      </c>
      <c r="D677" s="7">
        <v>110</v>
      </c>
      <c r="E677" s="16">
        <v>1.6799537037037036</v>
      </c>
      <c r="F677" s="12">
        <v>6.1</v>
      </c>
      <c r="G677" s="7">
        <v>140</v>
      </c>
      <c r="H677" s="16">
        <v>1.6737037037037037</v>
      </c>
    </row>
    <row x14ac:dyDescent="0.25" r="678" customHeight="1" ht="18.75">
      <c r="A678" s="1">
        <v>41951</v>
      </c>
      <c r="B678" s="12">
        <v>0.7</v>
      </c>
      <c r="C678" s="12">
        <v>2.3</v>
      </c>
      <c r="D678" s="7">
        <v>270</v>
      </c>
      <c r="E678" s="16">
        <v>1.5612037037037036</v>
      </c>
      <c r="F678" s="12">
        <v>3.5</v>
      </c>
      <c r="G678" s="7">
        <v>270</v>
      </c>
      <c r="H678" s="16">
        <v>1.560509259259259</v>
      </c>
    </row>
    <row x14ac:dyDescent="0.25" r="679" customHeight="1" ht="18.75">
      <c r="A679" s="1">
        <v>41952</v>
      </c>
      <c r="B679" s="12">
        <v>2.1</v>
      </c>
      <c r="C679" s="12">
        <v>4.7</v>
      </c>
      <c r="D679" s="7">
        <v>290</v>
      </c>
      <c r="E679" s="16">
        <v>1.5202314814814815</v>
      </c>
      <c r="F679" s="12">
        <v>7.6</v>
      </c>
      <c r="G679" s="7">
        <v>270</v>
      </c>
      <c r="H679" s="16">
        <v>1.5195370370370371</v>
      </c>
    </row>
    <row x14ac:dyDescent="0.25" r="680" customHeight="1" ht="18.75">
      <c r="A680" s="1">
        <v>41953</v>
      </c>
      <c r="B680" s="12">
        <v>0.8</v>
      </c>
      <c r="C680" s="12">
        <v>1.8</v>
      </c>
      <c r="D680" s="7">
        <v>250</v>
      </c>
      <c r="E680" s="16">
        <v>1.6042592592592593</v>
      </c>
      <c r="F680" s="12">
        <v>3.3</v>
      </c>
      <c r="G680" s="7">
        <v>250</v>
      </c>
      <c r="H680" s="16">
        <v>1.594537037037037</v>
      </c>
    </row>
    <row x14ac:dyDescent="0.25" r="681" customHeight="1" ht="18.75">
      <c r="A681" s="1">
        <v>41954</v>
      </c>
      <c r="B681" s="7">
        <v>1</v>
      </c>
      <c r="C681" s="12">
        <v>2.8</v>
      </c>
      <c r="D681" s="7">
        <v>270</v>
      </c>
      <c r="E681" s="16">
        <v>1.5993981481481483</v>
      </c>
      <c r="F681" s="12">
        <v>5.2</v>
      </c>
      <c r="G681" s="7">
        <v>320</v>
      </c>
      <c r="H681" s="16">
        <v>1.5813425925925926</v>
      </c>
    </row>
    <row x14ac:dyDescent="0.25" r="682" customHeight="1" ht="18.75">
      <c r="A682" s="1">
        <v>41955</v>
      </c>
      <c r="B682" s="12">
        <v>3.2</v>
      </c>
      <c r="C682" s="12">
        <v>7.5</v>
      </c>
      <c r="D682" s="7">
        <v>270</v>
      </c>
      <c r="E682" s="16">
        <v>1.4681481481481482</v>
      </c>
      <c r="F682" s="12">
        <v>11.8</v>
      </c>
      <c r="G682" s="7">
        <v>270</v>
      </c>
      <c r="H682" s="16">
        <v>1.4625925925925927</v>
      </c>
    </row>
    <row x14ac:dyDescent="0.25" r="683" customHeight="1" ht="18.75">
      <c r="A683" s="1">
        <v>41956</v>
      </c>
      <c r="B683" s="12">
        <v>4.1</v>
      </c>
      <c r="C683" s="12">
        <v>6.5</v>
      </c>
      <c r="D683" s="7">
        <v>290</v>
      </c>
      <c r="E683" s="16">
        <v>1.0938425925925925</v>
      </c>
      <c r="F683" s="12">
        <v>12.5</v>
      </c>
      <c r="G683" s="7">
        <v>320</v>
      </c>
      <c r="H683" s="16">
        <v>1.4688425925925925</v>
      </c>
    </row>
    <row x14ac:dyDescent="0.25" r="684" customHeight="1" ht="18.75">
      <c r="A684" s="1">
        <v>41957</v>
      </c>
      <c r="B684" s="12">
        <v>2.1</v>
      </c>
      <c r="C684" s="12">
        <v>5.4</v>
      </c>
      <c r="D684" s="7">
        <v>290</v>
      </c>
      <c r="E684" s="16">
        <v>1.602175925925926</v>
      </c>
      <c r="F684" s="12">
        <v>9.6</v>
      </c>
      <c r="G684" s="7">
        <v>270</v>
      </c>
      <c r="H684" s="16">
        <v>1.6056481481481482</v>
      </c>
    </row>
    <row x14ac:dyDescent="0.25" r="685" customHeight="1" ht="18.75">
      <c r="A685" s="1">
        <v>41958</v>
      </c>
      <c r="B685" s="12">
        <v>1.6</v>
      </c>
      <c r="C685" s="12">
        <v>4.2</v>
      </c>
      <c r="D685" s="7">
        <v>270</v>
      </c>
      <c r="E685" s="16">
        <v>1.424398148148148</v>
      </c>
      <c r="F685" s="12">
        <v>6.5</v>
      </c>
      <c r="G685" s="7">
        <v>270</v>
      </c>
      <c r="H685" s="16">
        <v>1.4202314814814816</v>
      </c>
    </row>
    <row x14ac:dyDescent="0.25" r="686" customHeight="1" ht="18.75">
      <c r="A686" s="1">
        <v>41959</v>
      </c>
      <c r="B686" s="7">
        <v>1</v>
      </c>
      <c r="C686" s="12">
        <v>2.9</v>
      </c>
      <c r="D686" s="7">
        <v>270</v>
      </c>
      <c r="E686" s="16">
        <v>1.5243981481481481</v>
      </c>
      <c r="F686" s="12">
        <v>4.9</v>
      </c>
      <c r="G686" s="7">
        <v>270</v>
      </c>
      <c r="H686" s="16">
        <v>1.5250925925925927</v>
      </c>
    </row>
    <row x14ac:dyDescent="0.25" r="687" customHeight="1" ht="18.75">
      <c r="A687" s="1">
        <v>41960</v>
      </c>
      <c r="B687" s="7">
        <v>2</v>
      </c>
      <c r="C687" s="12">
        <v>4.8</v>
      </c>
      <c r="D687" s="7">
        <v>270</v>
      </c>
      <c r="E687" s="16">
        <v>1.6771759259259258</v>
      </c>
      <c r="F687" s="12">
        <v>9.2</v>
      </c>
      <c r="G687" s="7">
        <v>270</v>
      </c>
      <c r="H687" s="16">
        <v>1.6223148148148148</v>
      </c>
    </row>
    <row x14ac:dyDescent="0.25" r="688" customHeight="1" ht="18.75">
      <c r="A688" s="1">
        <v>41961</v>
      </c>
      <c r="B688" s="12">
        <v>2.1</v>
      </c>
      <c r="C688" s="12">
        <v>4.7</v>
      </c>
      <c r="D688" s="7">
        <v>290</v>
      </c>
      <c r="E688" s="16">
        <v>1.5327314814814814</v>
      </c>
      <c r="F688" s="7">
        <v>8</v>
      </c>
      <c r="G688" s="7">
        <v>290</v>
      </c>
      <c r="H688" s="16">
        <v>1.5271759259259259</v>
      </c>
    </row>
    <row x14ac:dyDescent="0.25" r="689" customHeight="1" ht="18.75">
      <c r="A689" s="1">
        <v>41962</v>
      </c>
      <c r="B689" s="12">
        <v>0.9</v>
      </c>
      <c r="C689" s="12">
        <v>2.1</v>
      </c>
      <c r="D689" s="7">
        <v>270</v>
      </c>
      <c r="E689" s="16">
        <v>1.0639814814814814</v>
      </c>
      <c r="F689" s="12">
        <v>4.2</v>
      </c>
      <c r="G689" s="7">
        <v>270</v>
      </c>
      <c r="H689" s="16">
        <v>1.5480092592592594</v>
      </c>
    </row>
    <row x14ac:dyDescent="0.25" r="690" customHeight="1" ht="18.75">
      <c r="A690" s="1">
        <v>41963</v>
      </c>
      <c r="B690" s="7">
        <v>1</v>
      </c>
      <c r="C690" s="12">
        <v>2.8</v>
      </c>
      <c r="D690" s="7">
        <v>270</v>
      </c>
      <c r="E690" s="16">
        <v>1.508425925925926</v>
      </c>
      <c r="F690" s="7">
        <v>5</v>
      </c>
      <c r="G690" s="7">
        <v>250</v>
      </c>
      <c r="H690" s="16">
        <v>1.502175925925926</v>
      </c>
    </row>
    <row x14ac:dyDescent="0.25" r="691" customHeight="1" ht="18.75">
      <c r="A691" s="1">
        <v>41964</v>
      </c>
      <c r="B691" s="12">
        <v>0.7</v>
      </c>
      <c r="C691" s="12">
        <v>2.1</v>
      </c>
      <c r="D691" s="7">
        <v>270</v>
      </c>
      <c r="E691" s="16">
        <v>1.4410648148148149</v>
      </c>
      <c r="F691" s="12">
        <v>3.8</v>
      </c>
      <c r="G691" s="7">
        <v>270</v>
      </c>
      <c r="H691" s="16">
        <v>1.4389814814814814</v>
      </c>
    </row>
    <row x14ac:dyDescent="0.25" r="692" customHeight="1" ht="18.75">
      <c r="A692" s="1">
        <v>41965</v>
      </c>
      <c r="B692" s="12">
        <v>1.1</v>
      </c>
      <c r="C692" s="12">
        <v>3.3</v>
      </c>
      <c r="D692" s="7">
        <v>320</v>
      </c>
      <c r="E692" s="16">
        <v>1.6362037037037038</v>
      </c>
      <c r="F692" s="12">
        <v>6.9</v>
      </c>
      <c r="G692" s="7">
        <v>320</v>
      </c>
      <c r="H692" s="16">
        <v>1.6362037037037038</v>
      </c>
    </row>
    <row x14ac:dyDescent="0.25" r="693" customHeight="1" ht="18.75">
      <c r="A693" s="1">
        <v>41966</v>
      </c>
      <c r="B693" s="12">
        <v>0.7</v>
      </c>
      <c r="C693" s="12">
        <v>2.3</v>
      </c>
      <c r="D693" s="7">
        <v>270</v>
      </c>
      <c r="E693" s="16">
        <v>1.6487037037037036</v>
      </c>
      <c r="F693" s="12">
        <v>3.7</v>
      </c>
      <c r="G693" s="7">
        <v>290</v>
      </c>
      <c r="H693" s="16">
        <v>1.6653703703703704</v>
      </c>
    </row>
    <row x14ac:dyDescent="0.25" r="694" customHeight="1" ht="18.75">
      <c r="A694" s="1">
        <v>41967</v>
      </c>
      <c r="B694" s="12">
        <v>0.9</v>
      </c>
      <c r="C694" s="12">
        <v>2.9</v>
      </c>
      <c r="D694" s="7">
        <v>140</v>
      </c>
      <c r="E694" s="16">
        <v>1.9889814814814815</v>
      </c>
      <c r="F694" s="12">
        <v>5.1</v>
      </c>
      <c r="G694" s="7">
        <v>140</v>
      </c>
      <c r="H694" s="16">
        <v>1.9889814814814815</v>
      </c>
    </row>
    <row x14ac:dyDescent="0.25" r="695" customHeight="1" ht="18.75">
      <c r="A695" s="1">
        <v>41968</v>
      </c>
      <c r="B695" s="12">
        <v>1.7</v>
      </c>
      <c r="C695" s="7">
        <v>5</v>
      </c>
      <c r="D695" s="7">
        <v>90</v>
      </c>
      <c r="E695" s="16">
        <v>1.4896759259259258</v>
      </c>
      <c r="F695" s="12">
        <v>9.2</v>
      </c>
      <c r="G695" s="7">
        <v>90</v>
      </c>
      <c r="H695" s="16">
        <v>1.5737037037037038</v>
      </c>
    </row>
    <row x14ac:dyDescent="0.25" r="696" customHeight="1" ht="18.75">
      <c r="A696" s="1">
        <v>41969</v>
      </c>
      <c r="B696" s="12">
        <v>0.9</v>
      </c>
      <c r="C696" s="12">
        <v>2.5</v>
      </c>
      <c r="D696" s="7">
        <v>320</v>
      </c>
      <c r="E696" s="16">
        <v>1.685509259259259</v>
      </c>
      <c r="F696" s="12">
        <v>4.1</v>
      </c>
      <c r="G696" s="7">
        <v>340</v>
      </c>
      <c r="H696" s="16">
        <v>1.709814814814815</v>
      </c>
    </row>
    <row x14ac:dyDescent="0.25" r="697" customHeight="1" ht="18.75">
      <c r="A697" s="1">
        <v>41970</v>
      </c>
      <c r="B697" s="12">
        <v>0.7</v>
      </c>
      <c r="C697" s="12">
        <v>1.7</v>
      </c>
      <c r="D697" s="7">
        <v>290</v>
      </c>
      <c r="E697" s="16">
        <v>1.6299537037037037</v>
      </c>
      <c r="F697" s="12">
        <v>3.4</v>
      </c>
      <c r="G697" s="7">
        <v>110</v>
      </c>
      <c r="H697" s="16">
        <v>1.9181481481481482</v>
      </c>
    </row>
    <row x14ac:dyDescent="0.25" r="698" customHeight="1" ht="18.75">
      <c r="A698" s="1">
        <v>41971</v>
      </c>
      <c r="B698" s="7">
        <v>1</v>
      </c>
      <c r="C698" s="12">
        <v>4.6</v>
      </c>
      <c r="D698" s="7">
        <v>110</v>
      </c>
      <c r="E698" s="16">
        <v>1.455648148148148</v>
      </c>
      <c r="F698" s="12">
        <v>7.4</v>
      </c>
      <c r="G698" s="7">
        <v>140</v>
      </c>
      <c r="H698" s="16">
        <v>1.450787037037037</v>
      </c>
    </row>
    <row x14ac:dyDescent="0.25" r="699" customHeight="1" ht="18.75">
      <c r="A699" s="1">
        <v>41972</v>
      </c>
      <c r="B699" s="12">
        <v>1.4</v>
      </c>
      <c r="C699" s="12">
        <v>3.1</v>
      </c>
      <c r="D699" s="7">
        <v>270</v>
      </c>
      <c r="E699" s="16">
        <v>1.1042592592592593</v>
      </c>
      <c r="F699" s="12">
        <v>5.2</v>
      </c>
      <c r="G699" s="7">
        <v>250</v>
      </c>
      <c r="H699" s="16">
        <v>1.5327314814814814</v>
      </c>
    </row>
    <row x14ac:dyDescent="0.25" r="700" customHeight="1" ht="18.75">
      <c r="A700" s="1">
        <v>41973</v>
      </c>
      <c r="B700" s="12">
        <v>1.2</v>
      </c>
      <c r="C700" s="12">
        <v>3.1</v>
      </c>
      <c r="D700" s="7">
        <v>270</v>
      </c>
      <c r="E700" s="16">
        <v>1.9952314814814813</v>
      </c>
      <c r="F700" s="12">
        <v>5.8</v>
      </c>
      <c r="G700" s="7">
        <v>250</v>
      </c>
      <c r="H700" s="16">
        <v>1.9924537037037036</v>
      </c>
    </row>
    <row x14ac:dyDescent="0.25" r="701" customHeight="1" ht="18.75">
      <c r="A701" s="1">
        <v>41974</v>
      </c>
      <c r="B701" s="12">
        <v>5.2</v>
      </c>
      <c r="C701" s="12">
        <v>9.2</v>
      </c>
      <c r="D701" s="7">
        <v>290</v>
      </c>
      <c r="E701" s="16">
        <v>1.4716203703703703</v>
      </c>
      <c r="F701" s="12">
        <v>17.2</v>
      </c>
      <c r="G701" s="7">
        <v>290</v>
      </c>
      <c r="H701" s="16">
        <v>1.494537037037037</v>
      </c>
    </row>
    <row x14ac:dyDescent="0.25" r="702" customHeight="1" ht="18.75">
      <c r="A702" s="1">
        <v>41975</v>
      </c>
      <c r="B702" s="12">
        <v>3.9</v>
      </c>
      <c r="C702" s="7">
        <v>6</v>
      </c>
      <c r="D702" s="7">
        <v>290</v>
      </c>
      <c r="E702" s="16">
        <v>1.5243981481481481</v>
      </c>
      <c r="F702" s="12">
        <v>11.1</v>
      </c>
      <c r="G702" s="7">
        <v>290</v>
      </c>
      <c r="H702" s="16">
        <v>1.4855092592592594</v>
      </c>
    </row>
    <row x14ac:dyDescent="0.25" r="703" customHeight="1" ht="18.75">
      <c r="A703" s="1">
        <v>41976</v>
      </c>
      <c r="B703" s="12">
        <v>1.6</v>
      </c>
      <c r="C703" s="12">
        <v>3.6</v>
      </c>
      <c r="D703" s="7">
        <v>270</v>
      </c>
      <c r="E703" s="16">
        <v>1.893148148148148</v>
      </c>
      <c r="F703" s="7">
        <v>7</v>
      </c>
      <c r="G703" s="7">
        <v>270</v>
      </c>
      <c r="H703" s="16">
        <v>1.7737037037037036</v>
      </c>
    </row>
    <row x14ac:dyDescent="0.25" r="704" customHeight="1" ht="18.75">
      <c r="A704" s="1">
        <v>41977</v>
      </c>
      <c r="B704" s="13"/>
      <c r="C704" s="7">
        <v>4</v>
      </c>
      <c r="D704" s="7">
        <v>320</v>
      </c>
      <c r="E704" s="16">
        <v>1.6049537037037038</v>
      </c>
      <c r="F704" s="12">
        <v>7.6</v>
      </c>
      <c r="G704" s="7">
        <v>340</v>
      </c>
      <c r="H704" s="16">
        <v>1.5612037037037036</v>
      </c>
    </row>
    <row x14ac:dyDescent="0.25" r="705" customHeight="1" ht="18.75">
      <c r="A705" s="1">
        <v>41978</v>
      </c>
      <c r="B705" s="12">
        <v>3.6</v>
      </c>
      <c r="C705" s="12">
        <v>6.2</v>
      </c>
      <c r="D705" s="7">
        <v>290</v>
      </c>
      <c r="E705" s="16">
        <v>1.5167592592592594</v>
      </c>
      <c r="F705" s="12">
        <v>10.3</v>
      </c>
      <c r="G705" s="7">
        <v>270</v>
      </c>
      <c r="H705" s="16">
        <v>1.513287037037037</v>
      </c>
    </row>
    <row x14ac:dyDescent="0.25" r="706" customHeight="1" ht="18.75">
      <c r="A706" s="1">
        <v>41979</v>
      </c>
      <c r="B706" s="12">
        <v>3.6</v>
      </c>
      <c r="C706" s="12">
        <v>6.1</v>
      </c>
      <c r="D706" s="7">
        <v>290</v>
      </c>
      <c r="E706" s="16">
        <v>1.647314814814815</v>
      </c>
      <c r="F706" s="12">
        <v>12.1</v>
      </c>
      <c r="G706" s="7">
        <v>290</v>
      </c>
      <c r="H706" s="16">
        <v>1.6410648148148148</v>
      </c>
    </row>
    <row x14ac:dyDescent="0.25" r="707" customHeight="1" ht="18.75">
      <c r="A707" s="1">
        <v>41980</v>
      </c>
      <c r="B707" s="12">
        <v>1.5</v>
      </c>
      <c r="C707" s="12">
        <v>4.2</v>
      </c>
      <c r="D707" s="7">
        <v>270</v>
      </c>
      <c r="E707" s="16">
        <v>1.5563425925925927</v>
      </c>
      <c r="F707" s="12">
        <v>6.7</v>
      </c>
      <c r="G707" s="7">
        <v>270</v>
      </c>
      <c r="H707" s="16">
        <v>1.5542592592592592</v>
      </c>
    </row>
    <row x14ac:dyDescent="0.25" r="708" customHeight="1" ht="18.75">
      <c r="A708" s="1">
        <v>41981</v>
      </c>
      <c r="B708" s="12">
        <v>1.9</v>
      </c>
      <c r="C708" s="12">
        <v>4.1</v>
      </c>
      <c r="D708" s="7">
        <v>270</v>
      </c>
      <c r="E708" s="16">
        <v>1.194537037037037</v>
      </c>
      <c r="F708" s="12">
        <v>7.1</v>
      </c>
      <c r="G708" s="7">
        <v>290</v>
      </c>
      <c r="H708" s="16">
        <v>1.6375925925925925</v>
      </c>
    </row>
    <row x14ac:dyDescent="0.25" r="709" customHeight="1" ht="18.75">
      <c r="A709" s="1">
        <v>41982</v>
      </c>
      <c r="B709" s="12">
        <v>1.3</v>
      </c>
      <c r="C709" s="12">
        <v>2.9</v>
      </c>
      <c r="D709" s="7">
        <v>270</v>
      </c>
      <c r="E709" s="16">
        <v>1.3598148148148148</v>
      </c>
      <c r="F709" s="12">
        <v>4.8</v>
      </c>
      <c r="G709" s="7">
        <v>340</v>
      </c>
      <c r="H709" s="16">
        <v>1.477175925925926</v>
      </c>
    </row>
    <row x14ac:dyDescent="0.25" r="710" customHeight="1" ht="18.75">
      <c r="A710" s="1">
        <v>41983</v>
      </c>
      <c r="B710" s="12">
        <v>1.3</v>
      </c>
      <c r="C710" s="12">
        <v>3.1</v>
      </c>
      <c r="D710" s="7">
        <v>110</v>
      </c>
      <c r="E710" s="16">
        <v>1.4750925925925926</v>
      </c>
      <c r="F710" s="7">
        <v>5</v>
      </c>
      <c r="G710" s="7">
        <v>160</v>
      </c>
      <c r="H710" s="16">
        <v>1.4799537037037038</v>
      </c>
    </row>
    <row x14ac:dyDescent="0.25" r="711" customHeight="1" ht="18.75">
      <c r="A711" s="1">
        <v>41984</v>
      </c>
      <c r="B711" s="12">
        <v>3.4</v>
      </c>
      <c r="C711" s="12">
        <v>6.7</v>
      </c>
      <c r="D711" s="7">
        <v>290</v>
      </c>
      <c r="E711" s="16">
        <v>1.514675925925926</v>
      </c>
      <c r="F711" s="12">
        <v>11.6</v>
      </c>
      <c r="G711" s="7">
        <v>290</v>
      </c>
      <c r="H711" s="16">
        <v>1.5792592592592594</v>
      </c>
    </row>
    <row x14ac:dyDescent="0.25" r="712" customHeight="1" ht="18.75">
      <c r="A712" s="1">
        <v>41985</v>
      </c>
      <c r="B712" s="12">
        <v>2.9</v>
      </c>
      <c r="C712" s="12">
        <v>5.3</v>
      </c>
      <c r="D712" s="7">
        <v>270</v>
      </c>
      <c r="E712" s="16">
        <v>1.5042592592592592</v>
      </c>
      <c r="F712" s="12">
        <v>9.8</v>
      </c>
      <c r="G712" s="7">
        <v>340</v>
      </c>
      <c r="H712" s="16">
        <v>1.9362037037037036</v>
      </c>
    </row>
    <row x14ac:dyDescent="0.25" r="713" customHeight="1" ht="18.75">
      <c r="A713" s="1">
        <v>41986</v>
      </c>
      <c r="B713" s="12">
        <v>3.2</v>
      </c>
      <c r="C713" s="12">
        <v>5.8</v>
      </c>
      <c r="D713" s="7">
        <v>290</v>
      </c>
      <c r="E713" s="16">
        <v>1.5542592592592592</v>
      </c>
      <c r="F713" s="12">
        <v>14.4</v>
      </c>
      <c r="G713" s="7">
        <v>290</v>
      </c>
      <c r="H713" s="16">
        <v>1.6681481481481482</v>
      </c>
    </row>
    <row x14ac:dyDescent="0.25" r="714" customHeight="1" ht="18.75">
      <c r="A714" s="1">
        <v>41987</v>
      </c>
      <c r="B714" s="12">
        <v>2.3</v>
      </c>
      <c r="C714" s="12">
        <v>4.9</v>
      </c>
      <c r="D714" s="7">
        <v>270</v>
      </c>
      <c r="E714" s="16">
        <v>1.5625925925925928</v>
      </c>
      <c r="F714" s="12">
        <v>8.8</v>
      </c>
      <c r="G714" s="7">
        <v>250</v>
      </c>
      <c r="H714" s="16">
        <v>1.5598148148148148</v>
      </c>
    </row>
    <row x14ac:dyDescent="0.25" r="715" customHeight="1" ht="18.75">
      <c r="A715" s="1">
        <v>41988</v>
      </c>
      <c r="B715" s="12">
        <v>0.9</v>
      </c>
      <c r="C715" s="12">
        <v>2.4</v>
      </c>
      <c r="D715" s="7">
        <v>110</v>
      </c>
      <c r="E715" s="16">
        <v>1.7924537037037038</v>
      </c>
      <c r="F715" s="12">
        <v>3.6</v>
      </c>
      <c r="G715" s="7">
        <v>90</v>
      </c>
      <c r="H715" s="16">
        <v>1.6903703703703705</v>
      </c>
    </row>
    <row x14ac:dyDescent="0.25" r="716" customHeight="1" ht="18.75">
      <c r="A716" s="1">
        <v>41989</v>
      </c>
      <c r="B716" s="12">
        <v>4.3</v>
      </c>
      <c r="C716" s="12">
        <v>8.6</v>
      </c>
      <c r="D716" s="7">
        <v>290</v>
      </c>
      <c r="E716" s="16">
        <v>1.518148148148148</v>
      </c>
      <c r="F716" s="12">
        <v>17.1</v>
      </c>
      <c r="G716" s="7">
        <v>290</v>
      </c>
      <c r="H716" s="16">
        <v>1.518148148148148</v>
      </c>
    </row>
    <row x14ac:dyDescent="0.25" r="717" customHeight="1" ht="18.75">
      <c r="A717" s="1">
        <v>41990</v>
      </c>
      <c r="B717" s="12">
        <v>4.6</v>
      </c>
      <c r="C717" s="12">
        <v>9.1</v>
      </c>
      <c r="D717" s="7">
        <v>290</v>
      </c>
      <c r="E717" s="16">
        <v>1.6139814814814815</v>
      </c>
      <c r="F717" s="12">
        <v>16.5</v>
      </c>
      <c r="G717" s="7">
        <v>290</v>
      </c>
      <c r="H717" s="16">
        <v>1.6688425925925925</v>
      </c>
    </row>
    <row x14ac:dyDescent="0.25" r="718" customHeight="1" ht="18.75">
      <c r="A718" s="1">
        <v>41991</v>
      </c>
      <c r="B718" s="12">
        <v>3.1</v>
      </c>
      <c r="C718" s="12">
        <v>5.7</v>
      </c>
      <c r="D718" s="7">
        <v>290</v>
      </c>
      <c r="E718" s="16">
        <v>1.1723148148148148</v>
      </c>
      <c r="F718" s="12">
        <v>11.3</v>
      </c>
      <c r="G718" s="7">
        <v>270</v>
      </c>
      <c r="H718" s="16">
        <v>1.1153703703703703</v>
      </c>
    </row>
    <row x14ac:dyDescent="0.25" r="719" customHeight="1" ht="18.75">
      <c r="A719" s="1">
        <v>41992</v>
      </c>
      <c r="B719" s="12">
        <v>0.8</v>
      </c>
      <c r="C719" s="7">
        <v>2</v>
      </c>
      <c r="D719" s="7">
        <v>270</v>
      </c>
      <c r="E719" s="16">
        <v>1.611898148148148</v>
      </c>
      <c r="F719" s="12">
        <v>3.6</v>
      </c>
      <c r="G719" s="7">
        <v>290</v>
      </c>
      <c r="H719" s="16">
        <v>1.6091203703703703</v>
      </c>
    </row>
    <row x14ac:dyDescent="0.25" r="720" customHeight="1" ht="18.75">
      <c r="A720" s="1">
        <v>41993</v>
      </c>
      <c r="B720" s="12">
        <v>2.7</v>
      </c>
      <c r="C720" s="12">
        <v>7.2</v>
      </c>
      <c r="D720" s="7">
        <v>290</v>
      </c>
      <c r="E720" s="16">
        <v>1.6000925925925926</v>
      </c>
      <c r="F720" s="12">
        <v>12.8</v>
      </c>
      <c r="G720" s="7">
        <v>290</v>
      </c>
      <c r="H720" s="16">
        <v>1.5966203703703705</v>
      </c>
    </row>
    <row x14ac:dyDescent="0.25" r="721" customHeight="1" ht="18.75">
      <c r="A721" s="1">
        <v>41994</v>
      </c>
      <c r="B721" s="12">
        <v>2.6</v>
      </c>
      <c r="C721" s="12">
        <v>4.8</v>
      </c>
      <c r="D721" s="7">
        <v>270</v>
      </c>
      <c r="E721" s="16">
        <v>1.825787037037037</v>
      </c>
      <c r="F721" s="12">
        <v>8.5</v>
      </c>
      <c r="G721" s="7">
        <v>290</v>
      </c>
      <c r="H721" s="16">
        <v>1.9625925925925927</v>
      </c>
    </row>
    <row x14ac:dyDescent="0.25" r="722" customHeight="1" ht="18.75">
      <c r="A722" s="1">
        <v>41995</v>
      </c>
      <c r="B722" s="12">
        <v>2.9</v>
      </c>
      <c r="C722" s="12">
        <v>5.7</v>
      </c>
      <c r="D722" s="7">
        <v>290</v>
      </c>
      <c r="E722" s="16">
        <v>1.7035648148148148</v>
      </c>
      <c r="F722" s="12">
        <v>10.1</v>
      </c>
      <c r="G722" s="7">
        <v>340</v>
      </c>
      <c r="H722" s="16">
        <v>1.7459259259259259</v>
      </c>
    </row>
    <row x14ac:dyDescent="0.25" r="723" customHeight="1" ht="18.75">
      <c r="A723" s="1">
        <v>41996</v>
      </c>
      <c r="B723" s="12">
        <v>1.1</v>
      </c>
      <c r="C723" s="12">
        <v>2.8</v>
      </c>
      <c r="D723" s="7">
        <v>270</v>
      </c>
      <c r="E723" s="16">
        <v>1.0014814814814814</v>
      </c>
      <c r="F723" s="12">
        <v>4.2</v>
      </c>
      <c r="G723" s="7">
        <v>270</v>
      </c>
      <c r="H723" s="16">
        <v>1.4785648148148147</v>
      </c>
    </row>
    <row x14ac:dyDescent="0.25" r="724" customHeight="1" ht="18.75">
      <c r="A724" s="1">
        <v>41997</v>
      </c>
      <c r="B724" s="12">
        <v>1.8</v>
      </c>
      <c r="C724" s="12">
        <v>5.1</v>
      </c>
      <c r="D724" s="7">
        <v>290</v>
      </c>
      <c r="E724" s="16">
        <v>1.9014814814814813</v>
      </c>
      <c r="F724" s="12">
        <v>10.4</v>
      </c>
      <c r="G724" s="7">
        <v>340</v>
      </c>
      <c r="H724" s="16">
        <v>1.900787037037037</v>
      </c>
    </row>
    <row x14ac:dyDescent="0.25" r="725" customHeight="1" ht="18.75">
      <c r="A725" s="1">
        <v>41998</v>
      </c>
      <c r="B725" s="12">
        <v>3.1</v>
      </c>
      <c r="C725" s="12">
        <v>5.8</v>
      </c>
      <c r="D725" s="7">
        <v>290</v>
      </c>
      <c r="E725" s="16">
        <v>1.5473148148148148</v>
      </c>
      <c r="F725" s="12">
        <v>10.6</v>
      </c>
      <c r="G725" s="7">
        <v>320</v>
      </c>
      <c r="H725" s="16">
        <v>1.5743981481481482</v>
      </c>
    </row>
    <row x14ac:dyDescent="0.25" r="726" customHeight="1" ht="18.75">
      <c r="A726" s="1">
        <v>41999</v>
      </c>
      <c r="B726" s="12">
        <v>1.7</v>
      </c>
      <c r="C726" s="12">
        <v>4.1</v>
      </c>
      <c r="D726" s="7">
        <v>270</v>
      </c>
      <c r="E726" s="16">
        <v>1.5299537037037036</v>
      </c>
      <c r="F726" s="12">
        <v>6.7</v>
      </c>
      <c r="G726" s="7">
        <v>250</v>
      </c>
      <c r="H726" s="16">
        <v>1.439675925925926</v>
      </c>
    </row>
    <row x14ac:dyDescent="0.25" r="727" customHeight="1" ht="18.75">
      <c r="A727" s="1">
        <v>42000</v>
      </c>
      <c r="B727" s="12">
        <v>0.8</v>
      </c>
      <c r="C727" s="12">
        <v>2.2</v>
      </c>
      <c r="D727" s="7">
        <v>90</v>
      </c>
      <c r="E727" s="16">
        <v>1.0598148148148148</v>
      </c>
      <c r="F727" s="12">
        <v>3.7</v>
      </c>
      <c r="G727" s="7">
        <v>270</v>
      </c>
      <c r="H727" s="16">
        <v>1.6264814814814814</v>
      </c>
    </row>
    <row x14ac:dyDescent="0.25" r="728" customHeight="1" ht="18.75">
      <c r="A728" s="1">
        <v>42001</v>
      </c>
      <c r="B728" s="12">
        <v>1.4</v>
      </c>
      <c r="C728" s="12">
        <v>3.4</v>
      </c>
      <c r="D728" s="7">
        <v>270</v>
      </c>
      <c r="E728" s="16">
        <v>1.5368981481481483</v>
      </c>
      <c r="F728" s="12">
        <v>5.5</v>
      </c>
      <c r="G728" s="7">
        <v>270</v>
      </c>
      <c r="H728" s="16">
        <v>1.5362037037037037</v>
      </c>
    </row>
    <row x14ac:dyDescent="0.25" r="729" customHeight="1" ht="18.75">
      <c r="A729" s="1">
        <v>42002</v>
      </c>
      <c r="B729" s="12">
        <v>1.2</v>
      </c>
      <c r="C729" s="12">
        <v>3.3</v>
      </c>
      <c r="D729" s="7">
        <v>270</v>
      </c>
      <c r="E729" s="16">
        <v>1.0452314814814816</v>
      </c>
      <c r="F729" s="12">
        <v>5.9</v>
      </c>
      <c r="G729" s="7">
        <v>270</v>
      </c>
      <c r="H729" s="16">
        <v>1.584814814814815</v>
      </c>
    </row>
    <row x14ac:dyDescent="0.25" r="730" customHeight="1" ht="18.75">
      <c r="A730" s="1">
        <v>42003</v>
      </c>
      <c r="B730" s="12">
        <v>1.7</v>
      </c>
      <c r="C730" s="12">
        <v>5.9</v>
      </c>
      <c r="D730" s="7">
        <v>290</v>
      </c>
      <c r="E730" s="16">
        <v>1.5896759259259259</v>
      </c>
      <c r="F730" s="12">
        <v>10.9</v>
      </c>
      <c r="G730" s="7">
        <v>320</v>
      </c>
      <c r="H730" s="16">
        <v>1.5862037037037036</v>
      </c>
    </row>
    <row x14ac:dyDescent="0.25" r="731" customHeight="1" ht="18.75">
      <c r="A731" s="1">
        <v>42004</v>
      </c>
      <c r="B731" s="12">
        <v>2.8</v>
      </c>
      <c r="C731" s="12">
        <v>6.9</v>
      </c>
      <c r="D731" s="7">
        <v>290</v>
      </c>
      <c r="E731" s="16">
        <v>1.9035648148148148</v>
      </c>
      <c r="F731" s="12">
        <v>11.9</v>
      </c>
      <c r="G731" s="7">
        <v>290</v>
      </c>
      <c r="H731" s="16">
        <v>1.9014814814814813</v>
      </c>
    </row>
    <row x14ac:dyDescent="0.25" r="732" customHeight="1" ht="18.75">
      <c r="A732" s="1">
        <v>42005</v>
      </c>
      <c r="B732" s="7">
        <v>4</v>
      </c>
      <c r="C732" s="12">
        <v>6.4</v>
      </c>
      <c r="D732" s="7">
        <v>290</v>
      </c>
      <c r="E732" s="16">
        <v>1.5348148148148149</v>
      </c>
      <c r="F732" s="12">
        <v>11.4</v>
      </c>
      <c r="G732" s="7">
        <v>320</v>
      </c>
      <c r="H732" s="16">
        <v>1.0709259259259258</v>
      </c>
    </row>
    <row x14ac:dyDescent="0.25" r="733" customHeight="1" ht="18.75">
      <c r="A733" s="1">
        <v>42006</v>
      </c>
      <c r="B733" s="12">
        <v>3.3</v>
      </c>
      <c r="C733" s="12">
        <v>6.3</v>
      </c>
      <c r="D733" s="7">
        <v>290</v>
      </c>
      <c r="E733" s="16">
        <v>1.643148148148148</v>
      </c>
      <c r="F733" s="7">
        <v>11</v>
      </c>
      <c r="G733" s="7">
        <v>290</v>
      </c>
      <c r="H733" s="16">
        <v>1.6716203703703703</v>
      </c>
    </row>
    <row x14ac:dyDescent="0.25" r="734" customHeight="1" ht="18.75">
      <c r="A734" s="1">
        <v>42007</v>
      </c>
      <c r="B734" s="7">
        <v>2</v>
      </c>
      <c r="C734" s="12">
        <v>5.1</v>
      </c>
      <c r="D734" s="7">
        <v>270</v>
      </c>
      <c r="E734" s="16">
        <v>1.5674537037037037</v>
      </c>
      <c r="F734" s="12">
        <v>7.4</v>
      </c>
      <c r="G734" s="7">
        <v>270</v>
      </c>
      <c r="H734" s="16">
        <v>1.544537037037037</v>
      </c>
    </row>
    <row x14ac:dyDescent="0.25" r="735" customHeight="1" ht="18.75">
      <c r="A735" s="1">
        <v>42008</v>
      </c>
      <c r="B735" s="12">
        <v>0.9</v>
      </c>
      <c r="C735" s="12">
        <v>2.1</v>
      </c>
      <c r="D735" s="7">
        <v>270</v>
      </c>
      <c r="E735" s="16">
        <v>1.6750925925925926</v>
      </c>
      <c r="F735" s="12">
        <v>3.7</v>
      </c>
      <c r="G735" s="7">
        <v>250</v>
      </c>
      <c r="H735" s="16">
        <v>1.702175925925926</v>
      </c>
    </row>
    <row x14ac:dyDescent="0.25" r="736" customHeight="1" ht="18.75">
      <c r="A736" s="1">
        <v>42009</v>
      </c>
      <c r="B736" s="12">
        <v>0.7</v>
      </c>
      <c r="C736" s="7">
        <v>2</v>
      </c>
      <c r="D736" s="7">
        <v>270</v>
      </c>
      <c r="E736" s="16">
        <v>1.9903703703703703</v>
      </c>
      <c r="F736" s="12">
        <v>3.2</v>
      </c>
      <c r="G736" s="7">
        <v>270</v>
      </c>
      <c r="H736" s="16">
        <v>1.9875925925925926</v>
      </c>
    </row>
    <row x14ac:dyDescent="0.25" r="737" customHeight="1" ht="18.75">
      <c r="A737" s="1">
        <v>42010</v>
      </c>
      <c r="B737" s="12">
        <v>3.5</v>
      </c>
      <c r="C737" s="12">
        <v>6.2</v>
      </c>
      <c r="D737" s="7">
        <v>290</v>
      </c>
      <c r="E737" s="16">
        <v>1.3716203703703704</v>
      </c>
      <c r="F737" s="12">
        <v>11.6</v>
      </c>
      <c r="G737" s="7">
        <v>320</v>
      </c>
      <c r="H737" s="16">
        <v>1.6403703703703703</v>
      </c>
    </row>
    <row x14ac:dyDescent="0.25" r="738" customHeight="1" ht="18.75">
      <c r="A738" s="1">
        <v>42011</v>
      </c>
      <c r="B738" s="12">
        <v>2.9</v>
      </c>
      <c r="C738" s="7">
        <v>5</v>
      </c>
      <c r="D738" s="7">
        <v>290</v>
      </c>
      <c r="E738" s="16">
        <v>1.1216203703703704</v>
      </c>
      <c r="F738" s="12">
        <v>8.7</v>
      </c>
      <c r="G738" s="7">
        <v>320</v>
      </c>
      <c r="H738" s="16">
        <v>1.4105092592592592</v>
      </c>
    </row>
    <row x14ac:dyDescent="0.25" r="739" customHeight="1" ht="18.75">
      <c r="A739" s="1">
        <v>42012</v>
      </c>
      <c r="B739" s="12">
        <v>2.4</v>
      </c>
      <c r="C739" s="12">
        <v>4.5</v>
      </c>
      <c r="D739" s="7">
        <v>290</v>
      </c>
      <c r="E739" s="16">
        <v>1.5313425925925928</v>
      </c>
      <c r="F739" s="12">
        <v>8.2</v>
      </c>
      <c r="G739" s="7">
        <v>290</v>
      </c>
      <c r="H739" s="16">
        <v>1.5264814814814813</v>
      </c>
    </row>
    <row x14ac:dyDescent="0.25" r="740" customHeight="1" ht="18.75">
      <c r="A740" s="1">
        <v>42013</v>
      </c>
      <c r="B740" s="12">
        <v>2.7</v>
      </c>
      <c r="C740" s="12">
        <v>6.4</v>
      </c>
      <c r="D740" s="7">
        <v>270</v>
      </c>
      <c r="E740" s="16">
        <v>1.6667592592592593</v>
      </c>
      <c r="F740" s="12">
        <v>10.9</v>
      </c>
      <c r="G740" s="7">
        <v>270</v>
      </c>
      <c r="H740" s="16">
        <v>1.6618981481481483</v>
      </c>
    </row>
    <row x14ac:dyDescent="0.25" r="741" customHeight="1" ht="18.75">
      <c r="A741" s="1">
        <v>42014</v>
      </c>
      <c r="B741" s="12">
        <v>2.4</v>
      </c>
      <c r="C741" s="12">
        <v>5.2</v>
      </c>
      <c r="D741" s="7">
        <v>290</v>
      </c>
      <c r="E741" s="16">
        <v>1.5868981481481481</v>
      </c>
      <c r="F741" s="12">
        <v>9.5</v>
      </c>
      <c r="G741" s="7">
        <v>290</v>
      </c>
      <c r="H741" s="16">
        <v>1.5868981481481481</v>
      </c>
    </row>
    <row x14ac:dyDescent="0.25" r="742" customHeight="1" ht="18.75">
      <c r="A742" s="1">
        <v>42015</v>
      </c>
      <c r="B742" s="12">
        <v>2.2</v>
      </c>
      <c r="C742" s="12">
        <v>7.3</v>
      </c>
      <c r="D742" s="7">
        <v>320</v>
      </c>
      <c r="E742" s="16">
        <v>1.5598148148148148</v>
      </c>
      <c r="F742" s="12">
        <v>13.2</v>
      </c>
      <c r="G742" s="7">
        <v>320</v>
      </c>
      <c r="H742" s="16">
        <v>1.5549537037037036</v>
      </c>
    </row>
    <row x14ac:dyDescent="0.25" r="743" customHeight="1" ht="18.75">
      <c r="A743" s="1">
        <v>42016</v>
      </c>
      <c r="B743" s="12">
        <v>1.4</v>
      </c>
      <c r="C743" s="12">
        <v>3.3</v>
      </c>
      <c r="D743" s="7">
        <v>290</v>
      </c>
      <c r="E743" s="16">
        <v>1.1757870370370371</v>
      </c>
      <c r="F743" s="12">
        <v>6.1</v>
      </c>
      <c r="G743" s="7">
        <v>320</v>
      </c>
      <c r="H743" s="16">
        <v>1.0820370370370371</v>
      </c>
    </row>
    <row x14ac:dyDescent="0.25" r="744" customHeight="1" ht="18.75">
      <c r="A744" s="1">
        <v>42017</v>
      </c>
      <c r="B744" s="12">
        <v>0.8</v>
      </c>
      <c r="C744" s="12">
        <v>1.8</v>
      </c>
      <c r="D744" s="7">
        <v>270</v>
      </c>
      <c r="E744" s="16">
        <v>1.6188425925925927</v>
      </c>
      <c r="F744" s="7">
        <v>4</v>
      </c>
      <c r="G744" s="7">
        <v>270</v>
      </c>
      <c r="H744" s="16">
        <v>1.6188425925925927</v>
      </c>
    </row>
    <row x14ac:dyDescent="0.25" r="745" customHeight="1" ht="18.75">
      <c r="A745" s="1">
        <v>42018</v>
      </c>
      <c r="B745" s="12">
        <v>0.8</v>
      </c>
      <c r="C745" s="12">
        <v>2.1</v>
      </c>
      <c r="D745" s="7">
        <v>140</v>
      </c>
      <c r="E745" s="16">
        <v>1.8806481481481483</v>
      </c>
      <c r="F745" s="12">
        <v>3.9</v>
      </c>
      <c r="G745" s="7">
        <v>140</v>
      </c>
      <c r="H745" s="16">
        <v>1.889675925925926</v>
      </c>
    </row>
    <row x14ac:dyDescent="0.25" r="746" customHeight="1" ht="18.75">
      <c r="A746" s="1">
        <v>42019</v>
      </c>
      <c r="B746" s="12">
        <v>1.5</v>
      </c>
      <c r="C746" s="12">
        <v>3.5</v>
      </c>
      <c r="D746" s="7">
        <v>290</v>
      </c>
      <c r="E746" s="16">
        <v>1.557037037037037</v>
      </c>
      <c r="F746" s="12">
        <v>6.3</v>
      </c>
      <c r="G746" s="7">
        <v>290</v>
      </c>
      <c r="H746" s="16">
        <v>1.5528703703703703</v>
      </c>
    </row>
    <row x14ac:dyDescent="0.25" r="747" customHeight="1" ht="18.75">
      <c r="A747" s="1">
        <v>42020</v>
      </c>
      <c r="B747" s="12">
        <v>2.3</v>
      </c>
      <c r="C747" s="12">
        <v>6.4</v>
      </c>
      <c r="D747" s="7">
        <v>290</v>
      </c>
      <c r="E747" s="16">
        <v>1.8334259259259258</v>
      </c>
      <c r="F747" s="12">
        <v>10.4</v>
      </c>
      <c r="G747" s="7">
        <v>340</v>
      </c>
      <c r="H747" s="16">
        <v>1.7049537037037037</v>
      </c>
    </row>
    <row x14ac:dyDescent="0.25" r="748" customHeight="1" ht="18.75">
      <c r="A748" s="1">
        <v>42021</v>
      </c>
      <c r="B748" s="7">
        <v>4</v>
      </c>
      <c r="C748" s="12">
        <v>6.6</v>
      </c>
      <c r="D748" s="7">
        <v>290</v>
      </c>
      <c r="E748" s="16">
        <v>1.5507870370370371</v>
      </c>
      <c r="F748" s="12">
        <v>12.6</v>
      </c>
      <c r="G748" s="7">
        <v>320</v>
      </c>
      <c r="H748" s="16">
        <v>1.5341203703703705</v>
      </c>
    </row>
    <row x14ac:dyDescent="0.25" r="749" customHeight="1" ht="18.75">
      <c r="A749" s="1">
        <v>42022</v>
      </c>
      <c r="B749" s="12">
        <v>1.9</v>
      </c>
      <c r="C749" s="12">
        <v>3.7</v>
      </c>
      <c r="D749" s="7">
        <v>270</v>
      </c>
      <c r="E749" s="16">
        <v>1.0063425925925926</v>
      </c>
      <c r="F749" s="12">
        <v>6.2</v>
      </c>
      <c r="G749" s="7">
        <v>270</v>
      </c>
      <c r="H749" s="16">
        <v>1.000787037037037</v>
      </c>
    </row>
    <row x14ac:dyDescent="0.25" r="750" customHeight="1" ht="18.75">
      <c r="A750" s="1">
        <v>42023</v>
      </c>
      <c r="B750" s="12">
        <v>3.2</v>
      </c>
      <c r="C750" s="12">
        <v>5.3</v>
      </c>
      <c r="D750" s="7">
        <v>290</v>
      </c>
      <c r="E750" s="16">
        <v>1.5584259259259259</v>
      </c>
      <c r="F750" s="12">
        <v>8.9</v>
      </c>
      <c r="G750" s="7">
        <v>270</v>
      </c>
      <c r="H750" s="16">
        <v>1.0438425925925925</v>
      </c>
    </row>
    <row x14ac:dyDescent="0.25" r="751" customHeight="1" ht="18.75">
      <c r="A751" s="1">
        <v>42024</v>
      </c>
      <c r="B751" s="12">
        <v>1.1</v>
      </c>
      <c r="C751" s="12">
        <v>3.2</v>
      </c>
      <c r="D751" s="7">
        <v>320</v>
      </c>
      <c r="E751" s="16">
        <v>1.0153703703703705</v>
      </c>
      <c r="F751" s="12">
        <v>5.3</v>
      </c>
      <c r="G751" s="7">
        <v>290</v>
      </c>
      <c r="H751" s="16">
        <v>1.1375925925925925</v>
      </c>
    </row>
    <row x14ac:dyDescent="0.25" r="752" customHeight="1" ht="18.75">
      <c r="A752" s="1">
        <v>42025</v>
      </c>
      <c r="B752" s="12">
        <v>0.7</v>
      </c>
      <c r="C752" s="7">
        <v>2</v>
      </c>
      <c r="D752" s="7">
        <v>90</v>
      </c>
      <c r="E752" s="16">
        <v>1.1424537037037037</v>
      </c>
      <c r="F752" s="12">
        <v>3.6</v>
      </c>
      <c r="G752" s="7">
        <v>110</v>
      </c>
      <c r="H752" s="16">
        <v>1.139675925925926</v>
      </c>
    </row>
    <row x14ac:dyDescent="0.25" r="753" customHeight="1" ht="18.75">
      <c r="A753" s="1">
        <v>42026</v>
      </c>
      <c r="B753" s="12">
        <v>1.6</v>
      </c>
      <c r="C753" s="12">
        <v>3.5</v>
      </c>
      <c r="D753" s="7">
        <v>290</v>
      </c>
      <c r="E753" s="16">
        <v>1.539675925925926</v>
      </c>
      <c r="F753" s="12">
        <v>6.2</v>
      </c>
      <c r="G753" s="7">
        <v>290</v>
      </c>
      <c r="H753" s="16">
        <v>1.5466203703703703</v>
      </c>
    </row>
    <row x14ac:dyDescent="0.25" r="754" customHeight="1" ht="18.75">
      <c r="A754" s="1">
        <v>42027</v>
      </c>
      <c r="B754" s="12">
        <v>1.3</v>
      </c>
      <c r="C754" s="12">
        <v>2.5</v>
      </c>
      <c r="D754" s="7">
        <v>320</v>
      </c>
      <c r="E754" s="16">
        <v>1.5306481481481482</v>
      </c>
      <c r="F754" s="12">
        <v>4.3</v>
      </c>
      <c r="G754" s="7">
        <v>270</v>
      </c>
      <c r="H754" s="16">
        <v>1.507037037037037</v>
      </c>
    </row>
    <row x14ac:dyDescent="0.25" r="755" customHeight="1" ht="18.75">
      <c r="A755" s="1">
        <v>42028</v>
      </c>
      <c r="B755" s="12">
        <v>1.8</v>
      </c>
      <c r="C755" s="12">
        <v>4.5</v>
      </c>
      <c r="D755" s="7">
        <v>290</v>
      </c>
      <c r="E755" s="16">
        <v>1.502175925925926</v>
      </c>
      <c r="F755" s="12">
        <v>7.8</v>
      </c>
      <c r="G755" s="7">
        <v>270</v>
      </c>
      <c r="H755" s="16">
        <v>1.4875925925925926</v>
      </c>
    </row>
    <row x14ac:dyDescent="0.25" r="756" customHeight="1" ht="18.75">
      <c r="A756" s="1">
        <v>42029</v>
      </c>
      <c r="B756" s="12">
        <v>0.9</v>
      </c>
      <c r="C756" s="12">
        <v>2.6</v>
      </c>
      <c r="D756" s="7">
        <v>90</v>
      </c>
      <c r="E756" s="16">
        <v>1.3153703703703703</v>
      </c>
      <c r="F756" s="12">
        <v>3.9</v>
      </c>
      <c r="G756" s="7">
        <v>110</v>
      </c>
      <c r="H756" s="16">
        <v>1.295925925925926</v>
      </c>
    </row>
    <row x14ac:dyDescent="0.25" r="757" customHeight="1" ht="18.75">
      <c r="A757" s="1">
        <v>42030</v>
      </c>
      <c r="B757" s="12">
        <v>1.3</v>
      </c>
      <c r="C757" s="12">
        <v>3.3</v>
      </c>
      <c r="D757" s="7">
        <v>290</v>
      </c>
      <c r="E757" s="16">
        <v>1.9000925925925927</v>
      </c>
      <c r="F757" s="12">
        <v>5.7</v>
      </c>
      <c r="G757" s="7">
        <v>320</v>
      </c>
      <c r="H757" s="16">
        <v>1.888287037037037</v>
      </c>
    </row>
    <row x14ac:dyDescent="0.25" r="758" customHeight="1" ht="18.75">
      <c r="A758" s="1">
        <v>42031</v>
      </c>
      <c r="B758" s="12">
        <v>2.8</v>
      </c>
      <c r="C758" s="7">
        <v>5</v>
      </c>
      <c r="D758" s="7">
        <v>290</v>
      </c>
      <c r="E758" s="16">
        <v>1.608425925925926</v>
      </c>
      <c r="F758" s="12">
        <v>9.1</v>
      </c>
      <c r="G758" s="7">
        <v>320</v>
      </c>
      <c r="H758" s="16">
        <v>1.4466203703703704</v>
      </c>
    </row>
    <row x14ac:dyDescent="0.25" r="759" customHeight="1" ht="18.75">
      <c r="A759" s="1">
        <v>42032</v>
      </c>
      <c r="B759" s="12">
        <v>1.9</v>
      </c>
      <c r="C759" s="12">
        <v>4.1</v>
      </c>
      <c r="D759" s="7">
        <v>290</v>
      </c>
      <c r="E759" s="16">
        <v>1.1702314814814816</v>
      </c>
      <c r="F759" s="12">
        <v>6.5</v>
      </c>
      <c r="G759" s="7">
        <v>290</v>
      </c>
      <c r="H759" s="16">
        <v>1.174398148148148</v>
      </c>
    </row>
    <row x14ac:dyDescent="0.25" r="760" customHeight="1" ht="18.75">
      <c r="A760" s="1">
        <v>42033</v>
      </c>
      <c r="B760" s="12">
        <v>0.9</v>
      </c>
      <c r="C760" s="12">
        <v>2.4</v>
      </c>
      <c r="D760" s="7">
        <v>270</v>
      </c>
      <c r="E760" s="16">
        <v>1.9952314814814813</v>
      </c>
      <c r="F760" s="12">
        <v>3.6</v>
      </c>
      <c r="G760" s="7">
        <v>110</v>
      </c>
      <c r="H760" s="16">
        <v>1.307037037037037</v>
      </c>
    </row>
    <row x14ac:dyDescent="0.25" r="761" customHeight="1" ht="18.75">
      <c r="A761" s="1">
        <v>42034</v>
      </c>
      <c r="B761" s="12">
        <v>3.4</v>
      </c>
      <c r="C761" s="12">
        <v>6.5</v>
      </c>
      <c r="D761" s="7">
        <v>290</v>
      </c>
      <c r="E761" s="16">
        <v>1.6438425925925926</v>
      </c>
      <c r="F761" s="12">
        <v>10.9</v>
      </c>
      <c r="G761" s="7">
        <v>320</v>
      </c>
      <c r="H761" s="16">
        <v>1.5730092592592593</v>
      </c>
    </row>
    <row x14ac:dyDescent="0.25" r="762" customHeight="1" ht="18.75">
      <c r="A762" s="1">
        <v>42035</v>
      </c>
      <c r="B762" s="12">
        <v>2.4</v>
      </c>
      <c r="C762" s="12">
        <v>3.8</v>
      </c>
      <c r="D762" s="7">
        <v>290</v>
      </c>
      <c r="E762" s="16">
        <v>1.313287037037037</v>
      </c>
      <c r="F762" s="12">
        <v>6.8</v>
      </c>
      <c r="G762" s="7">
        <v>340</v>
      </c>
      <c r="H762" s="16">
        <v>1.2042592592592594</v>
      </c>
    </row>
    <row x14ac:dyDescent="0.25" r="763" customHeight="1" ht="18.75">
      <c r="A763" s="1">
        <v>42036</v>
      </c>
      <c r="B763" s="12">
        <v>1.3</v>
      </c>
      <c r="C763" s="12">
        <v>3.4</v>
      </c>
      <c r="D763" s="7">
        <v>270</v>
      </c>
      <c r="E763" s="16">
        <v>1.625787037037037</v>
      </c>
      <c r="F763" s="12">
        <v>5.8</v>
      </c>
      <c r="G763" s="7">
        <v>250</v>
      </c>
      <c r="H763" s="16">
        <v>1.6028703703703704</v>
      </c>
    </row>
    <row x14ac:dyDescent="0.25" r="764" customHeight="1" ht="18.75">
      <c r="A764" s="1">
        <v>42037</v>
      </c>
      <c r="B764" s="12">
        <v>0.9</v>
      </c>
      <c r="C764" s="12">
        <v>1.8</v>
      </c>
      <c r="D764" s="7">
        <v>270</v>
      </c>
      <c r="E764" s="16">
        <v>1.705648148148148</v>
      </c>
      <c r="F764" s="12">
        <v>3.3</v>
      </c>
      <c r="G764" s="7">
        <v>50</v>
      </c>
      <c r="H764" s="16">
        <v>1.570925925925926</v>
      </c>
    </row>
    <row x14ac:dyDescent="0.25" r="765" customHeight="1" ht="18.75">
      <c r="A765" s="1">
        <v>42038</v>
      </c>
      <c r="B765" s="12">
        <v>0.8</v>
      </c>
      <c r="C765" s="12">
        <v>1.8</v>
      </c>
      <c r="D765" s="7">
        <v>250</v>
      </c>
      <c r="E765" s="16">
        <v>1.639675925925926</v>
      </c>
      <c r="F765" s="12">
        <v>3.2</v>
      </c>
      <c r="G765" s="7">
        <v>320</v>
      </c>
      <c r="H765" s="16">
        <v>1.560509259259259</v>
      </c>
    </row>
    <row x14ac:dyDescent="0.25" r="766" customHeight="1" ht="18.75">
      <c r="A766" s="1">
        <v>42039</v>
      </c>
      <c r="B766" s="12">
        <v>2.1</v>
      </c>
      <c r="C766" s="12">
        <v>4.8</v>
      </c>
      <c r="D766" s="7">
        <v>320</v>
      </c>
      <c r="E766" s="16">
        <v>1.6737037037037037</v>
      </c>
      <c r="F766" s="12">
        <v>9.4</v>
      </c>
      <c r="G766" s="7">
        <v>320</v>
      </c>
      <c r="H766" s="16">
        <v>1.6702314814814816</v>
      </c>
    </row>
    <row x14ac:dyDescent="0.25" r="767" customHeight="1" ht="18.75">
      <c r="A767" s="1">
        <v>42040</v>
      </c>
      <c r="B767" s="12">
        <v>2.9</v>
      </c>
      <c r="C767" s="12">
        <v>4.7</v>
      </c>
      <c r="D767" s="7">
        <v>270</v>
      </c>
      <c r="E767" s="16">
        <v>1.6737037037037037</v>
      </c>
      <c r="F767" s="12">
        <v>8.8</v>
      </c>
      <c r="G767" s="7">
        <v>270</v>
      </c>
      <c r="H767" s="16">
        <v>1.7035648148148148</v>
      </c>
    </row>
    <row x14ac:dyDescent="0.25" r="768" customHeight="1" ht="18.75">
      <c r="A768" s="1">
        <v>42041</v>
      </c>
      <c r="B768" s="13"/>
      <c r="C768" s="7">
        <v>4</v>
      </c>
      <c r="D768" s="7">
        <v>270</v>
      </c>
      <c r="E768" s="16">
        <v>1.5035648148148149</v>
      </c>
      <c r="F768" s="7">
        <v>7</v>
      </c>
      <c r="G768" s="7">
        <v>270</v>
      </c>
      <c r="H768" s="16">
        <v>1.4549537037037037</v>
      </c>
    </row>
    <row x14ac:dyDescent="0.25" r="769" customHeight="1" ht="18.75">
      <c r="A769" s="1">
        <v>42042</v>
      </c>
      <c r="B769" s="12">
        <v>2.2</v>
      </c>
      <c r="C769" s="7">
        <v>4</v>
      </c>
      <c r="D769" s="7">
        <v>290</v>
      </c>
      <c r="E769" s="16">
        <v>1.6035648148148147</v>
      </c>
      <c r="F769" s="12">
        <v>7.3</v>
      </c>
      <c r="G769" s="7">
        <v>270</v>
      </c>
      <c r="H769" s="16">
        <v>1.6000925925925926</v>
      </c>
    </row>
    <row x14ac:dyDescent="0.25" r="770" customHeight="1" ht="18.75">
      <c r="A770" s="1">
        <v>42043</v>
      </c>
      <c r="B770" s="12">
        <v>4.6</v>
      </c>
      <c r="C770" s="12">
        <v>7.5</v>
      </c>
      <c r="D770" s="7">
        <v>270</v>
      </c>
      <c r="E770" s="16">
        <v>1.5785648148148148</v>
      </c>
      <c r="F770" s="12">
        <v>13.7</v>
      </c>
      <c r="G770" s="7">
        <v>270</v>
      </c>
      <c r="H770" s="16">
        <v>1.3743981481481482</v>
      </c>
    </row>
    <row x14ac:dyDescent="0.25" r="771" customHeight="1" ht="18.75">
      <c r="A771" s="1">
        <v>42044</v>
      </c>
      <c r="B771" s="7">
        <v>4</v>
      </c>
      <c r="C771" s="12">
        <v>6.8</v>
      </c>
      <c r="D771" s="7">
        <v>270</v>
      </c>
      <c r="E771" s="16">
        <v>1.5792592592592594</v>
      </c>
      <c r="F771" s="12">
        <v>10.8</v>
      </c>
      <c r="G771" s="7">
        <v>340</v>
      </c>
      <c r="H771" s="16">
        <v>1.5514814814814815</v>
      </c>
    </row>
    <row x14ac:dyDescent="0.25" r="772" customHeight="1" ht="18.75">
      <c r="A772" s="1">
        <v>42045</v>
      </c>
      <c r="B772" s="7">
        <v>3</v>
      </c>
      <c r="C772" s="7">
        <v>7</v>
      </c>
      <c r="D772" s="7">
        <v>270</v>
      </c>
      <c r="E772" s="16">
        <v>1.588287037037037</v>
      </c>
      <c r="F772" s="12">
        <v>10.9</v>
      </c>
      <c r="G772" s="7">
        <v>270</v>
      </c>
      <c r="H772" s="16">
        <v>1.5827314814814815</v>
      </c>
    </row>
    <row x14ac:dyDescent="0.25" r="773" customHeight="1" ht="18.75">
      <c r="A773" s="1">
        <v>42046</v>
      </c>
      <c r="B773" s="12">
        <v>1.6</v>
      </c>
      <c r="C773" s="12">
        <v>4.3</v>
      </c>
      <c r="D773" s="7">
        <v>290</v>
      </c>
      <c r="E773" s="16">
        <v>1.689675925925926</v>
      </c>
      <c r="F773" s="12">
        <v>7.1</v>
      </c>
      <c r="G773" s="7">
        <v>250</v>
      </c>
      <c r="H773" s="16">
        <v>1.6368981481481482</v>
      </c>
    </row>
    <row x14ac:dyDescent="0.25" r="774" customHeight="1" ht="18.75">
      <c r="A774" s="1">
        <v>42047</v>
      </c>
      <c r="B774" s="12">
        <v>3.4</v>
      </c>
      <c r="C774" s="12">
        <v>6.7</v>
      </c>
      <c r="D774" s="7">
        <v>290</v>
      </c>
      <c r="E774" s="16">
        <v>1.6528703703703704</v>
      </c>
      <c r="F774" s="12">
        <v>11.8</v>
      </c>
      <c r="G774" s="7">
        <v>320</v>
      </c>
      <c r="H774" s="16">
        <v>1.5278703703703704</v>
      </c>
    </row>
    <row x14ac:dyDescent="0.25" r="775" customHeight="1" ht="18.75">
      <c r="A775" s="1">
        <v>42048</v>
      </c>
      <c r="B775" s="12">
        <v>3.3</v>
      </c>
      <c r="C775" s="12">
        <v>5.6</v>
      </c>
      <c r="D775" s="7">
        <v>290</v>
      </c>
      <c r="E775" s="16">
        <v>1.5243981481481481</v>
      </c>
      <c r="F775" s="12">
        <v>10.3</v>
      </c>
      <c r="G775" s="7">
        <v>320</v>
      </c>
      <c r="H775" s="16">
        <v>1.5702314814814815</v>
      </c>
    </row>
    <row x14ac:dyDescent="0.25" r="776" customHeight="1" ht="18.75">
      <c r="A776" s="1">
        <v>42049</v>
      </c>
      <c r="B776" s="12">
        <v>1.5</v>
      </c>
      <c r="C776" s="12">
        <v>3.6</v>
      </c>
      <c r="D776" s="7">
        <v>290</v>
      </c>
      <c r="E776" s="16">
        <v>1.533425925925926</v>
      </c>
      <c r="F776" s="12">
        <v>5.8</v>
      </c>
      <c r="G776" s="7">
        <v>320</v>
      </c>
      <c r="H776" s="16">
        <v>1.5827314814814815</v>
      </c>
    </row>
    <row x14ac:dyDescent="0.25" r="777" customHeight="1" ht="18.75">
      <c r="A777" s="1">
        <v>42050</v>
      </c>
      <c r="B777" s="12">
        <v>1.7</v>
      </c>
      <c r="C777" s="12">
        <v>5.6</v>
      </c>
      <c r="D777" s="7">
        <v>90</v>
      </c>
      <c r="E777" s="16">
        <v>1.7375925925925926</v>
      </c>
      <c r="F777" s="12">
        <v>8.6</v>
      </c>
      <c r="G777" s="7">
        <v>90</v>
      </c>
      <c r="H777" s="16">
        <v>1.733425925925926</v>
      </c>
    </row>
    <row x14ac:dyDescent="0.25" r="778" customHeight="1" ht="18.75">
      <c r="A778" s="1">
        <v>42051</v>
      </c>
      <c r="B778" s="12">
        <v>2.7</v>
      </c>
      <c r="C778" s="12">
        <v>4.8</v>
      </c>
      <c r="D778" s="7">
        <v>90</v>
      </c>
      <c r="E778" s="16">
        <v>1.3327314814814815</v>
      </c>
      <c r="F778" s="12">
        <v>7.4</v>
      </c>
      <c r="G778" s="7">
        <v>90</v>
      </c>
      <c r="H778" s="16">
        <v>1.1674537037037038</v>
      </c>
    </row>
    <row x14ac:dyDescent="0.25" r="779" customHeight="1" ht="18.75">
      <c r="A779" s="1">
        <v>42052</v>
      </c>
      <c r="B779" s="12">
        <v>2.7</v>
      </c>
      <c r="C779" s="12">
        <v>6.2</v>
      </c>
      <c r="D779" s="7">
        <v>270</v>
      </c>
      <c r="E779" s="16">
        <v>1.5466203703703703</v>
      </c>
      <c r="F779" s="12">
        <v>9.7</v>
      </c>
      <c r="G779" s="7">
        <v>270</v>
      </c>
      <c r="H779" s="16">
        <v>1.5250925925925927</v>
      </c>
    </row>
    <row x14ac:dyDescent="0.25" r="780" customHeight="1" ht="18.75">
      <c r="A780" s="1">
        <v>42053</v>
      </c>
      <c r="B780" s="12">
        <v>2.7</v>
      </c>
      <c r="C780" s="12">
        <v>4.5</v>
      </c>
      <c r="D780" s="7">
        <v>290</v>
      </c>
      <c r="E780" s="16">
        <v>1.6139814814814815</v>
      </c>
      <c r="F780" s="12">
        <v>7.4</v>
      </c>
      <c r="G780" s="7">
        <v>270</v>
      </c>
      <c r="H780" s="16">
        <v>1.6112037037037037</v>
      </c>
    </row>
    <row x14ac:dyDescent="0.25" r="781" customHeight="1" ht="18.75">
      <c r="A781" s="1">
        <v>42054</v>
      </c>
      <c r="B781" s="7">
        <v>2</v>
      </c>
      <c r="C781" s="12">
        <v>3.8</v>
      </c>
      <c r="D781" s="7">
        <v>270</v>
      </c>
      <c r="E781" s="16">
        <v>1.5931481481481482</v>
      </c>
      <c r="F781" s="7">
        <v>6</v>
      </c>
      <c r="G781" s="7">
        <v>270</v>
      </c>
      <c r="H781" s="16">
        <v>1.5910648148148148</v>
      </c>
    </row>
    <row x14ac:dyDescent="0.25" r="782" customHeight="1" ht="18.75">
      <c r="A782" s="1">
        <v>42055</v>
      </c>
      <c r="B782" s="12">
        <v>1.7</v>
      </c>
      <c r="C782" s="12">
        <v>3.5</v>
      </c>
      <c r="D782" s="7">
        <v>140</v>
      </c>
      <c r="E782" s="16">
        <v>1.9049537037037036</v>
      </c>
      <c r="F782" s="12">
        <v>5.8</v>
      </c>
      <c r="G782" s="7">
        <v>160</v>
      </c>
      <c r="H782" s="16">
        <v>1.8987037037037036</v>
      </c>
    </row>
    <row x14ac:dyDescent="0.25" r="783" customHeight="1" ht="18.75">
      <c r="A783" s="1">
        <v>42056</v>
      </c>
      <c r="B783" s="12">
        <v>1.6</v>
      </c>
      <c r="C783" s="12">
        <v>3.4</v>
      </c>
      <c r="D783" s="7">
        <v>70</v>
      </c>
      <c r="E783" s="16">
        <v>1.2702314814814815</v>
      </c>
      <c r="F783" s="12">
        <v>5.8</v>
      </c>
      <c r="G783" s="7">
        <v>70</v>
      </c>
      <c r="H783" s="16">
        <v>1.2695370370370371</v>
      </c>
    </row>
    <row x14ac:dyDescent="0.25" r="784" customHeight="1" ht="18.75">
      <c r="A784" s="1">
        <v>42057</v>
      </c>
      <c r="B784" s="12">
        <v>2.3</v>
      </c>
      <c r="C784" s="12">
        <v>4.9</v>
      </c>
      <c r="D784" s="7">
        <v>270</v>
      </c>
      <c r="E784" s="16">
        <v>1.7466203703703704</v>
      </c>
      <c r="F784" s="12">
        <v>9.4</v>
      </c>
      <c r="G784" s="7">
        <v>340</v>
      </c>
      <c r="H784" s="16">
        <v>1.8223148148148147</v>
      </c>
    </row>
    <row x14ac:dyDescent="0.25" r="785" customHeight="1" ht="18.75">
      <c r="A785" s="1">
        <v>42058</v>
      </c>
      <c r="B785" s="12">
        <v>2.6</v>
      </c>
      <c r="C785" s="12">
        <v>4.5</v>
      </c>
      <c r="D785" s="7">
        <v>290</v>
      </c>
      <c r="E785" s="16">
        <v>1.138287037037037</v>
      </c>
      <c r="F785" s="12">
        <v>8.4</v>
      </c>
      <c r="G785" s="7">
        <v>320</v>
      </c>
      <c r="H785" s="16">
        <v>1.1035648148148147</v>
      </c>
    </row>
    <row x14ac:dyDescent="0.25" r="786" customHeight="1" ht="18.75">
      <c r="A786" s="1">
        <v>42059</v>
      </c>
      <c r="B786" s="12">
        <v>2.1</v>
      </c>
      <c r="C786" s="12">
        <v>3.8</v>
      </c>
      <c r="D786" s="7">
        <v>290</v>
      </c>
      <c r="E786" s="16">
        <v>1.591759259259259</v>
      </c>
      <c r="F786" s="12">
        <v>6.8</v>
      </c>
      <c r="G786" s="7">
        <v>340</v>
      </c>
      <c r="H786" s="16">
        <v>1.209814814814815</v>
      </c>
    </row>
    <row x14ac:dyDescent="0.25" r="787" customHeight="1" ht="18.75">
      <c r="A787" s="1">
        <v>42060</v>
      </c>
      <c r="B787" s="7">
        <v>1</v>
      </c>
      <c r="C787" s="12">
        <v>2.1</v>
      </c>
      <c r="D787" s="7">
        <v>90</v>
      </c>
      <c r="E787" s="16">
        <v>1.4327314814814816</v>
      </c>
      <c r="F787" s="7">
        <v>4</v>
      </c>
      <c r="G787" s="7">
        <v>90</v>
      </c>
      <c r="H787" s="16">
        <v>1.4292592592592592</v>
      </c>
    </row>
    <row x14ac:dyDescent="0.25" r="788" customHeight="1" ht="18.75">
      <c r="A788" s="1">
        <v>42061</v>
      </c>
      <c r="B788" s="12">
        <v>2.7</v>
      </c>
      <c r="C788" s="12">
        <v>6.2</v>
      </c>
      <c r="D788" s="7">
        <v>290</v>
      </c>
      <c r="E788" s="16">
        <v>1.8021759259259258</v>
      </c>
      <c r="F788" s="12">
        <v>10.8</v>
      </c>
      <c r="G788" s="7">
        <v>290</v>
      </c>
      <c r="H788" s="16">
        <v>1.8320370370370371</v>
      </c>
    </row>
    <row x14ac:dyDescent="0.25" r="789" customHeight="1" ht="18.75">
      <c r="A789" s="1">
        <v>42062</v>
      </c>
      <c r="B789" s="12">
        <v>2.7</v>
      </c>
      <c r="C789" s="12">
        <v>5.3</v>
      </c>
      <c r="D789" s="7">
        <v>290</v>
      </c>
      <c r="E789" s="16">
        <v>1.4313425925925927</v>
      </c>
      <c r="F789" s="12">
        <v>9.7</v>
      </c>
      <c r="G789" s="7">
        <v>320</v>
      </c>
      <c r="H789" s="16">
        <v>1.4313425925925927</v>
      </c>
    </row>
    <row x14ac:dyDescent="0.25" r="790" customHeight="1" ht="18.75">
      <c r="A790" s="1">
        <v>42063</v>
      </c>
      <c r="B790" s="12">
        <v>1.1</v>
      </c>
      <c r="C790" s="7">
        <v>3</v>
      </c>
      <c r="D790" s="7">
        <v>110</v>
      </c>
      <c r="E790" s="16">
        <v>1.7223148148148149</v>
      </c>
      <c r="F790" s="12">
        <v>5.9</v>
      </c>
      <c r="G790" s="7">
        <v>140</v>
      </c>
      <c r="H790" s="16">
        <v>1.7188425925925928</v>
      </c>
    </row>
    <row x14ac:dyDescent="0.25" r="791" customHeight="1" ht="18.75">
      <c r="A791" s="1">
        <v>42064</v>
      </c>
      <c r="B791" s="12">
        <v>3.1</v>
      </c>
      <c r="C791" s="7">
        <v>7</v>
      </c>
      <c r="D791" s="7">
        <v>270</v>
      </c>
      <c r="E791" s="16">
        <v>1.664675925925926</v>
      </c>
      <c r="F791" s="12">
        <v>13.3</v>
      </c>
      <c r="G791" s="7">
        <v>290</v>
      </c>
      <c r="H791" s="16">
        <v>1.5966203703703705</v>
      </c>
    </row>
    <row x14ac:dyDescent="0.25" r="792" customHeight="1" ht="18.75">
      <c r="A792" s="1">
        <v>42065</v>
      </c>
      <c r="B792" s="12">
        <v>1.8</v>
      </c>
      <c r="C792" s="12">
        <v>3.7</v>
      </c>
      <c r="D792" s="7">
        <v>290</v>
      </c>
      <c r="E792" s="16">
        <v>1.057037037037037</v>
      </c>
      <c r="F792" s="12">
        <v>7.2</v>
      </c>
      <c r="G792" s="7">
        <v>340</v>
      </c>
      <c r="H792" s="16">
        <v>1.000787037037037</v>
      </c>
    </row>
    <row x14ac:dyDescent="0.25" r="793" customHeight="1" ht="18.75">
      <c r="A793" s="1">
        <v>42066</v>
      </c>
      <c r="B793" s="12">
        <v>1.1</v>
      </c>
      <c r="C793" s="12">
        <v>3.4</v>
      </c>
      <c r="D793" s="7">
        <v>270</v>
      </c>
      <c r="E793" s="16">
        <v>1.9764814814814815</v>
      </c>
      <c r="F793" s="7">
        <v>6</v>
      </c>
      <c r="G793" s="7">
        <v>290</v>
      </c>
      <c r="H793" s="16">
        <v>1.9813425925925925</v>
      </c>
    </row>
    <row x14ac:dyDescent="0.25" r="794" customHeight="1" ht="18.75">
      <c r="A794" s="1">
        <v>42067</v>
      </c>
      <c r="B794" s="12">
        <v>4.8</v>
      </c>
      <c r="C794" s="12">
        <v>7.4</v>
      </c>
      <c r="D794" s="7">
        <v>290</v>
      </c>
      <c r="E794" s="16">
        <v>1.518148148148148</v>
      </c>
      <c r="F794" s="12">
        <v>14.7</v>
      </c>
      <c r="G794" s="7">
        <v>340</v>
      </c>
      <c r="H794" s="16">
        <v>1.5542592592592592</v>
      </c>
    </row>
    <row x14ac:dyDescent="0.25" r="795" customHeight="1" ht="18.75">
      <c r="A795" s="1">
        <v>42068</v>
      </c>
      <c r="B795" s="12">
        <v>2.1</v>
      </c>
      <c r="C795" s="12">
        <v>5.2</v>
      </c>
      <c r="D795" s="7">
        <v>90</v>
      </c>
      <c r="E795" s="16">
        <v>1.7875925925925926</v>
      </c>
      <c r="F795" s="12">
        <v>8.3</v>
      </c>
      <c r="G795" s="7">
        <v>90</v>
      </c>
      <c r="H795" s="16">
        <v>1.825787037037037</v>
      </c>
    </row>
    <row x14ac:dyDescent="0.25" r="796" customHeight="1" ht="18.75">
      <c r="A796" s="1">
        <v>42069</v>
      </c>
      <c r="B796" s="12">
        <v>1.6</v>
      </c>
      <c r="C796" s="12">
        <v>3.9</v>
      </c>
      <c r="D796" s="7">
        <v>110</v>
      </c>
      <c r="E796" s="16">
        <v>1.788287037037037</v>
      </c>
      <c r="F796" s="12">
        <v>6.5</v>
      </c>
      <c r="G796" s="7">
        <v>110</v>
      </c>
      <c r="H796" s="16">
        <v>1.7667592592592594</v>
      </c>
    </row>
    <row x14ac:dyDescent="0.25" r="797" customHeight="1" ht="18.75">
      <c r="A797" s="1">
        <v>42070</v>
      </c>
      <c r="B797" s="12">
        <v>1.5</v>
      </c>
      <c r="C797" s="12">
        <v>3.4</v>
      </c>
      <c r="D797" s="7">
        <v>290</v>
      </c>
      <c r="E797" s="16">
        <v>1.5785648148148148</v>
      </c>
      <c r="F797" s="12">
        <v>5.7</v>
      </c>
      <c r="G797" s="7">
        <v>290</v>
      </c>
      <c r="H797" s="16">
        <v>1.595925925925926</v>
      </c>
    </row>
    <row x14ac:dyDescent="0.25" r="798" customHeight="1" ht="18.75">
      <c r="A798" s="1">
        <v>42071</v>
      </c>
      <c r="B798" s="12">
        <v>2.3</v>
      </c>
      <c r="C798" s="12">
        <v>4.6</v>
      </c>
      <c r="D798" s="7">
        <v>140</v>
      </c>
      <c r="E798" s="16">
        <v>1.850787037037037</v>
      </c>
      <c r="F798" s="12">
        <v>7.4</v>
      </c>
      <c r="G798" s="7">
        <v>90</v>
      </c>
      <c r="H798" s="16">
        <v>1.8299537037037037</v>
      </c>
    </row>
    <row x14ac:dyDescent="0.25" r="799" customHeight="1" ht="18.75">
      <c r="A799" s="1">
        <v>42072</v>
      </c>
      <c r="B799" s="12">
        <v>3.8</v>
      </c>
      <c r="C799" s="12">
        <v>7.4</v>
      </c>
      <c r="D799" s="7">
        <v>270</v>
      </c>
      <c r="E799" s="16">
        <v>1.5584259259259259</v>
      </c>
      <c r="F799" s="12">
        <v>12.6</v>
      </c>
      <c r="G799" s="7">
        <v>270</v>
      </c>
      <c r="H799" s="16">
        <v>1.5542592592592592</v>
      </c>
    </row>
    <row x14ac:dyDescent="0.25" r="800" customHeight="1" ht="18.75">
      <c r="A800" s="1">
        <v>42073</v>
      </c>
      <c r="B800" s="12">
        <v>5.1</v>
      </c>
      <c r="C800" s="12">
        <v>7.4</v>
      </c>
      <c r="D800" s="7">
        <v>320</v>
      </c>
      <c r="E800" s="16">
        <v>1.507037037037037</v>
      </c>
      <c r="F800" s="12">
        <v>13.9</v>
      </c>
      <c r="G800" s="7">
        <v>320</v>
      </c>
      <c r="H800" s="16">
        <v>1.455648148148148</v>
      </c>
    </row>
    <row x14ac:dyDescent="0.25" r="801" customHeight="1" ht="18.75">
      <c r="A801" s="1">
        <v>42074</v>
      </c>
      <c r="B801" s="12">
        <v>4.5</v>
      </c>
      <c r="C801" s="7">
        <v>8</v>
      </c>
      <c r="D801" s="7">
        <v>270</v>
      </c>
      <c r="E801" s="16">
        <v>1.7243981481481483</v>
      </c>
      <c r="F801" s="12">
        <v>14.5</v>
      </c>
      <c r="G801" s="7">
        <v>290</v>
      </c>
      <c r="H801" s="16">
        <v>1.6639814814814815</v>
      </c>
    </row>
    <row x14ac:dyDescent="0.25" r="802" customHeight="1" ht="18.75">
      <c r="A802" s="1">
        <v>42075</v>
      </c>
      <c r="B802" s="12">
        <v>2.9</v>
      </c>
      <c r="C802" s="12">
        <v>7.4</v>
      </c>
      <c r="D802" s="7">
        <v>270</v>
      </c>
      <c r="E802" s="16">
        <v>1.6931481481481483</v>
      </c>
      <c r="F802" s="12">
        <v>11.5</v>
      </c>
      <c r="G802" s="7">
        <v>290</v>
      </c>
      <c r="H802" s="16">
        <v>1.7424537037037036</v>
      </c>
    </row>
    <row x14ac:dyDescent="0.25" r="803" customHeight="1" ht="18.75">
      <c r="A803" s="1">
        <v>42076</v>
      </c>
      <c r="B803" s="12">
        <v>1.4</v>
      </c>
      <c r="C803" s="12">
        <v>3.9</v>
      </c>
      <c r="D803" s="7">
        <v>270</v>
      </c>
      <c r="E803" s="16">
        <v>1.4591203703703703</v>
      </c>
      <c r="F803" s="12">
        <v>6.6</v>
      </c>
      <c r="G803" s="7">
        <v>250</v>
      </c>
      <c r="H803" s="16">
        <v>1.4535648148148148</v>
      </c>
    </row>
    <row x14ac:dyDescent="0.25" r="804" customHeight="1" ht="18.75">
      <c r="A804" s="1">
        <v>42077</v>
      </c>
      <c r="B804" s="12">
        <v>1.9</v>
      </c>
      <c r="C804" s="12">
        <v>3.4</v>
      </c>
      <c r="D804" s="7">
        <v>270</v>
      </c>
      <c r="E804" s="16">
        <v>1.1188425925925927</v>
      </c>
      <c r="F804" s="12">
        <v>5.7</v>
      </c>
      <c r="G804" s="7">
        <v>270</v>
      </c>
      <c r="H804" s="16">
        <v>1.643148148148148</v>
      </c>
    </row>
    <row x14ac:dyDescent="0.25" r="805" customHeight="1" ht="18.75">
      <c r="A805" s="1">
        <v>42078</v>
      </c>
      <c r="B805" s="12">
        <v>1.3</v>
      </c>
      <c r="C805" s="7">
        <v>3</v>
      </c>
      <c r="D805" s="7">
        <v>270</v>
      </c>
      <c r="E805" s="16">
        <v>1.5674537037037037</v>
      </c>
      <c r="F805" s="12">
        <v>5.9</v>
      </c>
      <c r="G805" s="7">
        <v>290</v>
      </c>
      <c r="H805" s="16">
        <v>1.638287037037037</v>
      </c>
    </row>
    <row x14ac:dyDescent="0.25" r="806" customHeight="1" ht="18.75">
      <c r="A806" s="1">
        <v>42079</v>
      </c>
      <c r="B806" s="12">
        <v>0.9</v>
      </c>
      <c r="C806" s="12">
        <v>2.3</v>
      </c>
      <c r="D806" s="7">
        <v>320</v>
      </c>
      <c r="E806" s="16">
        <v>1.6042592592592593</v>
      </c>
      <c r="F806" s="12">
        <v>5.2</v>
      </c>
      <c r="G806" s="7">
        <v>270</v>
      </c>
      <c r="H806" s="16">
        <v>1.6730092592592594</v>
      </c>
    </row>
    <row x14ac:dyDescent="0.25" r="807" customHeight="1" ht="18.75">
      <c r="A807" s="1">
        <v>42080</v>
      </c>
      <c r="B807" s="12">
        <v>0.9</v>
      </c>
      <c r="C807" s="7">
        <v>3</v>
      </c>
      <c r="D807" s="7">
        <v>290</v>
      </c>
      <c r="E807" s="16">
        <v>1.6716203703703703</v>
      </c>
      <c r="F807" s="12">
        <v>5.3</v>
      </c>
      <c r="G807" s="7">
        <v>340</v>
      </c>
      <c r="H807" s="16">
        <v>1.6667592592592593</v>
      </c>
    </row>
    <row x14ac:dyDescent="0.25" r="808" customHeight="1" ht="18.75">
      <c r="A808" s="1">
        <v>42081</v>
      </c>
      <c r="B808" s="12">
        <v>3.3</v>
      </c>
      <c r="C808" s="12">
        <v>6.5</v>
      </c>
      <c r="D808" s="7">
        <v>90</v>
      </c>
      <c r="E808" s="16">
        <v>1.6056481481481482</v>
      </c>
      <c r="F808" s="12">
        <v>10.3</v>
      </c>
      <c r="G808" s="7">
        <v>90</v>
      </c>
      <c r="H808" s="16">
        <v>1.189675925925926</v>
      </c>
    </row>
    <row x14ac:dyDescent="0.25" r="809" customHeight="1" ht="18.75">
      <c r="A809" s="1">
        <v>42082</v>
      </c>
      <c r="B809" s="12">
        <v>1.2</v>
      </c>
      <c r="C809" s="12">
        <v>3.3</v>
      </c>
      <c r="D809" s="7">
        <v>140</v>
      </c>
      <c r="E809" s="16">
        <v>1.866064814814815</v>
      </c>
      <c r="F809" s="12">
        <v>5.7</v>
      </c>
      <c r="G809" s="7">
        <v>140</v>
      </c>
      <c r="H809" s="16">
        <v>1.8653703703703703</v>
      </c>
    </row>
    <row x14ac:dyDescent="0.25" r="810" customHeight="1" ht="18.75">
      <c r="A810" s="1">
        <v>42083</v>
      </c>
      <c r="B810" s="12">
        <v>1.7</v>
      </c>
      <c r="C810" s="12">
        <v>4.1</v>
      </c>
      <c r="D810" s="7">
        <v>90</v>
      </c>
      <c r="E810" s="16">
        <v>1.6903703703703705</v>
      </c>
      <c r="F810" s="12">
        <v>6.9</v>
      </c>
      <c r="G810" s="7">
        <v>70</v>
      </c>
      <c r="H810" s="16">
        <v>1.689675925925926</v>
      </c>
    </row>
    <row x14ac:dyDescent="0.25" r="811" customHeight="1" ht="18.75">
      <c r="A811" s="1">
        <v>42084</v>
      </c>
      <c r="B811" s="12">
        <v>1.4</v>
      </c>
      <c r="C811" s="12">
        <v>4.1</v>
      </c>
      <c r="D811" s="7">
        <v>320</v>
      </c>
      <c r="E811" s="16">
        <v>1.6362037037037038</v>
      </c>
      <c r="F811" s="12">
        <v>7.6</v>
      </c>
      <c r="G811" s="7">
        <v>270</v>
      </c>
      <c r="H811" s="16">
        <v>1.525787037037037</v>
      </c>
    </row>
    <row x14ac:dyDescent="0.25" r="812" customHeight="1" ht="18.75">
      <c r="A812" s="1">
        <v>42085</v>
      </c>
      <c r="B812" s="12">
        <v>3.3</v>
      </c>
      <c r="C812" s="7">
        <v>7</v>
      </c>
      <c r="D812" s="7">
        <v>290</v>
      </c>
      <c r="E812" s="16">
        <v>1.6889814814814814</v>
      </c>
      <c r="F812" s="12">
        <v>12.6</v>
      </c>
      <c r="G812" s="7">
        <v>320</v>
      </c>
      <c r="H812" s="16">
        <v>1.6605092592592592</v>
      </c>
    </row>
    <row x14ac:dyDescent="0.25" r="813" customHeight="1" ht="18.75">
      <c r="A813" s="1">
        <v>42086</v>
      </c>
      <c r="B813" s="12">
        <v>3.7</v>
      </c>
      <c r="C813" s="12">
        <v>6.6</v>
      </c>
      <c r="D813" s="7">
        <v>290</v>
      </c>
      <c r="E813" s="16">
        <v>1.7014814814814816</v>
      </c>
      <c r="F813" s="12">
        <v>12.7</v>
      </c>
      <c r="G813" s="7">
        <v>270</v>
      </c>
      <c r="H813" s="16">
        <v>1.6341203703703704</v>
      </c>
    </row>
    <row x14ac:dyDescent="0.25" r="814" customHeight="1" ht="18.75">
      <c r="A814" s="1">
        <v>42087</v>
      </c>
      <c r="B814" s="12">
        <v>2.1</v>
      </c>
      <c r="C814" s="12">
        <v>4.4</v>
      </c>
      <c r="D814" s="7">
        <v>140</v>
      </c>
      <c r="E814" s="16">
        <v>1.8577314814814816</v>
      </c>
      <c r="F814" s="12">
        <v>7.1</v>
      </c>
      <c r="G814" s="7">
        <v>270</v>
      </c>
      <c r="H814" s="16">
        <v>1.678564814814815</v>
      </c>
    </row>
    <row x14ac:dyDescent="0.25" r="815" customHeight="1" ht="18.75">
      <c r="A815" s="1">
        <v>42088</v>
      </c>
      <c r="B815" s="12">
        <v>1.3</v>
      </c>
      <c r="C815" s="12">
        <v>3.2</v>
      </c>
      <c r="D815" s="7">
        <v>270</v>
      </c>
      <c r="E815" s="16">
        <v>1.6375925925925925</v>
      </c>
      <c r="F815" s="12">
        <v>5.3</v>
      </c>
      <c r="G815" s="7">
        <v>250</v>
      </c>
      <c r="H815" s="16">
        <v>1.6327314814814815</v>
      </c>
    </row>
    <row x14ac:dyDescent="0.25" r="816" customHeight="1" ht="18.75">
      <c r="A816" s="1">
        <v>42089</v>
      </c>
      <c r="B816" s="12">
        <v>1.8</v>
      </c>
      <c r="C816" s="12">
        <v>4.4</v>
      </c>
      <c r="D816" s="7">
        <v>270</v>
      </c>
      <c r="E816" s="16">
        <v>1.557037037037037</v>
      </c>
      <c r="F816" s="12">
        <v>7.8</v>
      </c>
      <c r="G816" s="7">
        <v>270</v>
      </c>
      <c r="H816" s="16">
        <v>1.5112037037037038</v>
      </c>
    </row>
    <row x14ac:dyDescent="0.25" r="817" customHeight="1" ht="18.75">
      <c r="A817" s="1">
        <v>42090</v>
      </c>
      <c r="B817" s="12">
        <v>2.2</v>
      </c>
      <c r="C817" s="12">
        <v>4.6</v>
      </c>
      <c r="D817" s="7">
        <v>270</v>
      </c>
      <c r="E817" s="16">
        <v>1.4723148148148149</v>
      </c>
      <c r="F817" s="12">
        <v>8.3</v>
      </c>
      <c r="G817" s="7">
        <v>320</v>
      </c>
      <c r="H817" s="16">
        <v>1.544537037037037</v>
      </c>
    </row>
    <row x14ac:dyDescent="0.25" r="818" customHeight="1" ht="18.75">
      <c r="A818" s="1">
        <v>42091</v>
      </c>
      <c r="B818" s="12">
        <v>1.7</v>
      </c>
      <c r="C818" s="12">
        <v>3.5</v>
      </c>
      <c r="D818" s="7">
        <v>290</v>
      </c>
      <c r="E818" s="16">
        <v>1.529259259259259</v>
      </c>
      <c r="F818" s="12">
        <v>7.3</v>
      </c>
      <c r="G818" s="7">
        <v>200</v>
      </c>
      <c r="H818" s="16">
        <v>1.6966203703703704</v>
      </c>
    </row>
    <row x14ac:dyDescent="0.25" r="819" customHeight="1" ht="18.75">
      <c r="A819" s="1">
        <v>42092</v>
      </c>
      <c r="B819" s="12">
        <v>2.3</v>
      </c>
      <c r="C819" s="12">
        <v>4.8</v>
      </c>
      <c r="D819" s="7">
        <v>270</v>
      </c>
      <c r="E819" s="16">
        <v>1.5910648148148148</v>
      </c>
      <c r="F819" s="12">
        <v>7.5</v>
      </c>
      <c r="G819" s="7">
        <v>270</v>
      </c>
      <c r="H819" s="16">
        <v>1.5855092592592592</v>
      </c>
    </row>
    <row x14ac:dyDescent="0.25" r="820" customHeight="1" ht="18.75">
      <c r="A820" s="1">
        <v>42093</v>
      </c>
      <c r="B820" s="12">
        <v>1.6</v>
      </c>
      <c r="C820" s="12">
        <v>5.1</v>
      </c>
      <c r="D820" s="7">
        <v>270</v>
      </c>
      <c r="E820" s="16">
        <v>1.5875925925925927</v>
      </c>
      <c r="F820" s="12">
        <v>8.1</v>
      </c>
      <c r="G820" s="7">
        <v>270</v>
      </c>
      <c r="H820" s="16">
        <v>1.5862037037037036</v>
      </c>
    </row>
    <row x14ac:dyDescent="0.25" r="821" customHeight="1" ht="18.75">
      <c r="A821" s="1">
        <v>42094</v>
      </c>
      <c r="B821" s="12">
        <v>0.7</v>
      </c>
      <c r="C821" s="12">
        <v>2.1</v>
      </c>
      <c r="D821" s="7">
        <v>270</v>
      </c>
      <c r="E821" s="16">
        <v>1.5000925925925928</v>
      </c>
      <c r="F821" s="12">
        <v>3.4</v>
      </c>
      <c r="G821" s="7">
        <v>270</v>
      </c>
      <c r="H821" s="16">
        <v>1.4959259259259259</v>
      </c>
    </row>
    <row x14ac:dyDescent="0.25" r="822" customHeight="1" ht="18.75">
      <c r="A822" s="1">
        <v>42095</v>
      </c>
      <c r="B822" s="12">
        <v>3.3</v>
      </c>
      <c r="C822" s="12">
        <v>6.6</v>
      </c>
      <c r="D822" s="7">
        <v>110</v>
      </c>
      <c r="E822" s="16">
        <v>1.4667592592592593</v>
      </c>
      <c r="F822" s="12">
        <v>11.1</v>
      </c>
      <c r="G822" s="7">
        <v>110</v>
      </c>
      <c r="H822" s="16">
        <v>1.5466203703703703</v>
      </c>
    </row>
    <row x14ac:dyDescent="0.25" r="823" customHeight="1" ht="18.75">
      <c r="A823" s="1">
        <v>42096</v>
      </c>
      <c r="B823" s="12">
        <v>2.4</v>
      </c>
      <c r="C823" s="12">
        <v>4.7</v>
      </c>
      <c r="D823" s="7">
        <v>90</v>
      </c>
      <c r="E823" s="16">
        <v>1.2014814814814816</v>
      </c>
      <c r="F823" s="12">
        <v>7.7</v>
      </c>
      <c r="G823" s="7">
        <v>90</v>
      </c>
      <c r="H823" s="16">
        <v>1.2000925925925925</v>
      </c>
    </row>
    <row x14ac:dyDescent="0.25" r="824" customHeight="1" ht="18.75">
      <c r="A824" s="1">
        <v>42097</v>
      </c>
      <c r="B824" s="12">
        <v>3.4</v>
      </c>
      <c r="C824" s="12">
        <v>7.3</v>
      </c>
      <c r="D824" s="7">
        <v>90</v>
      </c>
      <c r="E824" s="16">
        <v>1.8223148148148147</v>
      </c>
      <c r="F824" s="12">
        <v>12.4</v>
      </c>
      <c r="G824" s="7">
        <v>140</v>
      </c>
      <c r="H824" s="16">
        <v>1.9424537037037037</v>
      </c>
    </row>
    <row x14ac:dyDescent="0.25" r="825" customHeight="1" ht="18.75">
      <c r="A825" s="1">
        <v>42098</v>
      </c>
      <c r="B825" s="12">
        <v>4.8</v>
      </c>
      <c r="C825" s="12">
        <v>6.5</v>
      </c>
      <c r="D825" s="7">
        <v>110</v>
      </c>
      <c r="E825" s="16">
        <v>1.424398148148148</v>
      </c>
      <c r="F825" s="12">
        <v>11.8</v>
      </c>
      <c r="G825" s="7">
        <v>110</v>
      </c>
      <c r="H825" s="16">
        <v>1.3424537037037036</v>
      </c>
    </row>
    <row x14ac:dyDescent="0.25" r="826" customHeight="1" ht="18.75">
      <c r="A826" s="1">
        <v>42099</v>
      </c>
      <c r="B826" s="7">
        <v>2</v>
      </c>
      <c r="C826" s="12">
        <v>3.7</v>
      </c>
      <c r="D826" s="7">
        <v>140</v>
      </c>
      <c r="E826" s="16">
        <v>1.4403703703703703</v>
      </c>
      <c r="F826" s="12">
        <v>6.2</v>
      </c>
      <c r="G826" s="7">
        <v>140</v>
      </c>
      <c r="H826" s="16">
        <v>1.3959259259259258</v>
      </c>
    </row>
    <row x14ac:dyDescent="0.25" r="827" customHeight="1" ht="18.75">
      <c r="A827" s="1">
        <v>42100</v>
      </c>
      <c r="B827" s="12">
        <v>1.7</v>
      </c>
      <c r="C827" s="12">
        <v>4.4</v>
      </c>
      <c r="D827" s="7">
        <v>140</v>
      </c>
      <c r="E827" s="16">
        <v>1.8431481481481482</v>
      </c>
      <c r="F827" s="12">
        <v>6.9</v>
      </c>
      <c r="G827" s="7">
        <v>140</v>
      </c>
      <c r="H827" s="16">
        <v>1.8375925925925927</v>
      </c>
    </row>
    <row x14ac:dyDescent="0.25" r="828" customHeight="1" ht="18.75">
      <c r="A828" s="1">
        <v>42101</v>
      </c>
      <c r="B828" s="12">
        <v>3.8</v>
      </c>
      <c r="C828" s="12">
        <v>5.5</v>
      </c>
      <c r="D828" s="7">
        <v>90</v>
      </c>
      <c r="E828" s="16">
        <v>1.419537037037037</v>
      </c>
      <c r="F828" s="12">
        <v>9.7</v>
      </c>
      <c r="G828" s="7">
        <v>110</v>
      </c>
      <c r="H828" s="16">
        <v>1.5403703703703704</v>
      </c>
    </row>
    <row x14ac:dyDescent="0.25" r="829" customHeight="1" ht="18.75">
      <c r="A829" s="1">
        <v>42102</v>
      </c>
      <c r="B829" s="12">
        <v>2.7</v>
      </c>
      <c r="C829" s="12">
        <v>4.4</v>
      </c>
      <c r="D829" s="7">
        <v>90</v>
      </c>
      <c r="E829" s="16">
        <v>1.758425925925926</v>
      </c>
      <c r="F829" s="12">
        <v>7.4</v>
      </c>
      <c r="G829" s="7">
        <v>90</v>
      </c>
      <c r="H829" s="16">
        <v>1.682037037037037</v>
      </c>
    </row>
    <row x14ac:dyDescent="0.25" r="830" customHeight="1" ht="18.75">
      <c r="A830" s="1">
        <v>42103</v>
      </c>
      <c r="B830" s="12">
        <v>2.2</v>
      </c>
      <c r="C830" s="12">
        <v>4.8</v>
      </c>
      <c r="D830" s="7">
        <v>90</v>
      </c>
      <c r="E830" s="16">
        <v>1.7827314814814814</v>
      </c>
      <c r="F830" s="12">
        <v>7.9</v>
      </c>
      <c r="G830" s="7">
        <v>140</v>
      </c>
      <c r="H830" s="16">
        <v>1.8535648148148147</v>
      </c>
    </row>
    <row x14ac:dyDescent="0.25" r="831" customHeight="1" ht="18.75">
      <c r="A831" s="1">
        <v>42104</v>
      </c>
      <c r="B831" s="12">
        <v>2.3</v>
      </c>
      <c r="C831" s="12">
        <v>5.6</v>
      </c>
      <c r="D831" s="7">
        <v>90</v>
      </c>
      <c r="E831" s="16">
        <v>1.7799537037037036</v>
      </c>
      <c r="F831" s="12">
        <v>9.2</v>
      </c>
      <c r="G831" s="7">
        <v>140</v>
      </c>
      <c r="H831" s="16">
        <v>1.7424537037037036</v>
      </c>
    </row>
    <row x14ac:dyDescent="0.25" r="832" customHeight="1" ht="18.75">
      <c r="A832" s="1">
        <v>42105</v>
      </c>
      <c r="B832" s="12">
        <v>2.4</v>
      </c>
      <c r="C832" s="12">
        <v>4.8</v>
      </c>
      <c r="D832" s="7">
        <v>90</v>
      </c>
      <c r="E832" s="16">
        <v>1.7459259259259259</v>
      </c>
      <c r="F832" s="12">
        <v>7.7</v>
      </c>
      <c r="G832" s="7">
        <v>90</v>
      </c>
      <c r="H832" s="16">
        <v>1.7473148148148148</v>
      </c>
    </row>
    <row x14ac:dyDescent="0.25" r="833" customHeight="1" ht="18.75">
      <c r="A833" s="1">
        <v>42106</v>
      </c>
      <c r="B833" s="12">
        <v>3.4</v>
      </c>
      <c r="C833" s="12">
        <v>6.8</v>
      </c>
      <c r="D833" s="7">
        <v>90</v>
      </c>
      <c r="E833" s="16">
        <v>1.8237037037037038</v>
      </c>
      <c r="F833" s="12">
        <v>11.4</v>
      </c>
      <c r="G833" s="7">
        <v>90</v>
      </c>
      <c r="H833" s="16">
        <v>1.5827314814814815</v>
      </c>
    </row>
    <row x14ac:dyDescent="0.25" r="834" customHeight="1" ht="18.75">
      <c r="A834" s="1">
        <v>42107</v>
      </c>
      <c r="B834" s="12">
        <v>1.9</v>
      </c>
      <c r="C834" s="12">
        <v>4.2</v>
      </c>
      <c r="D834" s="7">
        <v>70</v>
      </c>
      <c r="E834" s="16">
        <v>1.4785648148148147</v>
      </c>
      <c r="F834" s="12">
        <v>8.5</v>
      </c>
      <c r="G834" s="7">
        <v>70</v>
      </c>
      <c r="H834" s="16">
        <v>1.4730092592592592</v>
      </c>
    </row>
    <row x14ac:dyDescent="0.25" r="835" customHeight="1" ht="18.75">
      <c r="A835" s="1">
        <v>42108</v>
      </c>
      <c r="B835" s="12">
        <v>1.8</v>
      </c>
      <c r="C835" s="12">
        <v>3.9</v>
      </c>
      <c r="D835" s="7">
        <v>270</v>
      </c>
      <c r="E835" s="16">
        <v>1.7827314814814814</v>
      </c>
      <c r="F835" s="12">
        <v>7.1</v>
      </c>
      <c r="G835" s="7">
        <v>270</v>
      </c>
      <c r="H835" s="16">
        <v>1.7785648148148148</v>
      </c>
    </row>
    <row x14ac:dyDescent="0.25" r="836" customHeight="1" ht="18.75">
      <c r="A836" s="1">
        <v>42109</v>
      </c>
      <c r="B836" s="12">
        <v>2.8</v>
      </c>
      <c r="C836" s="12">
        <v>6.2</v>
      </c>
      <c r="D836" s="7">
        <v>290</v>
      </c>
      <c r="E836" s="16">
        <v>1.6098148148148148</v>
      </c>
      <c r="F836" s="12">
        <v>11.2</v>
      </c>
      <c r="G836" s="7">
        <v>270</v>
      </c>
      <c r="H836" s="16">
        <v>1.6417592592592594</v>
      </c>
    </row>
    <row x14ac:dyDescent="0.25" r="837" customHeight="1" ht="18.75">
      <c r="A837" s="1">
        <v>42110</v>
      </c>
      <c r="B837" s="12">
        <v>2.3</v>
      </c>
      <c r="C837" s="12">
        <v>7.4</v>
      </c>
      <c r="D837" s="7">
        <v>290</v>
      </c>
      <c r="E837" s="16">
        <v>1.7028703703703703</v>
      </c>
      <c r="F837" s="12">
        <v>14.1</v>
      </c>
      <c r="G837" s="7">
        <v>290</v>
      </c>
      <c r="H837" s="16">
        <v>1.7105092592592592</v>
      </c>
    </row>
    <row x14ac:dyDescent="0.25" r="838" customHeight="1" ht="18.75">
      <c r="A838" s="1">
        <v>42111</v>
      </c>
      <c r="B838" s="12">
        <v>1.8</v>
      </c>
      <c r="C838" s="12">
        <v>5.1</v>
      </c>
      <c r="D838" s="7">
        <v>270</v>
      </c>
      <c r="E838" s="16">
        <v>1.0431481481481482</v>
      </c>
      <c r="F838" s="12">
        <v>9.6</v>
      </c>
      <c r="G838" s="7">
        <v>250</v>
      </c>
      <c r="H838" s="16">
        <v>1.0396759259259258</v>
      </c>
    </row>
    <row x14ac:dyDescent="0.25" r="839" customHeight="1" ht="18.75">
      <c r="A839" s="1">
        <v>42112</v>
      </c>
      <c r="B839" s="12">
        <v>1.1</v>
      </c>
      <c r="C839" s="12">
        <v>2.9</v>
      </c>
      <c r="D839" s="7">
        <v>180</v>
      </c>
      <c r="E839" s="16">
        <v>1.8612037037037037</v>
      </c>
      <c r="F839" s="12">
        <v>4.9</v>
      </c>
      <c r="G839" s="7">
        <v>160</v>
      </c>
      <c r="H839" s="16">
        <v>1.8563425925925925</v>
      </c>
    </row>
    <row x14ac:dyDescent="0.25" r="840" customHeight="1" ht="18.75">
      <c r="A840" s="1">
        <v>42113</v>
      </c>
      <c r="B840" s="12">
        <v>1.3</v>
      </c>
      <c r="C840" s="12">
        <v>4.5</v>
      </c>
      <c r="D840" s="7">
        <v>140</v>
      </c>
      <c r="E840" s="16">
        <v>1.9493981481481482</v>
      </c>
      <c r="F840" s="12">
        <v>6.8</v>
      </c>
      <c r="G840" s="7">
        <v>140</v>
      </c>
      <c r="H840" s="16">
        <v>1.945925925925926</v>
      </c>
    </row>
    <row x14ac:dyDescent="0.25" r="841" customHeight="1" ht="18.75">
      <c r="A841" s="1">
        <v>42114</v>
      </c>
      <c r="B841" s="12">
        <v>2.6</v>
      </c>
      <c r="C841" s="7">
        <v>5</v>
      </c>
      <c r="D841" s="7">
        <v>140</v>
      </c>
      <c r="E841" s="16">
        <v>1.064675925925926</v>
      </c>
      <c r="F841" s="12">
        <v>8.6</v>
      </c>
      <c r="G841" s="7">
        <v>140</v>
      </c>
      <c r="H841" s="16">
        <v>1.0542592592592592</v>
      </c>
    </row>
    <row x14ac:dyDescent="0.25" r="842" customHeight="1" ht="18.75">
      <c r="A842" s="1">
        <v>42115</v>
      </c>
      <c r="B842" s="7">
        <v>1</v>
      </c>
      <c r="C842" s="12">
        <v>3.2</v>
      </c>
      <c r="D842" s="7">
        <v>270</v>
      </c>
      <c r="E842" s="16">
        <v>1.5549537037037036</v>
      </c>
      <c r="F842" s="12">
        <v>5.3</v>
      </c>
      <c r="G842" s="7">
        <v>270</v>
      </c>
      <c r="H842" s="16">
        <v>1.549398148148148</v>
      </c>
    </row>
    <row x14ac:dyDescent="0.25" r="843" customHeight="1" ht="18.75">
      <c r="A843" s="1">
        <v>42116</v>
      </c>
      <c r="B843" s="12">
        <v>1.8</v>
      </c>
      <c r="C843" s="7">
        <v>4</v>
      </c>
      <c r="D843" s="7">
        <v>320</v>
      </c>
      <c r="E843" s="16">
        <v>1.7605092592592593</v>
      </c>
      <c r="F843" s="12">
        <v>10.1</v>
      </c>
      <c r="G843" s="7">
        <v>270</v>
      </c>
      <c r="H843" s="16">
        <v>1.6730092592592594</v>
      </c>
    </row>
    <row x14ac:dyDescent="0.25" r="844" customHeight="1" ht="18.75">
      <c r="A844" s="1">
        <v>42117</v>
      </c>
      <c r="B844" s="12">
        <v>1.7</v>
      </c>
      <c r="C844" s="12">
        <v>3.9</v>
      </c>
      <c r="D844" s="7">
        <v>290</v>
      </c>
      <c r="E844" s="16">
        <v>1.6723148148148148</v>
      </c>
      <c r="F844" s="12">
        <v>6.9</v>
      </c>
      <c r="G844" s="7">
        <v>270</v>
      </c>
      <c r="H844" s="16">
        <v>1.6827314814814813</v>
      </c>
    </row>
    <row x14ac:dyDescent="0.25" r="845" customHeight="1" ht="18.75">
      <c r="A845" s="1">
        <v>42118</v>
      </c>
      <c r="B845" s="12">
        <v>1.7</v>
      </c>
      <c r="C845" s="12">
        <v>4.5</v>
      </c>
      <c r="D845" s="7">
        <v>290</v>
      </c>
      <c r="E845" s="16">
        <v>1.9424537037037037</v>
      </c>
      <c r="F845" s="12">
        <v>8.7</v>
      </c>
      <c r="G845" s="7">
        <v>270</v>
      </c>
      <c r="H845" s="16">
        <v>1.939675925925926</v>
      </c>
    </row>
    <row x14ac:dyDescent="0.25" r="846" customHeight="1" ht="18.75">
      <c r="A846" s="1">
        <v>42119</v>
      </c>
      <c r="B846" s="12">
        <v>1.9</v>
      </c>
      <c r="C846" s="12">
        <v>4.2</v>
      </c>
      <c r="D846" s="7">
        <v>290</v>
      </c>
      <c r="E846" s="16">
        <v>1.5660648148148149</v>
      </c>
      <c r="F846" s="7">
        <v>8</v>
      </c>
      <c r="G846" s="7">
        <v>290</v>
      </c>
      <c r="H846" s="16">
        <v>1.6153703703703703</v>
      </c>
    </row>
    <row x14ac:dyDescent="0.25" r="847" customHeight="1" ht="18.75">
      <c r="A847" s="1">
        <v>42120</v>
      </c>
      <c r="B847" s="12">
        <v>1.8</v>
      </c>
      <c r="C847" s="12">
        <v>4.3</v>
      </c>
      <c r="D847" s="7">
        <v>320</v>
      </c>
      <c r="E847" s="16">
        <v>1.7077314814814815</v>
      </c>
      <c r="F847" s="12">
        <v>8.6</v>
      </c>
      <c r="G847" s="7">
        <v>320</v>
      </c>
      <c r="H847" s="16">
        <v>1.7292592592592593</v>
      </c>
    </row>
    <row x14ac:dyDescent="0.25" r="848" customHeight="1" ht="18.75">
      <c r="A848" s="1">
        <v>42121</v>
      </c>
      <c r="B848" s="12">
        <v>1.5</v>
      </c>
      <c r="C848" s="12">
        <v>4.1</v>
      </c>
      <c r="D848" s="7">
        <v>270</v>
      </c>
      <c r="E848" s="16">
        <v>1.5785648148148148</v>
      </c>
      <c r="F848" s="12">
        <v>6.9</v>
      </c>
      <c r="G848" s="7">
        <v>270</v>
      </c>
      <c r="H848" s="16">
        <v>1.633425925925926</v>
      </c>
    </row>
    <row x14ac:dyDescent="0.25" r="849" customHeight="1" ht="18.75">
      <c r="A849" s="1">
        <v>42122</v>
      </c>
      <c r="B849" s="12">
        <v>1.4</v>
      </c>
      <c r="C849" s="12">
        <v>3.9</v>
      </c>
      <c r="D849" s="7">
        <v>270</v>
      </c>
      <c r="E849" s="16">
        <v>1.695925925925926</v>
      </c>
      <c r="F849" s="7">
        <v>7</v>
      </c>
      <c r="G849" s="7">
        <v>250</v>
      </c>
      <c r="H849" s="16">
        <v>1.6917592592592592</v>
      </c>
    </row>
    <row x14ac:dyDescent="0.25" r="850" customHeight="1" ht="18.75">
      <c r="A850" s="1">
        <v>42123</v>
      </c>
      <c r="B850" s="12">
        <v>2.7</v>
      </c>
      <c r="C850" s="12">
        <v>4.9</v>
      </c>
      <c r="D850" s="7">
        <v>140</v>
      </c>
      <c r="E850" s="16">
        <v>1.7903703703703704</v>
      </c>
      <c r="F850" s="12">
        <v>7.3</v>
      </c>
      <c r="G850" s="7">
        <v>140</v>
      </c>
      <c r="H850" s="16">
        <v>1.955648148148148</v>
      </c>
    </row>
    <row x14ac:dyDescent="0.25" r="851" customHeight="1" ht="18.75">
      <c r="A851" s="1">
        <v>42124</v>
      </c>
      <c r="B851" s="12">
        <v>2.2</v>
      </c>
      <c r="C851" s="12">
        <v>4.1</v>
      </c>
      <c r="D851" s="7">
        <v>110</v>
      </c>
      <c r="E851" s="16">
        <v>1.6702314814814816</v>
      </c>
      <c r="F851" s="12">
        <v>7.3</v>
      </c>
      <c r="G851" s="7">
        <v>140</v>
      </c>
      <c r="H851" s="16">
        <v>1.6452314814814815</v>
      </c>
    </row>
    <row x14ac:dyDescent="0.25" r="852" customHeight="1" ht="18.75">
      <c r="A852" s="1">
        <v>42125</v>
      </c>
      <c r="B852" s="12">
        <v>1.3</v>
      </c>
      <c r="C852" s="12">
        <v>4.1</v>
      </c>
      <c r="D852" s="7">
        <v>270</v>
      </c>
      <c r="E852" s="16">
        <v>1.7577314814814815</v>
      </c>
      <c r="F852" s="12">
        <v>7.5</v>
      </c>
      <c r="G852" s="7">
        <v>270</v>
      </c>
      <c r="H852" s="16">
        <v>1.7542592592592592</v>
      </c>
    </row>
    <row x14ac:dyDescent="0.25" r="853" customHeight="1" ht="18.75">
      <c r="A853" s="1">
        <v>42126</v>
      </c>
      <c r="B853" s="12">
        <v>1.5</v>
      </c>
      <c r="C853" s="12">
        <v>3.8</v>
      </c>
      <c r="D853" s="7">
        <v>270</v>
      </c>
      <c r="E853" s="16">
        <v>1.5278703703703704</v>
      </c>
      <c r="F853" s="12">
        <v>6.9</v>
      </c>
      <c r="G853" s="7">
        <v>270</v>
      </c>
      <c r="H853" s="16">
        <v>1.553564814814815</v>
      </c>
    </row>
    <row x14ac:dyDescent="0.25" r="854" customHeight="1" ht="18.75">
      <c r="A854" s="1">
        <v>42127</v>
      </c>
      <c r="B854" s="12">
        <v>1.6</v>
      </c>
      <c r="C854" s="12">
        <v>3.4</v>
      </c>
      <c r="D854" s="7">
        <v>140</v>
      </c>
      <c r="E854" s="16">
        <v>1.383425925925926</v>
      </c>
      <c r="F854" s="12">
        <v>6.3</v>
      </c>
      <c r="G854" s="7">
        <v>140</v>
      </c>
      <c r="H854" s="16">
        <v>1.3938425925925926</v>
      </c>
    </row>
    <row x14ac:dyDescent="0.25" r="855" customHeight="1" ht="18.75">
      <c r="A855" s="1">
        <v>42128</v>
      </c>
      <c r="B855" s="12">
        <v>3.3</v>
      </c>
      <c r="C855" s="12">
        <v>6.6</v>
      </c>
      <c r="D855" s="7">
        <v>290</v>
      </c>
      <c r="E855" s="16">
        <v>1.5591203703703704</v>
      </c>
      <c r="F855" s="12">
        <v>13.1</v>
      </c>
      <c r="G855" s="7">
        <v>270</v>
      </c>
      <c r="H855" s="16">
        <v>1.557037037037037</v>
      </c>
    </row>
    <row x14ac:dyDescent="0.25" r="856" customHeight="1" ht="18.75">
      <c r="A856" s="1">
        <v>42129</v>
      </c>
      <c r="B856" s="7">
        <v>2</v>
      </c>
      <c r="C856" s="7">
        <v>4</v>
      </c>
      <c r="D856" s="7">
        <v>270</v>
      </c>
      <c r="E856" s="16">
        <v>1.5112037037037038</v>
      </c>
      <c r="F856" s="12">
        <v>6.8</v>
      </c>
      <c r="G856" s="7">
        <v>270</v>
      </c>
      <c r="H856" s="16">
        <v>1.5056481481481483</v>
      </c>
    </row>
    <row x14ac:dyDescent="0.25" r="857" customHeight="1" ht="18.75">
      <c r="A857" s="1">
        <v>42130</v>
      </c>
      <c r="B857" s="12">
        <v>1.7</v>
      </c>
      <c r="C857" s="12">
        <v>3.1</v>
      </c>
      <c r="D857" s="7">
        <v>250</v>
      </c>
      <c r="E857" s="16">
        <v>1.5889814814814813</v>
      </c>
      <c r="F857" s="12">
        <v>5.9</v>
      </c>
      <c r="G857" s="7">
        <v>270</v>
      </c>
      <c r="H857" s="16">
        <v>1.7674537037037037</v>
      </c>
    </row>
    <row x14ac:dyDescent="0.25" r="858" customHeight="1" ht="18.75">
      <c r="A858" s="1">
        <v>42131</v>
      </c>
      <c r="B858" s="12">
        <v>1.5</v>
      </c>
      <c r="C858" s="12">
        <v>3.8</v>
      </c>
      <c r="D858" s="7">
        <v>270</v>
      </c>
      <c r="E858" s="16">
        <v>1.7049537037037037</v>
      </c>
      <c r="F858" s="12">
        <v>6.5</v>
      </c>
      <c r="G858" s="7">
        <v>270</v>
      </c>
      <c r="H858" s="16">
        <v>1.716759259259259</v>
      </c>
    </row>
    <row x14ac:dyDescent="0.25" r="859" customHeight="1" ht="18.75">
      <c r="A859" s="1">
        <v>42132</v>
      </c>
      <c r="B859" s="12">
        <v>1.3</v>
      </c>
      <c r="C859" s="12">
        <v>3.1</v>
      </c>
      <c r="D859" s="7">
        <v>320</v>
      </c>
      <c r="E859" s="16">
        <v>1.6834259259259259</v>
      </c>
      <c r="F859" s="12">
        <v>5.3</v>
      </c>
      <c r="G859" s="7">
        <v>340</v>
      </c>
      <c r="H859" s="16">
        <v>1.3737037037037036</v>
      </c>
    </row>
    <row x14ac:dyDescent="0.25" r="860" customHeight="1" ht="18.75">
      <c r="A860" s="1">
        <v>42133</v>
      </c>
      <c r="B860" s="12">
        <v>2.2</v>
      </c>
      <c r="C860" s="12">
        <v>5.2</v>
      </c>
      <c r="D860" s="7">
        <v>140</v>
      </c>
      <c r="E860" s="16">
        <v>1.9389814814814814</v>
      </c>
      <c r="F860" s="7">
        <v>8</v>
      </c>
      <c r="G860" s="7">
        <v>160</v>
      </c>
      <c r="H860" s="16">
        <v>1.9098148148148149</v>
      </c>
    </row>
    <row x14ac:dyDescent="0.25" r="861" customHeight="1" ht="18.75">
      <c r="A861" s="1">
        <v>42134</v>
      </c>
      <c r="B861" s="12">
        <v>3.3</v>
      </c>
      <c r="C861" s="12">
        <v>5.7</v>
      </c>
      <c r="D861" s="7">
        <v>140</v>
      </c>
      <c r="E861" s="16">
        <v>1.0618981481481482</v>
      </c>
      <c r="F861" s="12">
        <v>9.1</v>
      </c>
      <c r="G861" s="7">
        <v>110</v>
      </c>
      <c r="H861" s="16">
        <v>1.8528703703703704</v>
      </c>
    </row>
    <row x14ac:dyDescent="0.25" r="862" customHeight="1" ht="18.75">
      <c r="A862" s="1">
        <v>42135</v>
      </c>
      <c r="B862" s="12">
        <v>2.9</v>
      </c>
      <c r="C862" s="12">
        <v>5.4</v>
      </c>
      <c r="D862" s="7">
        <v>140</v>
      </c>
      <c r="E862" s="16">
        <v>1.873009259259259</v>
      </c>
      <c r="F862" s="12">
        <v>10.1</v>
      </c>
      <c r="G862" s="7">
        <v>180</v>
      </c>
      <c r="H862" s="16">
        <v>1.752175925925926</v>
      </c>
    </row>
    <row x14ac:dyDescent="0.25" r="863" customHeight="1" ht="18.75">
      <c r="A863" s="1">
        <v>42136</v>
      </c>
      <c r="B863" s="12">
        <v>3.1</v>
      </c>
      <c r="C863" s="7">
        <v>6</v>
      </c>
      <c r="D863" s="7">
        <v>270</v>
      </c>
      <c r="E863" s="16">
        <v>1.8737037037037036</v>
      </c>
      <c r="F863" s="12">
        <v>12.3</v>
      </c>
      <c r="G863" s="7">
        <v>250</v>
      </c>
      <c r="H863" s="16">
        <v>1.8702314814814813</v>
      </c>
    </row>
    <row x14ac:dyDescent="0.25" r="864" customHeight="1" ht="18.75">
      <c r="A864" s="1">
        <v>42137</v>
      </c>
      <c r="B864" s="7">
        <v>3</v>
      </c>
      <c r="C864" s="12">
        <v>7.3</v>
      </c>
      <c r="D864" s="7">
        <v>270</v>
      </c>
      <c r="E864" s="16">
        <v>1.5667592592592592</v>
      </c>
      <c r="F864" s="12">
        <v>14.4</v>
      </c>
      <c r="G864" s="7">
        <v>250</v>
      </c>
      <c r="H864" s="16">
        <v>1.563287037037037</v>
      </c>
    </row>
    <row x14ac:dyDescent="0.25" r="865" customHeight="1" ht="18.75">
      <c r="A865" s="1">
        <v>42138</v>
      </c>
      <c r="B865" s="12">
        <v>1.6</v>
      </c>
      <c r="C865" s="12">
        <v>4.2</v>
      </c>
      <c r="D865" s="7">
        <v>270</v>
      </c>
      <c r="E865" s="16">
        <v>1.6924537037037037</v>
      </c>
      <c r="F865" s="12">
        <v>7.1</v>
      </c>
      <c r="G865" s="7">
        <v>290</v>
      </c>
      <c r="H865" s="16">
        <v>1.5480092592592594</v>
      </c>
    </row>
    <row x14ac:dyDescent="0.25" r="866" customHeight="1" ht="18.75">
      <c r="A866" s="1">
        <v>42139</v>
      </c>
      <c r="B866" s="12">
        <v>1.3</v>
      </c>
      <c r="C866" s="12">
        <v>3.9</v>
      </c>
      <c r="D866" s="7">
        <v>110</v>
      </c>
      <c r="E866" s="16">
        <v>1.8750925925925928</v>
      </c>
      <c r="F866" s="12">
        <v>6.1</v>
      </c>
      <c r="G866" s="7">
        <v>270</v>
      </c>
      <c r="H866" s="16">
        <v>1.533425925925926</v>
      </c>
    </row>
    <row x14ac:dyDescent="0.25" r="867" customHeight="1" ht="18.75">
      <c r="A867" s="1">
        <v>42140</v>
      </c>
      <c r="B867" s="12">
        <v>2.3</v>
      </c>
      <c r="C867" s="12">
        <v>5.3</v>
      </c>
      <c r="D867" s="7">
        <v>270</v>
      </c>
      <c r="E867" s="16">
        <v>1.716759259259259</v>
      </c>
      <c r="F867" s="7">
        <v>9</v>
      </c>
      <c r="G867" s="7">
        <v>290</v>
      </c>
      <c r="H867" s="16">
        <v>1.577175925925926</v>
      </c>
    </row>
    <row x14ac:dyDescent="0.25" r="868" customHeight="1" ht="18.75">
      <c r="A868" s="1">
        <v>42141</v>
      </c>
      <c r="B868" s="12">
        <v>1.3</v>
      </c>
      <c r="C868" s="12">
        <v>2.9</v>
      </c>
      <c r="D868" s="7">
        <v>270</v>
      </c>
      <c r="E868" s="16">
        <v>1.639675925925926</v>
      </c>
      <c r="F868" s="12">
        <v>5.8</v>
      </c>
      <c r="G868" s="7">
        <v>200</v>
      </c>
      <c r="H868" s="16">
        <v>1.7299537037037038</v>
      </c>
    </row>
    <row x14ac:dyDescent="0.25" r="869" customHeight="1" ht="18.75">
      <c r="A869" s="1">
        <v>42142</v>
      </c>
      <c r="B869" s="7">
        <v>1</v>
      </c>
      <c r="C869" s="12">
        <v>2.2</v>
      </c>
      <c r="D869" s="7">
        <v>140</v>
      </c>
      <c r="E869" s="16">
        <v>1.6362037037037038</v>
      </c>
      <c r="F869" s="7">
        <v>4</v>
      </c>
      <c r="G869" s="7">
        <v>160</v>
      </c>
      <c r="H869" s="16">
        <v>1.6424537037037037</v>
      </c>
    </row>
    <row x14ac:dyDescent="0.25" r="870" customHeight="1" ht="18.75">
      <c r="A870" s="1">
        <v>42143</v>
      </c>
      <c r="B870" s="12">
        <v>1.7</v>
      </c>
      <c r="C870" s="12">
        <v>3.5</v>
      </c>
      <c r="D870" s="7">
        <v>270</v>
      </c>
      <c r="E870" s="16">
        <v>1.7112037037037036</v>
      </c>
      <c r="F870" s="12">
        <v>7.5</v>
      </c>
      <c r="G870" s="7">
        <v>250</v>
      </c>
      <c r="H870" s="16">
        <v>1.7695370370370371</v>
      </c>
    </row>
    <row x14ac:dyDescent="0.25" r="871" customHeight="1" ht="18.75">
      <c r="A871" s="1">
        <v>42144</v>
      </c>
      <c r="B871" s="12">
        <v>2.9</v>
      </c>
      <c r="C871" s="12">
        <v>6.3</v>
      </c>
      <c r="D871" s="7">
        <v>140</v>
      </c>
      <c r="E871" s="16">
        <v>1.7841203703703705</v>
      </c>
      <c r="F871" s="12">
        <v>9.6</v>
      </c>
      <c r="G871" s="7">
        <v>140</v>
      </c>
      <c r="H871" s="16">
        <v>1.7931481481481482</v>
      </c>
    </row>
    <row x14ac:dyDescent="0.25" r="872" customHeight="1" ht="18.75">
      <c r="A872" s="1">
        <v>42145</v>
      </c>
      <c r="B872" s="12">
        <v>2.2</v>
      </c>
      <c r="C872" s="12">
        <v>4.9</v>
      </c>
      <c r="D872" s="7">
        <v>290</v>
      </c>
      <c r="E872" s="16">
        <v>1.544537037037037</v>
      </c>
      <c r="F872" s="12">
        <v>8.9</v>
      </c>
      <c r="G872" s="7">
        <v>290</v>
      </c>
      <c r="H872" s="16">
        <v>1.6153703703703703</v>
      </c>
    </row>
    <row x14ac:dyDescent="0.25" r="873" customHeight="1" ht="18.75">
      <c r="A873" s="1">
        <v>42146</v>
      </c>
      <c r="B873" s="12">
        <v>2.2</v>
      </c>
      <c r="C873" s="12">
        <v>4.5</v>
      </c>
      <c r="D873" s="7">
        <v>270</v>
      </c>
      <c r="E873" s="16">
        <v>1.508425925925926</v>
      </c>
      <c r="F873" s="12">
        <v>8.1</v>
      </c>
      <c r="G873" s="7">
        <v>250</v>
      </c>
      <c r="H873" s="16">
        <v>1.5028703703703705</v>
      </c>
    </row>
    <row x14ac:dyDescent="0.25" r="874" customHeight="1" ht="18.75">
      <c r="A874" s="1">
        <v>42147</v>
      </c>
      <c r="B874" s="12">
        <v>1.8</v>
      </c>
      <c r="C874" s="12">
        <v>3.9</v>
      </c>
      <c r="D874" s="7">
        <v>270</v>
      </c>
      <c r="E874" s="16">
        <v>1.5375925925925926</v>
      </c>
      <c r="F874" s="12">
        <v>8.5</v>
      </c>
      <c r="G874" s="7">
        <v>270</v>
      </c>
      <c r="H874" s="16">
        <v>1.6980092592592593</v>
      </c>
    </row>
    <row x14ac:dyDescent="0.25" r="875" customHeight="1" ht="18.75">
      <c r="A875" s="1">
        <v>42148</v>
      </c>
      <c r="B875" s="12">
        <v>1.5</v>
      </c>
      <c r="C875" s="12">
        <v>3.4</v>
      </c>
      <c r="D875" s="7">
        <v>270</v>
      </c>
      <c r="E875" s="16">
        <v>1.3855092592592593</v>
      </c>
      <c r="F875" s="12">
        <v>5.9</v>
      </c>
      <c r="G875" s="7">
        <v>270</v>
      </c>
      <c r="H875" s="16">
        <v>1.4841203703703703</v>
      </c>
    </row>
    <row x14ac:dyDescent="0.25" r="876" customHeight="1" ht="18.75">
      <c r="A876" s="1">
        <v>42149</v>
      </c>
      <c r="B876" s="12">
        <v>1.6</v>
      </c>
      <c r="C876" s="12">
        <v>4.2</v>
      </c>
      <c r="D876" s="7">
        <v>290</v>
      </c>
      <c r="E876" s="16">
        <v>1.6292592592592592</v>
      </c>
      <c r="F876" s="12">
        <v>8.9</v>
      </c>
      <c r="G876" s="7">
        <v>270</v>
      </c>
      <c r="H876" s="16">
        <v>1.6264814814814814</v>
      </c>
    </row>
    <row x14ac:dyDescent="0.25" r="877" customHeight="1" ht="18.75">
      <c r="A877" s="1">
        <v>42150</v>
      </c>
      <c r="B877" s="7">
        <v>2</v>
      </c>
      <c r="C877" s="12">
        <v>3.9</v>
      </c>
      <c r="D877" s="7">
        <v>270</v>
      </c>
      <c r="E877" s="16">
        <v>1.5035648148148149</v>
      </c>
      <c r="F877" s="12">
        <v>7.1</v>
      </c>
      <c r="G877" s="7">
        <v>270</v>
      </c>
      <c r="H877" s="16">
        <v>1.5542592592592592</v>
      </c>
    </row>
    <row x14ac:dyDescent="0.25" r="878" customHeight="1" ht="18.75">
      <c r="A878" s="1">
        <v>42151</v>
      </c>
      <c r="B878" s="12">
        <v>1.6</v>
      </c>
      <c r="C878" s="12">
        <v>3.6</v>
      </c>
      <c r="D878" s="7">
        <v>140</v>
      </c>
      <c r="E878" s="16">
        <v>1.8230092592592593</v>
      </c>
      <c r="F878" s="12">
        <v>6.6</v>
      </c>
      <c r="G878" s="7">
        <v>270</v>
      </c>
      <c r="H878" s="16">
        <v>1.6056481481481482</v>
      </c>
    </row>
    <row x14ac:dyDescent="0.25" r="879" customHeight="1" ht="18.75">
      <c r="A879" s="1">
        <v>42152</v>
      </c>
      <c r="B879" s="12">
        <v>2.5</v>
      </c>
      <c r="C879" s="12">
        <v>4.9</v>
      </c>
      <c r="D879" s="7">
        <v>140</v>
      </c>
      <c r="E879" s="16">
        <v>1.439675925925926</v>
      </c>
      <c r="F879" s="12">
        <v>7.5</v>
      </c>
      <c r="G879" s="7">
        <v>140</v>
      </c>
      <c r="H879" s="16">
        <v>1.443148148148148</v>
      </c>
    </row>
    <row x14ac:dyDescent="0.25" r="880" customHeight="1" ht="18.75">
      <c r="A880" s="1">
        <v>42153</v>
      </c>
      <c r="B880" s="12">
        <v>1.8</v>
      </c>
      <c r="C880" s="12">
        <v>4.1</v>
      </c>
      <c r="D880" s="7">
        <v>270</v>
      </c>
      <c r="E880" s="16">
        <v>1.6952314814814815</v>
      </c>
      <c r="F880" s="12">
        <v>8.8</v>
      </c>
      <c r="G880" s="7">
        <v>270</v>
      </c>
      <c r="H880" s="16">
        <v>1.6792592592592592</v>
      </c>
    </row>
    <row x14ac:dyDescent="0.25" r="881" customHeight="1" ht="18.75">
      <c r="A881" s="1">
        <v>42154</v>
      </c>
      <c r="B881" s="12">
        <v>1.8</v>
      </c>
      <c r="C881" s="12">
        <v>3.4</v>
      </c>
      <c r="D881" s="7">
        <v>270</v>
      </c>
      <c r="E881" s="16">
        <v>1.5480092592592594</v>
      </c>
      <c r="F881" s="7">
        <v>6</v>
      </c>
      <c r="G881" s="7">
        <v>320</v>
      </c>
      <c r="H881" s="16">
        <v>1.5674537037037037</v>
      </c>
    </row>
    <row x14ac:dyDescent="0.25" r="882" customHeight="1" ht="18.75">
      <c r="A882" s="1">
        <v>42155</v>
      </c>
      <c r="B882" s="12">
        <v>2.2</v>
      </c>
      <c r="C882" s="12">
        <v>4.6</v>
      </c>
      <c r="D882" s="7">
        <v>90</v>
      </c>
      <c r="E882" s="16">
        <v>1.7237037037037037</v>
      </c>
      <c r="F882" s="12">
        <v>8.3</v>
      </c>
      <c r="G882" s="7">
        <v>90</v>
      </c>
      <c r="H882" s="16">
        <v>1.7014814814814816</v>
      </c>
    </row>
    <row x14ac:dyDescent="0.25" r="883" customHeight="1" ht="18.75">
      <c r="A883" s="1">
        <v>42156</v>
      </c>
      <c r="B883" s="12">
        <v>1.6</v>
      </c>
      <c r="C883" s="12">
        <v>3.5</v>
      </c>
      <c r="D883" s="7">
        <v>270</v>
      </c>
      <c r="E883" s="16">
        <v>1.695925925925926</v>
      </c>
      <c r="F883" s="12">
        <v>6.4</v>
      </c>
      <c r="G883" s="7">
        <v>290</v>
      </c>
      <c r="H883" s="16">
        <v>1.695925925925926</v>
      </c>
    </row>
    <row x14ac:dyDescent="0.25" r="884" customHeight="1" ht="18.75">
      <c r="A884" s="1">
        <v>42157</v>
      </c>
      <c r="B884" s="12">
        <v>1.7</v>
      </c>
      <c r="C884" s="12">
        <v>3.7</v>
      </c>
      <c r="D884" s="7">
        <v>270</v>
      </c>
      <c r="E884" s="16">
        <v>1.7084259259259258</v>
      </c>
      <c r="F884" s="12">
        <v>6.4</v>
      </c>
      <c r="G884" s="7">
        <v>290</v>
      </c>
      <c r="H884" s="16">
        <v>1.6618981481481483</v>
      </c>
    </row>
    <row x14ac:dyDescent="0.25" r="885" customHeight="1" ht="18.75">
      <c r="A885" s="1">
        <v>42158</v>
      </c>
      <c r="B885" s="12">
        <v>3.2</v>
      </c>
      <c r="C885" s="12">
        <v>5.6</v>
      </c>
      <c r="D885" s="7">
        <v>290</v>
      </c>
      <c r="E885" s="16">
        <v>1.6146759259259258</v>
      </c>
      <c r="F885" s="12">
        <v>10.5</v>
      </c>
      <c r="G885" s="7">
        <v>270</v>
      </c>
      <c r="H885" s="16">
        <v>1.6098148148148148</v>
      </c>
    </row>
    <row x14ac:dyDescent="0.25" r="886" customHeight="1" ht="18.75">
      <c r="A886" s="1">
        <v>42159</v>
      </c>
      <c r="B886" s="12">
        <v>1.7</v>
      </c>
      <c r="C886" s="12">
        <v>4.2</v>
      </c>
      <c r="D886" s="7">
        <v>140</v>
      </c>
      <c r="E886" s="16">
        <v>1.7625925925925925</v>
      </c>
      <c r="F886" s="12">
        <v>7.5</v>
      </c>
      <c r="G886" s="7">
        <v>90</v>
      </c>
      <c r="H886" s="16">
        <v>1.7459259259259259</v>
      </c>
    </row>
    <row x14ac:dyDescent="0.25" r="887" customHeight="1" ht="18.75">
      <c r="A887" s="1">
        <v>42160</v>
      </c>
      <c r="B887" s="12">
        <v>1.2</v>
      </c>
      <c r="C887" s="12">
        <v>2.9</v>
      </c>
      <c r="D887" s="7">
        <v>160</v>
      </c>
      <c r="E887" s="16">
        <v>1.3084259259259259</v>
      </c>
      <c r="F887" s="12">
        <v>5.6</v>
      </c>
      <c r="G887" s="7">
        <v>340</v>
      </c>
      <c r="H887" s="16">
        <v>1.5841203703703703</v>
      </c>
    </row>
    <row x14ac:dyDescent="0.25" r="888" customHeight="1" ht="18.75">
      <c r="A888" s="1">
        <v>42161</v>
      </c>
      <c r="B888" s="12">
        <v>1.4</v>
      </c>
      <c r="C888" s="12">
        <v>3.9</v>
      </c>
      <c r="D888" s="7">
        <v>110</v>
      </c>
      <c r="E888" s="16">
        <v>1.810509259259259</v>
      </c>
      <c r="F888" s="12">
        <v>6.3</v>
      </c>
      <c r="G888" s="7">
        <v>140</v>
      </c>
      <c r="H888" s="16">
        <v>1.8042592592592592</v>
      </c>
    </row>
    <row x14ac:dyDescent="0.25" r="889" customHeight="1" ht="18.75">
      <c r="A889" s="1">
        <v>42162</v>
      </c>
      <c r="B889" s="12">
        <v>1.6</v>
      </c>
      <c r="C889" s="12">
        <v>4.5</v>
      </c>
      <c r="D889" s="7">
        <v>270</v>
      </c>
      <c r="E889" s="16">
        <v>1.6674537037037038</v>
      </c>
      <c r="F889" s="12">
        <v>7.5</v>
      </c>
      <c r="G889" s="7">
        <v>290</v>
      </c>
      <c r="H889" s="16">
        <v>1.6653703703703704</v>
      </c>
    </row>
    <row x14ac:dyDescent="0.25" r="890" customHeight="1" ht="18.75">
      <c r="A890" s="1">
        <v>42163</v>
      </c>
      <c r="B890" s="12">
        <v>1.2</v>
      </c>
      <c r="C890" s="12">
        <v>3.3</v>
      </c>
      <c r="D890" s="7">
        <v>270</v>
      </c>
      <c r="E890" s="16">
        <v>1.6223148148148148</v>
      </c>
      <c r="F890" s="12">
        <v>5.7</v>
      </c>
      <c r="G890" s="7">
        <v>290</v>
      </c>
      <c r="H890" s="16">
        <v>1.5855092592592592</v>
      </c>
    </row>
    <row x14ac:dyDescent="0.25" r="891" customHeight="1" ht="18.75">
      <c r="A891" s="1">
        <v>42164</v>
      </c>
      <c r="B891" s="12">
        <v>1.6</v>
      </c>
      <c r="C891" s="12">
        <v>3.7</v>
      </c>
      <c r="D891" s="7">
        <v>270</v>
      </c>
      <c r="E891" s="16">
        <v>1.7285648148148147</v>
      </c>
      <c r="F891" s="12">
        <v>6.8</v>
      </c>
      <c r="G891" s="7">
        <v>250</v>
      </c>
      <c r="H891" s="16">
        <v>1.4535648148148148</v>
      </c>
    </row>
    <row x14ac:dyDescent="0.25" r="892" customHeight="1" ht="18.75">
      <c r="A892" s="1">
        <v>42165</v>
      </c>
      <c r="B892" s="12">
        <v>1.8</v>
      </c>
      <c r="C892" s="12">
        <v>4.3</v>
      </c>
      <c r="D892" s="7">
        <v>140</v>
      </c>
      <c r="E892" s="16">
        <v>1.6660648148148147</v>
      </c>
      <c r="F892" s="12">
        <v>8.1</v>
      </c>
      <c r="G892" s="7">
        <v>140</v>
      </c>
      <c r="H892" s="16">
        <v>1.6618981481481483</v>
      </c>
    </row>
    <row x14ac:dyDescent="0.25" r="893" customHeight="1" ht="18.75">
      <c r="A893" s="1">
        <v>42166</v>
      </c>
      <c r="B893" s="7">
        <v>2</v>
      </c>
      <c r="C893" s="7">
        <v>4</v>
      </c>
      <c r="D893" s="7">
        <v>140</v>
      </c>
      <c r="E893" s="16">
        <v>1.7327314814814816</v>
      </c>
      <c r="F893" s="12">
        <v>5.9</v>
      </c>
      <c r="G893" s="7">
        <v>160</v>
      </c>
      <c r="H893" s="16">
        <v>1.7355092592592594</v>
      </c>
    </row>
    <row x14ac:dyDescent="0.25" r="894" customHeight="1" ht="18.75">
      <c r="A894" s="1">
        <v>42167</v>
      </c>
      <c r="B894" s="12">
        <v>2.8</v>
      </c>
      <c r="C894" s="12">
        <v>6.2</v>
      </c>
      <c r="D894" s="7">
        <v>270</v>
      </c>
      <c r="E894" s="16">
        <v>1.7188425925925928</v>
      </c>
      <c r="F894" s="12">
        <v>9.4</v>
      </c>
      <c r="G894" s="7">
        <v>270</v>
      </c>
      <c r="H894" s="16">
        <v>1.720925925925926</v>
      </c>
    </row>
    <row x14ac:dyDescent="0.25" r="895" customHeight="1" ht="18.75">
      <c r="A895" s="1">
        <v>42168</v>
      </c>
      <c r="B895" s="12">
        <v>2.5</v>
      </c>
      <c r="C895" s="12">
        <v>4.9</v>
      </c>
      <c r="D895" s="7">
        <v>110</v>
      </c>
      <c r="E895" s="16">
        <v>1.2667592592592594</v>
      </c>
      <c r="F895" s="12">
        <v>7.6</v>
      </c>
      <c r="G895" s="7">
        <v>110</v>
      </c>
      <c r="H895" s="16">
        <v>1.2743981481481481</v>
      </c>
    </row>
    <row x14ac:dyDescent="0.25" r="896" customHeight="1" ht="18.75">
      <c r="A896" s="1">
        <v>42169</v>
      </c>
      <c r="B896" s="12">
        <v>1.9</v>
      </c>
      <c r="C896" s="12">
        <v>5.2</v>
      </c>
      <c r="D896" s="7">
        <v>250</v>
      </c>
      <c r="E896" s="16">
        <v>1.632037037037037</v>
      </c>
      <c r="F896" s="7">
        <v>8</v>
      </c>
      <c r="G896" s="7">
        <v>270</v>
      </c>
      <c r="H896" s="16">
        <v>1.6355092592592593</v>
      </c>
    </row>
    <row x14ac:dyDescent="0.25" r="897" customHeight="1" ht="18.75">
      <c r="A897" s="1">
        <v>42170</v>
      </c>
      <c r="B897" s="12">
        <v>1.6</v>
      </c>
      <c r="C897" s="12">
        <v>3.8</v>
      </c>
      <c r="D897" s="7">
        <v>270</v>
      </c>
      <c r="E897" s="16">
        <v>1.6993981481481482</v>
      </c>
      <c r="F897" s="12">
        <v>5.7</v>
      </c>
      <c r="G897" s="7">
        <v>250</v>
      </c>
      <c r="H897" s="16">
        <v>1.6952314814814815</v>
      </c>
    </row>
    <row x14ac:dyDescent="0.25" r="898" customHeight="1" ht="18.75">
      <c r="A898" s="1">
        <v>42171</v>
      </c>
      <c r="B898" s="12">
        <v>2.7</v>
      </c>
      <c r="C898" s="12">
        <v>6.7</v>
      </c>
      <c r="D898" s="7">
        <v>110</v>
      </c>
      <c r="E898" s="16">
        <v>1.6966203703703704</v>
      </c>
      <c r="F898" s="12">
        <v>10.2</v>
      </c>
      <c r="G898" s="7">
        <v>90</v>
      </c>
      <c r="H898" s="16">
        <v>1.6903703703703705</v>
      </c>
    </row>
    <row x14ac:dyDescent="0.25" r="899" customHeight="1" ht="18.75">
      <c r="A899" s="1">
        <v>42172</v>
      </c>
      <c r="B899" s="12">
        <v>3.9</v>
      </c>
      <c r="C899" s="12">
        <v>5.9</v>
      </c>
      <c r="D899" s="7">
        <v>110</v>
      </c>
      <c r="E899" s="16">
        <v>1.8688425925925927</v>
      </c>
      <c r="F899" s="12">
        <v>9.2</v>
      </c>
      <c r="G899" s="7">
        <v>90</v>
      </c>
      <c r="H899" s="16">
        <v>1.7591203703703704</v>
      </c>
    </row>
    <row x14ac:dyDescent="0.25" r="900" customHeight="1" ht="18.75">
      <c r="A900" s="1">
        <v>42173</v>
      </c>
      <c r="B900" s="7">
        <v>3</v>
      </c>
      <c r="C900" s="12">
        <v>6.2</v>
      </c>
      <c r="D900" s="7">
        <v>110</v>
      </c>
      <c r="E900" s="16">
        <v>1.6403703703703703</v>
      </c>
      <c r="F900" s="7">
        <v>9</v>
      </c>
      <c r="G900" s="7">
        <v>110</v>
      </c>
      <c r="H900" s="16">
        <v>1.639675925925926</v>
      </c>
    </row>
    <row x14ac:dyDescent="0.25" r="901" customHeight="1" ht="18.75">
      <c r="A901" s="1">
        <v>42174</v>
      </c>
      <c r="B901" s="12">
        <v>3.2</v>
      </c>
      <c r="C901" s="12">
        <v>6.1</v>
      </c>
      <c r="D901" s="7">
        <v>110</v>
      </c>
      <c r="E901" s="16">
        <v>1.772314814814815</v>
      </c>
      <c r="F901" s="12">
        <v>9.3</v>
      </c>
      <c r="G901" s="7">
        <v>90</v>
      </c>
      <c r="H901" s="16">
        <v>1.7716203703703703</v>
      </c>
    </row>
    <row x14ac:dyDescent="0.25" r="902" customHeight="1" ht="18.75">
      <c r="A902" s="1">
        <v>42175</v>
      </c>
      <c r="B902" s="12">
        <v>2.8</v>
      </c>
      <c r="C902" s="12">
        <v>4.3</v>
      </c>
      <c r="D902" s="7">
        <v>110</v>
      </c>
      <c r="E902" s="16">
        <v>1.0438425925925925</v>
      </c>
      <c r="F902" s="12">
        <v>6.2</v>
      </c>
      <c r="G902" s="7">
        <v>110</v>
      </c>
      <c r="H902" s="16">
        <v>1.8542592592592593</v>
      </c>
    </row>
    <row x14ac:dyDescent="0.25" r="903" customHeight="1" ht="18.75">
      <c r="A903" s="1">
        <v>42176</v>
      </c>
      <c r="B903" s="12">
        <v>2.1</v>
      </c>
      <c r="C903" s="12">
        <v>4.3</v>
      </c>
      <c r="D903" s="7">
        <v>110</v>
      </c>
      <c r="E903" s="16">
        <v>1.7237037037037037</v>
      </c>
      <c r="F903" s="12">
        <v>7.8</v>
      </c>
      <c r="G903" s="7">
        <v>110</v>
      </c>
      <c r="H903" s="16">
        <v>1.7237037037037037</v>
      </c>
    </row>
    <row x14ac:dyDescent="0.25" r="904" customHeight="1" ht="18.75">
      <c r="A904" s="1">
        <v>42177</v>
      </c>
      <c r="B904" s="12">
        <v>1.5</v>
      </c>
      <c r="C904" s="12">
        <v>3.6</v>
      </c>
      <c r="D904" s="7">
        <v>160</v>
      </c>
      <c r="E904" s="16">
        <v>1.7389814814814815</v>
      </c>
      <c r="F904" s="12">
        <v>6.5</v>
      </c>
      <c r="G904" s="7">
        <v>160</v>
      </c>
      <c r="H904" s="16">
        <v>1.736898148148148</v>
      </c>
    </row>
    <row x14ac:dyDescent="0.25" r="905" customHeight="1" ht="18.75">
      <c r="A905" s="1">
        <v>42178</v>
      </c>
      <c r="B905" s="12">
        <v>2.3</v>
      </c>
      <c r="C905" s="12">
        <v>4.6</v>
      </c>
      <c r="D905" s="7">
        <v>110</v>
      </c>
      <c r="E905" s="16">
        <v>1.619537037037037</v>
      </c>
      <c r="F905" s="12">
        <v>7.5</v>
      </c>
      <c r="G905" s="7">
        <v>140</v>
      </c>
      <c r="H905" s="16">
        <v>1.6327314814814815</v>
      </c>
    </row>
    <row x14ac:dyDescent="0.25" r="906" customHeight="1" ht="18.75">
      <c r="A906" s="1">
        <v>42179</v>
      </c>
      <c r="B906" s="12">
        <v>3.5</v>
      </c>
      <c r="C906" s="12">
        <v>5.2</v>
      </c>
      <c r="D906" s="7">
        <v>110</v>
      </c>
      <c r="E906" s="16">
        <v>1.9917592592592592</v>
      </c>
      <c r="F906" s="12">
        <v>8.1</v>
      </c>
      <c r="G906" s="7">
        <v>110</v>
      </c>
      <c r="H906" s="16">
        <v>1.3688425925925927</v>
      </c>
    </row>
    <row x14ac:dyDescent="0.25" r="907" customHeight="1" ht="18.75">
      <c r="A907" s="1">
        <v>42180</v>
      </c>
      <c r="B907" s="12">
        <v>3.5</v>
      </c>
      <c r="C907" s="12">
        <v>5.5</v>
      </c>
      <c r="D907" s="7">
        <v>110</v>
      </c>
      <c r="E907" s="16">
        <v>1.8250925925925925</v>
      </c>
      <c r="F907" s="12">
        <v>9.1</v>
      </c>
      <c r="G907" s="7">
        <v>90</v>
      </c>
      <c r="H907" s="16">
        <v>1.8216203703703704</v>
      </c>
    </row>
    <row x14ac:dyDescent="0.25" r="908" customHeight="1" ht="18.75">
      <c r="A908" s="1">
        <v>42181</v>
      </c>
      <c r="B908" s="12">
        <v>2.5</v>
      </c>
      <c r="C908" s="12">
        <v>5.3</v>
      </c>
      <c r="D908" s="7">
        <v>110</v>
      </c>
      <c r="E908" s="16">
        <v>1.1966203703703704</v>
      </c>
      <c r="F908" s="12">
        <v>8.7</v>
      </c>
      <c r="G908" s="7">
        <v>90</v>
      </c>
      <c r="H908" s="16">
        <v>1.194537037037037</v>
      </c>
    </row>
    <row x14ac:dyDescent="0.25" r="909" customHeight="1" ht="18.75">
      <c r="A909" s="1">
        <v>42182</v>
      </c>
      <c r="B909" s="12">
        <v>2.5</v>
      </c>
      <c r="C909" s="12">
        <v>5.6</v>
      </c>
      <c r="D909" s="7">
        <v>90</v>
      </c>
      <c r="E909" s="16">
        <v>1.782037037037037</v>
      </c>
      <c r="F909" s="12">
        <v>8.5</v>
      </c>
      <c r="G909" s="7">
        <v>90</v>
      </c>
      <c r="H909" s="16">
        <v>1.789675925925926</v>
      </c>
    </row>
    <row x14ac:dyDescent="0.25" r="910" customHeight="1" ht="18.75">
      <c r="A910" s="1">
        <v>42183</v>
      </c>
      <c r="B910" s="12">
        <v>3.3</v>
      </c>
      <c r="C910" s="12">
        <v>5.1</v>
      </c>
      <c r="D910" s="7">
        <v>110</v>
      </c>
      <c r="E910" s="16">
        <v>1.5966203703703705</v>
      </c>
      <c r="F910" s="12">
        <v>7.4</v>
      </c>
      <c r="G910" s="7">
        <v>160</v>
      </c>
      <c r="H910" s="16">
        <v>1.6035648148148147</v>
      </c>
    </row>
    <row x14ac:dyDescent="0.25" r="911" customHeight="1" ht="18.75">
      <c r="A911" s="1">
        <v>42184</v>
      </c>
      <c r="B911" s="12">
        <v>1.8</v>
      </c>
      <c r="C911" s="7">
        <v>4</v>
      </c>
      <c r="D911" s="7">
        <v>110</v>
      </c>
      <c r="E911" s="16">
        <v>1.0667592592592592</v>
      </c>
      <c r="F911" s="12">
        <v>6.2</v>
      </c>
      <c r="G911" s="7">
        <v>140</v>
      </c>
      <c r="H911" s="16">
        <v>1.0612037037037036</v>
      </c>
    </row>
    <row x14ac:dyDescent="0.25" r="912" customHeight="1" ht="18.75">
      <c r="A912" s="1">
        <v>42185</v>
      </c>
      <c r="B912" s="12">
        <v>1.6</v>
      </c>
      <c r="C912" s="12">
        <v>3.4</v>
      </c>
      <c r="D912" s="7">
        <v>110</v>
      </c>
      <c r="E912" s="16">
        <v>1.7612037037037038</v>
      </c>
      <c r="F912" s="12">
        <v>5.4</v>
      </c>
      <c r="G912" s="7">
        <v>110</v>
      </c>
      <c r="H912" s="16">
        <v>1.7250925925925926</v>
      </c>
    </row>
    <row x14ac:dyDescent="0.25" r="913" customHeight="1" ht="18.75">
      <c r="A913" s="1">
        <v>42186</v>
      </c>
      <c r="B913" s="12">
        <v>2.4</v>
      </c>
      <c r="C913" s="12">
        <v>5.7</v>
      </c>
      <c r="D913" s="7">
        <v>270</v>
      </c>
      <c r="E913" s="16">
        <v>1.6389814814814816</v>
      </c>
      <c r="F913" s="12">
        <v>9.3</v>
      </c>
      <c r="G913" s="7">
        <v>320</v>
      </c>
      <c r="H913" s="16">
        <v>1.6348148148148147</v>
      </c>
    </row>
    <row x14ac:dyDescent="0.25" r="914" customHeight="1" ht="18.75">
      <c r="A914" s="1">
        <v>42187</v>
      </c>
      <c r="B914" s="12">
        <v>1.4</v>
      </c>
      <c r="C914" s="12">
        <v>4.2</v>
      </c>
      <c r="D914" s="7">
        <v>270</v>
      </c>
      <c r="E914" s="16">
        <v>1.4681481481481482</v>
      </c>
      <c r="F914" s="12">
        <v>6.3</v>
      </c>
      <c r="G914" s="7">
        <v>290</v>
      </c>
      <c r="H914" s="16">
        <v>1.563287037037037</v>
      </c>
    </row>
    <row x14ac:dyDescent="0.25" r="915" customHeight="1" ht="18.75">
      <c r="A915" s="1">
        <v>42188</v>
      </c>
      <c r="B915" s="7">
        <v>2</v>
      </c>
      <c r="C915" s="12">
        <v>4.6</v>
      </c>
      <c r="D915" s="7">
        <v>290</v>
      </c>
      <c r="E915" s="16">
        <v>1.6313425925925926</v>
      </c>
      <c r="F915" s="12">
        <v>8.6</v>
      </c>
      <c r="G915" s="7">
        <v>270</v>
      </c>
      <c r="H915" s="16">
        <v>1.5577314814814813</v>
      </c>
    </row>
    <row x14ac:dyDescent="0.25" r="916" customHeight="1" ht="18.75">
      <c r="A916" s="1">
        <v>42189</v>
      </c>
      <c r="B916" s="12">
        <v>3.3</v>
      </c>
      <c r="C916" s="12">
        <v>5.8</v>
      </c>
      <c r="D916" s="7">
        <v>90</v>
      </c>
      <c r="E916" s="16">
        <v>1.7806481481481482</v>
      </c>
      <c r="F916" s="12">
        <v>8.7</v>
      </c>
      <c r="G916" s="7">
        <v>110</v>
      </c>
      <c r="H916" s="16">
        <v>1.768148148148148</v>
      </c>
    </row>
    <row x14ac:dyDescent="0.25" r="917" customHeight="1" ht="18.75">
      <c r="A917" s="1">
        <v>42190</v>
      </c>
      <c r="B917" s="12">
        <v>2.5</v>
      </c>
      <c r="C917" s="12">
        <v>5.5</v>
      </c>
      <c r="D917" s="7">
        <v>110</v>
      </c>
      <c r="E917" s="16">
        <v>1.689675925925926</v>
      </c>
      <c r="F917" s="12">
        <v>8.4</v>
      </c>
      <c r="G917" s="7">
        <v>70</v>
      </c>
      <c r="H917" s="16">
        <v>1.719537037037037</v>
      </c>
    </row>
    <row x14ac:dyDescent="0.25" r="918" customHeight="1" ht="18.75">
      <c r="A918" s="1">
        <v>42191</v>
      </c>
      <c r="B918" s="12">
        <v>3.5</v>
      </c>
      <c r="C918" s="12">
        <v>5.4</v>
      </c>
      <c r="D918" s="7">
        <v>90</v>
      </c>
      <c r="E918" s="16">
        <v>1.6556481481481482</v>
      </c>
      <c r="F918" s="12">
        <v>8.6</v>
      </c>
      <c r="G918" s="7">
        <v>110</v>
      </c>
      <c r="H918" s="16">
        <v>1.6639814814814815</v>
      </c>
    </row>
    <row x14ac:dyDescent="0.25" r="919" customHeight="1" ht="18.75">
      <c r="A919" s="1">
        <v>42192</v>
      </c>
      <c r="B919" s="12">
        <v>2.2</v>
      </c>
      <c r="C919" s="12">
        <v>4.7</v>
      </c>
      <c r="D919" s="7">
        <v>110</v>
      </c>
      <c r="E919" s="16">
        <v>1.9306481481481481</v>
      </c>
      <c r="F919" s="12">
        <v>7.1</v>
      </c>
      <c r="G919" s="7">
        <v>140</v>
      </c>
      <c r="H919" s="16">
        <v>1.4653703703703704</v>
      </c>
    </row>
    <row x14ac:dyDescent="0.25" r="920" customHeight="1" ht="18.75">
      <c r="A920" s="1">
        <v>42193</v>
      </c>
      <c r="B920" s="12">
        <v>3.4</v>
      </c>
      <c r="C920" s="12">
        <v>4.8</v>
      </c>
      <c r="D920" s="7">
        <v>110</v>
      </c>
      <c r="E920" s="16">
        <v>1.6771759259259258</v>
      </c>
      <c r="F920" s="12">
        <v>7.6</v>
      </c>
      <c r="G920" s="7">
        <v>110</v>
      </c>
      <c r="H920" s="16">
        <v>1.6737037037037037</v>
      </c>
    </row>
    <row x14ac:dyDescent="0.25" r="921" customHeight="1" ht="18.75">
      <c r="A921" s="1">
        <v>42194</v>
      </c>
      <c r="B921" s="12">
        <v>3.6</v>
      </c>
      <c r="C921" s="12">
        <v>5.5</v>
      </c>
      <c r="D921" s="7">
        <v>110</v>
      </c>
      <c r="E921" s="16">
        <v>1.5924537037037036</v>
      </c>
      <c r="F921" s="7">
        <v>8</v>
      </c>
      <c r="G921" s="7">
        <v>90</v>
      </c>
      <c r="H921" s="16">
        <v>1.5889814814814813</v>
      </c>
    </row>
    <row x14ac:dyDescent="0.25" r="922" customHeight="1" ht="18.75">
      <c r="A922" s="1">
        <v>42195</v>
      </c>
      <c r="B922" s="12">
        <v>3.6</v>
      </c>
      <c r="C922" s="7">
        <v>7</v>
      </c>
      <c r="D922" s="7">
        <v>110</v>
      </c>
      <c r="E922" s="16">
        <v>1.908425925925926</v>
      </c>
      <c r="F922" s="12">
        <v>9.9</v>
      </c>
      <c r="G922" s="7">
        <v>90</v>
      </c>
      <c r="H922" s="16">
        <v>1.904259259259259</v>
      </c>
    </row>
    <row x14ac:dyDescent="0.25" r="923" customHeight="1" ht="18.75">
      <c r="A923" s="1">
        <v>42196</v>
      </c>
      <c r="B923" s="12">
        <v>2.5</v>
      </c>
      <c r="C923" s="12">
        <v>4.2</v>
      </c>
      <c r="D923" s="7">
        <v>110</v>
      </c>
      <c r="E923" s="16">
        <v>1.3250925925925925</v>
      </c>
      <c r="F923" s="7">
        <v>7</v>
      </c>
      <c r="G923" s="7">
        <v>110</v>
      </c>
      <c r="H923" s="16">
        <v>1.020925925925926</v>
      </c>
    </row>
    <row x14ac:dyDescent="0.25" r="924" customHeight="1" ht="18.75">
      <c r="A924" s="1">
        <v>42197</v>
      </c>
      <c r="B924" s="12">
        <v>3.7</v>
      </c>
      <c r="C924" s="12">
        <v>7.7</v>
      </c>
      <c r="D924" s="7">
        <v>140</v>
      </c>
      <c r="E924" s="16">
        <v>1.7278703703703704</v>
      </c>
      <c r="F924" s="12">
        <v>15.6</v>
      </c>
      <c r="G924" s="7">
        <v>160</v>
      </c>
      <c r="H924" s="16">
        <v>1.6750925925925926</v>
      </c>
    </row>
    <row x14ac:dyDescent="0.25" r="925" customHeight="1" ht="18.75">
      <c r="A925" s="1">
        <v>42198</v>
      </c>
      <c r="B925" s="12">
        <v>3.2</v>
      </c>
      <c r="C925" s="12">
        <v>6.6</v>
      </c>
      <c r="D925" s="7">
        <v>250</v>
      </c>
      <c r="E925" s="16">
        <v>1.658425925925926</v>
      </c>
      <c r="F925" s="12">
        <v>13.6</v>
      </c>
      <c r="G925" s="7">
        <v>250</v>
      </c>
      <c r="H925" s="16">
        <v>1.654259259259259</v>
      </c>
    </row>
    <row x14ac:dyDescent="0.25" r="926" customHeight="1" ht="18.75">
      <c r="A926" s="1">
        <v>42199</v>
      </c>
      <c r="B926" s="12">
        <v>1.6</v>
      </c>
      <c r="C926" s="12">
        <v>3.9</v>
      </c>
      <c r="D926" s="7">
        <v>250</v>
      </c>
      <c r="E926" s="16">
        <v>1.000787037037037</v>
      </c>
      <c r="F926" s="12">
        <v>7.5</v>
      </c>
      <c r="G926" s="7">
        <v>290</v>
      </c>
      <c r="H926" s="16">
        <v>1.0188425925925926</v>
      </c>
    </row>
    <row x14ac:dyDescent="0.25" r="927" customHeight="1" ht="18.75">
      <c r="A927" s="1">
        <v>42200</v>
      </c>
      <c r="B927" s="12">
        <v>2.7</v>
      </c>
      <c r="C927" s="12">
        <v>6.7</v>
      </c>
      <c r="D927" s="7">
        <v>110</v>
      </c>
      <c r="E927" s="16">
        <v>1.5924537037037036</v>
      </c>
      <c r="F927" s="12">
        <v>9.8</v>
      </c>
      <c r="G927" s="7">
        <v>90</v>
      </c>
      <c r="H927" s="16">
        <v>1.6355092592592593</v>
      </c>
    </row>
    <row x14ac:dyDescent="0.25" r="928" customHeight="1" ht="18.75">
      <c r="A928" s="1">
        <v>42201</v>
      </c>
      <c r="B928" s="12">
        <v>3.6</v>
      </c>
      <c r="C928" s="12">
        <v>6.3</v>
      </c>
      <c r="D928" s="7">
        <v>110</v>
      </c>
      <c r="E928" s="16">
        <v>1.5987037037037037</v>
      </c>
      <c r="F928" s="12">
        <v>9.7</v>
      </c>
      <c r="G928" s="7">
        <v>110</v>
      </c>
      <c r="H928" s="16">
        <v>1.6841203703703704</v>
      </c>
    </row>
    <row x14ac:dyDescent="0.25" r="929" customHeight="1" ht="18.75">
      <c r="A929" s="1">
        <v>42202</v>
      </c>
      <c r="B929" s="12">
        <v>1.7</v>
      </c>
      <c r="C929" s="12">
        <v>3.8</v>
      </c>
      <c r="D929" s="7">
        <v>110</v>
      </c>
      <c r="E929" s="16">
        <v>1.7153703703703704</v>
      </c>
      <c r="F929" s="12">
        <v>5.8</v>
      </c>
      <c r="G929" s="7">
        <v>110</v>
      </c>
      <c r="H929" s="16">
        <v>1.7146759259259259</v>
      </c>
    </row>
    <row x14ac:dyDescent="0.25" r="930" customHeight="1" ht="18.75">
      <c r="A930" s="1">
        <v>42203</v>
      </c>
      <c r="B930" s="12">
        <v>1.4</v>
      </c>
      <c r="C930" s="12">
        <v>3.4</v>
      </c>
      <c r="D930" s="7">
        <v>110</v>
      </c>
      <c r="E930" s="16">
        <v>1.9987037037037036</v>
      </c>
      <c r="F930" s="12">
        <v>5.5</v>
      </c>
      <c r="G930" s="7">
        <v>110</v>
      </c>
      <c r="H930" s="16">
        <v>1.9966203703703704</v>
      </c>
    </row>
    <row x14ac:dyDescent="0.25" r="931" customHeight="1" ht="18.75">
      <c r="A931" s="1">
        <v>42204</v>
      </c>
      <c r="B931" s="12">
        <v>3.4</v>
      </c>
      <c r="C931" s="12">
        <v>5.3</v>
      </c>
      <c r="D931" s="7">
        <v>110</v>
      </c>
      <c r="E931" s="16">
        <v>1.5056481481481483</v>
      </c>
      <c r="F931" s="12">
        <v>7.6</v>
      </c>
      <c r="G931" s="7">
        <v>110</v>
      </c>
      <c r="H931" s="16">
        <v>1.4993981481481482</v>
      </c>
    </row>
    <row x14ac:dyDescent="0.25" r="932" customHeight="1" ht="18.75">
      <c r="A932" s="1">
        <v>42205</v>
      </c>
      <c r="B932" s="12">
        <v>3.8</v>
      </c>
      <c r="C932" s="12">
        <v>5.4</v>
      </c>
      <c r="D932" s="7">
        <v>110</v>
      </c>
      <c r="E932" s="16">
        <v>1.5139814814814816</v>
      </c>
      <c r="F932" s="12">
        <v>8.4</v>
      </c>
      <c r="G932" s="7">
        <v>110</v>
      </c>
      <c r="H932" s="16">
        <v>1.5118981481481482</v>
      </c>
    </row>
    <row x14ac:dyDescent="0.25" r="933" customHeight="1" ht="18.75">
      <c r="A933" s="1">
        <v>42206</v>
      </c>
      <c r="B933" s="12">
        <v>2.4</v>
      </c>
      <c r="C933" s="7">
        <v>4</v>
      </c>
      <c r="D933" s="7">
        <v>140</v>
      </c>
      <c r="E933" s="16">
        <v>1.000787037037037</v>
      </c>
      <c r="F933" s="12">
        <v>6.4</v>
      </c>
      <c r="G933" s="7">
        <v>110</v>
      </c>
      <c r="H933" s="16">
        <v>1.0480092592592594</v>
      </c>
    </row>
    <row x14ac:dyDescent="0.25" r="934" customHeight="1" ht="18.75">
      <c r="A934" s="1">
        <v>42207</v>
      </c>
      <c r="B934" s="12">
        <v>1.7</v>
      </c>
      <c r="C934" s="12">
        <v>3.4</v>
      </c>
      <c r="D934" s="7">
        <v>110</v>
      </c>
      <c r="E934" s="16">
        <v>1.0306481481481482</v>
      </c>
      <c r="F934" s="12">
        <v>4.9</v>
      </c>
      <c r="G934" s="7">
        <v>110</v>
      </c>
      <c r="H934" s="16">
        <v>1.674398148148148</v>
      </c>
    </row>
    <row x14ac:dyDescent="0.25" r="935" customHeight="1" ht="18.75">
      <c r="A935" s="1">
        <v>42208</v>
      </c>
      <c r="B935" s="12">
        <v>1.2</v>
      </c>
      <c r="C935" s="12">
        <v>2.8</v>
      </c>
      <c r="D935" s="7">
        <v>230</v>
      </c>
      <c r="E935" s="16">
        <v>1.5667592592592592</v>
      </c>
      <c r="F935" s="12">
        <v>5.6</v>
      </c>
      <c r="G935" s="7">
        <v>180</v>
      </c>
      <c r="H935" s="16">
        <v>1.6973148148148147</v>
      </c>
    </row>
    <row x14ac:dyDescent="0.25" r="936" customHeight="1" ht="18.75">
      <c r="A936" s="1">
        <v>42209</v>
      </c>
      <c r="B936" s="12">
        <v>1.6</v>
      </c>
      <c r="C936" s="12">
        <v>3.6</v>
      </c>
      <c r="D936" s="7">
        <v>180</v>
      </c>
      <c r="E936" s="16">
        <v>1.419537037037037</v>
      </c>
      <c r="F936" s="12">
        <v>8.3</v>
      </c>
      <c r="G936" s="7">
        <v>200</v>
      </c>
      <c r="H936" s="16">
        <v>1.4153703703703704</v>
      </c>
    </row>
    <row x14ac:dyDescent="0.25" r="937" customHeight="1" ht="18.75">
      <c r="A937" s="1">
        <v>42210</v>
      </c>
      <c r="B937" s="7">
        <v>2</v>
      </c>
      <c r="C937" s="12">
        <v>4.3</v>
      </c>
      <c r="D937" s="7">
        <v>200</v>
      </c>
      <c r="E937" s="16">
        <v>1.6056481481481482</v>
      </c>
      <c r="F937" s="7">
        <v>9</v>
      </c>
      <c r="G937" s="7">
        <v>250</v>
      </c>
      <c r="H937" s="16">
        <v>1.6730092592592594</v>
      </c>
    </row>
    <row x14ac:dyDescent="0.25" r="938" customHeight="1" ht="18.75">
      <c r="A938" s="1">
        <v>42211</v>
      </c>
      <c r="B938" s="12">
        <v>1.2</v>
      </c>
      <c r="C938" s="12">
        <v>2.7</v>
      </c>
      <c r="D938" s="7">
        <v>270</v>
      </c>
      <c r="E938" s="16">
        <v>1.7827314814814814</v>
      </c>
      <c r="F938" s="12">
        <v>4.4</v>
      </c>
      <c r="G938" s="7">
        <v>250</v>
      </c>
      <c r="H938" s="16">
        <v>1.779259259259259</v>
      </c>
    </row>
    <row x14ac:dyDescent="0.25" r="939" customHeight="1" ht="18.75">
      <c r="A939" s="1">
        <v>42212</v>
      </c>
      <c r="B939" s="12">
        <v>2.1</v>
      </c>
      <c r="C939" s="12">
        <v>4.5</v>
      </c>
      <c r="D939" s="7">
        <v>290</v>
      </c>
      <c r="E939" s="16">
        <v>1.5313425925925928</v>
      </c>
      <c r="F939" s="12">
        <v>7.1</v>
      </c>
      <c r="G939" s="7">
        <v>270</v>
      </c>
      <c r="H939" s="16">
        <v>1.4973148148148148</v>
      </c>
    </row>
    <row x14ac:dyDescent="0.25" r="940" customHeight="1" ht="18.75">
      <c r="A940" s="1">
        <v>42213</v>
      </c>
      <c r="B940" s="7">
        <v>2</v>
      </c>
      <c r="C940" s="12">
        <v>4.4</v>
      </c>
      <c r="D940" s="7">
        <v>290</v>
      </c>
      <c r="E940" s="16">
        <v>1.5216203703703703</v>
      </c>
      <c r="F940" s="12">
        <v>6.7</v>
      </c>
      <c r="G940" s="7">
        <v>290</v>
      </c>
      <c r="H940" s="16">
        <v>1.6202314814814813</v>
      </c>
    </row>
    <row x14ac:dyDescent="0.25" r="941" customHeight="1" ht="18.75">
      <c r="A941" s="1">
        <v>42214</v>
      </c>
      <c r="B941" s="12">
        <v>1.5</v>
      </c>
      <c r="C941" s="12">
        <v>3.8</v>
      </c>
      <c r="D941" s="7">
        <v>270</v>
      </c>
      <c r="E941" s="16">
        <v>1.459814814814815</v>
      </c>
      <c r="F941" s="12">
        <v>7.2</v>
      </c>
      <c r="G941" s="7">
        <v>270</v>
      </c>
      <c r="H941" s="16">
        <v>1.4535648148148148</v>
      </c>
    </row>
    <row x14ac:dyDescent="0.25" r="942" customHeight="1" ht="18.75">
      <c r="A942" s="1">
        <v>42215</v>
      </c>
      <c r="B942" s="12">
        <v>1.5</v>
      </c>
      <c r="C942" s="12">
        <v>3.4</v>
      </c>
      <c r="D942" s="7">
        <v>290</v>
      </c>
      <c r="E942" s="16">
        <v>1.4424537037037037</v>
      </c>
      <c r="F942" s="7">
        <v>6</v>
      </c>
      <c r="G942" s="7">
        <v>290</v>
      </c>
      <c r="H942" s="16">
        <v>1.445925925925926</v>
      </c>
    </row>
    <row x14ac:dyDescent="0.25" r="943" customHeight="1" ht="18.75">
      <c r="A943" s="1">
        <v>42216</v>
      </c>
      <c r="B943" s="12">
        <v>1.7</v>
      </c>
      <c r="C943" s="12">
        <v>3.4</v>
      </c>
      <c r="D943" s="7">
        <v>160</v>
      </c>
      <c r="E943" s="16">
        <v>1.7396759259259258</v>
      </c>
      <c r="F943" s="7">
        <v>6</v>
      </c>
      <c r="G943" s="7">
        <v>160</v>
      </c>
      <c r="H943" s="16">
        <v>1.7070370370370371</v>
      </c>
    </row>
    <row x14ac:dyDescent="0.25" r="944" customHeight="1" ht="18.75">
      <c r="A944" s="1">
        <v>42217</v>
      </c>
      <c r="B944" s="12">
        <v>1.7</v>
      </c>
      <c r="C944" s="12">
        <v>4.3</v>
      </c>
      <c r="D944" s="7">
        <v>160</v>
      </c>
      <c r="E944" s="16">
        <v>1.713287037037037</v>
      </c>
      <c r="F944" s="12">
        <v>6.9</v>
      </c>
      <c r="G944" s="7">
        <v>160</v>
      </c>
      <c r="H944" s="16">
        <v>1.713287037037037</v>
      </c>
    </row>
    <row x14ac:dyDescent="0.25" r="945" customHeight="1" ht="18.75">
      <c r="A945" s="1">
        <v>42218</v>
      </c>
      <c r="B945" s="12">
        <v>1.5</v>
      </c>
      <c r="C945" s="12">
        <v>8.5</v>
      </c>
      <c r="D945" s="7">
        <v>320</v>
      </c>
      <c r="E945" s="16">
        <v>1.685509259259259</v>
      </c>
      <c r="F945" s="12">
        <v>21.7</v>
      </c>
      <c r="G945" s="7">
        <v>290</v>
      </c>
      <c r="H945" s="16">
        <v>1.6834259259259259</v>
      </c>
    </row>
    <row x14ac:dyDescent="0.25" r="946" customHeight="1" ht="18.75">
      <c r="A946" s="1">
        <v>42219</v>
      </c>
      <c r="B946" s="12">
        <v>1.6</v>
      </c>
      <c r="C946" s="12">
        <v>5.2</v>
      </c>
      <c r="D946" s="7">
        <v>270</v>
      </c>
      <c r="E946" s="16">
        <v>1.5487037037037037</v>
      </c>
      <c r="F946" s="12">
        <v>8.1</v>
      </c>
      <c r="G946" s="7">
        <v>270</v>
      </c>
      <c r="H946" s="16">
        <v>1.5431481481481482</v>
      </c>
    </row>
    <row x14ac:dyDescent="0.25" r="947" customHeight="1" ht="18.75">
      <c r="A947" s="1">
        <v>42220</v>
      </c>
      <c r="B947" s="7">
        <v>2</v>
      </c>
      <c r="C947" s="12">
        <v>4.7</v>
      </c>
      <c r="D947" s="7">
        <v>250</v>
      </c>
      <c r="E947" s="16">
        <v>1.608425925925926</v>
      </c>
      <c r="F947" s="12">
        <v>7.7</v>
      </c>
      <c r="G947" s="7">
        <v>290</v>
      </c>
      <c r="H947" s="16">
        <v>1.6028703703703704</v>
      </c>
    </row>
    <row x14ac:dyDescent="0.25" r="948" customHeight="1" ht="18.75">
      <c r="A948" s="1">
        <v>42221</v>
      </c>
      <c r="B948" s="12">
        <v>1.5</v>
      </c>
      <c r="C948" s="12">
        <v>4.2</v>
      </c>
      <c r="D948" s="7">
        <v>270</v>
      </c>
      <c r="E948" s="16">
        <v>1.4889814814814815</v>
      </c>
      <c r="F948" s="12">
        <v>7.2</v>
      </c>
      <c r="G948" s="7">
        <v>270</v>
      </c>
      <c r="H948" s="16">
        <v>1.4855092592592594</v>
      </c>
    </row>
    <row x14ac:dyDescent="0.25" r="949" customHeight="1" ht="18.75">
      <c r="A949" s="1">
        <v>42222</v>
      </c>
      <c r="B949" s="12">
        <v>1.6</v>
      </c>
      <c r="C949" s="12">
        <v>3.8</v>
      </c>
      <c r="D949" s="7">
        <v>90</v>
      </c>
      <c r="E949" s="16">
        <v>1.5660648148148149</v>
      </c>
      <c r="F949" s="12">
        <v>6.2</v>
      </c>
      <c r="G949" s="7">
        <v>90</v>
      </c>
      <c r="H949" s="16">
        <v>1.560509259259259</v>
      </c>
    </row>
    <row x14ac:dyDescent="0.25" r="950" customHeight="1" ht="18.75">
      <c r="A950" s="1">
        <v>42223</v>
      </c>
      <c r="B950" s="12">
        <v>1.9</v>
      </c>
      <c r="C950" s="12">
        <v>5.7</v>
      </c>
      <c r="D950" s="7">
        <v>70</v>
      </c>
      <c r="E950" s="16">
        <v>1.6799537037037036</v>
      </c>
      <c r="F950" s="12">
        <v>15.4</v>
      </c>
      <c r="G950" s="7">
        <v>20</v>
      </c>
      <c r="H950" s="16">
        <v>1.678564814814815</v>
      </c>
    </row>
    <row x14ac:dyDescent="0.25" r="951" customHeight="1" ht="18.75">
      <c r="A951" s="1">
        <v>42224</v>
      </c>
      <c r="B951" s="12">
        <v>2.1</v>
      </c>
      <c r="C951" s="12">
        <v>5.5</v>
      </c>
      <c r="D951" s="7">
        <v>340</v>
      </c>
      <c r="E951" s="16">
        <v>1.7466203703703704</v>
      </c>
      <c r="F951" s="12">
        <v>9.5</v>
      </c>
      <c r="G951" s="7">
        <v>320</v>
      </c>
      <c r="H951" s="16">
        <v>1.7362037037037037</v>
      </c>
    </row>
    <row x14ac:dyDescent="0.25" r="952" customHeight="1" ht="18.75">
      <c r="A952" s="1">
        <v>42225</v>
      </c>
      <c r="B952" s="12">
        <v>1.9</v>
      </c>
      <c r="C952" s="12">
        <v>4.5</v>
      </c>
      <c r="D952" s="7">
        <v>320</v>
      </c>
      <c r="E952" s="16">
        <v>1.6827314814814813</v>
      </c>
      <c r="F952" s="12">
        <v>6.6</v>
      </c>
      <c r="G952" s="7">
        <v>320</v>
      </c>
      <c r="H952" s="16">
        <v>1.682037037037037</v>
      </c>
    </row>
    <row x14ac:dyDescent="0.25" r="953" customHeight="1" ht="18.75">
      <c r="A953" s="1">
        <v>42226</v>
      </c>
      <c r="B953" s="12">
        <v>1.8</v>
      </c>
      <c r="C953" s="12">
        <v>3.6</v>
      </c>
      <c r="D953" s="7">
        <v>290</v>
      </c>
      <c r="E953" s="16">
        <v>1.4403703703703703</v>
      </c>
      <c r="F953" s="12">
        <v>5.6</v>
      </c>
      <c r="G953" s="7">
        <v>320</v>
      </c>
      <c r="H953" s="16">
        <v>1.6750925925925926</v>
      </c>
    </row>
    <row x14ac:dyDescent="0.25" r="954" customHeight="1" ht="18.75">
      <c r="A954" s="1">
        <v>42227</v>
      </c>
      <c r="B954" s="12">
        <v>1.3</v>
      </c>
      <c r="C954" s="12">
        <v>5.5</v>
      </c>
      <c r="D954" s="7">
        <v>250</v>
      </c>
      <c r="E954" s="16">
        <v>1.827175925925926</v>
      </c>
      <c r="F954" s="12">
        <v>8.7</v>
      </c>
      <c r="G954" s="7">
        <v>290</v>
      </c>
      <c r="H954" s="16">
        <v>1.8216203703703704</v>
      </c>
    </row>
    <row x14ac:dyDescent="0.25" r="955" customHeight="1" ht="18.75">
      <c r="A955" s="1">
        <v>42228</v>
      </c>
      <c r="B955" s="12">
        <v>1.5</v>
      </c>
      <c r="C955" s="12">
        <v>3.3</v>
      </c>
      <c r="D955" s="7">
        <v>110</v>
      </c>
      <c r="E955" s="16">
        <v>1.694537037037037</v>
      </c>
      <c r="F955" s="12">
        <v>4.8</v>
      </c>
      <c r="G955" s="7">
        <v>110</v>
      </c>
      <c r="H955" s="16">
        <v>1.688287037037037</v>
      </c>
    </row>
    <row x14ac:dyDescent="0.25" r="956" customHeight="1" ht="18.75">
      <c r="A956" s="1">
        <v>42229</v>
      </c>
      <c r="B956" s="12">
        <v>1.1</v>
      </c>
      <c r="C956" s="12">
        <v>6.1</v>
      </c>
      <c r="D956" s="7">
        <v>320</v>
      </c>
      <c r="E956" s="16">
        <v>1.7577314814814815</v>
      </c>
      <c r="F956" s="7">
        <v>12</v>
      </c>
      <c r="G956" s="7">
        <v>320</v>
      </c>
      <c r="H956" s="16">
        <v>1.7528703703703705</v>
      </c>
    </row>
    <row x14ac:dyDescent="0.25" r="957" customHeight="1" ht="18.75">
      <c r="A957" s="1">
        <v>42230</v>
      </c>
      <c r="B957" s="12">
        <v>1.4</v>
      </c>
      <c r="C957" s="12">
        <v>3.2</v>
      </c>
      <c r="D957" s="7">
        <v>140</v>
      </c>
      <c r="E957" s="16">
        <v>1.820925925925926</v>
      </c>
      <c r="F957" s="12">
        <v>5.4</v>
      </c>
      <c r="G957" s="7">
        <v>140</v>
      </c>
      <c r="H957" s="16">
        <v>1.858425925925926</v>
      </c>
    </row>
    <row x14ac:dyDescent="0.25" r="958" customHeight="1" ht="18.75">
      <c r="A958" s="1">
        <v>42231</v>
      </c>
      <c r="B958" s="12">
        <v>1.3</v>
      </c>
      <c r="C958" s="12">
        <v>2.8</v>
      </c>
      <c r="D958" s="7">
        <v>110</v>
      </c>
      <c r="E958" s="16">
        <v>1.9688425925925928</v>
      </c>
      <c r="F958" s="12">
        <v>4.8</v>
      </c>
      <c r="G958" s="7">
        <v>250</v>
      </c>
      <c r="H958" s="16">
        <v>1.5785648148148148</v>
      </c>
    </row>
    <row x14ac:dyDescent="0.25" r="959" customHeight="1" ht="18.75">
      <c r="A959" s="1">
        <v>42232</v>
      </c>
      <c r="B959" s="12">
        <v>2.4</v>
      </c>
      <c r="C959" s="12">
        <v>4.5</v>
      </c>
      <c r="D959" s="7">
        <v>90</v>
      </c>
      <c r="E959" s="16">
        <v>1.6862037037037036</v>
      </c>
      <c r="F959" s="12">
        <v>7.3</v>
      </c>
      <c r="G959" s="7">
        <v>90</v>
      </c>
      <c r="H959" s="16">
        <v>1.6931481481481483</v>
      </c>
    </row>
    <row x14ac:dyDescent="0.25" r="960" customHeight="1" ht="18.75">
      <c r="A960" s="1">
        <v>42233</v>
      </c>
      <c r="B960" s="12">
        <v>1.6</v>
      </c>
      <c r="C960" s="12">
        <v>5.8</v>
      </c>
      <c r="D960" s="7">
        <v>20</v>
      </c>
      <c r="E960" s="16">
        <v>1.5743981481481482</v>
      </c>
      <c r="F960" s="12">
        <v>10.2</v>
      </c>
      <c r="G960" s="7">
        <v>360</v>
      </c>
      <c r="H960" s="16">
        <v>1.5688425925925926</v>
      </c>
    </row>
    <row x14ac:dyDescent="0.25" r="961" customHeight="1" ht="18.75">
      <c r="A961" s="1">
        <v>42234</v>
      </c>
      <c r="B961" s="7">
        <v>2</v>
      </c>
      <c r="C961" s="12">
        <v>4.3</v>
      </c>
      <c r="D961" s="7">
        <v>110</v>
      </c>
      <c r="E961" s="16">
        <v>1.6674537037037038</v>
      </c>
      <c r="F961" s="12">
        <v>7.5</v>
      </c>
      <c r="G961" s="7">
        <v>90</v>
      </c>
      <c r="H961" s="16">
        <v>1.788287037037037</v>
      </c>
    </row>
    <row x14ac:dyDescent="0.25" r="962" customHeight="1" ht="18.75">
      <c r="A962" s="1">
        <v>42235</v>
      </c>
      <c r="B962" s="12">
        <v>1.9</v>
      </c>
      <c r="C962" s="7">
        <v>5</v>
      </c>
      <c r="D962" s="7">
        <v>90</v>
      </c>
      <c r="E962" s="16">
        <v>1.6417592592592594</v>
      </c>
      <c r="F962" s="12">
        <v>7.7</v>
      </c>
      <c r="G962" s="7">
        <v>90</v>
      </c>
      <c r="H962" s="16">
        <v>1.638287037037037</v>
      </c>
    </row>
    <row x14ac:dyDescent="0.25" r="963" customHeight="1" ht="18.75">
      <c r="A963" s="1">
        <v>42236</v>
      </c>
      <c r="B963" s="12">
        <v>0.8</v>
      </c>
      <c r="C963" s="12">
        <v>2.1</v>
      </c>
      <c r="D963" s="7">
        <v>110</v>
      </c>
      <c r="E963" s="16">
        <v>1.1549537037037036</v>
      </c>
      <c r="F963" s="12">
        <v>3.3</v>
      </c>
      <c r="G963" s="7">
        <v>140</v>
      </c>
      <c r="H963" s="16">
        <v>1.038287037037037</v>
      </c>
    </row>
    <row x14ac:dyDescent="0.25" r="964" customHeight="1" ht="18.75">
      <c r="A964" s="1">
        <v>42237</v>
      </c>
      <c r="B964" s="12">
        <v>1.2</v>
      </c>
      <c r="C964" s="12">
        <v>5.9</v>
      </c>
      <c r="D964" s="7">
        <v>140</v>
      </c>
      <c r="E964" s="16">
        <v>1.4098148148148149</v>
      </c>
      <c r="F964" s="12">
        <v>8.3</v>
      </c>
      <c r="G964" s="7">
        <v>140</v>
      </c>
      <c r="H964" s="16">
        <v>1.4098148148148149</v>
      </c>
    </row>
    <row x14ac:dyDescent="0.25" r="965" customHeight="1" ht="18.75">
      <c r="A965" s="1">
        <v>42238</v>
      </c>
      <c r="B965" s="7">
        <v>1</v>
      </c>
      <c r="C965" s="7">
        <v>3</v>
      </c>
      <c r="D965" s="7">
        <v>340</v>
      </c>
      <c r="E965" s="16">
        <v>1.6285648148148149</v>
      </c>
      <c r="F965" s="12">
        <v>4.8</v>
      </c>
      <c r="G965" s="7">
        <v>320</v>
      </c>
      <c r="H965" s="16">
        <v>1.607037037037037</v>
      </c>
    </row>
    <row x14ac:dyDescent="0.25" r="966" customHeight="1" ht="18.75">
      <c r="A966" s="1">
        <v>42239</v>
      </c>
      <c r="B966" s="12">
        <v>1.5</v>
      </c>
      <c r="C966" s="7">
        <v>4</v>
      </c>
      <c r="D966" s="7">
        <v>90</v>
      </c>
      <c r="E966" s="16">
        <v>1.8605092592592594</v>
      </c>
      <c r="F966" s="12">
        <v>6.4</v>
      </c>
      <c r="G966" s="7">
        <v>90</v>
      </c>
      <c r="H966" s="16">
        <v>1.783425925925926</v>
      </c>
    </row>
    <row x14ac:dyDescent="0.25" r="967" customHeight="1" ht="18.75">
      <c r="A967" s="1">
        <v>42240</v>
      </c>
      <c r="B967" s="12">
        <v>3.2</v>
      </c>
      <c r="C967" s="12">
        <v>5.7</v>
      </c>
      <c r="D967" s="7">
        <v>90</v>
      </c>
      <c r="E967" s="16">
        <v>1.9896759259259258</v>
      </c>
      <c r="F967" s="12">
        <v>9.4</v>
      </c>
      <c r="G967" s="7">
        <v>90</v>
      </c>
      <c r="H967" s="16">
        <v>1.991064814814815</v>
      </c>
    </row>
    <row x14ac:dyDescent="0.25" r="968" customHeight="1" ht="18.75">
      <c r="A968" s="1">
        <v>42241</v>
      </c>
      <c r="B968" s="12">
        <v>3.1</v>
      </c>
      <c r="C968" s="12">
        <v>5.7</v>
      </c>
      <c r="D968" s="7">
        <v>90</v>
      </c>
      <c r="E968" s="16">
        <v>1.1993981481481482</v>
      </c>
      <c r="F968" s="12">
        <v>11.4</v>
      </c>
      <c r="G968" s="7">
        <v>90</v>
      </c>
      <c r="H968" s="16">
        <v>1.2250925925925926</v>
      </c>
    </row>
    <row x14ac:dyDescent="0.25" r="969" customHeight="1" ht="18.75">
      <c r="A969" s="1">
        <v>42242</v>
      </c>
      <c r="B969" s="7">
        <v>2</v>
      </c>
      <c r="C969" s="12">
        <v>4.7</v>
      </c>
      <c r="D969" s="7">
        <v>290</v>
      </c>
      <c r="E969" s="16">
        <v>1.6403703703703703</v>
      </c>
      <c r="F969" s="12">
        <v>8.8</v>
      </c>
      <c r="G969" s="7">
        <v>290</v>
      </c>
      <c r="H969" s="16">
        <v>1.639675925925926</v>
      </c>
    </row>
    <row x14ac:dyDescent="0.25" r="970" customHeight="1" ht="18.75">
      <c r="A970" s="1">
        <v>42243</v>
      </c>
      <c r="B970" s="12">
        <v>1.4</v>
      </c>
      <c r="C970" s="12">
        <v>4.1</v>
      </c>
      <c r="D970" s="7">
        <v>290</v>
      </c>
      <c r="E970" s="16">
        <v>1.7653703703703703</v>
      </c>
      <c r="F970" s="12">
        <v>6.9</v>
      </c>
      <c r="G970" s="7">
        <v>270</v>
      </c>
      <c r="H970" s="16">
        <v>1.5875925925925927</v>
      </c>
    </row>
    <row x14ac:dyDescent="0.25" r="971" customHeight="1" ht="18.75">
      <c r="A971" s="1">
        <v>42244</v>
      </c>
      <c r="B971" s="12">
        <v>1.2</v>
      </c>
      <c r="C971" s="12">
        <v>5.4</v>
      </c>
      <c r="D971" s="7">
        <v>290</v>
      </c>
      <c r="E971" s="16">
        <v>1.6660648148148147</v>
      </c>
      <c r="F971" s="12">
        <v>8.6</v>
      </c>
      <c r="G971" s="7">
        <v>290</v>
      </c>
      <c r="H971" s="16">
        <v>1.663287037037037</v>
      </c>
    </row>
    <row x14ac:dyDescent="0.25" r="972" customHeight="1" ht="18.75">
      <c r="A972" s="1">
        <v>42245</v>
      </c>
      <c r="B972" s="12">
        <v>1.1</v>
      </c>
      <c r="C972" s="12">
        <v>2.2</v>
      </c>
      <c r="D972" s="7">
        <v>340</v>
      </c>
      <c r="E972" s="16">
        <v>1.4938425925925927</v>
      </c>
      <c r="F972" s="12">
        <v>4.1</v>
      </c>
      <c r="G972" s="7">
        <v>290</v>
      </c>
      <c r="H972" s="16">
        <v>1.6243981481481482</v>
      </c>
    </row>
    <row x14ac:dyDescent="0.25" r="973" customHeight="1" ht="18.75">
      <c r="A973" s="1">
        <v>42246</v>
      </c>
      <c r="B973" s="12">
        <v>1.3</v>
      </c>
      <c r="C973" s="7">
        <v>3</v>
      </c>
      <c r="D973" s="7">
        <v>110</v>
      </c>
      <c r="E973" s="16">
        <v>1.5264814814814813</v>
      </c>
      <c r="F973" s="12">
        <v>4.8</v>
      </c>
      <c r="G973" s="7">
        <v>110</v>
      </c>
      <c r="H973" s="16">
        <v>1.502175925925926</v>
      </c>
    </row>
    <row x14ac:dyDescent="0.25" r="974" customHeight="1" ht="18.75">
      <c r="A974" s="1">
        <v>42247</v>
      </c>
      <c r="B974" s="12">
        <v>3.1</v>
      </c>
      <c r="C974" s="12">
        <v>5.7</v>
      </c>
      <c r="D974" s="7">
        <v>90</v>
      </c>
      <c r="E974" s="16">
        <v>1.795925925925926</v>
      </c>
      <c r="F974" s="12">
        <v>9.3</v>
      </c>
      <c r="G974" s="7">
        <v>90</v>
      </c>
      <c r="H974" s="16">
        <v>1.7292592592592593</v>
      </c>
    </row>
    <row x14ac:dyDescent="0.25" r="975" customHeight="1" ht="18.75">
      <c r="A975" s="1">
        <v>42248</v>
      </c>
      <c r="B975" s="12">
        <v>1.5</v>
      </c>
      <c r="C975" s="12">
        <v>3.2</v>
      </c>
      <c r="D975" s="7">
        <v>140</v>
      </c>
      <c r="E975" s="16">
        <v>1.1500925925925927</v>
      </c>
      <c r="F975" s="12">
        <v>5.4</v>
      </c>
      <c r="G975" s="7">
        <v>110</v>
      </c>
      <c r="H975" s="16">
        <v>1.1493981481481481</v>
      </c>
    </row>
    <row x14ac:dyDescent="0.25" r="976" customHeight="1" ht="18.75">
      <c r="A976" s="1">
        <v>42249</v>
      </c>
      <c r="B976" s="12">
        <v>1.7</v>
      </c>
      <c r="C976" s="7">
        <v>6</v>
      </c>
      <c r="D976" s="7">
        <v>290</v>
      </c>
      <c r="E976" s="16">
        <v>1.8285648148148148</v>
      </c>
      <c r="F976" s="12">
        <v>9.4</v>
      </c>
      <c r="G976" s="7">
        <v>270</v>
      </c>
      <c r="H976" s="16">
        <v>1.8278703703703703</v>
      </c>
    </row>
    <row x14ac:dyDescent="0.25" r="977" customHeight="1" ht="18.75">
      <c r="A977" s="1">
        <v>42250</v>
      </c>
      <c r="B977" s="12">
        <v>1.5</v>
      </c>
      <c r="C977" s="12">
        <v>3.3</v>
      </c>
      <c r="D977" s="7">
        <v>290</v>
      </c>
      <c r="E977" s="16">
        <v>1.5660648148148149</v>
      </c>
      <c r="F977" s="7">
        <v>5</v>
      </c>
      <c r="G977" s="7">
        <v>270</v>
      </c>
      <c r="H977" s="16">
        <v>1.814675925925926</v>
      </c>
    </row>
    <row x14ac:dyDescent="0.25" r="978" customHeight="1" ht="18.75">
      <c r="A978" s="1">
        <v>42251</v>
      </c>
      <c r="B978" s="12">
        <v>1.6</v>
      </c>
      <c r="C978" s="7">
        <v>4</v>
      </c>
      <c r="D978" s="7">
        <v>110</v>
      </c>
      <c r="E978" s="16">
        <v>1.7112037037037036</v>
      </c>
      <c r="F978" s="7">
        <v>6</v>
      </c>
      <c r="G978" s="7">
        <v>110</v>
      </c>
      <c r="H978" s="16">
        <v>1.7188425925925928</v>
      </c>
    </row>
    <row x14ac:dyDescent="0.25" r="979" customHeight="1" ht="18.75">
      <c r="A979" s="1">
        <v>42252</v>
      </c>
      <c r="B979" s="12">
        <v>2.5</v>
      </c>
      <c r="C979" s="12">
        <v>4.2</v>
      </c>
      <c r="D979" s="7">
        <v>110</v>
      </c>
      <c r="E979" s="16">
        <v>1.3250925925925925</v>
      </c>
      <c r="F979" s="12">
        <v>6.8</v>
      </c>
      <c r="G979" s="7">
        <v>110</v>
      </c>
      <c r="H979" s="16">
        <v>1.4778703703703704</v>
      </c>
    </row>
    <row x14ac:dyDescent="0.25" r="980" customHeight="1" ht="18.75">
      <c r="A980" s="1">
        <v>42253</v>
      </c>
      <c r="B980" s="12">
        <v>1.7</v>
      </c>
      <c r="C980" s="12">
        <v>5.8</v>
      </c>
      <c r="D980" s="7">
        <v>90</v>
      </c>
      <c r="E980" s="16">
        <v>1.4855092592592594</v>
      </c>
      <c r="F980" s="12">
        <v>9.4</v>
      </c>
      <c r="G980" s="7">
        <v>90</v>
      </c>
      <c r="H980" s="16">
        <v>1.4827314814814816</v>
      </c>
    </row>
    <row x14ac:dyDescent="0.25" r="981" customHeight="1" ht="18.75">
      <c r="A981" s="1">
        <v>42254</v>
      </c>
      <c r="B981" s="12">
        <v>2.3</v>
      </c>
      <c r="C981" s="12">
        <v>5.5</v>
      </c>
      <c r="D981" s="7">
        <v>90</v>
      </c>
      <c r="E981" s="16">
        <v>1.6216203703703704</v>
      </c>
      <c r="F981" s="12">
        <v>8.6</v>
      </c>
      <c r="G981" s="7">
        <v>70</v>
      </c>
      <c r="H981" s="16">
        <v>1.6639814814814815</v>
      </c>
    </row>
    <row x14ac:dyDescent="0.25" r="982" customHeight="1" ht="18.75">
      <c r="A982" s="1">
        <v>42255</v>
      </c>
      <c r="B982" s="12">
        <v>2.3</v>
      </c>
      <c r="C982" s="12">
        <v>6.1</v>
      </c>
      <c r="D982" s="7">
        <v>110</v>
      </c>
      <c r="E982" s="16">
        <v>1.5327314814814814</v>
      </c>
      <c r="F982" s="12">
        <v>9.5</v>
      </c>
      <c r="G982" s="7">
        <v>110</v>
      </c>
      <c r="H982" s="16">
        <v>1.5313425925925928</v>
      </c>
    </row>
    <row x14ac:dyDescent="0.25" r="983" customHeight="1" ht="18.75">
      <c r="A983" s="1">
        <v>42256</v>
      </c>
      <c r="B983" s="12">
        <v>1.8</v>
      </c>
      <c r="C983" s="12">
        <v>4.3</v>
      </c>
      <c r="D983" s="7">
        <v>70</v>
      </c>
      <c r="E983" s="16">
        <v>1.4896759259259258</v>
      </c>
      <c r="F983" s="12">
        <v>7.8</v>
      </c>
      <c r="G983" s="7">
        <v>90</v>
      </c>
      <c r="H983" s="16">
        <v>1.444537037037037</v>
      </c>
    </row>
    <row x14ac:dyDescent="0.25" r="984" customHeight="1" ht="18.75">
      <c r="A984" s="1">
        <v>42257</v>
      </c>
      <c r="B984" s="12">
        <v>1.2</v>
      </c>
      <c r="C984" s="7">
        <v>3</v>
      </c>
      <c r="D984" s="7">
        <v>290</v>
      </c>
      <c r="E984" s="16">
        <v>1.4980092592592593</v>
      </c>
      <c r="F984" s="7">
        <v>5</v>
      </c>
      <c r="G984" s="7">
        <v>340</v>
      </c>
      <c r="H984" s="16">
        <v>1.7091203703703703</v>
      </c>
    </row>
    <row x14ac:dyDescent="0.25" r="985" customHeight="1" ht="18.75">
      <c r="A985" s="1">
        <v>42258</v>
      </c>
      <c r="B985" s="12">
        <v>1.4</v>
      </c>
      <c r="C985" s="12">
        <v>4.1</v>
      </c>
      <c r="D985" s="7">
        <v>290</v>
      </c>
      <c r="E985" s="16">
        <v>1.8243981481481482</v>
      </c>
      <c r="F985" s="12">
        <v>7.6</v>
      </c>
      <c r="G985" s="7">
        <v>340</v>
      </c>
      <c r="H985" s="16">
        <v>1.5938425925925928</v>
      </c>
    </row>
    <row x14ac:dyDescent="0.25" r="986" customHeight="1" ht="18.75">
      <c r="A986" s="1">
        <v>42259</v>
      </c>
      <c r="B986" s="12">
        <v>1.2</v>
      </c>
      <c r="C986" s="12">
        <v>3.7</v>
      </c>
      <c r="D986" s="7">
        <v>320</v>
      </c>
      <c r="E986" s="16">
        <v>1.307037037037037</v>
      </c>
      <c r="F986" s="12">
        <v>6.1</v>
      </c>
      <c r="G986" s="7">
        <v>340</v>
      </c>
      <c r="H986" s="16">
        <v>1.3021759259259258</v>
      </c>
    </row>
    <row x14ac:dyDescent="0.25" r="987" customHeight="1" ht="18.75">
      <c r="A987" s="1">
        <v>42260</v>
      </c>
      <c r="B987" s="12">
        <v>2.1</v>
      </c>
      <c r="C987" s="12">
        <v>5.1</v>
      </c>
      <c r="D987" s="7">
        <v>290</v>
      </c>
      <c r="E987" s="16">
        <v>1.491064814814815</v>
      </c>
      <c r="F987" s="12">
        <v>7.6</v>
      </c>
      <c r="G987" s="7">
        <v>270</v>
      </c>
      <c r="H987" s="16">
        <v>1.4855092592592594</v>
      </c>
    </row>
    <row x14ac:dyDescent="0.25" r="988" customHeight="1" ht="18.75">
      <c r="A988" s="1">
        <v>42261</v>
      </c>
      <c r="B988" s="12">
        <v>2.1</v>
      </c>
      <c r="C988" s="12">
        <v>5.2</v>
      </c>
      <c r="D988" s="7">
        <v>90</v>
      </c>
      <c r="E988" s="16">
        <v>1.6924537037037037</v>
      </c>
      <c r="F988" s="12">
        <v>9.5</v>
      </c>
      <c r="G988" s="7">
        <v>90</v>
      </c>
      <c r="H988" s="16">
        <v>1.7153703703703704</v>
      </c>
    </row>
    <row x14ac:dyDescent="0.25" r="989" customHeight="1" ht="18.75">
      <c r="A989" s="1">
        <v>42262</v>
      </c>
      <c r="B989" s="12">
        <v>2.4</v>
      </c>
      <c r="C989" s="12">
        <v>6.3</v>
      </c>
      <c r="D989" s="7">
        <v>90</v>
      </c>
      <c r="E989" s="16">
        <v>1.5841203703703703</v>
      </c>
      <c r="F989" s="12">
        <v>10.4</v>
      </c>
      <c r="G989" s="7">
        <v>50</v>
      </c>
      <c r="H989" s="16">
        <v>1.5556481481481481</v>
      </c>
    </row>
    <row x14ac:dyDescent="0.25" r="990" customHeight="1" ht="18.75">
      <c r="A990" s="1">
        <v>42263</v>
      </c>
      <c r="B990" s="12">
        <v>2.4</v>
      </c>
      <c r="C990" s="12">
        <v>6.6</v>
      </c>
      <c r="D990" s="7">
        <v>90</v>
      </c>
      <c r="E990" s="16">
        <v>1.6980092592592593</v>
      </c>
      <c r="F990" s="12">
        <v>9.8</v>
      </c>
      <c r="G990" s="7">
        <v>90</v>
      </c>
      <c r="H990" s="16">
        <v>1.6723148148148148</v>
      </c>
    </row>
    <row x14ac:dyDescent="0.25" r="991" customHeight="1" ht="18.75">
      <c r="A991" s="1">
        <v>42264</v>
      </c>
      <c r="B991" s="12">
        <v>1.1</v>
      </c>
      <c r="C991" s="12">
        <v>2.8</v>
      </c>
      <c r="D991" s="7">
        <v>110</v>
      </c>
      <c r="E991" s="16">
        <v>1.513287037037037</v>
      </c>
      <c r="F991" s="12">
        <v>5.1</v>
      </c>
      <c r="G991" s="7">
        <v>140</v>
      </c>
      <c r="H991" s="16">
        <v>1.5799537037037037</v>
      </c>
    </row>
    <row x14ac:dyDescent="0.25" r="992" customHeight="1" ht="18.75">
      <c r="A992" s="1">
        <v>42265</v>
      </c>
      <c r="B992" s="12">
        <v>1.7</v>
      </c>
      <c r="C992" s="12">
        <v>5.1</v>
      </c>
      <c r="D992" s="7">
        <v>90</v>
      </c>
      <c r="E992" s="16">
        <v>1.7459259259259259</v>
      </c>
      <c r="F992" s="12">
        <v>7.8</v>
      </c>
      <c r="G992" s="7">
        <v>90</v>
      </c>
      <c r="H992" s="16">
        <v>1.741064814814815</v>
      </c>
    </row>
    <row x14ac:dyDescent="0.25" r="993" customHeight="1" ht="18.75">
      <c r="A993" s="1">
        <v>42266</v>
      </c>
      <c r="B993" s="12">
        <v>1.5</v>
      </c>
      <c r="C993" s="12">
        <v>3.6</v>
      </c>
      <c r="D993" s="7">
        <v>290</v>
      </c>
      <c r="E993" s="16">
        <v>1.6146759259259258</v>
      </c>
      <c r="F993" s="12">
        <v>5.7</v>
      </c>
      <c r="G993" s="7">
        <v>250</v>
      </c>
      <c r="H993" s="16">
        <v>1.6112037037037037</v>
      </c>
    </row>
    <row x14ac:dyDescent="0.25" r="994" customHeight="1" ht="18.75">
      <c r="A994" s="1">
        <v>42267</v>
      </c>
      <c r="B994" s="12">
        <v>1.3</v>
      </c>
      <c r="C994" s="12">
        <v>2.9</v>
      </c>
      <c r="D994" s="7">
        <v>110</v>
      </c>
      <c r="E994" s="16">
        <v>1.8841203703703704</v>
      </c>
      <c r="F994" s="12">
        <v>4.2</v>
      </c>
      <c r="G994" s="7">
        <v>140</v>
      </c>
      <c r="H994" s="16">
        <v>1.8806481481481483</v>
      </c>
    </row>
    <row x14ac:dyDescent="0.25" r="995" customHeight="1" ht="18.75">
      <c r="A995" s="1">
        <v>42268</v>
      </c>
      <c r="B995" s="12">
        <v>1.9</v>
      </c>
      <c r="C995" s="12">
        <v>5.5</v>
      </c>
      <c r="D995" s="7">
        <v>90</v>
      </c>
      <c r="E995" s="16">
        <v>1.7153703703703704</v>
      </c>
      <c r="F995" s="7">
        <v>9</v>
      </c>
      <c r="G995" s="7">
        <v>90</v>
      </c>
      <c r="H995" s="16">
        <v>1.7146759259259259</v>
      </c>
    </row>
    <row x14ac:dyDescent="0.25" r="996" customHeight="1" ht="18.75">
      <c r="A996" s="1">
        <v>42269</v>
      </c>
      <c r="B996" s="12">
        <v>2.4</v>
      </c>
      <c r="C996" s="12">
        <v>5.4</v>
      </c>
      <c r="D996" s="7">
        <v>90</v>
      </c>
      <c r="E996" s="16">
        <v>1.7625925925925925</v>
      </c>
      <c r="F996" s="12">
        <v>8.4</v>
      </c>
      <c r="G996" s="7">
        <v>90</v>
      </c>
      <c r="H996" s="16">
        <v>1.7625925925925925</v>
      </c>
    </row>
    <row x14ac:dyDescent="0.25" r="997" customHeight="1" ht="18.75">
      <c r="A997" s="1">
        <v>42270</v>
      </c>
      <c r="B997" s="12">
        <v>1.2</v>
      </c>
      <c r="C997" s="12">
        <v>3.4</v>
      </c>
      <c r="D997" s="7">
        <v>110</v>
      </c>
      <c r="E997" s="16">
        <v>1.3480092592592592</v>
      </c>
      <c r="F997" s="12">
        <v>4.8</v>
      </c>
      <c r="G997" s="7">
        <v>110</v>
      </c>
      <c r="H997" s="16">
        <v>1.358425925925926</v>
      </c>
    </row>
    <row x14ac:dyDescent="0.25" r="998" customHeight="1" ht="18.75">
      <c r="A998" s="1">
        <v>42271</v>
      </c>
      <c r="B998" s="12">
        <v>1.2</v>
      </c>
      <c r="C998" s="12">
        <v>3.2</v>
      </c>
      <c r="D998" s="7">
        <v>110</v>
      </c>
      <c r="E998" s="16">
        <v>1.7160648148148148</v>
      </c>
      <c r="F998" s="12">
        <v>5.1</v>
      </c>
      <c r="G998" s="7">
        <v>140</v>
      </c>
      <c r="H998" s="16">
        <v>1.713287037037037</v>
      </c>
    </row>
    <row x14ac:dyDescent="0.25" r="999" customHeight="1" ht="18.75">
      <c r="A999" s="1">
        <v>42272</v>
      </c>
      <c r="B999" s="12">
        <v>1.5</v>
      </c>
      <c r="C999" s="12">
        <v>4.9</v>
      </c>
      <c r="D999" s="7">
        <v>110</v>
      </c>
      <c r="E999" s="16">
        <v>1.7160648148148148</v>
      </c>
      <c r="F999" s="12">
        <v>6.9</v>
      </c>
      <c r="G999" s="7">
        <v>110</v>
      </c>
      <c r="H999" s="16">
        <v>1.7306481481481482</v>
      </c>
    </row>
    <row x14ac:dyDescent="0.25" r="1000" customHeight="1" ht="18.75">
      <c r="A1000" s="1">
        <v>42273</v>
      </c>
      <c r="B1000" s="12">
        <v>1.3</v>
      </c>
      <c r="C1000" s="12">
        <v>3.4</v>
      </c>
      <c r="D1000" s="7">
        <v>270</v>
      </c>
      <c r="E1000" s="16">
        <v>1.5618981481481482</v>
      </c>
      <c r="F1000" s="7">
        <v>5</v>
      </c>
      <c r="G1000" s="7">
        <v>270</v>
      </c>
      <c r="H1000" s="16">
        <v>1.5612037037037036</v>
      </c>
    </row>
    <row x14ac:dyDescent="0.25" r="1001" customHeight="1" ht="18.75">
      <c r="A1001" s="1">
        <v>42274</v>
      </c>
      <c r="B1001" s="12">
        <v>1.7</v>
      </c>
      <c r="C1001" s="12">
        <v>3.9</v>
      </c>
      <c r="D1001" s="7">
        <v>110</v>
      </c>
      <c r="E1001" s="16">
        <v>1.4931481481481481</v>
      </c>
      <c r="F1001" s="12">
        <v>6.5</v>
      </c>
      <c r="G1001" s="7">
        <v>70</v>
      </c>
      <c r="H1001" s="16">
        <v>1.7146759259259259</v>
      </c>
    </row>
    <row x14ac:dyDescent="0.25" r="1002" customHeight="1" ht="18.75">
      <c r="A1002" s="1">
        <v>42275</v>
      </c>
      <c r="B1002" s="12">
        <v>2.2</v>
      </c>
      <c r="C1002" s="12">
        <v>4.8</v>
      </c>
      <c r="D1002" s="7">
        <v>110</v>
      </c>
      <c r="E1002" s="16">
        <v>1.584814814814815</v>
      </c>
      <c r="F1002" s="12">
        <v>7.9</v>
      </c>
      <c r="G1002" s="7">
        <v>110</v>
      </c>
      <c r="H1002" s="16">
        <v>1.549398148148148</v>
      </c>
    </row>
    <row x14ac:dyDescent="0.25" r="1003" customHeight="1" ht="18.75">
      <c r="A1003" s="1">
        <v>42276</v>
      </c>
      <c r="B1003" s="12">
        <v>3.3</v>
      </c>
      <c r="C1003" s="12">
        <v>6.6</v>
      </c>
      <c r="D1003" s="7">
        <v>90</v>
      </c>
      <c r="E1003" s="16">
        <v>1.6938425925925926</v>
      </c>
      <c r="F1003" s="12">
        <v>10.7</v>
      </c>
      <c r="G1003" s="7">
        <v>70</v>
      </c>
      <c r="H1003" s="16">
        <v>1.7306481481481482</v>
      </c>
    </row>
    <row x14ac:dyDescent="0.25" r="1004" customHeight="1" ht="18.75">
      <c r="A1004" s="1">
        <v>42277</v>
      </c>
      <c r="B1004" s="12">
        <v>2.3</v>
      </c>
      <c r="C1004" s="12">
        <v>5.1</v>
      </c>
      <c r="D1004" s="7">
        <v>110</v>
      </c>
      <c r="E1004" s="16">
        <v>1.3792592592592592</v>
      </c>
      <c r="F1004" s="12">
        <v>7.7</v>
      </c>
      <c r="G1004" s="7">
        <v>90</v>
      </c>
      <c r="H1004" s="16">
        <v>1.375787037037037</v>
      </c>
    </row>
    <row x14ac:dyDescent="0.25" r="1005" customHeight="1" ht="18.75">
      <c r="A1005" s="1">
        <v>42278</v>
      </c>
      <c r="B1005" s="12">
        <v>2.7</v>
      </c>
      <c r="C1005" s="12">
        <v>7.8</v>
      </c>
      <c r="D1005" s="7">
        <v>290</v>
      </c>
      <c r="E1005" s="16">
        <v>1.9139814814814815</v>
      </c>
      <c r="F1005" s="12">
        <v>12.6</v>
      </c>
      <c r="G1005" s="7">
        <v>270</v>
      </c>
      <c r="H1005" s="16">
        <v>1.9862037037037037</v>
      </c>
    </row>
    <row x14ac:dyDescent="0.25" r="1006" customHeight="1" ht="18.75">
      <c r="A1006" s="1">
        <v>42279</v>
      </c>
      <c r="B1006" s="12">
        <v>3.5</v>
      </c>
      <c r="C1006" s="12">
        <v>8.9</v>
      </c>
      <c r="D1006" s="7">
        <v>290</v>
      </c>
      <c r="E1006" s="16">
        <v>1.127175925925926</v>
      </c>
      <c r="F1006" s="12">
        <v>14.9</v>
      </c>
      <c r="G1006" s="7">
        <v>270</v>
      </c>
      <c r="H1006" s="16">
        <v>1.1230092592592593</v>
      </c>
    </row>
    <row x14ac:dyDescent="0.25" r="1007" customHeight="1" ht="18.75">
      <c r="A1007" s="1">
        <v>42280</v>
      </c>
      <c r="B1007" s="12">
        <v>1.8</v>
      </c>
      <c r="C1007" s="12">
        <v>5.2</v>
      </c>
      <c r="D1007" s="7">
        <v>270</v>
      </c>
      <c r="E1007" s="16">
        <v>1.6987037037037038</v>
      </c>
      <c r="F1007" s="12">
        <v>8.8</v>
      </c>
      <c r="G1007" s="7">
        <v>270</v>
      </c>
      <c r="H1007" s="16">
        <v>1.6757870370370371</v>
      </c>
    </row>
    <row x14ac:dyDescent="0.25" r="1008" customHeight="1" ht="18.75">
      <c r="A1008" s="1">
        <v>42281</v>
      </c>
      <c r="B1008" s="12">
        <v>1.4</v>
      </c>
      <c r="C1008" s="7">
        <v>3</v>
      </c>
      <c r="D1008" s="7">
        <v>320</v>
      </c>
      <c r="E1008" s="16">
        <v>1.6598148148148149</v>
      </c>
      <c r="F1008" s="12">
        <v>5.2</v>
      </c>
      <c r="G1008" s="7">
        <v>320</v>
      </c>
      <c r="H1008" s="16">
        <v>1.6549537037037036</v>
      </c>
    </row>
    <row x14ac:dyDescent="0.25" r="1009" customHeight="1" ht="18.75">
      <c r="A1009" s="1">
        <v>42282</v>
      </c>
      <c r="B1009" s="12">
        <v>1.3</v>
      </c>
      <c r="C1009" s="12">
        <v>2.8</v>
      </c>
      <c r="D1009" s="7">
        <v>110</v>
      </c>
      <c r="E1009" s="16">
        <v>1.6993981481481482</v>
      </c>
      <c r="F1009" s="7">
        <v>4</v>
      </c>
      <c r="G1009" s="7">
        <v>90</v>
      </c>
      <c r="H1009" s="16">
        <v>1.5355092592592592</v>
      </c>
    </row>
    <row x14ac:dyDescent="0.25" r="1010" customHeight="1" ht="18.75">
      <c r="A1010" s="1">
        <v>42283</v>
      </c>
      <c r="B1010" s="7">
        <v>1</v>
      </c>
      <c r="C1010" s="12">
        <v>2.5</v>
      </c>
      <c r="D1010" s="7">
        <v>110</v>
      </c>
      <c r="E1010" s="16">
        <v>1.6348148148148147</v>
      </c>
      <c r="F1010" s="12">
        <v>4.1</v>
      </c>
      <c r="G1010" s="7">
        <v>140</v>
      </c>
      <c r="H1010" s="16">
        <v>1.6313425925925926</v>
      </c>
    </row>
    <row x14ac:dyDescent="0.25" r="1011" customHeight="1" ht="18.75">
      <c r="A1011" s="1">
        <v>42284</v>
      </c>
      <c r="B1011" s="12">
        <v>1.9</v>
      </c>
      <c r="C1011" s="12">
        <v>3.6</v>
      </c>
      <c r="D1011" s="7">
        <v>140</v>
      </c>
      <c r="E1011" s="16">
        <v>1.477175925925926</v>
      </c>
      <c r="F1011" s="12">
        <v>6.3</v>
      </c>
      <c r="G1011" s="7">
        <v>110</v>
      </c>
      <c r="H1011" s="16">
        <v>1.5931481481481482</v>
      </c>
    </row>
    <row x14ac:dyDescent="0.25" r="1012" customHeight="1" ht="18.75">
      <c r="A1012" s="1">
        <v>42285</v>
      </c>
      <c r="B1012" s="12">
        <v>1.2</v>
      </c>
      <c r="C1012" s="12">
        <v>3.3</v>
      </c>
      <c r="D1012" s="7">
        <v>270</v>
      </c>
      <c r="E1012" s="16">
        <v>1.6250925925925928</v>
      </c>
      <c r="F1012" s="12">
        <v>5.8</v>
      </c>
      <c r="G1012" s="7">
        <v>270</v>
      </c>
      <c r="H1012" s="16">
        <v>1.6403703703703703</v>
      </c>
    </row>
    <row x14ac:dyDescent="0.25" r="1013" customHeight="1" ht="18.75">
      <c r="A1013" s="1">
        <v>42286</v>
      </c>
      <c r="B1013" s="12">
        <v>2.2</v>
      </c>
      <c r="C1013" s="12">
        <v>5.7</v>
      </c>
      <c r="D1013" s="7">
        <v>290</v>
      </c>
      <c r="E1013" s="16">
        <v>1.5153703703703703</v>
      </c>
      <c r="F1013" s="12">
        <v>8.7</v>
      </c>
      <c r="G1013" s="7">
        <v>290</v>
      </c>
      <c r="H1013" s="16">
        <v>1.4417592592592592</v>
      </c>
    </row>
    <row x14ac:dyDescent="0.25" r="1014" customHeight="1" ht="18.75">
      <c r="A1014" s="1">
        <v>42287</v>
      </c>
      <c r="B1014" s="12">
        <v>1.7</v>
      </c>
      <c r="C1014" s="12">
        <v>6.1</v>
      </c>
      <c r="D1014" s="7">
        <v>290</v>
      </c>
      <c r="E1014" s="16">
        <v>1.8875925925925925</v>
      </c>
      <c r="F1014" s="12">
        <v>10.7</v>
      </c>
      <c r="G1014" s="7">
        <v>290</v>
      </c>
      <c r="H1014" s="16">
        <v>1.8827314814814815</v>
      </c>
    </row>
    <row x14ac:dyDescent="0.25" r="1015" customHeight="1" ht="18.75">
      <c r="A1015" s="1">
        <v>42288</v>
      </c>
      <c r="B1015" s="12">
        <v>2.8</v>
      </c>
      <c r="C1015" s="12">
        <v>5.2</v>
      </c>
      <c r="D1015" s="7">
        <v>270</v>
      </c>
      <c r="E1015" s="16">
        <v>1.6591203703703705</v>
      </c>
      <c r="F1015" s="12">
        <v>8.3</v>
      </c>
      <c r="G1015" s="7">
        <v>290</v>
      </c>
      <c r="H1015" s="16">
        <v>1.1112037037037037</v>
      </c>
    </row>
    <row x14ac:dyDescent="0.25" r="1016" customHeight="1" ht="18.75">
      <c r="A1016" s="1">
        <v>42289</v>
      </c>
      <c r="B1016" s="12">
        <v>2.8</v>
      </c>
      <c r="C1016" s="12">
        <v>7.6</v>
      </c>
      <c r="D1016" s="7">
        <v>270</v>
      </c>
      <c r="E1016" s="16">
        <v>1.5764814814814816</v>
      </c>
      <c r="F1016" s="12">
        <v>12.5</v>
      </c>
      <c r="G1016" s="7">
        <v>290</v>
      </c>
      <c r="H1016" s="16">
        <v>1.663287037037037</v>
      </c>
    </row>
    <row x14ac:dyDescent="0.25" r="1017" customHeight="1" ht="18.75">
      <c r="A1017" s="1">
        <v>42290</v>
      </c>
      <c r="B1017" s="7">
        <v>2</v>
      </c>
      <c r="C1017" s="12">
        <v>5.1</v>
      </c>
      <c r="D1017" s="7">
        <v>270</v>
      </c>
      <c r="E1017" s="16">
        <v>1.6188425925925927</v>
      </c>
      <c r="F1017" s="12">
        <v>9.7</v>
      </c>
      <c r="G1017" s="7">
        <v>320</v>
      </c>
      <c r="H1017" s="16">
        <v>1.6174537037037036</v>
      </c>
    </row>
    <row x14ac:dyDescent="0.25" r="1018" customHeight="1" ht="18.75">
      <c r="A1018" s="1">
        <v>42291</v>
      </c>
      <c r="B1018" s="12">
        <v>1.5</v>
      </c>
      <c r="C1018" s="12">
        <v>3.4</v>
      </c>
      <c r="D1018" s="7">
        <v>140</v>
      </c>
      <c r="E1018" s="16">
        <v>1.8230092592592593</v>
      </c>
      <c r="F1018" s="12">
        <v>5.4</v>
      </c>
      <c r="G1018" s="7">
        <v>270</v>
      </c>
      <c r="H1018" s="16">
        <v>1.513287037037037</v>
      </c>
    </row>
    <row x14ac:dyDescent="0.25" r="1019" customHeight="1" ht="18.75">
      <c r="A1019" s="1">
        <v>42292</v>
      </c>
      <c r="B1019" s="12">
        <v>1.1</v>
      </c>
      <c r="C1019" s="12">
        <v>2.2</v>
      </c>
      <c r="D1019" s="7">
        <v>110</v>
      </c>
      <c r="E1019" s="16">
        <v>1.299398148148148</v>
      </c>
      <c r="F1019" s="12">
        <v>3.5</v>
      </c>
      <c r="G1019" s="7">
        <v>140</v>
      </c>
      <c r="H1019" s="16">
        <v>1.939675925925926</v>
      </c>
    </row>
    <row x14ac:dyDescent="0.25" r="1020" customHeight="1" ht="18.75">
      <c r="A1020" s="1">
        <v>42293</v>
      </c>
      <c r="B1020" s="12">
        <v>1.6</v>
      </c>
      <c r="C1020" s="12">
        <v>3.5</v>
      </c>
      <c r="D1020" s="7">
        <v>110</v>
      </c>
      <c r="E1020" s="16">
        <v>1.557037037037037</v>
      </c>
      <c r="F1020" s="12">
        <v>5.8</v>
      </c>
      <c r="G1020" s="7">
        <v>110</v>
      </c>
      <c r="H1020" s="16">
        <v>1.5681481481481483</v>
      </c>
    </row>
    <row x14ac:dyDescent="0.25" r="1021" customHeight="1" ht="18.75">
      <c r="A1021" s="1">
        <v>42294</v>
      </c>
      <c r="B1021" s="12">
        <v>1.6</v>
      </c>
      <c r="C1021" s="12">
        <v>3.9</v>
      </c>
      <c r="D1021" s="7">
        <v>110</v>
      </c>
      <c r="E1021" s="16">
        <v>1.6202314814814813</v>
      </c>
      <c r="F1021" s="12">
        <v>5.6</v>
      </c>
      <c r="G1021" s="7">
        <v>110</v>
      </c>
      <c r="H1021" s="16">
        <v>1.6181481481481481</v>
      </c>
    </row>
    <row x14ac:dyDescent="0.25" r="1022" customHeight="1" ht="18.75">
      <c r="A1022" s="1">
        <v>42295</v>
      </c>
      <c r="B1022" s="12">
        <v>1.1</v>
      </c>
      <c r="C1022" s="7">
        <v>3</v>
      </c>
      <c r="D1022" s="7">
        <v>270</v>
      </c>
      <c r="E1022" s="16">
        <v>1.4917592592592592</v>
      </c>
      <c r="F1022" s="12">
        <v>4.7</v>
      </c>
      <c r="G1022" s="7">
        <v>270</v>
      </c>
      <c r="H1022" s="16">
        <v>1.5000925925925928</v>
      </c>
    </row>
    <row x14ac:dyDescent="0.25" r="1023" customHeight="1" ht="18.75">
      <c r="A1023" s="1">
        <v>42296</v>
      </c>
      <c r="B1023" s="7">
        <v>1</v>
      </c>
      <c r="C1023" s="12">
        <v>3.4</v>
      </c>
      <c r="D1023" s="7">
        <v>110</v>
      </c>
      <c r="E1023" s="16">
        <v>1.4723148148148149</v>
      </c>
      <c r="F1023" s="12">
        <v>5.6</v>
      </c>
      <c r="G1023" s="7">
        <v>110</v>
      </c>
      <c r="H1023" s="16">
        <v>1.4723148148148149</v>
      </c>
    </row>
    <row x14ac:dyDescent="0.25" r="1024" customHeight="1" ht="18.75">
      <c r="A1024" s="1">
        <v>42297</v>
      </c>
      <c r="B1024" s="7">
        <v>2</v>
      </c>
      <c r="C1024" s="12">
        <v>5.8</v>
      </c>
      <c r="D1024" s="7">
        <v>90</v>
      </c>
      <c r="E1024" s="16">
        <v>1.7188425925925928</v>
      </c>
      <c r="F1024" s="12">
        <v>9.5</v>
      </c>
      <c r="G1024" s="7">
        <v>110</v>
      </c>
      <c r="H1024" s="16">
        <v>1.6924537037037037</v>
      </c>
    </row>
    <row x14ac:dyDescent="0.25" r="1025" customHeight="1" ht="18.75">
      <c r="A1025" s="1">
        <v>42298</v>
      </c>
      <c r="B1025" s="12">
        <v>1.1</v>
      </c>
      <c r="C1025" s="12">
        <v>3.3</v>
      </c>
      <c r="D1025" s="7">
        <v>110</v>
      </c>
      <c r="E1025" s="16">
        <v>1.920925925925926</v>
      </c>
      <c r="F1025" s="12">
        <v>5.8</v>
      </c>
      <c r="G1025" s="7">
        <v>90</v>
      </c>
      <c r="H1025" s="16">
        <v>1.9875925925925926</v>
      </c>
    </row>
    <row x14ac:dyDescent="0.25" r="1026" customHeight="1" ht="18.75">
      <c r="A1026" s="1">
        <v>42299</v>
      </c>
      <c r="B1026" s="12">
        <v>3.4</v>
      </c>
      <c r="C1026" s="12">
        <v>5.4</v>
      </c>
      <c r="D1026" s="7">
        <v>110</v>
      </c>
      <c r="E1026" s="16">
        <v>1.0577314814814816</v>
      </c>
      <c r="F1026" s="12">
        <v>8.3</v>
      </c>
      <c r="G1026" s="7">
        <v>110</v>
      </c>
      <c r="H1026" s="16">
        <v>1.0563425925925927</v>
      </c>
    </row>
    <row x14ac:dyDescent="0.25" r="1027" customHeight="1" ht="18.75">
      <c r="A1027" s="1">
        <v>42300</v>
      </c>
      <c r="B1027" s="12">
        <v>1.1</v>
      </c>
      <c r="C1027" s="12">
        <v>2.5</v>
      </c>
      <c r="D1027" s="7">
        <v>270</v>
      </c>
      <c r="E1027" s="16">
        <v>1.5417592592592593</v>
      </c>
      <c r="F1027" s="12">
        <v>4.4</v>
      </c>
      <c r="G1027" s="7">
        <v>250</v>
      </c>
      <c r="H1027" s="16">
        <v>1.6459259259259258</v>
      </c>
    </row>
    <row x14ac:dyDescent="0.25" r="1028" customHeight="1" ht="18.75">
      <c r="A1028" s="1">
        <v>42301</v>
      </c>
      <c r="B1028" s="12">
        <v>1.8</v>
      </c>
      <c r="C1028" s="12">
        <v>5.6</v>
      </c>
      <c r="D1028" s="7">
        <v>270</v>
      </c>
      <c r="E1028" s="16">
        <v>1.5327314814814814</v>
      </c>
      <c r="F1028" s="12">
        <v>9.4</v>
      </c>
      <c r="G1028" s="7">
        <v>270</v>
      </c>
      <c r="H1028" s="16">
        <v>1.5278703703703704</v>
      </c>
    </row>
    <row x14ac:dyDescent="0.25" r="1029" customHeight="1" ht="18.75">
      <c r="A1029" s="1">
        <v>42302</v>
      </c>
      <c r="B1029" s="7">
        <v>3</v>
      </c>
      <c r="C1029" s="12">
        <v>5.2</v>
      </c>
      <c r="D1029" s="7">
        <v>110</v>
      </c>
      <c r="E1029" s="16">
        <v>1.4181481481481482</v>
      </c>
      <c r="F1029" s="12">
        <v>8.1</v>
      </c>
      <c r="G1029" s="7">
        <v>90</v>
      </c>
      <c r="H1029" s="16">
        <v>1.7063425925925926</v>
      </c>
    </row>
    <row x14ac:dyDescent="0.25" r="1030" customHeight="1" ht="18.75">
      <c r="A1030" s="1">
        <v>42303</v>
      </c>
      <c r="B1030" s="12">
        <v>1.6</v>
      </c>
      <c r="C1030" s="12">
        <v>3.7</v>
      </c>
      <c r="D1030" s="7">
        <v>110</v>
      </c>
      <c r="E1030" s="16">
        <v>1.5813425925925926</v>
      </c>
      <c r="F1030" s="12">
        <v>5.9</v>
      </c>
      <c r="G1030" s="7">
        <v>140</v>
      </c>
      <c r="H1030" s="16">
        <v>1.502175925925926</v>
      </c>
    </row>
    <row x14ac:dyDescent="0.25" r="1031" customHeight="1" ht="18.75">
      <c r="A1031" s="1">
        <v>42304</v>
      </c>
      <c r="B1031" s="12">
        <v>2.9</v>
      </c>
      <c r="C1031" s="12">
        <v>7.1</v>
      </c>
      <c r="D1031" s="7">
        <v>320</v>
      </c>
      <c r="E1031" s="16">
        <v>1.616064814814815</v>
      </c>
      <c r="F1031" s="12">
        <v>13.5</v>
      </c>
      <c r="G1031" s="7">
        <v>320</v>
      </c>
      <c r="H1031" s="16">
        <v>1.616064814814815</v>
      </c>
    </row>
    <row x14ac:dyDescent="0.25" r="1032" customHeight="1" ht="18.75">
      <c r="A1032" s="1">
        <v>42305</v>
      </c>
      <c r="B1032" s="12">
        <v>2.4</v>
      </c>
      <c r="C1032" s="12">
        <v>6.3</v>
      </c>
      <c r="D1032" s="7">
        <v>270</v>
      </c>
      <c r="E1032" s="16">
        <v>1.6042592592592593</v>
      </c>
      <c r="F1032" s="12">
        <v>10.7</v>
      </c>
      <c r="G1032" s="7">
        <v>270</v>
      </c>
      <c r="H1032" s="16">
        <v>1.584814814814815</v>
      </c>
    </row>
    <row x14ac:dyDescent="0.25" r="1033" customHeight="1" ht="18.75">
      <c r="A1033" s="1">
        <v>42306</v>
      </c>
      <c r="B1033" s="12">
        <v>1.5</v>
      </c>
      <c r="C1033" s="12">
        <v>3.8</v>
      </c>
      <c r="D1033" s="7">
        <v>290</v>
      </c>
      <c r="E1033" s="16">
        <v>1.5035648148148149</v>
      </c>
      <c r="F1033" s="12">
        <v>6.3</v>
      </c>
      <c r="G1033" s="7">
        <v>340</v>
      </c>
      <c r="H1033" s="16">
        <v>1.4931481481481481</v>
      </c>
    </row>
    <row x14ac:dyDescent="0.25" r="1034" customHeight="1" ht="18.75">
      <c r="A1034" s="1">
        <v>42307</v>
      </c>
      <c r="B1034" s="12">
        <v>2.7</v>
      </c>
      <c r="C1034" s="12">
        <v>5.5</v>
      </c>
      <c r="D1034" s="7">
        <v>290</v>
      </c>
      <c r="E1034" s="16">
        <v>1.193148148148148</v>
      </c>
      <c r="F1034" s="7">
        <v>10</v>
      </c>
      <c r="G1034" s="7">
        <v>270</v>
      </c>
      <c r="H1034" s="16">
        <v>1.188287037037037</v>
      </c>
    </row>
    <row x14ac:dyDescent="0.25" r="1035" customHeight="1" ht="18.75">
      <c r="A1035" s="1">
        <v>42308</v>
      </c>
      <c r="B1035" s="12">
        <v>1.9</v>
      </c>
      <c r="C1035" s="12">
        <v>4.9</v>
      </c>
      <c r="D1035" s="7">
        <v>290</v>
      </c>
      <c r="E1035" s="16">
        <v>1.4862037037037037</v>
      </c>
      <c r="F1035" s="12">
        <v>8.4</v>
      </c>
      <c r="G1035" s="7">
        <v>290</v>
      </c>
      <c r="H1035" s="16">
        <v>1.4799537037037038</v>
      </c>
    </row>
    <row x14ac:dyDescent="0.25" r="1036" customHeight="1" ht="18.75">
      <c r="A1036" s="1">
        <v>42309</v>
      </c>
      <c r="B1036" s="12">
        <v>0.9</v>
      </c>
      <c r="C1036" s="12">
        <v>2.1</v>
      </c>
      <c r="D1036" s="7">
        <v>290</v>
      </c>
      <c r="E1036" s="16">
        <v>1.966759259259259</v>
      </c>
      <c r="F1036" s="7">
        <v>4</v>
      </c>
      <c r="G1036" s="7">
        <v>290</v>
      </c>
      <c r="H1036" s="16">
        <v>1.9799537037037038</v>
      </c>
    </row>
    <row x14ac:dyDescent="0.25" r="1037" customHeight="1" ht="18.75">
      <c r="A1037" s="1">
        <v>42310</v>
      </c>
      <c r="B1037" s="12">
        <v>2.1</v>
      </c>
      <c r="C1037" s="12">
        <v>6.5</v>
      </c>
      <c r="D1037" s="7">
        <v>270</v>
      </c>
      <c r="E1037" s="16">
        <v>1.5507870370370371</v>
      </c>
      <c r="F1037" s="12">
        <v>10.2</v>
      </c>
      <c r="G1037" s="7">
        <v>270</v>
      </c>
      <c r="H1037" s="16">
        <v>1.5243981481481481</v>
      </c>
    </row>
    <row x14ac:dyDescent="0.25" r="1038" customHeight="1" ht="18.75">
      <c r="A1038" s="1">
        <v>42311</v>
      </c>
      <c r="B1038" s="12">
        <v>1.2</v>
      </c>
      <c r="C1038" s="12">
        <v>3.6</v>
      </c>
      <c r="D1038" s="7">
        <v>250</v>
      </c>
      <c r="E1038" s="16">
        <v>1.474398148148148</v>
      </c>
      <c r="F1038" s="12">
        <v>6.1</v>
      </c>
      <c r="G1038" s="7">
        <v>250</v>
      </c>
      <c r="H1038" s="16">
        <v>1.4723148148148149</v>
      </c>
    </row>
    <row x14ac:dyDescent="0.25" r="1039" customHeight="1" ht="18.75">
      <c r="A1039" s="1">
        <v>42312</v>
      </c>
      <c r="B1039" s="7">
        <v>1</v>
      </c>
      <c r="C1039" s="12">
        <v>2.9</v>
      </c>
      <c r="D1039" s="7">
        <v>270</v>
      </c>
      <c r="E1039" s="16">
        <v>1.5389814814814815</v>
      </c>
      <c r="F1039" s="12">
        <v>4.3</v>
      </c>
      <c r="G1039" s="7">
        <v>270</v>
      </c>
      <c r="H1039" s="16">
        <v>1.5389814814814815</v>
      </c>
    </row>
    <row x14ac:dyDescent="0.25" r="1040" customHeight="1" ht="18.75">
      <c r="A1040" s="1">
        <v>42313</v>
      </c>
      <c r="B1040" s="12">
        <v>1.1</v>
      </c>
      <c r="C1040" s="12">
        <v>3.1</v>
      </c>
      <c r="D1040" s="7">
        <v>270</v>
      </c>
      <c r="E1040" s="16">
        <v>1.5896759259259259</v>
      </c>
      <c r="F1040" s="12">
        <v>4.6</v>
      </c>
      <c r="G1040" s="7">
        <v>270</v>
      </c>
      <c r="H1040" s="16">
        <v>1.5889814814814813</v>
      </c>
    </row>
    <row x14ac:dyDescent="0.25" r="1041" customHeight="1" ht="18.75">
      <c r="A1041" s="1">
        <v>42314</v>
      </c>
      <c r="B1041" s="7">
        <v>3</v>
      </c>
      <c r="C1041" s="12">
        <v>6.7</v>
      </c>
      <c r="D1041" s="7">
        <v>110</v>
      </c>
      <c r="E1041" s="16">
        <v>1.6098148148148148</v>
      </c>
      <c r="F1041" s="12">
        <v>10.6</v>
      </c>
      <c r="G1041" s="7">
        <v>90</v>
      </c>
      <c r="H1041" s="16">
        <v>1.6049537037037038</v>
      </c>
    </row>
    <row x14ac:dyDescent="0.25" r="1042" customHeight="1" ht="18.75">
      <c r="A1042" s="1">
        <v>42315</v>
      </c>
      <c r="B1042" s="12">
        <v>2.2</v>
      </c>
      <c r="C1042" s="12">
        <v>3.8</v>
      </c>
      <c r="D1042" s="7">
        <v>140</v>
      </c>
      <c r="E1042" s="16">
        <v>1.627175925925926</v>
      </c>
      <c r="F1042" s="12">
        <v>6.3</v>
      </c>
      <c r="G1042" s="7">
        <v>140</v>
      </c>
      <c r="H1042" s="16">
        <v>1.608425925925926</v>
      </c>
    </row>
    <row x14ac:dyDescent="0.25" r="1043" customHeight="1" ht="18.75">
      <c r="A1043" s="1">
        <v>42316</v>
      </c>
      <c r="B1043" s="12">
        <v>2.2</v>
      </c>
      <c r="C1043" s="12">
        <v>4.3</v>
      </c>
      <c r="D1043" s="7">
        <v>110</v>
      </c>
      <c r="E1043" s="16">
        <v>1.4500925925925925</v>
      </c>
      <c r="F1043" s="12">
        <v>6.2</v>
      </c>
      <c r="G1043" s="7">
        <v>110</v>
      </c>
      <c r="H1043" s="16">
        <v>1.4487037037037038</v>
      </c>
    </row>
    <row x14ac:dyDescent="0.25" r="1044" customHeight="1" ht="18.75">
      <c r="A1044" s="1">
        <v>42317</v>
      </c>
      <c r="B1044" s="12">
        <v>2.1</v>
      </c>
      <c r="C1044" s="7">
        <v>5</v>
      </c>
      <c r="D1044" s="7">
        <v>270</v>
      </c>
      <c r="E1044" s="16">
        <v>1.4806481481481482</v>
      </c>
      <c r="F1044" s="12">
        <v>8.2</v>
      </c>
      <c r="G1044" s="7">
        <v>290</v>
      </c>
      <c r="H1044" s="16">
        <v>1.477175925925926</v>
      </c>
    </row>
    <row x14ac:dyDescent="0.25" r="1045" customHeight="1" ht="18.75">
      <c r="A1045" s="1">
        <v>42318</v>
      </c>
      <c r="B1045" s="12">
        <v>1.8</v>
      </c>
      <c r="C1045" s="12">
        <v>4.5</v>
      </c>
      <c r="D1045" s="7">
        <v>110</v>
      </c>
      <c r="E1045" s="16">
        <v>1.7306481481481482</v>
      </c>
      <c r="F1045" s="12">
        <v>6.5</v>
      </c>
      <c r="G1045" s="7">
        <v>110</v>
      </c>
      <c r="H1045" s="16">
        <v>1.7285648148148147</v>
      </c>
    </row>
    <row x14ac:dyDescent="0.25" r="1046" customHeight="1" ht="18.75">
      <c r="A1046" s="1">
        <v>42319</v>
      </c>
      <c r="B1046" s="12">
        <v>1.7</v>
      </c>
      <c r="C1046" s="12">
        <v>4.2</v>
      </c>
      <c r="D1046" s="7">
        <v>90</v>
      </c>
      <c r="E1046" s="16">
        <v>1.8160648148148149</v>
      </c>
      <c r="F1046" s="7">
        <v>7</v>
      </c>
      <c r="G1046" s="7">
        <v>70</v>
      </c>
      <c r="H1046" s="16">
        <v>1.8160648148148149</v>
      </c>
    </row>
    <row x14ac:dyDescent="0.25" r="1047" customHeight="1" ht="18.75">
      <c r="A1047" s="1">
        <v>42320</v>
      </c>
      <c r="B1047" s="12">
        <v>2.3</v>
      </c>
      <c r="C1047" s="12">
        <v>5.7</v>
      </c>
      <c r="D1047" s="7">
        <v>70</v>
      </c>
      <c r="E1047" s="16">
        <v>1.6424537037037037</v>
      </c>
      <c r="F1047" s="12">
        <v>9.4</v>
      </c>
      <c r="G1047" s="7">
        <v>50</v>
      </c>
      <c r="H1047" s="16">
        <v>1.6487037037037036</v>
      </c>
    </row>
    <row x14ac:dyDescent="0.25" r="1048" customHeight="1" ht="18.75">
      <c r="A1048" s="1">
        <v>42321</v>
      </c>
      <c r="B1048" s="12">
        <v>2.9</v>
      </c>
      <c r="C1048" s="12">
        <v>5.1</v>
      </c>
      <c r="D1048" s="7">
        <v>90</v>
      </c>
      <c r="E1048" s="16">
        <v>1.1889814814814814</v>
      </c>
      <c r="F1048" s="12">
        <v>7.9</v>
      </c>
      <c r="G1048" s="7">
        <v>90</v>
      </c>
      <c r="H1048" s="16">
        <v>1.7500925925925928</v>
      </c>
    </row>
    <row x14ac:dyDescent="0.25" r="1049" customHeight="1" ht="18.75">
      <c r="A1049" s="1">
        <v>42322</v>
      </c>
      <c r="B1049" s="12">
        <v>1.2</v>
      </c>
      <c r="C1049" s="12">
        <v>2.5</v>
      </c>
      <c r="D1049" s="7">
        <v>270</v>
      </c>
      <c r="E1049" s="16">
        <v>1.8563425925925925</v>
      </c>
      <c r="F1049" s="12">
        <v>3.6</v>
      </c>
      <c r="G1049" s="7">
        <v>270</v>
      </c>
      <c r="H1049" s="16">
        <v>1.8563425925925925</v>
      </c>
    </row>
    <row x14ac:dyDescent="0.25" r="1050" customHeight="1" ht="18.75">
      <c r="A1050" s="1">
        <v>42323</v>
      </c>
      <c r="B1050" s="7">
        <v>1</v>
      </c>
      <c r="C1050" s="12">
        <v>2.9</v>
      </c>
      <c r="D1050" s="7">
        <v>270</v>
      </c>
      <c r="E1050" s="16">
        <v>1.6146759259259258</v>
      </c>
      <c r="F1050" s="12">
        <v>4.5</v>
      </c>
      <c r="G1050" s="7">
        <v>270</v>
      </c>
      <c r="H1050" s="16">
        <v>1.6146759259259258</v>
      </c>
    </row>
    <row x14ac:dyDescent="0.25" r="1051" customHeight="1" ht="18.75">
      <c r="A1051" s="1">
        <v>42324</v>
      </c>
      <c r="B1051" s="7">
        <v>1</v>
      </c>
      <c r="C1051" s="12">
        <v>3.3</v>
      </c>
      <c r="D1051" s="7">
        <v>110</v>
      </c>
      <c r="E1051" s="16">
        <v>1.7514814814814814</v>
      </c>
      <c r="F1051" s="12">
        <v>4.7</v>
      </c>
      <c r="G1051" s="7">
        <v>140</v>
      </c>
      <c r="H1051" s="16">
        <v>1.7667592592592594</v>
      </c>
    </row>
    <row x14ac:dyDescent="0.25" r="1052" customHeight="1" ht="18.75">
      <c r="A1052" s="1">
        <v>42325</v>
      </c>
      <c r="B1052" s="12">
        <v>2.1</v>
      </c>
      <c r="C1052" s="12">
        <v>5.8</v>
      </c>
      <c r="D1052" s="7">
        <v>90</v>
      </c>
      <c r="E1052" s="16">
        <v>1.8438425925925928</v>
      </c>
      <c r="F1052" s="12">
        <v>9.8</v>
      </c>
      <c r="G1052" s="7">
        <v>90</v>
      </c>
      <c r="H1052" s="16">
        <v>1.8702314814814813</v>
      </c>
    </row>
    <row x14ac:dyDescent="0.25" r="1053" customHeight="1" ht="18.75">
      <c r="A1053" s="1">
        <v>42326</v>
      </c>
      <c r="B1053" s="12">
        <v>3.2</v>
      </c>
      <c r="C1053" s="12">
        <v>5.6</v>
      </c>
      <c r="D1053" s="7">
        <v>110</v>
      </c>
      <c r="E1053" s="16">
        <v>1.084814814814815</v>
      </c>
      <c r="F1053" s="12">
        <v>8.9</v>
      </c>
      <c r="G1053" s="7">
        <v>110</v>
      </c>
      <c r="H1053" s="16">
        <v>1.0702314814814815</v>
      </c>
    </row>
    <row x14ac:dyDescent="0.25" r="1054" customHeight="1" ht="18.75">
      <c r="A1054" s="1">
        <v>42327</v>
      </c>
      <c r="B1054" s="12">
        <v>1.5</v>
      </c>
      <c r="C1054" s="12">
        <v>4.2</v>
      </c>
      <c r="D1054" s="7">
        <v>110</v>
      </c>
      <c r="E1054" s="16">
        <v>1.5375925925925926</v>
      </c>
      <c r="F1054" s="12">
        <v>6.2</v>
      </c>
      <c r="G1054" s="7">
        <v>110</v>
      </c>
      <c r="H1054" s="16">
        <v>1.5702314814814815</v>
      </c>
    </row>
    <row x14ac:dyDescent="0.25" r="1055" customHeight="1" ht="18.75">
      <c r="A1055" s="1">
        <v>42328</v>
      </c>
      <c r="B1055" s="12">
        <v>0.9</v>
      </c>
      <c r="C1055" s="12">
        <v>3.7</v>
      </c>
      <c r="D1055" s="7">
        <v>270</v>
      </c>
      <c r="E1055" s="16">
        <v>1.5716203703703704</v>
      </c>
      <c r="F1055" s="12">
        <v>5.5</v>
      </c>
      <c r="G1055" s="7">
        <v>250</v>
      </c>
      <c r="H1055" s="16">
        <v>1.5688425925925926</v>
      </c>
    </row>
    <row x14ac:dyDescent="0.25" r="1056" customHeight="1" ht="18.75">
      <c r="A1056" s="1">
        <v>42329</v>
      </c>
      <c r="B1056" s="12">
        <v>0.9</v>
      </c>
      <c r="C1056" s="12">
        <v>2.1</v>
      </c>
      <c r="D1056" s="7">
        <v>110</v>
      </c>
      <c r="E1056" s="16">
        <v>1.213287037037037</v>
      </c>
      <c r="F1056" s="12">
        <v>3.5</v>
      </c>
      <c r="G1056" s="7">
        <v>270</v>
      </c>
      <c r="H1056" s="16">
        <v>1.772314814814815</v>
      </c>
    </row>
    <row x14ac:dyDescent="0.25" r="1057" customHeight="1" ht="18.75">
      <c r="A1057" s="1">
        <v>42330</v>
      </c>
      <c r="B1057" s="7">
        <v>2</v>
      </c>
      <c r="C1057" s="12">
        <v>4.3</v>
      </c>
      <c r="D1057" s="7">
        <v>90</v>
      </c>
      <c r="E1057" s="16">
        <v>1.7598148148148147</v>
      </c>
      <c r="F1057" s="12">
        <v>6.3</v>
      </c>
      <c r="G1057" s="7">
        <v>110</v>
      </c>
      <c r="H1057" s="16">
        <v>1.7598148148148147</v>
      </c>
    </row>
    <row x14ac:dyDescent="0.25" r="1058" customHeight="1" ht="18.75">
      <c r="A1058" s="1">
        <v>42331</v>
      </c>
      <c r="B1058" s="12">
        <v>1.5</v>
      </c>
      <c r="C1058" s="12">
        <v>4.6</v>
      </c>
      <c r="D1058" s="7">
        <v>290</v>
      </c>
      <c r="E1058" s="16">
        <v>1.9924537037037036</v>
      </c>
      <c r="F1058" s="12">
        <v>7.6</v>
      </c>
      <c r="G1058" s="7">
        <v>270</v>
      </c>
      <c r="H1058" s="16">
        <v>1.991064814814815</v>
      </c>
    </row>
    <row x14ac:dyDescent="0.25" r="1059" customHeight="1" ht="18.75">
      <c r="A1059" s="1">
        <v>42332</v>
      </c>
      <c r="B1059" s="12">
        <v>3.4</v>
      </c>
      <c r="C1059" s="12">
        <v>6.4</v>
      </c>
      <c r="D1059" s="7">
        <v>110</v>
      </c>
      <c r="E1059" s="16">
        <v>1.6035648148148147</v>
      </c>
      <c r="F1059" s="7">
        <v>10</v>
      </c>
      <c r="G1059" s="7">
        <v>140</v>
      </c>
      <c r="H1059" s="16">
        <v>1.5973148148148149</v>
      </c>
    </row>
    <row x14ac:dyDescent="0.25" r="1060" customHeight="1" ht="18.75">
      <c r="A1060" s="1">
        <v>42333</v>
      </c>
      <c r="B1060" s="12">
        <v>2.3</v>
      </c>
      <c r="C1060" s="12">
        <v>5.4</v>
      </c>
      <c r="D1060" s="7">
        <v>290</v>
      </c>
      <c r="E1060" s="16">
        <v>1.9841203703703703</v>
      </c>
      <c r="F1060" s="12">
        <v>8.7</v>
      </c>
      <c r="G1060" s="7">
        <v>290</v>
      </c>
      <c r="H1060" s="16">
        <v>1.9973148148148148</v>
      </c>
    </row>
    <row x14ac:dyDescent="0.25" r="1061" customHeight="1" ht="18.75">
      <c r="A1061" s="1">
        <v>42334</v>
      </c>
      <c r="B1061" s="12">
        <v>4.8</v>
      </c>
      <c r="C1061" s="12">
        <v>7.6</v>
      </c>
      <c r="D1061" s="7">
        <v>270</v>
      </c>
      <c r="E1061" s="16">
        <v>1.4341203703703704</v>
      </c>
      <c r="F1061" s="12">
        <v>11.9</v>
      </c>
      <c r="G1061" s="7">
        <v>270</v>
      </c>
      <c r="H1061" s="16">
        <v>1.4903703703703703</v>
      </c>
    </row>
    <row x14ac:dyDescent="0.25" r="1062" customHeight="1" ht="18.75">
      <c r="A1062" s="1">
        <v>42335</v>
      </c>
      <c r="B1062" s="12">
        <v>3.5</v>
      </c>
      <c r="C1062" s="12">
        <v>6.6</v>
      </c>
      <c r="D1062" s="7">
        <v>270</v>
      </c>
      <c r="E1062" s="16">
        <v>1.032037037037037</v>
      </c>
      <c r="F1062" s="12">
        <v>12.1</v>
      </c>
      <c r="G1062" s="7">
        <v>290</v>
      </c>
      <c r="H1062" s="16">
        <v>1.0285648148148148</v>
      </c>
    </row>
    <row x14ac:dyDescent="0.25" r="1063" customHeight="1" ht="18.75">
      <c r="A1063" s="1">
        <v>42336</v>
      </c>
      <c r="B1063" s="12">
        <v>1.8</v>
      </c>
      <c r="C1063" s="12">
        <v>3.9</v>
      </c>
      <c r="D1063" s="7">
        <v>290</v>
      </c>
      <c r="E1063" s="16">
        <v>1.6167592592592592</v>
      </c>
      <c r="F1063" s="12">
        <v>6.6</v>
      </c>
      <c r="G1063" s="7">
        <v>320</v>
      </c>
      <c r="H1063" s="16">
        <v>1.6237037037037036</v>
      </c>
    </row>
    <row x14ac:dyDescent="0.25" r="1064" customHeight="1" ht="18.75">
      <c r="A1064" s="1">
        <v>42337</v>
      </c>
      <c r="B1064" s="12">
        <v>0.7</v>
      </c>
      <c r="C1064" s="7">
        <v>2</v>
      </c>
      <c r="D1064" s="7">
        <v>110</v>
      </c>
      <c r="E1064" s="16">
        <v>1.327175925925926</v>
      </c>
      <c r="F1064" s="12">
        <v>3.2</v>
      </c>
      <c r="G1064" s="7">
        <v>270</v>
      </c>
      <c r="H1064" s="16">
        <v>1.616064814814815</v>
      </c>
    </row>
    <row x14ac:dyDescent="0.25" r="1065" customHeight="1" ht="18.75">
      <c r="A1065" s="1">
        <v>42338</v>
      </c>
      <c r="B1065" s="12">
        <v>1.3</v>
      </c>
      <c r="C1065" s="12">
        <v>4.4</v>
      </c>
      <c r="D1065" s="7">
        <v>290</v>
      </c>
      <c r="E1065" s="16">
        <v>1.5056481481481483</v>
      </c>
      <c r="F1065" s="12">
        <v>7.5</v>
      </c>
      <c r="G1065" s="7">
        <v>320</v>
      </c>
      <c r="H1065" s="16">
        <v>1.5667592592592592</v>
      </c>
    </row>
    <row x14ac:dyDescent="0.25" r="1066" customHeight="1" ht="18.75">
      <c r="A1066" s="1">
        <v>42339</v>
      </c>
      <c r="B1066" s="12">
        <v>0.7</v>
      </c>
      <c r="C1066" s="12">
        <v>1.8</v>
      </c>
      <c r="D1066" s="7">
        <v>110</v>
      </c>
      <c r="E1066" s="16">
        <v>1.3487037037037037</v>
      </c>
      <c r="F1066" s="12">
        <v>2.9</v>
      </c>
      <c r="G1066" s="7">
        <v>270</v>
      </c>
      <c r="H1066" s="16">
        <v>1.643148148148148</v>
      </c>
    </row>
    <row x14ac:dyDescent="0.25" r="1067" customHeight="1" ht="18.75">
      <c r="A1067" s="1">
        <v>42340</v>
      </c>
      <c r="B1067" s="12">
        <v>1.5</v>
      </c>
      <c r="C1067" s="12">
        <v>6.8</v>
      </c>
      <c r="D1067" s="7">
        <v>290</v>
      </c>
      <c r="E1067" s="16">
        <v>1.9959259259259259</v>
      </c>
      <c r="F1067" s="12">
        <v>11.5</v>
      </c>
      <c r="G1067" s="7">
        <v>290</v>
      </c>
      <c r="H1067" s="16">
        <v>1.9952314814814813</v>
      </c>
    </row>
    <row x14ac:dyDescent="0.25" r="1068" customHeight="1" ht="18.75">
      <c r="A1068" s="1">
        <v>42341</v>
      </c>
      <c r="B1068" s="7">
        <v>5</v>
      </c>
      <c r="C1068" s="7">
        <v>8</v>
      </c>
      <c r="D1068" s="7">
        <v>250</v>
      </c>
      <c r="E1068" s="16">
        <v>1.5750925925925925</v>
      </c>
      <c r="F1068" s="12">
        <v>13.6</v>
      </c>
      <c r="G1068" s="7">
        <v>290</v>
      </c>
      <c r="H1068" s="16">
        <v>1.4424537037037037</v>
      </c>
    </row>
    <row x14ac:dyDescent="0.25" r="1069" customHeight="1" ht="18.75">
      <c r="A1069" s="1">
        <v>42342</v>
      </c>
      <c r="B1069" s="12">
        <v>4.4</v>
      </c>
      <c r="C1069" s="12">
        <v>7.8</v>
      </c>
      <c r="D1069" s="7">
        <v>290</v>
      </c>
      <c r="E1069" s="16">
        <v>1.4230092592592594</v>
      </c>
      <c r="F1069" s="12">
        <v>13.3</v>
      </c>
      <c r="G1069" s="7">
        <v>270</v>
      </c>
      <c r="H1069" s="16">
        <v>1.4202314814814816</v>
      </c>
    </row>
    <row x14ac:dyDescent="0.25" r="1070" customHeight="1" ht="18.75">
      <c r="A1070" s="1">
        <v>42343</v>
      </c>
      <c r="B1070" s="12">
        <v>3.1</v>
      </c>
      <c r="C1070" s="12">
        <v>6.9</v>
      </c>
      <c r="D1070" s="7">
        <v>290</v>
      </c>
      <c r="E1070" s="16">
        <v>1.6368981481481482</v>
      </c>
      <c r="F1070" s="7">
        <v>11</v>
      </c>
      <c r="G1070" s="7">
        <v>290</v>
      </c>
      <c r="H1070" s="16">
        <v>1.6327314814814815</v>
      </c>
    </row>
    <row x14ac:dyDescent="0.25" r="1071" customHeight="1" ht="18.75">
      <c r="A1071" s="1">
        <v>42344</v>
      </c>
      <c r="B1071" s="12">
        <v>0.8</v>
      </c>
      <c r="C1071" s="12">
        <v>2.6</v>
      </c>
      <c r="D1071" s="7">
        <v>290</v>
      </c>
      <c r="E1071" s="16">
        <v>1.0702314814814815</v>
      </c>
      <c r="F1071" s="12">
        <v>4.4</v>
      </c>
      <c r="G1071" s="7">
        <v>290</v>
      </c>
      <c r="H1071" s="16">
        <v>1.064675925925926</v>
      </c>
    </row>
    <row x14ac:dyDescent="0.25" r="1072" customHeight="1" ht="18.75">
      <c r="A1072" s="1">
        <v>42345</v>
      </c>
      <c r="B1072" s="12">
        <v>1.3</v>
      </c>
      <c r="C1072" s="12">
        <v>4.6</v>
      </c>
      <c r="D1072" s="7">
        <v>90</v>
      </c>
      <c r="E1072" s="16">
        <v>1.663287037037037</v>
      </c>
      <c r="F1072" s="12">
        <v>6.9</v>
      </c>
      <c r="G1072" s="7">
        <v>90</v>
      </c>
      <c r="H1072" s="16">
        <v>1.6605092592592592</v>
      </c>
    </row>
    <row x14ac:dyDescent="0.25" r="1073" customHeight="1" ht="18.75">
      <c r="A1073" s="1">
        <v>42346</v>
      </c>
      <c r="B1073" s="12">
        <v>0.8</v>
      </c>
      <c r="C1073" s="12">
        <v>2.6</v>
      </c>
      <c r="D1073" s="7">
        <v>270</v>
      </c>
      <c r="E1073" s="16">
        <v>1.4188425925925925</v>
      </c>
      <c r="F1073" s="12">
        <v>3.9</v>
      </c>
      <c r="G1073" s="7">
        <v>270</v>
      </c>
      <c r="H1073" s="16">
        <v>1.4153703703703704</v>
      </c>
    </row>
    <row x14ac:dyDescent="0.25" r="1074" customHeight="1" ht="18.75">
      <c r="A1074" s="1">
        <v>42347</v>
      </c>
      <c r="B1074" s="12">
        <v>0.7</v>
      </c>
      <c r="C1074" s="12">
        <v>1.7</v>
      </c>
      <c r="D1074" s="7">
        <v>110</v>
      </c>
      <c r="E1074" s="16">
        <v>1.1639814814814815</v>
      </c>
      <c r="F1074" s="12">
        <v>2.7</v>
      </c>
      <c r="G1074" s="7">
        <v>90</v>
      </c>
      <c r="H1074" s="16">
        <v>1.477175925925926</v>
      </c>
    </row>
    <row x14ac:dyDescent="0.25" r="1075" customHeight="1" ht="18.75">
      <c r="A1075" s="1">
        <v>42348</v>
      </c>
      <c r="B1075" s="12">
        <v>0.6</v>
      </c>
      <c r="C1075" s="12">
        <v>1.9</v>
      </c>
      <c r="D1075" s="7">
        <v>270</v>
      </c>
      <c r="E1075" s="16">
        <v>1.9660648148148148</v>
      </c>
      <c r="F1075" s="12">
        <v>3.4</v>
      </c>
      <c r="G1075" s="7">
        <v>270</v>
      </c>
      <c r="H1075" s="16">
        <v>1.9931481481481481</v>
      </c>
    </row>
    <row x14ac:dyDescent="0.25" r="1076" customHeight="1" ht="18.75">
      <c r="A1076" s="1">
        <v>42349</v>
      </c>
      <c r="B1076" s="12">
        <v>2.1</v>
      </c>
      <c r="C1076" s="12">
        <v>4.7</v>
      </c>
      <c r="D1076" s="7">
        <v>70</v>
      </c>
      <c r="E1076" s="16">
        <v>1.4327314814814816</v>
      </c>
      <c r="F1076" s="12">
        <v>8.9</v>
      </c>
      <c r="G1076" s="7">
        <v>90</v>
      </c>
      <c r="H1076" s="16">
        <v>1.4313425925925927</v>
      </c>
    </row>
    <row x14ac:dyDescent="0.25" r="1077" customHeight="1" ht="18.75">
      <c r="A1077" s="1">
        <v>42350</v>
      </c>
      <c r="B1077" s="12">
        <v>1.4</v>
      </c>
      <c r="C1077" s="12">
        <v>4.1</v>
      </c>
      <c r="D1077" s="7">
        <v>110</v>
      </c>
      <c r="E1077" s="16">
        <v>1.5487037037037037</v>
      </c>
      <c r="F1077" s="7">
        <v>6</v>
      </c>
      <c r="G1077" s="7">
        <v>70</v>
      </c>
      <c r="H1077" s="16">
        <v>1.5910648148148148</v>
      </c>
    </row>
    <row x14ac:dyDescent="0.25" r="1078" customHeight="1" ht="18.75">
      <c r="A1078" s="1">
        <v>42351</v>
      </c>
      <c r="B1078" s="7">
        <v>1</v>
      </c>
      <c r="C1078" s="12">
        <v>2.6</v>
      </c>
      <c r="D1078" s="7">
        <v>110</v>
      </c>
      <c r="E1078" s="16">
        <v>1.8063425925925927</v>
      </c>
      <c r="F1078" s="12">
        <v>3.8</v>
      </c>
      <c r="G1078" s="7">
        <v>90</v>
      </c>
      <c r="H1078" s="16">
        <v>1.788287037037037</v>
      </c>
    </row>
    <row x14ac:dyDescent="0.25" r="1079" customHeight="1" ht="18.75">
      <c r="A1079" s="1">
        <v>42352</v>
      </c>
      <c r="B1079" s="12">
        <v>1.4</v>
      </c>
      <c r="C1079" s="12">
        <v>3.8</v>
      </c>
      <c r="D1079" s="7">
        <v>110</v>
      </c>
      <c r="E1079" s="16">
        <v>1.8980092592592592</v>
      </c>
      <c r="F1079" s="12">
        <v>5.6</v>
      </c>
      <c r="G1079" s="7">
        <v>110</v>
      </c>
      <c r="H1079" s="16">
        <v>1.897314814814815</v>
      </c>
    </row>
    <row x14ac:dyDescent="0.25" r="1080" customHeight="1" ht="18.75">
      <c r="A1080" s="1">
        <v>42353</v>
      </c>
      <c r="B1080" s="12">
        <v>2.8</v>
      </c>
      <c r="C1080" s="12">
        <v>6.1</v>
      </c>
      <c r="D1080" s="7">
        <v>270</v>
      </c>
      <c r="E1080" s="16">
        <v>1.5896759259259259</v>
      </c>
      <c r="F1080" s="12">
        <v>9.5</v>
      </c>
      <c r="G1080" s="7">
        <v>290</v>
      </c>
      <c r="H1080" s="16">
        <v>1.5528703703703703</v>
      </c>
    </row>
    <row x14ac:dyDescent="0.25" r="1081" customHeight="1" ht="18.75">
      <c r="A1081" s="1">
        <v>42354</v>
      </c>
      <c r="B1081" s="12">
        <v>3.1</v>
      </c>
      <c r="C1081" s="12">
        <v>5.7</v>
      </c>
      <c r="D1081" s="7">
        <v>290</v>
      </c>
      <c r="E1081" s="16">
        <v>1.4000925925925927</v>
      </c>
      <c r="F1081" s="12">
        <v>11.5</v>
      </c>
      <c r="G1081" s="7">
        <v>290</v>
      </c>
      <c r="H1081" s="16">
        <v>1.3945370370370371</v>
      </c>
    </row>
    <row x14ac:dyDescent="0.25" r="1082" customHeight="1" ht="18.75">
      <c r="A1082" s="1">
        <v>42355</v>
      </c>
      <c r="B1082" s="7">
        <v>4</v>
      </c>
      <c r="C1082" s="12">
        <v>6.6</v>
      </c>
      <c r="D1082" s="7">
        <v>290</v>
      </c>
      <c r="E1082" s="16">
        <v>1.0764814814814816</v>
      </c>
      <c r="F1082" s="12">
        <v>10.7</v>
      </c>
      <c r="G1082" s="7">
        <v>320</v>
      </c>
      <c r="H1082" s="16">
        <v>1.0862037037037038</v>
      </c>
    </row>
    <row x14ac:dyDescent="0.25" r="1083" customHeight="1" ht="18.75">
      <c r="A1083" s="1">
        <v>42356</v>
      </c>
      <c r="B1083" s="12">
        <v>3.3</v>
      </c>
      <c r="C1083" s="12">
        <v>6.9</v>
      </c>
      <c r="D1083" s="7">
        <v>290</v>
      </c>
      <c r="E1083" s="16">
        <v>1.5118981481481482</v>
      </c>
      <c r="F1083" s="12">
        <v>11.3</v>
      </c>
      <c r="G1083" s="7">
        <v>270</v>
      </c>
      <c r="H1083" s="16">
        <v>1.5209259259259258</v>
      </c>
    </row>
    <row x14ac:dyDescent="0.25" r="1084" customHeight="1" ht="18.75">
      <c r="A1084" s="1">
        <v>42357</v>
      </c>
      <c r="B1084" s="12">
        <v>0.8</v>
      </c>
      <c r="C1084" s="12">
        <v>2.4</v>
      </c>
      <c r="D1084" s="7">
        <v>110</v>
      </c>
      <c r="E1084" s="16">
        <v>1.4368981481481482</v>
      </c>
      <c r="F1084" s="12">
        <v>3.4</v>
      </c>
      <c r="G1084" s="7">
        <v>270</v>
      </c>
      <c r="H1084" s="16">
        <v>1.5681481481481483</v>
      </c>
    </row>
    <row x14ac:dyDescent="0.25" r="1085" customHeight="1" ht="18.75">
      <c r="A1085" s="1">
        <v>42358</v>
      </c>
      <c r="B1085" s="12">
        <v>0.6</v>
      </c>
      <c r="C1085" s="12">
        <v>1.9</v>
      </c>
      <c r="D1085" s="7">
        <v>110</v>
      </c>
      <c r="E1085" s="16">
        <v>1.213287037037037</v>
      </c>
      <c r="F1085" s="12">
        <v>2.6</v>
      </c>
      <c r="G1085" s="7">
        <v>110</v>
      </c>
      <c r="H1085" s="16">
        <v>1.200787037037037</v>
      </c>
    </row>
    <row x14ac:dyDescent="0.25" r="1086" customHeight="1" ht="18.75">
      <c r="A1086" s="1">
        <v>42359</v>
      </c>
      <c r="B1086" s="12">
        <v>1.2</v>
      </c>
      <c r="C1086" s="12">
        <v>4.4</v>
      </c>
      <c r="D1086" s="7">
        <v>320</v>
      </c>
      <c r="E1086" s="16">
        <v>1.6362037037037038</v>
      </c>
      <c r="F1086" s="12">
        <v>6.9</v>
      </c>
      <c r="G1086" s="7">
        <v>290</v>
      </c>
      <c r="H1086" s="16">
        <v>1.6341203703703704</v>
      </c>
    </row>
    <row x14ac:dyDescent="0.25" r="1087" customHeight="1" ht="18.75">
      <c r="A1087" s="1">
        <v>42360</v>
      </c>
      <c r="B1087" s="12">
        <v>0.6</v>
      </c>
      <c r="C1087" s="12">
        <v>2.1</v>
      </c>
      <c r="D1087" s="7">
        <v>110</v>
      </c>
      <c r="E1087" s="16">
        <v>1.4980092592592593</v>
      </c>
      <c r="F1087" s="12">
        <v>2.8</v>
      </c>
      <c r="G1087" s="7">
        <v>110</v>
      </c>
      <c r="H1087" s="16">
        <v>1.4966203703703704</v>
      </c>
    </row>
    <row x14ac:dyDescent="0.25" r="1088" customHeight="1" ht="18.75">
      <c r="A1088" s="1">
        <v>42361</v>
      </c>
      <c r="B1088" s="7">
        <v>1</v>
      </c>
      <c r="C1088" s="12">
        <v>2.5</v>
      </c>
      <c r="D1088" s="7">
        <v>270</v>
      </c>
      <c r="E1088" s="16">
        <v>1.6125925925925926</v>
      </c>
      <c r="F1088" s="12">
        <v>3.8</v>
      </c>
      <c r="G1088" s="7">
        <v>270</v>
      </c>
      <c r="H1088" s="16">
        <v>1.6112037037037037</v>
      </c>
    </row>
    <row x14ac:dyDescent="0.25" r="1089" customHeight="1" ht="18.75">
      <c r="A1089" s="1">
        <v>42362</v>
      </c>
      <c r="B1089" s="12">
        <v>1.6</v>
      </c>
      <c r="C1089" s="12">
        <v>4.4</v>
      </c>
      <c r="D1089" s="7">
        <v>320</v>
      </c>
      <c r="E1089" s="16">
        <v>1.8077314814814813</v>
      </c>
      <c r="F1089" s="12">
        <v>7.2</v>
      </c>
      <c r="G1089" s="7">
        <v>320</v>
      </c>
      <c r="H1089" s="16">
        <v>1.7952314814814816</v>
      </c>
    </row>
    <row x14ac:dyDescent="0.25" r="1090" customHeight="1" ht="18.75">
      <c r="A1090" s="1">
        <v>42363</v>
      </c>
      <c r="B1090" s="12">
        <v>2.9</v>
      </c>
      <c r="C1090" s="12">
        <v>5.5</v>
      </c>
      <c r="D1090" s="7">
        <v>290</v>
      </c>
      <c r="E1090" s="16">
        <v>1.139675925925926</v>
      </c>
      <c r="F1090" s="12">
        <v>8.8</v>
      </c>
      <c r="G1090" s="7">
        <v>270</v>
      </c>
      <c r="H1090" s="16">
        <v>1.1445370370370371</v>
      </c>
    </row>
    <row x14ac:dyDescent="0.25" r="1091" customHeight="1" ht="18.75">
      <c r="A1091" s="1">
        <v>42364</v>
      </c>
      <c r="B1091" s="12">
        <v>1.4</v>
      </c>
      <c r="C1091" s="12">
        <v>5.6</v>
      </c>
      <c r="D1091" s="7">
        <v>270</v>
      </c>
      <c r="E1091" s="16">
        <v>1.669537037037037</v>
      </c>
      <c r="F1091" s="12">
        <v>9.4</v>
      </c>
      <c r="G1091" s="7">
        <v>270</v>
      </c>
      <c r="H1091" s="16">
        <v>1.669537037037037</v>
      </c>
    </row>
    <row x14ac:dyDescent="0.25" r="1092" customHeight="1" ht="18.75">
      <c r="A1092" s="1">
        <v>42365</v>
      </c>
      <c r="B1092" s="12">
        <v>2.2</v>
      </c>
      <c r="C1092" s="12">
        <v>3.9</v>
      </c>
      <c r="D1092" s="7">
        <v>290</v>
      </c>
      <c r="E1092" s="16">
        <v>1.494537037037037</v>
      </c>
      <c r="F1092" s="12">
        <v>6.3</v>
      </c>
      <c r="G1092" s="7">
        <v>270</v>
      </c>
      <c r="H1092" s="16">
        <v>1.5563425925925927</v>
      </c>
    </row>
    <row x14ac:dyDescent="0.25" r="1093" customHeight="1" ht="18.75">
      <c r="A1093" s="1">
        <v>42366</v>
      </c>
      <c r="B1093" s="12">
        <v>3.5</v>
      </c>
      <c r="C1093" s="12">
        <v>6.5</v>
      </c>
      <c r="D1093" s="7">
        <v>290</v>
      </c>
      <c r="E1093" s="16">
        <v>1.6862037037037036</v>
      </c>
      <c r="F1093" s="12">
        <v>10.6</v>
      </c>
      <c r="G1093" s="7">
        <v>290</v>
      </c>
      <c r="H1093" s="16">
        <v>1.6493981481481481</v>
      </c>
    </row>
    <row x14ac:dyDescent="0.25" r="1094" customHeight="1" ht="18.75">
      <c r="A1094" s="1">
        <v>42367</v>
      </c>
      <c r="B1094" s="12">
        <v>2.1</v>
      </c>
      <c r="C1094" s="12">
        <v>5.7</v>
      </c>
      <c r="D1094" s="7">
        <v>270</v>
      </c>
      <c r="E1094" s="16">
        <v>1.6591203703703705</v>
      </c>
      <c r="F1094" s="12">
        <v>8.5</v>
      </c>
      <c r="G1094" s="7">
        <v>270</v>
      </c>
      <c r="H1094" s="16">
        <v>1.6577314814814814</v>
      </c>
    </row>
    <row x14ac:dyDescent="0.25" r="1095" customHeight="1" ht="18.75">
      <c r="A1095" s="1">
        <v>42368</v>
      </c>
      <c r="B1095" s="12">
        <v>0.6</v>
      </c>
      <c r="C1095" s="12">
        <v>2.2</v>
      </c>
      <c r="D1095" s="7">
        <v>270</v>
      </c>
      <c r="E1095" s="16">
        <v>1.625787037037037</v>
      </c>
      <c r="F1095" s="12">
        <v>4.3</v>
      </c>
      <c r="G1095" s="7">
        <v>90</v>
      </c>
      <c r="H1095" s="16">
        <v>1.4987037037037036</v>
      </c>
    </row>
    <row x14ac:dyDescent="0.25" r="1096" customHeight="1" ht="18.75">
      <c r="A1096" s="1">
        <v>42369</v>
      </c>
      <c r="B1096" s="12">
        <v>1.7</v>
      </c>
      <c r="C1096" s="12">
        <v>5.3</v>
      </c>
      <c r="D1096" s="7">
        <v>270</v>
      </c>
      <c r="E1096" s="16">
        <v>1.545925925925926</v>
      </c>
      <c r="F1096" s="12">
        <v>8.7</v>
      </c>
      <c r="G1096" s="7">
        <v>290</v>
      </c>
      <c r="H1096" s="16">
        <v>1.4764814814814815</v>
      </c>
    </row>
    <row x14ac:dyDescent="0.25" r="1097" customHeight="1" ht="18.75">
      <c r="A1097" s="1">
        <v>42370</v>
      </c>
      <c r="B1097" s="7">
        <v>1</v>
      </c>
      <c r="C1097" s="12">
        <v>3.7</v>
      </c>
      <c r="D1097" s="7">
        <v>270</v>
      </c>
      <c r="E1097" s="16">
        <v>1.5153703703703703</v>
      </c>
      <c r="F1097" s="12">
        <v>6.2</v>
      </c>
      <c r="G1097" s="7">
        <v>290</v>
      </c>
      <c r="H1097" s="16">
        <v>1.5528703703703703</v>
      </c>
    </row>
    <row x14ac:dyDescent="0.25" r="1098" customHeight="1" ht="18.75">
      <c r="A1098" s="1">
        <v>42371</v>
      </c>
      <c r="B1098" s="12">
        <v>0.7</v>
      </c>
      <c r="C1098" s="12">
        <v>2.6</v>
      </c>
      <c r="D1098" s="7">
        <v>250</v>
      </c>
      <c r="E1098" s="16">
        <v>1.633425925925926</v>
      </c>
      <c r="F1098" s="12">
        <v>4.3</v>
      </c>
      <c r="G1098" s="7">
        <v>270</v>
      </c>
      <c r="H1098" s="16">
        <v>1.7035648148148148</v>
      </c>
    </row>
    <row x14ac:dyDescent="0.25" r="1099" customHeight="1" ht="18.75">
      <c r="A1099" s="1">
        <v>42372</v>
      </c>
      <c r="B1099" s="12">
        <v>0.7</v>
      </c>
      <c r="C1099" s="12">
        <v>2.3</v>
      </c>
      <c r="D1099" s="7">
        <v>270</v>
      </c>
      <c r="E1099" s="16">
        <v>1.6452314814814815</v>
      </c>
      <c r="F1099" s="12">
        <v>3.4</v>
      </c>
      <c r="G1099" s="7">
        <v>290</v>
      </c>
      <c r="H1099" s="16">
        <v>1.6098148148148148</v>
      </c>
    </row>
    <row x14ac:dyDescent="0.25" r="1100" customHeight="1" ht="18.75">
      <c r="A1100" s="1">
        <v>42373</v>
      </c>
      <c r="B1100" s="12">
        <v>1.7</v>
      </c>
      <c r="C1100" s="12">
        <v>5.3</v>
      </c>
      <c r="D1100" s="7">
        <v>270</v>
      </c>
      <c r="E1100" s="16">
        <v>1.6598148148148149</v>
      </c>
      <c r="F1100" s="12">
        <v>7.8</v>
      </c>
      <c r="G1100" s="7">
        <v>290</v>
      </c>
      <c r="H1100" s="16">
        <v>1.6146759259259258</v>
      </c>
    </row>
    <row x14ac:dyDescent="0.25" r="1101" customHeight="1" ht="18.75">
      <c r="A1101" s="1">
        <v>42374</v>
      </c>
      <c r="B1101" s="12">
        <v>2.4</v>
      </c>
      <c r="C1101" s="7">
        <v>4</v>
      </c>
      <c r="D1101" s="7">
        <v>290</v>
      </c>
      <c r="E1101" s="16">
        <v>1.8139814814814814</v>
      </c>
      <c r="F1101" s="12">
        <v>6.1</v>
      </c>
      <c r="G1101" s="7">
        <v>290</v>
      </c>
      <c r="H1101" s="16">
        <v>1.9639814814814813</v>
      </c>
    </row>
    <row x14ac:dyDescent="0.25" r="1102" customHeight="1" ht="18.75">
      <c r="A1102" s="1">
        <v>42375</v>
      </c>
      <c r="B1102" s="12">
        <v>3.4</v>
      </c>
      <c r="C1102" s="12">
        <v>6.2</v>
      </c>
      <c r="D1102" s="7">
        <v>290</v>
      </c>
      <c r="E1102" s="16">
        <v>1.632037037037037</v>
      </c>
      <c r="F1102" s="12">
        <v>9.6</v>
      </c>
      <c r="G1102" s="7">
        <v>290</v>
      </c>
      <c r="H1102" s="16">
        <v>1.4327314814814816</v>
      </c>
    </row>
    <row x14ac:dyDescent="0.25" r="1103" customHeight="1" ht="18.75">
      <c r="A1103" s="1">
        <v>42376</v>
      </c>
      <c r="B1103" s="12">
        <v>2.9</v>
      </c>
      <c r="C1103" s="12">
        <v>6.5</v>
      </c>
      <c r="D1103" s="7">
        <v>270</v>
      </c>
      <c r="E1103" s="16">
        <v>1.469537037037037</v>
      </c>
      <c r="F1103" s="12">
        <v>9.1</v>
      </c>
      <c r="G1103" s="7">
        <v>270</v>
      </c>
      <c r="H1103" s="16">
        <v>1.4639814814814816</v>
      </c>
    </row>
    <row x14ac:dyDescent="0.25" r="1104" customHeight="1" ht="18.75">
      <c r="A1104" s="1">
        <v>42377</v>
      </c>
      <c r="B1104" s="12">
        <v>3.3</v>
      </c>
      <c r="C1104" s="12">
        <v>6.9</v>
      </c>
      <c r="D1104" s="7">
        <v>270</v>
      </c>
      <c r="E1104" s="16">
        <v>1.5549537037037036</v>
      </c>
      <c r="F1104" s="12">
        <v>10.5</v>
      </c>
      <c r="G1104" s="7">
        <v>320</v>
      </c>
      <c r="H1104" s="16">
        <v>1.575787037037037</v>
      </c>
    </row>
    <row x14ac:dyDescent="0.25" r="1105" customHeight="1" ht="18.75">
      <c r="A1105" s="1">
        <v>42378</v>
      </c>
      <c r="B1105" s="12">
        <v>1.4</v>
      </c>
      <c r="C1105" s="12">
        <v>4.4</v>
      </c>
      <c r="D1105" s="7">
        <v>270</v>
      </c>
      <c r="E1105" s="16">
        <v>1.5153703703703703</v>
      </c>
      <c r="F1105" s="12">
        <v>7.5</v>
      </c>
      <c r="G1105" s="7">
        <v>270</v>
      </c>
      <c r="H1105" s="16">
        <v>1.5125925925925925</v>
      </c>
    </row>
    <row x14ac:dyDescent="0.25" r="1106" customHeight="1" ht="18.75">
      <c r="A1106" s="1">
        <v>42379</v>
      </c>
      <c r="B1106" s="12">
        <v>1.6</v>
      </c>
      <c r="C1106" s="12">
        <v>4.9</v>
      </c>
      <c r="D1106" s="7">
        <v>290</v>
      </c>
      <c r="E1106" s="16">
        <v>1.564675925925926</v>
      </c>
      <c r="F1106" s="12">
        <v>8.3</v>
      </c>
      <c r="G1106" s="7">
        <v>290</v>
      </c>
      <c r="H1106" s="16">
        <v>1.5591203703703704</v>
      </c>
    </row>
    <row x14ac:dyDescent="0.25" r="1107" customHeight="1" ht="18.75">
      <c r="A1107" s="1">
        <v>42380</v>
      </c>
      <c r="B1107" s="12">
        <v>2.3</v>
      </c>
      <c r="C1107" s="12">
        <v>4.5</v>
      </c>
      <c r="D1107" s="7">
        <v>290</v>
      </c>
      <c r="E1107" s="16">
        <v>1.5348148148148149</v>
      </c>
      <c r="F1107" s="12">
        <v>7.3</v>
      </c>
      <c r="G1107" s="7">
        <v>270</v>
      </c>
      <c r="H1107" s="16">
        <v>1.5389814814814815</v>
      </c>
    </row>
    <row x14ac:dyDescent="0.25" r="1108" customHeight="1" ht="18.75">
      <c r="A1108" s="1">
        <v>42381</v>
      </c>
      <c r="B1108" s="12">
        <v>2.2</v>
      </c>
      <c r="C1108" s="12">
        <v>5.3</v>
      </c>
      <c r="D1108" s="7">
        <v>270</v>
      </c>
      <c r="E1108" s="16">
        <v>1.627175925925926</v>
      </c>
      <c r="F1108" s="12">
        <v>8.8</v>
      </c>
      <c r="G1108" s="7">
        <v>270</v>
      </c>
      <c r="H1108" s="16">
        <v>1.625787037037037</v>
      </c>
    </row>
    <row x14ac:dyDescent="0.25" r="1109" customHeight="1" ht="18.75">
      <c r="A1109" s="1">
        <v>42382</v>
      </c>
      <c r="B1109" s="12">
        <v>2.6</v>
      </c>
      <c r="C1109" s="12">
        <v>5.9</v>
      </c>
      <c r="D1109" s="7">
        <v>290</v>
      </c>
      <c r="E1109" s="16">
        <v>1.580648148148148</v>
      </c>
      <c r="F1109" s="12">
        <v>9.3</v>
      </c>
      <c r="G1109" s="7">
        <v>270</v>
      </c>
      <c r="H1109" s="16">
        <v>1.557037037037037</v>
      </c>
    </row>
    <row x14ac:dyDescent="0.25" r="1110" customHeight="1" ht="18.75">
      <c r="A1110" s="1">
        <v>42383</v>
      </c>
      <c r="B1110" s="12">
        <v>2.6</v>
      </c>
      <c r="C1110" s="12">
        <v>5.6</v>
      </c>
      <c r="D1110" s="7">
        <v>270</v>
      </c>
      <c r="E1110" s="16">
        <v>1.455648148148148</v>
      </c>
      <c r="F1110" s="12">
        <v>9.7</v>
      </c>
      <c r="G1110" s="7">
        <v>270</v>
      </c>
      <c r="H1110" s="16">
        <v>1.4535648148148148</v>
      </c>
    </row>
    <row x14ac:dyDescent="0.25" r="1111" customHeight="1" ht="18.75">
      <c r="A1111" s="1">
        <v>42384</v>
      </c>
      <c r="B1111" s="12">
        <v>0.8</v>
      </c>
      <c r="C1111" s="12">
        <v>2.7</v>
      </c>
      <c r="D1111" s="7">
        <v>110</v>
      </c>
      <c r="E1111" s="16">
        <v>1.419537037037037</v>
      </c>
      <c r="F1111" s="12">
        <v>4.6</v>
      </c>
      <c r="G1111" s="7">
        <v>270</v>
      </c>
      <c r="H1111" s="16">
        <v>1.6445370370370371</v>
      </c>
    </row>
    <row x14ac:dyDescent="0.25" r="1112" customHeight="1" ht="18.75">
      <c r="A1112" s="1">
        <v>42385</v>
      </c>
      <c r="B1112" s="12">
        <v>0.8</v>
      </c>
      <c r="C1112" s="12">
        <v>2.2</v>
      </c>
      <c r="D1112" s="7">
        <v>110</v>
      </c>
      <c r="E1112" s="16">
        <v>1.4271759259259258</v>
      </c>
      <c r="F1112" s="12">
        <v>3.7</v>
      </c>
      <c r="G1112" s="7">
        <v>110</v>
      </c>
      <c r="H1112" s="16">
        <v>1.4014814814814816</v>
      </c>
    </row>
    <row x14ac:dyDescent="0.25" r="1113" customHeight="1" ht="18.75">
      <c r="A1113" s="1">
        <v>42386</v>
      </c>
      <c r="B1113" s="12">
        <v>0.8</v>
      </c>
      <c r="C1113" s="12">
        <v>2.9</v>
      </c>
      <c r="D1113" s="7">
        <v>270</v>
      </c>
      <c r="E1113" s="16">
        <v>1.932037037037037</v>
      </c>
      <c r="F1113" s="12">
        <v>4.2</v>
      </c>
      <c r="G1113" s="7">
        <v>270</v>
      </c>
      <c r="H1113" s="16">
        <v>1.9271759259259258</v>
      </c>
    </row>
    <row x14ac:dyDescent="0.25" r="1114" customHeight="1" ht="18.75">
      <c r="A1114" s="1">
        <v>42387</v>
      </c>
      <c r="B1114" s="12">
        <v>4.8</v>
      </c>
      <c r="C1114" s="12">
        <v>7.9</v>
      </c>
      <c r="D1114" s="7">
        <v>290</v>
      </c>
      <c r="E1114" s="16">
        <v>1.522314814814815</v>
      </c>
      <c r="F1114" s="12">
        <v>13.6</v>
      </c>
      <c r="G1114" s="7">
        <v>250</v>
      </c>
      <c r="H1114" s="16">
        <v>1.9799537037037038</v>
      </c>
    </row>
    <row x14ac:dyDescent="0.25" r="1115" customHeight="1" ht="18.75">
      <c r="A1115" s="1">
        <v>42388</v>
      </c>
      <c r="B1115" s="12">
        <v>5.3</v>
      </c>
      <c r="C1115" s="12">
        <v>10.8</v>
      </c>
      <c r="D1115" s="7">
        <v>270</v>
      </c>
      <c r="E1115" s="16">
        <v>1.6778703703703703</v>
      </c>
      <c r="F1115" s="12">
        <v>17.9</v>
      </c>
      <c r="G1115" s="7">
        <v>290</v>
      </c>
      <c r="H1115" s="16">
        <v>1.6528703703703704</v>
      </c>
    </row>
    <row x14ac:dyDescent="0.25" r="1116" customHeight="1" ht="18.75">
      <c r="A1116" s="1">
        <v>42389</v>
      </c>
      <c r="B1116" s="12">
        <v>2.9</v>
      </c>
      <c r="C1116" s="7">
        <v>5</v>
      </c>
      <c r="D1116" s="7">
        <v>270</v>
      </c>
      <c r="E1116" s="16">
        <v>1.5250925925925927</v>
      </c>
      <c r="F1116" s="12">
        <v>8.1</v>
      </c>
      <c r="G1116" s="7">
        <v>290</v>
      </c>
      <c r="H1116" s="16">
        <v>1.139675925925926</v>
      </c>
    </row>
    <row x14ac:dyDescent="0.25" r="1117" customHeight="1" ht="18.75">
      <c r="A1117" s="1">
        <v>42390</v>
      </c>
      <c r="B1117" s="12">
        <v>2.1</v>
      </c>
      <c r="C1117" s="12">
        <v>4.5</v>
      </c>
      <c r="D1117" s="7">
        <v>290</v>
      </c>
      <c r="E1117" s="16">
        <v>1.6875925925925928</v>
      </c>
      <c r="F1117" s="12">
        <v>7.1</v>
      </c>
      <c r="G1117" s="7">
        <v>290</v>
      </c>
      <c r="H1117" s="16">
        <v>1.6848148148148148</v>
      </c>
    </row>
    <row x14ac:dyDescent="0.25" r="1118" customHeight="1" ht="18.75">
      <c r="A1118" s="1">
        <v>42391</v>
      </c>
      <c r="B1118" s="12">
        <v>3.1</v>
      </c>
      <c r="C1118" s="12">
        <v>5.2</v>
      </c>
      <c r="D1118" s="7">
        <v>290</v>
      </c>
      <c r="E1118" s="16">
        <v>1.975787037037037</v>
      </c>
      <c r="F1118" s="12">
        <v>8.3</v>
      </c>
      <c r="G1118" s="7">
        <v>290</v>
      </c>
      <c r="H1118" s="16">
        <v>1.9750925925925926</v>
      </c>
    </row>
    <row x14ac:dyDescent="0.25" r="1119" customHeight="1" ht="18.75">
      <c r="A1119" s="1">
        <v>42392</v>
      </c>
      <c r="B1119" s="12">
        <v>4.2</v>
      </c>
      <c r="C1119" s="12">
        <v>7.5</v>
      </c>
      <c r="D1119" s="7">
        <v>290</v>
      </c>
      <c r="E1119" s="16">
        <v>1.5473148148148148</v>
      </c>
      <c r="F1119" s="12">
        <v>12.5</v>
      </c>
      <c r="G1119" s="7">
        <v>270</v>
      </c>
      <c r="H1119" s="16">
        <v>1.6466203703703703</v>
      </c>
    </row>
    <row x14ac:dyDescent="0.25" r="1120" customHeight="1" ht="18.75">
      <c r="A1120" s="1">
        <v>42393</v>
      </c>
      <c r="B1120" s="12">
        <v>3.7</v>
      </c>
      <c r="C1120" s="12">
        <v>7.6</v>
      </c>
      <c r="D1120" s="7">
        <v>270</v>
      </c>
      <c r="E1120" s="16">
        <v>1.5153703703703703</v>
      </c>
      <c r="F1120" s="7">
        <v>12</v>
      </c>
      <c r="G1120" s="7">
        <v>270</v>
      </c>
      <c r="H1120" s="16">
        <v>1.5118981481481482</v>
      </c>
    </row>
    <row x14ac:dyDescent="0.25" r="1121" customHeight="1" ht="18.75">
      <c r="A1121" s="1">
        <v>42394</v>
      </c>
      <c r="B1121" s="12">
        <v>2.9</v>
      </c>
      <c r="C1121" s="12">
        <v>7.1</v>
      </c>
      <c r="D1121" s="7">
        <v>290</v>
      </c>
      <c r="E1121" s="16">
        <v>1.6327314814814815</v>
      </c>
      <c r="F1121" s="12">
        <v>10.6</v>
      </c>
      <c r="G1121" s="7">
        <v>270</v>
      </c>
      <c r="H1121" s="16">
        <v>1.5730092592592593</v>
      </c>
    </row>
    <row x14ac:dyDescent="0.25" r="1122" customHeight="1" ht="18.75">
      <c r="A1122" s="1">
        <v>42395</v>
      </c>
      <c r="B1122" s="12">
        <v>2.4</v>
      </c>
      <c r="C1122" s="12">
        <v>5.6</v>
      </c>
      <c r="D1122" s="7">
        <v>290</v>
      </c>
      <c r="E1122" s="16">
        <v>1.647314814814815</v>
      </c>
      <c r="F1122" s="12">
        <v>9.2</v>
      </c>
      <c r="G1122" s="7">
        <v>290</v>
      </c>
      <c r="H1122" s="16">
        <v>1.6292592592592592</v>
      </c>
    </row>
    <row x14ac:dyDescent="0.25" r="1123" customHeight="1" ht="18.75">
      <c r="A1123" s="1">
        <v>42396</v>
      </c>
      <c r="B1123" s="7">
        <v>1</v>
      </c>
      <c r="C1123" s="12">
        <v>3.8</v>
      </c>
      <c r="D1123" s="7">
        <v>270</v>
      </c>
      <c r="E1123" s="16">
        <v>1.5813425925925926</v>
      </c>
      <c r="F1123" s="12">
        <v>6.1</v>
      </c>
      <c r="G1123" s="7">
        <v>270</v>
      </c>
      <c r="H1123" s="16">
        <v>1.5667592592592592</v>
      </c>
    </row>
    <row x14ac:dyDescent="0.25" r="1124" customHeight="1" ht="18.75">
      <c r="A1124" s="1">
        <v>42397</v>
      </c>
      <c r="B1124" s="12">
        <v>0.4</v>
      </c>
      <c r="C1124" s="12">
        <v>1.3</v>
      </c>
      <c r="D1124" s="7">
        <v>110</v>
      </c>
      <c r="E1124" s="16">
        <v>1.163287037037037</v>
      </c>
      <c r="F1124" s="12">
        <v>2.3</v>
      </c>
      <c r="G1124" s="7">
        <v>70</v>
      </c>
      <c r="H1124" s="16">
        <v>1.7556481481481483</v>
      </c>
    </row>
    <row x14ac:dyDescent="0.25" r="1125" customHeight="1" ht="18.75">
      <c r="A1125" s="1">
        <v>42398</v>
      </c>
      <c r="B1125" s="12">
        <v>0.3</v>
      </c>
      <c r="C1125" s="12">
        <v>1.4</v>
      </c>
      <c r="D1125" s="7">
        <v>340</v>
      </c>
      <c r="E1125" s="16">
        <v>1.483425925925926</v>
      </c>
      <c r="F1125" s="12">
        <v>2.7</v>
      </c>
      <c r="G1125" s="7">
        <v>140</v>
      </c>
      <c r="H1125" s="16">
        <v>1.413287037037037</v>
      </c>
    </row>
    <row x14ac:dyDescent="0.25" r="1126" customHeight="1" ht="18.75">
      <c r="A1126" s="1">
        <v>42399</v>
      </c>
      <c r="B1126" s="12">
        <v>0.4</v>
      </c>
      <c r="C1126" s="12">
        <v>2.1</v>
      </c>
      <c r="D1126" s="7">
        <v>110</v>
      </c>
      <c r="E1126" s="16">
        <v>1.758425925925926</v>
      </c>
      <c r="F1126" s="12">
        <v>2.8</v>
      </c>
      <c r="G1126" s="7">
        <v>110</v>
      </c>
      <c r="H1126" s="16">
        <v>1.7577314814814815</v>
      </c>
    </row>
    <row x14ac:dyDescent="0.25" r="1127" customHeight="1" ht="18.75">
      <c r="A1127" s="1">
        <v>42400</v>
      </c>
      <c r="B1127" s="12">
        <v>1.9</v>
      </c>
      <c r="C1127" s="7">
        <v>5</v>
      </c>
      <c r="D1127" s="7">
        <v>270</v>
      </c>
      <c r="E1127" s="16">
        <v>1.5410648148148147</v>
      </c>
      <c r="F1127" s="7">
        <v>8</v>
      </c>
      <c r="G1127" s="7">
        <v>290</v>
      </c>
      <c r="H1127" s="16">
        <v>1.5368981481481483</v>
      </c>
    </row>
    <row x14ac:dyDescent="0.25" r="1128" customHeight="1" ht="18.75">
      <c r="A1128" s="1">
        <v>42401</v>
      </c>
      <c r="B1128" s="12">
        <v>3.1</v>
      </c>
      <c r="C1128" s="12">
        <v>6.4</v>
      </c>
      <c r="D1128" s="7">
        <v>290</v>
      </c>
      <c r="E1128" s="16">
        <v>1.6549537037037036</v>
      </c>
      <c r="F1128" s="12">
        <v>8.8</v>
      </c>
      <c r="G1128" s="7">
        <v>290</v>
      </c>
      <c r="H1128" s="16">
        <v>1.6500925925925927</v>
      </c>
    </row>
    <row x14ac:dyDescent="0.25" r="1129" customHeight="1" ht="18.75">
      <c r="A1129" s="1">
        <v>42402</v>
      </c>
      <c r="B1129" s="12">
        <v>2.4</v>
      </c>
      <c r="C1129" s="12">
        <v>4.5</v>
      </c>
      <c r="D1129" s="7">
        <v>270</v>
      </c>
      <c r="E1129" s="16">
        <v>1.2223148148148149</v>
      </c>
      <c r="F1129" s="12">
        <v>7.5</v>
      </c>
      <c r="G1129" s="7">
        <v>250</v>
      </c>
      <c r="H1129" s="16">
        <v>1.5362037037037037</v>
      </c>
    </row>
    <row x14ac:dyDescent="0.25" r="1130" customHeight="1" ht="18.75">
      <c r="A1130" s="1">
        <v>42403</v>
      </c>
      <c r="B1130" s="12">
        <v>1.7</v>
      </c>
      <c r="C1130" s="7">
        <v>6</v>
      </c>
      <c r="D1130" s="7">
        <v>270</v>
      </c>
      <c r="E1130" s="16">
        <v>1.5112037037037038</v>
      </c>
      <c r="F1130" s="12">
        <v>8.8</v>
      </c>
      <c r="G1130" s="7">
        <v>290</v>
      </c>
      <c r="H1130" s="16">
        <v>1.5077314814814815</v>
      </c>
    </row>
    <row x14ac:dyDescent="0.25" r="1131" customHeight="1" ht="18.75">
      <c r="A1131" s="1">
        <v>42404</v>
      </c>
      <c r="B1131" s="12">
        <v>2.3</v>
      </c>
      <c r="C1131" s="12">
        <v>4.9</v>
      </c>
      <c r="D1131" s="7">
        <v>290</v>
      </c>
      <c r="E1131" s="16">
        <v>1.639675925925926</v>
      </c>
      <c r="F1131" s="12">
        <v>7.9</v>
      </c>
      <c r="G1131" s="7">
        <v>270</v>
      </c>
      <c r="H1131" s="16">
        <v>1.4563425925925926</v>
      </c>
    </row>
    <row x14ac:dyDescent="0.25" r="1132" customHeight="1" ht="18.75">
      <c r="A1132" s="1">
        <v>42405</v>
      </c>
      <c r="B1132" s="12">
        <v>2.6</v>
      </c>
      <c r="C1132" s="12">
        <v>5.4</v>
      </c>
      <c r="D1132" s="7">
        <v>270</v>
      </c>
      <c r="E1132" s="16">
        <v>1.5348148148148149</v>
      </c>
      <c r="F1132" s="12">
        <v>8.1</v>
      </c>
      <c r="G1132" s="7">
        <v>340</v>
      </c>
      <c r="H1132" s="16">
        <v>1.6910648148148149</v>
      </c>
    </row>
    <row x14ac:dyDescent="0.25" r="1133" customHeight="1" ht="18.75">
      <c r="A1133" s="1">
        <v>42406</v>
      </c>
      <c r="B1133" s="12">
        <v>2.6</v>
      </c>
      <c r="C1133" s="12">
        <v>5.4</v>
      </c>
      <c r="D1133" s="7">
        <v>290</v>
      </c>
      <c r="E1133" s="16">
        <v>1.4438425925925926</v>
      </c>
      <c r="F1133" s="12">
        <v>10.7</v>
      </c>
      <c r="G1133" s="7">
        <v>320</v>
      </c>
      <c r="H1133" s="16">
        <v>1.4487037037037038</v>
      </c>
    </row>
    <row x14ac:dyDescent="0.25" r="1134" customHeight="1" ht="18.75">
      <c r="A1134" s="1">
        <v>42407</v>
      </c>
      <c r="B1134" s="12">
        <v>1.3</v>
      </c>
      <c r="C1134" s="12">
        <v>3.9</v>
      </c>
      <c r="D1134" s="7">
        <v>270</v>
      </c>
      <c r="E1134" s="16">
        <v>1.639675925925926</v>
      </c>
      <c r="F1134" s="12">
        <v>6.6</v>
      </c>
      <c r="G1134" s="7">
        <v>290</v>
      </c>
      <c r="H1134" s="16">
        <v>1.6445370370370371</v>
      </c>
    </row>
    <row x14ac:dyDescent="0.25" r="1135" customHeight="1" ht="18.75">
      <c r="A1135" s="1">
        <v>42408</v>
      </c>
      <c r="B1135" s="12">
        <v>1.7</v>
      </c>
      <c r="C1135" s="12">
        <v>5.8</v>
      </c>
      <c r="D1135" s="7">
        <v>250</v>
      </c>
      <c r="E1135" s="16">
        <v>1.695925925925926</v>
      </c>
      <c r="F1135" s="12">
        <v>10.2</v>
      </c>
      <c r="G1135" s="7">
        <v>250</v>
      </c>
      <c r="H1135" s="16">
        <v>1.6917592592592592</v>
      </c>
    </row>
    <row x14ac:dyDescent="0.25" r="1136" customHeight="1" ht="18.75">
      <c r="A1136" s="1">
        <v>42409</v>
      </c>
      <c r="B1136" s="12">
        <v>4.1</v>
      </c>
      <c r="C1136" s="12">
        <v>8.1</v>
      </c>
      <c r="D1136" s="7">
        <v>290</v>
      </c>
      <c r="E1136" s="16">
        <v>1.1980092592592593</v>
      </c>
      <c r="F1136" s="12">
        <v>12.1</v>
      </c>
      <c r="G1136" s="7">
        <v>290</v>
      </c>
      <c r="H1136" s="16">
        <v>1.1362037037037038</v>
      </c>
    </row>
    <row x14ac:dyDescent="0.25" r="1137" customHeight="1" ht="18.75">
      <c r="A1137" s="1">
        <v>42410</v>
      </c>
      <c r="B1137" s="12">
        <v>0.9</v>
      </c>
      <c r="C1137" s="12">
        <v>2.7</v>
      </c>
      <c r="D1137" s="7">
        <v>140</v>
      </c>
      <c r="E1137" s="16">
        <v>1.8410648148148148</v>
      </c>
      <c r="F1137" s="12">
        <v>4.7</v>
      </c>
      <c r="G1137" s="7">
        <v>140</v>
      </c>
      <c r="H1137" s="16">
        <v>1.8806481481481483</v>
      </c>
    </row>
    <row x14ac:dyDescent="0.25" r="1138" customHeight="1" ht="18.75">
      <c r="A1138" s="1">
        <v>42411</v>
      </c>
      <c r="B1138" s="12">
        <v>1.2</v>
      </c>
      <c r="C1138" s="12">
        <v>2.9</v>
      </c>
      <c r="D1138" s="7">
        <v>110</v>
      </c>
      <c r="E1138" s="16">
        <v>1.6417592592592594</v>
      </c>
      <c r="F1138" s="12">
        <v>5.1</v>
      </c>
      <c r="G1138" s="7">
        <v>110</v>
      </c>
      <c r="H1138" s="16">
        <v>1.8813425925925926</v>
      </c>
    </row>
    <row x14ac:dyDescent="0.25" r="1139" customHeight="1" ht="18.75">
      <c r="A1139" s="1">
        <v>42412</v>
      </c>
      <c r="B1139" s="12">
        <v>1.5</v>
      </c>
      <c r="C1139" s="7">
        <v>4</v>
      </c>
      <c r="D1139" s="7">
        <v>110</v>
      </c>
      <c r="E1139" s="16">
        <v>1.0091203703703704</v>
      </c>
      <c r="F1139" s="12">
        <v>5.7</v>
      </c>
      <c r="G1139" s="7">
        <v>110</v>
      </c>
      <c r="H1139" s="16">
        <v>1.264675925925926</v>
      </c>
    </row>
    <row x14ac:dyDescent="0.25" r="1140" customHeight="1" ht="18.75">
      <c r="A1140" s="1">
        <v>42413</v>
      </c>
      <c r="B1140" s="12">
        <v>1.2</v>
      </c>
      <c r="C1140" s="12">
        <v>3.5</v>
      </c>
      <c r="D1140" s="7">
        <v>110</v>
      </c>
      <c r="E1140" s="16">
        <v>1.663287037037037</v>
      </c>
      <c r="F1140" s="12">
        <v>5.7</v>
      </c>
      <c r="G1140" s="7">
        <v>140</v>
      </c>
      <c r="H1140" s="16">
        <v>1.5778703703703703</v>
      </c>
    </row>
    <row x14ac:dyDescent="0.25" r="1141" customHeight="1" ht="18.75">
      <c r="A1141" s="1">
        <v>42414</v>
      </c>
      <c r="B1141" s="12">
        <v>5.1</v>
      </c>
      <c r="C1141" s="12">
        <v>8.4</v>
      </c>
      <c r="D1141" s="7">
        <v>320</v>
      </c>
      <c r="E1141" s="16">
        <v>1.7250925925925926</v>
      </c>
      <c r="F1141" s="12">
        <v>13.1</v>
      </c>
      <c r="G1141" s="7">
        <v>320</v>
      </c>
      <c r="H1141" s="16">
        <v>1.7223148148148149</v>
      </c>
    </row>
    <row x14ac:dyDescent="0.25" r="1142" customHeight="1" ht="18.75">
      <c r="A1142" s="1">
        <v>42415</v>
      </c>
      <c r="B1142" s="12">
        <v>4.5</v>
      </c>
      <c r="C1142" s="12">
        <v>7.8</v>
      </c>
      <c r="D1142" s="7">
        <v>290</v>
      </c>
      <c r="E1142" s="16">
        <v>1.6000925925925926</v>
      </c>
      <c r="F1142" s="12">
        <v>12.4</v>
      </c>
      <c r="G1142" s="7">
        <v>290</v>
      </c>
      <c r="H1142" s="16">
        <v>1.5500925925925926</v>
      </c>
    </row>
    <row x14ac:dyDescent="0.25" r="1143" customHeight="1" ht="18.75">
      <c r="A1143" s="1">
        <v>42416</v>
      </c>
      <c r="B1143" s="12">
        <v>3.5</v>
      </c>
      <c r="C1143" s="12">
        <v>6.2</v>
      </c>
      <c r="D1143" s="7">
        <v>270</v>
      </c>
      <c r="E1143" s="16">
        <v>1.8216203703703704</v>
      </c>
      <c r="F1143" s="12">
        <v>11.9</v>
      </c>
      <c r="G1143" s="7">
        <v>290</v>
      </c>
      <c r="H1143" s="16">
        <v>1.8625925925925926</v>
      </c>
    </row>
    <row x14ac:dyDescent="0.25" r="1144" customHeight="1" ht="18.75">
      <c r="A1144" s="1">
        <v>42417</v>
      </c>
      <c r="B1144" s="12">
        <v>2.8</v>
      </c>
      <c r="C1144" s="7">
        <v>6</v>
      </c>
      <c r="D1144" s="7">
        <v>290</v>
      </c>
      <c r="E1144" s="16">
        <v>1.0167592592592594</v>
      </c>
      <c r="F1144" s="12">
        <v>10.5</v>
      </c>
      <c r="G1144" s="7">
        <v>290</v>
      </c>
      <c r="H1144" s="16">
        <v>1.0112037037037036</v>
      </c>
    </row>
    <row x14ac:dyDescent="0.25" r="1145" customHeight="1" ht="18.75">
      <c r="A1145" s="1">
        <v>42418</v>
      </c>
      <c r="B1145" s="12">
        <v>1.1</v>
      </c>
      <c r="C1145" s="12">
        <v>3.2</v>
      </c>
      <c r="D1145" s="7">
        <v>290</v>
      </c>
      <c r="E1145" s="16">
        <v>1.625787037037037</v>
      </c>
      <c r="F1145" s="12">
        <v>5.3</v>
      </c>
      <c r="G1145" s="7">
        <v>320</v>
      </c>
      <c r="H1145" s="16">
        <v>1.6237037037037036</v>
      </c>
    </row>
    <row x14ac:dyDescent="0.25" r="1146" customHeight="1" ht="18.75">
      <c r="A1146" s="1">
        <v>42419</v>
      </c>
      <c r="B1146" s="12">
        <v>1.1</v>
      </c>
      <c r="C1146" s="7">
        <v>4</v>
      </c>
      <c r="D1146" s="7">
        <v>110</v>
      </c>
      <c r="E1146" s="16">
        <v>1.7875925925925926</v>
      </c>
      <c r="F1146" s="12">
        <v>5.5</v>
      </c>
      <c r="G1146" s="7">
        <v>270</v>
      </c>
      <c r="H1146" s="16">
        <v>1.569537037037037</v>
      </c>
    </row>
    <row x14ac:dyDescent="0.25" r="1147" customHeight="1" ht="18.75">
      <c r="A1147" s="1">
        <v>42420</v>
      </c>
      <c r="B1147" s="12">
        <v>2.3</v>
      </c>
      <c r="C1147" s="12">
        <v>7.2</v>
      </c>
      <c r="D1147" s="7">
        <v>270</v>
      </c>
      <c r="E1147" s="16">
        <v>1.8202314814814815</v>
      </c>
      <c r="F1147" s="12">
        <v>11.2</v>
      </c>
      <c r="G1147" s="7">
        <v>320</v>
      </c>
      <c r="H1147" s="16">
        <v>1.7966203703703703</v>
      </c>
    </row>
    <row x14ac:dyDescent="0.25" r="1148" customHeight="1" ht="18.75">
      <c r="A1148" s="1">
        <v>42421</v>
      </c>
      <c r="B1148" s="12">
        <v>3.1</v>
      </c>
      <c r="C1148" s="12">
        <v>5.7</v>
      </c>
      <c r="D1148" s="7">
        <v>290</v>
      </c>
      <c r="E1148" s="16">
        <v>1.1452314814814815</v>
      </c>
      <c r="F1148" s="12">
        <v>9.6</v>
      </c>
      <c r="G1148" s="7">
        <v>290</v>
      </c>
      <c r="H1148" s="16">
        <v>1.143148148148148</v>
      </c>
    </row>
    <row x14ac:dyDescent="0.25" r="1149" customHeight="1" ht="18.75">
      <c r="A1149" s="1">
        <v>42422</v>
      </c>
      <c r="B1149" s="7">
        <v>1</v>
      </c>
      <c r="C1149" s="12">
        <v>2.5</v>
      </c>
      <c r="D1149" s="7">
        <v>290</v>
      </c>
      <c r="E1149" s="16">
        <v>1.5118981481481482</v>
      </c>
      <c r="F1149" s="12">
        <v>4.1</v>
      </c>
      <c r="G1149" s="7">
        <v>270</v>
      </c>
      <c r="H1149" s="16">
        <v>1.5098148148148147</v>
      </c>
    </row>
    <row x14ac:dyDescent="0.25" r="1150" customHeight="1" ht="18.75">
      <c r="A1150" s="1">
        <v>42423</v>
      </c>
      <c r="B1150" s="12">
        <v>2.8</v>
      </c>
      <c r="C1150" s="12">
        <v>7.3</v>
      </c>
      <c r="D1150" s="7">
        <v>290</v>
      </c>
      <c r="E1150" s="16">
        <v>1.6674537037037038</v>
      </c>
      <c r="F1150" s="12">
        <v>11.5</v>
      </c>
      <c r="G1150" s="7">
        <v>290</v>
      </c>
      <c r="H1150" s="16">
        <v>1.6737037037037037</v>
      </c>
    </row>
    <row x14ac:dyDescent="0.25" r="1151" customHeight="1" ht="18.75">
      <c r="A1151" s="1">
        <v>42424</v>
      </c>
      <c r="B1151" s="12">
        <v>2.6</v>
      </c>
      <c r="C1151" s="12">
        <v>4.8</v>
      </c>
      <c r="D1151" s="7">
        <v>320</v>
      </c>
      <c r="E1151" s="16">
        <v>1.0195370370370371</v>
      </c>
      <c r="F1151" s="12">
        <v>7.7</v>
      </c>
      <c r="G1151" s="7">
        <v>320</v>
      </c>
      <c r="H1151" s="16">
        <v>1.0174537037037037</v>
      </c>
    </row>
    <row x14ac:dyDescent="0.25" r="1152" customHeight="1" ht="18.75">
      <c r="A1152" s="1">
        <v>42425</v>
      </c>
      <c r="B1152" s="12">
        <v>2.6</v>
      </c>
      <c r="C1152" s="12">
        <v>5.8</v>
      </c>
      <c r="D1152" s="7">
        <v>290</v>
      </c>
      <c r="E1152" s="16">
        <v>1.6063425925925925</v>
      </c>
      <c r="F1152" s="12">
        <v>9.6</v>
      </c>
      <c r="G1152" s="7">
        <v>270</v>
      </c>
      <c r="H1152" s="16">
        <v>1.6049537037037038</v>
      </c>
    </row>
    <row x14ac:dyDescent="0.25" r="1153" customHeight="1" ht="18.75">
      <c r="A1153" s="1">
        <v>42426</v>
      </c>
      <c r="B1153" s="12">
        <v>1.2</v>
      </c>
      <c r="C1153" s="12">
        <v>4.5</v>
      </c>
      <c r="D1153" s="7">
        <v>270</v>
      </c>
      <c r="E1153" s="16">
        <v>1.6098148148148148</v>
      </c>
      <c r="F1153" s="12">
        <v>7.2</v>
      </c>
      <c r="G1153" s="7">
        <v>270</v>
      </c>
      <c r="H1153" s="16">
        <v>1.5799537037037037</v>
      </c>
    </row>
    <row x14ac:dyDescent="0.25" r="1154" customHeight="1" ht="18.75">
      <c r="A1154" s="1">
        <v>42427</v>
      </c>
      <c r="B1154" s="12">
        <v>1.6</v>
      </c>
      <c r="C1154" s="12">
        <v>4.7</v>
      </c>
      <c r="D1154" s="7">
        <v>290</v>
      </c>
      <c r="E1154" s="16">
        <v>1.3952314814814815</v>
      </c>
      <c r="F1154" s="12">
        <v>7.2</v>
      </c>
      <c r="G1154" s="7">
        <v>290</v>
      </c>
      <c r="H1154" s="16">
        <v>1.3945370370370371</v>
      </c>
    </row>
    <row x14ac:dyDescent="0.25" r="1155" customHeight="1" ht="18.75">
      <c r="A1155" s="1">
        <v>42428</v>
      </c>
      <c r="B1155" s="12">
        <v>2.4</v>
      </c>
      <c r="C1155" s="12">
        <v>8.9</v>
      </c>
      <c r="D1155" s="7">
        <v>290</v>
      </c>
      <c r="E1155" s="16">
        <v>1.7556481481481483</v>
      </c>
      <c r="F1155" s="12">
        <v>14.1</v>
      </c>
      <c r="G1155" s="7">
        <v>290</v>
      </c>
      <c r="H1155" s="16">
        <v>1.752175925925926</v>
      </c>
    </row>
    <row x14ac:dyDescent="0.25" r="1156" customHeight="1" ht="18.75">
      <c r="A1156" s="1">
        <v>42429</v>
      </c>
      <c r="B1156" s="12">
        <v>5.1</v>
      </c>
      <c r="C1156" s="12">
        <v>8.5</v>
      </c>
      <c r="D1156" s="7">
        <v>290</v>
      </c>
      <c r="E1156" s="16">
        <v>1.5889814814814813</v>
      </c>
      <c r="F1156" s="7">
        <v>14</v>
      </c>
      <c r="G1156" s="7">
        <v>290</v>
      </c>
      <c r="H1156" s="16">
        <v>1.611898148148148</v>
      </c>
    </row>
    <row x14ac:dyDescent="0.25" r="1157" customHeight="1" ht="18.75">
      <c r="A1157" s="1">
        <v>42430</v>
      </c>
      <c r="B1157" s="7">
        <v>3</v>
      </c>
      <c r="C1157" s="12">
        <v>5.1</v>
      </c>
      <c r="D1157" s="7">
        <v>290</v>
      </c>
      <c r="E1157" s="16">
        <v>1.6264814814814814</v>
      </c>
      <c r="F1157" s="12">
        <v>8.3</v>
      </c>
      <c r="G1157" s="7">
        <v>320</v>
      </c>
      <c r="H1157" s="16">
        <v>1.6598148148148149</v>
      </c>
    </row>
    <row x14ac:dyDescent="0.25" r="1158" customHeight="1" ht="18.75">
      <c r="A1158" s="1">
        <v>42431</v>
      </c>
      <c r="B1158" s="12">
        <v>1.4</v>
      </c>
      <c r="C1158" s="12">
        <v>3.9</v>
      </c>
      <c r="D1158" s="7">
        <v>270</v>
      </c>
      <c r="E1158" s="16">
        <v>1.6688425925925925</v>
      </c>
      <c r="F1158" s="12">
        <v>6.1</v>
      </c>
      <c r="G1158" s="7">
        <v>320</v>
      </c>
      <c r="H1158" s="16">
        <v>1.6063425925925925</v>
      </c>
    </row>
    <row x14ac:dyDescent="0.25" r="1159" customHeight="1" ht="18.75">
      <c r="A1159" s="1">
        <v>42432</v>
      </c>
      <c r="B1159" s="12">
        <v>1.2</v>
      </c>
      <c r="C1159" s="12">
        <v>3.4</v>
      </c>
      <c r="D1159" s="7">
        <v>270</v>
      </c>
      <c r="E1159" s="16">
        <v>1.483425925925926</v>
      </c>
      <c r="F1159" s="12">
        <v>6.4</v>
      </c>
      <c r="G1159" s="7">
        <v>160</v>
      </c>
      <c r="H1159" s="16">
        <v>1.7403703703703703</v>
      </c>
    </row>
    <row x14ac:dyDescent="0.25" r="1160" customHeight="1" ht="18.75">
      <c r="A1160" s="1">
        <v>42433</v>
      </c>
      <c r="B1160" s="12">
        <v>2.2</v>
      </c>
      <c r="C1160" s="12">
        <v>5.8</v>
      </c>
      <c r="D1160" s="7">
        <v>110</v>
      </c>
      <c r="E1160" s="16">
        <v>1.9938425925925927</v>
      </c>
      <c r="F1160" s="12">
        <v>8.4</v>
      </c>
      <c r="G1160" s="7">
        <v>140</v>
      </c>
      <c r="H1160" s="16">
        <v>1.7438425925925927</v>
      </c>
    </row>
    <row x14ac:dyDescent="0.25" r="1161" customHeight="1" ht="18.75">
      <c r="A1161" s="1">
        <v>42434</v>
      </c>
      <c r="B1161" s="12">
        <v>3.9</v>
      </c>
      <c r="C1161" s="12">
        <v>6.7</v>
      </c>
      <c r="D1161" s="7">
        <v>110</v>
      </c>
      <c r="E1161" s="16">
        <v>1.3410648148148148</v>
      </c>
      <c r="F1161" s="12">
        <v>10.1</v>
      </c>
      <c r="G1161" s="7">
        <v>140</v>
      </c>
      <c r="H1161" s="16">
        <v>1.5514814814814815</v>
      </c>
    </row>
    <row x14ac:dyDescent="0.25" r="1162" customHeight="1" ht="18.75">
      <c r="A1162" s="1">
        <v>42435</v>
      </c>
      <c r="B1162" s="12">
        <v>1.4</v>
      </c>
      <c r="C1162" s="12">
        <v>4.3</v>
      </c>
      <c r="D1162" s="7">
        <v>290</v>
      </c>
      <c r="E1162" s="16">
        <v>1.6223148148148148</v>
      </c>
      <c r="F1162" s="12">
        <v>6.6</v>
      </c>
      <c r="G1162" s="7">
        <v>320</v>
      </c>
      <c r="H1162" s="16">
        <v>1.6174537037037036</v>
      </c>
    </row>
    <row x14ac:dyDescent="0.25" r="1163" customHeight="1" ht="18.75">
      <c r="A1163" s="1">
        <v>42436</v>
      </c>
      <c r="B1163" s="12">
        <v>2.9</v>
      </c>
      <c r="C1163" s="12">
        <v>6.3</v>
      </c>
      <c r="D1163" s="7">
        <v>110</v>
      </c>
      <c r="E1163" s="16">
        <v>1.1250925925925925</v>
      </c>
      <c r="F1163" s="12">
        <v>9.7</v>
      </c>
      <c r="G1163" s="7">
        <v>110</v>
      </c>
      <c r="H1163" s="16">
        <v>1.1278703703703703</v>
      </c>
    </row>
    <row x14ac:dyDescent="0.25" r="1164" customHeight="1" ht="18.75">
      <c r="A1164" s="1">
        <v>42437</v>
      </c>
      <c r="B1164" s="12">
        <v>2.6</v>
      </c>
      <c r="C1164" s="12">
        <v>5.9</v>
      </c>
      <c r="D1164" s="7">
        <v>290</v>
      </c>
      <c r="E1164" s="16">
        <v>1.4528703703703703</v>
      </c>
      <c r="F1164" s="12">
        <v>8.2</v>
      </c>
      <c r="G1164" s="7">
        <v>290</v>
      </c>
      <c r="H1164" s="16">
        <v>1.452175925925926</v>
      </c>
    </row>
    <row x14ac:dyDescent="0.25" r="1165" customHeight="1" ht="18.75">
      <c r="A1165" s="1">
        <v>42438</v>
      </c>
      <c r="B1165" s="12">
        <v>2.1</v>
      </c>
      <c r="C1165" s="12">
        <v>5.2</v>
      </c>
      <c r="D1165" s="7">
        <v>110</v>
      </c>
      <c r="E1165" s="16">
        <v>1.8216203703703704</v>
      </c>
      <c r="F1165" s="12">
        <v>7.5</v>
      </c>
      <c r="G1165" s="7">
        <v>110</v>
      </c>
      <c r="H1165" s="16">
        <v>1.8153703703703705</v>
      </c>
    </row>
    <row x14ac:dyDescent="0.25" r="1166" customHeight="1" ht="18.75">
      <c r="A1166" s="1">
        <v>42439</v>
      </c>
      <c r="B1166" s="12">
        <v>4.2</v>
      </c>
      <c r="C1166" s="7">
        <v>7</v>
      </c>
      <c r="D1166" s="7">
        <v>290</v>
      </c>
      <c r="E1166" s="16">
        <v>1.6174537037037036</v>
      </c>
      <c r="F1166" s="12">
        <v>10.2</v>
      </c>
      <c r="G1166" s="7">
        <v>270</v>
      </c>
      <c r="H1166" s="16">
        <v>1.553564814814815</v>
      </c>
    </row>
    <row x14ac:dyDescent="0.25" r="1167" customHeight="1" ht="18.75">
      <c r="A1167" s="1">
        <v>42440</v>
      </c>
      <c r="B1167" s="12">
        <v>3.1</v>
      </c>
      <c r="C1167" s="12">
        <v>5.6</v>
      </c>
      <c r="D1167" s="7">
        <v>290</v>
      </c>
      <c r="E1167" s="16">
        <v>1.3966203703703703</v>
      </c>
      <c r="F1167" s="12">
        <v>8.7</v>
      </c>
      <c r="G1167" s="7">
        <v>290</v>
      </c>
      <c r="H1167" s="16">
        <v>1.4014814814814816</v>
      </c>
    </row>
    <row x14ac:dyDescent="0.25" r="1168" customHeight="1" ht="18.75">
      <c r="A1168" s="1">
        <v>42441</v>
      </c>
      <c r="B1168" s="7">
        <v>2</v>
      </c>
      <c r="C1168" s="12">
        <v>4.2</v>
      </c>
      <c r="D1168" s="7">
        <v>290</v>
      </c>
      <c r="E1168" s="16">
        <v>1.5952314814814814</v>
      </c>
      <c r="F1168" s="12">
        <v>10.4</v>
      </c>
      <c r="G1168" s="7">
        <v>340</v>
      </c>
      <c r="H1168" s="16">
        <v>1.557037037037037</v>
      </c>
    </row>
    <row x14ac:dyDescent="0.25" r="1169" customHeight="1" ht="18.75">
      <c r="A1169" s="1">
        <v>42442</v>
      </c>
      <c r="B1169" s="7">
        <v>1</v>
      </c>
      <c r="C1169" s="7">
        <v>3</v>
      </c>
      <c r="D1169" s="7">
        <v>360</v>
      </c>
      <c r="E1169" s="16">
        <v>1.7153703703703704</v>
      </c>
      <c r="F1169" s="12">
        <v>5.1</v>
      </c>
      <c r="G1169" s="7">
        <v>360</v>
      </c>
      <c r="H1169" s="16">
        <v>1.7105092592592592</v>
      </c>
    </row>
    <row x14ac:dyDescent="0.25" r="1170" customHeight="1" ht="18.75">
      <c r="A1170" s="1">
        <v>42443</v>
      </c>
      <c r="B1170" s="12">
        <v>2.5</v>
      </c>
      <c r="C1170" s="12">
        <v>5.6</v>
      </c>
      <c r="D1170" s="7">
        <v>290</v>
      </c>
      <c r="E1170" s="16">
        <v>1.7084259259259258</v>
      </c>
      <c r="F1170" s="12">
        <v>8.2</v>
      </c>
      <c r="G1170" s="7">
        <v>270</v>
      </c>
      <c r="H1170" s="16">
        <v>1.7091203703703703</v>
      </c>
    </row>
    <row x14ac:dyDescent="0.25" r="1171" customHeight="1" ht="18.75">
      <c r="A1171" s="1">
        <v>42444</v>
      </c>
      <c r="B1171" s="12">
        <v>1.3</v>
      </c>
      <c r="C1171" s="12">
        <v>3.2</v>
      </c>
      <c r="D1171" s="7">
        <v>270</v>
      </c>
      <c r="E1171" s="16">
        <v>1.6181481481481481</v>
      </c>
      <c r="F1171" s="7">
        <v>6</v>
      </c>
      <c r="G1171" s="7">
        <v>270</v>
      </c>
      <c r="H1171" s="16">
        <v>1.5542592592592592</v>
      </c>
    </row>
    <row x14ac:dyDescent="0.25" r="1172" customHeight="1" ht="18.75">
      <c r="A1172" s="1">
        <v>42445</v>
      </c>
      <c r="B1172" s="12">
        <v>1.7</v>
      </c>
      <c r="C1172" s="12">
        <v>3.9</v>
      </c>
      <c r="D1172" s="7">
        <v>290</v>
      </c>
      <c r="E1172" s="16">
        <v>1.4987037037037036</v>
      </c>
      <c r="F1172" s="12">
        <v>7.6</v>
      </c>
      <c r="G1172" s="7">
        <v>270</v>
      </c>
      <c r="H1172" s="16">
        <v>1.6139814814814815</v>
      </c>
    </row>
    <row x14ac:dyDescent="0.25" r="1173" customHeight="1" ht="18.75">
      <c r="A1173" s="1">
        <v>42446</v>
      </c>
      <c r="B1173" s="12">
        <v>1.3</v>
      </c>
      <c r="C1173" s="12">
        <v>3.3</v>
      </c>
      <c r="D1173" s="7">
        <v>160</v>
      </c>
      <c r="E1173" s="16">
        <v>1.7730092592592592</v>
      </c>
      <c r="F1173" s="12">
        <v>6.1</v>
      </c>
      <c r="G1173" s="7">
        <v>160</v>
      </c>
      <c r="H1173" s="16">
        <v>1.702175925925926</v>
      </c>
    </row>
    <row x14ac:dyDescent="0.25" r="1174" customHeight="1" ht="18.75">
      <c r="A1174" s="1">
        <v>42447</v>
      </c>
      <c r="B1174" s="12">
        <v>1.1</v>
      </c>
      <c r="C1174" s="12">
        <v>3.5</v>
      </c>
      <c r="D1174" s="7">
        <v>110</v>
      </c>
      <c r="E1174" s="16">
        <v>1.3737037037037036</v>
      </c>
      <c r="F1174" s="12">
        <v>5.2</v>
      </c>
      <c r="G1174" s="7">
        <v>110</v>
      </c>
      <c r="H1174" s="16">
        <v>1.358425925925926</v>
      </c>
    </row>
    <row x14ac:dyDescent="0.25" r="1175" customHeight="1" ht="18.75">
      <c r="A1175" s="1">
        <v>42448</v>
      </c>
      <c r="B1175" s="7">
        <v>3</v>
      </c>
      <c r="C1175" s="12">
        <v>7.5</v>
      </c>
      <c r="D1175" s="7">
        <v>110</v>
      </c>
      <c r="E1175" s="16">
        <v>1.794537037037037</v>
      </c>
      <c r="F1175" s="12">
        <v>10.6</v>
      </c>
      <c r="G1175" s="7">
        <v>110</v>
      </c>
      <c r="H1175" s="16">
        <v>1.7924537037037038</v>
      </c>
    </row>
    <row x14ac:dyDescent="0.25" r="1176" customHeight="1" ht="18.75">
      <c r="A1176" s="1">
        <v>42449</v>
      </c>
      <c r="B1176" s="12">
        <v>4.1</v>
      </c>
      <c r="C1176" s="7">
        <v>6</v>
      </c>
      <c r="D1176" s="7">
        <v>90</v>
      </c>
      <c r="E1176" s="16">
        <v>1.6077314814814816</v>
      </c>
      <c r="F1176" s="12">
        <v>9.9</v>
      </c>
      <c r="G1176" s="7">
        <v>90</v>
      </c>
      <c r="H1176" s="16">
        <v>1.6063425925925925</v>
      </c>
    </row>
    <row x14ac:dyDescent="0.25" r="1177" customHeight="1" ht="18.75">
      <c r="A1177" s="1">
        <v>42450</v>
      </c>
      <c r="B1177" s="12">
        <v>1.7</v>
      </c>
      <c r="C1177" s="12">
        <v>3.4</v>
      </c>
      <c r="D1177" s="7">
        <v>110</v>
      </c>
      <c r="E1177" s="16">
        <v>1.3952314814814815</v>
      </c>
      <c r="F1177" s="12">
        <v>5.8</v>
      </c>
      <c r="G1177" s="7">
        <v>250</v>
      </c>
      <c r="H1177" s="16">
        <v>1.6403703703703703</v>
      </c>
    </row>
    <row x14ac:dyDescent="0.25" r="1178" customHeight="1" ht="18.75">
      <c r="A1178" s="1">
        <v>42451</v>
      </c>
      <c r="B1178" s="12">
        <v>2.3</v>
      </c>
      <c r="C1178" s="12">
        <v>4.6</v>
      </c>
      <c r="D1178" s="7">
        <v>270</v>
      </c>
      <c r="E1178" s="16">
        <v>1.5250925925925927</v>
      </c>
      <c r="F1178" s="12">
        <v>7.3</v>
      </c>
      <c r="G1178" s="7">
        <v>270</v>
      </c>
      <c r="H1178" s="16">
        <v>1.5188425925925926</v>
      </c>
    </row>
    <row x14ac:dyDescent="0.25" r="1179" customHeight="1" ht="18.75">
      <c r="A1179" s="1">
        <v>42452</v>
      </c>
      <c r="B1179" s="12">
        <v>3.9</v>
      </c>
      <c r="C1179" s="12">
        <v>6.8</v>
      </c>
      <c r="D1179" s="7">
        <v>110</v>
      </c>
      <c r="E1179" s="16">
        <v>1.7487037037037036</v>
      </c>
      <c r="F1179" s="12">
        <v>10.8</v>
      </c>
      <c r="G1179" s="7">
        <v>110</v>
      </c>
      <c r="H1179" s="16">
        <v>1.7598148148148147</v>
      </c>
    </row>
    <row x14ac:dyDescent="0.25" r="1180" customHeight="1" ht="18.75">
      <c r="A1180" s="1">
        <v>42453</v>
      </c>
      <c r="B1180" s="12">
        <v>2.9</v>
      </c>
      <c r="C1180" s="12">
        <v>6.8</v>
      </c>
      <c r="D1180" s="7">
        <v>90</v>
      </c>
      <c r="E1180" s="16">
        <v>1.7903703703703704</v>
      </c>
      <c r="F1180" s="12">
        <v>10.8</v>
      </c>
      <c r="G1180" s="7">
        <v>90</v>
      </c>
      <c r="H1180" s="16">
        <v>1.7875925925925926</v>
      </c>
    </row>
    <row x14ac:dyDescent="0.25" r="1181" customHeight="1" ht="18.75">
      <c r="A1181" s="1">
        <v>42454</v>
      </c>
      <c r="B1181" s="12">
        <v>2.1</v>
      </c>
      <c r="C1181" s="12">
        <v>4.5</v>
      </c>
      <c r="D1181" s="7">
        <v>90</v>
      </c>
      <c r="E1181" s="16">
        <v>1.6931481481481483</v>
      </c>
      <c r="F1181" s="12">
        <v>6.7</v>
      </c>
      <c r="G1181" s="7">
        <v>90</v>
      </c>
      <c r="H1181" s="16">
        <v>1.689675925925926</v>
      </c>
    </row>
    <row x14ac:dyDescent="0.25" r="1182" customHeight="1" ht="18.75">
      <c r="A1182" s="1">
        <v>42455</v>
      </c>
      <c r="B1182" s="12">
        <v>1.8</v>
      </c>
      <c r="C1182" s="12">
        <v>5.6</v>
      </c>
      <c r="D1182" s="7">
        <v>110</v>
      </c>
      <c r="E1182" s="16">
        <v>1.7514814814814814</v>
      </c>
      <c r="F1182" s="12">
        <v>8.3</v>
      </c>
      <c r="G1182" s="7">
        <v>90</v>
      </c>
      <c r="H1182" s="16">
        <v>1.7466203703703704</v>
      </c>
    </row>
    <row x14ac:dyDescent="0.25" r="1183" customHeight="1" ht="18.75">
      <c r="A1183" s="1">
        <v>42456</v>
      </c>
      <c r="B1183" s="12">
        <v>2.7</v>
      </c>
      <c r="C1183" s="7">
        <v>5</v>
      </c>
      <c r="D1183" s="7">
        <v>270</v>
      </c>
      <c r="E1183" s="16">
        <v>1.507037037037037</v>
      </c>
      <c r="F1183" s="12">
        <v>9.1</v>
      </c>
      <c r="G1183" s="7">
        <v>270</v>
      </c>
      <c r="H1183" s="16">
        <v>1.5035648148148149</v>
      </c>
    </row>
    <row x14ac:dyDescent="0.25" r="1184" customHeight="1" ht="18.75">
      <c r="A1184" s="1">
        <v>42457</v>
      </c>
      <c r="B1184" s="12">
        <v>1.8</v>
      </c>
      <c r="C1184" s="7">
        <v>4</v>
      </c>
      <c r="D1184" s="7">
        <v>270</v>
      </c>
      <c r="E1184" s="16">
        <v>1.4528703703703703</v>
      </c>
      <c r="F1184" s="12">
        <v>7.1</v>
      </c>
      <c r="G1184" s="7">
        <v>270</v>
      </c>
      <c r="H1184" s="16">
        <v>1.4987037037037036</v>
      </c>
    </row>
    <row x14ac:dyDescent="0.25" r="1185" customHeight="1" ht="18.75">
      <c r="A1185" s="1">
        <v>42458</v>
      </c>
      <c r="B1185" s="12">
        <v>1.8</v>
      </c>
      <c r="C1185" s="12">
        <v>5.2</v>
      </c>
      <c r="D1185" s="7">
        <v>270</v>
      </c>
      <c r="E1185" s="16">
        <v>1.4973148148148148</v>
      </c>
      <c r="F1185" s="12">
        <v>10.5</v>
      </c>
      <c r="G1185" s="7">
        <v>200</v>
      </c>
      <c r="H1185" s="16">
        <v>1.5674537037037037</v>
      </c>
    </row>
    <row x14ac:dyDescent="0.25" r="1186" customHeight="1" ht="18.75">
      <c r="A1186" s="1">
        <v>42459</v>
      </c>
      <c r="B1186" s="12">
        <v>1.6</v>
      </c>
      <c r="C1186" s="12">
        <v>4.2</v>
      </c>
      <c r="D1186" s="7">
        <v>320</v>
      </c>
      <c r="E1186" s="16">
        <v>1.7487037037037036</v>
      </c>
      <c r="F1186" s="12">
        <v>7.3</v>
      </c>
      <c r="G1186" s="7">
        <v>290</v>
      </c>
      <c r="H1186" s="16">
        <v>1.7438425925925927</v>
      </c>
    </row>
    <row x14ac:dyDescent="0.25" r="1187" customHeight="1" ht="18.75">
      <c r="A1187" s="1">
        <v>42460</v>
      </c>
      <c r="B1187" s="12">
        <v>0.9</v>
      </c>
      <c r="C1187" s="7">
        <v>2</v>
      </c>
      <c r="D1187" s="7">
        <v>290</v>
      </c>
      <c r="E1187" s="16">
        <v>1.5473148148148148</v>
      </c>
      <c r="F1187" s="12">
        <v>3.9</v>
      </c>
      <c r="G1187" s="7">
        <v>270</v>
      </c>
      <c r="H1187" s="16">
        <v>1.663287037037037</v>
      </c>
    </row>
    <row x14ac:dyDescent="0.25" r="1188" customHeight="1" ht="18.75">
      <c r="A1188" s="1">
        <v>42461</v>
      </c>
      <c r="B1188" s="12">
        <v>2.5</v>
      </c>
      <c r="C1188" s="12">
        <v>5.6</v>
      </c>
      <c r="D1188" s="7">
        <v>110</v>
      </c>
      <c r="E1188" s="16">
        <v>1.7424537037037036</v>
      </c>
      <c r="F1188" s="12">
        <v>8.8</v>
      </c>
      <c r="G1188" s="7">
        <v>90</v>
      </c>
      <c r="H1188" s="16">
        <v>1.7556481481481483</v>
      </c>
    </row>
    <row x14ac:dyDescent="0.25" r="1189" customHeight="1" ht="18.75">
      <c r="A1189" s="1">
        <v>42462</v>
      </c>
      <c r="B1189" s="12">
        <v>1.7</v>
      </c>
      <c r="C1189" s="12">
        <v>3.5</v>
      </c>
      <c r="D1189" s="7">
        <v>110</v>
      </c>
      <c r="E1189" s="16">
        <v>1.0362037037037037</v>
      </c>
      <c r="F1189" s="12">
        <v>5.7</v>
      </c>
      <c r="G1189" s="7">
        <v>110</v>
      </c>
      <c r="H1189" s="16">
        <v>1.0299537037037036</v>
      </c>
    </row>
    <row x14ac:dyDescent="0.25" r="1190" customHeight="1" ht="18.75">
      <c r="A1190" s="1">
        <v>42463</v>
      </c>
      <c r="B1190" s="12">
        <v>2.5</v>
      </c>
      <c r="C1190" s="12">
        <v>5.4</v>
      </c>
      <c r="D1190" s="7">
        <v>110</v>
      </c>
      <c r="E1190" s="16">
        <v>1.744537037037037</v>
      </c>
      <c r="F1190" s="12">
        <v>7.7</v>
      </c>
      <c r="G1190" s="7">
        <v>110</v>
      </c>
      <c r="H1190" s="16">
        <v>1.8243981481481482</v>
      </c>
    </row>
    <row x14ac:dyDescent="0.25" r="1191" customHeight="1" ht="18.75">
      <c r="A1191" s="1">
        <v>42464</v>
      </c>
      <c r="B1191" s="12">
        <v>2.2</v>
      </c>
      <c r="C1191" s="12">
        <v>4.5</v>
      </c>
      <c r="D1191" s="7">
        <v>140</v>
      </c>
      <c r="E1191" s="16">
        <v>1.0514814814814815</v>
      </c>
      <c r="F1191" s="12">
        <v>7.1</v>
      </c>
      <c r="G1191" s="7">
        <v>110</v>
      </c>
      <c r="H1191" s="16">
        <v>1.4903703703703703</v>
      </c>
    </row>
    <row x14ac:dyDescent="0.25" r="1192" customHeight="1" ht="18.75">
      <c r="A1192" s="1">
        <v>42465</v>
      </c>
      <c r="B1192" s="12">
        <v>1.7</v>
      </c>
      <c r="C1192" s="7">
        <v>5</v>
      </c>
      <c r="D1192" s="7">
        <v>290</v>
      </c>
      <c r="E1192" s="16">
        <v>1.5153703703703703</v>
      </c>
      <c r="F1192" s="12">
        <v>8.4</v>
      </c>
      <c r="G1192" s="7">
        <v>270</v>
      </c>
      <c r="H1192" s="16">
        <v>1.5688425925925926</v>
      </c>
    </row>
    <row x14ac:dyDescent="0.25" r="1193" customHeight="1" ht="18.75">
      <c r="A1193" s="1">
        <v>42466</v>
      </c>
      <c r="B1193" s="12">
        <v>1.5</v>
      </c>
      <c r="C1193" s="12">
        <v>4.1</v>
      </c>
      <c r="D1193" s="7">
        <v>110</v>
      </c>
      <c r="E1193" s="16">
        <v>1.5563425925925927</v>
      </c>
      <c r="F1193" s="12">
        <v>6.5</v>
      </c>
      <c r="G1193" s="7">
        <v>180</v>
      </c>
      <c r="H1193" s="16">
        <v>1.727175925925926</v>
      </c>
    </row>
    <row x14ac:dyDescent="0.25" r="1194" customHeight="1" ht="18.75">
      <c r="A1194" s="1">
        <v>42467</v>
      </c>
      <c r="B1194" s="12">
        <v>1.5</v>
      </c>
      <c r="C1194" s="12">
        <v>3.6</v>
      </c>
      <c r="D1194" s="7">
        <v>110</v>
      </c>
      <c r="E1194" s="16">
        <v>1.2035648148148148</v>
      </c>
      <c r="F1194" s="12">
        <v>5.8</v>
      </c>
      <c r="G1194" s="7">
        <v>110</v>
      </c>
      <c r="H1194" s="16">
        <v>1.202175925925926</v>
      </c>
    </row>
    <row x14ac:dyDescent="0.25" r="1195" customHeight="1" ht="18.75">
      <c r="A1195" s="1">
        <v>42468</v>
      </c>
      <c r="B1195" s="12">
        <v>1.9</v>
      </c>
      <c r="C1195" s="12">
        <v>6.2</v>
      </c>
      <c r="D1195" s="7">
        <v>290</v>
      </c>
      <c r="E1195" s="16">
        <v>1.6827314814814813</v>
      </c>
      <c r="F1195" s="12">
        <v>10.9</v>
      </c>
      <c r="G1195" s="7">
        <v>270</v>
      </c>
      <c r="H1195" s="16">
        <v>1.669537037037037</v>
      </c>
    </row>
    <row x14ac:dyDescent="0.25" r="1196" customHeight="1" ht="18.75">
      <c r="A1196" s="1">
        <v>42469</v>
      </c>
      <c r="B1196" s="12">
        <v>1.4</v>
      </c>
      <c r="C1196" s="12">
        <v>4.4</v>
      </c>
      <c r="D1196" s="7">
        <v>270</v>
      </c>
      <c r="E1196" s="16">
        <v>1.6299537037037037</v>
      </c>
      <c r="F1196" s="12">
        <v>7.1</v>
      </c>
      <c r="G1196" s="7">
        <v>270</v>
      </c>
      <c r="H1196" s="16">
        <v>1.6264814814814814</v>
      </c>
    </row>
    <row x14ac:dyDescent="0.25" r="1197" customHeight="1" ht="18.75">
      <c r="A1197" s="1">
        <v>42470</v>
      </c>
      <c r="B1197" s="12">
        <v>3.7</v>
      </c>
      <c r="C1197" s="12">
        <v>8.5</v>
      </c>
      <c r="D1197" s="7">
        <v>110</v>
      </c>
      <c r="E1197" s="16">
        <v>1.6077314814814816</v>
      </c>
      <c r="F1197" s="12">
        <v>12.7</v>
      </c>
      <c r="G1197" s="7">
        <v>110</v>
      </c>
      <c r="H1197" s="16">
        <v>1.5987037037037037</v>
      </c>
    </row>
    <row x14ac:dyDescent="0.25" r="1198" customHeight="1" ht="18.75">
      <c r="A1198" s="1">
        <v>42471</v>
      </c>
      <c r="B1198" s="12">
        <v>4.7</v>
      </c>
      <c r="C1198" s="12">
        <v>6.5</v>
      </c>
      <c r="D1198" s="7">
        <v>90</v>
      </c>
      <c r="E1198" s="16">
        <v>1.182037037037037</v>
      </c>
      <c r="F1198" s="12">
        <v>10.9</v>
      </c>
      <c r="G1198" s="7">
        <v>110</v>
      </c>
      <c r="H1198" s="16">
        <v>1.2028703703703703</v>
      </c>
    </row>
    <row x14ac:dyDescent="0.25" r="1199" customHeight="1" ht="18.75">
      <c r="A1199" s="1">
        <v>42472</v>
      </c>
      <c r="B1199" s="12">
        <v>1.7</v>
      </c>
      <c r="C1199" s="12">
        <v>3.2</v>
      </c>
      <c r="D1199" s="7">
        <v>110</v>
      </c>
      <c r="E1199" s="16">
        <v>1.3917592592592594</v>
      </c>
      <c r="F1199" s="12">
        <v>5.1</v>
      </c>
      <c r="G1199" s="7">
        <v>270</v>
      </c>
      <c r="H1199" s="16">
        <v>1.6681481481481482</v>
      </c>
    </row>
    <row x14ac:dyDescent="0.25" r="1200" customHeight="1" ht="18.75">
      <c r="A1200" s="1">
        <v>42473</v>
      </c>
      <c r="B1200" s="12">
        <v>1.2</v>
      </c>
      <c r="C1200" s="12">
        <v>3.6</v>
      </c>
      <c r="D1200" s="7">
        <v>110</v>
      </c>
      <c r="E1200" s="16">
        <v>1.5639814814814814</v>
      </c>
      <c r="F1200" s="12">
        <v>4.9</v>
      </c>
      <c r="G1200" s="7">
        <v>110</v>
      </c>
      <c r="H1200" s="16">
        <v>1.5591203703703704</v>
      </c>
    </row>
    <row x14ac:dyDescent="0.25" r="1201" customHeight="1" ht="18.75">
      <c r="A1201" s="1">
        <v>42474</v>
      </c>
      <c r="B1201" s="12">
        <v>2.7</v>
      </c>
      <c r="C1201" s="12">
        <v>7.6</v>
      </c>
      <c r="D1201" s="7">
        <v>290</v>
      </c>
      <c r="E1201" s="16">
        <v>1.6549537037037036</v>
      </c>
      <c r="F1201" s="12">
        <v>12.4</v>
      </c>
      <c r="G1201" s="7">
        <v>290</v>
      </c>
      <c r="H1201" s="16">
        <v>1.6487037037037036</v>
      </c>
    </row>
    <row x14ac:dyDescent="0.25" r="1202" customHeight="1" ht="18.75">
      <c r="A1202" s="1">
        <v>42475</v>
      </c>
      <c r="B1202" s="12">
        <v>2.8</v>
      </c>
      <c r="C1202" s="12">
        <v>6.8</v>
      </c>
      <c r="D1202" s="7">
        <v>90</v>
      </c>
      <c r="E1202" s="16">
        <v>1.2924537037037038</v>
      </c>
      <c r="F1202" s="12">
        <v>11.5</v>
      </c>
      <c r="G1202" s="7">
        <v>90</v>
      </c>
      <c r="H1202" s="16">
        <v>1.294537037037037</v>
      </c>
    </row>
    <row x14ac:dyDescent="0.25" r="1203" customHeight="1" ht="18.75">
      <c r="A1203" s="1">
        <v>42476</v>
      </c>
      <c r="B1203" s="12">
        <v>2.1</v>
      </c>
      <c r="C1203" s="12">
        <v>5.3</v>
      </c>
      <c r="D1203" s="7">
        <v>140</v>
      </c>
      <c r="E1203" s="16">
        <v>1.8875925925925925</v>
      </c>
      <c r="F1203" s="12">
        <v>13.4</v>
      </c>
      <c r="G1203" s="7">
        <v>180</v>
      </c>
      <c r="H1203" s="16">
        <v>1.897314814814815</v>
      </c>
    </row>
    <row x14ac:dyDescent="0.25" r="1204" customHeight="1" ht="18.75">
      <c r="A1204" s="1">
        <v>42477</v>
      </c>
      <c r="B1204" s="12">
        <v>6.3</v>
      </c>
      <c r="C1204" s="12">
        <v>12.1</v>
      </c>
      <c r="D1204" s="7">
        <v>270</v>
      </c>
      <c r="E1204" s="16">
        <v>1.2792592592592593</v>
      </c>
      <c r="F1204" s="12">
        <v>21.4</v>
      </c>
      <c r="G1204" s="7">
        <v>270</v>
      </c>
      <c r="H1204" s="16">
        <v>1.2764814814814816</v>
      </c>
    </row>
    <row x14ac:dyDescent="0.25" r="1205" customHeight="1" ht="18.75">
      <c r="A1205" s="1">
        <v>42478</v>
      </c>
      <c r="B1205" s="12">
        <v>3.4</v>
      </c>
      <c r="C1205" s="12">
        <v>6.3</v>
      </c>
      <c r="D1205" s="7">
        <v>250</v>
      </c>
      <c r="E1205" s="16">
        <v>1.7709259259259258</v>
      </c>
      <c r="F1205" s="12">
        <v>11.1</v>
      </c>
      <c r="G1205" s="7">
        <v>290</v>
      </c>
      <c r="H1205" s="16">
        <v>1.5195370370370371</v>
      </c>
    </row>
    <row x14ac:dyDescent="0.25" r="1206" customHeight="1" ht="18.75">
      <c r="A1206" s="1">
        <v>42479</v>
      </c>
      <c r="B1206" s="12">
        <v>2.9</v>
      </c>
      <c r="C1206" s="12">
        <v>6.8</v>
      </c>
      <c r="D1206" s="7">
        <v>290</v>
      </c>
      <c r="E1206" s="16">
        <v>1.0612037037037036</v>
      </c>
      <c r="F1206" s="12">
        <v>10.2</v>
      </c>
      <c r="G1206" s="7">
        <v>320</v>
      </c>
      <c r="H1206" s="16">
        <v>1.0563425925925927</v>
      </c>
    </row>
    <row x14ac:dyDescent="0.25" r="1207" customHeight="1" ht="18.75">
      <c r="A1207" s="1">
        <v>42480</v>
      </c>
      <c r="B1207" s="12">
        <v>1.7</v>
      </c>
      <c r="C1207" s="12">
        <v>4.1</v>
      </c>
      <c r="D1207" s="7">
        <v>160</v>
      </c>
      <c r="E1207" s="16">
        <v>1.674398148148148</v>
      </c>
      <c r="F1207" s="12">
        <v>6.6</v>
      </c>
      <c r="G1207" s="7">
        <v>140</v>
      </c>
      <c r="H1207" s="16">
        <v>1.670925925925926</v>
      </c>
    </row>
    <row x14ac:dyDescent="0.25" r="1208" customHeight="1" ht="18.75">
      <c r="A1208" s="1">
        <v>42481</v>
      </c>
      <c r="B1208" s="12">
        <v>2.4</v>
      </c>
      <c r="C1208" s="12">
        <v>4.4</v>
      </c>
      <c r="D1208" s="7">
        <v>140</v>
      </c>
      <c r="E1208" s="16">
        <v>1.193148148148148</v>
      </c>
      <c r="F1208" s="12">
        <v>7.2</v>
      </c>
      <c r="G1208" s="7">
        <v>140</v>
      </c>
      <c r="H1208" s="16">
        <v>1.1917592592592592</v>
      </c>
    </row>
    <row x14ac:dyDescent="0.25" r="1209" customHeight="1" ht="18.75">
      <c r="A1209" s="1">
        <v>42482</v>
      </c>
      <c r="B1209" s="7">
        <v>2</v>
      </c>
      <c r="C1209" s="12">
        <v>4.5</v>
      </c>
      <c r="D1209" s="7">
        <v>270</v>
      </c>
      <c r="E1209" s="16">
        <v>1.625787037037037</v>
      </c>
      <c r="F1209" s="12">
        <v>7.8</v>
      </c>
      <c r="G1209" s="7">
        <v>270</v>
      </c>
      <c r="H1209" s="16">
        <v>1.6223148148148148</v>
      </c>
    </row>
    <row x14ac:dyDescent="0.25" r="1210" customHeight="1" ht="18.75">
      <c r="A1210" s="1">
        <v>42483</v>
      </c>
      <c r="B1210" s="12">
        <v>1.7</v>
      </c>
      <c r="C1210" s="12">
        <v>4.7</v>
      </c>
      <c r="D1210" s="7">
        <v>290</v>
      </c>
      <c r="E1210" s="16">
        <v>1.1493981481481481</v>
      </c>
      <c r="F1210" s="12">
        <v>7.7</v>
      </c>
      <c r="G1210" s="7">
        <v>290</v>
      </c>
      <c r="H1210" s="16">
        <v>1.1827314814814816</v>
      </c>
    </row>
    <row x14ac:dyDescent="0.25" r="1211" customHeight="1" ht="18.75">
      <c r="A1211" s="1">
        <v>42484</v>
      </c>
      <c r="B1211" s="12">
        <v>3.1</v>
      </c>
      <c r="C1211" s="12">
        <v>5.9</v>
      </c>
      <c r="D1211" s="7">
        <v>90</v>
      </c>
      <c r="E1211" s="16">
        <v>1.6868981481481482</v>
      </c>
      <c r="F1211" s="12">
        <v>9.2</v>
      </c>
      <c r="G1211" s="7">
        <v>70</v>
      </c>
      <c r="H1211" s="16">
        <v>1.7389814814814815</v>
      </c>
    </row>
    <row x14ac:dyDescent="0.25" r="1212" customHeight="1" ht="18.75">
      <c r="A1212" s="1">
        <v>42485</v>
      </c>
      <c r="B1212" s="12">
        <v>1.2</v>
      </c>
      <c r="C1212" s="12">
        <v>2.8</v>
      </c>
      <c r="D1212" s="7">
        <v>110</v>
      </c>
      <c r="E1212" s="16">
        <v>1.014675925925926</v>
      </c>
      <c r="F1212" s="12">
        <v>4.8</v>
      </c>
      <c r="G1212" s="7">
        <v>140</v>
      </c>
      <c r="H1212" s="16">
        <v>1.0118981481481482</v>
      </c>
    </row>
    <row x14ac:dyDescent="0.25" r="1213" customHeight="1" ht="18.75">
      <c r="A1213" s="1">
        <v>42486</v>
      </c>
      <c r="B1213" s="12">
        <v>3.7</v>
      </c>
      <c r="C1213" s="12">
        <v>7.5</v>
      </c>
      <c r="D1213" s="7">
        <v>110</v>
      </c>
      <c r="E1213" s="16">
        <v>1.7688425925925926</v>
      </c>
      <c r="F1213" s="12">
        <v>11.6</v>
      </c>
      <c r="G1213" s="7">
        <v>110</v>
      </c>
      <c r="H1213" s="16">
        <v>1.7389814814814815</v>
      </c>
    </row>
    <row x14ac:dyDescent="0.25" r="1214" customHeight="1" ht="18.75">
      <c r="A1214" s="1">
        <v>42487</v>
      </c>
      <c r="B1214" s="12">
        <v>4.1</v>
      </c>
      <c r="C1214" s="12">
        <v>6.6</v>
      </c>
      <c r="D1214" s="7">
        <v>110</v>
      </c>
      <c r="E1214" s="16">
        <v>1.005648148148148</v>
      </c>
      <c r="F1214" s="12">
        <v>9.9</v>
      </c>
      <c r="G1214" s="7">
        <v>90</v>
      </c>
      <c r="H1214" s="16">
        <v>1.0014814814814814</v>
      </c>
    </row>
    <row x14ac:dyDescent="0.25" r="1215" customHeight="1" ht="18.75">
      <c r="A1215" s="1">
        <v>42488</v>
      </c>
      <c r="B1215" s="12">
        <v>2.2</v>
      </c>
      <c r="C1215" s="12">
        <v>6.5</v>
      </c>
      <c r="D1215" s="7">
        <v>110</v>
      </c>
      <c r="E1215" s="16">
        <v>1.7549537037037037</v>
      </c>
      <c r="F1215" s="12">
        <v>10.1</v>
      </c>
      <c r="G1215" s="7">
        <v>110</v>
      </c>
      <c r="H1215" s="16">
        <v>1.7827314814814814</v>
      </c>
    </row>
    <row x14ac:dyDescent="0.25" r="1216" customHeight="1" ht="18.75">
      <c r="A1216" s="1">
        <v>42489</v>
      </c>
      <c r="B1216" s="12">
        <v>1.4</v>
      </c>
      <c r="C1216" s="12">
        <v>3.5</v>
      </c>
      <c r="D1216" s="7">
        <v>270</v>
      </c>
      <c r="E1216" s="16">
        <v>1.588287037037037</v>
      </c>
      <c r="F1216" s="12">
        <v>5.9</v>
      </c>
      <c r="G1216" s="7">
        <v>180</v>
      </c>
      <c r="H1216" s="16">
        <v>1.8014814814814815</v>
      </c>
    </row>
    <row x14ac:dyDescent="0.25" r="1217" customHeight="1" ht="18.75">
      <c r="A1217" s="1">
        <v>42490</v>
      </c>
      <c r="B1217" s="12">
        <v>1.9</v>
      </c>
      <c r="C1217" s="12">
        <v>5.3</v>
      </c>
      <c r="D1217" s="7">
        <v>270</v>
      </c>
      <c r="E1217" s="16">
        <v>1.5612037037037036</v>
      </c>
      <c r="F1217" s="12">
        <v>9.1</v>
      </c>
      <c r="G1217" s="7">
        <v>270</v>
      </c>
      <c r="H1217" s="16">
        <v>1.616064814814815</v>
      </c>
    </row>
    <row x14ac:dyDescent="0.25" r="1218" customHeight="1" ht="18.75">
      <c r="A1218" s="1">
        <v>42491</v>
      </c>
      <c r="B1218" s="12">
        <v>1.7</v>
      </c>
      <c r="C1218" s="12">
        <v>4.6</v>
      </c>
      <c r="D1218" s="7">
        <v>290</v>
      </c>
      <c r="E1218" s="16">
        <v>1.6445370370370371</v>
      </c>
      <c r="F1218" s="12">
        <v>6.9</v>
      </c>
      <c r="G1218" s="7">
        <v>270</v>
      </c>
      <c r="H1218" s="16">
        <v>1.6313425925925926</v>
      </c>
    </row>
    <row x14ac:dyDescent="0.25" r="1219" customHeight="1" ht="18.75">
      <c r="A1219" s="1">
        <v>42492</v>
      </c>
      <c r="B1219" s="12">
        <v>1.9</v>
      </c>
      <c r="C1219" s="7">
        <v>5</v>
      </c>
      <c r="D1219" s="7">
        <v>230</v>
      </c>
      <c r="E1219" s="16">
        <v>1.6035648148148147</v>
      </c>
      <c r="F1219" s="12">
        <v>10.1</v>
      </c>
      <c r="G1219" s="7">
        <v>180</v>
      </c>
      <c r="H1219" s="16">
        <v>1.623009259259259</v>
      </c>
    </row>
    <row x14ac:dyDescent="0.25" r="1220" customHeight="1" ht="18.75">
      <c r="A1220" s="1">
        <v>42493</v>
      </c>
      <c r="B1220" s="7">
        <v>4</v>
      </c>
      <c r="C1220" s="12">
        <v>8.4</v>
      </c>
      <c r="D1220" s="7">
        <v>250</v>
      </c>
      <c r="E1220" s="16">
        <v>1.6528703703703704</v>
      </c>
      <c r="F1220" s="12">
        <v>13.7</v>
      </c>
      <c r="G1220" s="7">
        <v>250</v>
      </c>
      <c r="H1220" s="16">
        <v>1.6500925925925927</v>
      </c>
    </row>
    <row x14ac:dyDescent="0.25" r="1221" customHeight="1" ht="18.75">
      <c r="A1221" s="1">
        <v>42494</v>
      </c>
      <c r="B1221" s="12">
        <v>6.1</v>
      </c>
      <c r="C1221" s="12">
        <v>11.6</v>
      </c>
      <c r="D1221" s="7">
        <v>270</v>
      </c>
      <c r="E1221" s="16">
        <v>1.6139814814814815</v>
      </c>
      <c r="F1221" s="12">
        <v>19.3</v>
      </c>
      <c r="G1221" s="7">
        <v>270</v>
      </c>
      <c r="H1221" s="16">
        <v>1.6132870370370371</v>
      </c>
    </row>
    <row x14ac:dyDescent="0.25" r="1222" customHeight="1" ht="18.75">
      <c r="A1222" s="1">
        <v>42495</v>
      </c>
      <c r="B1222" s="12">
        <v>2.1</v>
      </c>
      <c r="C1222" s="12">
        <v>6.6</v>
      </c>
      <c r="D1222" s="7">
        <v>290</v>
      </c>
      <c r="E1222" s="16">
        <v>1.0243981481481481</v>
      </c>
      <c r="F1222" s="12">
        <v>10.8</v>
      </c>
      <c r="G1222" s="7">
        <v>270</v>
      </c>
      <c r="H1222" s="16">
        <v>1.0375925925925926</v>
      </c>
    </row>
    <row x14ac:dyDescent="0.25" r="1223" customHeight="1" ht="18.75">
      <c r="A1223" s="1">
        <v>42496</v>
      </c>
      <c r="B1223" s="7">
        <v>2</v>
      </c>
      <c r="C1223" s="12">
        <v>4.1</v>
      </c>
      <c r="D1223" s="7">
        <v>290</v>
      </c>
      <c r="E1223" s="16">
        <v>1.9952314814814813</v>
      </c>
      <c r="F1223" s="12">
        <v>7.1</v>
      </c>
      <c r="G1223" s="7">
        <v>200</v>
      </c>
      <c r="H1223" s="16">
        <v>1.236898148148148</v>
      </c>
    </row>
    <row x14ac:dyDescent="0.25" r="1224" customHeight="1" ht="18.75">
      <c r="A1224" s="1">
        <v>42497</v>
      </c>
      <c r="B1224" s="12">
        <v>3.3</v>
      </c>
      <c r="C1224" s="12">
        <v>6.3</v>
      </c>
      <c r="D1224" s="7">
        <v>290</v>
      </c>
      <c r="E1224" s="16">
        <v>1.4542592592592594</v>
      </c>
      <c r="F1224" s="12">
        <v>10.8</v>
      </c>
      <c r="G1224" s="7">
        <v>290</v>
      </c>
      <c r="H1224" s="16">
        <v>1.580648148148148</v>
      </c>
    </row>
    <row x14ac:dyDescent="0.25" r="1225" customHeight="1" ht="18.75">
      <c r="A1225" s="1">
        <v>42498</v>
      </c>
      <c r="B1225" s="7">
        <v>2</v>
      </c>
      <c r="C1225" s="12">
        <v>4.5</v>
      </c>
      <c r="D1225" s="7">
        <v>90</v>
      </c>
      <c r="E1225" s="16">
        <v>1.6667592592592593</v>
      </c>
      <c r="F1225" s="12">
        <v>7.3</v>
      </c>
      <c r="G1225" s="7">
        <v>70</v>
      </c>
      <c r="H1225" s="16">
        <v>1.6771759259259258</v>
      </c>
    </row>
    <row x14ac:dyDescent="0.25" r="1226" customHeight="1" ht="18.75">
      <c r="A1226" s="1">
        <v>42499</v>
      </c>
      <c r="B1226" s="12">
        <v>1.2</v>
      </c>
      <c r="C1226" s="12">
        <v>2.3</v>
      </c>
      <c r="D1226" s="7">
        <v>340</v>
      </c>
      <c r="E1226" s="16">
        <v>1.494537037037037</v>
      </c>
      <c r="F1226" s="12">
        <v>3.9</v>
      </c>
      <c r="G1226" s="7">
        <v>320</v>
      </c>
      <c r="H1226" s="16">
        <v>1.6973148148148147</v>
      </c>
    </row>
    <row x14ac:dyDescent="0.25" r="1227" customHeight="1" ht="18.75">
      <c r="A1227" s="1">
        <v>42500</v>
      </c>
      <c r="B1227" s="12">
        <v>1.9</v>
      </c>
      <c r="C1227" s="12">
        <v>6.5</v>
      </c>
      <c r="D1227" s="7">
        <v>110</v>
      </c>
      <c r="E1227" s="16">
        <v>1.580648148148148</v>
      </c>
      <c r="F1227" s="12">
        <v>9.5</v>
      </c>
      <c r="G1227" s="7">
        <v>110</v>
      </c>
      <c r="H1227" s="16">
        <v>1.5750925925925925</v>
      </c>
    </row>
    <row x14ac:dyDescent="0.25" r="1228" customHeight="1" ht="18.75">
      <c r="A1228" s="1">
        <v>42501</v>
      </c>
      <c r="B1228" s="12">
        <v>1.4</v>
      </c>
      <c r="C1228" s="12">
        <v>4.3</v>
      </c>
      <c r="D1228" s="7">
        <v>270</v>
      </c>
      <c r="E1228" s="16">
        <v>1.518148148148148</v>
      </c>
      <c r="F1228" s="12">
        <v>7.1</v>
      </c>
      <c r="G1228" s="7">
        <v>290</v>
      </c>
      <c r="H1228" s="16">
        <v>1.5125925925925925</v>
      </c>
    </row>
    <row x14ac:dyDescent="0.25" r="1229" customHeight="1" ht="18.75">
      <c r="A1229" s="1">
        <v>42502</v>
      </c>
      <c r="B1229" s="12">
        <v>1.7</v>
      </c>
      <c r="C1229" s="12">
        <v>4.4</v>
      </c>
      <c r="D1229" s="7">
        <v>270</v>
      </c>
      <c r="E1229" s="16">
        <v>1.5577314814814813</v>
      </c>
      <c r="F1229" s="12">
        <v>6.6</v>
      </c>
      <c r="G1229" s="7">
        <v>250</v>
      </c>
      <c r="H1229" s="16">
        <v>1.5514814814814815</v>
      </c>
    </row>
    <row x14ac:dyDescent="0.25" r="1230" customHeight="1" ht="18.75">
      <c r="A1230" s="1">
        <v>42503</v>
      </c>
      <c r="B1230" s="12">
        <v>2.7</v>
      </c>
      <c r="C1230" s="12">
        <v>5.7</v>
      </c>
      <c r="D1230" s="7">
        <v>110</v>
      </c>
      <c r="E1230" s="16">
        <v>1.6750925925925926</v>
      </c>
      <c r="F1230" s="12">
        <v>8.9</v>
      </c>
      <c r="G1230" s="7">
        <v>90</v>
      </c>
      <c r="H1230" s="16">
        <v>1.8188425925925926</v>
      </c>
    </row>
    <row x14ac:dyDescent="0.25" r="1231" customHeight="1" ht="18.75">
      <c r="A1231" s="1">
        <v>42504</v>
      </c>
      <c r="B1231" s="12">
        <v>3.2</v>
      </c>
      <c r="C1231" s="7">
        <v>5</v>
      </c>
      <c r="D1231" s="7">
        <v>110</v>
      </c>
      <c r="E1231" s="16">
        <v>1.6764814814814815</v>
      </c>
      <c r="F1231" s="12">
        <v>8.3</v>
      </c>
      <c r="G1231" s="7">
        <v>90</v>
      </c>
      <c r="H1231" s="16">
        <v>1.4348148148148148</v>
      </c>
    </row>
    <row x14ac:dyDescent="0.25" r="1232" customHeight="1" ht="18.75">
      <c r="A1232" s="1">
        <v>42505</v>
      </c>
      <c r="B1232" s="12">
        <v>2.2</v>
      </c>
      <c r="C1232" s="12">
        <v>4.2</v>
      </c>
      <c r="D1232" s="7">
        <v>180</v>
      </c>
      <c r="E1232" s="16">
        <v>1.5514814814814815</v>
      </c>
      <c r="F1232" s="12">
        <v>9.1</v>
      </c>
      <c r="G1232" s="7">
        <v>200</v>
      </c>
      <c r="H1232" s="16">
        <v>1.982037037037037</v>
      </c>
    </row>
    <row x14ac:dyDescent="0.25" r="1233" customHeight="1" ht="18.75">
      <c r="A1233" s="1">
        <v>42506</v>
      </c>
      <c r="B1233" s="12">
        <v>3.8</v>
      </c>
      <c r="C1233" s="12">
        <v>8.3</v>
      </c>
      <c r="D1233" s="7">
        <v>270</v>
      </c>
      <c r="E1233" s="16">
        <v>1.1987037037037038</v>
      </c>
      <c r="F1233" s="12">
        <v>13.6</v>
      </c>
      <c r="G1233" s="7">
        <v>290</v>
      </c>
      <c r="H1233" s="16">
        <v>1.188287037037037</v>
      </c>
    </row>
    <row x14ac:dyDescent="0.25" r="1234" customHeight="1" ht="18.75">
      <c r="A1234" s="1">
        <v>42507</v>
      </c>
      <c r="B1234" s="12">
        <v>1.3</v>
      </c>
      <c r="C1234" s="12">
        <v>3.7</v>
      </c>
      <c r="D1234" s="7">
        <v>250</v>
      </c>
      <c r="E1234" s="16">
        <v>1.4188425925925925</v>
      </c>
      <c r="F1234" s="7">
        <v>6</v>
      </c>
      <c r="G1234" s="7">
        <v>250</v>
      </c>
      <c r="H1234" s="16">
        <v>1.438287037037037</v>
      </c>
    </row>
    <row x14ac:dyDescent="0.25" r="1235" customHeight="1" ht="18.75">
      <c r="A1235" s="1">
        <v>42508</v>
      </c>
      <c r="B1235" s="12">
        <v>1.5</v>
      </c>
      <c r="C1235" s="12">
        <v>4.4</v>
      </c>
      <c r="D1235" s="7">
        <v>110</v>
      </c>
      <c r="E1235" s="16">
        <v>1.7431481481481481</v>
      </c>
      <c r="F1235" s="12">
        <v>7.3</v>
      </c>
      <c r="G1235" s="7">
        <v>90</v>
      </c>
      <c r="H1235" s="16">
        <v>1.7375925925925926</v>
      </c>
    </row>
    <row x14ac:dyDescent="0.25" r="1236" customHeight="1" ht="18.75">
      <c r="A1236" s="1">
        <v>42509</v>
      </c>
      <c r="B1236" s="12">
        <v>2.1</v>
      </c>
      <c r="C1236" s="12">
        <v>4.8</v>
      </c>
      <c r="D1236" s="7">
        <v>90</v>
      </c>
      <c r="E1236" s="16">
        <v>1.7139814814814813</v>
      </c>
      <c r="F1236" s="7">
        <v>8</v>
      </c>
      <c r="G1236" s="7">
        <v>70</v>
      </c>
      <c r="H1236" s="16">
        <v>1.7341203703703703</v>
      </c>
    </row>
    <row x14ac:dyDescent="0.25" r="1237" customHeight="1" ht="18.75">
      <c r="A1237" s="1">
        <v>42510</v>
      </c>
      <c r="B1237" s="12">
        <v>2.9</v>
      </c>
      <c r="C1237" s="12">
        <v>6.3</v>
      </c>
      <c r="D1237" s="7">
        <v>90</v>
      </c>
      <c r="E1237" s="16">
        <v>1.7188425925925928</v>
      </c>
      <c r="F1237" s="12">
        <v>10.5</v>
      </c>
      <c r="G1237" s="7">
        <v>110</v>
      </c>
      <c r="H1237" s="16">
        <v>1.803564814814815</v>
      </c>
    </row>
    <row x14ac:dyDescent="0.25" r="1238" customHeight="1" ht="18.75">
      <c r="A1238" s="1">
        <v>42511</v>
      </c>
      <c r="B1238" s="7">
        <v>3</v>
      </c>
      <c r="C1238" s="12">
        <v>6.1</v>
      </c>
      <c r="D1238" s="7">
        <v>90</v>
      </c>
      <c r="E1238" s="16">
        <v>1.752175925925926</v>
      </c>
      <c r="F1238" s="12">
        <v>10.3</v>
      </c>
      <c r="G1238" s="7">
        <v>90</v>
      </c>
      <c r="H1238" s="16">
        <v>1.6980092592592593</v>
      </c>
    </row>
    <row x14ac:dyDescent="0.25" r="1239" customHeight="1" ht="18.75">
      <c r="A1239" s="1">
        <v>42512</v>
      </c>
      <c r="B1239" s="12">
        <v>2.9</v>
      </c>
      <c r="C1239" s="12">
        <v>5.8</v>
      </c>
      <c r="D1239" s="7">
        <v>90</v>
      </c>
      <c r="E1239" s="16">
        <v>1.7000925925925925</v>
      </c>
      <c r="F1239" s="12">
        <v>8.8</v>
      </c>
      <c r="G1239" s="7">
        <v>90</v>
      </c>
      <c r="H1239" s="16">
        <v>1.748009259259259</v>
      </c>
    </row>
    <row x14ac:dyDescent="0.25" r="1240" customHeight="1" ht="18.75">
      <c r="A1240" s="1">
        <v>42513</v>
      </c>
      <c r="B1240" s="12">
        <v>1.8</v>
      </c>
      <c r="C1240" s="12">
        <v>4.2</v>
      </c>
      <c r="D1240" s="7">
        <v>110</v>
      </c>
      <c r="E1240" s="16">
        <v>1.045925925925926</v>
      </c>
      <c r="F1240" s="12">
        <v>8.1</v>
      </c>
      <c r="G1240" s="7">
        <v>250</v>
      </c>
      <c r="H1240" s="16">
        <v>1.6375925925925925</v>
      </c>
    </row>
    <row x14ac:dyDescent="0.25" r="1241" customHeight="1" ht="18.75">
      <c r="A1241" s="1">
        <v>42514</v>
      </c>
      <c r="B1241" s="12">
        <v>1.8</v>
      </c>
      <c r="C1241" s="12">
        <v>4.4</v>
      </c>
      <c r="D1241" s="7">
        <v>290</v>
      </c>
      <c r="E1241" s="16">
        <v>1.695925925925926</v>
      </c>
      <c r="F1241" s="12">
        <v>7.2</v>
      </c>
      <c r="G1241" s="7">
        <v>290</v>
      </c>
      <c r="H1241" s="16">
        <v>1.6910648148148149</v>
      </c>
    </row>
    <row x14ac:dyDescent="0.25" r="1242" customHeight="1" ht="18.75">
      <c r="A1242" s="1">
        <v>42515</v>
      </c>
      <c r="B1242" s="12">
        <v>1.5</v>
      </c>
      <c r="C1242" s="12">
        <v>4.2</v>
      </c>
      <c r="D1242" s="7">
        <v>290</v>
      </c>
      <c r="E1242" s="16">
        <v>1.5549537037037036</v>
      </c>
      <c r="F1242" s="12">
        <v>7.4</v>
      </c>
      <c r="G1242" s="7">
        <v>290</v>
      </c>
      <c r="H1242" s="16">
        <v>1.5910648148148148</v>
      </c>
    </row>
    <row x14ac:dyDescent="0.25" r="1243" customHeight="1" ht="18.75">
      <c r="A1243" s="1">
        <v>42516</v>
      </c>
      <c r="B1243" s="12">
        <v>1.7</v>
      </c>
      <c r="C1243" s="12">
        <v>4.2</v>
      </c>
      <c r="D1243" s="7">
        <v>290</v>
      </c>
      <c r="E1243" s="16">
        <v>1.6757870370370371</v>
      </c>
      <c r="F1243" s="12">
        <v>6.5</v>
      </c>
      <c r="G1243" s="7">
        <v>290</v>
      </c>
      <c r="H1243" s="16">
        <v>1.608425925925926</v>
      </c>
    </row>
    <row x14ac:dyDescent="0.25" r="1244" customHeight="1" ht="18.75">
      <c r="A1244" s="1">
        <v>42517</v>
      </c>
      <c r="B1244" s="7">
        <v>2</v>
      </c>
      <c r="C1244" s="12">
        <v>4.8</v>
      </c>
      <c r="D1244" s="7">
        <v>110</v>
      </c>
      <c r="E1244" s="16">
        <v>1.4375925925925925</v>
      </c>
      <c r="F1244" s="12">
        <v>6.8</v>
      </c>
      <c r="G1244" s="7">
        <v>110</v>
      </c>
      <c r="H1244" s="16">
        <v>1.432037037037037</v>
      </c>
    </row>
    <row x14ac:dyDescent="0.25" r="1245" customHeight="1" ht="18.75">
      <c r="A1245" s="1">
        <v>42518</v>
      </c>
      <c r="B1245" s="12">
        <v>1.5</v>
      </c>
      <c r="C1245" s="12">
        <v>3.7</v>
      </c>
      <c r="D1245" s="7">
        <v>270</v>
      </c>
      <c r="E1245" s="16">
        <v>1.4334259259259259</v>
      </c>
      <c r="F1245" s="12">
        <v>5.8</v>
      </c>
      <c r="G1245" s="7">
        <v>270</v>
      </c>
      <c r="H1245" s="16">
        <v>1.4327314814814816</v>
      </c>
    </row>
    <row x14ac:dyDescent="0.25" r="1246" customHeight="1" ht="18.75">
      <c r="A1246" s="1">
        <v>42519</v>
      </c>
      <c r="B1246" s="12">
        <v>1.9</v>
      </c>
      <c r="C1246" s="12">
        <v>4.5</v>
      </c>
      <c r="D1246" s="7">
        <v>290</v>
      </c>
      <c r="E1246" s="16">
        <v>1.8042592592592592</v>
      </c>
      <c r="F1246" s="12">
        <v>6.7</v>
      </c>
      <c r="G1246" s="7">
        <v>320</v>
      </c>
      <c r="H1246" s="16">
        <v>1.688287037037037</v>
      </c>
    </row>
    <row x14ac:dyDescent="0.25" r="1247" customHeight="1" ht="18.75">
      <c r="A1247" s="1">
        <v>42520</v>
      </c>
      <c r="B1247" s="12">
        <v>1.9</v>
      </c>
      <c r="C1247" s="7">
        <v>4</v>
      </c>
      <c r="D1247" s="7">
        <v>320</v>
      </c>
      <c r="E1247" s="16">
        <v>1.6806481481481481</v>
      </c>
      <c r="F1247" s="12">
        <v>6.2</v>
      </c>
      <c r="G1247" s="7">
        <v>290</v>
      </c>
      <c r="H1247" s="16">
        <v>1.5014814814814814</v>
      </c>
    </row>
    <row x14ac:dyDescent="0.25" r="1248" customHeight="1" ht="18.75">
      <c r="A1248" s="1">
        <v>42521</v>
      </c>
      <c r="B1248" s="12">
        <v>2.6</v>
      </c>
      <c r="C1248" s="12">
        <v>5.5</v>
      </c>
      <c r="D1248" s="7">
        <v>110</v>
      </c>
      <c r="E1248" s="16">
        <v>1.9959259259259259</v>
      </c>
      <c r="F1248" s="12">
        <v>8.3</v>
      </c>
      <c r="G1248" s="7">
        <v>140</v>
      </c>
      <c r="H1248" s="16">
        <v>1.9924537037037036</v>
      </c>
    </row>
    <row x14ac:dyDescent="0.25" r="1249" customHeight="1" ht="18.75">
      <c r="A1249" s="1">
        <v>42522</v>
      </c>
      <c r="B1249" s="12">
        <v>4.7</v>
      </c>
      <c r="C1249" s="12">
        <v>6.4</v>
      </c>
      <c r="D1249" s="7">
        <v>90</v>
      </c>
      <c r="E1249" s="16">
        <v>1.350787037037037</v>
      </c>
      <c r="F1249" s="7">
        <v>10</v>
      </c>
      <c r="G1249" s="7">
        <v>110</v>
      </c>
      <c r="H1249" s="16">
        <v>1.2535648148148149</v>
      </c>
    </row>
    <row x14ac:dyDescent="0.25" r="1250" customHeight="1" ht="18.75">
      <c r="A1250" s="1">
        <v>42523</v>
      </c>
      <c r="B1250" s="12">
        <v>1.7</v>
      </c>
      <c r="C1250" s="12">
        <v>3.6</v>
      </c>
      <c r="D1250" s="7">
        <v>90</v>
      </c>
      <c r="E1250" s="16">
        <v>1.794537037037037</v>
      </c>
      <c r="F1250" s="12">
        <v>6.1</v>
      </c>
      <c r="G1250" s="7">
        <v>110</v>
      </c>
      <c r="H1250" s="16">
        <v>1.7716203703703703</v>
      </c>
    </row>
    <row x14ac:dyDescent="0.25" r="1251" customHeight="1" ht="18.75">
      <c r="A1251" s="1">
        <v>42524</v>
      </c>
      <c r="B1251" s="12">
        <v>1.4</v>
      </c>
      <c r="C1251" s="12">
        <v>3.4</v>
      </c>
      <c r="D1251" s="7">
        <v>270</v>
      </c>
      <c r="E1251" s="16">
        <v>1.6535648148148148</v>
      </c>
      <c r="F1251" s="12">
        <v>6.8</v>
      </c>
      <c r="G1251" s="7">
        <v>270</v>
      </c>
      <c r="H1251" s="16">
        <v>1.6480092592592592</v>
      </c>
    </row>
    <row x14ac:dyDescent="0.25" r="1252" customHeight="1" ht="18.75">
      <c r="A1252" s="1">
        <v>42525</v>
      </c>
      <c r="B1252" s="12">
        <v>1.1</v>
      </c>
      <c r="C1252" s="7">
        <v>3</v>
      </c>
      <c r="D1252" s="7">
        <v>110</v>
      </c>
      <c r="E1252" s="16">
        <v>1.970925925925926</v>
      </c>
      <c r="F1252" s="12">
        <v>4.5</v>
      </c>
      <c r="G1252" s="7">
        <v>320</v>
      </c>
      <c r="H1252" s="16">
        <v>1.616064814814815</v>
      </c>
    </row>
    <row x14ac:dyDescent="0.25" r="1253" customHeight="1" ht="18.75">
      <c r="A1253" s="1">
        <v>42526</v>
      </c>
      <c r="B1253" s="12">
        <v>3.8</v>
      </c>
      <c r="C1253" s="12">
        <v>7.4</v>
      </c>
      <c r="D1253" s="7">
        <v>110</v>
      </c>
      <c r="E1253" s="16">
        <v>1.6112037037037037</v>
      </c>
      <c r="F1253" s="12">
        <v>11.7</v>
      </c>
      <c r="G1253" s="7">
        <v>110</v>
      </c>
      <c r="H1253" s="16">
        <v>1.6306481481481483</v>
      </c>
    </row>
    <row x14ac:dyDescent="0.25" r="1254" customHeight="1" ht="18.75">
      <c r="A1254" s="1">
        <v>42527</v>
      </c>
      <c r="B1254" s="12">
        <v>2.6</v>
      </c>
      <c r="C1254" s="12">
        <v>4.3</v>
      </c>
      <c r="D1254" s="7">
        <v>110</v>
      </c>
      <c r="E1254" s="16">
        <v>1.6549537037037036</v>
      </c>
      <c r="F1254" s="7">
        <v>7</v>
      </c>
      <c r="G1254" s="7">
        <v>110</v>
      </c>
      <c r="H1254" s="16">
        <v>1.639675925925926</v>
      </c>
    </row>
    <row x14ac:dyDescent="0.25" r="1255" customHeight="1" ht="18.75">
      <c r="A1255" s="1">
        <v>42528</v>
      </c>
      <c r="B1255" s="12">
        <v>1.4</v>
      </c>
      <c r="C1255" s="12">
        <v>3.2</v>
      </c>
      <c r="D1255" s="7">
        <v>110</v>
      </c>
      <c r="E1255" s="16">
        <v>1.938287037037037</v>
      </c>
      <c r="F1255" s="7">
        <v>5</v>
      </c>
      <c r="G1255" s="7">
        <v>290</v>
      </c>
      <c r="H1255" s="16">
        <v>1.6612037037037037</v>
      </c>
    </row>
    <row x14ac:dyDescent="0.25" r="1256" customHeight="1" ht="18.75">
      <c r="A1256" s="1">
        <v>42529</v>
      </c>
      <c r="B1256" s="12">
        <v>1.2</v>
      </c>
      <c r="C1256" s="12">
        <v>2.1</v>
      </c>
      <c r="D1256" s="7">
        <v>110</v>
      </c>
      <c r="E1256" s="16">
        <v>1.1493981481481481</v>
      </c>
      <c r="F1256" s="12">
        <v>3.4</v>
      </c>
      <c r="G1256" s="7">
        <v>110</v>
      </c>
      <c r="H1256" s="16">
        <v>1.1493981481481481</v>
      </c>
    </row>
    <row x14ac:dyDescent="0.25" r="1257" customHeight="1" ht="18.75">
      <c r="A1257" s="1">
        <v>42530</v>
      </c>
      <c r="B1257" s="12">
        <v>2.5</v>
      </c>
      <c r="C1257" s="12">
        <v>5.7</v>
      </c>
      <c r="D1257" s="7">
        <v>90</v>
      </c>
      <c r="E1257" s="16">
        <v>1.7917592592592593</v>
      </c>
      <c r="F1257" s="12">
        <v>8.9</v>
      </c>
      <c r="G1257" s="7">
        <v>90</v>
      </c>
      <c r="H1257" s="16">
        <v>1.795925925925926</v>
      </c>
    </row>
    <row x14ac:dyDescent="0.25" r="1258" customHeight="1" ht="18.75">
      <c r="A1258" s="1">
        <v>42531</v>
      </c>
      <c r="B1258" s="12">
        <v>1.9</v>
      </c>
      <c r="C1258" s="12">
        <v>3.2</v>
      </c>
      <c r="D1258" s="7">
        <v>110</v>
      </c>
      <c r="E1258" s="16">
        <v>1.3028703703703703</v>
      </c>
      <c r="F1258" s="12">
        <v>5.8</v>
      </c>
      <c r="G1258" s="7">
        <v>230</v>
      </c>
      <c r="H1258" s="16">
        <v>1.6813425925925927</v>
      </c>
    </row>
    <row x14ac:dyDescent="0.25" r="1259" customHeight="1" ht="18.75">
      <c r="A1259" s="1">
        <v>42532</v>
      </c>
      <c r="B1259" s="12">
        <v>1.6</v>
      </c>
      <c r="C1259" s="12">
        <v>4.1</v>
      </c>
      <c r="D1259" s="7">
        <v>290</v>
      </c>
      <c r="E1259" s="16">
        <v>1.5730092592592593</v>
      </c>
      <c r="F1259" s="12">
        <v>6.3</v>
      </c>
      <c r="G1259" s="7">
        <v>180</v>
      </c>
      <c r="H1259" s="16">
        <v>1.694537037037037</v>
      </c>
    </row>
    <row x14ac:dyDescent="0.25" r="1260" customHeight="1" ht="18.75">
      <c r="A1260" s="1">
        <v>42533</v>
      </c>
      <c r="B1260" s="12">
        <v>0.8</v>
      </c>
      <c r="C1260" s="12">
        <v>2.6</v>
      </c>
      <c r="D1260" s="7">
        <v>340</v>
      </c>
      <c r="E1260" s="16">
        <v>1.6424537037037037</v>
      </c>
      <c r="F1260" s="12">
        <v>4.4</v>
      </c>
      <c r="G1260" s="7">
        <v>340</v>
      </c>
      <c r="H1260" s="16">
        <v>1.639675925925926</v>
      </c>
    </row>
    <row x14ac:dyDescent="0.25" r="1261" customHeight="1" ht="18.75">
      <c r="A1261" s="1">
        <v>42534</v>
      </c>
      <c r="B1261" s="12">
        <v>3.2</v>
      </c>
      <c r="C1261" s="12">
        <v>6.4</v>
      </c>
      <c r="D1261" s="7">
        <v>140</v>
      </c>
      <c r="E1261" s="16">
        <v>1.6723148148148148</v>
      </c>
      <c r="F1261" s="12">
        <v>9.9</v>
      </c>
      <c r="G1261" s="7">
        <v>90</v>
      </c>
      <c r="H1261" s="16">
        <v>1.7216203703703705</v>
      </c>
    </row>
    <row x14ac:dyDescent="0.25" r="1262" customHeight="1" ht="18.75">
      <c r="A1262" s="1">
        <v>42535</v>
      </c>
      <c r="B1262" s="12">
        <v>2.6</v>
      </c>
      <c r="C1262" s="12">
        <v>4.9</v>
      </c>
      <c r="D1262" s="7">
        <v>140</v>
      </c>
      <c r="E1262" s="16">
        <v>1.5035648148148149</v>
      </c>
      <c r="F1262" s="7">
        <v>7</v>
      </c>
      <c r="G1262" s="7">
        <v>140</v>
      </c>
      <c r="H1262" s="16">
        <v>1.494537037037037</v>
      </c>
    </row>
    <row x14ac:dyDescent="0.25" r="1263" customHeight="1" ht="18.75">
      <c r="A1263" s="1">
        <v>42536</v>
      </c>
      <c r="B1263" s="12">
        <v>1.5</v>
      </c>
      <c r="C1263" s="12">
        <v>4.5</v>
      </c>
      <c r="D1263" s="7">
        <v>230</v>
      </c>
      <c r="E1263" s="16">
        <v>1.6202314814814813</v>
      </c>
      <c r="F1263" s="12">
        <v>8.1</v>
      </c>
      <c r="G1263" s="7">
        <v>180</v>
      </c>
      <c r="H1263" s="16">
        <v>1.6139814814814815</v>
      </c>
    </row>
    <row x14ac:dyDescent="0.25" r="1264" customHeight="1" ht="18.75">
      <c r="A1264" s="1">
        <v>42537</v>
      </c>
      <c r="B1264" s="12">
        <v>2.6</v>
      </c>
      <c r="C1264" s="12">
        <v>5.6</v>
      </c>
      <c r="D1264" s="7">
        <v>340</v>
      </c>
      <c r="E1264" s="16">
        <v>1.482037037037037</v>
      </c>
      <c r="F1264" s="7">
        <v>9</v>
      </c>
      <c r="G1264" s="7">
        <v>340</v>
      </c>
      <c r="H1264" s="16">
        <v>1.6410648148148148</v>
      </c>
    </row>
    <row x14ac:dyDescent="0.25" r="1265" customHeight="1" ht="18.75">
      <c r="A1265" s="1">
        <v>42538</v>
      </c>
      <c r="B1265" s="12">
        <v>2.4</v>
      </c>
      <c r="C1265" s="12">
        <v>4.8</v>
      </c>
      <c r="D1265" s="7">
        <v>320</v>
      </c>
      <c r="E1265" s="16">
        <v>1.032037037037037</v>
      </c>
      <c r="F1265" s="7">
        <v>7</v>
      </c>
      <c r="G1265" s="7">
        <v>290</v>
      </c>
      <c r="H1265" s="16">
        <v>1.0403703703703704</v>
      </c>
    </row>
    <row x14ac:dyDescent="0.25" r="1266" customHeight="1" ht="18.75">
      <c r="A1266" s="1">
        <v>42539</v>
      </c>
      <c r="B1266" s="12">
        <v>1.7</v>
      </c>
      <c r="C1266" s="7">
        <v>4</v>
      </c>
      <c r="D1266" s="7">
        <v>270</v>
      </c>
      <c r="E1266" s="16">
        <v>1.670925925925926</v>
      </c>
      <c r="F1266" s="12">
        <v>7.2</v>
      </c>
      <c r="G1266" s="7">
        <v>230</v>
      </c>
      <c r="H1266" s="16">
        <v>1.6327314814814815</v>
      </c>
    </row>
    <row x14ac:dyDescent="0.25" r="1267" customHeight="1" ht="18.75">
      <c r="A1267" s="1">
        <v>42540</v>
      </c>
      <c r="B1267" s="12">
        <v>1.8</v>
      </c>
      <c r="C1267" s="12">
        <v>4.9</v>
      </c>
      <c r="D1267" s="7">
        <v>290</v>
      </c>
      <c r="E1267" s="16">
        <v>1.7931481481481482</v>
      </c>
      <c r="F1267" s="12">
        <v>7.5</v>
      </c>
      <c r="G1267" s="7">
        <v>270</v>
      </c>
      <c r="H1267" s="16">
        <v>1.6417592592592594</v>
      </c>
    </row>
    <row x14ac:dyDescent="0.25" r="1268" customHeight="1" ht="18.75">
      <c r="A1268" s="1">
        <v>42541</v>
      </c>
      <c r="B1268" s="12">
        <v>1.6</v>
      </c>
      <c r="C1268" s="12">
        <v>4.5</v>
      </c>
      <c r="D1268" s="7">
        <v>290</v>
      </c>
      <c r="E1268" s="16">
        <v>1.5737037037037038</v>
      </c>
      <c r="F1268" s="12">
        <v>7.3</v>
      </c>
      <c r="G1268" s="7">
        <v>320</v>
      </c>
      <c r="H1268" s="16">
        <v>1.5466203703703703</v>
      </c>
    </row>
    <row x14ac:dyDescent="0.25" r="1269" customHeight="1" ht="18.75">
      <c r="A1269" s="1">
        <v>42542</v>
      </c>
      <c r="B1269" s="12">
        <v>2.8</v>
      </c>
      <c r="C1269" s="12">
        <v>5.2</v>
      </c>
      <c r="D1269" s="7">
        <v>140</v>
      </c>
      <c r="E1269" s="16">
        <v>1.4938425925925927</v>
      </c>
      <c r="F1269" s="12">
        <v>8.3</v>
      </c>
      <c r="G1269" s="7">
        <v>70</v>
      </c>
      <c r="H1269" s="16">
        <v>1.4035648148148148</v>
      </c>
    </row>
    <row x14ac:dyDescent="0.25" r="1270" customHeight="1" ht="18.75">
      <c r="A1270" s="1">
        <v>42543</v>
      </c>
      <c r="B1270" s="12">
        <v>3.2</v>
      </c>
      <c r="C1270" s="7">
        <v>5</v>
      </c>
      <c r="D1270" s="7">
        <v>110</v>
      </c>
      <c r="E1270" s="16">
        <v>1.7112037037037036</v>
      </c>
      <c r="F1270" s="12">
        <v>7.8</v>
      </c>
      <c r="G1270" s="7">
        <v>140</v>
      </c>
      <c r="H1270" s="16">
        <v>1.900787037037037</v>
      </c>
    </row>
    <row x14ac:dyDescent="0.25" r="1271" customHeight="1" ht="18.75">
      <c r="A1271" s="1">
        <v>42544</v>
      </c>
      <c r="B1271" s="12">
        <v>2.1</v>
      </c>
      <c r="C1271" s="12">
        <v>4.3</v>
      </c>
      <c r="D1271" s="7">
        <v>140</v>
      </c>
      <c r="E1271" s="16">
        <v>1.0875925925925927</v>
      </c>
      <c r="F1271" s="12">
        <v>6.3</v>
      </c>
      <c r="G1271" s="7">
        <v>140</v>
      </c>
      <c r="H1271" s="16">
        <v>1.0896759259259259</v>
      </c>
    </row>
    <row x14ac:dyDescent="0.25" r="1272" customHeight="1" ht="18.75">
      <c r="A1272" s="1">
        <v>42545</v>
      </c>
      <c r="B1272" s="12">
        <v>2.3</v>
      </c>
      <c r="C1272" s="7">
        <v>5</v>
      </c>
      <c r="D1272" s="7">
        <v>290</v>
      </c>
      <c r="E1272" s="16">
        <v>1.772314814814815</v>
      </c>
      <c r="F1272" s="12">
        <v>8.1</v>
      </c>
      <c r="G1272" s="7">
        <v>290</v>
      </c>
      <c r="H1272" s="16">
        <v>1.7841203703703705</v>
      </c>
    </row>
    <row x14ac:dyDescent="0.25" r="1273" customHeight="1" ht="18.75">
      <c r="A1273" s="1">
        <v>42546</v>
      </c>
      <c r="B1273" s="12">
        <v>3.7</v>
      </c>
      <c r="C1273" s="12">
        <v>7.6</v>
      </c>
      <c r="D1273" s="7">
        <v>290</v>
      </c>
      <c r="E1273" s="16">
        <v>1.700787037037037</v>
      </c>
      <c r="F1273" s="12">
        <v>12.4</v>
      </c>
      <c r="G1273" s="7">
        <v>320</v>
      </c>
      <c r="H1273" s="16">
        <v>1.6952314814814815</v>
      </c>
    </row>
    <row x14ac:dyDescent="0.25" r="1274" customHeight="1" ht="18.75">
      <c r="A1274" s="1">
        <v>42547</v>
      </c>
      <c r="B1274" s="12">
        <v>2.2</v>
      </c>
      <c r="C1274" s="12">
        <v>4.9</v>
      </c>
      <c r="D1274" s="7">
        <v>290</v>
      </c>
      <c r="E1274" s="16">
        <v>1.6445370370370371</v>
      </c>
      <c r="F1274" s="12">
        <v>7.4</v>
      </c>
      <c r="G1274" s="7">
        <v>340</v>
      </c>
      <c r="H1274" s="16">
        <v>1.7598148148148147</v>
      </c>
    </row>
    <row x14ac:dyDescent="0.25" r="1275" customHeight="1" ht="18.75">
      <c r="A1275" s="1">
        <v>42548</v>
      </c>
      <c r="B1275" s="12">
        <v>1.1</v>
      </c>
      <c r="C1275" s="12">
        <v>6.2</v>
      </c>
      <c r="D1275" s="7">
        <v>110</v>
      </c>
      <c r="E1275" s="16">
        <v>1.7466203703703704</v>
      </c>
      <c r="F1275" s="12">
        <v>9.5</v>
      </c>
      <c r="G1275" s="7">
        <v>90</v>
      </c>
      <c r="H1275" s="16">
        <v>1.7403703703703703</v>
      </c>
    </row>
    <row x14ac:dyDescent="0.25" r="1276" customHeight="1" ht="18.75">
      <c r="A1276" s="1">
        <v>42549</v>
      </c>
      <c r="B1276" s="12">
        <v>2.1</v>
      </c>
      <c r="C1276" s="12">
        <v>4.5</v>
      </c>
      <c r="D1276" s="7">
        <v>110</v>
      </c>
      <c r="E1276" s="16">
        <v>1.6931481481481483</v>
      </c>
      <c r="F1276" s="7">
        <v>7</v>
      </c>
      <c r="G1276" s="7">
        <v>140</v>
      </c>
      <c r="H1276" s="16">
        <v>1.7049537037037037</v>
      </c>
    </row>
    <row x14ac:dyDescent="0.25" r="1277" customHeight="1" ht="18.75">
      <c r="A1277" s="1">
        <v>42550</v>
      </c>
      <c r="B1277" s="12">
        <v>1.8</v>
      </c>
      <c r="C1277" s="12">
        <v>4.5</v>
      </c>
      <c r="D1277" s="7">
        <v>140</v>
      </c>
      <c r="E1277" s="16">
        <v>1.4473148148148147</v>
      </c>
      <c r="F1277" s="12">
        <v>6.9</v>
      </c>
      <c r="G1277" s="7">
        <v>140</v>
      </c>
      <c r="H1277" s="16">
        <v>1.4466203703703704</v>
      </c>
    </row>
    <row x14ac:dyDescent="0.25" r="1278" customHeight="1" ht="18.75">
      <c r="A1278" s="1">
        <v>42551</v>
      </c>
      <c r="B1278" s="12">
        <v>1.7</v>
      </c>
      <c r="C1278" s="7">
        <v>4</v>
      </c>
      <c r="D1278" s="7">
        <v>180</v>
      </c>
      <c r="E1278" s="16">
        <v>1.7084259259259258</v>
      </c>
      <c r="F1278" s="12">
        <v>7.8</v>
      </c>
      <c r="G1278" s="7">
        <v>230</v>
      </c>
      <c r="H1278" s="16">
        <v>1.694537037037037</v>
      </c>
    </row>
    <row x14ac:dyDescent="0.25" r="1279" customHeight="1" ht="18.75">
      <c r="A1279" s="1">
        <v>42552</v>
      </c>
      <c r="B1279" s="12">
        <v>1.6</v>
      </c>
      <c r="C1279" s="12">
        <v>4.4</v>
      </c>
      <c r="D1279" s="7">
        <v>160</v>
      </c>
      <c r="E1279" s="16">
        <v>1.469537037037037</v>
      </c>
      <c r="F1279" s="12">
        <v>7.7</v>
      </c>
      <c r="G1279" s="7">
        <v>200</v>
      </c>
      <c r="H1279" s="16">
        <v>1.7875925925925926</v>
      </c>
    </row>
    <row x14ac:dyDescent="0.25" r="1280" customHeight="1" ht="18.75">
      <c r="A1280" s="1">
        <v>42553</v>
      </c>
      <c r="B1280" s="12">
        <v>2.2</v>
      </c>
      <c r="C1280" s="12">
        <v>6.5</v>
      </c>
      <c r="D1280" s="7">
        <v>270</v>
      </c>
      <c r="E1280" s="16">
        <v>1.2278703703703704</v>
      </c>
      <c r="F1280" s="12">
        <v>12.3</v>
      </c>
      <c r="G1280" s="7">
        <v>250</v>
      </c>
      <c r="H1280" s="16">
        <v>1.225787037037037</v>
      </c>
    </row>
    <row x14ac:dyDescent="0.25" r="1281" customHeight="1" ht="18.75">
      <c r="A1281" s="1">
        <v>42554</v>
      </c>
      <c r="B1281" s="12">
        <v>1.5</v>
      </c>
      <c r="C1281" s="12">
        <v>3.2</v>
      </c>
      <c r="D1281" s="7">
        <v>140</v>
      </c>
      <c r="E1281" s="16">
        <v>1.7841203703703705</v>
      </c>
      <c r="F1281" s="12">
        <v>4.8</v>
      </c>
      <c r="G1281" s="7">
        <v>140</v>
      </c>
      <c r="H1281" s="16">
        <v>1.9591203703703703</v>
      </c>
    </row>
    <row x14ac:dyDescent="0.25" r="1282" customHeight="1" ht="18.75">
      <c r="A1282" s="1">
        <v>42555</v>
      </c>
      <c r="B1282" s="12">
        <v>3.9</v>
      </c>
      <c r="C1282" s="12">
        <v>6.2</v>
      </c>
      <c r="D1282" s="7">
        <v>140</v>
      </c>
      <c r="E1282" s="16">
        <v>1.9014814814814813</v>
      </c>
      <c r="F1282" s="12">
        <v>9.1</v>
      </c>
      <c r="G1282" s="7">
        <v>140</v>
      </c>
      <c r="H1282" s="16">
        <v>1.5035648148148149</v>
      </c>
    </row>
    <row x14ac:dyDescent="0.25" r="1283" customHeight="1" ht="18.75">
      <c r="A1283" s="1">
        <v>42556</v>
      </c>
      <c r="B1283" s="12">
        <v>2.6</v>
      </c>
      <c r="C1283" s="12">
        <v>6.7</v>
      </c>
      <c r="D1283" s="7">
        <v>140</v>
      </c>
      <c r="E1283" s="16">
        <v>1.0084259259259258</v>
      </c>
      <c r="F1283" s="12">
        <v>10.3</v>
      </c>
      <c r="G1283" s="7">
        <v>140</v>
      </c>
      <c r="H1283" s="16">
        <v>1.013287037037037</v>
      </c>
    </row>
    <row x14ac:dyDescent="0.25" r="1284" customHeight="1" ht="18.75">
      <c r="A1284" s="1">
        <v>42557</v>
      </c>
      <c r="B1284" s="12">
        <v>1.8</v>
      </c>
      <c r="C1284" s="12">
        <v>6.5</v>
      </c>
      <c r="D1284" s="7">
        <v>360</v>
      </c>
      <c r="E1284" s="16">
        <v>1.5028703703703705</v>
      </c>
      <c r="F1284" s="12">
        <v>12.4</v>
      </c>
      <c r="G1284" s="7">
        <v>360</v>
      </c>
      <c r="H1284" s="16">
        <v>1.4980092592592593</v>
      </c>
    </row>
    <row x14ac:dyDescent="0.25" r="1285" customHeight="1" ht="18.75">
      <c r="A1285" s="1">
        <v>42558</v>
      </c>
      <c r="B1285" s="12">
        <v>1.9</v>
      </c>
      <c r="C1285" s="7">
        <v>7</v>
      </c>
      <c r="D1285" s="7">
        <v>320</v>
      </c>
      <c r="E1285" s="16">
        <v>1.719537037037037</v>
      </c>
      <c r="F1285" s="12">
        <v>11.9</v>
      </c>
      <c r="G1285" s="7">
        <v>290</v>
      </c>
      <c r="H1285" s="16">
        <v>1.713287037037037</v>
      </c>
    </row>
    <row x14ac:dyDescent="0.25" r="1286" customHeight="1" ht="18.75">
      <c r="A1286" s="1">
        <v>42559</v>
      </c>
      <c r="B1286" s="12">
        <v>1.6</v>
      </c>
      <c r="C1286" s="12">
        <v>3.6</v>
      </c>
      <c r="D1286" s="7">
        <v>160</v>
      </c>
      <c r="E1286" s="16">
        <v>1.9188425925925925</v>
      </c>
      <c r="F1286" s="12">
        <v>5.3</v>
      </c>
      <c r="G1286" s="7">
        <v>160</v>
      </c>
      <c r="H1286" s="16">
        <v>1.9160648148148147</v>
      </c>
    </row>
    <row x14ac:dyDescent="0.25" r="1287" customHeight="1" ht="18.75">
      <c r="A1287" s="1">
        <v>42560</v>
      </c>
      <c r="B1287" s="12">
        <v>1.2</v>
      </c>
      <c r="C1287" s="12">
        <v>2.7</v>
      </c>
      <c r="D1287" s="7">
        <v>140</v>
      </c>
      <c r="E1287" s="16">
        <v>1.6521759259259259</v>
      </c>
      <c r="F1287" s="12">
        <v>4.3</v>
      </c>
      <c r="G1287" s="7">
        <v>110</v>
      </c>
      <c r="H1287" s="16">
        <v>1.5993981481481483</v>
      </c>
    </row>
    <row x14ac:dyDescent="0.25" r="1288" customHeight="1" ht="18.75">
      <c r="A1288" s="1">
        <v>42561</v>
      </c>
      <c r="B1288" s="12">
        <v>1.5</v>
      </c>
      <c r="C1288" s="12">
        <v>3.2</v>
      </c>
      <c r="D1288" s="7">
        <v>290</v>
      </c>
      <c r="E1288" s="16">
        <v>1.5195370370370371</v>
      </c>
      <c r="F1288" s="12">
        <v>5.6</v>
      </c>
      <c r="G1288" s="7">
        <v>320</v>
      </c>
      <c r="H1288" s="16">
        <v>1.5139814814814816</v>
      </c>
    </row>
    <row x14ac:dyDescent="0.25" r="1289" customHeight="1" ht="18.75">
      <c r="A1289" s="1">
        <v>42562</v>
      </c>
      <c r="B1289" s="12">
        <v>1.5</v>
      </c>
      <c r="C1289" s="12">
        <v>3.4</v>
      </c>
      <c r="D1289" s="7">
        <v>140</v>
      </c>
      <c r="E1289" s="16">
        <v>1.4688425925925925</v>
      </c>
      <c r="F1289" s="12">
        <v>5.9</v>
      </c>
      <c r="G1289" s="7">
        <v>140</v>
      </c>
      <c r="H1289" s="16">
        <v>1.4889814814814815</v>
      </c>
    </row>
    <row x14ac:dyDescent="0.25" r="1290" customHeight="1" ht="18.75">
      <c r="A1290" s="1">
        <v>42563</v>
      </c>
      <c r="B1290" s="12">
        <v>1.2</v>
      </c>
      <c r="C1290" s="12">
        <v>4.1</v>
      </c>
      <c r="D1290" s="7">
        <v>320</v>
      </c>
      <c r="E1290" s="16">
        <v>1.4792592592592593</v>
      </c>
      <c r="F1290" s="12">
        <v>6.3</v>
      </c>
      <c r="G1290" s="7">
        <v>320</v>
      </c>
      <c r="H1290" s="16">
        <v>1.4785648148148147</v>
      </c>
    </row>
    <row x14ac:dyDescent="0.25" r="1291" customHeight="1" ht="18.75">
      <c r="A1291" s="1">
        <v>42564</v>
      </c>
      <c r="B1291" s="12">
        <v>2.1</v>
      </c>
      <c r="C1291" s="12">
        <v>4.1</v>
      </c>
      <c r="D1291" s="7">
        <v>290</v>
      </c>
      <c r="E1291" s="16">
        <v>1.5167592592592594</v>
      </c>
      <c r="F1291" s="12">
        <v>6.7</v>
      </c>
      <c r="G1291" s="7">
        <v>320</v>
      </c>
      <c r="H1291" s="16">
        <v>1.5230092592592592</v>
      </c>
    </row>
    <row x14ac:dyDescent="0.25" r="1292" customHeight="1" ht="18.75">
      <c r="A1292" s="1">
        <v>42565</v>
      </c>
      <c r="B1292" s="12">
        <v>2.7</v>
      </c>
      <c r="C1292" s="7">
        <v>7</v>
      </c>
      <c r="D1292" s="7">
        <v>140</v>
      </c>
      <c r="E1292" s="16">
        <v>1.663287037037037</v>
      </c>
      <c r="F1292" s="12">
        <v>10.2</v>
      </c>
      <c r="G1292" s="7">
        <v>140</v>
      </c>
      <c r="H1292" s="16">
        <v>1.6577314814814814</v>
      </c>
    </row>
    <row x14ac:dyDescent="0.25" r="1293" customHeight="1" ht="18.75">
      <c r="A1293" s="1">
        <v>42566</v>
      </c>
      <c r="B1293" s="12">
        <v>2.8</v>
      </c>
      <c r="C1293" s="7">
        <v>6</v>
      </c>
      <c r="D1293" s="7">
        <v>110</v>
      </c>
      <c r="E1293" s="16">
        <v>1.8848148148148147</v>
      </c>
      <c r="F1293" s="7">
        <v>9</v>
      </c>
      <c r="G1293" s="7">
        <v>90</v>
      </c>
      <c r="H1293" s="16">
        <v>1.8362037037037036</v>
      </c>
    </row>
    <row x14ac:dyDescent="0.25" r="1294" customHeight="1" ht="18.75">
      <c r="A1294" s="1">
        <v>42567</v>
      </c>
      <c r="B1294" s="12">
        <v>1.8</v>
      </c>
      <c r="C1294" s="12">
        <v>3.5</v>
      </c>
      <c r="D1294" s="7">
        <v>140</v>
      </c>
      <c r="E1294" s="16">
        <v>1.3855092592592593</v>
      </c>
      <c r="F1294" s="12">
        <v>5.4</v>
      </c>
      <c r="G1294" s="7">
        <v>110</v>
      </c>
      <c r="H1294" s="16">
        <v>1.0160648148148148</v>
      </c>
    </row>
    <row x14ac:dyDescent="0.25" r="1295" customHeight="1" ht="18.75">
      <c r="A1295" s="1">
        <v>42568</v>
      </c>
      <c r="B1295" s="12">
        <v>1.1</v>
      </c>
      <c r="C1295" s="12">
        <v>3.9</v>
      </c>
      <c r="D1295" s="7">
        <v>270</v>
      </c>
      <c r="E1295" s="16">
        <v>1.7827314814814814</v>
      </c>
      <c r="F1295" s="12">
        <v>6.2</v>
      </c>
      <c r="G1295" s="7">
        <v>250</v>
      </c>
      <c r="H1295" s="16">
        <v>1.7827314814814814</v>
      </c>
    </row>
    <row x14ac:dyDescent="0.25" r="1296" customHeight="1" ht="18.75">
      <c r="A1296" s="1">
        <v>42569</v>
      </c>
      <c r="B1296" s="7">
        <v>2</v>
      </c>
      <c r="C1296" s="12">
        <v>3.7</v>
      </c>
      <c r="D1296" s="7">
        <v>290</v>
      </c>
      <c r="E1296" s="16">
        <v>1.5375925925925926</v>
      </c>
      <c r="F1296" s="12">
        <v>6.7</v>
      </c>
      <c r="G1296" s="7">
        <v>290</v>
      </c>
      <c r="H1296" s="16">
        <v>1.5341203703703705</v>
      </c>
    </row>
    <row x14ac:dyDescent="0.25" r="1297" customHeight="1" ht="18.75">
      <c r="A1297" s="1">
        <v>42570</v>
      </c>
      <c r="B1297" s="12">
        <v>3.2</v>
      </c>
      <c r="C1297" s="12">
        <v>5.7</v>
      </c>
      <c r="D1297" s="7">
        <v>110</v>
      </c>
      <c r="E1297" s="16">
        <v>1.6987037037037038</v>
      </c>
      <c r="F1297" s="12">
        <v>8.2</v>
      </c>
      <c r="G1297" s="7">
        <v>110</v>
      </c>
      <c r="H1297" s="16">
        <v>1.7049537037037037</v>
      </c>
    </row>
    <row x14ac:dyDescent="0.25" r="1298" customHeight="1" ht="18.75">
      <c r="A1298" s="1">
        <v>42571</v>
      </c>
      <c r="B1298" s="12">
        <v>3.7</v>
      </c>
      <c r="C1298" s="12">
        <v>6.1</v>
      </c>
      <c r="D1298" s="7">
        <v>140</v>
      </c>
      <c r="E1298" s="16">
        <v>1.8535648148148147</v>
      </c>
      <c r="F1298" s="12">
        <v>8.6</v>
      </c>
      <c r="G1298" s="7">
        <v>110</v>
      </c>
      <c r="H1298" s="16">
        <v>1.8487037037037037</v>
      </c>
    </row>
    <row x14ac:dyDescent="0.25" r="1299" customHeight="1" ht="18.75">
      <c r="A1299" s="1">
        <v>42572</v>
      </c>
      <c r="B1299" s="12">
        <v>2.9</v>
      </c>
      <c r="C1299" s="12">
        <v>4.6</v>
      </c>
      <c r="D1299" s="7">
        <v>110</v>
      </c>
      <c r="E1299" s="16">
        <v>1.0042592592592592</v>
      </c>
      <c r="F1299" s="12">
        <v>7.2</v>
      </c>
      <c r="G1299" s="7">
        <v>140</v>
      </c>
      <c r="H1299" s="16">
        <v>1.0035648148148149</v>
      </c>
    </row>
    <row x14ac:dyDescent="0.25" r="1300" customHeight="1" ht="18.75">
      <c r="A1300" s="1">
        <v>42573</v>
      </c>
      <c r="B1300" s="12">
        <v>3.2</v>
      </c>
      <c r="C1300" s="12">
        <v>4.5</v>
      </c>
      <c r="D1300" s="7">
        <v>140</v>
      </c>
      <c r="E1300" s="16">
        <v>1.358425925925926</v>
      </c>
      <c r="F1300" s="12">
        <v>7.4</v>
      </c>
      <c r="G1300" s="7">
        <v>110</v>
      </c>
      <c r="H1300" s="16">
        <v>1.4896759259259258</v>
      </c>
    </row>
    <row x14ac:dyDescent="0.25" r="1301" customHeight="1" ht="18.75">
      <c r="A1301" s="1">
        <v>42574</v>
      </c>
      <c r="B1301" s="7">
        <v>2</v>
      </c>
      <c r="C1301" s="12">
        <v>3.7</v>
      </c>
      <c r="D1301" s="7">
        <v>140</v>
      </c>
      <c r="E1301" s="16">
        <v>1.0014814814814814</v>
      </c>
      <c r="F1301" s="12">
        <v>5.6</v>
      </c>
      <c r="G1301" s="7">
        <v>140</v>
      </c>
      <c r="H1301" s="16">
        <v>1.020925925925926</v>
      </c>
    </row>
    <row x14ac:dyDescent="0.25" r="1302" customHeight="1" ht="18.75">
      <c r="A1302" s="1">
        <v>42575</v>
      </c>
      <c r="B1302" s="12">
        <v>1.3</v>
      </c>
      <c r="C1302" s="12">
        <v>6.7</v>
      </c>
      <c r="D1302" s="7">
        <v>140</v>
      </c>
      <c r="E1302" s="16">
        <v>1.7438425925925927</v>
      </c>
      <c r="F1302" s="12">
        <v>10.6</v>
      </c>
      <c r="G1302" s="7">
        <v>140</v>
      </c>
      <c r="H1302" s="16">
        <v>1.7500925925925928</v>
      </c>
    </row>
    <row x14ac:dyDescent="0.25" r="1303" customHeight="1" ht="18.75">
      <c r="A1303" s="1">
        <v>42576</v>
      </c>
      <c r="B1303" s="12">
        <v>1.1</v>
      </c>
      <c r="C1303" s="12">
        <v>4.9</v>
      </c>
      <c r="D1303" s="7">
        <v>110</v>
      </c>
      <c r="E1303" s="16">
        <v>1.5584259259259259</v>
      </c>
      <c r="F1303" s="12">
        <v>8.9</v>
      </c>
      <c r="G1303" s="7">
        <v>250</v>
      </c>
      <c r="H1303" s="16">
        <v>1.5924537037037036</v>
      </c>
    </row>
    <row x14ac:dyDescent="0.25" r="1304" customHeight="1" ht="18.75">
      <c r="A1304" s="1">
        <v>42577</v>
      </c>
      <c r="B1304" s="12">
        <v>1.2</v>
      </c>
      <c r="C1304" s="12">
        <v>4.5</v>
      </c>
      <c r="D1304" s="7">
        <v>290</v>
      </c>
      <c r="E1304" s="16">
        <v>1.5174537037037037</v>
      </c>
      <c r="F1304" s="12">
        <v>7.1</v>
      </c>
      <c r="G1304" s="7">
        <v>320</v>
      </c>
      <c r="H1304" s="16">
        <v>1.513287037037037</v>
      </c>
    </row>
    <row x14ac:dyDescent="0.25" r="1305" customHeight="1" ht="18.75">
      <c r="A1305" s="1">
        <v>42578</v>
      </c>
      <c r="B1305" s="12">
        <v>1.9</v>
      </c>
      <c r="C1305" s="12">
        <v>4.4</v>
      </c>
      <c r="D1305" s="7">
        <v>270</v>
      </c>
      <c r="E1305" s="16">
        <v>1.4028703703703704</v>
      </c>
      <c r="F1305" s="12">
        <v>8.2</v>
      </c>
      <c r="G1305" s="7">
        <v>270</v>
      </c>
      <c r="H1305" s="16">
        <v>1.4896759259259258</v>
      </c>
    </row>
    <row x14ac:dyDescent="0.25" r="1306" customHeight="1" ht="18.75">
      <c r="A1306" s="1">
        <v>42579</v>
      </c>
      <c r="B1306" s="12">
        <v>1.8</v>
      </c>
      <c r="C1306" s="12">
        <v>5.6</v>
      </c>
      <c r="D1306" s="7">
        <v>270</v>
      </c>
      <c r="E1306" s="16">
        <v>1.7105092592592592</v>
      </c>
      <c r="F1306" s="12">
        <v>9.7</v>
      </c>
      <c r="G1306" s="7">
        <v>290</v>
      </c>
      <c r="H1306" s="16">
        <v>1.720925925925926</v>
      </c>
    </row>
    <row x14ac:dyDescent="0.25" r="1307" customHeight="1" ht="18.75">
      <c r="A1307" s="1">
        <v>42580</v>
      </c>
      <c r="B1307" s="12">
        <v>1.4</v>
      </c>
      <c r="C1307" s="12">
        <v>3.7</v>
      </c>
      <c r="D1307" s="7">
        <v>270</v>
      </c>
      <c r="E1307" s="16">
        <v>1.4931481481481481</v>
      </c>
      <c r="F1307" s="12">
        <v>6.4</v>
      </c>
      <c r="G1307" s="7">
        <v>290</v>
      </c>
      <c r="H1307" s="16">
        <v>1.4917592592592592</v>
      </c>
    </row>
    <row x14ac:dyDescent="0.25" r="1308" customHeight="1" ht="18.75">
      <c r="A1308" s="1">
        <v>42581</v>
      </c>
      <c r="B1308" s="12">
        <v>1.7</v>
      </c>
      <c r="C1308" s="7">
        <v>4</v>
      </c>
      <c r="D1308" s="7">
        <v>290</v>
      </c>
      <c r="E1308" s="16">
        <v>1.9563425925925926</v>
      </c>
      <c r="F1308" s="12">
        <v>5.9</v>
      </c>
      <c r="G1308" s="7">
        <v>230</v>
      </c>
      <c r="H1308" s="16">
        <v>1.8084259259259259</v>
      </c>
    </row>
    <row x14ac:dyDescent="0.25" r="1309" customHeight="1" ht="18.75">
      <c r="A1309" s="1">
        <v>42582</v>
      </c>
      <c r="B1309" s="12">
        <v>1.4</v>
      </c>
      <c r="C1309" s="12">
        <v>7.7</v>
      </c>
      <c r="D1309" s="7">
        <v>230</v>
      </c>
      <c r="E1309" s="16">
        <v>1.8084259259259259</v>
      </c>
      <c r="F1309" s="12">
        <v>19.4</v>
      </c>
      <c r="G1309" s="7">
        <v>270</v>
      </c>
      <c r="H1309" s="16">
        <v>1.8056481481481481</v>
      </c>
    </row>
    <row x14ac:dyDescent="0.25" r="1310" customHeight="1" ht="18.75">
      <c r="A1310" s="1">
        <v>42583</v>
      </c>
      <c r="B1310" s="12">
        <v>1.5</v>
      </c>
      <c r="C1310" s="12">
        <v>5.6</v>
      </c>
      <c r="D1310" s="7">
        <v>290</v>
      </c>
      <c r="E1310" s="16">
        <v>1.6042592592592593</v>
      </c>
      <c r="F1310" s="12">
        <v>9.3</v>
      </c>
      <c r="G1310" s="7">
        <v>320</v>
      </c>
      <c r="H1310" s="16">
        <v>1.5993981481481483</v>
      </c>
    </row>
    <row x14ac:dyDescent="0.25" r="1311" customHeight="1" ht="18.75">
      <c r="A1311" s="1">
        <v>42584</v>
      </c>
      <c r="B1311" s="12">
        <v>1.4</v>
      </c>
      <c r="C1311" s="7">
        <v>6</v>
      </c>
      <c r="D1311" s="7">
        <v>140</v>
      </c>
      <c r="E1311" s="16">
        <v>1.6730092592592594</v>
      </c>
      <c r="F1311" s="12">
        <v>8.5</v>
      </c>
      <c r="G1311" s="7">
        <v>140</v>
      </c>
      <c r="H1311" s="16">
        <v>1.6688425925925925</v>
      </c>
    </row>
    <row x14ac:dyDescent="0.25" r="1312" customHeight="1" ht="18.75">
      <c r="A1312" s="1">
        <v>42585</v>
      </c>
      <c r="B1312" s="12">
        <v>1.2</v>
      </c>
      <c r="C1312" s="12">
        <v>5.1</v>
      </c>
      <c r="D1312" s="7">
        <v>140</v>
      </c>
      <c r="E1312" s="16">
        <v>1.682037037037037</v>
      </c>
      <c r="F1312" s="12">
        <v>7.8</v>
      </c>
      <c r="G1312" s="7">
        <v>110</v>
      </c>
      <c r="H1312" s="16">
        <v>1.6757870370370371</v>
      </c>
    </row>
    <row x14ac:dyDescent="0.25" r="1313" customHeight="1" ht="18.75">
      <c r="A1313" s="1">
        <v>42586</v>
      </c>
      <c r="B1313" s="12">
        <v>2.3</v>
      </c>
      <c r="C1313" s="12">
        <v>5.1</v>
      </c>
      <c r="D1313" s="7">
        <v>110</v>
      </c>
      <c r="E1313" s="16">
        <v>1.7306481481481482</v>
      </c>
      <c r="F1313" s="12">
        <v>8.4</v>
      </c>
      <c r="G1313" s="7">
        <v>110</v>
      </c>
      <c r="H1313" s="16">
        <v>1.6862037037037036</v>
      </c>
    </row>
    <row x14ac:dyDescent="0.25" r="1314" customHeight="1" ht="18.75">
      <c r="A1314" s="1">
        <v>42587</v>
      </c>
      <c r="B1314" s="12">
        <v>1.9</v>
      </c>
      <c r="C1314" s="12">
        <v>4.5</v>
      </c>
      <c r="D1314" s="7">
        <v>140</v>
      </c>
      <c r="E1314" s="16">
        <v>1.7591203703703704</v>
      </c>
      <c r="F1314" s="12">
        <v>6.9</v>
      </c>
      <c r="G1314" s="7">
        <v>140</v>
      </c>
      <c r="H1314" s="16">
        <v>1.7542592592592592</v>
      </c>
    </row>
    <row x14ac:dyDescent="0.25" r="1315" customHeight="1" ht="18.75">
      <c r="A1315" s="1">
        <v>42588</v>
      </c>
      <c r="B1315" s="12">
        <v>1.7</v>
      </c>
      <c r="C1315" s="12">
        <v>2.9</v>
      </c>
      <c r="D1315" s="7">
        <v>160</v>
      </c>
      <c r="E1315" s="16">
        <v>1.002175925925926</v>
      </c>
      <c r="F1315" s="12">
        <v>4.6</v>
      </c>
      <c r="G1315" s="7">
        <v>140</v>
      </c>
      <c r="H1315" s="16">
        <v>1.0042592592592592</v>
      </c>
    </row>
    <row x14ac:dyDescent="0.25" r="1316" customHeight="1" ht="18.75">
      <c r="A1316" s="1">
        <v>42589</v>
      </c>
      <c r="B1316" s="12">
        <v>1.3</v>
      </c>
      <c r="C1316" s="12">
        <v>4.6</v>
      </c>
      <c r="D1316" s="7">
        <v>340</v>
      </c>
      <c r="E1316" s="16">
        <v>1.841759259259259</v>
      </c>
      <c r="F1316" s="12">
        <v>7.7</v>
      </c>
      <c r="G1316" s="7">
        <v>50</v>
      </c>
      <c r="H1316" s="16">
        <v>1.6153703703703703</v>
      </c>
    </row>
    <row x14ac:dyDescent="0.25" r="1317" customHeight="1" ht="18.75">
      <c r="A1317" s="1">
        <v>42590</v>
      </c>
      <c r="B1317" s="12">
        <v>1.4</v>
      </c>
      <c r="C1317" s="12">
        <v>5.6</v>
      </c>
      <c r="D1317" s="7">
        <v>110</v>
      </c>
      <c r="E1317" s="16">
        <v>1.5973148148148149</v>
      </c>
      <c r="F1317" s="12">
        <v>8.2</v>
      </c>
      <c r="G1317" s="7">
        <v>110</v>
      </c>
      <c r="H1317" s="16">
        <v>1.5973148148148149</v>
      </c>
    </row>
    <row x14ac:dyDescent="0.25" r="1318" customHeight="1" ht="18.75">
      <c r="A1318" s="1">
        <v>42591</v>
      </c>
      <c r="B1318" s="12">
        <v>2.6</v>
      </c>
      <c r="C1318" s="12">
        <v>4.9</v>
      </c>
      <c r="D1318" s="7">
        <v>140</v>
      </c>
      <c r="E1318" s="16">
        <v>1.4000925925925927</v>
      </c>
      <c r="F1318" s="12">
        <v>7.1</v>
      </c>
      <c r="G1318" s="7">
        <v>140</v>
      </c>
      <c r="H1318" s="16">
        <v>1.397314814814815</v>
      </c>
    </row>
    <row x14ac:dyDescent="0.25" r="1319" customHeight="1" ht="18.75">
      <c r="A1319" s="1">
        <v>42592</v>
      </c>
      <c r="B1319" s="12">
        <v>1.5</v>
      </c>
      <c r="C1319" s="12">
        <v>3.2</v>
      </c>
      <c r="D1319" s="7">
        <v>140</v>
      </c>
      <c r="E1319" s="16">
        <v>1.007037037037037</v>
      </c>
      <c r="F1319" s="12">
        <v>5.9</v>
      </c>
      <c r="G1319" s="7">
        <v>320</v>
      </c>
      <c r="H1319" s="16">
        <v>1.6389814814814816</v>
      </c>
    </row>
    <row x14ac:dyDescent="0.25" r="1320" customHeight="1" ht="18.75">
      <c r="A1320" s="1">
        <v>42593</v>
      </c>
      <c r="B1320" s="12">
        <v>1.5</v>
      </c>
      <c r="C1320" s="12">
        <v>3.3</v>
      </c>
      <c r="D1320" s="7">
        <v>160</v>
      </c>
      <c r="E1320" s="16">
        <v>1.904259259259259</v>
      </c>
      <c r="F1320" s="12">
        <v>5.5</v>
      </c>
      <c r="G1320" s="7">
        <v>290</v>
      </c>
      <c r="H1320" s="16">
        <v>1.5424537037037038</v>
      </c>
    </row>
    <row x14ac:dyDescent="0.25" r="1321" customHeight="1" ht="18.75">
      <c r="A1321" s="1">
        <v>42594</v>
      </c>
      <c r="B1321" s="12">
        <v>1.3</v>
      </c>
      <c r="C1321" s="12">
        <v>3.2</v>
      </c>
      <c r="D1321" s="7">
        <v>360</v>
      </c>
      <c r="E1321" s="16">
        <v>1.7577314814814815</v>
      </c>
      <c r="F1321" s="12">
        <v>5.6</v>
      </c>
      <c r="G1321" s="7">
        <v>340</v>
      </c>
      <c r="H1321" s="16">
        <v>1.6535648148148148</v>
      </c>
    </row>
    <row x14ac:dyDescent="0.25" r="1322" customHeight="1" ht="18.75">
      <c r="A1322" s="1">
        <v>42595</v>
      </c>
      <c r="B1322" s="12">
        <v>1.8</v>
      </c>
      <c r="C1322" s="7">
        <v>4</v>
      </c>
      <c r="D1322" s="7">
        <v>340</v>
      </c>
      <c r="E1322" s="16">
        <v>1.7202314814814814</v>
      </c>
      <c r="F1322" s="12">
        <v>7.3</v>
      </c>
      <c r="G1322" s="7">
        <v>340</v>
      </c>
      <c r="H1322" s="16">
        <v>1.608425925925926</v>
      </c>
    </row>
    <row x14ac:dyDescent="0.25" r="1323" customHeight="1" ht="18.75">
      <c r="A1323" s="1">
        <v>42596</v>
      </c>
      <c r="B1323" s="12">
        <v>2.4</v>
      </c>
      <c r="C1323" s="12">
        <v>4.3</v>
      </c>
      <c r="D1323" s="7">
        <v>340</v>
      </c>
      <c r="E1323" s="16">
        <v>1.7160648148148148</v>
      </c>
      <c r="F1323" s="12">
        <v>6.9</v>
      </c>
      <c r="G1323" s="7">
        <v>340</v>
      </c>
      <c r="H1323" s="16">
        <v>1.5764814814814816</v>
      </c>
    </row>
    <row x14ac:dyDescent="0.25" r="1324" customHeight="1" ht="18.75">
      <c r="A1324" s="1">
        <v>42597</v>
      </c>
      <c r="B1324" s="12">
        <v>2.5</v>
      </c>
      <c r="C1324" s="12">
        <v>5.3</v>
      </c>
      <c r="D1324" s="7">
        <v>140</v>
      </c>
      <c r="E1324" s="16">
        <v>1.814675925925926</v>
      </c>
      <c r="F1324" s="12">
        <v>8.1</v>
      </c>
      <c r="G1324" s="7">
        <v>140</v>
      </c>
      <c r="H1324" s="16">
        <v>1.8118981481481482</v>
      </c>
    </row>
    <row x14ac:dyDescent="0.25" r="1325" customHeight="1" ht="18.75">
      <c r="A1325" s="1">
        <v>42598</v>
      </c>
      <c r="B1325" s="7">
        <v>3</v>
      </c>
      <c r="C1325" s="12">
        <v>5.1</v>
      </c>
      <c r="D1325" s="7">
        <v>110</v>
      </c>
      <c r="E1325" s="16">
        <v>1.3959259259259258</v>
      </c>
      <c r="F1325" s="12">
        <v>8.1</v>
      </c>
      <c r="G1325" s="7">
        <v>110</v>
      </c>
      <c r="H1325" s="16">
        <v>1.4153703703703704</v>
      </c>
    </row>
    <row x14ac:dyDescent="0.25" r="1326" customHeight="1" ht="18.75">
      <c r="A1326" s="1">
        <v>42599</v>
      </c>
      <c r="B1326" s="12">
        <v>2.2</v>
      </c>
      <c r="C1326" s="12">
        <v>5.5</v>
      </c>
      <c r="D1326" s="7">
        <v>110</v>
      </c>
      <c r="E1326" s="16">
        <v>1.744537037037037</v>
      </c>
      <c r="F1326" s="7">
        <v>11</v>
      </c>
      <c r="G1326" s="7">
        <v>90</v>
      </c>
      <c r="H1326" s="16">
        <v>1.7348148148148148</v>
      </c>
    </row>
    <row x14ac:dyDescent="0.25" r="1327" customHeight="1" ht="18.75">
      <c r="A1327" s="1">
        <v>42600</v>
      </c>
      <c r="B1327" s="12">
        <v>2.6</v>
      </c>
      <c r="C1327" s="12">
        <v>4.9</v>
      </c>
      <c r="D1327" s="7">
        <v>110</v>
      </c>
      <c r="E1327" s="16">
        <v>1.8653703703703703</v>
      </c>
      <c r="F1327" s="12">
        <v>8.1</v>
      </c>
      <c r="G1327" s="7">
        <v>90</v>
      </c>
      <c r="H1327" s="16">
        <v>1.8153703703703705</v>
      </c>
    </row>
    <row x14ac:dyDescent="0.25" r="1328" customHeight="1" ht="18.75">
      <c r="A1328" s="1">
        <v>42601</v>
      </c>
      <c r="B1328" s="12">
        <v>2.9</v>
      </c>
      <c r="C1328" s="12">
        <v>5.1</v>
      </c>
      <c r="D1328" s="7">
        <v>110</v>
      </c>
      <c r="E1328" s="16">
        <v>1.9306481481481481</v>
      </c>
      <c r="F1328" s="12">
        <v>8.2</v>
      </c>
      <c r="G1328" s="7">
        <v>90</v>
      </c>
      <c r="H1328" s="16">
        <v>1.9250925925925926</v>
      </c>
    </row>
    <row x14ac:dyDescent="0.25" r="1329" customHeight="1" ht="18.75">
      <c r="A1329" s="1">
        <v>42602</v>
      </c>
      <c r="B1329" s="12">
        <v>2.7</v>
      </c>
      <c r="C1329" s="12">
        <v>6.1</v>
      </c>
      <c r="D1329" s="7">
        <v>140</v>
      </c>
      <c r="E1329" s="16">
        <v>1.5521759259259258</v>
      </c>
      <c r="F1329" s="12">
        <v>9.9</v>
      </c>
      <c r="G1329" s="7">
        <v>90</v>
      </c>
      <c r="H1329" s="16">
        <v>1.5612037037037036</v>
      </c>
    </row>
    <row x14ac:dyDescent="0.25" r="1330" customHeight="1" ht="18.75">
      <c r="A1330" s="1">
        <v>42603</v>
      </c>
      <c r="B1330" s="12">
        <v>2.1</v>
      </c>
      <c r="C1330" s="12">
        <v>5.1</v>
      </c>
      <c r="D1330" s="7">
        <v>110</v>
      </c>
      <c r="E1330" s="16">
        <v>1.7938425925925925</v>
      </c>
      <c r="F1330" s="12">
        <v>7.9</v>
      </c>
      <c r="G1330" s="7">
        <v>70</v>
      </c>
      <c r="H1330" s="16">
        <v>1.7917592592592593</v>
      </c>
    </row>
    <row x14ac:dyDescent="0.25" r="1331" customHeight="1" ht="18.75">
      <c r="A1331" s="1">
        <v>42604</v>
      </c>
      <c r="B1331" s="12">
        <v>2.4</v>
      </c>
      <c r="C1331" s="12">
        <v>6.2</v>
      </c>
      <c r="D1331" s="7">
        <v>110</v>
      </c>
      <c r="E1331" s="16">
        <v>1.7618981481481482</v>
      </c>
      <c r="F1331" s="12">
        <v>9.1</v>
      </c>
      <c r="G1331" s="7">
        <v>90</v>
      </c>
      <c r="H1331" s="16">
        <v>1.788287037037037</v>
      </c>
    </row>
    <row x14ac:dyDescent="0.25" r="1332" customHeight="1" ht="18.75">
      <c r="A1332" s="1">
        <v>42605</v>
      </c>
      <c r="B1332" s="12">
        <v>3.2</v>
      </c>
      <c r="C1332" s="12">
        <v>6.1</v>
      </c>
      <c r="D1332" s="7">
        <v>140</v>
      </c>
      <c r="E1332" s="16">
        <v>1.5473148148148148</v>
      </c>
      <c r="F1332" s="12">
        <v>10.4</v>
      </c>
      <c r="G1332" s="7">
        <v>140</v>
      </c>
      <c r="H1332" s="16">
        <v>1.719537037037037</v>
      </c>
    </row>
    <row x14ac:dyDescent="0.25" r="1333" customHeight="1" ht="18.75">
      <c r="A1333" s="1">
        <v>42606</v>
      </c>
      <c r="B1333" s="12">
        <v>2.7</v>
      </c>
      <c r="C1333" s="12">
        <v>5.4</v>
      </c>
      <c r="D1333" s="7">
        <v>110</v>
      </c>
      <c r="E1333" s="16">
        <v>1.7181481481481482</v>
      </c>
      <c r="F1333" s="7">
        <v>9</v>
      </c>
      <c r="G1333" s="7">
        <v>90</v>
      </c>
      <c r="H1333" s="16">
        <v>1.7459259259259259</v>
      </c>
    </row>
    <row x14ac:dyDescent="0.25" r="1334" customHeight="1" ht="18.75">
      <c r="A1334" s="1">
        <v>42607</v>
      </c>
      <c r="B1334" s="12">
        <v>1.7</v>
      </c>
      <c r="C1334" s="12">
        <v>4.4</v>
      </c>
      <c r="D1334" s="7">
        <v>290</v>
      </c>
      <c r="E1334" s="16">
        <v>1.5841203703703703</v>
      </c>
      <c r="F1334" s="12">
        <v>8.1</v>
      </c>
      <c r="G1334" s="7">
        <v>320</v>
      </c>
      <c r="H1334" s="16">
        <v>1.5813425925925926</v>
      </c>
    </row>
    <row x14ac:dyDescent="0.25" r="1335" customHeight="1" ht="18.75">
      <c r="A1335" s="1">
        <v>42608</v>
      </c>
      <c r="B1335" s="12">
        <v>2.7</v>
      </c>
      <c r="C1335" s="12">
        <v>7.3</v>
      </c>
      <c r="D1335" s="7">
        <v>140</v>
      </c>
      <c r="E1335" s="16">
        <v>1.3528703703703704</v>
      </c>
      <c r="F1335" s="12">
        <v>11.5</v>
      </c>
      <c r="G1335" s="7">
        <v>110</v>
      </c>
      <c r="H1335" s="16">
        <v>1.3577314814814816</v>
      </c>
    </row>
    <row x14ac:dyDescent="0.25" r="1336" customHeight="1" ht="18.75">
      <c r="A1336" s="1">
        <v>42609</v>
      </c>
      <c r="B1336" s="12">
        <v>3.2</v>
      </c>
      <c r="C1336" s="12">
        <v>7.2</v>
      </c>
      <c r="D1336" s="7">
        <v>110</v>
      </c>
      <c r="E1336" s="16">
        <v>1.4327314814814816</v>
      </c>
      <c r="F1336" s="12">
        <v>11.3</v>
      </c>
      <c r="G1336" s="7">
        <v>110</v>
      </c>
      <c r="H1336" s="16">
        <v>1.5153703703703703</v>
      </c>
    </row>
    <row x14ac:dyDescent="0.25" r="1337" customHeight="1" ht="18.75">
      <c r="A1337" s="1">
        <v>42610</v>
      </c>
      <c r="B1337" s="12">
        <v>1.6</v>
      </c>
      <c r="C1337" s="12">
        <v>3.4</v>
      </c>
      <c r="D1337" s="7">
        <v>320</v>
      </c>
      <c r="E1337" s="16">
        <v>1.8910648148148148</v>
      </c>
      <c r="F1337" s="12">
        <v>5.7</v>
      </c>
      <c r="G1337" s="7">
        <v>290</v>
      </c>
      <c r="H1337" s="16">
        <v>1.7737037037037036</v>
      </c>
    </row>
    <row x14ac:dyDescent="0.25" r="1338" customHeight="1" ht="18.75">
      <c r="A1338" s="1">
        <v>42611</v>
      </c>
      <c r="B1338" s="12">
        <v>2.7</v>
      </c>
      <c r="C1338" s="12">
        <v>5.3</v>
      </c>
      <c r="D1338" s="7">
        <v>290</v>
      </c>
      <c r="E1338" s="16">
        <v>1.4514814814814816</v>
      </c>
      <c r="F1338" s="12">
        <v>8.6</v>
      </c>
      <c r="G1338" s="7">
        <v>320</v>
      </c>
      <c r="H1338" s="16">
        <v>1.5250925925925927</v>
      </c>
    </row>
    <row x14ac:dyDescent="0.25" r="1339" customHeight="1" ht="18.75">
      <c r="A1339" s="1">
        <v>42612</v>
      </c>
      <c r="B1339" s="7">
        <v>3</v>
      </c>
      <c r="C1339" s="12">
        <v>6.6</v>
      </c>
      <c r="D1339" s="7">
        <v>290</v>
      </c>
      <c r="E1339" s="16">
        <v>1.5077314814814815</v>
      </c>
      <c r="F1339" s="12">
        <v>11.1</v>
      </c>
      <c r="G1339" s="7">
        <v>320</v>
      </c>
      <c r="H1339" s="16">
        <v>1.502175925925926</v>
      </c>
    </row>
    <row x14ac:dyDescent="0.25" r="1340" customHeight="1" ht="18.75">
      <c r="A1340" s="1">
        <v>42613</v>
      </c>
      <c r="B1340" s="12">
        <v>5.2</v>
      </c>
      <c r="C1340" s="12">
        <v>10.3</v>
      </c>
      <c r="D1340" s="7">
        <v>290</v>
      </c>
      <c r="E1340" s="16">
        <v>1.595925925925926</v>
      </c>
      <c r="F1340" s="12">
        <v>16.9</v>
      </c>
      <c r="G1340" s="7">
        <v>270</v>
      </c>
      <c r="H1340" s="16">
        <v>1.5612037037037036</v>
      </c>
    </row>
    <row x14ac:dyDescent="0.25" r="1341" customHeight="1" ht="18.75">
      <c r="A1341" s="1">
        <v>42614</v>
      </c>
      <c r="B1341" s="12">
        <v>2.5</v>
      </c>
      <c r="C1341" s="12">
        <v>5.3</v>
      </c>
      <c r="D1341" s="7">
        <v>270</v>
      </c>
      <c r="E1341" s="16">
        <v>1.0487037037037037</v>
      </c>
      <c r="F1341" s="12">
        <v>11.2</v>
      </c>
      <c r="G1341" s="7">
        <v>230</v>
      </c>
      <c r="H1341" s="16">
        <v>1.0473148148148148</v>
      </c>
    </row>
    <row x14ac:dyDescent="0.25" r="1342" customHeight="1" ht="18.75">
      <c r="A1342" s="1">
        <v>42615</v>
      </c>
      <c r="B1342" s="7">
        <v>2</v>
      </c>
      <c r="C1342" s="12">
        <v>3.7</v>
      </c>
      <c r="D1342" s="7">
        <v>140</v>
      </c>
      <c r="E1342" s="16">
        <v>1.6598148148148149</v>
      </c>
      <c r="F1342" s="12">
        <v>6.3</v>
      </c>
      <c r="G1342" s="7">
        <v>160</v>
      </c>
      <c r="H1342" s="16">
        <v>1.6549537037037036</v>
      </c>
    </row>
    <row x14ac:dyDescent="0.25" r="1343" customHeight="1" ht="18.75">
      <c r="A1343" s="1">
        <v>42616</v>
      </c>
      <c r="B1343" s="12">
        <v>2.2</v>
      </c>
      <c r="C1343" s="12">
        <v>4.6</v>
      </c>
      <c r="D1343" s="7">
        <v>140</v>
      </c>
      <c r="E1343" s="16">
        <v>1.205648148148148</v>
      </c>
      <c r="F1343" s="12">
        <v>6.8</v>
      </c>
      <c r="G1343" s="7">
        <v>160</v>
      </c>
      <c r="H1343" s="16">
        <v>1.1834259259259259</v>
      </c>
    </row>
    <row x14ac:dyDescent="0.25" r="1344" customHeight="1" ht="18.75">
      <c r="A1344" s="1">
        <v>42617</v>
      </c>
      <c r="B1344" s="7">
        <v>2</v>
      </c>
      <c r="C1344" s="12">
        <v>5.4</v>
      </c>
      <c r="D1344" s="7">
        <v>140</v>
      </c>
      <c r="E1344" s="16">
        <v>1.7348148148148148</v>
      </c>
      <c r="F1344" s="12">
        <v>8.1</v>
      </c>
      <c r="G1344" s="7">
        <v>140</v>
      </c>
      <c r="H1344" s="16">
        <v>1.7299537037037038</v>
      </c>
    </row>
    <row x14ac:dyDescent="0.25" r="1345" customHeight="1" ht="18.75">
      <c r="A1345" s="1">
        <v>42618</v>
      </c>
      <c r="B1345" s="12">
        <v>1.6</v>
      </c>
      <c r="C1345" s="12">
        <v>4.1</v>
      </c>
      <c r="D1345" s="7">
        <v>140</v>
      </c>
      <c r="E1345" s="16">
        <v>1.3813425925925926</v>
      </c>
      <c r="F1345" s="12">
        <v>6.2</v>
      </c>
      <c r="G1345" s="7">
        <v>140</v>
      </c>
      <c r="H1345" s="16">
        <v>1.0598148148148148</v>
      </c>
    </row>
    <row x14ac:dyDescent="0.25" r="1346" customHeight="1" ht="18.75">
      <c r="A1346" s="1">
        <v>42619</v>
      </c>
      <c r="B1346" s="12">
        <v>0.9</v>
      </c>
      <c r="C1346" s="12">
        <v>2.3</v>
      </c>
      <c r="D1346" s="7">
        <v>290</v>
      </c>
      <c r="E1346" s="16">
        <v>1.483425925925926</v>
      </c>
      <c r="F1346" s="12">
        <v>3.9</v>
      </c>
      <c r="G1346" s="7">
        <v>270</v>
      </c>
      <c r="H1346" s="16">
        <v>1.470925925925926</v>
      </c>
    </row>
    <row x14ac:dyDescent="0.25" r="1347" customHeight="1" ht="18.75">
      <c r="A1347" s="1">
        <v>42620</v>
      </c>
      <c r="B1347" s="7">
        <v>1</v>
      </c>
      <c r="C1347" s="12">
        <v>3.5</v>
      </c>
      <c r="D1347" s="7">
        <v>360</v>
      </c>
      <c r="E1347" s="16">
        <v>1.9646759259259259</v>
      </c>
      <c r="F1347" s="12">
        <v>5.6</v>
      </c>
      <c r="G1347" s="7">
        <v>340</v>
      </c>
      <c r="H1347" s="16">
        <v>1.9591203703703703</v>
      </c>
    </row>
    <row x14ac:dyDescent="0.25" r="1348" customHeight="1" ht="18.75">
      <c r="A1348" s="1">
        <v>42621</v>
      </c>
      <c r="B1348" s="12">
        <v>1.3</v>
      </c>
      <c r="C1348" s="12">
        <v>3.1</v>
      </c>
      <c r="D1348" s="7">
        <v>160</v>
      </c>
      <c r="E1348" s="16">
        <v>1.907037037037037</v>
      </c>
      <c r="F1348" s="12">
        <v>5.4</v>
      </c>
      <c r="G1348" s="7">
        <v>290</v>
      </c>
      <c r="H1348" s="16">
        <v>1.5243981481481481</v>
      </c>
    </row>
    <row x14ac:dyDescent="0.25" r="1349" customHeight="1" ht="18.75">
      <c r="A1349" s="1">
        <v>42622</v>
      </c>
      <c r="B1349" s="12">
        <v>1.6</v>
      </c>
      <c r="C1349" s="12">
        <v>4.5</v>
      </c>
      <c r="D1349" s="7">
        <v>110</v>
      </c>
      <c r="E1349" s="16">
        <v>1.757037037037037</v>
      </c>
      <c r="F1349" s="12">
        <v>6.7</v>
      </c>
      <c r="G1349" s="7">
        <v>110</v>
      </c>
      <c r="H1349" s="16">
        <v>1.750787037037037</v>
      </c>
    </row>
    <row x14ac:dyDescent="0.25" r="1350" customHeight="1" ht="18.75">
      <c r="A1350" s="1">
        <v>42623</v>
      </c>
      <c r="B1350" s="12">
        <v>2.3</v>
      </c>
      <c r="C1350" s="12">
        <v>5.3</v>
      </c>
      <c r="D1350" s="7">
        <v>140</v>
      </c>
      <c r="E1350" s="16">
        <v>1.6653703703703704</v>
      </c>
      <c r="F1350" s="12">
        <v>8.3</v>
      </c>
      <c r="G1350" s="7">
        <v>110</v>
      </c>
      <c r="H1350" s="16">
        <v>1.6674537037037038</v>
      </c>
    </row>
    <row x14ac:dyDescent="0.25" r="1351" customHeight="1" ht="18.75">
      <c r="A1351" s="1">
        <v>42624</v>
      </c>
      <c r="B1351" s="12">
        <v>2.1</v>
      </c>
      <c r="C1351" s="12">
        <v>4.5</v>
      </c>
      <c r="D1351" s="7">
        <v>110</v>
      </c>
      <c r="E1351" s="16">
        <v>1.7237037037037037</v>
      </c>
      <c r="F1351" s="12">
        <v>7.3</v>
      </c>
      <c r="G1351" s="7">
        <v>110</v>
      </c>
      <c r="H1351" s="16">
        <v>1.8778703703703705</v>
      </c>
    </row>
    <row x14ac:dyDescent="0.25" r="1352" customHeight="1" ht="18.75">
      <c r="A1352" s="1">
        <v>42625</v>
      </c>
      <c r="B1352" s="12">
        <v>1.2</v>
      </c>
      <c r="C1352" s="7">
        <v>4</v>
      </c>
      <c r="D1352" s="7">
        <v>140</v>
      </c>
      <c r="E1352" s="16">
        <v>1.7223148148148149</v>
      </c>
      <c r="F1352" s="12">
        <v>6.1</v>
      </c>
      <c r="G1352" s="7">
        <v>140</v>
      </c>
      <c r="H1352" s="16">
        <v>1.7306481481481482</v>
      </c>
    </row>
    <row x14ac:dyDescent="0.25" r="1353" customHeight="1" ht="18.75">
      <c r="A1353" s="1">
        <v>42626</v>
      </c>
      <c r="B1353" s="12">
        <v>1.8</v>
      </c>
      <c r="C1353" s="12">
        <v>4.8</v>
      </c>
      <c r="D1353" s="7">
        <v>90</v>
      </c>
      <c r="E1353" s="16">
        <v>1.733425925925926</v>
      </c>
      <c r="F1353" s="12">
        <v>7.8</v>
      </c>
      <c r="G1353" s="7">
        <v>70</v>
      </c>
      <c r="H1353" s="16">
        <v>1.7202314814814814</v>
      </c>
    </row>
    <row x14ac:dyDescent="0.25" r="1354" customHeight="1" ht="18.75">
      <c r="A1354" s="1">
        <v>42627</v>
      </c>
      <c r="B1354" s="12">
        <v>1.2</v>
      </c>
      <c r="C1354" s="7">
        <v>3</v>
      </c>
      <c r="D1354" s="7">
        <v>160</v>
      </c>
      <c r="E1354" s="16">
        <v>1.420925925925926</v>
      </c>
      <c r="F1354" s="12">
        <v>4.5</v>
      </c>
      <c r="G1354" s="7">
        <v>140</v>
      </c>
      <c r="H1354" s="16">
        <v>1.3952314814814815</v>
      </c>
    </row>
    <row x14ac:dyDescent="0.25" r="1355" customHeight="1" ht="18.75">
      <c r="A1355" s="1">
        <v>42628</v>
      </c>
      <c r="B1355" s="12">
        <v>1.3</v>
      </c>
      <c r="C1355" s="12">
        <v>2.8</v>
      </c>
      <c r="D1355" s="7">
        <v>140</v>
      </c>
      <c r="E1355" s="16">
        <v>1.9313425925925927</v>
      </c>
      <c r="F1355" s="12">
        <v>4.3</v>
      </c>
      <c r="G1355" s="7">
        <v>160</v>
      </c>
      <c r="H1355" s="16">
        <v>1.9278703703703703</v>
      </c>
    </row>
    <row x14ac:dyDescent="0.25" r="1356" customHeight="1" ht="18.75">
      <c r="A1356" s="1">
        <v>42629</v>
      </c>
      <c r="B1356" s="12">
        <v>0.9</v>
      </c>
      <c r="C1356" s="12">
        <v>2.2</v>
      </c>
      <c r="D1356" s="7">
        <v>140</v>
      </c>
      <c r="E1356" s="16">
        <v>1.0396759259259258</v>
      </c>
      <c r="F1356" s="12">
        <v>3.4</v>
      </c>
      <c r="G1356" s="7">
        <v>50</v>
      </c>
      <c r="H1356" s="16">
        <v>1.952175925925926</v>
      </c>
    </row>
    <row x14ac:dyDescent="0.25" r="1357" customHeight="1" ht="18.75">
      <c r="A1357" s="1">
        <v>42630</v>
      </c>
      <c r="B1357" s="7">
        <v>2</v>
      </c>
      <c r="C1357" s="12">
        <v>6.3</v>
      </c>
      <c r="D1357" s="7">
        <v>140</v>
      </c>
      <c r="E1357" s="16">
        <v>1.432037037037037</v>
      </c>
      <c r="F1357" s="7">
        <v>9</v>
      </c>
      <c r="G1357" s="7">
        <v>160</v>
      </c>
      <c r="H1357" s="16">
        <v>1.4299537037037038</v>
      </c>
    </row>
    <row x14ac:dyDescent="0.25" r="1358" customHeight="1" ht="18.75">
      <c r="A1358" s="1">
        <v>42631</v>
      </c>
      <c r="B1358" s="12">
        <v>1.2</v>
      </c>
      <c r="C1358" s="12">
        <v>3.2</v>
      </c>
      <c r="D1358" s="7">
        <v>160</v>
      </c>
      <c r="E1358" s="16">
        <v>1.3542592592592593</v>
      </c>
      <c r="F1358" s="7">
        <v>5</v>
      </c>
      <c r="G1358" s="7">
        <v>160</v>
      </c>
      <c r="H1358" s="16">
        <v>1.3542592592592593</v>
      </c>
    </row>
    <row x14ac:dyDescent="0.25" r="1359" customHeight="1" ht="18.75">
      <c r="A1359" s="1">
        <v>42632</v>
      </c>
      <c r="B1359" s="12">
        <v>2.5</v>
      </c>
      <c r="C1359" s="7">
        <v>6</v>
      </c>
      <c r="D1359" s="7">
        <v>90</v>
      </c>
      <c r="E1359" s="16">
        <v>1.5403703703703704</v>
      </c>
      <c r="F1359" s="12">
        <v>13.6</v>
      </c>
      <c r="G1359" s="7">
        <v>90</v>
      </c>
      <c r="H1359" s="16">
        <v>1.5355092592592592</v>
      </c>
    </row>
    <row x14ac:dyDescent="0.25" r="1360" customHeight="1" ht="18.75">
      <c r="A1360" s="1">
        <v>42633</v>
      </c>
      <c r="B1360" s="12">
        <v>2.4</v>
      </c>
      <c r="C1360" s="12">
        <v>6.4</v>
      </c>
      <c r="D1360" s="7">
        <v>90</v>
      </c>
      <c r="E1360" s="16">
        <v>1.4410648148148149</v>
      </c>
      <c r="F1360" s="12">
        <v>10.7</v>
      </c>
      <c r="G1360" s="7">
        <v>90</v>
      </c>
      <c r="H1360" s="16">
        <v>1.4362037037037036</v>
      </c>
    </row>
    <row x14ac:dyDescent="0.25" r="1361" customHeight="1" ht="18.75">
      <c r="A1361" s="1">
        <v>42634</v>
      </c>
      <c r="B1361" s="12">
        <v>1.5</v>
      </c>
      <c r="C1361" s="12">
        <v>5.1</v>
      </c>
      <c r="D1361" s="7">
        <v>140</v>
      </c>
      <c r="E1361" s="16">
        <v>1.602175925925926</v>
      </c>
      <c r="F1361" s="12">
        <v>8.5</v>
      </c>
      <c r="G1361" s="7">
        <v>70</v>
      </c>
      <c r="H1361" s="16">
        <v>1.575787037037037</v>
      </c>
    </row>
    <row x14ac:dyDescent="0.25" r="1362" customHeight="1" ht="18.75">
      <c r="A1362" s="1">
        <v>42635</v>
      </c>
      <c r="B1362" s="12">
        <v>1.2</v>
      </c>
      <c r="C1362" s="12">
        <v>3.3</v>
      </c>
      <c r="D1362" s="7">
        <v>140</v>
      </c>
      <c r="E1362" s="16">
        <v>1.6924537037037037</v>
      </c>
      <c r="F1362" s="12">
        <v>5.8</v>
      </c>
      <c r="G1362" s="7">
        <v>140</v>
      </c>
      <c r="H1362" s="16">
        <v>1.7924537037037038</v>
      </c>
    </row>
    <row x14ac:dyDescent="0.25" r="1363" customHeight="1" ht="18.75">
      <c r="A1363" s="1">
        <v>42636</v>
      </c>
      <c r="B1363" s="12">
        <v>1.7</v>
      </c>
      <c r="C1363" s="12">
        <v>4.3</v>
      </c>
      <c r="D1363" s="7">
        <v>110</v>
      </c>
      <c r="E1363" s="16">
        <v>1.688287037037037</v>
      </c>
      <c r="F1363" s="12">
        <v>7.4</v>
      </c>
      <c r="G1363" s="7">
        <v>90</v>
      </c>
      <c r="H1363" s="16">
        <v>1.7084259259259258</v>
      </c>
    </row>
    <row x14ac:dyDescent="0.25" r="1364" customHeight="1" ht="18.75">
      <c r="A1364" s="1">
        <v>42637</v>
      </c>
      <c r="B1364" s="12">
        <v>1.6</v>
      </c>
      <c r="C1364" s="12">
        <v>4.3</v>
      </c>
      <c r="D1364" s="7">
        <v>110</v>
      </c>
      <c r="E1364" s="16">
        <v>1.727175925925926</v>
      </c>
      <c r="F1364" s="12">
        <v>6.5</v>
      </c>
      <c r="G1364" s="7">
        <v>110</v>
      </c>
      <c r="H1364" s="16">
        <v>1.7216203703703705</v>
      </c>
    </row>
    <row x14ac:dyDescent="0.25" r="1365" customHeight="1" ht="18.75">
      <c r="A1365" s="1">
        <v>42638</v>
      </c>
      <c r="B1365" s="7">
        <v>1</v>
      </c>
      <c r="C1365" s="12">
        <v>2.4</v>
      </c>
      <c r="D1365" s="7">
        <v>110</v>
      </c>
      <c r="E1365" s="16">
        <v>1.619537037037037</v>
      </c>
      <c r="F1365" s="12">
        <v>3.4</v>
      </c>
      <c r="G1365" s="7">
        <v>110</v>
      </c>
      <c r="H1365" s="16">
        <v>1.6174537037037036</v>
      </c>
    </row>
    <row x14ac:dyDescent="0.25" r="1366" customHeight="1" ht="18.75">
      <c r="A1366" s="1">
        <v>42639</v>
      </c>
      <c r="B1366" s="12">
        <v>0.9</v>
      </c>
      <c r="C1366" s="12">
        <v>2.2</v>
      </c>
      <c r="D1366" s="7">
        <v>160</v>
      </c>
      <c r="E1366" s="16">
        <v>1.8952314814814815</v>
      </c>
      <c r="F1366" s="12">
        <v>3.7</v>
      </c>
      <c r="G1366" s="7">
        <v>160</v>
      </c>
      <c r="H1366" s="16">
        <v>1.779259259259259</v>
      </c>
    </row>
    <row x14ac:dyDescent="0.25" r="1367" customHeight="1" ht="18.75">
      <c r="A1367" s="1">
        <v>42640</v>
      </c>
      <c r="B1367" s="12">
        <v>1.2</v>
      </c>
      <c r="C1367" s="12">
        <v>2.6</v>
      </c>
      <c r="D1367" s="7">
        <v>110</v>
      </c>
      <c r="E1367" s="16">
        <v>1.0348148148148149</v>
      </c>
      <c r="F1367" s="12">
        <v>4.1</v>
      </c>
      <c r="G1367" s="7">
        <v>140</v>
      </c>
      <c r="H1367" s="16">
        <v>1.0528703703703703</v>
      </c>
    </row>
    <row x14ac:dyDescent="0.25" r="1368" customHeight="1" ht="18.75">
      <c r="A1368" s="1">
        <v>42641</v>
      </c>
      <c r="B1368" s="12">
        <v>1.9</v>
      </c>
      <c r="C1368" s="12">
        <v>4.5</v>
      </c>
      <c r="D1368" s="7">
        <v>110</v>
      </c>
      <c r="E1368" s="16">
        <v>1.9896759259259258</v>
      </c>
      <c r="F1368" s="12">
        <v>6.3</v>
      </c>
      <c r="G1368" s="7">
        <v>110</v>
      </c>
      <c r="H1368" s="16">
        <v>1.9841203703703703</v>
      </c>
    </row>
    <row x14ac:dyDescent="0.25" r="1369" customHeight="1" ht="18.75">
      <c r="A1369" s="1">
        <v>42642</v>
      </c>
      <c r="B1369" s="12">
        <v>3.4</v>
      </c>
      <c r="C1369" s="12">
        <v>5.4</v>
      </c>
      <c r="D1369" s="7">
        <v>140</v>
      </c>
      <c r="E1369" s="16">
        <v>1.5827314814814815</v>
      </c>
      <c r="F1369" s="12">
        <v>9.3</v>
      </c>
      <c r="G1369" s="7">
        <v>110</v>
      </c>
      <c r="H1369" s="16">
        <v>1.6973148148148147</v>
      </c>
    </row>
    <row x14ac:dyDescent="0.25" r="1370" customHeight="1" ht="18.75">
      <c r="A1370" s="1">
        <v>42643</v>
      </c>
      <c r="B1370" s="12">
        <v>0.9</v>
      </c>
      <c r="C1370" s="12">
        <v>2.3</v>
      </c>
      <c r="D1370" s="7">
        <v>140</v>
      </c>
      <c r="E1370" s="16">
        <v>1.4014814814814816</v>
      </c>
      <c r="F1370" s="12">
        <v>3.4</v>
      </c>
      <c r="G1370" s="7">
        <v>110</v>
      </c>
      <c r="H1370" s="16">
        <v>1.4091203703703703</v>
      </c>
    </row>
    <row x14ac:dyDescent="0.25" r="1371" customHeight="1" ht="18.75">
      <c r="A1371" s="1">
        <v>42644</v>
      </c>
      <c r="B1371" s="12">
        <v>1.1</v>
      </c>
      <c r="C1371" s="12">
        <v>2.5</v>
      </c>
      <c r="D1371" s="7">
        <v>160</v>
      </c>
      <c r="E1371" s="16">
        <v>1.4584259259259258</v>
      </c>
      <c r="F1371" s="7">
        <v>4</v>
      </c>
      <c r="G1371" s="7">
        <v>140</v>
      </c>
      <c r="H1371" s="16">
        <v>1.513287037037037</v>
      </c>
    </row>
    <row x14ac:dyDescent="0.25" r="1372" customHeight="1" ht="18.75">
      <c r="A1372" s="1">
        <v>42645</v>
      </c>
      <c r="B1372" s="12">
        <v>1.3</v>
      </c>
      <c r="C1372" s="12">
        <v>3.5</v>
      </c>
      <c r="D1372" s="7">
        <v>140</v>
      </c>
      <c r="E1372" s="16">
        <v>1.8632870370370371</v>
      </c>
      <c r="F1372" s="7">
        <v>5</v>
      </c>
      <c r="G1372" s="7">
        <v>160</v>
      </c>
      <c r="H1372" s="16">
        <v>1.9153703703703704</v>
      </c>
    </row>
    <row x14ac:dyDescent="0.25" r="1373" customHeight="1" ht="18.75">
      <c r="A1373" s="1">
        <v>42646</v>
      </c>
      <c r="B1373" s="7">
        <v>1</v>
      </c>
      <c r="C1373" s="12">
        <v>2.9</v>
      </c>
      <c r="D1373" s="7">
        <v>340</v>
      </c>
      <c r="E1373" s="16">
        <v>1.5556481481481481</v>
      </c>
      <c r="F1373" s="7">
        <v>5</v>
      </c>
      <c r="G1373" s="7">
        <v>360</v>
      </c>
      <c r="H1373" s="16">
        <v>1.5500925925925926</v>
      </c>
    </row>
    <row x14ac:dyDescent="0.25" r="1374" customHeight="1" ht="18.75">
      <c r="A1374" s="1">
        <v>42647</v>
      </c>
      <c r="B1374" s="12">
        <v>3.5</v>
      </c>
      <c r="C1374" s="12">
        <v>7.1</v>
      </c>
      <c r="D1374" s="7">
        <v>110</v>
      </c>
      <c r="E1374" s="16">
        <v>1.569537037037037</v>
      </c>
      <c r="F1374" s="12">
        <v>13.4</v>
      </c>
      <c r="G1374" s="7">
        <v>70</v>
      </c>
      <c r="H1374" s="16">
        <v>1.4966203703703704</v>
      </c>
    </row>
    <row x14ac:dyDescent="0.25" r="1375" customHeight="1" ht="18.75">
      <c r="A1375" s="1">
        <v>42648</v>
      </c>
      <c r="B1375" s="12">
        <v>2.7</v>
      </c>
      <c r="C1375" s="12">
        <v>7.7</v>
      </c>
      <c r="D1375" s="7">
        <v>290</v>
      </c>
      <c r="E1375" s="16">
        <v>1.5834259259259258</v>
      </c>
      <c r="F1375" s="12">
        <v>13.6</v>
      </c>
      <c r="G1375" s="7">
        <v>70</v>
      </c>
      <c r="H1375" s="16">
        <v>1.3528703703703704</v>
      </c>
    </row>
    <row x14ac:dyDescent="0.25" r="1376" customHeight="1" ht="18.75">
      <c r="A1376" s="1">
        <v>42649</v>
      </c>
      <c r="B1376" s="12">
        <v>1.7</v>
      </c>
      <c r="C1376" s="12">
        <v>4.7</v>
      </c>
      <c r="D1376" s="7">
        <v>110</v>
      </c>
      <c r="E1376" s="16">
        <v>1.8910648148148148</v>
      </c>
      <c r="F1376" s="7">
        <v>8</v>
      </c>
      <c r="G1376" s="7">
        <v>110</v>
      </c>
      <c r="H1376" s="16">
        <v>1.9000925925925927</v>
      </c>
    </row>
    <row x14ac:dyDescent="0.25" r="1377" customHeight="1" ht="18.75">
      <c r="A1377" s="1">
        <v>42650</v>
      </c>
      <c r="B1377" s="12">
        <v>2.4</v>
      </c>
      <c r="C1377" s="12">
        <v>5.5</v>
      </c>
      <c r="D1377" s="7">
        <v>110</v>
      </c>
      <c r="E1377" s="16">
        <v>1.3674537037037038</v>
      </c>
      <c r="F1377" s="7">
        <v>9</v>
      </c>
      <c r="G1377" s="7">
        <v>110</v>
      </c>
      <c r="H1377" s="16">
        <v>1.4292592592592592</v>
      </c>
    </row>
    <row x14ac:dyDescent="0.25" r="1378" customHeight="1" ht="18.75">
      <c r="A1378" s="1">
        <v>42651</v>
      </c>
      <c r="B1378" s="12">
        <v>2.1</v>
      </c>
      <c r="C1378" s="12">
        <v>5.5</v>
      </c>
      <c r="D1378" s="7">
        <v>290</v>
      </c>
      <c r="E1378" s="16">
        <v>1.9098148148148149</v>
      </c>
      <c r="F1378" s="12">
        <v>8.7</v>
      </c>
      <c r="G1378" s="7">
        <v>290</v>
      </c>
      <c r="H1378" s="16">
        <v>1.904259259259259</v>
      </c>
    </row>
    <row x14ac:dyDescent="0.25" r="1379" customHeight="1" ht="18.75">
      <c r="A1379" s="1">
        <v>42652</v>
      </c>
      <c r="B1379" s="12">
        <v>2.6</v>
      </c>
      <c r="C1379" s="12">
        <v>5.6</v>
      </c>
      <c r="D1379" s="7">
        <v>320</v>
      </c>
      <c r="E1379" s="16">
        <v>1.1827314814814816</v>
      </c>
      <c r="F1379" s="12">
        <v>9.7</v>
      </c>
      <c r="G1379" s="7">
        <v>290</v>
      </c>
      <c r="H1379" s="16">
        <v>1.2424537037037038</v>
      </c>
    </row>
    <row x14ac:dyDescent="0.25" r="1380" customHeight="1" ht="18.75">
      <c r="A1380" s="1">
        <v>42653</v>
      </c>
      <c r="B1380" s="12">
        <v>1.6</v>
      </c>
      <c r="C1380" s="12">
        <v>4.3</v>
      </c>
      <c r="D1380" s="7">
        <v>110</v>
      </c>
      <c r="E1380" s="16">
        <v>1.720925925925926</v>
      </c>
      <c r="F1380" s="12">
        <v>7.1</v>
      </c>
      <c r="G1380" s="7">
        <v>90</v>
      </c>
      <c r="H1380" s="16">
        <v>1.7243981481481483</v>
      </c>
    </row>
    <row x14ac:dyDescent="0.25" r="1381" customHeight="1" ht="18.75">
      <c r="A1381" s="1">
        <v>42654</v>
      </c>
      <c r="B1381" s="12">
        <v>0.9</v>
      </c>
      <c r="C1381" s="12">
        <v>2.8</v>
      </c>
      <c r="D1381" s="7">
        <v>290</v>
      </c>
      <c r="E1381" s="16">
        <v>1.611898148148148</v>
      </c>
      <c r="F1381" s="12">
        <v>4.3</v>
      </c>
      <c r="G1381" s="7">
        <v>290</v>
      </c>
      <c r="H1381" s="16">
        <v>1.6112037037037037</v>
      </c>
    </row>
    <row x14ac:dyDescent="0.25" r="1382" customHeight="1" ht="18.75">
      <c r="A1382" s="1">
        <v>42655</v>
      </c>
      <c r="B1382" s="12">
        <v>1.3</v>
      </c>
      <c r="C1382" s="7">
        <v>4</v>
      </c>
      <c r="D1382" s="7">
        <v>90</v>
      </c>
      <c r="E1382" s="16">
        <v>1.7049537037037037</v>
      </c>
      <c r="F1382" s="7">
        <v>7</v>
      </c>
      <c r="G1382" s="7">
        <v>70</v>
      </c>
      <c r="H1382" s="16">
        <v>1.7014814814814816</v>
      </c>
    </row>
    <row x14ac:dyDescent="0.25" r="1383" customHeight="1" ht="18.75">
      <c r="A1383" s="1">
        <v>42656</v>
      </c>
      <c r="B1383" s="12">
        <v>0.9</v>
      </c>
      <c r="C1383" s="12">
        <v>2.6</v>
      </c>
      <c r="D1383" s="7">
        <v>340</v>
      </c>
      <c r="E1383" s="16">
        <v>1.6723148148148148</v>
      </c>
      <c r="F1383" s="7">
        <v>4</v>
      </c>
      <c r="G1383" s="7">
        <v>340</v>
      </c>
      <c r="H1383" s="16">
        <v>1.6681481481481482</v>
      </c>
    </row>
    <row x14ac:dyDescent="0.25" r="1384" customHeight="1" ht="18.75">
      <c r="A1384" s="1">
        <v>42657</v>
      </c>
      <c r="B1384" s="12">
        <v>0.9</v>
      </c>
      <c r="C1384" s="12">
        <v>3.1</v>
      </c>
      <c r="D1384" s="7">
        <v>140</v>
      </c>
      <c r="E1384" s="16">
        <v>1.5549537037037036</v>
      </c>
      <c r="F1384" s="7">
        <v>5</v>
      </c>
      <c r="G1384" s="7">
        <v>140</v>
      </c>
      <c r="H1384" s="16">
        <v>1.5660648148148149</v>
      </c>
    </row>
    <row x14ac:dyDescent="0.25" r="1385" customHeight="1" ht="18.75">
      <c r="A1385" s="1">
        <v>42658</v>
      </c>
      <c r="B1385" s="12">
        <v>1.6</v>
      </c>
      <c r="C1385" s="12">
        <v>3.5</v>
      </c>
      <c r="D1385" s="7">
        <v>90</v>
      </c>
      <c r="E1385" s="16">
        <v>1.5924537037037036</v>
      </c>
      <c r="F1385" s="12">
        <v>5.7</v>
      </c>
      <c r="G1385" s="7">
        <v>160</v>
      </c>
      <c r="H1385" s="16">
        <v>1.5660648148148149</v>
      </c>
    </row>
    <row x14ac:dyDescent="0.25" r="1386" customHeight="1" ht="18.75">
      <c r="A1386" s="1">
        <v>42659</v>
      </c>
      <c r="B1386" s="7">
        <v>1</v>
      </c>
      <c r="C1386" s="12">
        <v>2.5</v>
      </c>
      <c r="D1386" s="7">
        <v>140</v>
      </c>
      <c r="E1386" s="16">
        <v>1.7931481481481482</v>
      </c>
      <c r="F1386" s="12">
        <v>3.8</v>
      </c>
      <c r="G1386" s="7">
        <v>140</v>
      </c>
      <c r="H1386" s="16">
        <v>1.7910648148148147</v>
      </c>
    </row>
    <row x14ac:dyDescent="0.25" r="1387" customHeight="1" ht="18.75">
      <c r="A1387" s="1">
        <v>42660</v>
      </c>
      <c r="B1387" s="12">
        <v>1.5</v>
      </c>
      <c r="C1387" s="12">
        <v>3.3</v>
      </c>
      <c r="D1387" s="7">
        <v>340</v>
      </c>
      <c r="E1387" s="16">
        <v>1.6202314814814813</v>
      </c>
      <c r="F1387" s="7">
        <v>5</v>
      </c>
      <c r="G1387" s="7">
        <v>320</v>
      </c>
      <c r="H1387" s="16">
        <v>1.6014814814814815</v>
      </c>
    </row>
    <row x14ac:dyDescent="0.25" r="1388" customHeight="1" ht="18.75">
      <c r="A1388" s="1">
        <v>42661</v>
      </c>
      <c r="B1388" s="12">
        <v>1.6</v>
      </c>
      <c r="C1388" s="12">
        <v>4.1</v>
      </c>
      <c r="D1388" s="7">
        <v>110</v>
      </c>
      <c r="E1388" s="16">
        <v>1.7730092592592592</v>
      </c>
      <c r="F1388" s="7">
        <v>7</v>
      </c>
      <c r="G1388" s="7">
        <v>110</v>
      </c>
      <c r="H1388" s="16">
        <v>1.6931481481481483</v>
      </c>
    </row>
    <row x14ac:dyDescent="0.25" r="1389" customHeight="1" ht="18.75">
      <c r="A1389" s="1">
        <v>42662</v>
      </c>
      <c r="B1389" s="7">
        <v>1</v>
      </c>
      <c r="C1389" s="12">
        <v>3.3</v>
      </c>
      <c r="D1389" s="7">
        <v>290</v>
      </c>
      <c r="E1389" s="16">
        <v>1.5118981481481482</v>
      </c>
      <c r="F1389" s="12">
        <v>5.7</v>
      </c>
      <c r="G1389" s="7">
        <v>290</v>
      </c>
      <c r="H1389" s="16">
        <v>1.5063425925925926</v>
      </c>
    </row>
    <row x14ac:dyDescent="0.25" r="1390" customHeight="1" ht="18.75">
      <c r="A1390" s="1">
        <v>42663</v>
      </c>
      <c r="B1390" s="12">
        <v>2.5</v>
      </c>
      <c r="C1390" s="7">
        <v>6</v>
      </c>
      <c r="D1390" s="7">
        <v>110</v>
      </c>
      <c r="E1390" s="16">
        <v>1.6605092592592592</v>
      </c>
      <c r="F1390" s="12">
        <v>9.9</v>
      </c>
      <c r="G1390" s="7">
        <v>110</v>
      </c>
      <c r="H1390" s="16">
        <v>1.588287037037037</v>
      </c>
    </row>
    <row x14ac:dyDescent="0.25" r="1391" customHeight="1" ht="18.75">
      <c r="A1391" s="1">
        <v>42664</v>
      </c>
      <c r="B1391" s="7">
        <v>3</v>
      </c>
      <c r="C1391" s="12">
        <v>5.3</v>
      </c>
      <c r="D1391" s="7">
        <v>110</v>
      </c>
      <c r="E1391" s="16">
        <v>1.3737037037037036</v>
      </c>
      <c r="F1391" s="12">
        <v>9.4</v>
      </c>
      <c r="G1391" s="7">
        <v>90</v>
      </c>
      <c r="H1391" s="16">
        <v>1.3966203703703703</v>
      </c>
    </row>
    <row x14ac:dyDescent="0.25" r="1392" customHeight="1" ht="18.75">
      <c r="A1392" s="1">
        <v>42665</v>
      </c>
      <c r="B1392" s="12">
        <v>1.4</v>
      </c>
      <c r="C1392" s="12">
        <v>4.9</v>
      </c>
      <c r="D1392" s="7">
        <v>90</v>
      </c>
      <c r="E1392" s="16">
        <v>1.7987037037037037</v>
      </c>
      <c r="F1392" s="12">
        <v>8.3</v>
      </c>
      <c r="G1392" s="7">
        <v>110</v>
      </c>
      <c r="H1392" s="16">
        <v>1.7973148148148148</v>
      </c>
    </row>
    <row x14ac:dyDescent="0.25" r="1393" customHeight="1" ht="18.75">
      <c r="A1393" s="1">
        <v>42666</v>
      </c>
      <c r="B1393" s="12">
        <v>2.9</v>
      </c>
      <c r="C1393" s="12">
        <v>5.8</v>
      </c>
      <c r="D1393" s="7">
        <v>110</v>
      </c>
      <c r="E1393" s="16">
        <v>1.3737037037037036</v>
      </c>
      <c r="F1393" s="12">
        <v>9.3</v>
      </c>
      <c r="G1393" s="7">
        <v>110</v>
      </c>
      <c r="H1393" s="16">
        <v>1.3313425925925926</v>
      </c>
    </row>
    <row x14ac:dyDescent="0.25" r="1394" customHeight="1" ht="18.75">
      <c r="A1394" s="1">
        <v>42667</v>
      </c>
      <c r="B1394" s="12">
        <v>1.8</v>
      </c>
      <c r="C1394" s="12">
        <v>4.4</v>
      </c>
      <c r="D1394" s="7">
        <v>110</v>
      </c>
      <c r="E1394" s="16">
        <v>1.8202314814814815</v>
      </c>
      <c r="F1394" s="12">
        <v>6.6</v>
      </c>
      <c r="G1394" s="7">
        <v>140</v>
      </c>
      <c r="H1394" s="16">
        <v>1.6841203703703704</v>
      </c>
    </row>
    <row x14ac:dyDescent="0.25" r="1395" customHeight="1" ht="18.75">
      <c r="A1395" s="1">
        <v>42668</v>
      </c>
      <c r="B1395" s="7">
        <v>1</v>
      </c>
      <c r="C1395" s="12">
        <v>4.1</v>
      </c>
      <c r="D1395" s="7">
        <v>290</v>
      </c>
      <c r="E1395" s="16">
        <v>1.6612037037037037</v>
      </c>
      <c r="F1395" s="12">
        <v>7.1</v>
      </c>
      <c r="G1395" s="7">
        <v>320</v>
      </c>
      <c r="H1395" s="16">
        <v>1.6563425925925928</v>
      </c>
    </row>
    <row x14ac:dyDescent="0.25" r="1396" customHeight="1" ht="18.75">
      <c r="A1396" s="1">
        <v>42669</v>
      </c>
      <c r="B1396" s="12">
        <v>1.3</v>
      </c>
      <c r="C1396" s="12">
        <v>3.6</v>
      </c>
      <c r="D1396" s="7">
        <v>290</v>
      </c>
      <c r="E1396" s="16">
        <v>1.6618981481481483</v>
      </c>
      <c r="F1396" s="7">
        <v>6</v>
      </c>
      <c r="G1396" s="7">
        <v>290</v>
      </c>
      <c r="H1396" s="16">
        <v>1.5362037037037037</v>
      </c>
    </row>
    <row x14ac:dyDescent="0.25" r="1397" customHeight="1" ht="18.75">
      <c r="A1397" s="1">
        <v>42670</v>
      </c>
      <c r="B1397" s="12">
        <v>2.4</v>
      </c>
      <c r="C1397" s="7">
        <v>6</v>
      </c>
      <c r="D1397" s="7">
        <v>110</v>
      </c>
      <c r="E1397" s="16">
        <v>1.5091203703703704</v>
      </c>
      <c r="F1397" s="12">
        <v>9.9</v>
      </c>
      <c r="G1397" s="7">
        <v>110</v>
      </c>
      <c r="H1397" s="16">
        <v>1.5028703703703705</v>
      </c>
    </row>
    <row x14ac:dyDescent="0.25" r="1398" customHeight="1" ht="18.75">
      <c r="A1398" s="1">
        <v>42671</v>
      </c>
      <c r="B1398" s="12">
        <v>2.1</v>
      </c>
      <c r="C1398" s="7">
        <v>5</v>
      </c>
      <c r="D1398" s="7">
        <v>320</v>
      </c>
      <c r="E1398" s="16">
        <v>1.9938425925925927</v>
      </c>
      <c r="F1398" s="12">
        <v>8.4</v>
      </c>
      <c r="G1398" s="7">
        <v>320</v>
      </c>
      <c r="H1398" s="16">
        <v>1.9931481481481481</v>
      </c>
    </row>
    <row x14ac:dyDescent="0.25" r="1399" customHeight="1" ht="18.75">
      <c r="A1399" s="1">
        <v>42672</v>
      </c>
      <c r="B1399" s="12">
        <v>1.7</v>
      </c>
      <c r="C1399" s="12">
        <v>4.4</v>
      </c>
      <c r="D1399" s="7">
        <v>320</v>
      </c>
      <c r="E1399" s="16">
        <v>1.0091203703703704</v>
      </c>
      <c r="F1399" s="12">
        <v>6.7</v>
      </c>
      <c r="G1399" s="7">
        <v>340</v>
      </c>
      <c r="H1399" s="16">
        <v>1.0028703703703703</v>
      </c>
    </row>
    <row x14ac:dyDescent="0.25" r="1400" customHeight="1" ht="18.75">
      <c r="A1400" s="1">
        <v>42673</v>
      </c>
      <c r="B1400" s="12">
        <v>2.1</v>
      </c>
      <c r="C1400" s="12">
        <v>5.1</v>
      </c>
      <c r="D1400" s="7">
        <v>290</v>
      </c>
      <c r="E1400" s="16">
        <v>1.3452314814814814</v>
      </c>
      <c r="F1400" s="12">
        <v>8.6</v>
      </c>
      <c r="G1400" s="7">
        <v>290</v>
      </c>
      <c r="H1400" s="16">
        <v>1.3396759259259259</v>
      </c>
    </row>
    <row x14ac:dyDescent="0.25" r="1401" customHeight="1" ht="18.75">
      <c r="A1401" s="1">
        <v>42674</v>
      </c>
      <c r="B1401" s="12">
        <v>1.3</v>
      </c>
      <c r="C1401" s="12">
        <v>4.5</v>
      </c>
      <c r="D1401" s="7">
        <v>290</v>
      </c>
      <c r="E1401" s="16">
        <v>1.8681481481481481</v>
      </c>
      <c r="F1401" s="12">
        <v>6.7</v>
      </c>
      <c r="G1401" s="7">
        <v>290</v>
      </c>
      <c r="H1401" s="16">
        <v>1.8674537037037036</v>
      </c>
    </row>
    <row x14ac:dyDescent="0.25" r="1402" customHeight="1" ht="18.75">
      <c r="A1402" s="1">
        <v>42675</v>
      </c>
      <c r="B1402" s="12">
        <v>3.5</v>
      </c>
      <c r="C1402" s="12">
        <v>6.9</v>
      </c>
      <c r="D1402" s="7">
        <v>320</v>
      </c>
      <c r="E1402" s="16">
        <v>1.1737037037037037</v>
      </c>
      <c r="F1402" s="12">
        <v>12.3</v>
      </c>
      <c r="G1402" s="7">
        <v>320</v>
      </c>
      <c r="H1402" s="16">
        <v>1.1764814814814815</v>
      </c>
    </row>
    <row x14ac:dyDescent="0.25" r="1403" customHeight="1" ht="18.75">
      <c r="A1403" s="1">
        <v>42676</v>
      </c>
      <c r="B1403" s="12">
        <v>3.1</v>
      </c>
      <c r="C1403" s="12">
        <v>6.1</v>
      </c>
      <c r="D1403" s="7">
        <v>290</v>
      </c>
      <c r="E1403" s="16">
        <v>1.5507870370370371</v>
      </c>
      <c r="F1403" s="12">
        <v>10.2</v>
      </c>
      <c r="G1403" s="7">
        <v>320</v>
      </c>
      <c r="H1403" s="16">
        <v>1.5466203703703703</v>
      </c>
    </row>
    <row x14ac:dyDescent="0.25" r="1404" customHeight="1" ht="18.75">
      <c r="A1404" s="1">
        <v>42677</v>
      </c>
      <c r="B1404" s="7">
        <v>1</v>
      </c>
      <c r="C1404" s="12">
        <v>4.2</v>
      </c>
      <c r="D1404" s="7">
        <v>270</v>
      </c>
      <c r="E1404" s="16">
        <v>1.6438425925925926</v>
      </c>
      <c r="F1404" s="12">
        <v>7.1</v>
      </c>
      <c r="G1404" s="7">
        <v>290</v>
      </c>
      <c r="H1404" s="16">
        <v>1.6410648148148148</v>
      </c>
    </row>
    <row x14ac:dyDescent="0.25" r="1405" customHeight="1" ht="18.75">
      <c r="A1405" s="1">
        <v>42678</v>
      </c>
      <c r="B1405" s="12">
        <v>0.9</v>
      </c>
      <c r="C1405" s="12">
        <v>2.6</v>
      </c>
      <c r="D1405" s="7">
        <v>290</v>
      </c>
      <c r="E1405" s="16">
        <v>1.580648148148148</v>
      </c>
      <c r="F1405" s="12">
        <v>4.5</v>
      </c>
      <c r="G1405" s="7">
        <v>320</v>
      </c>
      <c r="H1405" s="16">
        <v>1.5674537037037037</v>
      </c>
    </row>
    <row x14ac:dyDescent="0.25" r="1406" customHeight="1" ht="18.75">
      <c r="A1406" s="1">
        <v>42679</v>
      </c>
      <c r="B1406" s="12">
        <v>1.1</v>
      </c>
      <c r="C1406" s="12">
        <v>4.3</v>
      </c>
      <c r="D1406" s="7">
        <v>290</v>
      </c>
      <c r="E1406" s="16">
        <v>1.5730092592592593</v>
      </c>
      <c r="F1406" s="12">
        <v>5.9</v>
      </c>
      <c r="G1406" s="7">
        <v>270</v>
      </c>
      <c r="H1406" s="16">
        <v>1.5667592592592592</v>
      </c>
    </row>
    <row x14ac:dyDescent="0.25" r="1407" customHeight="1" ht="18.75">
      <c r="A1407" s="1">
        <v>42680</v>
      </c>
      <c r="B1407" s="12">
        <v>3.2</v>
      </c>
      <c r="C1407" s="12">
        <v>5.7</v>
      </c>
      <c r="D1407" s="7">
        <v>140</v>
      </c>
      <c r="E1407" s="16">
        <v>1.4639814814814816</v>
      </c>
      <c r="F1407" s="12">
        <v>10.4</v>
      </c>
      <c r="G1407" s="7">
        <v>90</v>
      </c>
      <c r="H1407" s="16">
        <v>1.5105092592592593</v>
      </c>
    </row>
    <row x14ac:dyDescent="0.25" r="1408" customHeight="1" ht="18.75">
      <c r="A1408" s="1">
        <v>42681</v>
      </c>
      <c r="B1408" s="7">
        <v>1</v>
      </c>
      <c r="C1408" s="12">
        <v>3.8</v>
      </c>
      <c r="D1408" s="7">
        <v>140</v>
      </c>
      <c r="E1408" s="16">
        <v>1.0563425925925927</v>
      </c>
      <c r="F1408" s="7">
        <v>6</v>
      </c>
      <c r="G1408" s="7">
        <v>140</v>
      </c>
      <c r="H1408" s="16">
        <v>1.0556481481481481</v>
      </c>
    </row>
    <row x14ac:dyDescent="0.25" r="1409" customHeight="1" ht="18.75">
      <c r="A1409" s="1">
        <v>42682</v>
      </c>
      <c r="B1409" s="12">
        <v>3.3</v>
      </c>
      <c r="C1409" s="12">
        <v>5.9</v>
      </c>
      <c r="D1409" s="7">
        <v>320</v>
      </c>
      <c r="E1409" s="16">
        <v>1.4500925925925925</v>
      </c>
      <c r="F1409" s="12">
        <v>8.9</v>
      </c>
      <c r="G1409" s="7">
        <v>340</v>
      </c>
      <c r="H1409" s="16">
        <v>1.4480092592592593</v>
      </c>
    </row>
    <row x14ac:dyDescent="0.25" r="1410" customHeight="1" ht="18.75">
      <c r="A1410" s="1">
        <v>42683</v>
      </c>
      <c r="B1410" s="12">
        <v>1.9</v>
      </c>
      <c r="C1410" s="12">
        <v>4.9</v>
      </c>
      <c r="D1410" s="7">
        <v>290</v>
      </c>
      <c r="E1410" s="16">
        <v>1.0966203703703703</v>
      </c>
      <c r="F1410" s="12">
        <v>7.7</v>
      </c>
      <c r="G1410" s="7">
        <v>290</v>
      </c>
      <c r="H1410" s="16">
        <v>1.0084259259259258</v>
      </c>
    </row>
    <row x14ac:dyDescent="0.25" r="1411" customHeight="1" ht="18.75">
      <c r="A1411" s="1">
        <v>42684</v>
      </c>
      <c r="B1411" s="12">
        <v>1.7</v>
      </c>
      <c r="C1411" s="12">
        <v>4.1</v>
      </c>
      <c r="D1411" s="7">
        <v>110</v>
      </c>
      <c r="E1411" s="16">
        <v>1.5875925925925927</v>
      </c>
      <c r="F1411" s="12">
        <v>7.4</v>
      </c>
      <c r="G1411" s="7">
        <v>90</v>
      </c>
      <c r="H1411" s="16">
        <v>1.7493981481481482</v>
      </c>
    </row>
    <row x14ac:dyDescent="0.25" r="1412" customHeight="1" ht="18.75">
      <c r="A1412" s="1">
        <v>42685</v>
      </c>
      <c r="B1412" s="12">
        <v>1.8</v>
      </c>
      <c r="C1412" s="12">
        <v>5.3</v>
      </c>
      <c r="D1412" s="7">
        <v>290</v>
      </c>
      <c r="E1412" s="16">
        <v>1.4855092592592594</v>
      </c>
      <c r="F1412" s="12">
        <v>8.7</v>
      </c>
      <c r="G1412" s="7">
        <v>360</v>
      </c>
      <c r="H1412" s="16">
        <v>1.6188425925925927</v>
      </c>
    </row>
    <row x14ac:dyDescent="0.25" r="1413" customHeight="1" ht="18.75">
      <c r="A1413" s="1">
        <v>42686</v>
      </c>
      <c r="B1413" s="12">
        <v>0.9</v>
      </c>
      <c r="C1413" s="12">
        <v>2.5</v>
      </c>
      <c r="D1413" s="7">
        <v>290</v>
      </c>
      <c r="E1413" s="16">
        <v>1.5653703703703705</v>
      </c>
      <c r="F1413" s="12">
        <v>3.6</v>
      </c>
      <c r="G1413" s="7">
        <v>290</v>
      </c>
      <c r="H1413" s="16">
        <v>1.569537037037037</v>
      </c>
    </row>
    <row x14ac:dyDescent="0.25" r="1414" customHeight="1" ht="18.75">
      <c r="A1414" s="1">
        <v>42687</v>
      </c>
      <c r="B1414" s="12">
        <v>0.9</v>
      </c>
      <c r="C1414" s="12">
        <v>2.1</v>
      </c>
      <c r="D1414" s="7">
        <v>140</v>
      </c>
      <c r="E1414" s="16">
        <v>1.188287037037037</v>
      </c>
      <c r="F1414" s="12">
        <v>3.4</v>
      </c>
      <c r="G1414" s="7">
        <v>140</v>
      </c>
      <c r="H1414" s="16">
        <v>1.1792592592592592</v>
      </c>
    </row>
    <row x14ac:dyDescent="0.25" r="1415" customHeight="1" ht="18.75">
      <c r="A1415" s="1">
        <v>42688</v>
      </c>
      <c r="B1415" s="12">
        <v>0.9</v>
      </c>
      <c r="C1415" s="12">
        <v>3.2</v>
      </c>
      <c r="D1415" s="7">
        <v>270</v>
      </c>
      <c r="E1415" s="16">
        <v>1.6306481481481483</v>
      </c>
      <c r="F1415" s="12">
        <v>4.7</v>
      </c>
      <c r="G1415" s="7">
        <v>270</v>
      </c>
      <c r="H1415" s="16">
        <v>1.6250925925925928</v>
      </c>
    </row>
    <row x14ac:dyDescent="0.25" r="1416" customHeight="1" ht="18.75">
      <c r="A1416" s="1">
        <v>42689</v>
      </c>
      <c r="B1416" s="12">
        <v>2.6</v>
      </c>
      <c r="C1416" s="12">
        <v>5.5</v>
      </c>
      <c r="D1416" s="7">
        <v>290</v>
      </c>
      <c r="E1416" s="16">
        <v>1.268148148148148</v>
      </c>
      <c r="F1416" s="12">
        <v>9.6</v>
      </c>
      <c r="G1416" s="7">
        <v>320</v>
      </c>
      <c r="H1416" s="16">
        <v>1.307037037037037</v>
      </c>
    </row>
    <row x14ac:dyDescent="0.25" r="1417" customHeight="1" ht="18.75">
      <c r="A1417" s="1">
        <v>42690</v>
      </c>
      <c r="B1417" s="12">
        <v>1.5</v>
      </c>
      <c r="C1417" s="12">
        <v>3.5</v>
      </c>
      <c r="D1417" s="7">
        <v>270</v>
      </c>
      <c r="E1417" s="16">
        <v>1.5528703703703703</v>
      </c>
      <c r="F1417" s="12">
        <v>5.9</v>
      </c>
      <c r="G1417" s="7">
        <v>270</v>
      </c>
      <c r="H1417" s="16">
        <v>1.5348148148148149</v>
      </c>
    </row>
    <row x14ac:dyDescent="0.25" r="1418" customHeight="1" ht="18.75">
      <c r="A1418" s="1">
        <v>42691</v>
      </c>
      <c r="B1418" s="12">
        <v>1.3</v>
      </c>
      <c r="C1418" s="12">
        <v>3.4</v>
      </c>
      <c r="D1418" s="7">
        <v>140</v>
      </c>
      <c r="E1418" s="16">
        <v>1.7771759259259259</v>
      </c>
      <c r="F1418" s="12">
        <v>5.3</v>
      </c>
      <c r="G1418" s="7">
        <v>160</v>
      </c>
      <c r="H1418" s="16">
        <v>1.7716203703703703</v>
      </c>
    </row>
    <row x14ac:dyDescent="0.25" r="1419" customHeight="1" ht="18.75">
      <c r="A1419" s="1">
        <v>42692</v>
      </c>
      <c r="B1419" s="7">
        <v>1</v>
      </c>
      <c r="C1419" s="12">
        <v>2.5</v>
      </c>
      <c r="D1419" s="7">
        <v>140</v>
      </c>
      <c r="E1419" s="16">
        <v>1.8084259259259259</v>
      </c>
      <c r="F1419" s="12">
        <v>3.9</v>
      </c>
      <c r="G1419" s="7">
        <v>140</v>
      </c>
      <c r="H1419" s="16">
        <v>1.810509259259259</v>
      </c>
    </row>
    <row x14ac:dyDescent="0.25" r="1420" customHeight="1" ht="18.75">
      <c r="A1420" s="1">
        <v>42693</v>
      </c>
      <c r="B1420" s="7">
        <v>1</v>
      </c>
      <c r="C1420" s="12">
        <v>2.8</v>
      </c>
      <c r="D1420" s="7">
        <v>290</v>
      </c>
      <c r="E1420" s="16">
        <v>1.5980092592592592</v>
      </c>
      <c r="F1420" s="12">
        <v>4.4</v>
      </c>
      <c r="G1420" s="7">
        <v>320</v>
      </c>
      <c r="H1420" s="16">
        <v>1.594537037037037</v>
      </c>
    </row>
    <row x14ac:dyDescent="0.25" r="1421" customHeight="1" ht="18.75">
      <c r="A1421" s="1">
        <v>42694</v>
      </c>
      <c r="B1421" s="12">
        <v>1.7</v>
      </c>
      <c r="C1421" s="12">
        <v>4.9</v>
      </c>
      <c r="D1421" s="7">
        <v>110</v>
      </c>
      <c r="E1421" s="16">
        <v>1.7667592592592594</v>
      </c>
      <c r="F1421" s="12">
        <v>8.1</v>
      </c>
      <c r="G1421" s="7">
        <v>110</v>
      </c>
      <c r="H1421" s="16">
        <v>1.783425925925926</v>
      </c>
    </row>
    <row x14ac:dyDescent="0.25" r="1422" customHeight="1" ht="18.75">
      <c r="A1422" s="1">
        <v>42695</v>
      </c>
      <c r="B1422" s="12">
        <v>1.1</v>
      </c>
      <c r="C1422" s="12">
        <v>3.2</v>
      </c>
      <c r="D1422" s="7">
        <v>140</v>
      </c>
      <c r="E1422" s="16">
        <v>1.5410648148148147</v>
      </c>
      <c r="F1422" s="12">
        <v>4.7</v>
      </c>
      <c r="G1422" s="7">
        <v>140</v>
      </c>
      <c r="H1422" s="16">
        <v>1.5403703703703704</v>
      </c>
    </row>
    <row x14ac:dyDescent="0.25" r="1423" customHeight="1" ht="18.75">
      <c r="A1423" s="1">
        <v>42696</v>
      </c>
      <c r="B1423" s="12">
        <v>3.2</v>
      </c>
      <c r="C1423" s="12">
        <v>7.6</v>
      </c>
      <c r="D1423" s="7">
        <v>290</v>
      </c>
      <c r="E1423" s="16">
        <v>1.4493981481481482</v>
      </c>
      <c r="F1423" s="12">
        <v>10.9</v>
      </c>
      <c r="G1423" s="7">
        <v>290</v>
      </c>
      <c r="H1423" s="16">
        <v>1.4424537037037037</v>
      </c>
    </row>
    <row x14ac:dyDescent="0.25" r="1424" customHeight="1" ht="18.75">
      <c r="A1424" s="1">
        <v>42697</v>
      </c>
      <c r="B1424" s="12">
        <v>3.4</v>
      </c>
      <c r="C1424" s="12">
        <v>5.8</v>
      </c>
      <c r="D1424" s="7">
        <v>290</v>
      </c>
      <c r="E1424" s="16">
        <v>1.945925925925926</v>
      </c>
      <c r="F1424" s="7">
        <v>9</v>
      </c>
      <c r="G1424" s="7">
        <v>270</v>
      </c>
      <c r="H1424" s="16">
        <v>1.9410648148148149</v>
      </c>
    </row>
    <row x14ac:dyDescent="0.25" r="1425" customHeight="1" ht="18.75">
      <c r="A1425" s="1">
        <v>42698</v>
      </c>
      <c r="B1425" s="12">
        <v>4.4</v>
      </c>
      <c r="C1425" s="12">
        <v>7.2</v>
      </c>
      <c r="D1425" s="7">
        <v>290</v>
      </c>
      <c r="E1425" s="16">
        <v>1.2355092592592594</v>
      </c>
      <c r="F1425" s="12">
        <v>10.5</v>
      </c>
      <c r="G1425" s="7">
        <v>320</v>
      </c>
      <c r="H1425" s="16">
        <v>1.2313425925925925</v>
      </c>
    </row>
    <row x14ac:dyDescent="0.25" r="1426" customHeight="1" ht="18.75">
      <c r="A1426" s="1">
        <v>42699</v>
      </c>
      <c r="B1426" s="12">
        <v>2.6</v>
      </c>
      <c r="C1426" s="12">
        <v>5.5</v>
      </c>
      <c r="D1426" s="7">
        <v>320</v>
      </c>
      <c r="E1426" s="16">
        <v>1.611898148148148</v>
      </c>
      <c r="F1426" s="12">
        <v>8.5</v>
      </c>
      <c r="G1426" s="7">
        <v>290</v>
      </c>
      <c r="H1426" s="16">
        <v>1.607037037037037</v>
      </c>
    </row>
    <row x14ac:dyDescent="0.25" r="1427" customHeight="1" ht="18.75">
      <c r="A1427" s="1">
        <v>42700</v>
      </c>
      <c r="B1427" s="12">
        <v>1.2</v>
      </c>
      <c r="C1427" s="12">
        <v>3.4</v>
      </c>
      <c r="D1427" s="7">
        <v>320</v>
      </c>
      <c r="E1427" s="16">
        <v>1.6139814814814815</v>
      </c>
      <c r="F1427" s="12">
        <v>5.5</v>
      </c>
      <c r="G1427" s="7">
        <v>320</v>
      </c>
      <c r="H1427" s="16">
        <v>1.6125925925925926</v>
      </c>
    </row>
    <row x14ac:dyDescent="0.25" r="1428" customHeight="1" ht="18.75">
      <c r="A1428" s="1">
        <v>42701</v>
      </c>
      <c r="B1428" s="12">
        <v>1.6</v>
      </c>
      <c r="C1428" s="12">
        <v>3.6</v>
      </c>
      <c r="D1428" s="7">
        <v>270</v>
      </c>
      <c r="E1428" s="16">
        <v>1.5980092592592592</v>
      </c>
      <c r="F1428" s="12">
        <v>5.9</v>
      </c>
      <c r="G1428" s="7">
        <v>290</v>
      </c>
      <c r="H1428" s="16">
        <v>1.600787037037037</v>
      </c>
    </row>
    <row x14ac:dyDescent="0.25" r="1429" customHeight="1" ht="18.75">
      <c r="A1429" s="1">
        <v>42702</v>
      </c>
      <c r="B1429" s="12">
        <v>2.4</v>
      </c>
      <c r="C1429" s="12">
        <v>5.8</v>
      </c>
      <c r="D1429" s="7">
        <v>320</v>
      </c>
      <c r="E1429" s="16">
        <v>1.6000925925925926</v>
      </c>
      <c r="F1429" s="12">
        <v>8.4</v>
      </c>
      <c r="G1429" s="7">
        <v>290</v>
      </c>
      <c r="H1429" s="16">
        <v>1.5375925925925926</v>
      </c>
    </row>
    <row x14ac:dyDescent="0.25" r="1430" customHeight="1" ht="18.75">
      <c r="A1430" s="1">
        <v>42703</v>
      </c>
      <c r="B1430" s="12">
        <v>1.4</v>
      </c>
      <c r="C1430" s="12">
        <v>3.8</v>
      </c>
      <c r="D1430" s="7">
        <v>290</v>
      </c>
      <c r="E1430" s="16">
        <v>1.0341203703703703</v>
      </c>
      <c r="F1430" s="7">
        <v>6</v>
      </c>
      <c r="G1430" s="7">
        <v>290</v>
      </c>
      <c r="H1430" s="16">
        <v>1.033425925925926</v>
      </c>
    </row>
    <row x14ac:dyDescent="0.25" r="1431" customHeight="1" ht="18.75">
      <c r="A1431" s="1">
        <v>42704</v>
      </c>
      <c r="B1431" s="12">
        <v>0.9</v>
      </c>
      <c r="C1431" s="12">
        <v>2.9</v>
      </c>
      <c r="D1431" s="7">
        <v>270</v>
      </c>
      <c r="E1431" s="16">
        <v>1.9605092592592592</v>
      </c>
      <c r="F1431" s="12">
        <v>4.6</v>
      </c>
      <c r="G1431" s="7">
        <v>270</v>
      </c>
      <c r="H1431" s="16">
        <v>1.9570370370370371</v>
      </c>
    </row>
    <row x14ac:dyDescent="0.25" r="1432" customHeight="1" ht="18.75">
      <c r="A1432" s="1">
        <v>42705</v>
      </c>
      <c r="B1432" s="12">
        <v>3.4</v>
      </c>
      <c r="C1432" s="12">
        <v>8.1</v>
      </c>
      <c r="D1432" s="7">
        <v>320</v>
      </c>
      <c r="E1432" s="16">
        <v>1.674398148148148</v>
      </c>
      <c r="F1432" s="7">
        <v>14</v>
      </c>
      <c r="G1432" s="7">
        <v>290</v>
      </c>
      <c r="H1432" s="16">
        <v>1.6716203703703703</v>
      </c>
    </row>
    <row x14ac:dyDescent="0.25" r="1433" customHeight="1" ht="18.75">
      <c r="A1433" s="1">
        <v>42706</v>
      </c>
      <c r="B1433" s="12">
        <v>3.6</v>
      </c>
      <c r="C1433" s="12">
        <v>5.4</v>
      </c>
      <c r="D1433" s="7">
        <v>290</v>
      </c>
      <c r="E1433" s="16">
        <v>1.5216203703703703</v>
      </c>
      <c r="F1433" s="12">
        <v>9.1</v>
      </c>
      <c r="G1433" s="7">
        <v>320</v>
      </c>
      <c r="H1433" s="16">
        <v>1.5167592592592594</v>
      </c>
    </row>
    <row x14ac:dyDescent="0.25" r="1434" customHeight="1" ht="18.75">
      <c r="A1434" s="1">
        <v>42707</v>
      </c>
      <c r="B1434" s="12">
        <v>0.9</v>
      </c>
      <c r="C1434" s="12">
        <v>3.2</v>
      </c>
      <c r="D1434" s="7">
        <v>270</v>
      </c>
      <c r="E1434" s="16">
        <v>1.0098148148148147</v>
      </c>
      <c r="F1434" s="12">
        <v>5.4</v>
      </c>
      <c r="G1434" s="7">
        <v>270</v>
      </c>
      <c r="H1434" s="16">
        <v>1.0042592592592592</v>
      </c>
    </row>
    <row x14ac:dyDescent="0.25" r="1435" customHeight="1" ht="18.75">
      <c r="A1435" s="1">
        <v>42708</v>
      </c>
      <c r="B1435" s="12">
        <v>0.9</v>
      </c>
      <c r="C1435" s="12">
        <v>2.7</v>
      </c>
      <c r="D1435" s="7">
        <v>290</v>
      </c>
      <c r="E1435" s="16">
        <v>1.6264814814814814</v>
      </c>
      <c r="F1435" s="12">
        <v>5.3</v>
      </c>
      <c r="G1435" s="7">
        <v>290</v>
      </c>
      <c r="H1435" s="16">
        <v>1.5202314814814815</v>
      </c>
    </row>
    <row x14ac:dyDescent="0.25" r="1436" customHeight="1" ht="18.75">
      <c r="A1436" s="1">
        <v>42709</v>
      </c>
      <c r="B1436" s="12">
        <v>1.6</v>
      </c>
      <c r="C1436" s="7">
        <v>6</v>
      </c>
      <c r="D1436" s="7">
        <v>320</v>
      </c>
      <c r="E1436" s="16">
        <v>1.9223148148148148</v>
      </c>
      <c r="F1436" s="7">
        <v>11</v>
      </c>
      <c r="G1436" s="7">
        <v>290</v>
      </c>
      <c r="H1436" s="16">
        <v>1.9646759259259259</v>
      </c>
    </row>
    <row x14ac:dyDescent="0.25" r="1437" customHeight="1" ht="18.75">
      <c r="A1437" s="1">
        <v>42710</v>
      </c>
      <c r="B1437" s="12">
        <v>3.1</v>
      </c>
      <c r="C1437" s="12">
        <v>7.4</v>
      </c>
      <c r="D1437" s="7">
        <v>290</v>
      </c>
      <c r="E1437" s="16">
        <v>1.1105092592592594</v>
      </c>
      <c r="F1437" s="12">
        <v>11.3</v>
      </c>
      <c r="G1437" s="7">
        <v>340</v>
      </c>
      <c r="H1437" s="16">
        <v>1.0487037037037037</v>
      </c>
    </row>
    <row x14ac:dyDescent="0.25" r="1438" customHeight="1" ht="18.75">
      <c r="A1438" s="1">
        <v>42711</v>
      </c>
      <c r="B1438" s="7">
        <v>1</v>
      </c>
      <c r="C1438" s="12">
        <v>2.7</v>
      </c>
      <c r="D1438" s="7">
        <v>290</v>
      </c>
      <c r="E1438" s="16">
        <v>1.5389814814814815</v>
      </c>
      <c r="F1438" s="12">
        <v>4.4</v>
      </c>
      <c r="G1438" s="7">
        <v>270</v>
      </c>
      <c r="H1438" s="16">
        <v>1.5375925925925926</v>
      </c>
    </row>
    <row x14ac:dyDescent="0.25" r="1439" customHeight="1" ht="18.75">
      <c r="A1439" s="1">
        <v>42712</v>
      </c>
      <c r="B1439" s="12">
        <v>0.8</v>
      </c>
      <c r="C1439" s="12">
        <v>2.6</v>
      </c>
      <c r="D1439" s="7">
        <v>270</v>
      </c>
      <c r="E1439" s="16">
        <v>1.545925925925926</v>
      </c>
      <c r="F1439" s="12">
        <v>4.1</v>
      </c>
      <c r="G1439" s="7">
        <v>270</v>
      </c>
      <c r="H1439" s="16">
        <v>1.5410648148148147</v>
      </c>
    </row>
    <row x14ac:dyDescent="0.25" r="1440" customHeight="1" ht="18.75">
      <c r="A1440" s="1">
        <v>42713</v>
      </c>
      <c r="B1440" s="12">
        <v>3.1</v>
      </c>
      <c r="C1440" s="12">
        <v>6.8</v>
      </c>
      <c r="D1440" s="7">
        <v>320</v>
      </c>
      <c r="E1440" s="16">
        <v>1.544537037037037</v>
      </c>
      <c r="F1440" s="12">
        <v>11.7</v>
      </c>
      <c r="G1440" s="7">
        <v>320</v>
      </c>
      <c r="H1440" s="16">
        <v>1.5056481481481483</v>
      </c>
    </row>
    <row x14ac:dyDescent="0.25" r="1441" customHeight="1" ht="18.75">
      <c r="A1441" s="1">
        <v>42714</v>
      </c>
      <c r="B1441" s="12">
        <v>2.3</v>
      </c>
      <c r="C1441" s="12">
        <v>4.9</v>
      </c>
      <c r="D1441" s="7">
        <v>320</v>
      </c>
      <c r="E1441" s="16">
        <v>1.7702314814814815</v>
      </c>
      <c r="F1441" s="12">
        <v>8.4</v>
      </c>
      <c r="G1441" s="7">
        <v>340</v>
      </c>
      <c r="H1441" s="16">
        <v>1.7702314814814815</v>
      </c>
    </row>
    <row x14ac:dyDescent="0.25" r="1442" customHeight="1" ht="18.75">
      <c r="A1442" s="1">
        <v>42715</v>
      </c>
      <c r="B1442" s="12">
        <v>1.2</v>
      </c>
      <c r="C1442" s="12">
        <v>3.6</v>
      </c>
      <c r="D1442" s="7">
        <v>290</v>
      </c>
      <c r="E1442" s="16">
        <v>1.1278703703703703</v>
      </c>
      <c r="F1442" s="12">
        <v>5.3</v>
      </c>
      <c r="G1442" s="7">
        <v>320</v>
      </c>
      <c r="H1442" s="16">
        <v>1.1264814814814814</v>
      </c>
    </row>
    <row x14ac:dyDescent="0.25" r="1443" customHeight="1" ht="18.75">
      <c r="A1443" s="1">
        <v>42716</v>
      </c>
      <c r="B1443" s="12">
        <v>0.9</v>
      </c>
      <c r="C1443" s="12">
        <v>2.4</v>
      </c>
      <c r="D1443" s="7">
        <v>270</v>
      </c>
      <c r="E1443" s="16">
        <v>1.5792592592592594</v>
      </c>
      <c r="F1443" s="7">
        <v>4</v>
      </c>
      <c r="G1443" s="7">
        <v>270</v>
      </c>
      <c r="H1443" s="16">
        <v>1.5355092592592592</v>
      </c>
    </row>
    <row x14ac:dyDescent="0.25" r="1444" customHeight="1" ht="18.75">
      <c r="A1444" s="1">
        <v>42717</v>
      </c>
      <c r="B1444" s="7">
        <v>1</v>
      </c>
      <c r="C1444" s="12">
        <v>3.2</v>
      </c>
      <c r="D1444" s="7">
        <v>290</v>
      </c>
      <c r="E1444" s="16">
        <v>1.9049537037037036</v>
      </c>
      <c r="F1444" s="12">
        <v>5.1</v>
      </c>
      <c r="G1444" s="7">
        <v>290</v>
      </c>
      <c r="H1444" s="16">
        <v>1.900787037037037</v>
      </c>
    </row>
    <row x14ac:dyDescent="0.25" r="1445" customHeight="1" ht="18.75">
      <c r="A1445" s="1">
        <v>42718</v>
      </c>
      <c r="B1445" s="12">
        <v>2.8</v>
      </c>
      <c r="C1445" s="7">
        <v>5</v>
      </c>
      <c r="D1445" s="7">
        <v>290</v>
      </c>
      <c r="E1445" s="16">
        <v>1.2987037037037037</v>
      </c>
      <c r="F1445" s="12">
        <v>7.6</v>
      </c>
      <c r="G1445" s="7">
        <v>290</v>
      </c>
      <c r="H1445" s="16">
        <v>1.295925925925926</v>
      </c>
    </row>
    <row x14ac:dyDescent="0.25" r="1446" customHeight="1" ht="18.75">
      <c r="A1446" s="1">
        <v>42719</v>
      </c>
      <c r="B1446" s="12">
        <v>4.4</v>
      </c>
      <c r="C1446" s="12">
        <v>7.5</v>
      </c>
      <c r="D1446" s="7">
        <v>290</v>
      </c>
      <c r="E1446" s="16">
        <v>1.4806481481481482</v>
      </c>
      <c r="F1446" s="12">
        <v>12.2</v>
      </c>
      <c r="G1446" s="7">
        <v>290</v>
      </c>
      <c r="H1446" s="16">
        <v>1.6702314814814816</v>
      </c>
    </row>
    <row x14ac:dyDescent="0.25" r="1447" customHeight="1" ht="18.75">
      <c r="A1447" s="1">
        <v>42720</v>
      </c>
      <c r="B1447" s="12">
        <v>4.1</v>
      </c>
      <c r="C1447" s="12">
        <v>6.8</v>
      </c>
      <c r="D1447" s="7">
        <v>290</v>
      </c>
      <c r="E1447" s="16">
        <v>1.588287037037037</v>
      </c>
      <c r="F1447" s="7">
        <v>10</v>
      </c>
      <c r="G1447" s="7">
        <v>320</v>
      </c>
      <c r="H1447" s="16">
        <v>1.5827314814814815</v>
      </c>
    </row>
    <row x14ac:dyDescent="0.25" r="1448" customHeight="1" ht="18.75">
      <c r="A1448" s="1">
        <v>42721</v>
      </c>
      <c r="B1448" s="12">
        <v>1.5</v>
      </c>
      <c r="C1448" s="12">
        <v>4.8</v>
      </c>
      <c r="D1448" s="7">
        <v>290</v>
      </c>
      <c r="E1448" s="16">
        <v>1.4931481481481481</v>
      </c>
      <c r="F1448" s="12">
        <v>7.1</v>
      </c>
      <c r="G1448" s="7">
        <v>290</v>
      </c>
      <c r="H1448" s="16">
        <v>1.4917592592592592</v>
      </c>
    </row>
    <row x14ac:dyDescent="0.25" r="1449" customHeight="1" ht="18.75">
      <c r="A1449" s="1">
        <v>42722</v>
      </c>
      <c r="B1449" s="12">
        <v>1.2</v>
      </c>
      <c r="C1449" s="12">
        <v>3.7</v>
      </c>
      <c r="D1449" s="7">
        <v>270</v>
      </c>
      <c r="E1449" s="16">
        <v>1.5230092592592592</v>
      </c>
      <c r="F1449" s="12">
        <v>5.6</v>
      </c>
      <c r="G1449" s="7">
        <v>270</v>
      </c>
      <c r="H1449" s="16">
        <v>1.486898148148148</v>
      </c>
    </row>
    <row x14ac:dyDescent="0.25" r="1450" customHeight="1" ht="18.75">
      <c r="A1450" s="1">
        <v>42723</v>
      </c>
      <c r="B1450" s="12">
        <v>0.5</v>
      </c>
      <c r="C1450" s="12">
        <v>2.4</v>
      </c>
      <c r="D1450" s="7">
        <v>110</v>
      </c>
      <c r="E1450" s="16">
        <v>1.3098148148148148</v>
      </c>
      <c r="F1450" s="12">
        <v>3.4</v>
      </c>
      <c r="G1450" s="7">
        <v>140</v>
      </c>
      <c r="H1450" s="16">
        <v>1.1848148148148148</v>
      </c>
    </row>
    <row x14ac:dyDescent="0.25" r="1451" customHeight="1" ht="18.75">
      <c r="A1451" s="1">
        <v>42724</v>
      </c>
      <c r="B1451" s="12">
        <v>0.8</v>
      </c>
      <c r="C1451" s="12">
        <v>2.4</v>
      </c>
      <c r="D1451" s="7">
        <v>270</v>
      </c>
      <c r="E1451" s="16">
        <v>1.3424537037037036</v>
      </c>
      <c r="F1451" s="12">
        <v>3.6</v>
      </c>
      <c r="G1451" s="7">
        <v>320</v>
      </c>
      <c r="H1451" s="16">
        <v>1.255648148148148</v>
      </c>
    </row>
    <row x14ac:dyDescent="0.25" r="1452" customHeight="1" ht="18.75">
      <c r="A1452" s="1">
        <v>42725</v>
      </c>
      <c r="B1452" s="12">
        <v>0.8</v>
      </c>
      <c r="C1452" s="12">
        <v>3.7</v>
      </c>
      <c r="D1452" s="7">
        <v>110</v>
      </c>
      <c r="E1452" s="16">
        <v>1.4966203703703704</v>
      </c>
      <c r="F1452" s="12">
        <v>5.2</v>
      </c>
      <c r="G1452" s="7">
        <v>110</v>
      </c>
      <c r="H1452" s="16">
        <v>1.4952314814814816</v>
      </c>
    </row>
    <row x14ac:dyDescent="0.25" r="1453" customHeight="1" ht="18.75">
      <c r="A1453" s="1">
        <v>42726</v>
      </c>
      <c r="B1453" s="12">
        <v>3.6</v>
      </c>
      <c r="C1453" s="7">
        <v>8</v>
      </c>
      <c r="D1453" s="7">
        <v>320</v>
      </c>
      <c r="E1453" s="16">
        <v>1.6688425925925925</v>
      </c>
      <c r="F1453" s="12">
        <v>13.3</v>
      </c>
      <c r="G1453" s="7">
        <v>290</v>
      </c>
      <c r="H1453" s="16">
        <v>1.6639814814814815</v>
      </c>
    </row>
    <row x14ac:dyDescent="0.25" r="1454" customHeight="1" ht="18.75">
      <c r="A1454" s="1">
        <v>42727</v>
      </c>
      <c r="B1454" s="12">
        <v>5.1</v>
      </c>
      <c r="C1454" s="12">
        <v>8.8</v>
      </c>
      <c r="D1454" s="7">
        <v>290</v>
      </c>
      <c r="E1454" s="16">
        <v>1.5466203703703703</v>
      </c>
      <c r="F1454" s="12">
        <v>14.1</v>
      </c>
      <c r="G1454" s="7">
        <v>290</v>
      </c>
      <c r="H1454" s="16">
        <v>1.5424537037037038</v>
      </c>
    </row>
    <row x14ac:dyDescent="0.25" r="1455" customHeight="1" ht="18.75">
      <c r="A1455" s="1">
        <v>42728</v>
      </c>
      <c r="B1455" s="12">
        <v>1.9</v>
      </c>
      <c r="C1455" s="12">
        <v>3.9</v>
      </c>
      <c r="D1455" s="7">
        <v>320</v>
      </c>
      <c r="E1455" s="16">
        <v>1.020925925925926</v>
      </c>
      <c r="F1455" s="12">
        <v>6.4</v>
      </c>
      <c r="G1455" s="7">
        <v>320</v>
      </c>
      <c r="H1455" s="16">
        <v>1.0667592592592592</v>
      </c>
    </row>
    <row x14ac:dyDescent="0.25" r="1456" customHeight="1" ht="18.75">
      <c r="A1456" s="1">
        <v>42729</v>
      </c>
      <c r="B1456" s="12">
        <v>0.6</v>
      </c>
      <c r="C1456" s="12">
        <v>1.9</v>
      </c>
      <c r="D1456" s="7">
        <v>270</v>
      </c>
      <c r="E1456" s="16">
        <v>1.4973148148148148</v>
      </c>
      <c r="F1456" s="7">
        <v>3</v>
      </c>
      <c r="G1456" s="7">
        <v>290</v>
      </c>
      <c r="H1456" s="16">
        <v>1.494537037037037</v>
      </c>
    </row>
    <row x14ac:dyDescent="0.25" r="1457" customHeight="1" ht="18.75">
      <c r="A1457" s="1">
        <v>42730</v>
      </c>
      <c r="B1457" s="7">
        <v>1</v>
      </c>
      <c r="C1457" s="12">
        <v>4.4</v>
      </c>
      <c r="D1457" s="7">
        <v>290</v>
      </c>
      <c r="E1457" s="16">
        <v>1.9806481481481482</v>
      </c>
      <c r="F1457" s="12">
        <v>6.2</v>
      </c>
      <c r="G1457" s="7">
        <v>290</v>
      </c>
      <c r="H1457" s="16">
        <v>1.975787037037037</v>
      </c>
    </row>
    <row x14ac:dyDescent="0.25" r="1458" customHeight="1" ht="18.75">
      <c r="A1458" s="1">
        <v>42731</v>
      </c>
      <c r="B1458" s="12">
        <v>4.2</v>
      </c>
      <c r="C1458" s="12">
        <v>7.4</v>
      </c>
      <c r="D1458" s="7">
        <v>290</v>
      </c>
      <c r="E1458" s="16">
        <v>1.560509259259259</v>
      </c>
      <c r="F1458" s="12">
        <v>12.6</v>
      </c>
      <c r="G1458" s="7">
        <v>320</v>
      </c>
      <c r="H1458" s="16">
        <v>1.5368981481481483</v>
      </c>
    </row>
    <row x14ac:dyDescent="0.25" r="1459" customHeight="1" ht="18.75">
      <c r="A1459" s="1">
        <v>42732</v>
      </c>
      <c r="B1459" s="12">
        <v>1.6</v>
      </c>
      <c r="C1459" s="12">
        <v>4.2</v>
      </c>
      <c r="D1459" s="7">
        <v>290</v>
      </c>
      <c r="E1459" s="16">
        <v>1.0084259259259258</v>
      </c>
      <c r="F1459" s="12">
        <v>5.8</v>
      </c>
      <c r="G1459" s="7">
        <v>290</v>
      </c>
      <c r="H1459" s="16">
        <v>1.0042592592592592</v>
      </c>
    </row>
    <row x14ac:dyDescent="0.25" r="1460" customHeight="1" ht="18.75">
      <c r="A1460" s="1">
        <v>42733</v>
      </c>
      <c r="B1460" s="12">
        <v>3.8</v>
      </c>
      <c r="C1460" s="12">
        <v>7.4</v>
      </c>
      <c r="D1460" s="7">
        <v>320</v>
      </c>
      <c r="E1460" s="16">
        <v>1.4924537037037038</v>
      </c>
      <c r="F1460" s="7">
        <v>12</v>
      </c>
      <c r="G1460" s="7">
        <v>290</v>
      </c>
      <c r="H1460" s="16">
        <v>1.4514814814814816</v>
      </c>
    </row>
    <row x14ac:dyDescent="0.25" r="1461" customHeight="1" ht="18.75">
      <c r="A1461" s="1">
        <v>42734</v>
      </c>
      <c r="B1461" s="12">
        <v>3.2</v>
      </c>
      <c r="C1461" s="7">
        <v>5</v>
      </c>
      <c r="D1461" s="7">
        <v>290</v>
      </c>
      <c r="E1461" s="16">
        <v>1.5195370370370371</v>
      </c>
      <c r="F1461" s="12">
        <v>7.5</v>
      </c>
      <c r="G1461" s="7">
        <v>320</v>
      </c>
      <c r="H1461" s="16">
        <v>1.591759259259259</v>
      </c>
    </row>
    <row x14ac:dyDescent="0.25" r="1462" customHeight="1" ht="18.75">
      <c r="A1462" s="1">
        <v>42735</v>
      </c>
      <c r="B1462" s="12">
        <v>1.5</v>
      </c>
      <c r="C1462" s="12">
        <v>3.6</v>
      </c>
      <c r="D1462" s="7">
        <v>290</v>
      </c>
      <c r="E1462" s="16">
        <v>1.7556481481481483</v>
      </c>
      <c r="F1462" s="7">
        <v>6</v>
      </c>
      <c r="G1462" s="7">
        <v>290</v>
      </c>
      <c r="H1462" s="16">
        <v>1.6806481481481481</v>
      </c>
    </row>
    <row x14ac:dyDescent="0.25" r="1463" customHeight="1" ht="18.75">
      <c r="A1463" s="1">
        <v>42736</v>
      </c>
      <c r="B1463" s="7">
        <v>1</v>
      </c>
      <c r="C1463" s="7">
        <v>3</v>
      </c>
      <c r="D1463" s="7">
        <v>270</v>
      </c>
      <c r="E1463" s="16">
        <v>1.5271759259259259</v>
      </c>
      <c r="F1463" s="12">
        <v>5.2</v>
      </c>
      <c r="G1463" s="7">
        <v>250</v>
      </c>
      <c r="H1463" s="16">
        <v>1.5348148148148149</v>
      </c>
    </row>
    <row x14ac:dyDescent="0.25" r="1464" customHeight="1" ht="18.75">
      <c r="A1464" s="1">
        <v>42737</v>
      </c>
      <c r="B1464" s="12">
        <v>1.4</v>
      </c>
      <c r="C1464" s="12">
        <v>4.1</v>
      </c>
      <c r="D1464" s="7">
        <v>290</v>
      </c>
      <c r="E1464" s="16">
        <v>1.6778703703703703</v>
      </c>
      <c r="F1464" s="12">
        <v>6.2</v>
      </c>
      <c r="G1464" s="7">
        <v>320</v>
      </c>
      <c r="H1464" s="16">
        <v>1.6313425925925926</v>
      </c>
    </row>
    <row x14ac:dyDescent="0.25" r="1465" customHeight="1" ht="18.75">
      <c r="A1465" s="1">
        <v>42738</v>
      </c>
      <c r="B1465" s="7">
        <v>2</v>
      </c>
      <c r="C1465" s="12">
        <v>4.8</v>
      </c>
      <c r="D1465" s="7">
        <v>270</v>
      </c>
      <c r="E1465" s="16">
        <v>1.4466203703703704</v>
      </c>
      <c r="F1465" s="12">
        <v>7.1</v>
      </c>
      <c r="G1465" s="7">
        <v>270</v>
      </c>
      <c r="H1465" s="16">
        <v>1.4167592592592593</v>
      </c>
    </row>
    <row x14ac:dyDescent="0.25" r="1466" customHeight="1" ht="18.75">
      <c r="A1466" s="1">
        <v>42739</v>
      </c>
      <c r="B1466" s="12">
        <v>1.1</v>
      </c>
      <c r="C1466" s="12">
        <v>3.1</v>
      </c>
      <c r="D1466" s="7">
        <v>270</v>
      </c>
      <c r="E1466" s="16">
        <v>1.5952314814814814</v>
      </c>
      <c r="F1466" s="12">
        <v>5.2</v>
      </c>
      <c r="G1466" s="7">
        <v>250</v>
      </c>
      <c r="H1466" s="16">
        <v>1.5702314814814815</v>
      </c>
    </row>
    <row x14ac:dyDescent="0.25" r="1467" customHeight="1" ht="18.75">
      <c r="A1467" s="1">
        <v>42740</v>
      </c>
      <c r="B1467" s="7">
        <v>2</v>
      </c>
      <c r="C1467" s="12">
        <v>4.9</v>
      </c>
      <c r="D1467" s="7">
        <v>110</v>
      </c>
      <c r="E1467" s="16">
        <v>1.5764814814814816</v>
      </c>
      <c r="F1467" s="12">
        <v>7.8</v>
      </c>
      <c r="G1467" s="7">
        <v>110</v>
      </c>
      <c r="H1467" s="16">
        <v>1.5639814814814814</v>
      </c>
    </row>
    <row x14ac:dyDescent="0.25" r="1468" customHeight="1" ht="18.75">
      <c r="A1468" s="1">
        <v>42741</v>
      </c>
      <c r="B1468" s="12">
        <v>1.3</v>
      </c>
      <c r="C1468" s="12">
        <v>3.5</v>
      </c>
      <c r="D1468" s="7">
        <v>140</v>
      </c>
      <c r="E1468" s="16">
        <v>1.5306481481481482</v>
      </c>
      <c r="F1468" s="12">
        <v>5.1</v>
      </c>
      <c r="G1468" s="7">
        <v>110</v>
      </c>
      <c r="H1468" s="16">
        <v>1.0980092592592592</v>
      </c>
    </row>
    <row x14ac:dyDescent="0.25" r="1469" customHeight="1" ht="18.75">
      <c r="A1469" s="1">
        <v>42742</v>
      </c>
      <c r="B1469" s="12">
        <v>0.5</v>
      </c>
      <c r="C1469" s="12">
        <v>2.4</v>
      </c>
      <c r="D1469" s="7">
        <v>140</v>
      </c>
      <c r="E1469" s="16">
        <v>1.2938425925925925</v>
      </c>
      <c r="F1469" s="12">
        <v>3.2</v>
      </c>
      <c r="G1469" s="7">
        <v>140</v>
      </c>
      <c r="H1469" s="16">
        <v>1.2875925925925926</v>
      </c>
    </row>
    <row x14ac:dyDescent="0.25" r="1470" customHeight="1" ht="18.75">
      <c r="A1470" s="1">
        <v>42743</v>
      </c>
      <c r="B1470" s="12">
        <v>0.6</v>
      </c>
      <c r="C1470" s="12">
        <v>1.9</v>
      </c>
      <c r="D1470" s="7">
        <v>290</v>
      </c>
      <c r="E1470" s="16">
        <v>1.5889814814814813</v>
      </c>
      <c r="F1470" s="12">
        <v>3.5</v>
      </c>
      <c r="G1470" s="7">
        <v>290</v>
      </c>
      <c r="H1470" s="16">
        <v>1.6875925925925928</v>
      </c>
    </row>
    <row x14ac:dyDescent="0.25" r="1471" customHeight="1" ht="18.75">
      <c r="A1471" s="1">
        <v>42744</v>
      </c>
      <c r="B1471" s="12">
        <v>3.7</v>
      </c>
      <c r="C1471" s="12">
        <v>7.6</v>
      </c>
      <c r="D1471" s="7">
        <v>320</v>
      </c>
      <c r="E1471" s="16">
        <v>1.4299537037037038</v>
      </c>
      <c r="F1471" s="12">
        <v>12.9</v>
      </c>
      <c r="G1471" s="7">
        <v>320</v>
      </c>
      <c r="H1471" s="16">
        <v>1.4250925925925926</v>
      </c>
    </row>
    <row x14ac:dyDescent="0.25" r="1472" customHeight="1" ht="18.75">
      <c r="A1472" s="1">
        <v>42745</v>
      </c>
      <c r="B1472" s="12">
        <v>4.3</v>
      </c>
      <c r="C1472" s="12">
        <v>7.6</v>
      </c>
      <c r="D1472" s="7">
        <v>320</v>
      </c>
      <c r="E1472" s="16">
        <v>1.6910648148148149</v>
      </c>
      <c r="F1472" s="7">
        <v>12</v>
      </c>
      <c r="G1472" s="7">
        <v>320</v>
      </c>
      <c r="H1472" s="16">
        <v>1.494537037037037</v>
      </c>
    </row>
    <row x14ac:dyDescent="0.25" r="1473" customHeight="1" ht="18.75">
      <c r="A1473" s="1">
        <v>42746</v>
      </c>
      <c r="B1473" s="12">
        <v>4.2</v>
      </c>
      <c r="C1473" s="12">
        <v>7.2</v>
      </c>
      <c r="D1473" s="7">
        <v>290</v>
      </c>
      <c r="E1473" s="16">
        <v>1.6827314814814813</v>
      </c>
      <c r="F1473" s="12">
        <v>10.2</v>
      </c>
      <c r="G1473" s="7">
        <v>320</v>
      </c>
      <c r="H1473" s="16">
        <v>1.6764814814814815</v>
      </c>
    </row>
    <row x14ac:dyDescent="0.25" r="1474" customHeight="1" ht="18.75">
      <c r="A1474" s="1">
        <v>42747</v>
      </c>
      <c r="B1474" s="12">
        <v>2.8</v>
      </c>
      <c r="C1474" s="12">
        <v>8.2</v>
      </c>
      <c r="D1474" s="7">
        <v>270</v>
      </c>
      <c r="E1474" s="16">
        <v>1.5702314814814815</v>
      </c>
      <c r="F1474" s="12">
        <v>13.7</v>
      </c>
      <c r="G1474" s="7">
        <v>290</v>
      </c>
      <c r="H1474" s="16">
        <v>1.5653703703703705</v>
      </c>
    </row>
    <row x14ac:dyDescent="0.25" r="1475" customHeight="1" ht="18.75">
      <c r="A1475" s="1">
        <v>42748</v>
      </c>
      <c r="B1475" s="7">
        <v>4</v>
      </c>
      <c r="C1475" s="12">
        <v>7.5</v>
      </c>
      <c r="D1475" s="7">
        <v>270</v>
      </c>
      <c r="E1475" s="16">
        <v>1.6243981481481482</v>
      </c>
      <c r="F1475" s="12">
        <v>11.8</v>
      </c>
      <c r="G1475" s="7">
        <v>320</v>
      </c>
      <c r="H1475" s="16">
        <v>1.7396759259259258</v>
      </c>
    </row>
    <row x14ac:dyDescent="0.25" r="1476" customHeight="1" ht="18.75">
      <c r="A1476" s="1">
        <v>42749</v>
      </c>
      <c r="B1476" s="12">
        <v>5.3</v>
      </c>
      <c r="C1476" s="12">
        <v>9.1</v>
      </c>
      <c r="D1476" s="7">
        <v>320</v>
      </c>
      <c r="E1476" s="16">
        <v>1.4514814814814816</v>
      </c>
      <c r="F1476" s="12">
        <v>13.6</v>
      </c>
      <c r="G1476" s="7">
        <v>290</v>
      </c>
      <c r="H1476" s="16">
        <v>1.4480092592592593</v>
      </c>
    </row>
    <row x14ac:dyDescent="0.25" r="1477" customHeight="1" ht="18.75">
      <c r="A1477" s="1">
        <v>42750</v>
      </c>
      <c r="B1477" s="12">
        <v>3.6</v>
      </c>
      <c r="C1477" s="12">
        <v>5.4</v>
      </c>
      <c r="D1477" s="7">
        <v>290</v>
      </c>
      <c r="E1477" s="16">
        <v>1.591759259259259</v>
      </c>
      <c r="F1477" s="12">
        <v>8.8</v>
      </c>
      <c r="G1477" s="7">
        <v>290</v>
      </c>
      <c r="H1477" s="16">
        <v>1.3487037037037037</v>
      </c>
    </row>
    <row x14ac:dyDescent="0.25" r="1478" customHeight="1" ht="18.75">
      <c r="A1478" s="1">
        <v>42751</v>
      </c>
      <c r="B1478" s="12">
        <v>1.7</v>
      </c>
      <c r="C1478" s="12">
        <v>3.9</v>
      </c>
      <c r="D1478" s="7">
        <v>270</v>
      </c>
      <c r="E1478" s="16">
        <v>1.438287037037037</v>
      </c>
      <c r="F1478" s="7">
        <v>6</v>
      </c>
      <c r="G1478" s="7">
        <v>270</v>
      </c>
      <c r="H1478" s="16">
        <v>1.4667592592592593</v>
      </c>
    </row>
    <row x14ac:dyDescent="0.25" r="1479" customHeight="1" ht="18.75">
      <c r="A1479" s="1">
        <v>42752</v>
      </c>
      <c r="B1479" s="12">
        <v>0.9</v>
      </c>
      <c r="C1479" s="12">
        <v>2.9</v>
      </c>
      <c r="D1479" s="7">
        <v>320</v>
      </c>
      <c r="E1479" s="16">
        <v>1.6660648148148147</v>
      </c>
      <c r="F1479" s="12">
        <v>4.7</v>
      </c>
      <c r="G1479" s="7">
        <v>320</v>
      </c>
      <c r="H1479" s="16">
        <v>1.6549537037037036</v>
      </c>
    </row>
    <row x14ac:dyDescent="0.25" r="1480" customHeight="1" ht="18.75">
      <c r="A1480" s="1">
        <v>42753</v>
      </c>
      <c r="B1480" s="7">
        <v>2</v>
      </c>
      <c r="C1480" s="12">
        <v>4.2</v>
      </c>
      <c r="D1480" s="7">
        <v>290</v>
      </c>
      <c r="E1480" s="16">
        <v>1.4424537037037037</v>
      </c>
      <c r="F1480" s="12">
        <v>6.3</v>
      </c>
      <c r="G1480" s="7">
        <v>340</v>
      </c>
      <c r="H1480" s="16">
        <v>1.5660648148148149</v>
      </c>
    </row>
    <row x14ac:dyDescent="0.25" r="1481" customHeight="1" ht="18.75">
      <c r="A1481" s="1">
        <v>42754</v>
      </c>
      <c r="B1481" s="12">
        <v>0.8</v>
      </c>
      <c r="C1481" s="12">
        <v>2.7</v>
      </c>
      <c r="D1481" s="7">
        <v>290</v>
      </c>
      <c r="E1481" s="16">
        <v>1.0250925925925927</v>
      </c>
      <c r="F1481" s="12">
        <v>3.9</v>
      </c>
      <c r="G1481" s="7">
        <v>290</v>
      </c>
      <c r="H1481" s="16">
        <v>1.022314814814815</v>
      </c>
    </row>
    <row x14ac:dyDescent="0.25" r="1482" customHeight="1" ht="18.75">
      <c r="A1482" s="1">
        <v>42755</v>
      </c>
      <c r="B1482" s="12">
        <v>3.9</v>
      </c>
      <c r="C1482" s="12">
        <v>9.9</v>
      </c>
      <c r="D1482" s="7">
        <v>290</v>
      </c>
      <c r="E1482" s="16">
        <v>1.5299537037037036</v>
      </c>
      <c r="F1482" s="12">
        <v>15.9</v>
      </c>
      <c r="G1482" s="7">
        <v>320</v>
      </c>
      <c r="H1482" s="16">
        <v>1.5278703703703704</v>
      </c>
    </row>
    <row x14ac:dyDescent="0.25" r="1483" customHeight="1" ht="18.75">
      <c r="A1483" s="1">
        <v>42756</v>
      </c>
      <c r="B1483" s="12">
        <v>2.2</v>
      </c>
      <c r="C1483" s="12">
        <v>4.3</v>
      </c>
      <c r="D1483" s="7">
        <v>290</v>
      </c>
      <c r="E1483" s="16">
        <v>1.5500925925925926</v>
      </c>
      <c r="F1483" s="12">
        <v>7.1</v>
      </c>
      <c r="G1483" s="7">
        <v>290</v>
      </c>
      <c r="H1483" s="16">
        <v>1.6202314814814813</v>
      </c>
    </row>
    <row x14ac:dyDescent="0.25" r="1484" customHeight="1" ht="18.75">
      <c r="A1484" s="1">
        <v>42757</v>
      </c>
      <c r="B1484" s="7">
        <v>5</v>
      </c>
      <c r="C1484" s="12">
        <v>9.1</v>
      </c>
      <c r="D1484" s="7">
        <v>320</v>
      </c>
      <c r="E1484" s="16">
        <v>1.452175925925926</v>
      </c>
      <c r="F1484" s="7">
        <v>16</v>
      </c>
      <c r="G1484" s="7">
        <v>320</v>
      </c>
      <c r="H1484" s="16">
        <v>1.5091203703703704</v>
      </c>
    </row>
    <row x14ac:dyDescent="0.25" r="1485" customHeight="1" ht="18.75">
      <c r="A1485" s="1">
        <v>42758</v>
      </c>
      <c r="B1485" s="7">
        <v>4</v>
      </c>
      <c r="C1485" s="12">
        <v>6.4</v>
      </c>
      <c r="D1485" s="7">
        <v>290</v>
      </c>
      <c r="E1485" s="16">
        <v>1.4966203703703704</v>
      </c>
      <c r="F1485" s="12">
        <v>10.7</v>
      </c>
      <c r="G1485" s="7">
        <v>290</v>
      </c>
      <c r="H1485" s="16">
        <v>1.6341203703703704</v>
      </c>
    </row>
    <row x14ac:dyDescent="0.25" r="1486" customHeight="1" ht="18.75">
      <c r="A1486" s="1">
        <v>42759</v>
      </c>
      <c r="B1486" s="12">
        <v>2.9</v>
      </c>
      <c r="C1486" s="12">
        <v>5.6</v>
      </c>
      <c r="D1486" s="7">
        <v>340</v>
      </c>
      <c r="E1486" s="16">
        <v>1.5688425925925926</v>
      </c>
      <c r="F1486" s="12">
        <v>9.9</v>
      </c>
      <c r="G1486" s="7">
        <v>320</v>
      </c>
      <c r="H1486" s="16">
        <v>1.6292592592592592</v>
      </c>
    </row>
    <row x14ac:dyDescent="0.25" r="1487" customHeight="1" ht="18.75">
      <c r="A1487" s="1">
        <v>42760</v>
      </c>
      <c r="B1487" s="12">
        <v>1.9</v>
      </c>
      <c r="C1487" s="7">
        <v>5</v>
      </c>
      <c r="D1487" s="7">
        <v>290</v>
      </c>
      <c r="E1487" s="16">
        <v>1.5174537037037037</v>
      </c>
      <c r="F1487" s="12">
        <v>8.4</v>
      </c>
      <c r="G1487" s="7">
        <v>290</v>
      </c>
      <c r="H1487" s="16">
        <v>1.5480092592592594</v>
      </c>
    </row>
    <row x14ac:dyDescent="0.25" r="1488" customHeight="1" ht="18.75">
      <c r="A1488" s="1">
        <v>42761</v>
      </c>
      <c r="B1488" s="12">
        <v>1.2</v>
      </c>
      <c r="C1488" s="12">
        <v>3.1</v>
      </c>
      <c r="D1488" s="7">
        <v>290</v>
      </c>
      <c r="E1488" s="16">
        <v>1.6653703703703704</v>
      </c>
      <c r="F1488" s="12">
        <v>4.9</v>
      </c>
      <c r="G1488" s="7">
        <v>320</v>
      </c>
      <c r="H1488" s="16">
        <v>1.5514814814814815</v>
      </c>
    </row>
    <row x14ac:dyDescent="0.25" r="1489" customHeight="1" ht="18.75">
      <c r="A1489" s="1">
        <v>42762</v>
      </c>
      <c r="B1489" s="12">
        <v>3.3</v>
      </c>
      <c r="C1489" s="12">
        <v>6.8</v>
      </c>
      <c r="D1489" s="7">
        <v>320</v>
      </c>
      <c r="E1489" s="16">
        <v>1.5348148148148149</v>
      </c>
      <c r="F1489" s="12">
        <v>11.5</v>
      </c>
      <c r="G1489" s="7">
        <v>320</v>
      </c>
      <c r="H1489" s="16">
        <v>1.4348148148148148</v>
      </c>
    </row>
    <row x14ac:dyDescent="0.25" r="1490" customHeight="1" ht="18.75">
      <c r="A1490" s="1">
        <v>42763</v>
      </c>
      <c r="B1490" s="12">
        <v>1.5</v>
      </c>
      <c r="C1490" s="12">
        <v>4.1</v>
      </c>
      <c r="D1490" s="7">
        <v>290</v>
      </c>
      <c r="E1490" s="16">
        <v>1.0243981481481481</v>
      </c>
      <c r="F1490" s="12">
        <v>6.4</v>
      </c>
      <c r="G1490" s="7">
        <v>290</v>
      </c>
      <c r="H1490" s="16">
        <v>1.0049537037037037</v>
      </c>
    </row>
    <row x14ac:dyDescent="0.25" r="1491" customHeight="1" ht="18.75">
      <c r="A1491" s="1">
        <v>42764</v>
      </c>
      <c r="B1491" s="12">
        <v>0.9</v>
      </c>
      <c r="C1491" s="12">
        <v>3.4</v>
      </c>
      <c r="D1491" s="7">
        <v>290</v>
      </c>
      <c r="E1491" s="16">
        <v>1.9570370370370371</v>
      </c>
      <c r="F1491" s="12">
        <v>5.1</v>
      </c>
      <c r="G1491" s="7">
        <v>290</v>
      </c>
      <c r="H1491" s="16">
        <v>1.9514814814814816</v>
      </c>
    </row>
    <row x14ac:dyDescent="0.25" r="1492" customHeight="1" ht="18.75">
      <c r="A1492" s="1">
        <v>42765</v>
      </c>
      <c r="B1492" s="12">
        <v>4.7</v>
      </c>
      <c r="C1492" s="7">
        <v>8</v>
      </c>
      <c r="D1492" s="7">
        <v>320</v>
      </c>
      <c r="E1492" s="16">
        <v>1.6181481481481481</v>
      </c>
      <c r="F1492" s="7">
        <v>14</v>
      </c>
      <c r="G1492" s="7">
        <v>320</v>
      </c>
      <c r="H1492" s="16">
        <v>1.6153703703703703</v>
      </c>
    </row>
    <row x14ac:dyDescent="0.25" r="1493" customHeight="1" ht="18.75">
      <c r="A1493" s="1">
        <v>42766</v>
      </c>
      <c r="B1493" s="12">
        <v>2.1</v>
      </c>
      <c r="C1493" s="12">
        <v>4.5</v>
      </c>
      <c r="D1493" s="7">
        <v>290</v>
      </c>
      <c r="E1493" s="16">
        <v>1.9174537037037038</v>
      </c>
      <c r="F1493" s="12">
        <v>6.6</v>
      </c>
      <c r="G1493" s="7">
        <v>290</v>
      </c>
      <c r="H1493" s="16">
        <v>1.9118981481481483</v>
      </c>
    </row>
    <row x14ac:dyDescent="0.25" r="1494" customHeight="1" ht="18.75">
      <c r="A1494" s="1">
        <v>42767</v>
      </c>
      <c r="B1494" s="12">
        <v>4.6</v>
      </c>
      <c r="C1494" s="12">
        <v>7.4</v>
      </c>
      <c r="D1494" s="7">
        <v>320</v>
      </c>
      <c r="E1494" s="16">
        <v>1.452175925925926</v>
      </c>
      <c r="F1494" s="12">
        <v>11.8</v>
      </c>
      <c r="G1494" s="7">
        <v>320</v>
      </c>
      <c r="H1494" s="16">
        <v>1.450787037037037</v>
      </c>
    </row>
    <row x14ac:dyDescent="0.25" r="1495" customHeight="1" ht="18.75">
      <c r="A1495" s="1">
        <v>42768</v>
      </c>
      <c r="B1495" s="12">
        <v>4.2</v>
      </c>
      <c r="C1495" s="12">
        <v>6.7</v>
      </c>
      <c r="D1495" s="7">
        <v>320</v>
      </c>
      <c r="E1495" s="16">
        <v>1.6167592592592592</v>
      </c>
      <c r="F1495" s="7">
        <v>11</v>
      </c>
      <c r="G1495" s="7">
        <v>320</v>
      </c>
      <c r="H1495" s="16">
        <v>1.595925925925926</v>
      </c>
    </row>
    <row x14ac:dyDescent="0.25" r="1496" customHeight="1" ht="18.75">
      <c r="A1496" s="1">
        <v>42769</v>
      </c>
      <c r="B1496" s="12">
        <v>2.7</v>
      </c>
      <c r="C1496" s="12">
        <v>4.5</v>
      </c>
      <c r="D1496" s="7">
        <v>290</v>
      </c>
      <c r="E1496" s="16">
        <v>1.264675925925926</v>
      </c>
      <c r="F1496" s="12">
        <v>7.1</v>
      </c>
      <c r="G1496" s="7">
        <v>290</v>
      </c>
      <c r="H1496" s="16">
        <v>1.2618981481481482</v>
      </c>
    </row>
    <row x14ac:dyDescent="0.25" r="1497" customHeight="1" ht="18.75">
      <c r="A1497" s="1">
        <v>42770</v>
      </c>
      <c r="B1497" s="12">
        <v>0.9</v>
      </c>
      <c r="C1497" s="7">
        <v>3</v>
      </c>
      <c r="D1497" s="7">
        <v>360</v>
      </c>
      <c r="E1497" s="16">
        <v>1.663287037037037</v>
      </c>
      <c r="F1497" s="12">
        <v>4.6</v>
      </c>
      <c r="G1497" s="7">
        <v>270</v>
      </c>
      <c r="H1497" s="16">
        <v>1.5521759259259258</v>
      </c>
    </row>
    <row x14ac:dyDescent="0.25" r="1498" customHeight="1" ht="18.75">
      <c r="A1498" s="1">
        <v>42771</v>
      </c>
      <c r="B1498" s="12">
        <v>2.7</v>
      </c>
      <c r="C1498" s="7">
        <v>8</v>
      </c>
      <c r="D1498" s="7">
        <v>320</v>
      </c>
      <c r="E1498" s="16">
        <v>1.7049537037037037</v>
      </c>
      <c r="F1498" s="12">
        <v>12.4</v>
      </c>
      <c r="G1498" s="7">
        <v>290</v>
      </c>
      <c r="H1498" s="16">
        <v>1.748009259259259</v>
      </c>
    </row>
    <row x14ac:dyDescent="0.25" r="1499" customHeight="1" ht="18.75">
      <c r="A1499" s="1">
        <v>42772</v>
      </c>
      <c r="B1499" s="12">
        <v>4.4</v>
      </c>
      <c r="C1499" s="7">
        <v>8</v>
      </c>
      <c r="D1499" s="7">
        <v>290</v>
      </c>
      <c r="E1499" s="16">
        <v>1.1938425925925926</v>
      </c>
      <c r="F1499" s="12">
        <v>13.5</v>
      </c>
      <c r="G1499" s="7">
        <v>320</v>
      </c>
      <c r="H1499" s="16">
        <v>1.1778703703703703</v>
      </c>
    </row>
    <row x14ac:dyDescent="0.25" r="1500" customHeight="1" ht="18.75">
      <c r="A1500" s="1">
        <v>42773</v>
      </c>
      <c r="B1500" s="12">
        <v>1.2</v>
      </c>
      <c r="C1500" s="12">
        <v>3.8</v>
      </c>
      <c r="D1500" s="7">
        <v>290</v>
      </c>
      <c r="E1500" s="16">
        <v>1.0980092592592592</v>
      </c>
      <c r="F1500" s="12">
        <v>5.7</v>
      </c>
      <c r="G1500" s="7">
        <v>320</v>
      </c>
      <c r="H1500" s="16">
        <v>1.0375925925925926</v>
      </c>
    </row>
    <row x14ac:dyDescent="0.25" r="1501" customHeight="1" ht="18.75">
      <c r="A1501" s="1">
        <v>42774</v>
      </c>
      <c r="B1501" s="12">
        <v>1.9</v>
      </c>
      <c r="C1501" s="12">
        <v>5.1</v>
      </c>
      <c r="D1501" s="7">
        <v>340</v>
      </c>
      <c r="E1501" s="16">
        <v>1.838287037037037</v>
      </c>
      <c r="F1501" s="12">
        <v>8.8</v>
      </c>
      <c r="G1501" s="7">
        <v>340</v>
      </c>
      <c r="H1501" s="16">
        <v>1.8632870370370371</v>
      </c>
    </row>
    <row x14ac:dyDescent="0.25" r="1502" customHeight="1" ht="18.75">
      <c r="A1502" s="1">
        <v>42775</v>
      </c>
      <c r="B1502" s="12">
        <v>5.3</v>
      </c>
      <c r="C1502" s="12">
        <v>8.6</v>
      </c>
      <c r="D1502" s="7">
        <v>290</v>
      </c>
      <c r="E1502" s="16">
        <v>1.6237037037037036</v>
      </c>
      <c r="F1502" s="12">
        <v>13.7</v>
      </c>
      <c r="G1502" s="7">
        <v>290</v>
      </c>
      <c r="H1502" s="16">
        <v>1.491064814814815</v>
      </c>
    </row>
    <row x14ac:dyDescent="0.25" r="1503" customHeight="1" ht="18.75">
      <c r="A1503" s="1">
        <v>42776</v>
      </c>
      <c r="B1503" s="12">
        <v>5.4</v>
      </c>
      <c r="C1503" s="7">
        <v>9</v>
      </c>
      <c r="D1503" s="7">
        <v>290</v>
      </c>
      <c r="E1503" s="16">
        <v>1.4889814814814815</v>
      </c>
      <c r="F1503" s="12">
        <v>16.2</v>
      </c>
      <c r="G1503" s="7">
        <v>290</v>
      </c>
      <c r="H1503" s="16">
        <v>1.4827314814814816</v>
      </c>
    </row>
    <row x14ac:dyDescent="0.25" r="1504" customHeight="1" ht="18.75">
      <c r="A1504" s="1">
        <v>42777</v>
      </c>
      <c r="B1504" s="12">
        <v>4.5</v>
      </c>
      <c r="C1504" s="12">
        <v>7.3</v>
      </c>
      <c r="D1504" s="7">
        <v>320</v>
      </c>
      <c r="E1504" s="16">
        <v>1.0348148148148149</v>
      </c>
      <c r="F1504" s="12">
        <v>11.6</v>
      </c>
      <c r="G1504" s="7">
        <v>290</v>
      </c>
      <c r="H1504" s="16">
        <v>1.0299537037037036</v>
      </c>
    </row>
    <row x14ac:dyDescent="0.25" r="1505" customHeight="1" ht="18.75">
      <c r="A1505" s="1">
        <v>42778</v>
      </c>
      <c r="B1505" s="12">
        <v>2.4</v>
      </c>
      <c r="C1505" s="12">
        <v>5.9</v>
      </c>
      <c r="D1505" s="7">
        <v>320</v>
      </c>
      <c r="E1505" s="16">
        <v>1.600787037037037</v>
      </c>
      <c r="F1505" s="7">
        <v>9</v>
      </c>
      <c r="G1505" s="7">
        <v>290</v>
      </c>
      <c r="H1505" s="16">
        <v>1.4792592592592593</v>
      </c>
    </row>
    <row x14ac:dyDescent="0.25" r="1506" customHeight="1" ht="18.75">
      <c r="A1506" s="1">
        <v>42779</v>
      </c>
      <c r="B1506" s="12">
        <v>2.1</v>
      </c>
      <c r="C1506" s="12">
        <v>5.3</v>
      </c>
      <c r="D1506" s="7">
        <v>290</v>
      </c>
      <c r="E1506" s="16">
        <v>1.5639814814814814</v>
      </c>
      <c r="F1506" s="12">
        <v>8.9</v>
      </c>
      <c r="G1506" s="7">
        <v>340</v>
      </c>
      <c r="H1506" s="16">
        <v>1.5167592592592594</v>
      </c>
    </row>
    <row x14ac:dyDescent="0.25" r="1507" customHeight="1" ht="18.75">
      <c r="A1507" s="1">
        <v>42780</v>
      </c>
      <c r="B1507" s="12">
        <v>1.2</v>
      </c>
      <c r="C1507" s="7">
        <v>4</v>
      </c>
      <c r="D1507" s="7">
        <v>320</v>
      </c>
      <c r="E1507" s="16">
        <v>1.494537037037037</v>
      </c>
      <c r="F1507" s="12">
        <v>6.8</v>
      </c>
      <c r="G1507" s="7">
        <v>320</v>
      </c>
      <c r="H1507" s="16">
        <v>1.4938425925925927</v>
      </c>
    </row>
    <row x14ac:dyDescent="0.25" r="1508" customHeight="1" ht="18.75">
      <c r="A1508" s="1">
        <v>42781</v>
      </c>
      <c r="B1508" s="12">
        <v>1.3</v>
      </c>
      <c r="C1508" s="12">
        <v>4.1</v>
      </c>
      <c r="D1508" s="7">
        <v>270</v>
      </c>
      <c r="E1508" s="16">
        <v>1.6042592592592593</v>
      </c>
      <c r="F1508" s="12">
        <v>6.3</v>
      </c>
      <c r="G1508" s="7">
        <v>250</v>
      </c>
      <c r="H1508" s="16">
        <v>1.5653703703703705</v>
      </c>
    </row>
    <row x14ac:dyDescent="0.25" r="1509" customHeight="1" ht="18.75">
      <c r="A1509" s="1">
        <v>42782</v>
      </c>
      <c r="B1509" s="12">
        <v>1.5</v>
      </c>
      <c r="C1509" s="12">
        <v>5.2</v>
      </c>
      <c r="D1509" s="7">
        <v>250</v>
      </c>
      <c r="E1509" s="16">
        <v>1.7396759259259258</v>
      </c>
      <c r="F1509" s="12">
        <v>10.9</v>
      </c>
      <c r="G1509" s="7">
        <v>250</v>
      </c>
      <c r="H1509" s="16">
        <v>1.7431481481481481</v>
      </c>
    </row>
    <row x14ac:dyDescent="0.25" r="1510" customHeight="1" ht="18.75">
      <c r="A1510" s="1">
        <v>42783</v>
      </c>
      <c r="B1510" s="12">
        <v>3.9</v>
      </c>
      <c r="C1510" s="12">
        <v>7.6</v>
      </c>
      <c r="D1510" s="7">
        <v>320</v>
      </c>
      <c r="E1510" s="16">
        <v>1.4618981481481481</v>
      </c>
      <c r="F1510" s="12">
        <v>12.5</v>
      </c>
      <c r="G1510" s="7">
        <v>290</v>
      </c>
      <c r="H1510" s="16">
        <v>1.557037037037037</v>
      </c>
    </row>
    <row x14ac:dyDescent="0.25" r="1511" customHeight="1" ht="18.75">
      <c r="A1511" s="1">
        <v>42784</v>
      </c>
      <c r="B1511" s="12">
        <v>4.7</v>
      </c>
      <c r="C1511" s="12">
        <v>7.8</v>
      </c>
      <c r="D1511" s="7">
        <v>290</v>
      </c>
      <c r="E1511" s="16">
        <v>1.6327314814814815</v>
      </c>
      <c r="F1511" s="12">
        <v>13.5</v>
      </c>
      <c r="G1511" s="7">
        <v>290</v>
      </c>
      <c r="H1511" s="16">
        <v>1.584814814814815</v>
      </c>
    </row>
    <row x14ac:dyDescent="0.25" r="1512" customHeight="1" ht="18.75">
      <c r="A1512" s="1">
        <v>42785</v>
      </c>
      <c r="B1512" s="12">
        <v>1.4</v>
      </c>
      <c r="C1512" s="12">
        <v>4.1</v>
      </c>
      <c r="D1512" s="7">
        <v>290</v>
      </c>
      <c r="E1512" s="16">
        <v>1.0285648148148148</v>
      </c>
      <c r="F1512" s="12">
        <v>6.7</v>
      </c>
      <c r="G1512" s="7">
        <v>230</v>
      </c>
      <c r="H1512" s="16">
        <v>1.688287037037037</v>
      </c>
    </row>
    <row x14ac:dyDescent="0.25" r="1513" customHeight="1" ht="18.75">
      <c r="A1513" s="1">
        <v>42786</v>
      </c>
      <c r="B1513" s="12">
        <v>4.1</v>
      </c>
      <c r="C1513" s="12">
        <v>9.4</v>
      </c>
      <c r="D1513" s="7">
        <v>290</v>
      </c>
      <c r="E1513" s="16">
        <v>1.650787037037037</v>
      </c>
      <c r="F1513" s="12">
        <v>16.4</v>
      </c>
      <c r="G1513" s="7">
        <v>320</v>
      </c>
      <c r="H1513" s="16">
        <v>1.6480092592592592</v>
      </c>
    </row>
    <row x14ac:dyDescent="0.25" r="1514" customHeight="1" ht="18.75">
      <c r="A1514" s="1">
        <v>42787</v>
      </c>
      <c r="B1514" s="12">
        <v>1.6</v>
      </c>
      <c r="C1514" s="7">
        <v>4</v>
      </c>
      <c r="D1514" s="7">
        <v>290</v>
      </c>
      <c r="E1514" s="16">
        <v>1.000787037037037</v>
      </c>
      <c r="F1514" s="12">
        <v>5.7</v>
      </c>
      <c r="G1514" s="7">
        <v>160</v>
      </c>
      <c r="H1514" s="16">
        <v>1.9091203703703705</v>
      </c>
    </row>
    <row x14ac:dyDescent="0.25" r="1515" customHeight="1" ht="18.75">
      <c r="A1515" s="1">
        <v>42788</v>
      </c>
      <c r="B1515" s="12">
        <v>1.6</v>
      </c>
      <c r="C1515" s="12">
        <v>4.6</v>
      </c>
      <c r="D1515" s="7">
        <v>290</v>
      </c>
      <c r="E1515" s="16">
        <v>1.9542592592592594</v>
      </c>
      <c r="F1515" s="12">
        <v>7.1</v>
      </c>
      <c r="G1515" s="7">
        <v>270</v>
      </c>
      <c r="H1515" s="16">
        <v>1.9493981481481482</v>
      </c>
    </row>
    <row x14ac:dyDescent="0.25" r="1516" customHeight="1" ht="18.75">
      <c r="A1516" s="1">
        <v>42789</v>
      </c>
      <c r="B1516" s="12">
        <v>4.3</v>
      </c>
      <c r="C1516" s="7">
        <v>7</v>
      </c>
      <c r="D1516" s="7">
        <v>320</v>
      </c>
      <c r="E1516" s="16">
        <v>1.5681481481481483</v>
      </c>
      <c r="F1516" s="12">
        <v>10.9</v>
      </c>
      <c r="G1516" s="7">
        <v>320</v>
      </c>
      <c r="H1516" s="16">
        <v>1.5625925925925928</v>
      </c>
    </row>
    <row x14ac:dyDescent="0.25" r="1517" customHeight="1" ht="18.75">
      <c r="A1517" s="1">
        <v>42790</v>
      </c>
      <c r="B1517" s="12">
        <v>3.7</v>
      </c>
      <c r="C1517" s="12">
        <v>6.5</v>
      </c>
      <c r="D1517" s="7">
        <v>290</v>
      </c>
      <c r="E1517" s="16">
        <v>1.6563425925925928</v>
      </c>
      <c r="F1517" s="12">
        <v>10.6</v>
      </c>
      <c r="G1517" s="7">
        <v>320</v>
      </c>
      <c r="H1517" s="16">
        <v>1.6917592592592592</v>
      </c>
    </row>
    <row x14ac:dyDescent="0.25" r="1518" customHeight="1" ht="18.75">
      <c r="A1518" s="1">
        <v>42791</v>
      </c>
      <c r="B1518" s="12">
        <v>1.9</v>
      </c>
      <c r="C1518" s="12">
        <v>5.8</v>
      </c>
      <c r="D1518" s="7">
        <v>290</v>
      </c>
      <c r="E1518" s="16">
        <v>1.5813425925925926</v>
      </c>
      <c r="F1518" s="12">
        <v>8.6</v>
      </c>
      <c r="G1518" s="7">
        <v>290</v>
      </c>
      <c r="H1518" s="16">
        <v>1.5417592592592593</v>
      </c>
    </row>
    <row x14ac:dyDescent="0.25" r="1519" customHeight="1" ht="18.75">
      <c r="A1519" s="1">
        <v>42792</v>
      </c>
      <c r="B1519" s="12">
        <v>1.4</v>
      </c>
      <c r="C1519" s="12">
        <v>4.7</v>
      </c>
      <c r="D1519" s="7">
        <v>90</v>
      </c>
      <c r="E1519" s="16">
        <v>1.772314814814815</v>
      </c>
      <c r="F1519" s="12">
        <v>7.5</v>
      </c>
      <c r="G1519" s="7">
        <v>90</v>
      </c>
      <c r="H1519" s="16">
        <v>1.7709259259259258</v>
      </c>
    </row>
    <row x14ac:dyDescent="0.25" r="1520" customHeight="1" ht="18.75">
      <c r="A1520" s="1">
        <v>42793</v>
      </c>
      <c r="B1520" s="12">
        <v>1.8</v>
      </c>
      <c r="C1520" s="12">
        <v>5.4</v>
      </c>
      <c r="D1520" s="7">
        <v>140</v>
      </c>
      <c r="E1520" s="16">
        <v>1.695925925925926</v>
      </c>
      <c r="F1520" s="12">
        <v>8.2</v>
      </c>
      <c r="G1520" s="7">
        <v>90</v>
      </c>
      <c r="H1520" s="16">
        <v>1.7139814814814813</v>
      </c>
    </row>
    <row x14ac:dyDescent="0.25" r="1521" customHeight="1" ht="18.75">
      <c r="A1521" s="1">
        <v>42794</v>
      </c>
      <c r="B1521" s="12">
        <v>1.3</v>
      </c>
      <c r="C1521" s="12">
        <v>3.6</v>
      </c>
      <c r="D1521" s="7">
        <v>270</v>
      </c>
      <c r="E1521" s="16">
        <v>1.5480092592592594</v>
      </c>
      <c r="F1521" s="12">
        <v>6.4</v>
      </c>
      <c r="G1521" s="7">
        <v>270</v>
      </c>
      <c r="H1521" s="16">
        <v>1.5431481481481482</v>
      </c>
    </row>
    <row x14ac:dyDescent="0.25" r="1522" customHeight="1" ht="18.75">
      <c r="A1522" s="1">
        <v>42795</v>
      </c>
      <c r="B1522" s="12">
        <v>1.1</v>
      </c>
      <c r="C1522" s="12">
        <v>2.9</v>
      </c>
      <c r="D1522" s="7">
        <v>320</v>
      </c>
      <c r="E1522" s="16">
        <v>1.9681481481481482</v>
      </c>
      <c r="F1522" s="12">
        <v>4.7</v>
      </c>
      <c r="G1522" s="7">
        <v>320</v>
      </c>
      <c r="H1522" s="16">
        <v>1.966759259259259</v>
      </c>
    </row>
    <row x14ac:dyDescent="0.25" r="1523" customHeight="1" ht="18.75">
      <c r="A1523" s="1">
        <v>42796</v>
      </c>
      <c r="B1523" s="12">
        <v>3.8</v>
      </c>
      <c r="C1523" s="12">
        <v>7.1</v>
      </c>
      <c r="D1523" s="7">
        <v>290</v>
      </c>
      <c r="E1523" s="16">
        <v>1.5868981481481481</v>
      </c>
      <c r="F1523" s="12">
        <v>10.6</v>
      </c>
      <c r="G1523" s="7">
        <v>320</v>
      </c>
      <c r="H1523" s="16">
        <v>1.5910648148148148</v>
      </c>
    </row>
    <row x14ac:dyDescent="0.25" r="1524" customHeight="1" ht="18.75">
      <c r="A1524" s="1">
        <v>42797</v>
      </c>
      <c r="B1524" s="12">
        <v>2.4</v>
      </c>
      <c r="C1524" s="12">
        <v>4.5</v>
      </c>
      <c r="D1524" s="7">
        <v>290</v>
      </c>
      <c r="E1524" s="16">
        <v>1.1959259259259258</v>
      </c>
      <c r="F1524" s="12">
        <v>6.6</v>
      </c>
      <c r="G1524" s="7">
        <v>290</v>
      </c>
      <c r="H1524" s="16">
        <v>1.1952314814814815</v>
      </c>
    </row>
    <row x14ac:dyDescent="0.25" r="1525" customHeight="1" ht="18.75">
      <c r="A1525" s="1">
        <v>42798</v>
      </c>
      <c r="B1525" s="12">
        <v>1.2</v>
      </c>
      <c r="C1525" s="12">
        <v>4.1</v>
      </c>
      <c r="D1525" s="7">
        <v>140</v>
      </c>
      <c r="E1525" s="16">
        <v>1.8709259259259259</v>
      </c>
      <c r="F1525" s="12">
        <v>5.8</v>
      </c>
      <c r="G1525" s="7">
        <v>160</v>
      </c>
      <c r="H1525" s="16">
        <v>1.8688425925925927</v>
      </c>
    </row>
    <row x14ac:dyDescent="0.25" r="1526" customHeight="1" ht="18.75">
      <c r="A1526" s="1">
        <v>42799</v>
      </c>
      <c r="B1526" s="12">
        <v>0.9</v>
      </c>
      <c r="C1526" s="12">
        <v>4.2</v>
      </c>
      <c r="D1526" s="7">
        <v>290</v>
      </c>
      <c r="E1526" s="16">
        <v>1.9952314814814813</v>
      </c>
      <c r="F1526" s="12">
        <v>6.2</v>
      </c>
      <c r="G1526" s="7">
        <v>270</v>
      </c>
      <c r="H1526" s="16">
        <v>1.994537037037037</v>
      </c>
    </row>
    <row x14ac:dyDescent="0.25" r="1527" customHeight="1" ht="18.75">
      <c r="A1527" s="1">
        <v>42800</v>
      </c>
      <c r="B1527" s="7">
        <v>5</v>
      </c>
      <c r="C1527" s="7">
        <v>8</v>
      </c>
      <c r="D1527" s="7">
        <v>290</v>
      </c>
      <c r="E1527" s="16">
        <v>1.688287037037037</v>
      </c>
      <c r="F1527" s="12">
        <v>14.9</v>
      </c>
      <c r="G1527" s="7">
        <v>360</v>
      </c>
      <c r="H1527" s="16">
        <v>1.4917592592592592</v>
      </c>
    </row>
    <row x14ac:dyDescent="0.25" r="1528" customHeight="1" ht="18.75">
      <c r="A1528" s="1">
        <v>42801</v>
      </c>
      <c r="B1528" s="12">
        <v>4.5</v>
      </c>
      <c r="C1528" s="12">
        <v>7.5</v>
      </c>
      <c r="D1528" s="7">
        <v>290</v>
      </c>
      <c r="E1528" s="16">
        <v>1.4577314814814815</v>
      </c>
      <c r="F1528" s="12">
        <v>12.9</v>
      </c>
      <c r="G1528" s="7">
        <v>320</v>
      </c>
      <c r="H1528" s="16">
        <v>1.5195370370370371</v>
      </c>
    </row>
    <row x14ac:dyDescent="0.25" r="1529" customHeight="1" ht="18.75">
      <c r="A1529" s="1">
        <v>42802</v>
      </c>
      <c r="B1529" s="12">
        <v>4.3</v>
      </c>
      <c r="C1529" s="12">
        <v>6.9</v>
      </c>
      <c r="D1529" s="7">
        <v>320</v>
      </c>
      <c r="E1529" s="16">
        <v>1.032037037037037</v>
      </c>
      <c r="F1529" s="12">
        <v>10.6</v>
      </c>
      <c r="G1529" s="7">
        <v>270</v>
      </c>
      <c r="H1529" s="16">
        <v>1.5542592592592592</v>
      </c>
    </row>
    <row x14ac:dyDescent="0.25" r="1530" customHeight="1" ht="18.75">
      <c r="A1530" s="1">
        <v>42803</v>
      </c>
      <c r="B1530" s="12">
        <v>4.6</v>
      </c>
      <c r="C1530" s="12">
        <v>9.3</v>
      </c>
      <c r="D1530" s="7">
        <v>290</v>
      </c>
      <c r="E1530" s="16">
        <v>1.650787037037037</v>
      </c>
      <c r="F1530" s="12">
        <v>14.4</v>
      </c>
      <c r="G1530" s="7">
        <v>290</v>
      </c>
      <c r="H1530" s="16">
        <v>1.6493981481481481</v>
      </c>
    </row>
    <row x14ac:dyDescent="0.25" r="1531" customHeight="1" ht="18.75">
      <c r="A1531" s="1">
        <v>42804</v>
      </c>
      <c r="B1531" s="7">
        <v>3</v>
      </c>
      <c r="C1531" s="12">
        <v>6.6</v>
      </c>
      <c r="D1531" s="7">
        <v>290</v>
      </c>
      <c r="E1531" s="16">
        <v>1.5466203703703703</v>
      </c>
      <c r="F1531" s="12">
        <v>11.1</v>
      </c>
      <c r="G1531" s="7">
        <v>290</v>
      </c>
      <c r="H1531" s="16">
        <v>1.0605092592592593</v>
      </c>
    </row>
    <row x14ac:dyDescent="0.25" r="1532" customHeight="1" ht="18.75">
      <c r="A1532" s="1">
        <v>42805</v>
      </c>
      <c r="B1532" s="12">
        <v>1.3</v>
      </c>
      <c r="C1532" s="12">
        <v>3.3</v>
      </c>
      <c r="D1532" s="7">
        <v>110</v>
      </c>
      <c r="E1532" s="16">
        <v>1.8862037037037038</v>
      </c>
      <c r="F1532" s="12">
        <v>5.8</v>
      </c>
      <c r="G1532" s="7">
        <v>140</v>
      </c>
      <c r="H1532" s="16">
        <v>1.713287037037037</v>
      </c>
    </row>
    <row x14ac:dyDescent="0.25" r="1533" customHeight="1" ht="18.75">
      <c r="A1533" s="1">
        <v>42806</v>
      </c>
      <c r="B1533" s="12">
        <v>1.3</v>
      </c>
      <c r="C1533" s="12">
        <v>3.3</v>
      </c>
      <c r="D1533" s="7">
        <v>290</v>
      </c>
      <c r="E1533" s="16">
        <v>1.8598148148148148</v>
      </c>
      <c r="F1533" s="12">
        <v>5.9</v>
      </c>
      <c r="G1533" s="7">
        <v>270</v>
      </c>
      <c r="H1533" s="16">
        <v>1.5980092592592592</v>
      </c>
    </row>
    <row x14ac:dyDescent="0.25" r="1534" customHeight="1" ht="18.75">
      <c r="A1534" s="1">
        <v>42807</v>
      </c>
      <c r="B1534" s="12">
        <v>2.7</v>
      </c>
      <c r="C1534" s="12">
        <v>6.7</v>
      </c>
      <c r="D1534" s="7">
        <v>110</v>
      </c>
      <c r="E1534" s="16">
        <v>1.741064814814815</v>
      </c>
      <c r="F1534" s="12">
        <v>9.9</v>
      </c>
      <c r="G1534" s="7">
        <v>110</v>
      </c>
      <c r="H1534" s="16">
        <v>1.7917592592592593</v>
      </c>
    </row>
    <row x14ac:dyDescent="0.25" r="1535" customHeight="1" ht="18.75">
      <c r="A1535" s="1">
        <v>42808</v>
      </c>
      <c r="B1535" s="12">
        <v>2.6</v>
      </c>
      <c r="C1535" s="12">
        <v>7.2</v>
      </c>
      <c r="D1535" s="7">
        <v>140</v>
      </c>
      <c r="E1535" s="16">
        <v>1.7813425925925928</v>
      </c>
      <c r="F1535" s="12">
        <v>10.4</v>
      </c>
      <c r="G1535" s="7">
        <v>140</v>
      </c>
      <c r="H1535" s="16">
        <v>1.7785648148148148</v>
      </c>
    </row>
    <row x14ac:dyDescent="0.25" r="1536" customHeight="1" ht="18.75">
      <c r="A1536" s="1">
        <v>42809</v>
      </c>
      <c r="B1536" s="12">
        <v>2.1</v>
      </c>
      <c r="C1536" s="7">
        <v>6</v>
      </c>
      <c r="D1536" s="7">
        <v>110</v>
      </c>
      <c r="E1536" s="16">
        <v>1.8334259259259258</v>
      </c>
      <c r="F1536" s="12">
        <v>9.4</v>
      </c>
      <c r="G1536" s="7">
        <v>140</v>
      </c>
      <c r="H1536" s="16">
        <v>1.8591203703703703</v>
      </c>
    </row>
    <row x14ac:dyDescent="0.25" r="1537" customHeight="1" ht="18.75">
      <c r="A1537" s="1">
        <v>42810</v>
      </c>
      <c r="B1537" s="12">
        <v>1.7</v>
      </c>
      <c r="C1537" s="7">
        <v>4</v>
      </c>
      <c r="D1537" s="7">
        <v>320</v>
      </c>
      <c r="E1537" s="16">
        <v>1.9487037037037038</v>
      </c>
      <c r="F1537" s="12">
        <v>6.2</v>
      </c>
      <c r="G1537" s="7">
        <v>290</v>
      </c>
      <c r="H1537" s="16">
        <v>1.8674537037037036</v>
      </c>
    </row>
    <row x14ac:dyDescent="0.25" r="1538" customHeight="1" ht="18.75">
      <c r="A1538" s="1">
        <v>42811</v>
      </c>
      <c r="B1538" s="12">
        <v>1.3</v>
      </c>
      <c r="C1538" s="12">
        <v>3.4</v>
      </c>
      <c r="D1538" s="7">
        <v>290</v>
      </c>
      <c r="E1538" s="16">
        <v>1.0612037037037036</v>
      </c>
      <c r="F1538" s="12">
        <v>5.5</v>
      </c>
      <c r="G1538" s="7">
        <v>250</v>
      </c>
      <c r="H1538" s="16">
        <v>1.6091203703703703</v>
      </c>
    </row>
    <row x14ac:dyDescent="0.25" r="1539" customHeight="1" ht="18.75">
      <c r="A1539" s="1">
        <v>42812</v>
      </c>
      <c r="B1539" s="12">
        <v>1.2</v>
      </c>
      <c r="C1539" s="12">
        <v>4.7</v>
      </c>
      <c r="D1539" s="7">
        <v>320</v>
      </c>
      <c r="E1539" s="16">
        <v>1.7313425925925925</v>
      </c>
      <c r="F1539" s="12">
        <v>8.1</v>
      </c>
      <c r="G1539" s="7">
        <v>320</v>
      </c>
      <c r="H1539" s="16">
        <v>1.727175925925926</v>
      </c>
    </row>
    <row x14ac:dyDescent="0.25" r="1540" customHeight="1" ht="18.75">
      <c r="A1540" s="1">
        <v>42813</v>
      </c>
      <c r="B1540" s="12">
        <v>1.8</v>
      </c>
      <c r="C1540" s="12">
        <v>4.8</v>
      </c>
      <c r="D1540" s="7">
        <v>110</v>
      </c>
      <c r="E1540" s="16">
        <v>1.720925925925926</v>
      </c>
      <c r="F1540" s="12">
        <v>7.7</v>
      </c>
      <c r="G1540" s="7">
        <v>90</v>
      </c>
      <c r="H1540" s="16">
        <v>1.7493981481481482</v>
      </c>
    </row>
    <row x14ac:dyDescent="0.25" r="1541" customHeight="1" ht="18.75">
      <c r="A1541" s="1">
        <v>42814</v>
      </c>
      <c r="B1541" s="12">
        <v>1.2</v>
      </c>
      <c r="C1541" s="12">
        <v>3.6</v>
      </c>
      <c r="D1541" s="7">
        <v>140</v>
      </c>
      <c r="E1541" s="16">
        <v>1.6993981481481482</v>
      </c>
      <c r="F1541" s="12">
        <v>6.1</v>
      </c>
      <c r="G1541" s="7">
        <v>110</v>
      </c>
      <c r="H1541" s="16">
        <v>1.694537037037037</v>
      </c>
    </row>
    <row x14ac:dyDescent="0.25" r="1542" customHeight="1" ht="18.75">
      <c r="A1542" s="1">
        <v>42815</v>
      </c>
      <c r="B1542" s="12">
        <v>2.7</v>
      </c>
      <c r="C1542" s="12">
        <v>6.4</v>
      </c>
      <c r="D1542" s="7">
        <v>140</v>
      </c>
      <c r="E1542" s="16">
        <v>1.7667592592592594</v>
      </c>
      <c r="F1542" s="12">
        <v>11.5</v>
      </c>
      <c r="G1542" s="7">
        <v>140</v>
      </c>
      <c r="H1542" s="16">
        <v>1.7264814814814815</v>
      </c>
    </row>
    <row x14ac:dyDescent="0.25" r="1543" customHeight="1" ht="18.75">
      <c r="A1543" s="1">
        <v>42816</v>
      </c>
      <c r="B1543" s="12">
        <v>1.5</v>
      </c>
      <c r="C1543" s="12">
        <v>4.5</v>
      </c>
      <c r="D1543" s="7">
        <v>270</v>
      </c>
      <c r="E1543" s="16">
        <v>1.5098148148148147</v>
      </c>
      <c r="F1543" s="12">
        <v>6.7</v>
      </c>
      <c r="G1543" s="7">
        <v>270</v>
      </c>
      <c r="H1543" s="16">
        <v>1.5056481481481483</v>
      </c>
    </row>
    <row x14ac:dyDescent="0.25" r="1544" customHeight="1" ht="18.75">
      <c r="A1544" s="1">
        <v>42817</v>
      </c>
      <c r="B1544" s="12">
        <v>2.3</v>
      </c>
      <c r="C1544" s="12">
        <v>6.2</v>
      </c>
      <c r="D1544" s="7">
        <v>110</v>
      </c>
      <c r="E1544" s="16">
        <v>1.8181481481481483</v>
      </c>
      <c r="F1544" s="12">
        <v>10.6</v>
      </c>
      <c r="G1544" s="7">
        <v>110</v>
      </c>
      <c r="H1544" s="16">
        <v>1.8118981481481482</v>
      </c>
    </row>
    <row x14ac:dyDescent="0.25" r="1545" customHeight="1" ht="18.75">
      <c r="A1545" s="1">
        <v>42818</v>
      </c>
      <c r="B1545" s="12">
        <v>2.7</v>
      </c>
      <c r="C1545" s="12">
        <v>5.2</v>
      </c>
      <c r="D1545" s="7">
        <v>140</v>
      </c>
      <c r="E1545" s="16">
        <v>1.7848148148148149</v>
      </c>
      <c r="F1545" s="12">
        <v>8.3</v>
      </c>
      <c r="G1545" s="7">
        <v>110</v>
      </c>
      <c r="H1545" s="16">
        <v>1.0806481481481482</v>
      </c>
    </row>
    <row x14ac:dyDescent="0.25" r="1546" customHeight="1" ht="18.75">
      <c r="A1546" s="1">
        <v>42819</v>
      </c>
      <c r="B1546" s="12">
        <v>1.4</v>
      </c>
      <c r="C1546" s="12">
        <v>4.1</v>
      </c>
      <c r="D1546" s="7">
        <v>290</v>
      </c>
      <c r="E1546" s="16">
        <v>1.688287037037037</v>
      </c>
      <c r="F1546" s="12">
        <v>5.9</v>
      </c>
      <c r="G1546" s="7">
        <v>320</v>
      </c>
      <c r="H1546" s="16">
        <v>1.6868981481481482</v>
      </c>
    </row>
    <row x14ac:dyDescent="0.25" r="1547" customHeight="1" ht="18.75">
      <c r="A1547" s="1">
        <v>42820</v>
      </c>
      <c r="B1547" s="12">
        <v>1.4</v>
      </c>
      <c r="C1547" s="12">
        <v>6.1</v>
      </c>
      <c r="D1547" s="7">
        <v>290</v>
      </c>
      <c r="E1547" s="16">
        <v>1.6528703703703704</v>
      </c>
      <c r="F1547" s="12">
        <v>9.3</v>
      </c>
      <c r="G1547" s="7">
        <v>290</v>
      </c>
      <c r="H1547" s="16">
        <v>1.6493981481481481</v>
      </c>
    </row>
    <row x14ac:dyDescent="0.25" r="1548" customHeight="1" ht="18.75">
      <c r="A1548" s="1">
        <v>42821</v>
      </c>
      <c r="B1548" s="12">
        <v>2.7</v>
      </c>
      <c r="C1548" s="7">
        <v>8</v>
      </c>
      <c r="D1548" s="7">
        <v>290</v>
      </c>
      <c r="E1548" s="16">
        <v>1.6417592592592594</v>
      </c>
      <c r="F1548" s="7">
        <v>13</v>
      </c>
      <c r="G1548" s="7">
        <v>270</v>
      </c>
      <c r="H1548" s="16">
        <v>1.6368981481481482</v>
      </c>
    </row>
    <row x14ac:dyDescent="0.25" r="1549" customHeight="1" ht="18.75">
      <c r="A1549" s="1">
        <v>42822</v>
      </c>
      <c r="B1549" s="12">
        <v>1.3</v>
      </c>
      <c r="C1549" s="12">
        <v>3.7</v>
      </c>
      <c r="D1549" s="7">
        <v>290</v>
      </c>
      <c r="E1549" s="16">
        <v>1.5389814814814815</v>
      </c>
      <c r="F1549" s="12">
        <v>10.9</v>
      </c>
      <c r="G1549" s="7">
        <v>230</v>
      </c>
      <c r="H1549" s="16">
        <v>1.5237037037037036</v>
      </c>
    </row>
    <row x14ac:dyDescent="0.25" r="1550" customHeight="1" ht="18.75">
      <c r="A1550" s="1">
        <v>42823</v>
      </c>
      <c r="B1550" s="7">
        <v>2</v>
      </c>
      <c r="C1550" s="12">
        <v>4.2</v>
      </c>
      <c r="D1550" s="7">
        <v>290</v>
      </c>
      <c r="E1550" s="16">
        <v>1.0639814814814814</v>
      </c>
      <c r="F1550" s="12">
        <v>7.7</v>
      </c>
      <c r="G1550" s="7">
        <v>320</v>
      </c>
      <c r="H1550" s="16">
        <v>1.0216203703703703</v>
      </c>
    </row>
    <row x14ac:dyDescent="0.25" r="1551" customHeight="1" ht="18.75">
      <c r="A1551" s="1">
        <v>42824</v>
      </c>
      <c r="B1551" s="12">
        <v>2.2</v>
      </c>
      <c r="C1551" s="7">
        <v>6</v>
      </c>
      <c r="D1551" s="7">
        <v>110</v>
      </c>
      <c r="E1551" s="16">
        <v>1.8903703703703703</v>
      </c>
      <c r="F1551" s="12">
        <v>9.3</v>
      </c>
      <c r="G1551" s="7">
        <v>90</v>
      </c>
      <c r="H1551" s="16">
        <v>1.8396759259259259</v>
      </c>
    </row>
    <row x14ac:dyDescent="0.25" r="1552" customHeight="1" ht="18.75">
      <c r="A1552" s="1">
        <v>42825</v>
      </c>
      <c r="B1552" s="12">
        <v>3.3</v>
      </c>
      <c r="C1552" s="12">
        <v>5.1</v>
      </c>
      <c r="D1552" s="7">
        <v>110</v>
      </c>
      <c r="E1552" s="16">
        <v>1.2091203703703703</v>
      </c>
      <c r="F1552" s="7">
        <v>9</v>
      </c>
      <c r="G1552" s="7">
        <v>90</v>
      </c>
      <c r="H1552" s="16">
        <v>1.0105092592592593</v>
      </c>
    </row>
    <row x14ac:dyDescent="0.25" r="1553" customHeight="1" ht="18.75">
      <c r="A1553" s="1">
        <v>42826</v>
      </c>
      <c r="B1553" s="12">
        <v>1.2</v>
      </c>
      <c r="C1553" s="12">
        <v>6.1</v>
      </c>
      <c r="D1553" s="7">
        <v>290</v>
      </c>
      <c r="E1553" s="16">
        <v>1.6639814814814815</v>
      </c>
      <c r="F1553" s="12">
        <v>9.3</v>
      </c>
      <c r="G1553" s="7">
        <v>290</v>
      </c>
      <c r="H1553" s="16">
        <v>1.6618981481481483</v>
      </c>
    </row>
    <row x14ac:dyDescent="0.25" r="1554" customHeight="1" ht="18.75">
      <c r="A1554" s="1">
        <v>42827</v>
      </c>
      <c r="B1554" s="12">
        <v>1.8</v>
      </c>
      <c r="C1554" s="7">
        <v>6</v>
      </c>
      <c r="D1554" s="7">
        <v>290</v>
      </c>
      <c r="E1554" s="16">
        <v>1.7146759259259259</v>
      </c>
      <c r="F1554" s="12">
        <v>8.9</v>
      </c>
      <c r="G1554" s="7">
        <v>290</v>
      </c>
      <c r="H1554" s="16">
        <v>1.7028703703703703</v>
      </c>
    </row>
    <row x14ac:dyDescent="0.25" r="1555" customHeight="1" ht="18.75">
      <c r="A1555" s="1">
        <v>42828</v>
      </c>
      <c r="B1555" s="12">
        <v>2.5</v>
      </c>
      <c r="C1555" s="12">
        <v>6.6</v>
      </c>
      <c r="D1555" s="7">
        <v>290</v>
      </c>
      <c r="E1555" s="16">
        <v>1.5660648148148149</v>
      </c>
      <c r="F1555" s="12">
        <v>10.7</v>
      </c>
      <c r="G1555" s="7">
        <v>320</v>
      </c>
      <c r="H1555" s="16">
        <v>1.5737037037037038</v>
      </c>
    </row>
    <row x14ac:dyDescent="0.25" r="1556" customHeight="1" ht="18.75">
      <c r="A1556" s="1">
        <v>42829</v>
      </c>
      <c r="B1556" s="12">
        <v>1.3</v>
      </c>
      <c r="C1556" s="12">
        <v>3.6</v>
      </c>
      <c r="D1556" s="7">
        <v>320</v>
      </c>
      <c r="E1556" s="16">
        <v>1.5112037037037038</v>
      </c>
      <c r="F1556" s="12">
        <v>6.7</v>
      </c>
      <c r="G1556" s="7">
        <v>320</v>
      </c>
      <c r="H1556" s="16">
        <v>1.5889814814814813</v>
      </c>
    </row>
    <row x14ac:dyDescent="0.25" r="1557" customHeight="1" ht="18.75">
      <c r="A1557" s="1">
        <v>42830</v>
      </c>
      <c r="B1557" s="12">
        <v>1.9</v>
      </c>
      <c r="C1557" s="12">
        <v>4.2</v>
      </c>
      <c r="D1557" s="7">
        <v>110</v>
      </c>
      <c r="E1557" s="16">
        <v>1.452175925925926</v>
      </c>
      <c r="F1557" s="12">
        <v>7.7</v>
      </c>
      <c r="G1557" s="7">
        <v>110</v>
      </c>
      <c r="H1557" s="16">
        <v>1.6362037037037038</v>
      </c>
    </row>
    <row x14ac:dyDescent="0.25" r="1558" customHeight="1" ht="18.75">
      <c r="A1558" s="1">
        <v>42831</v>
      </c>
      <c r="B1558" s="12">
        <v>2.1</v>
      </c>
      <c r="C1558" s="7">
        <v>5</v>
      </c>
      <c r="D1558" s="7">
        <v>270</v>
      </c>
      <c r="E1558" s="16">
        <v>1.580648148148148</v>
      </c>
      <c r="F1558" s="12">
        <v>8.1</v>
      </c>
      <c r="G1558" s="7">
        <v>290</v>
      </c>
      <c r="H1558" s="16">
        <v>1.4403703703703703</v>
      </c>
    </row>
    <row x14ac:dyDescent="0.25" r="1559" customHeight="1" ht="18.75">
      <c r="A1559" s="1">
        <v>42832</v>
      </c>
      <c r="B1559" s="12">
        <v>2.5</v>
      </c>
      <c r="C1559" s="12">
        <v>6.4</v>
      </c>
      <c r="D1559" s="7">
        <v>140</v>
      </c>
      <c r="E1559" s="16">
        <v>1.6563425925925928</v>
      </c>
      <c r="F1559" s="12">
        <v>9.2</v>
      </c>
      <c r="G1559" s="7">
        <v>140</v>
      </c>
      <c r="H1559" s="16">
        <v>1.600787037037037</v>
      </c>
    </row>
    <row x14ac:dyDescent="0.25" r="1560" customHeight="1" ht="18.75">
      <c r="A1560" s="1">
        <v>42833</v>
      </c>
      <c r="B1560" s="12">
        <v>1.4</v>
      </c>
      <c r="C1560" s="7">
        <v>4</v>
      </c>
      <c r="D1560" s="7">
        <v>270</v>
      </c>
      <c r="E1560" s="16">
        <v>1.5764814814814816</v>
      </c>
      <c r="F1560" s="12">
        <v>6.1</v>
      </c>
      <c r="G1560" s="7">
        <v>270</v>
      </c>
      <c r="H1560" s="16">
        <v>1.5737037037037038</v>
      </c>
    </row>
    <row x14ac:dyDescent="0.25" r="1561" customHeight="1" ht="18.75">
      <c r="A1561" s="1">
        <v>42834</v>
      </c>
      <c r="B1561" s="12">
        <v>4.1</v>
      </c>
      <c r="C1561" s="12">
        <v>7.5</v>
      </c>
      <c r="D1561" s="7">
        <v>110</v>
      </c>
      <c r="E1561" s="16">
        <v>1.4806481481481482</v>
      </c>
      <c r="F1561" s="12">
        <v>12.3</v>
      </c>
      <c r="G1561" s="7">
        <v>140</v>
      </c>
      <c r="H1561" s="16">
        <v>1.5355092592592592</v>
      </c>
    </row>
    <row x14ac:dyDescent="0.25" r="1562" customHeight="1" ht="18.75">
      <c r="A1562" s="1">
        <v>42835</v>
      </c>
      <c r="B1562" s="12">
        <v>4.6</v>
      </c>
      <c r="C1562" s="12">
        <v>7.8</v>
      </c>
      <c r="D1562" s="7">
        <v>90</v>
      </c>
      <c r="E1562" s="16">
        <v>1.5750925925925925</v>
      </c>
      <c r="F1562" s="12">
        <v>13.2</v>
      </c>
      <c r="G1562" s="7">
        <v>90</v>
      </c>
      <c r="H1562" s="16">
        <v>1.5306481481481482</v>
      </c>
    </row>
    <row x14ac:dyDescent="0.25" r="1563" customHeight="1" ht="18.75">
      <c r="A1563" s="1">
        <v>42836</v>
      </c>
      <c r="B1563" s="7">
        <v>3</v>
      </c>
      <c r="C1563" s="12">
        <v>6.4</v>
      </c>
      <c r="D1563" s="7">
        <v>290</v>
      </c>
      <c r="E1563" s="16">
        <v>1.719537037037037</v>
      </c>
      <c r="F1563" s="12">
        <v>9.8</v>
      </c>
      <c r="G1563" s="7">
        <v>290</v>
      </c>
      <c r="H1563" s="16">
        <v>1.7188425925925928</v>
      </c>
    </row>
    <row x14ac:dyDescent="0.25" r="1564" customHeight="1" ht="18.75">
      <c r="A1564" s="1">
        <v>42837</v>
      </c>
      <c r="B1564" s="12">
        <v>3.7</v>
      </c>
      <c r="C1564" s="12">
        <v>7.2</v>
      </c>
      <c r="D1564" s="7">
        <v>290</v>
      </c>
      <c r="E1564" s="16">
        <v>1.6862037037037036</v>
      </c>
      <c r="F1564" s="12">
        <v>12.6</v>
      </c>
      <c r="G1564" s="7">
        <v>290</v>
      </c>
      <c r="H1564" s="16">
        <v>1.7049537037037037</v>
      </c>
    </row>
    <row x14ac:dyDescent="0.25" r="1565" customHeight="1" ht="18.75">
      <c r="A1565" s="1">
        <v>42838</v>
      </c>
      <c r="B1565" s="12">
        <v>2.5</v>
      </c>
      <c r="C1565" s="12">
        <v>7.1</v>
      </c>
      <c r="D1565" s="7">
        <v>290</v>
      </c>
      <c r="E1565" s="16">
        <v>1.709814814814815</v>
      </c>
      <c r="F1565" s="12">
        <v>11.7</v>
      </c>
      <c r="G1565" s="7">
        <v>320</v>
      </c>
      <c r="H1565" s="16">
        <v>1.763287037037037</v>
      </c>
    </row>
    <row x14ac:dyDescent="0.25" r="1566" customHeight="1" ht="18.75">
      <c r="A1566" s="1">
        <v>42839</v>
      </c>
      <c r="B1566" s="12">
        <v>1.9</v>
      </c>
      <c r="C1566" s="12">
        <v>5.9</v>
      </c>
      <c r="D1566" s="7">
        <v>270</v>
      </c>
      <c r="E1566" s="16">
        <v>1.5834259259259258</v>
      </c>
      <c r="F1566" s="12">
        <v>10.7</v>
      </c>
      <c r="G1566" s="7">
        <v>270</v>
      </c>
      <c r="H1566" s="16">
        <v>1.5202314814814815</v>
      </c>
    </row>
    <row x14ac:dyDescent="0.25" r="1567" customHeight="1" ht="18.75">
      <c r="A1567" s="1">
        <v>42840</v>
      </c>
      <c r="B1567" s="12">
        <v>1.9</v>
      </c>
      <c r="C1567" s="12">
        <v>3.8</v>
      </c>
      <c r="D1567" s="7">
        <v>290</v>
      </c>
      <c r="E1567" s="16">
        <v>1.539675925925926</v>
      </c>
      <c r="F1567" s="7">
        <v>9</v>
      </c>
      <c r="G1567" s="7">
        <v>290</v>
      </c>
      <c r="H1567" s="16">
        <v>1.4313425925925927</v>
      </c>
    </row>
    <row x14ac:dyDescent="0.25" r="1568" customHeight="1" ht="18.75">
      <c r="A1568" s="1">
        <v>42841</v>
      </c>
      <c r="B1568" s="12">
        <v>1.3</v>
      </c>
      <c r="C1568" s="12">
        <v>3.4</v>
      </c>
      <c r="D1568" s="7">
        <v>200</v>
      </c>
      <c r="E1568" s="16">
        <v>1.803564814814815</v>
      </c>
      <c r="F1568" s="12">
        <v>6.9</v>
      </c>
      <c r="G1568" s="7">
        <v>340</v>
      </c>
      <c r="H1568" s="16">
        <v>1.575787037037037</v>
      </c>
    </row>
    <row x14ac:dyDescent="0.25" r="1569" customHeight="1" ht="18.75">
      <c r="A1569" s="1">
        <v>42842</v>
      </c>
      <c r="B1569" s="12">
        <v>1.7</v>
      </c>
      <c r="C1569" s="12">
        <v>4.4</v>
      </c>
      <c r="D1569" s="7">
        <v>290</v>
      </c>
      <c r="E1569" s="16">
        <v>1.6980092592592593</v>
      </c>
      <c r="F1569" s="12">
        <v>7.3</v>
      </c>
      <c r="G1569" s="7">
        <v>270</v>
      </c>
      <c r="H1569" s="16">
        <v>1.6841203703703704</v>
      </c>
    </row>
    <row x14ac:dyDescent="0.25" r="1570" customHeight="1" ht="18.75">
      <c r="A1570" s="1">
        <v>42843</v>
      </c>
      <c r="B1570" s="12">
        <v>2.4</v>
      </c>
      <c r="C1570" s="7">
        <v>7</v>
      </c>
      <c r="D1570" s="7">
        <v>320</v>
      </c>
      <c r="E1570" s="16">
        <v>1.8410648148148148</v>
      </c>
      <c r="F1570" s="12">
        <v>12.5</v>
      </c>
      <c r="G1570" s="7">
        <v>320</v>
      </c>
      <c r="H1570" s="16">
        <v>1.830648148148148</v>
      </c>
    </row>
    <row x14ac:dyDescent="0.25" r="1571" customHeight="1" ht="18.75">
      <c r="A1571" s="1">
        <v>42844</v>
      </c>
      <c r="B1571" s="12">
        <v>3.9</v>
      </c>
      <c r="C1571" s="7">
        <v>7</v>
      </c>
      <c r="D1571" s="7">
        <v>320</v>
      </c>
      <c r="E1571" s="16">
        <v>1.4091203703703703</v>
      </c>
      <c r="F1571" s="12">
        <v>12.5</v>
      </c>
      <c r="G1571" s="7">
        <v>320</v>
      </c>
      <c r="H1571" s="16">
        <v>1.4077314814814814</v>
      </c>
    </row>
    <row x14ac:dyDescent="0.25" r="1572" customHeight="1" ht="18.75">
      <c r="A1572" s="1">
        <v>42845</v>
      </c>
      <c r="B1572" s="12">
        <v>1.6</v>
      </c>
      <c r="C1572" s="12">
        <v>4.8</v>
      </c>
      <c r="D1572" s="7">
        <v>340</v>
      </c>
      <c r="E1572" s="16">
        <v>1.6389814814814816</v>
      </c>
      <c r="F1572" s="7">
        <v>8</v>
      </c>
      <c r="G1572" s="7">
        <v>340</v>
      </c>
      <c r="H1572" s="16">
        <v>1.6389814814814816</v>
      </c>
    </row>
    <row x14ac:dyDescent="0.25" r="1573" customHeight="1" ht="18.75">
      <c r="A1573" s="1">
        <v>42846</v>
      </c>
      <c r="B1573" s="12">
        <v>2.1</v>
      </c>
      <c r="C1573" s="12">
        <v>5.3</v>
      </c>
      <c r="D1573" s="7">
        <v>110</v>
      </c>
      <c r="E1573" s="16">
        <v>1.9181481481481482</v>
      </c>
      <c r="F1573" s="12">
        <v>8.5</v>
      </c>
      <c r="G1573" s="7">
        <v>90</v>
      </c>
      <c r="H1573" s="16">
        <v>1.8112037037037036</v>
      </c>
    </row>
    <row x14ac:dyDescent="0.25" r="1574" customHeight="1" ht="18.75">
      <c r="A1574" s="1">
        <v>42847</v>
      </c>
      <c r="B1574" s="12">
        <v>2.3</v>
      </c>
      <c r="C1574" s="12">
        <v>6.6</v>
      </c>
      <c r="D1574" s="7">
        <v>110</v>
      </c>
      <c r="E1574" s="16">
        <v>1.7014814814814816</v>
      </c>
      <c r="F1574" s="12">
        <v>10.8</v>
      </c>
      <c r="G1574" s="7">
        <v>140</v>
      </c>
      <c r="H1574" s="16">
        <v>1.6987037037037038</v>
      </c>
    </row>
    <row x14ac:dyDescent="0.25" r="1575" customHeight="1" ht="18.75">
      <c r="A1575" s="1">
        <v>42848</v>
      </c>
      <c r="B1575" s="12">
        <v>1.5</v>
      </c>
      <c r="C1575" s="12">
        <v>4.1</v>
      </c>
      <c r="D1575" s="7">
        <v>290</v>
      </c>
      <c r="E1575" s="16">
        <v>1.5598148148148148</v>
      </c>
      <c r="F1575" s="12">
        <v>6.9</v>
      </c>
      <c r="G1575" s="7">
        <v>290</v>
      </c>
      <c r="H1575" s="16">
        <v>1.575787037037037</v>
      </c>
    </row>
    <row x14ac:dyDescent="0.25" r="1576" customHeight="1" ht="18.75">
      <c r="A1576" s="1">
        <v>42849</v>
      </c>
      <c r="B1576" s="12">
        <v>1.7</v>
      </c>
      <c r="C1576" s="12">
        <v>5.1</v>
      </c>
      <c r="D1576" s="7">
        <v>250</v>
      </c>
      <c r="E1576" s="16">
        <v>1.8403703703703704</v>
      </c>
      <c r="F1576" s="12">
        <v>9.3</v>
      </c>
      <c r="G1576" s="7">
        <v>160</v>
      </c>
      <c r="H1576" s="16">
        <v>1.7306481481481482</v>
      </c>
    </row>
    <row x14ac:dyDescent="0.25" r="1577" customHeight="1" ht="18.75">
      <c r="A1577" s="1">
        <v>42850</v>
      </c>
      <c r="B1577" s="12">
        <v>1.6</v>
      </c>
      <c r="C1577" s="12">
        <v>4.6</v>
      </c>
      <c r="D1577" s="7">
        <v>270</v>
      </c>
      <c r="E1577" s="16">
        <v>1.5542592592592592</v>
      </c>
      <c r="F1577" s="12">
        <v>7.8</v>
      </c>
      <c r="G1577" s="7">
        <v>270</v>
      </c>
      <c r="H1577" s="16">
        <v>1.5980092592592592</v>
      </c>
    </row>
    <row x14ac:dyDescent="0.25" r="1578" customHeight="1" ht="18.75">
      <c r="A1578" s="1">
        <v>42851</v>
      </c>
      <c r="B1578" s="7">
        <v>2</v>
      </c>
      <c r="C1578" s="12">
        <v>5.2</v>
      </c>
      <c r="D1578" s="7">
        <v>290</v>
      </c>
      <c r="E1578" s="16">
        <v>1.0299537037037036</v>
      </c>
      <c r="F1578" s="12">
        <v>9.4</v>
      </c>
      <c r="G1578" s="7">
        <v>320</v>
      </c>
      <c r="H1578" s="16">
        <v>1.0285648148148148</v>
      </c>
    </row>
    <row x14ac:dyDescent="0.25" r="1579" customHeight="1" ht="18.75">
      <c r="A1579" s="1">
        <v>42852</v>
      </c>
      <c r="B1579" s="12">
        <v>3.3</v>
      </c>
      <c r="C1579" s="12">
        <v>6.3</v>
      </c>
      <c r="D1579" s="7">
        <v>290</v>
      </c>
      <c r="E1579" s="16">
        <v>1.6174537037037036</v>
      </c>
      <c r="F1579" s="12">
        <v>10.7</v>
      </c>
      <c r="G1579" s="7">
        <v>340</v>
      </c>
      <c r="H1579" s="16">
        <v>1.674398148148148</v>
      </c>
    </row>
    <row x14ac:dyDescent="0.25" r="1580" customHeight="1" ht="18.75">
      <c r="A1580" s="1">
        <v>42853</v>
      </c>
      <c r="B1580" s="12">
        <v>2.8</v>
      </c>
      <c r="C1580" s="12">
        <v>7.3</v>
      </c>
      <c r="D1580" s="7">
        <v>320</v>
      </c>
      <c r="E1580" s="16">
        <v>1.608425925925926</v>
      </c>
      <c r="F1580" s="12">
        <v>12.3</v>
      </c>
      <c r="G1580" s="7">
        <v>290</v>
      </c>
      <c r="H1580" s="16">
        <v>1.6042592592592593</v>
      </c>
    </row>
    <row x14ac:dyDescent="0.25" r="1581" customHeight="1" ht="18.75">
      <c r="A1581" s="1">
        <v>42854</v>
      </c>
      <c r="B1581" s="12">
        <v>2.2</v>
      </c>
      <c r="C1581" s="12">
        <v>6.9</v>
      </c>
      <c r="D1581" s="7">
        <v>290</v>
      </c>
      <c r="E1581" s="16">
        <v>1.6862037037037036</v>
      </c>
      <c r="F1581" s="12">
        <v>14.4</v>
      </c>
      <c r="G1581" s="7">
        <v>320</v>
      </c>
      <c r="H1581" s="16">
        <v>1.700787037037037</v>
      </c>
    </row>
    <row x14ac:dyDescent="0.25" r="1582" customHeight="1" ht="18.75">
      <c r="A1582" s="1">
        <v>42855</v>
      </c>
      <c r="B1582" s="12">
        <v>2.5</v>
      </c>
      <c r="C1582" s="12">
        <v>5.6</v>
      </c>
      <c r="D1582" s="7">
        <v>270</v>
      </c>
      <c r="E1582" s="16">
        <v>1.6841203703703704</v>
      </c>
      <c r="F1582" s="12">
        <v>9.5</v>
      </c>
      <c r="G1582" s="7">
        <v>250</v>
      </c>
      <c r="H1582" s="16">
        <v>1.6778703703703703</v>
      </c>
    </row>
    <row x14ac:dyDescent="0.25" r="1583" customHeight="1" ht="18.75">
      <c r="A1583" s="1">
        <v>42856</v>
      </c>
      <c r="B1583" s="12">
        <v>3.8</v>
      </c>
      <c r="C1583" s="12">
        <v>6.6</v>
      </c>
      <c r="D1583" s="7">
        <v>90</v>
      </c>
      <c r="E1583" s="16">
        <v>1.7459259259259259</v>
      </c>
      <c r="F1583" s="12">
        <v>11.4</v>
      </c>
      <c r="G1583" s="7">
        <v>110</v>
      </c>
      <c r="H1583" s="16">
        <v>1.744537037037037</v>
      </c>
    </row>
    <row x14ac:dyDescent="0.25" r="1584" customHeight="1" ht="18.75">
      <c r="A1584" s="1">
        <v>42857</v>
      </c>
      <c r="B1584" s="12">
        <v>2.8</v>
      </c>
      <c r="C1584" s="12">
        <v>5.9</v>
      </c>
      <c r="D1584" s="7">
        <v>140</v>
      </c>
      <c r="E1584" s="16">
        <v>1.875787037037037</v>
      </c>
      <c r="F1584" s="12">
        <v>9.2</v>
      </c>
      <c r="G1584" s="7">
        <v>160</v>
      </c>
      <c r="H1584" s="16">
        <v>1.8639814814814815</v>
      </c>
    </row>
    <row x14ac:dyDescent="0.25" r="1585" customHeight="1" ht="18.75">
      <c r="A1585" s="1">
        <v>42858</v>
      </c>
      <c r="B1585" s="12">
        <v>1.4</v>
      </c>
      <c r="C1585" s="12">
        <v>3.9</v>
      </c>
      <c r="D1585" s="7">
        <v>160</v>
      </c>
      <c r="E1585" s="16">
        <v>1.0035648148148149</v>
      </c>
      <c r="F1585" s="12">
        <v>5.9</v>
      </c>
      <c r="G1585" s="7">
        <v>140</v>
      </c>
      <c r="H1585" s="16">
        <v>1.002175925925926</v>
      </c>
    </row>
    <row x14ac:dyDescent="0.25" r="1586" customHeight="1" ht="18.75">
      <c r="A1586" s="1">
        <v>42859</v>
      </c>
      <c r="B1586" s="12">
        <v>1.6</v>
      </c>
      <c r="C1586" s="12">
        <v>3.3</v>
      </c>
      <c r="D1586" s="7">
        <v>290</v>
      </c>
      <c r="E1586" s="17">
        <v>1.9993981481481482</v>
      </c>
      <c r="F1586" s="12">
        <v>5.8</v>
      </c>
      <c r="G1586" s="7">
        <v>290</v>
      </c>
      <c r="H1586" s="16">
        <v>1.9959259259259259</v>
      </c>
    </row>
    <row x14ac:dyDescent="0.25" r="1587" customHeight="1" ht="18.75">
      <c r="A1587" s="1">
        <v>42860</v>
      </c>
      <c r="B1587" s="12">
        <v>1.4</v>
      </c>
      <c r="C1587" s="12">
        <v>4.3</v>
      </c>
      <c r="D1587" s="7">
        <v>270</v>
      </c>
      <c r="E1587" s="16">
        <v>1.6348148148148147</v>
      </c>
      <c r="F1587" s="12">
        <v>7.3</v>
      </c>
      <c r="G1587" s="7">
        <v>290</v>
      </c>
      <c r="H1587" s="16">
        <v>1.6306481481481483</v>
      </c>
    </row>
    <row x14ac:dyDescent="0.25" r="1588" customHeight="1" ht="18.75">
      <c r="A1588" s="1">
        <v>42861</v>
      </c>
      <c r="B1588" s="12">
        <v>4.1</v>
      </c>
      <c r="C1588" s="12">
        <v>7.4</v>
      </c>
      <c r="D1588" s="7">
        <v>290</v>
      </c>
      <c r="E1588" s="16">
        <v>1.7653703703703703</v>
      </c>
      <c r="F1588" s="12">
        <v>11.8</v>
      </c>
      <c r="G1588" s="7">
        <v>320</v>
      </c>
      <c r="H1588" s="16">
        <v>1.1702314814814816</v>
      </c>
    </row>
    <row x14ac:dyDescent="0.25" r="1589" customHeight="1" ht="18.75">
      <c r="A1589" s="1">
        <v>42862</v>
      </c>
      <c r="B1589" s="12">
        <v>3.5</v>
      </c>
      <c r="C1589" s="12">
        <v>9.4</v>
      </c>
      <c r="D1589" s="7">
        <v>320</v>
      </c>
      <c r="E1589" s="16">
        <v>1.5820370370370371</v>
      </c>
      <c r="F1589" s="12">
        <v>15.8</v>
      </c>
      <c r="G1589" s="7">
        <v>320</v>
      </c>
      <c r="H1589" s="16">
        <v>1.5799537037037037</v>
      </c>
    </row>
    <row x14ac:dyDescent="0.25" r="1590" customHeight="1" ht="18.75">
      <c r="A1590" s="1">
        <v>42863</v>
      </c>
      <c r="B1590" s="12">
        <v>1.7</v>
      </c>
      <c r="C1590" s="12">
        <v>4.3</v>
      </c>
      <c r="D1590" s="7">
        <v>290</v>
      </c>
      <c r="E1590" s="16">
        <v>1.5424537037037038</v>
      </c>
      <c r="F1590" s="12">
        <v>6.7</v>
      </c>
      <c r="G1590" s="7">
        <v>290</v>
      </c>
      <c r="H1590" s="16">
        <v>1.5799537037037037</v>
      </c>
    </row>
    <row x14ac:dyDescent="0.25" r="1591" customHeight="1" ht="18.75">
      <c r="A1591" s="1">
        <v>42864</v>
      </c>
      <c r="B1591" s="12">
        <v>1.5</v>
      </c>
      <c r="C1591" s="7">
        <v>4</v>
      </c>
      <c r="D1591" s="7">
        <v>140</v>
      </c>
      <c r="E1591" s="16">
        <v>1.670925925925926</v>
      </c>
      <c r="F1591" s="12">
        <v>6.1</v>
      </c>
      <c r="G1591" s="7">
        <v>110</v>
      </c>
      <c r="H1591" s="16">
        <v>1.6778703703703703</v>
      </c>
    </row>
    <row x14ac:dyDescent="0.25" r="1592" customHeight="1" ht="18.75">
      <c r="A1592" s="1">
        <v>42865</v>
      </c>
      <c r="B1592" s="12">
        <v>1.7</v>
      </c>
      <c r="C1592" s="12">
        <v>6.3</v>
      </c>
      <c r="D1592" s="7">
        <v>290</v>
      </c>
      <c r="E1592" s="16">
        <v>1.7660648148148148</v>
      </c>
      <c r="F1592" s="12">
        <v>11.9</v>
      </c>
      <c r="G1592" s="7">
        <v>290</v>
      </c>
      <c r="H1592" s="16">
        <v>1.763287037037037</v>
      </c>
    </row>
    <row x14ac:dyDescent="0.25" r="1593" customHeight="1" ht="18.75">
      <c r="A1593" s="1">
        <v>42866</v>
      </c>
      <c r="B1593" s="12">
        <v>1.5</v>
      </c>
      <c r="C1593" s="12">
        <v>4.8</v>
      </c>
      <c r="D1593" s="7">
        <v>320</v>
      </c>
      <c r="E1593" s="16">
        <v>1.538287037037037</v>
      </c>
      <c r="F1593" s="12">
        <v>7.9</v>
      </c>
      <c r="G1593" s="7">
        <v>290</v>
      </c>
      <c r="H1593" s="16">
        <v>1.5327314814814814</v>
      </c>
    </row>
    <row x14ac:dyDescent="0.25" r="1594" customHeight="1" ht="18.75">
      <c r="A1594" s="1">
        <v>42867</v>
      </c>
      <c r="B1594" s="7">
        <v>1</v>
      </c>
      <c r="C1594" s="12">
        <v>3.4</v>
      </c>
      <c r="D1594" s="7">
        <v>110</v>
      </c>
      <c r="E1594" s="16">
        <v>1.6605092592592592</v>
      </c>
      <c r="F1594" s="12">
        <v>5.1</v>
      </c>
      <c r="G1594" s="7">
        <v>200</v>
      </c>
      <c r="H1594" s="16">
        <v>1.5653703703703705</v>
      </c>
    </row>
    <row x14ac:dyDescent="0.25" r="1595" customHeight="1" ht="18.75">
      <c r="A1595" s="1">
        <v>42868</v>
      </c>
      <c r="B1595" s="12">
        <v>2.2</v>
      </c>
      <c r="C1595" s="12">
        <v>7.2</v>
      </c>
      <c r="D1595" s="7">
        <v>320</v>
      </c>
      <c r="E1595" s="16">
        <v>1.8549537037037038</v>
      </c>
      <c r="F1595" s="12">
        <v>11.7</v>
      </c>
      <c r="G1595" s="7">
        <v>290</v>
      </c>
      <c r="H1595" s="16">
        <v>1.8098148148148148</v>
      </c>
    </row>
    <row x14ac:dyDescent="0.25" r="1596" customHeight="1" ht="18.75">
      <c r="A1596" s="1">
        <v>42869</v>
      </c>
      <c r="B1596" s="12">
        <v>4.6</v>
      </c>
      <c r="C1596" s="12">
        <v>8.6</v>
      </c>
      <c r="D1596" s="7">
        <v>320</v>
      </c>
      <c r="E1596" s="16">
        <v>1.5209259259259258</v>
      </c>
      <c r="F1596" s="12">
        <v>14.4</v>
      </c>
      <c r="G1596" s="7">
        <v>320</v>
      </c>
      <c r="H1596" s="16">
        <v>1.560509259259259</v>
      </c>
    </row>
    <row x14ac:dyDescent="0.25" r="1597" customHeight="1" ht="18.75">
      <c r="A1597" s="1">
        <v>42870</v>
      </c>
      <c r="B1597" s="12">
        <v>3.5</v>
      </c>
      <c r="C1597" s="12">
        <v>7.2</v>
      </c>
      <c r="D1597" s="7">
        <v>320</v>
      </c>
      <c r="E1597" s="16">
        <v>1.5438425925925925</v>
      </c>
      <c r="F1597" s="12">
        <v>11.7</v>
      </c>
      <c r="G1597" s="7">
        <v>290</v>
      </c>
      <c r="H1597" s="16">
        <v>1.5417592592592593</v>
      </c>
    </row>
    <row x14ac:dyDescent="0.25" r="1598" customHeight="1" ht="18.75">
      <c r="A1598" s="1">
        <v>42871</v>
      </c>
      <c r="B1598" s="7">
        <v>2</v>
      </c>
      <c r="C1598" s="7">
        <v>4</v>
      </c>
      <c r="D1598" s="7">
        <v>320</v>
      </c>
      <c r="E1598" s="16">
        <v>1.6063425925925925</v>
      </c>
      <c r="F1598" s="12">
        <v>7.3</v>
      </c>
      <c r="G1598" s="7">
        <v>290</v>
      </c>
      <c r="H1598" s="16">
        <v>1.6000925925925926</v>
      </c>
    </row>
    <row x14ac:dyDescent="0.25" r="1599" customHeight="1" ht="18.75">
      <c r="A1599" s="1">
        <v>42872</v>
      </c>
      <c r="B1599" s="7">
        <v>2</v>
      </c>
      <c r="C1599" s="12">
        <v>5.9</v>
      </c>
      <c r="D1599" s="7">
        <v>140</v>
      </c>
      <c r="E1599" s="16">
        <v>1.7035648148148148</v>
      </c>
      <c r="F1599" s="12">
        <v>8.4</v>
      </c>
      <c r="G1599" s="7">
        <v>140</v>
      </c>
      <c r="H1599" s="16">
        <v>1.6993981481481482</v>
      </c>
    </row>
    <row x14ac:dyDescent="0.25" r="1600" customHeight="1" ht="18.75">
      <c r="A1600" s="1">
        <v>42873</v>
      </c>
      <c r="B1600" s="12">
        <v>1.9</v>
      </c>
      <c r="C1600" s="12">
        <v>4.5</v>
      </c>
      <c r="D1600" s="7">
        <v>290</v>
      </c>
      <c r="E1600" s="16">
        <v>1.7202314814814814</v>
      </c>
      <c r="F1600" s="12">
        <v>7.7</v>
      </c>
      <c r="G1600" s="7">
        <v>290</v>
      </c>
      <c r="H1600" s="16">
        <v>1.588287037037037</v>
      </c>
    </row>
    <row x14ac:dyDescent="0.25" r="1601" customHeight="1" ht="18.75">
      <c r="A1601" s="1">
        <v>42874</v>
      </c>
      <c r="B1601" s="12">
        <v>3.3</v>
      </c>
      <c r="C1601" s="7">
        <v>6</v>
      </c>
      <c r="D1601" s="7">
        <v>290</v>
      </c>
      <c r="E1601" s="16">
        <v>1.6216203703703704</v>
      </c>
      <c r="F1601" s="12">
        <v>9.7</v>
      </c>
      <c r="G1601" s="7">
        <v>290</v>
      </c>
      <c r="H1601" s="16">
        <v>1.4806481481481482</v>
      </c>
    </row>
    <row x14ac:dyDescent="0.25" r="1602" customHeight="1" ht="18.75">
      <c r="A1602" s="1">
        <v>42875</v>
      </c>
      <c r="B1602" s="12">
        <v>2.7</v>
      </c>
      <c r="C1602" s="12">
        <v>4.5</v>
      </c>
      <c r="D1602" s="7">
        <v>290</v>
      </c>
      <c r="E1602" s="16">
        <v>1.0625925925925925</v>
      </c>
      <c r="F1602" s="12">
        <v>7.5</v>
      </c>
      <c r="G1602" s="7">
        <v>290</v>
      </c>
      <c r="H1602" s="16">
        <v>1.138287037037037</v>
      </c>
    </row>
    <row x14ac:dyDescent="0.25" r="1603" customHeight="1" ht="18.75">
      <c r="A1603" s="1">
        <v>42876</v>
      </c>
      <c r="B1603" s="12">
        <v>1.8</v>
      </c>
      <c r="C1603" s="7">
        <v>5</v>
      </c>
      <c r="D1603" s="7">
        <v>290</v>
      </c>
      <c r="E1603" s="16">
        <v>1.8174537037037037</v>
      </c>
      <c r="F1603" s="12">
        <v>8.2</v>
      </c>
      <c r="G1603" s="7">
        <v>290</v>
      </c>
      <c r="H1603" s="16">
        <v>1.8160648148148149</v>
      </c>
    </row>
    <row x14ac:dyDescent="0.25" r="1604" customHeight="1" ht="18.75">
      <c r="A1604" s="1">
        <v>42877</v>
      </c>
      <c r="B1604" s="7">
        <v>2</v>
      </c>
      <c r="C1604" s="12">
        <v>4.9</v>
      </c>
      <c r="D1604" s="7">
        <v>110</v>
      </c>
      <c r="E1604" s="16">
        <v>1.6952314814814815</v>
      </c>
      <c r="F1604" s="12">
        <v>7.8</v>
      </c>
      <c r="G1604" s="7">
        <v>160</v>
      </c>
      <c r="H1604" s="16">
        <v>1.8709259259259259</v>
      </c>
    </row>
    <row x14ac:dyDescent="0.25" r="1605" customHeight="1" ht="18.75">
      <c r="A1605" s="1">
        <v>42878</v>
      </c>
      <c r="B1605" s="12">
        <v>1.7</v>
      </c>
      <c r="C1605" s="7">
        <v>4</v>
      </c>
      <c r="D1605" s="7">
        <v>290</v>
      </c>
      <c r="E1605" s="16">
        <v>1.5993981481481483</v>
      </c>
      <c r="F1605" s="12">
        <v>7.7</v>
      </c>
      <c r="G1605" s="7">
        <v>290</v>
      </c>
      <c r="H1605" s="16">
        <v>1.5938425925925928</v>
      </c>
    </row>
    <row x14ac:dyDescent="0.25" r="1606" customHeight="1" ht="18.75">
      <c r="A1606" s="1">
        <v>42879</v>
      </c>
      <c r="B1606" s="12">
        <v>1.7</v>
      </c>
      <c r="C1606" s="12">
        <v>5.3</v>
      </c>
      <c r="D1606" s="7">
        <v>110</v>
      </c>
      <c r="E1606" s="16">
        <v>1.6487037037037036</v>
      </c>
      <c r="F1606" s="12">
        <v>7.4</v>
      </c>
      <c r="G1606" s="7">
        <v>90</v>
      </c>
      <c r="H1606" s="16">
        <v>1.6368981481481482</v>
      </c>
    </row>
    <row x14ac:dyDescent="0.25" r="1607" customHeight="1" ht="18.75">
      <c r="A1607" s="1">
        <v>42880</v>
      </c>
      <c r="B1607" s="12">
        <v>3.2</v>
      </c>
      <c r="C1607" s="12">
        <v>7.5</v>
      </c>
      <c r="D1607" s="7">
        <v>270</v>
      </c>
      <c r="E1607" s="16">
        <v>1.7389814814814815</v>
      </c>
      <c r="F1607" s="12">
        <v>13.2</v>
      </c>
      <c r="G1607" s="7">
        <v>250</v>
      </c>
      <c r="H1607" s="16">
        <v>1.7035648148148148</v>
      </c>
    </row>
    <row x14ac:dyDescent="0.25" r="1608" customHeight="1" ht="18.75">
      <c r="A1608" s="1">
        <v>42881</v>
      </c>
      <c r="B1608" s="12">
        <v>3.4</v>
      </c>
      <c r="C1608" s="12">
        <v>6.3</v>
      </c>
      <c r="D1608" s="7">
        <v>140</v>
      </c>
      <c r="E1608" s="16">
        <v>1.7924537037037038</v>
      </c>
      <c r="F1608" s="12">
        <v>9.2</v>
      </c>
      <c r="G1608" s="7">
        <v>160</v>
      </c>
      <c r="H1608" s="16">
        <v>1.7875925925925926</v>
      </c>
    </row>
    <row x14ac:dyDescent="0.25" r="1609" customHeight="1" ht="18.75">
      <c r="A1609" s="1">
        <v>42882</v>
      </c>
      <c r="B1609" s="12">
        <v>2.1</v>
      </c>
      <c r="C1609" s="12">
        <v>5.1</v>
      </c>
      <c r="D1609" s="7">
        <v>110</v>
      </c>
      <c r="E1609" s="16">
        <v>1.7459259259259259</v>
      </c>
      <c r="F1609" s="12">
        <v>8.7</v>
      </c>
      <c r="G1609" s="7">
        <v>340</v>
      </c>
      <c r="H1609" s="16">
        <v>1.5098148148148147</v>
      </c>
    </row>
    <row x14ac:dyDescent="0.25" r="1610" customHeight="1" ht="18.75">
      <c r="A1610" s="1">
        <v>42883</v>
      </c>
      <c r="B1610" s="12">
        <v>1.9</v>
      </c>
      <c r="C1610" s="12">
        <v>4.4</v>
      </c>
      <c r="D1610" s="7">
        <v>290</v>
      </c>
      <c r="E1610" s="16">
        <v>1.5820370370370371</v>
      </c>
      <c r="F1610" s="7">
        <v>7</v>
      </c>
      <c r="G1610" s="7">
        <v>320</v>
      </c>
      <c r="H1610" s="16">
        <v>1.594537037037037</v>
      </c>
    </row>
    <row x14ac:dyDescent="0.25" r="1611" customHeight="1" ht="18.75">
      <c r="A1611" s="1">
        <v>42884</v>
      </c>
      <c r="B1611" s="12">
        <v>2.2</v>
      </c>
      <c r="C1611" s="12">
        <v>5.1</v>
      </c>
      <c r="D1611" s="7">
        <v>320</v>
      </c>
      <c r="E1611" s="16">
        <v>1.6848148148148148</v>
      </c>
      <c r="F1611" s="12">
        <v>9.2</v>
      </c>
      <c r="G1611" s="7">
        <v>340</v>
      </c>
      <c r="H1611" s="16">
        <v>1.6841203703703704</v>
      </c>
    </row>
    <row x14ac:dyDescent="0.25" r="1612" customHeight="1" ht="18.75">
      <c r="A1612" s="1">
        <v>42885</v>
      </c>
      <c r="B1612" s="12">
        <v>1.3</v>
      </c>
      <c r="C1612" s="12">
        <v>3.6</v>
      </c>
      <c r="D1612" s="7">
        <v>340</v>
      </c>
      <c r="E1612" s="16">
        <v>1.5417592592592593</v>
      </c>
      <c r="F1612" s="12">
        <v>5.4</v>
      </c>
      <c r="G1612" s="7">
        <v>320</v>
      </c>
      <c r="H1612" s="16">
        <v>1.4875925925925926</v>
      </c>
    </row>
    <row x14ac:dyDescent="0.25" r="1613" customHeight="1" ht="18.75">
      <c r="A1613" s="1">
        <v>42886</v>
      </c>
      <c r="B1613" s="12">
        <v>1.3</v>
      </c>
      <c r="C1613" s="12">
        <v>3.6</v>
      </c>
      <c r="D1613" s="7">
        <v>270</v>
      </c>
      <c r="E1613" s="16">
        <v>1.6681481481481482</v>
      </c>
      <c r="F1613" s="12">
        <v>6.8</v>
      </c>
      <c r="G1613" s="7">
        <v>250</v>
      </c>
      <c r="H1613" s="16">
        <v>1.719537037037037</v>
      </c>
    </row>
    <row x14ac:dyDescent="0.25" r="1614" customHeight="1" ht="18.75">
      <c r="A1614" s="1">
        <v>42887</v>
      </c>
      <c r="B1614" s="12">
        <v>2.3</v>
      </c>
      <c r="C1614" s="12">
        <v>7.3</v>
      </c>
      <c r="D1614" s="7">
        <v>320</v>
      </c>
      <c r="E1614" s="16">
        <v>1.658425925925926</v>
      </c>
      <c r="F1614" s="7">
        <v>12</v>
      </c>
      <c r="G1614" s="7">
        <v>320</v>
      </c>
      <c r="H1614" s="16">
        <v>1.6528703703703704</v>
      </c>
    </row>
    <row x14ac:dyDescent="0.25" r="1615" customHeight="1" ht="18.75">
      <c r="A1615" s="1">
        <v>42888</v>
      </c>
      <c r="B1615" s="12">
        <v>2.8</v>
      </c>
      <c r="C1615" s="12">
        <v>6.9</v>
      </c>
      <c r="D1615" s="7">
        <v>140</v>
      </c>
      <c r="E1615" s="16">
        <v>1.7091203703703703</v>
      </c>
      <c r="F1615" s="12">
        <v>10.1</v>
      </c>
      <c r="G1615" s="7">
        <v>140</v>
      </c>
      <c r="H1615" s="16">
        <v>1.7028703703703703</v>
      </c>
    </row>
    <row x14ac:dyDescent="0.25" r="1616" customHeight="1" ht="18.75">
      <c r="A1616" s="1">
        <v>42889</v>
      </c>
      <c r="B1616" s="12">
        <v>2.8</v>
      </c>
      <c r="C1616" s="12">
        <v>6.4</v>
      </c>
      <c r="D1616" s="7">
        <v>290</v>
      </c>
      <c r="E1616" s="16">
        <v>1.4487037037037038</v>
      </c>
      <c r="F1616" s="12">
        <v>10.7</v>
      </c>
      <c r="G1616" s="7">
        <v>320</v>
      </c>
      <c r="H1616" s="16">
        <v>1.4570370370370371</v>
      </c>
    </row>
    <row x14ac:dyDescent="0.25" r="1617" customHeight="1" ht="18.75">
      <c r="A1617" s="1">
        <v>42890</v>
      </c>
      <c r="B1617" s="12">
        <v>2.1</v>
      </c>
      <c r="C1617" s="12">
        <v>5.8</v>
      </c>
      <c r="D1617" s="7">
        <v>90</v>
      </c>
      <c r="E1617" s="16">
        <v>1.7973148148148148</v>
      </c>
      <c r="F1617" s="12">
        <v>9.2</v>
      </c>
      <c r="G1617" s="7">
        <v>270</v>
      </c>
      <c r="H1617" s="16">
        <v>1.6778703703703703</v>
      </c>
    </row>
    <row x14ac:dyDescent="0.25" r="1618" customHeight="1" ht="18.75">
      <c r="A1618" s="1">
        <v>42891</v>
      </c>
      <c r="B1618" s="12">
        <v>3.1</v>
      </c>
      <c r="C1618" s="12">
        <v>7.2</v>
      </c>
      <c r="D1618" s="7">
        <v>110</v>
      </c>
      <c r="E1618" s="16">
        <v>1.6702314814814816</v>
      </c>
      <c r="F1618" s="12">
        <v>12.3</v>
      </c>
      <c r="G1618" s="7">
        <v>90</v>
      </c>
      <c r="H1618" s="16">
        <v>1.682037037037037</v>
      </c>
    </row>
    <row x14ac:dyDescent="0.25" r="1619" customHeight="1" ht="18.75">
      <c r="A1619" s="1">
        <v>42892</v>
      </c>
      <c r="B1619" s="7">
        <v>2</v>
      </c>
      <c r="C1619" s="12">
        <v>4.4</v>
      </c>
      <c r="D1619" s="7">
        <v>140</v>
      </c>
      <c r="E1619" s="16">
        <v>1.407037037037037</v>
      </c>
      <c r="F1619" s="7">
        <v>6</v>
      </c>
      <c r="G1619" s="7">
        <v>160</v>
      </c>
      <c r="H1619" s="16">
        <v>1.782037037037037</v>
      </c>
    </row>
    <row x14ac:dyDescent="0.25" r="1620" customHeight="1" ht="18.75">
      <c r="A1620" s="1">
        <v>42893</v>
      </c>
      <c r="B1620" s="12">
        <v>3.1</v>
      </c>
      <c r="C1620" s="12">
        <v>6.5</v>
      </c>
      <c r="D1620" s="7">
        <v>290</v>
      </c>
      <c r="E1620" s="16">
        <v>1.8139814814814814</v>
      </c>
      <c r="F1620" s="12">
        <v>9.8</v>
      </c>
      <c r="G1620" s="7">
        <v>270</v>
      </c>
      <c r="H1620" s="16">
        <v>1.5556481481481481</v>
      </c>
    </row>
    <row x14ac:dyDescent="0.25" r="1621" customHeight="1" ht="18.75">
      <c r="A1621" s="1">
        <v>42894</v>
      </c>
      <c r="B1621" s="12">
        <v>3.6</v>
      </c>
      <c r="C1621" s="12">
        <v>7.1</v>
      </c>
      <c r="D1621" s="7">
        <v>290</v>
      </c>
      <c r="E1621" s="16">
        <v>1.424398148148148</v>
      </c>
      <c r="F1621" s="12">
        <v>11.7</v>
      </c>
      <c r="G1621" s="7">
        <v>290</v>
      </c>
      <c r="H1621" s="16">
        <v>1.4403703703703703</v>
      </c>
    </row>
    <row x14ac:dyDescent="0.25" r="1622" customHeight="1" ht="18.75">
      <c r="A1622" s="1">
        <v>42895</v>
      </c>
      <c r="B1622" s="12">
        <v>2.6</v>
      </c>
      <c r="C1622" s="12">
        <v>5.7</v>
      </c>
      <c r="D1622" s="7">
        <v>290</v>
      </c>
      <c r="E1622" s="16">
        <v>1.7118981481481481</v>
      </c>
      <c r="F1622" s="12">
        <v>9.7</v>
      </c>
      <c r="G1622" s="7">
        <v>270</v>
      </c>
      <c r="H1622" s="16">
        <v>1.8112037037037036</v>
      </c>
    </row>
    <row x14ac:dyDescent="0.25" r="1623" customHeight="1" ht="18.75">
      <c r="A1623" s="1">
        <v>42896</v>
      </c>
      <c r="B1623" s="12">
        <v>2.9</v>
      </c>
      <c r="C1623" s="12">
        <v>7.1</v>
      </c>
      <c r="D1623" s="7">
        <v>110</v>
      </c>
      <c r="E1623" s="16">
        <v>1.7875925925925926</v>
      </c>
      <c r="F1623" s="12">
        <v>11.7</v>
      </c>
      <c r="G1623" s="7">
        <v>140</v>
      </c>
      <c r="H1623" s="16">
        <v>1.7771759259259259</v>
      </c>
    </row>
    <row x14ac:dyDescent="0.25" r="1624" customHeight="1" ht="18.75">
      <c r="A1624" s="1">
        <v>42897</v>
      </c>
      <c r="B1624" s="12">
        <v>3.4</v>
      </c>
      <c r="C1624" s="12">
        <v>7.7</v>
      </c>
      <c r="D1624" s="7">
        <v>90</v>
      </c>
      <c r="E1624" s="16">
        <v>1.7417592592592592</v>
      </c>
      <c r="F1624" s="12">
        <v>12.3</v>
      </c>
      <c r="G1624" s="7">
        <v>110</v>
      </c>
      <c r="H1624" s="16">
        <v>1.7396759259259258</v>
      </c>
    </row>
    <row x14ac:dyDescent="0.25" r="1625" customHeight="1" ht="18.75">
      <c r="A1625" s="1">
        <v>42898</v>
      </c>
      <c r="B1625" s="7">
        <v>4</v>
      </c>
      <c r="C1625" s="12">
        <v>6.6</v>
      </c>
      <c r="D1625" s="7">
        <v>110</v>
      </c>
      <c r="E1625" s="16">
        <v>1.7827314814814814</v>
      </c>
      <c r="F1625" s="12">
        <v>11.5</v>
      </c>
      <c r="G1625" s="7">
        <v>110</v>
      </c>
      <c r="H1625" s="16">
        <v>1.8945370370370371</v>
      </c>
    </row>
    <row x14ac:dyDescent="0.25" r="1626" customHeight="1" ht="18.75">
      <c r="A1626" s="1">
        <v>42899</v>
      </c>
      <c r="B1626" s="12">
        <v>2.1</v>
      </c>
      <c r="C1626" s="12">
        <v>4.1</v>
      </c>
      <c r="D1626" s="7">
        <v>110</v>
      </c>
      <c r="E1626" s="16">
        <v>1.7868981481481483</v>
      </c>
      <c r="F1626" s="12">
        <v>6.8</v>
      </c>
      <c r="G1626" s="7">
        <v>140</v>
      </c>
      <c r="H1626" s="16">
        <v>1.782037037037037</v>
      </c>
    </row>
    <row x14ac:dyDescent="0.25" r="1627" customHeight="1" ht="18.75">
      <c r="A1627" s="1">
        <v>42900</v>
      </c>
      <c r="B1627" s="12">
        <v>2.4</v>
      </c>
      <c r="C1627" s="12">
        <v>4.5</v>
      </c>
      <c r="D1627" s="7">
        <v>290</v>
      </c>
      <c r="E1627" s="16">
        <v>1.7653703703703703</v>
      </c>
      <c r="F1627" s="12">
        <v>7.1</v>
      </c>
      <c r="G1627" s="7">
        <v>320</v>
      </c>
      <c r="H1627" s="16">
        <v>1.7737037037037036</v>
      </c>
    </row>
    <row x14ac:dyDescent="0.25" r="1628" customHeight="1" ht="18.75">
      <c r="A1628" s="1">
        <v>42901</v>
      </c>
      <c r="B1628" s="12">
        <v>3.3</v>
      </c>
      <c r="C1628" s="12">
        <v>5.2</v>
      </c>
      <c r="D1628" s="7">
        <v>320</v>
      </c>
      <c r="E1628" s="16">
        <v>1.474398148148148</v>
      </c>
      <c r="F1628" s="12">
        <v>9.1</v>
      </c>
      <c r="G1628" s="7">
        <v>270</v>
      </c>
      <c r="H1628" s="16">
        <v>1.486898148148148</v>
      </c>
    </row>
    <row x14ac:dyDescent="0.25" r="1629" customHeight="1" ht="18.75">
      <c r="A1629" s="1">
        <v>42902</v>
      </c>
      <c r="B1629" s="12">
        <v>4.4</v>
      </c>
      <c r="C1629" s="12">
        <v>6.9</v>
      </c>
      <c r="D1629" s="7">
        <v>140</v>
      </c>
      <c r="E1629" s="16">
        <v>1.1993981481481482</v>
      </c>
      <c r="F1629" s="12">
        <v>9.8</v>
      </c>
      <c r="G1629" s="7">
        <v>140</v>
      </c>
      <c r="H1629" s="16">
        <v>1.736898148148148</v>
      </c>
    </row>
    <row x14ac:dyDescent="0.25" r="1630" customHeight="1" ht="18.75">
      <c r="A1630" s="1">
        <v>42903</v>
      </c>
      <c r="B1630" s="12">
        <v>2.4</v>
      </c>
      <c r="C1630" s="12">
        <v>4.4</v>
      </c>
      <c r="D1630" s="7">
        <v>140</v>
      </c>
      <c r="E1630" s="16">
        <v>1.9487037037037038</v>
      </c>
      <c r="F1630" s="12">
        <v>6.8</v>
      </c>
      <c r="G1630" s="7">
        <v>110</v>
      </c>
      <c r="H1630" s="16">
        <v>1.758425925925926</v>
      </c>
    </row>
    <row x14ac:dyDescent="0.25" r="1631" customHeight="1" ht="18.75">
      <c r="A1631" s="1">
        <v>42904</v>
      </c>
      <c r="B1631" s="12">
        <v>2.3</v>
      </c>
      <c r="C1631" s="12">
        <v>5.7</v>
      </c>
      <c r="D1631" s="7">
        <v>110</v>
      </c>
      <c r="E1631" s="16">
        <v>1.7473148148148148</v>
      </c>
      <c r="F1631" s="12">
        <v>9.2</v>
      </c>
      <c r="G1631" s="7">
        <v>90</v>
      </c>
      <c r="H1631" s="16">
        <v>1.7500925925925928</v>
      </c>
    </row>
    <row x14ac:dyDescent="0.25" r="1632" customHeight="1" ht="18.75">
      <c r="A1632" s="1">
        <v>42905</v>
      </c>
      <c r="B1632" s="12">
        <v>1.3</v>
      </c>
      <c r="C1632" s="12">
        <v>3.3</v>
      </c>
      <c r="D1632" s="7">
        <v>290</v>
      </c>
      <c r="E1632" s="16">
        <v>1.6132870370370371</v>
      </c>
      <c r="F1632" s="12">
        <v>9.3</v>
      </c>
      <c r="G1632" s="7">
        <v>230</v>
      </c>
      <c r="H1632" s="16">
        <v>1.7702314814814815</v>
      </c>
    </row>
    <row x14ac:dyDescent="0.25" r="1633" customHeight="1" ht="18.75">
      <c r="A1633" s="1">
        <v>42906</v>
      </c>
      <c r="B1633" s="12">
        <v>1.6</v>
      </c>
      <c r="C1633" s="12">
        <v>4.8</v>
      </c>
      <c r="D1633" s="7">
        <v>140</v>
      </c>
      <c r="E1633" s="16">
        <v>1.819537037037037</v>
      </c>
      <c r="F1633" s="12">
        <v>7.1</v>
      </c>
      <c r="G1633" s="7">
        <v>140</v>
      </c>
      <c r="H1633" s="16">
        <v>1.7987037037037037</v>
      </c>
    </row>
    <row x14ac:dyDescent="0.25" r="1634" customHeight="1" ht="18.75">
      <c r="A1634" s="1">
        <v>42907</v>
      </c>
      <c r="B1634" s="12">
        <v>1.5</v>
      </c>
      <c r="C1634" s="12">
        <v>4.9</v>
      </c>
      <c r="D1634" s="7">
        <v>180</v>
      </c>
      <c r="E1634" s="16">
        <v>1.6813425925925927</v>
      </c>
      <c r="F1634" s="12">
        <v>9.3</v>
      </c>
      <c r="G1634" s="7">
        <v>200</v>
      </c>
      <c r="H1634" s="16">
        <v>1.6910648148148149</v>
      </c>
    </row>
    <row x14ac:dyDescent="0.25" r="1635" customHeight="1" ht="18.75">
      <c r="A1635" s="1">
        <v>42908</v>
      </c>
      <c r="B1635" s="12">
        <v>1.4</v>
      </c>
      <c r="C1635" s="12">
        <v>4.5</v>
      </c>
      <c r="D1635" s="7">
        <v>110</v>
      </c>
      <c r="E1635" s="16">
        <v>1.8028703703703703</v>
      </c>
      <c r="F1635" s="12">
        <v>7.5</v>
      </c>
      <c r="G1635" s="7">
        <v>110</v>
      </c>
      <c r="H1635" s="16">
        <v>1.7848148148148149</v>
      </c>
    </row>
    <row x14ac:dyDescent="0.25" r="1636" customHeight="1" ht="18.75">
      <c r="A1636" s="1">
        <v>42909</v>
      </c>
      <c r="B1636" s="7">
        <v>2</v>
      </c>
      <c r="C1636" s="12">
        <v>5.3</v>
      </c>
      <c r="D1636" s="7">
        <v>110</v>
      </c>
      <c r="E1636" s="16">
        <v>1.600787037037037</v>
      </c>
      <c r="F1636" s="12">
        <v>8.3</v>
      </c>
      <c r="G1636" s="7">
        <v>110</v>
      </c>
      <c r="H1636" s="16">
        <v>1.647314814814815</v>
      </c>
    </row>
    <row x14ac:dyDescent="0.25" r="1637" customHeight="1" ht="18.75">
      <c r="A1637" s="1">
        <v>42910</v>
      </c>
      <c r="B1637" s="12">
        <v>1.8</v>
      </c>
      <c r="C1637" s="12">
        <v>4.2</v>
      </c>
      <c r="D1637" s="7">
        <v>110</v>
      </c>
      <c r="E1637" s="16">
        <v>1.758425925925926</v>
      </c>
      <c r="F1637" s="12">
        <v>6.4</v>
      </c>
      <c r="G1637" s="7">
        <v>140</v>
      </c>
      <c r="H1637" s="16">
        <v>1.7535648148148149</v>
      </c>
    </row>
    <row x14ac:dyDescent="0.25" r="1638" customHeight="1" ht="18.75">
      <c r="A1638" s="1">
        <v>42911</v>
      </c>
      <c r="B1638" s="12">
        <v>2.4</v>
      </c>
      <c r="C1638" s="12">
        <v>5.3</v>
      </c>
      <c r="D1638" s="7">
        <v>140</v>
      </c>
      <c r="E1638" s="16">
        <v>1.7612037037037038</v>
      </c>
      <c r="F1638" s="12">
        <v>8.3</v>
      </c>
      <c r="G1638" s="7">
        <v>340</v>
      </c>
      <c r="H1638" s="16">
        <v>1.873009259259259</v>
      </c>
    </row>
    <row x14ac:dyDescent="0.25" r="1639" customHeight="1" ht="18.75">
      <c r="A1639" s="1">
        <v>42912</v>
      </c>
      <c r="B1639" s="12">
        <v>2.5</v>
      </c>
      <c r="C1639" s="12">
        <v>5.9</v>
      </c>
      <c r="D1639" s="7">
        <v>90</v>
      </c>
      <c r="E1639" s="16">
        <v>1.6598148148148149</v>
      </c>
      <c r="F1639" s="12">
        <v>9.9</v>
      </c>
      <c r="G1639" s="7">
        <v>140</v>
      </c>
      <c r="H1639" s="16">
        <v>1.7028703703703703</v>
      </c>
    </row>
    <row x14ac:dyDescent="0.25" r="1640" customHeight="1" ht="18.75">
      <c r="A1640" s="1">
        <v>42913</v>
      </c>
      <c r="B1640" s="12">
        <v>1.8</v>
      </c>
      <c r="C1640" s="12">
        <v>3.9</v>
      </c>
      <c r="D1640" s="7">
        <v>140</v>
      </c>
      <c r="E1640" s="16">
        <v>1.3952314814814815</v>
      </c>
      <c r="F1640" s="12">
        <v>6.1</v>
      </c>
      <c r="G1640" s="7">
        <v>90</v>
      </c>
      <c r="H1640" s="16">
        <v>1.4056481481481482</v>
      </c>
    </row>
    <row x14ac:dyDescent="0.25" r="1641" customHeight="1" ht="18.75">
      <c r="A1641" s="1">
        <v>42914</v>
      </c>
      <c r="B1641" s="12">
        <v>1.3</v>
      </c>
      <c r="C1641" s="12">
        <v>3.3</v>
      </c>
      <c r="D1641" s="7">
        <v>180</v>
      </c>
      <c r="E1641" s="16">
        <v>1.7674537037037037</v>
      </c>
      <c r="F1641" s="7">
        <v>6</v>
      </c>
      <c r="G1641" s="7">
        <v>160</v>
      </c>
      <c r="H1641" s="16">
        <v>1.7653703703703703</v>
      </c>
    </row>
    <row x14ac:dyDescent="0.25" r="1642" customHeight="1" ht="18.75">
      <c r="A1642" s="1">
        <v>42915</v>
      </c>
      <c r="B1642" s="12">
        <v>1.2</v>
      </c>
      <c r="C1642" s="12">
        <v>2.9</v>
      </c>
      <c r="D1642" s="7">
        <v>200</v>
      </c>
      <c r="E1642" s="16">
        <v>1.6917592592592592</v>
      </c>
      <c r="F1642" s="12">
        <v>4.8</v>
      </c>
      <c r="G1642" s="7">
        <v>200</v>
      </c>
      <c r="H1642" s="16">
        <v>1.6889814814814814</v>
      </c>
    </row>
    <row x14ac:dyDescent="0.25" r="1643" customHeight="1" ht="18.75">
      <c r="A1643" s="1">
        <v>42916</v>
      </c>
      <c r="B1643" s="12">
        <v>1.6</v>
      </c>
      <c r="C1643" s="7">
        <v>4</v>
      </c>
      <c r="D1643" s="7">
        <v>290</v>
      </c>
      <c r="E1643" s="16">
        <v>1.591759259259259</v>
      </c>
      <c r="F1643" s="12">
        <v>6.4</v>
      </c>
      <c r="G1643" s="7">
        <v>290</v>
      </c>
      <c r="H1643" s="16">
        <v>1.7000925925925925</v>
      </c>
    </row>
    <row x14ac:dyDescent="0.25" r="1644" customHeight="1" ht="18.75">
      <c r="A1644" s="1">
        <v>42917</v>
      </c>
      <c r="B1644" s="12">
        <v>1.7</v>
      </c>
      <c r="C1644" s="12">
        <v>4.5</v>
      </c>
      <c r="D1644" s="7">
        <v>290</v>
      </c>
      <c r="E1644" s="16">
        <v>1.5049537037037037</v>
      </c>
      <c r="F1644" s="7">
        <v>9</v>
      </c>
      <c r="G1644" s="7">
        <v>290</v>
      </c>
      <c r="H1644" s="16">
        <v>1.5230092592592592</v>
      </c>
    </row>
    <row x14ac:dyDescent="0.25" r="1645" customHeight="1" ht="18.75">
      <c r="A1645" s="1">
        <v>42918</v>
      </c>
      <c r="B1645" s="12">
        <v>1.1</v>
      </c>
      <c r="C1645" s="7">
        <v>3</v>
      </c>
      <c r="D1645" s="7">
        <v>270</v>
      </c>
      <c r="E1645" s="16">
        <v>1.591759259259259</v>
      </c>
      <c r="F1645" s="12">
        <v>5.9</v>
      </c>
      <c r="G1645" s="7">
        <v>230</v>
      </c>
      <c r="H1645" s="16">
        <v>1.5855092592592592</v>
      </c>
    </row>
    <row x14ac:dyDescent="0.25" r="1646" customHeight="1" ht="18.75">
      <c r="A1646" s="1">
        <v>42919</v>
      </c>
      <c r="B1646" s="7">
        <v>2</v>
      </c>
      <c r="C1646" s="7">
        <v>6</v>
      </c>
      <c r="D1646" s="7">
        <v>270</v>
      </c>
      <c r="E1646" s="16">
        <v>1.5834259259259258</v>
      </c>
      <c r="F1646" s="12">
        <v>10.9</v>
      </c>
      <c r="G1646" s="7">
        <v>270</v>
      </c>
      <c r="H1646" s="16">
        <v>1.4216203703703703</v>
      </c>
    </row>
    <row x14ac:dyDescent="0.25" r="1647" customHeight="1" ht="18.75">
      <c r="A1647" s="1">
        <v>42920</v>
      </c>
      <c r="B1647" s="12">
        <v>1.6</v>
      </c>
      <c r="C1647" s="7">
        <v>6</v>
      </c>
      <c r="D1647" s="7">
        <v>340</v>
      </c>
      <c r="E1647" s="16">
        <v>1.549398148148148</v>
      </c>
      <c r="F1647" s="12">
        <v>11.6</v>
      </c>
      <c r="G1647" s="7">
        <v>340</v>
      </c>
      <c r="H1647" s="16">
        <v>1.5473148148148148</v>
      </c>
    </row>
    <row x14ac:dyDescent="0.25" r="1648" customHeight="1" ht="18.75">
      <c r="A1648" s="1">
        <v>42921</v>
      </c>
      <c r="B1648" s="12">
        <v>2.2</v>
      </c>
      <c r="C1648" s="12">
        <v>5.5</v>
      </c>
      <c r="D1648" s="7">
        <v>110</v>
      </c>
      <c r="E1648" s="16">
        <v>1.7764814814814813</v>
      </c>
      <c r="F1648" s="12">
        <v>8.7</v>
      </c>
      <c r="G1648" s="7">
        <v>90</v>
      </c>
      <c r="H1648" s="16">
        <v>1.7716203703703703</v>
      </c>
    </row>
    <row x14ac:dyDescent="0.25" r="1649" customHeight="1" ht="18.75">
      <c r="A1649" s="1">
        <v>42922</v>
      </c>
      <c r="B1649" s="12">
        <v>1.7</v>
      </c>
      <c r="C1649" s="12">
        <v>3.8</v>
      </c>
      <c r="D1649" s="7">
        <v>180</v>
      </c>
      <c r="E1649" s="16">
        <v>1.6757870370370371</v>
      </c>
      <c r="F1649" s="12">
        <v>6.9</v>
      </c>
      <c r="G1649" s="7">
        <v>180</v>
      </c>
      <c r="H1649" s="16">
        <v>1.674398148148148</v>
      </c>
    </row>
    <row x14ac:dyDescent="0.25" r="1650" customHeight="1" ht="18.75">
      <c r="A1650" s="1">
        <v>42923</v>
      </c>
      <c r="B1650" s="12">
        <v>1.2</v>
      </c>
      <c r="C1650" s="12">
        <v>2.7</v>
      </c>
      <c r="D1650" s="7">
        <v>290</v>
      </c>
      <c r="E1650" s="16">
        <v>1.000787037037037</v>
      </c>
      <c r="F1650" s="12">
        <v>3.7</v>
      </c>
      <c r="G1650" s="7">
        <v>140</v>
      </c>
      <c r="H1650" s="16">
        <v>1.782037037037037</v>
      </c>
    </row>
    <row x14ac:dyDescent="0.25" r="1651" customHeight="1" ht="18.75">
      <c r="A1651" s="1">
        <v>42924</v>
      </c>
      <c r="B1651" s="7">
        <v>1</v>
      </c>
      <c r="C1651" s="12">
        <v>3.4</v>
      </c>
      <c r="D1651" s="7">
        <v>270</v>
      </c>
      <c r="E1651" s="16">
        <v>1.419537037037037</v>
      </c>
      <c r="F1651" s="12">
        <v>6.5</v>
      </c>
      <c r="G1651" s="7">
        <v>270</v>
      </c>
      <c r="H1651" s="16">
        <v>1.413287037037037</v>
      </c>
    </row>
    <row x14ac:dyDescent="0.25" r="1652" customHeight="1" ht="18.75">
      <c r="A1652" s="1">
        <v>42925</v>
      </c>
      <c r="B1652" s="12">
        <v>1.4</v>
      </c>
      <c r="C1652" s="7">
        <v>3</v>
      </c>
      <c r="D1652" s="7">
        <v>200</v>
      </c>
      <c r="E1652" s="16">
        <v>1.663287037037037</v>
      </c>
      <c r="F1652" s="12">
        <v>5.5</v>
      </c>
      <c r="G1652" s="7">
        <v>230</v>
      </c>
      <c r="H1652" s="16">
        <v>1.6618981481481483</v>
      </c>
    </row>
    <row x14ac:dyDescent="0.25" r="1653" customHeight="1" ht="18.75">
      <c r="A1653" s="1">
        <v>42926</v>
      </c>
      <c r="B1653" s="7">
        <v>2</v>
      </c>
      <c r="C1653" s="12">
        <v>3.7</v>
      </c>
      <c r="D1653" s="7">
        <v>180</v>
      </c>
      <c r="E1653" s="16">
        <v>1.6868981481481482</v>
      </c>
      <c r="F1653" s="12">
        <v>7.3</v>
      </c>
      <c r="G1653" s="7">
        <v>250</v>
      </c>
      <c r="H1653" s="16">
        <v>1.6167592592592592</v>
      </c>
    </row>
    <row x14ac:dyDescent="0.25" r="1654" customHeight="1" ht="18.75">
      <c r="A1654" s="1">
        <v>42927</v>
      </c>
      <c r="B1654" s="12">
        <v>2.7</v>
      </c>
      <c r="C1654" s="12">
        <v>4.9</v>
      </c>
      <c r="D1654" s="7">
        <v>270</v>
      </c>
      <c r="E1654" s="16">
        <v>1.2237037037037037</v>
      </c>
      <c r="F1654" s="12">
        <v>9.1</v>
      </c>
      <c r="G1654" s="7">
        <v>290</v>
      </c>
      <c r="H1654" s="16">
        <v>1.225787037037037</v>
      </c>
    </row>
    <row x14ac:dyDescent="0.25" r="1655" customHeight="1" ht="18.75">
      <c r="A1655" s="1">
        <v>42928</v>
      </c>
      <c r="B1655" s="12">
        <v>2.7</v>
      </c>
      <c r="C1655" s="12">
        <v>4.6</v>
      </c>
      <c r="D1655" s="7">
        <v>320</v>
      </c>
      <c r="E1655" s="16">
        <v>1.6993981481481482</v>
      </c>
      <c r="F1655" s="12">
        <v>7.8</v>
      </c>
      <c r="G1655" s="7">
        <v>320</v>
      </c>
      <c r="H1655" s="16">
        <v>1.575787037037037</v>
      </c>
    </row>
    <row x14ac:dyDescent="0.25" r="1656" customHeight="1" ht="18.75">
      <c r="A1656" s="1">
        <v>42929</v>
      </c>
      <c r="B1656" s="12">
        <v>2.2</v>
      </c>
      <c r="C1656" s="12">
        <v>4.3</v>
      </c>
      <c r="D1656" s="7">
        <v>270</v>
      </c>
      <c r="E1656" s="16">
        <v>1.538287037037037</v>
      </c>
      <c r="F1656" s="12">
        <v>7.6</v>
      </c>
      <c r="G1656" s="7">
        <v>250</v>
      </c>
      <c r="H1656" s="16">
        <v>1.5466203703703703</v>
      </c>
    </row>
    <row x14ac:dyDescent="0.25" r="1657" customHeight="1" ht="18.75">
      <c r="A1657" s="1">
        <v>42930</v>
      </c>
      <c r="B1657" s="12">
        <v>1.9</v>
      </c>
      <c r="C1657" s="12">
        <v>4.9</v>
      </c>
      <c r="D1657" s="7">
        <v>270</v>
      </c>
      <c r="E1657" s="16">
        <v>1.7535648148148149</v>
      </c>
      <c r="F1657" s="12">
        <v>9.6</v>
      </c>
      <c r="G1657" s="7">
        <v>290</v>
      </c>
      <c r="H1657" s="16">
        <v>1.748009259259259</v>
      </c>
    </row>
    <row x14ac:dyDescent="0.25" r="1658" customHeight="1" ht="18.75">
      <c r="A1658" s="1">
        <v>42931</v>
      </c>
      <c r="B1658" s="12">
        <v>1.4</v>
      </c>
      <c r="C1658" s="12">
        <v>5.6</v>
      </c>
      <c r="D1658" s="7">
        <v>270</v>
      </c>
      <c r="E1658" s="16">
        <v>1.5473148148148148</v>
      </c>
      <c r="F1658" s="12">
        <v>9.9</v>
      </c>
      <c r="G1658" s="7">
        <v>270</v>
      </c>
      <c r="H1658" s="16">
        <v>1.5431481481481482</v>
      </c>
    </row>
    <row x14ac:dyDescent="0.25" r="1659" customHeight="1" ht="18.75">
      <c r="A1659" s="1">
        <v>42932</v>
      </c>
      <c r="B1659" s="12">
        <v>1.7</v>
      </c>
      <c r="C1659" s="12">
        <v>4.5</v>
      </c>
      <c r="D1659" s="7">
        <v>290</v>
      </c>
      <c r="E1659" s="16">
        <v>1.549398148148148</v>
      </c>
      <c r="F1659" s="12">
        <v>8.3</v>
      </c>
      <c r="G1659" s="7">
        <v>320</v>
      </c>
      <c r="H1659" s="16">
        <v>1.5438425925925925</v>
      </c>
    </row>
    <row x14ac:dyDescent="0.25" r="1660" customHeight="1" ht="18.75">
      <c r="A1660" s="1">
        <v>42933</v>
      </c>
      <c r="B1660" s="7">
        <v>2</v>
      </c>
      <c r="C1660" s="12">
        <v>8.2</v>
      </c>
      <c r="D1660" s="7">
        <v>320</v>
      </c>
      <c r="E1660" s="16">
        <v>1.7243981481481483</v>
      </c>
      <c r="F1660" s="12">
        <v>14.6</v>
      </c>
      <c r="G1660" s="7">
        <v>320</v>
      </c>
      <c r="H1660" s="16">
        <v>1.7243981481481483</v>
      </c>
    </row>
    <row x14ac:dyDescent="0.25" r="1661" customHeight="1" ht="18.75">
      <c r="A1661" s="1">
        <v>42934</v>
      </c>
      <c r="B1661" s="12">
        <v>2.2</v>
      </c>
      <c r="C1661" s="12">
        <v>4.6</v>
      </c>
      <c r="D1661" s="7">
        <v>270</v>
      </c>
      <c r="E1661" s="16">
        <v>1.6424537037037037</v>
      </c>
      <c r="F1661" s="12">
        <v>6.6</v>
      </c>
      <c r="G1661" s="7">
        <v>320</v>
      </c>
      <c r="H1661" s="16">
        <v>1.5820370370370371</v>
      </c>
    </row>
    <row x14ac:dyDescent="0.25" r="1662" customHeight="1" ht="18.75">
      <c r="A1662" s="1">
        <v>42935</v>
      </c>
      <c r="B1662" s="12">
        <v>1.5</v>
      </c>
      <c r="C1662" s="12">
        <v>3.4</v>
      </c>
      <c r="D1662" s="7">
        <v>290</v>
      </c>
      <c r="E1662" s="16">
        <v>1.4334259259259259</v>
      </c>
      <c r="F1662" s="12">
        <v>5.8</v>
      </c>
      <c r="G1662" s="7">
        <v>340</v>
      </c>
      <c r="H1662" s="16">
        <v>1.5452314814814816</v>
      </c>
    </row>
    <row x14ac:dyDescent="0.25" r="1663" customHeight="1" ht="18.75">
      <c r="A1663" s="1">
        <v>42936</v>
      </c>
      <c r="B1663" s="12">
        <v>1.5</v>
      </c>
      <c r="C1663" s="12">
        <v>4.5</v>
      </c>
      <c r="D1663" s="7">
        <v>290</v>
      </c>
      <c r="E1663" s="16">
        <v>1.5868981481481481</v>
      </c>
      <c r="F1663" s="12">
        <v>7.2</v>
      </c>
      <c r="G1663" s="7">
        <v>290</v>
      </c>
      <c r="H1663" s="16">
        <v>1.5862037037037036</v>
      </c>
    </row>
    <row x14ac:dyDescent="0.25" r="1664" customHeight="1" ht="18.75">
      <c r="A1664" s="1">
        <v>42937</v>
      </c>
      <c r="B1664" s="12">
        <v>1.9</v>
      </c>
      <c r="C1664" s="7">
        <v>4</v>
      </c>
      <c r="D1664" s="7">
        <v>320</v>
      </c>
      <c r="E1664" s="16">
        <v>1.4605092592592592</v>
      </c>
      <c r="F1664" s="12">
        <v>7.2</v>
      </c>
      <c r="G1664" s="7">
        <v>290</v>
      </c>
      <c r="H1664" s="16">
        <v>1.6077314814814816</v>
      </c>
    </row>
    <row x14ac:dyDescent="0.25" r="1665" customHeight="1" ht="18.75">
      <c r="A1665" s="1">
        <v>42938</v>
      </c>
      <c r="B1665" s="12">
        <v>1.9</v>
      </c>
      <c r="C1665" s="12">
        <v>5.5</v>
      </c>
      <c r="D1665" s="7">
        <v>140</v>
      </c>
      <c r="E1665" s="16">
        <v>1.733425925925926</v>
      </c>
      <c r="F1665" s="12">
        <v>9.2</v>
      </c>
      <c r="G1665" s="7">
        <v>140</v>
      </c>
      <c r="H1665" s="16">
        <v>1.7306481481481482</v>
      </c>
    </row>
    <row x14ac:dyDescent="0.25" r="1666" customHeight="1" ht="18.75">
      <c r="A1666" s="1">
        <v>42939</v>
      </c>
      <c r="B1666" s="12">
        <v>1.3</v>
      </c>
      <c r="C1666" s="12">
        <v>3.4</v>
      </c>
      <c r="D1666" s="7">
        <v>140</v>
      </c>
      <c r="E1666" s="16">
        <v>1.005648148148148</v>
      </c>
      <c r="F1666" s="7">
        <v>5</v>
      </c>
      <c r="G1666" s="7">
        <v>110</v>
      </c>
      <c r="H1666" s="16">
        <v>1.005648148148148</v>
      </c>
    </row>
    <row x14ac:dyDescent="0.25" r="1667" customHeight="1" ht="18.75">
      <c r="A1667" s="1">
        <v>42940</v>
      </c>
      <c r="B1667" s="12">
        <v>1.2</v>
      </c>
      <c r="C1667" s="12">
        <v>4.4</v>
      </c>
      <c r="D1667" s="7">
        <v>320</v>
      </c>
      <c r="E1667" s="16">
        <v>1.5966203703703705</v>
      </c>
      <c r="F1667" s="12">
        <v>7.5</v>
      </c>
      <c r="G1667" s="7">
        <v>290</v>
      </c>
      <c r="H1667" s="16">
        <v>1.594537037037037</v>
      </c>
    </row>
    <row x14ac:dyDescent="0.25" r="1668" customHeight="1" ht="18.75">
      <c r="A1668" s="1">
        <v>42941</v>
      </c>
      <c r="B1668" s="12">
        <v>2.6</v>
      </c>
      <c r="C1668" s="7">
        <v>6</v>
      </c>
      <c r="D1668" s="7">
        <v>110</v>
      </c>
      <c r="E1668" s="16">
        <v>1.639675925925926</v>
      </c>
      <c r="F1668" s="12">
        <v>9.9</v>
      </c>
      <c r="G1668" s="7">
        <v>110</v>
      </c>
      <c r="H1668" s="16">
        <v>1.7389814814814815</v>
      </c>
    </row>
    <row x14ac:dyDescent="0.25" r="1669" customHeight="1" ht="18.75">
      <c r="A1669" s="1">
        <v>42942</v>
      </c>
      <c r="B1669" s="12">
        <v>3.5</v>
      </c>
      <c r="C1669" s="12">
        <v>6.2</v>
      </c>
      <c r="D1669" s="7">
        <v>110</v>
      </c>
      <c r="E1669" s="16">
        <v>1.4355092592592593</v>
      </c>
      <c r="F1669" s="12">
        <v>9.9</v>
      </c>
      <c r="G1669" s="7">
        <v>90</v>
      </c>
      <c r="H1669" s="16">
        <v>1.443148148148148</v>
      </c>
    </row>
    <row x14ac:dyDescent="0.25" r="1670" customHeight="1" ht="18.75">
      <c r="A1670" s="1">
        <v>42943</v>
      </c>
      <c r="B1670" s="12">
        <v>2.1</v>
      </c>
      <c r="C1670" s="12">
        <v>3.9</v>
      </c>
      <c r="D1670" s="7">
        <v>110</v>
      </c>
      <c r="E1670" s="16">
        <v>1.5125925925925925</v>
      </c>
      <c r="F1670" s="12">
        <v>6.6</v>
      </c>
      <c r="G1670" s="7">
        <v>140</v>
      </c>
      <c r="H1670" s="16">
        <v>1.5098148148148147</v>
      </c>
    </row>
    <row x14ac:dyDescent="0.25" r="1671" customHeight="1" ht="18.75">
      <c r="A1671" s="1">
        <v>42944</v>
      </c>
      <c r="B1671" s="12">
        <v>1.9</v>
      </c>
      <c r="C1671" s="12">
        <v>4.3</v>
      </c>
      <c r="D1671" s="7">
        <v>110</v>
      </c>
      <c r="E1671" s="16">
        <v>1.8077314814814813</v>
      </c>
      <c r="F1671" s="12">
        <v>6.5</v>
      </c>
      <c r="G1671" s="7">
        <v>140</v>
      </c>
      <c r="H1671" s="16">
        <v>1.7743981481481481</v>
      </c>
    </row>
    <row x14ac:dyDescent="0.25" r="1672" customHeight="1" ht="18.75">
      <c r="A1672" s="1">
        <v>42945</v>
      </c>
      <c r="B1672" s="12">
        <v>3.1</v>
      </c>
      <c r="C1672" s="12">
        <v>5.2</v>
      </c>
      <c r="D1672" s="7">
        <v>110</v>
      </c>
      <c r="E1672" s="16">
        <v>1.799398148148148</v>
      </c>
      <c r="F1672" s="12">
        <v>7.6</v>
      </c>
      <c r="G1672" s="7">
        <v>110</v>
      </c>
      <c r="H1672" s="16">
        <v>1.7889814814814815</v>
      </c>
    </row>
    <row x14ac:dyDescent="0.25" r="1673" customHeight="1" ht="18.75">
      <c r="A1673" s="1">
        <v>42946</v>
      </c>
      <c r="B1673" s="12">
        <v>1.5</v>
      </c>
      <c r="C1673" s="12">
        <v>2.8</v>
      </c>
      <c r="D1673" s="7">
        <v>110</v>
      </c>
      <c r="E1673" s="16">
        <v>1.000787037037037</v>
      </c>
      <c r="F1673" s="12">
        <v>4.6</v>
      </c>
      <c r="G1673" s="7">
        <v>110</v>
      </c>
      <c r="H1673" s="16">
        <v>1.0035648148148149</v>
      </c>
    </row>
    <row x14ac:dyDescent="0.25" r="1674" customHeight="1" ht="18.75">
      <c r="A1674" s="1">
        <v>42947</v>
      </c>
      <c r="B1674" s="12">
        <v>1.5</v>
      </c>
      <c r="C1674" s="12">
        <v>3.1</v>
      </c>
      <c r="D1674" s="7">
        <v>110</v>
      </c>
      <c r="E1674" s="16">
        <v>1.3118981481481482</v>
      </c>
      <c r="F1674" s="12">
        <v>5.3</v>
      </c>
      <c r="G1674" s="7">
        <v>270</v>
      </c>
      <c r="H1674" s="16">
        <v>1.7737037037037036</v>
      </c>
    </row>
    <row x14ac:dyDescent="0.25" r="1675" customHeight="1" ht="18.75">
      <c r="A1675" s="1">
        <v>42948</v>
      </c>
      <c r="B1675" s="12">
        <v>1.8</v>
      </c>
      <c r="C1675" s="12">
        <v>6.4</v>
      </c>
      <c r="D1675" s="7">
        <v>290</v>
      </c>
      <c r="E1675" s="16">
        <v>1.3952314814814815</v>
      </c>
      <c r="F1675" s="12">
        <v>11.5</v>
      </c>
      <c r="G1675" s="7">
        <v>320</v>
      </c>
      <c r="H1675" s="16">
        <v>1.3938425925925926</v>
      </c>
    </row>
    <row x14ac:dyDescent="0.25" r="1676" customHeight="1" ht="18.75">
      <c r="A1676" s="1">
        <v>42949</v>
      </c>
      <c r="B1676" s="12">
        <v>3.4</v>
      </c>
      <c r="C1676" s="12">
        <v>6.5</v>
      </c>
      <c r="D1676" s="7">
        <v>110</v>
      </c>
      <c r="E1676" s="16">
        <v>1.8862037037037038</v>
      </c>
      <c r="F1676" s="12">
        <v>10.2</v>
      </c>
      <c r="G1676" s="7">
        <v>110</v>
      </c>
      <c r="H1676" s="16">
        <v>1.866064814814815</v>
      </c>
    </row>
    <row x14ac:dyDescent="0.25" r="1677" customHeight="1" ht="18.75">
      <c r="A1677" s="1">
        <v>42950</v>
      </c>
      <c r="B1677" s="12">
        <v>2.9</v>
      </c>
      <c r="C1677" s="12">
        <v>5.8</v>
      </c>
      <c r="D1677" s="7">
        <v>90</v>
      </c>
      <c r="E1677" s="16">
        <v>1.7292592592592593</v>
      </c>
      <c r="F1677" s="12">
        <v>8.9</v>
      </c>
      <c r="G1677" s="7">
        <v>90</v>
      </c>
      <c r="H1677" s="16">
        <v>1.7355092592592594</v>
      </c>
    </row>
    <row x14ac:dyDescent="0.25" r="1678" customHeight="1" ht="18.75">
      <c r="A1678" s="1">
        <v>42951</v>
      </c>
      <c r="B1678" s="12">
        <v>2.5</v>
      </c>
      <c r="C1678" s="12">
        <v>4.4</v>
      </c>
      <c r="D1678" s="7">
        <v>90</v>
      </c>
      <c r="E1678" s="16">
        <v>1.7070370370370371</v>
      </c>
      <c r="F1678" s="12">
        <v>7.3</v>
      </c>
      <c r="G1678" s="7">
        <v>90</v>
      </c>
      <c r="H1678" s="16">
        <v>1.7035648148148148</v>
      </c>
    </row>
    <row x14ac:dyDescent="0.25" r="1679" customHeight="1" ht="18.75">
      <c r="A1679" s="1">
        <v>42952</v>
      </c>
      <c r="B1679" s="12">
        <v>2.8</v>
      </c>
      <c r="C1679" s="12">
        <v>5.6</v>
      </c>
      <c r="D1679" s="7">
        <v>90</v>
      </c>
      <c r="E1679" s="16">
        <v>1.7556481481481483</v>
      </c>
      <c r="F1679" s="12">
        <v>9.6</v>
      </c>
      <c r="G1679" s="7">
        <v>90</v>
      </c>
      <c r="H1679" s="16">
        <v>1.7424537037037036</v>
      </c>
    </row>
    <row x14ac:dyDescent="0.25" r="1680" customHeight="1" ht="18.75">
      <c r="A1680" s="1">
        <v>42953</v>
      </c>
      <c r="B1680" s="12">
        <v>2.4</v>
      </c>
      <c r="C1680" s="12">
        <v>4.6</v>
      </c>
      <c r="D1680" s="7">
        <v>90</v>
      </c>
      <c r="E1680" s="16">
        <v>1.7688425925925926</v>
      </c>
      <c r="F1680" s="12">
        <v>7.9</v>
      </c>
      <c r="G1680" s="7">
        <v>90</v>
      </c>
      <c r="H1680" s="16">
        <v>1.768148148148148</v>
      </c>
    </row>
    <row x14ac:dyDescent="0.25" r="1681" customHeight="1" ht="18.75">
      <c r="A1681" s="1">
        <v>42954</v>
      </c>
      <c r="B1681" s="12">
        <v>2.3</v>
      </c>
      <c r="C1681" s="12">
        <v>5.3</v>
      </c>
      <c r="D1681" s="7">
        <v>290</v>
      </c>
      <c r="E1681" s="16">
        <v>1.5473148148148148</v>
      </c>
      <c r="F1681" s="12">
        <v>10.1</v>
      </c>
      <c r="G1681" s="7">
        <v>270</v>
      </c>
      <c r="H1681" s="16">
        <v>1.5452314814814816</v>
      </c>
    </row>
    <row x14ac:dyDescent="0.25" r="1682" customHeight="1" ht="18.75">
      <c r="A1682" s="1">
        <v>42955</v>
      </c>
      <c r="B1682" s="12">
        <v>1.9</v>
      </c>
      <c r="C1682" s="12">
        <v>4.2</v>
      </c>
      <c r="D1682" s="7">
        <v>340</v>
      </c>
      <c r="E1682" s="16">
        <v>1.727175925925926</v>
      </c>
      <c r="F1682" s="12">
        <v>6.7</v>
      </c>
      <c r="G1682" s="7">
        <v>290</v>
      </c>
      <c r="H1682" s="16">
        <v>1.4612037037037038</v>
      </c>
    </row>
    <row x14ac:dyDescent="0.25" r="1683" customHeight="1" ht="18.75">
      <c r="A1683" s="1">
        <v>42956</v>
      </c>
      <c r="B1683" s="12">
        <v>2.2</v>
      </c>
      <c r="C1683" s="12">
        <v>4.2</v>
      </c>
      <c r="D1683" s="7">
        <v>110</v>
      </c>
      <c r="E1683" s="16">
        <v>1.8716203703703704</v>
      </c>
      <c r="F1683" s="12">
        <v>7.6</v>
      </c>
      <c r="G1683" s="7">
        <v>70</v>
      </c>
      <c r="H1683" s="16">
        <v>1.866064814814815</v>
      </c>
    </row>
    <row x14ac:dyDescent="0.25" r="1684" customHeight="1" ht="18.75">
      <c r="A1684" s="1">
        <v>42957</v>
      </c>
      <c r="B1684" s="12">
        <v>1.8</v>
      </c>
      <c r="C1684" s="12">
        <v>3.9</v>
      </c>
      <c r="D1684" s="7">
        <v>140</v>
      </c>
      <c r="E1684" s="16">
        <v>1.8493981481481483</v>
      </c>
      <c r="F1684" s="12">
        <v>6.5</v>
      </c>
      <c r="G1684" s="7">
        <v>140</v>
      </c>
      <c r="H1684" s="16">
        <v>1.8480092592592592</v>
      </c>
    </row>
    <row x14ac:dyDescent="0.25" r="1685" customHeight="1" ht="18.75">
      <c r="A1685" s="1">
        <v>42958</v>
      </c>
      <c r="B1685" s="7">
        <v>2</v>
      </c>
      <c r="C1685" s="12">
        <v>6.5</v>
      </c>
      <c r="D1685" s="7">
        <v>90</v>
      </c>
      <c r="E1685" s="16">
        <v>1.6292592592592592</v>
      </c>
      <c r="F1685" s="12">
        <v>10.5</v>
      </c>
      <c r="G1685" s="7">
        <v>70</v>
      </c>
      <c r="H1685" s="16">
        <v>1.627175925925926</v>
      </c>
    </row>
    <row x14ac:dyDescent="0.25" r="1686" customHeight="1" ht="18.75">
      <c r="A1686" s="1">
        <v>42959</v>
      </c>
      <c r="B1686" s="12">
        <v>2.4</v>
      </c>
      <c r="C1686" s="12">
        <v>5.3</v>
      </c>
      <c r="D1686" s="7">
        <v>90</v>
      </c>
      <c r="E1686" s="16">
        <v>1.8112037037037036</v>
      </c>
      <c r="F1686" s="12">
        <v>8.4</v>
      </c>
      <c r="G1686" s="7">
        <v>90</v>
      </c>
      <c r="H1686" s="16">
        <v>1.8112037037037036</v>
      </c>
    </row>
    <row x14ac:dyDescent="0.25" r="1687" customHeight="1" ht="18.75">
      <c r="A1687" s="1">
        <v>42960</v>
      </c>
      <c r="B1687" s="12">
        <v>2.3</v>
      </c>
      <c r="C1687" s="12">
        <v>5.2</v>
      </c>
      <c r="D1687" s="7">
        <v>110</v>
      </c>
      <c r="E1687" s="16">
        <v>1.7556481481481483</v>
      </c>
      <c r="F1687" s="12">
        <v>8.1</v>
      </c>
      <c r="G1687" s="7">
        <v>140</v>
      </c>
      <c r="H1687" s="16">
        <v>1.7535648148148149</v>
      </c>
    </row>
    <row x14ac:dyDescent="0.25" r="1688" customHeight="1" ht="18.75">
      <c r="A1688" s="1">
        <v>42961</v>
      </c>
      <c r="B1688" s="12">
        <v>2.6</v>
      </c>
      <c r="C1688" s="12">
        <v>4.9</v>
      </c>
      <c r="D1688" s="7">
        <v>110</v>
      </c>
      <c r="E1688" s="16">
        <v>1.5410648148148147</v>
      </c>
      <c r="F1688" s="12">
        <v>7.9</v>
      </c>
      <c r="G1688" s="7">
        <v>110</v>
      </c>
      <c r="H1688" s="16">
        <v>1.594537037037037</v>
      </c>
    </row>
    <row x14ac:dyDescent="0.25" r="1689" customHeight="1" ht="18.75">
      <c r="A1689" s="1">
        <v>42962</v>
      </c>
      <c r="B1689" s="12">
        <v>1.6</v>
      </c>
      <c r="C1689" s="12">
        <v>3.4</v>
      </c>
      <c r="D1689" s="7">
        <v>140</v>
      </c>
      <c r="E1689" s="16">
        <v>1.7743981481481481</v>
      </c>
      <c r="F1689" s="12">
        <v>5.2</v>
      </c>
      <c r="G1689" s="7">
        <v>140</v>
      </c>
      <c r="H1689" s="16">
        <v>1.7716203703703703</v>
      </c>
    </row>
    <row x14ac:dyDescent="0.25" r="1690" customHeight="1" ht="18.75">
      <c r="A1690" s="1">
        <v>42963</v>
      </c>
      <c r="B1690" s="12">
        <v>2.2</v>
      </c>
      <c r="C1690" s="7">
        <v>5</v>
      </c>
      <c r="D1690" s="7">
        <v>140</v>
      </c>
      <c r="E1690" s="16">
        <v>1.9000925925925927</v>
      </c>
      <c r="F1690" s="12">
        <v>7.9</v>
      </c>
      <c r="G1690" s="7">
        <v>140</v>
      </c>
      <c r="H1690" s="16">
        <v>1.725787037037037</v>
      </c>
    </row>
    <row x14ac:dyDescent="0.25" r="1691" customHeight="1" ht="18.75">
      <c r="A1691" s="1">
        <v>42964</v>
      </c>
      <c r="B1691" s="12">
        <v>2.8</v>
      </c>
      <c r="C1691" s="12">
        <v>5.3</v>
      </c>
      <c r="D1691" s="7">
        <v>110</v>
      </c>
      <c r="E1691" s="16">
        <v>1.8667592592592592</v>
      </c>
      <c r="F1691" s="12">
        <v>8.1</v>
      </c>
      <c r="G1691" s="7">
        <v>110</v>
      </c>
      <c r="H1691" s="16">
        <v>1.8612037037037037</v>
      </c>
    </row>
    <row x14ac:dyDescent="0.25" r="1692" customHeight="1" ht="18.75">
      <c r="A1692" s="1">
        <v>42965</v>
      </c>
      <c r="B1692" s="12">
        <v>1.4</v>
      </c>
      <c r="C1692" s="12">
        <v>3.2</v>
      </c>
      <c r="D1692" s="7">
        <v>140</v>
      </c>
      <c r="E1692" s="16">
        <v>1.897314814814815</v>
      </c>
      <c r="F1692" s="12">
        <v>5.1</v>
      </c>
      <c r="G1692" s="7">
        <v>110</v>
      </c>
      <c r="H1692" s="16">
        <v>1.8139814814814814</v>
      </c>
    </row>
    <row x14ac:dyDescent="0.25" r="1693" customHeight="1" ht="18.75">
      <c r="A1693" s="1">
        <v>42966</v>
      </c>
      <c r="B1693" s="12">
        <v>1.9</v>
      </c>
      <c r="C1693" s="12">
        <v>5.4</v>
      </c>
      <c r="D1693" s="7">
        <v>160</v>
      </c>
      <c r="E1693" s="16">
        <v>1.750787037037037</v>
      </c>
      <c r="F1693" s="12">
        <v>9.5</v>
      </c>
      <c r="G1693" s="7">
        <v>160</v>
      </c>
      <c r="H1693" s="16">
        <v>1.7459259259259259</v>
      </c>
    </row>
    <row x14ac:dyDescent="0.25" r="1694" customHeight="1" ht="18.75">
      <c r="A1694" s="1">
        <v>42967</v>
      </c>
      <c r="B1694" s="12">
        <v>2.1</v>
      </c>
      <c r="C1694" s="12">
        <v>4.3</v>
      </c>
      <c r="D1694" s="7">
        <v>110</v>
      </c>
      <c r="E1694" s="16">
        <v>1.5688425925925926</v>
      </c>
      <c r="F1694" s="12">
        <v>6.7</v>
      </c>
      <c r="G1694" s="7">
        <v>70</v>
      </c>
      <c r="H1694" s="16">
        <v>1.5889814814814813</v>
      </c>
    </row>
    <row x14ac:dyDescent="0.25" r="1695" customHeight="1" ht="18.75">
      <c r="A1695" s="1">
        <v>42968</v>
      </c>
      <c r="B1695" s="12">
        <v>1.6</v>
      </c>
      <c r="C1695" s="12">
        <v>3.9</v>
      </c>
      <c r="D1695" s="7">
        <v>140</v>
      </c>
      <c r="E1695" s="16">
        <v>1.6132870370370371</v>
      </c>
      <c r="F1695" s="12">
        <v>6.6</v>
      </c>
      <c r="G1695" s="7">
        <v>140</v>
      </c>
      <c r="H1695" s="16">
        <v>1.6112037037037037</v>
      </c>
    </row>
    <row x14ac:dyDescent="0.25" r="1696" customHeight="1" ht="18.75">
      <c r="A1696" s="1">
        <v>42969</v>
      </c>
      <c r="B1696" s="12">
        <v>1.3</v>
      </c>
      <c r="C1696" s="12">
        <v>4.4</v>
      </c>
      <c r="D1696" s="7">
        <v>270</v>
      </c>
      <c r="E1696" s="16">
        <v>1.525787037037037</v>
      </c>
      <c r="F1696" s="12">
        <v>7.3</v>
      </c>
      <c r="G1696" s="7">
        <v>250</v>
      </c>
      <c r="H1696" s="16">
        <v>1.5237037037037036</v>
      </c>
    </row>
    <row x14ac:dyDescent="0.25" r="1697" customHeight="1" ht="18.75">
      <c r="A1697" s="1">
        <v>42970</v>
      </c>
      <c r="B1697" s="12">
        <v>1.7</v>
      </c>
      <c r="C1697" s="12">
        <v>4.9</v>
      </c>
      <c r="D1697" s="7">
        <v>270</v>
      </c>
      <c r="E1697" s="16">
        <v>1.4723148148148149</v>
      </c>
      <c r="F1697" s="12">
        <v>7.9</v>
      </c>
      <c r="G1697" s="7">
        <v>270</v>
      </c>
      <c r="H1697" s="16">
        <v>1.600787037037037</v>
      </c>
    </row>
    <row x14ac:dyDescent="0.25" r="1698" customHeight="1" ht="18.75">
      <c r="A1698" s="1">
        <v>42971</v>
      </c>
      <c r="B1698" s="12">
        <v>3.4</v>
      </c>
      <c r="C1698" s="12">
        <v>7.4</v>
      </c>
      <c r="D1698" s="7">
        <v>270</v>
      </c>
      <c r="E1698" s="16">
        <v>1.6445370370370371</v>
      </c>
      <c r="F1698" s="12">
        <v>12.2</v>
      </c>
      <c r="G1698" s="7">
        <v>290</v>
      </c>
      <c r="H1698" s="16">
        <v>1.638287037037037</v>
      </c>
    </row>
    <row x14ac:dyDescent="0.25" r="1699" customHeight="1" ht="18.75">
      <c r="A1699" s="1">
        <v>42972</v>
      </c>
      <c r="B1699" s="12">
        <v>1.9</v>
      </c>
      <c r="C1699" s="7">
        <v>4</v>
      </c>
      <c r="D1699" s="7">
        <v>290</v>
      </c>
      <c r="E1699" s="16">
        <v>1.716759259259259</v>
      </c>
      <c r="F1699" s="12">
        <v>7.1</v>
      </c>
      <c r="G1699" s="7">
        <v>290</v>
      </c>
      <c r="H1699" s="16">
        <v>1.719537037037037</v>
      </c>
    </row>
    <row x14ac:dyDescent="0.25" r="1700" customHeight="1" ht="18.75">
      <c r="A1700" s="1">
        <v>42973</v>
      </c>
      <c r="B1700" s="12">
        <v>2.3</v>
      </c>
      <c r="C1700" s="12">
        <v>4.5</v>
      </c>
      <c r="D1700" s="7">
        <v>320</v>
      </c>
      <c r="E1700" s="16">
        <v>1.6889814814814814</v>
      </c>
      <c r="F1700" s="12">
        <v>7.3</v>
      </c>
      <c r="G1700" s="7">
        <v>340</v>
      </c>
      <c r="H1700" s="16">
        <v>1.6362037037037038</v>
      </c>
    </row>
    <row x14ac:dyDescent="0.25" r="1701" customHeight="1" ht="18.75">
      <c r="A1701" s="1">
        <v>42974</v>
      </c>
      <c r="B1701" s="12">
        <v>1.8</v>
      </c>
      <c r="C1701" s="12">
        <v>3.7</v>
      </c>
      <c r="D1701" s="7">
        <v>140</v>
      </c>
      <c r="E1701" s="16">
        <v>1.752175925925926</v>
      </c>
      <c r="F1701" s="7">
        <v>6</v>
      </c>
      <c r="G1701" s="7">
        <v>110</v>
      </c>
      <c r="H1701" s="16">
        <v>1.8368981481481481</v>
      </c>
    </row>
    <row x14ac:dyDescent="0.25" r="1702" customHeight="1" ht="18.75">
      <c r="A1702" s="1">
        <v>42975</v>
      </c>
      <c r="B1702" s="12">
        <v>1.4</v>
      </c>
      <c r="C1702" s="12">
        <v>3.1</v>
      </c>
      <c r="D1702" s="7">
        <v>230</v>
      </c>
      <c r="E1702" s="16">
        <v>1.709814814814815</v>
      </c>
      <c r="F1702" s="12">
        <v>5.5</v>
      </c>
      <c r="G1702" s="7">
        <v>250</v>
      </c>
      <c r="H1702" s="16">
        <v>1.549398148148148</v>
      </c>
    </row>
    <row x14ac:dyDescent="0.25" r="1703" customHeight="1" ht="18.75">
      <c r="A1703" s="1">
        <v>42976</v>
      </c>
      <c r="B1703" s="12">
        <v>2.4</v>
      </c>
      <c r="C1703" s="12">
        <v>4.8</v>
      </c>
      <c r="D1703" s="7">
        <v>290</v>
      </c>
      <c r="E1703" s="16">
        <v>1.3237037037037038</v>
      </c>
      <c r="F1703" s="12">
        <v>7.6</v>
      </c>
      <c r="G1703" s="7">
        <v>360</v>
      </c>
      <c r="H1703" s="16">
        <v>1.6132870370370371</v>
      </c>
    </row>
    <row x14ac:dyDescent="0.25" r="1704" customHeight="1" ht="18.75">
      <c r="A1704" s="1">
        <v>42977</v>
      </c>
      <c r="B1704" s="12">
        <v>2.2</v>
      </c>
      <c r="C1704" s="12">
        <v>4.2</v>
      </c>
      <c r="D1704" s="7">
        <v>290</v>
      </c>
      <c r="E1704" s="16">
        <v>1.7827314814814814</v>
      </c>
      <c r="F1704" s="12">
        <v>6.7</v>
      </c>
      <c r="G1704" s="7">
        <v>320</v>
      </c>
      <c r="H1704" s="16">
        <v>1.7625925925925925</v>
      </c>
    </row>
    <row x14ac:dyDescent="0.25" r="1705" customHeight="1" ht="18.75">
      <c r="A1705" s="1">
        <v>42978</v>
      </c>
      <c r="B1705" s="7">
        <v>2</v>
      </c>
      <c r="C1705" s="12">
        <v>5.2</v>
      </c>
      <c r="D1705" s="7">
        <v>90</v>
      </c>
      <c r="E1705" s="16">
        <v>1.764675925925926</v>
      </c>
      <c r="F1705" s="7">
        <v>9</v>
      </c>
      <c r="G1705" s="7">
        <v>90</v>
      </c>
      <c r="H1705" s="16">
        <v>1.7042592592592594</v>
      </c>
    </row>
    <row x14ac:dyDescent="0.25" r="1706" customHeight="1" ht="18.75">
      <c r="A1706" s="1">
        <v>42979</v>
      </c>
      <c r="B1706" s="12">
        <v>2.6</v>
      </c>
      <c r="C1706" s="12">
        <v>5.8</v>
      </c>
      <c r="D1706" s="7">
        <v>110</v>
      </c>
      <c r="E1706" s="16">
        <v>1.7528703703703705</v>
      </c>
      <c r="F1706" s="12">
        <v>9.4</v>
      </c>
      <c r="G1706" s="7">
        <v>140</v>
      </c>
      <c r="H1706" s="16">
        <v>1.6264814814814814</v>
      </c>
    </row>
    <row x14ac:dyDescent="0.25" r="1707" customHeight="1" ht="18.75">
      <c r="A1707" s="1">
        <v>42980</v>
      </c>
      <c r="B1707" s="12">
        <v>2.1</v>
      </c>
      <c r="C1707" s="7">
        <v>5</v>
      </c>
      <c r="D1707" s="7">
        <v>110</v>
      </c>
      <c r="E1707" s="16">
        <v>1.8028703703703703</v>
      </c>
      <c r="F1707" s="12">
        <v>7.8</v>
      </c>
      <c r="G1707" s="7">
        <v>110</v>
      </c>
      <c r="H1707" s="16">
        <v>1.8000925925925926</v>
      </c>
    </row>
    <row x14ac:dyDescent="0.25" r="1708" customHeight="1" ht="18.75">
      <c r="A1708" s="1">
        <v>42981</v>
      </c>
      <c r="B1708" s="12">
        <v>2.1</v>
      </c>
      <c r="C1708" s="12">
        <v>4.8</v>
      </c>
      <c r="D1708" s="7">
        <v>140</v>
      </c>
      <c r="E1708" s="16">
        <v>1.4785648148148147</v>
      </c>
      <c r="F1708" s="12">
        <v>8.1</v>
      </c>
      <c r="G1708" s="7">
        <v>70</v>
      </c>
      <c r="H1708" s="16">
        <v>1.643148148148148</v>
      </c>
    </row>
    <row x14ac:dyDescent="0.25" r="1709" customHeight="1" ht="18.75">
      <c r="A1709" s="1">
        <v>42982</v>
      </c>
      <c r="B1709" s="12">
        <v>2.3</v>
      </c>
      <c r="C1709" s="12">
        <v>4.9</v>
      </c>
      <c r="D1709" s="7">
        <v>90</v>
      </c>
      <c r="E1709" s="16">
        <v>1.6771759259259258</v>
      </c>
      <c r="F1709" s="12">
        <v>7.9</v>
      </c>
      <c r="G1709" s="7">
        <v>110</v>
      </c>
      <c r="H1709" s="16">
        <v>1.513287037037037</v>
      </c>
    </row>
    <row x14ac:dyDescent="0.25" r="1710" customHeight="1" ht="18.75">
      <c r="A1710" s="1">
        <v>42983</v>
      </c>
      <c r="B1710" s="12">
        <v>1.2</v>
      </c>
      <c r="C1710" s="12">
        <v>3.2</v>
      </c>
      <c r="D1710" s="7">
        <v>270</v>
      </c>
      <c r="E1710" s="16">
        <v>1.5202314814814815</v>
      </c>
      <c r="F1710" s="7">
        <v>6</v>
      </c>
      <c r="G1710" s="7">
        <v>290</v>
      </c>
      <c r="H1710" s="16">
        <v>1.5153703703703703</v>
      </c>
    </row>
    <row x14ac:dyDescent="0.25" r="1711" customHeight="1" ht="18.75">
      <c r="A1711" s="1">
        <v>42984</v>
      </c>
      <c r="B1711" s="12">
        <v>1.3</v>
      </c>
      <c r="C1711" s="12">
        <v>3.3</v>
      </c>
      <c r="D1711" s="7">
        <v>320</v>
      </c>
      <c r="E1711" s="16">
        <v>1.7924537037037038</v>
      </c>
      <c r="F1711" s="12">
        <v>6.1</v>
      </c>
      <c r="G1711" s="7">
        <v>340</v>
      </c>
      <c r="H1711" s="16">
        <v>1.7875925925925926</v>
      </c>
    </row>
    <row x14ac:dyDescent="0.25" r="1712" customHeight="1" ht="18.75">
      <c r="A1712" s="1">
        <v>42985</v>
      </c>
      <c r="B1712" s="12">
        <v>1.6</v>
      </c>
      <c r="C1712" s="12">
        <v>4.2</v>
      </c>
      <c r="D1712" s="7">
        <v>290</v>
      </c>
      <c r="E1712" s="16">
        <v>1.748009259259259</v>
      </c>
      <c r="F1712" s="12">
        <v>6.7</v>
      </c>
      <c r="G1712" s="7">
        <v>290</v>
      </c>
      <c r="H1712" s="16">
        <v>1.7424537037037036</v>
      </c>
    </row>
    <row x14ac:dyDescent="0.25" r="1713" customHeight="1" ht="18.75">
      <c r="A1713" s="1">
        <v>42986</v>
      </c>
      <c r="B1713" s="12">
        <v>1.2</v>
      </c>
      <c r="C1713" s="12">
        <v>3.3</v>
      </c>
      <c r="D1713" s="7">
        <v>270</v>
      </c>
      <c r="E1713" s="16">
        <v>1.455648148148148</v>
      </c>
      <c r="F1713" s="12">
        <v>5.8</v>
      </c>
      <c r="G1713" s="7">
        <v>320</v>
      </c>
      <c r="H1713" s="16">
        <v>1.4424537037037037</v>
      </c>
    </row>
    <row x14ac:dyDescent="0.25" r="1714" customHeight="1" ht="18.75">
      <c r="A1714" s="1">
        <v>42987</v>
      </c>
      <c r="B1714" s="7">
        <v>1</v>
      </c>
      <c r="C1714" s="12">
        <v>2.7</v>
      </c>
      <c r="D1714" s="7">
        <v>320</v>
      </c>
      <c r="E1714" s="16">
        <v>1.6146759259259258</v>
      </c>
      <c r="F1714" s="12">
        <v>5.3</v>
      </c>
      <c r="G1714" s="7">
        <v>250</v>
      </c>
      <c r="H1714" s="16">
        <v>1.647314814814815</v>
      </c>
    </row>
    <row x14ac:dyDescent="0.25" r="1715" customHeight="1" ht="18.75">
      <c r="A1715" s="1">
        <v>42988</v>
      </c>
      <c r="B1715" s="7">
        <v>2</v>
      </c>
      <c r="C1715" s="12">
        <v>4.7</v>
      </c>
      <c r="D1715" s="7">
        <v>90</v>
      </c>
      <c r="E1715" s="16">
        <v>1.6625925925925926</v>
      </c>
      <c r="F1715" s="12">
        <v>8.2</v>
      </c>
      <c r="G1715" s="7">
        <v>90</v>
      </c>
      <c r="H1715" s="16">
        <v>1.6868981481481482</v>
      </c>
    </row>
    <row x14ac:dyDescent="0.25" r="1716" customHeight="1" ht="18.75">
      <c r="A1716" s="1">
        <v>42989</v>
      </c>
      <c r="B1716" s="12">
        <v>1.9</v>
      </c>
      <c r="C1716" s="12">
        <v>3.6</v>
      </c>
      <c r="D1716" s="7">
        <v>290</v>
      </c>
      <c r="E1716" s="16">
        <v>1.709814814814815</v>
      </c>
      <c r="F1716" s="12">
        <v>6.1</v>
      </c>
      <c r="G1716" s="7">
        <v>110</v>
      </c>
      <c r="H1716" s="16">
        <v>1.380648148148148</v>
      </c>
    </row>
    <row x14ac:dyDescent="0.25" r="1717" customHeight="1" ht="18.75">
      <c r="A1717" s="1">
        <v>42990</v>
      </c>
      <c r="B1717" s="12">
        <v>1.9</v>
      </c>
      <c r="C1717" s="12">
        <v>4.3</v>
      </c>
      <c r="D1717" s="7">
        <v>290</v>
      </c>
      <c r="E1717" s="16">
        <v>1.6903703703703705</v>
      </c>
      <c r="F1717" s="7">
        <v>7</v>
      </c>
      <c r="G1717" s="7">
        <v>290</v>
      </c>
      <c r="H1717" s="16">
        <v>1.563287037037037</v>
      </c>
    </row>
    <row x14ac:dyDescent="0.25" r="1718" customHeight="1" ht="18.75">
      <c r="A1718" s="1">
        <v>42991</v>
      </c>
      <c r="B1718" s="12">
        <v>2.1</v>
      </c>
      <c r="C1718" s="12">
        <v>4.2</v>
      </c>
      <c r="D1718" s="7">
        <v>110</v>
      </c>
      <c r="E1718" s="16">
        <v>1.8598148148148148</v>
      </c>
      <c r="F1718" s="12">
        <v>6.7</v>
      </c>
      <c r="G1718" s="7">
        <v>140</v>
      </c>
      <c r="H1718" s="16">
        <v>1.8591203703703703</v>
      </c>
    </row>
    <row x14ac:dyDescent="0.25" r="1719" customHeight="1" ht="18.75">
      <c r="A1719" s="1">
        <v>42992</v>
      </c>
      <c r="B1719" s="12">
        <v>2.3</v>
      </c>
      <c r="C1719" s="7">
        <v>5</v>
      </c>
      <c r="D1719" s="7">
        <v>90</v>
      </c>
      <c r="E1719" s="16">
        <v>1.7389814814814815</v>
      </c>
      <c r="F1719" s="12">
        <v>8.6</v>
      </c>
      <c r="G1719" s="7">
        <v>70</v>
      </c>
      <c r="H1719" s="16">
        <v>1.7070370370370371</v>
      </c>
    </row>
    <row x14ac:dyDescent="0.25" r="1720" customHeight="1" ht="18.75">
      <c r="A1720" s="1">
        <v>42993</v>
      </c>
      <c r="B1720" s="12">
        <v>3.4</v>
      </c>
      <c r="C1720" s="12">
        <v>7.5</v>
      </c>
      <c r="D1720" s="7">
        <v>90</v>
      </c>
      <c r="E1720" s="16">
        <v>1.5264814814814813</v>
      </c>
      <c r="F1720" s="12">
        <v>12.9</v>
      </c>
      <c r="G1720" s="7">
        <v>90</v>
      </c>
      <c r="H1720" s="16">
        <v>1.533425925925926</v>
      </c>
    </row>
    <row x14ac:dyDescent="0.25" r="1721" customHeight="1" ht="18.75">
      <c r="A1721" s="1">
        <v>42994</v>
      </c>
      <c r="B1721" s="12">
        <v>2.9</v>
      </c>
      <c r="C1721" s="12">
        <v>6.9</v>
      </c>
      <c r="D1721" s="7">
        <v>90</v>
      </c>
      <c r="E1721" s="16">
        <v>1.4792592592592593</v>
      </c>
      <c r="F1721" s="12">
        <v>11.1</v>
      </c>
      <c r="G1721" s="7">
        <v>70</v>
      </c>
      <c r="H1721" s="16">
        <v>1.6667592592592593</v>
      </c>
    </row>
    <row x14ac:dyDescent="0.25" r="1722" customHeight="1" ht="18.75">
      <c r="A1722" s="1">
        <v>42995</v>
      </c>
      <c r="B1722" s="12">
        <v>1.3</v>
      </c>
      <c r="C1722" s="12">
        <v>4.7</v>
      </c>
      <c r="D1722" s="7">
        <v>90</v>
      </c>
      <c r="E1722" s="16">
        <v>1.563287037037037</v>
      </c>
      <c r="F1722" s="12">
        <v>8.3</v>
      </c>
      <c r="G1722" s="7">
        <v>70</v>
      </c>
      <c r="H1722" s="16">
        <v>1.6667592592592593</v>
      </c>
    </row>
    <row x14ac:dyDescent="0.25" r="1723" customHeight="1" ht="18.75">
      <c r="A1723" s="1">
        <v>42996</v>
      </c>
      <c r="B1723" s="12">
        <v>1.4</v>
      </c>
      <c r="C1723" s="12">
        <v>3.7</v>
      </c>
      <c r="D1723" s="7">
        <v>320</v>
      </c>
      <c r="E1723" s="16">
        <v>1.5118981481481482</v>
      </c>
      <c r="F1723" s="7">
        <v>7</v>
      </c>
      <c r="G1723" s="7">
        <v>290</v>
      </c>
      <c r="H1723" s="16">
        <v>1.483425925925926</v>
      </c>
    </row>
    <row x14ac:dyDescent="0.25" r="1724" customHeight="1" ht="18.75">
      <c r="A1724" s="1">
        <v>42997</v>
      </c>
      <c r="B1724" s="12">
        <v>1.6</v>
      </c>
      <c r="C1724" s="7">
        <v>4</v>
      </c>
      <c r="D1724" s="7">
        <v>250</v>
      </c>
      <c r="E1724" s="16">
        <v>1.950787037037037</v>
      </c>
      <c r="F1724" s="12">
        <v>7.2</v>
      </c>
      <c r="G1724" s="7">
        <v>250</v>
      </c>
      <c r="H1724" s="16">
        <v>1.8605092592592594</v>
      </c>
    </row>
    <row x14ac:dyDescent="0.25" r="1725" customHeight="1" ht="18.75">
      <c r="A1725" s="1">
        <v>42998</v>
      </c>
      <c r="B1725" s="12">
        <v>2.6</v>
      </c>
      <c r="C1725" s="7">
        <v>5</v>
      </c>
      <c r="D1725" s="7">
        <v>290</v>
      </c>
      <c r="E1725" s="16">
        <v>1.397314814814815</v>
      </c>
      <c r="F1725" s="12">
        <v>7.9</v>
      </c>
      <c r="G1725" s="7">
        <v>340</v>
      </c>
      <c r="H1725" s="16">
        <v>1.5000925925925928</v>
      </c>
    </row>
    <row x14ac:dyDescent="0.25" r="1726" customHeight="1" ht="18.75">
      <c r="A1726" s="1">
        <v>42999</v>
      </c>
      <c r="B1726" s="12">
        <v>1.3</v>
      </c>
      <c r="C1726" s="12">
        <v>2.8</v>
      </c>
      <c r="D1726" s="7">
        <v>320</v>
      </c>
      <c r="E1726" s="16">
        <v>1.6167592592592592</v>
      </c>
      <c r="F1726" s="12">
        <v>4.7</v>
      </c>
      <c r="G1726" s="7">
        <v>290</v>
      </c>
      <c r="H1726" s="16">
        <v>1.6153703703703703</v>
      </c>
    </row>
    <row x14ac:dyDescent="0.25" r="1727" customHeight="1" ht="18.75">
      <c r="A1727" s="1">
        <v>43000</v>
      </c>
      <c r="B1727" s="7">
        <v>1</v>
      </c>
      <c r="C1727" s="12">
        <v>3.2</v>
      </c>
      <c r="D1727" s="7">
        <v>290</v>
      </c>
      <c r="E1727" s="16">
        <v>1.6605092592592592</v>
      </c>
      <c r="F1727" s="12">
        <v>5.3</v>
      </c>
      <c r="G1727" s="7">
        <v>270</v>
      </c>
      <c r="H1727" s="16">
        <v>1.6480092592592592</v>
      </c>
    </row>
    <row x14ac:dyDescent="0.25" r="1728" customHeight="1" ht="18.75">
      <c r="A1728" s="1">
        <v>43001</v>
      </c>
      <c r="B1728" s="12">
        <v>1.1</v>
      </c>
      <c r="C1728" s="12">
        <v>3.3</v>
      </c>
      <c r="D1728" s="7">
        <v>270</v>
      </c>
      <c r="E1728" s="16">
        <v>1.4750925925925926</v>
      </c>
      <c r="F1728" s="12">
        <v>5.5</v>
      </c>
      <c r="G1728" s="7">
        <v>250</v>
      </c>
      <c r="H1728" s="16">
        <v>1.4535648148148148</v>
      </c>
    </row>
    <row x14ac:dyDescent="0.25" r="1729" customHeight="1" ht="18.75">
      <c r="A1729" s="1">
        <v>43002</v>
      </c>
      <c r="B1729" s="12">
        <v>1.2</v>
      </c>
      <c r="C1729" s="12">
        <v>3.2</v>
      </c>
      <c r="D1729" s="7">
        <v>270</v>
      </c>
      <c r="E1729" s="16">
        <v>1.5341203703703705</v>
      </c>
      <c r="F1729" s="12">
        <v>6.3</v>
      </c>
      <c r="G1729" s="7">
        <v>270</v>
      </c>
      <c r="H1729" s="16">
        <v>1.532037037037037</v>
      </c>
    </row>
    <row x14ac:dyDescent="0.25" r="1730" customHeight="1" ht="18.75">
      <c r="A1730" s="1">
        <v>43003</v>
      </c>
      <c r="B1730" s="12">
        <v>2.3</v>
      </c>
      <c r="C1730" s="12">
        <v>5.7</v>
      </c>
      <c r="D1730" s="7">
        <v>110</v>
      </c>
      <c r="E1730" s="16">
        <v>1.8063425925925927</v>
      </c>
      <c r="F1730" s="12">
        <v>9.3</v>
      </c>
      <c r="G1730" s="7">
        <v>90</v>
      </c>
      <c r="H1730" s="16">
        <v>1.8091203703703704</v>
      </c>
    </row>
    <row x14ac:dyDescent="0.25" r="1731" customHeight="1" ht="18.75">
      <c r="A1731" s="1">
        <v>43004</v>
      </c>
      <c r="B1731" s="12">
        <v>2.2</v>
      </c>
      <c r="C1731" s="12">
        <v>4.2</v>
      </c>
      <c r="D1731" s="7">
        <v>110</v>
      </c>
      <c r="E1731" s="16">
        <v>1.7473148148148148</v>
      </c>
      <c r="F1731" s="12">
        <v>6.7</v>
      </c>
      <c r="G1731" s="7">
        <v>110</v>
      </c>
      <c r="H1731" s="16">
        <v>1.7612037037037038</v>
      </c>
    </row>
    <row x14ac:dyDescent="0.25" r="1732" customHeight="1" ht="18.75">
      <c r="A1732" s="1">
        <v>43005</v>
      </c>
      <c r="B1732" s="12">
        <v>1.5</v>
      </c>
      <c r="C1732" s="12">
        <v>5.3</v>
      </c>
      <c r="D1732" s="7">
        <v>140</v>
      </c>
      <c r="E1732" s="16">
        <v>1.2355092592592594</v>
      </c>
      <c r="F1732" s="12">
        <v>7.9</v>
      </c>
      <c r="G1732" s="7">
        <v>140</v>
      </c>
      <c r="H1732" s="16">
        <v>1.232037037037037</v>
      </c>
    </row>
    <row x14ac:dyDescent="0.25" r="1733" customHeight="1" ht="18.75">
      <c r="A1733" s="1">
        <v>43006</v>
      </c>
      <c r="B1733" s="12">
        <v>2.2</v>
      </c>
      <c r="C1733" s="12">
        <v>5.8</v>
      </c>
      <c r="D1733" s="7">
        <v>290</v>
      </c>
      <c r="E1733" s="16">
        <v>1.7139814814814813</v>
      </c>
      <c r="F1733" s="12">
        <v>9.1</v>
      </c>
      <c r="G1733" s="7">
        <v>290</v>
      </c>
      <c r="H1733" s="16">
        <v>1.7118981481481481</v>
      </c>
    </row>
    <row x14ac:dyDescent="0.25" r="1734" customHeight="1" ht="18.75">
      <c r="A1734" s="1">
        <v>43007</v>
      </c>
      <c r="B1734" s="12">
        <v>2.2</v>
      </c>
      <c r="C1734" s="12">
        <v>4.5</v>
      </c>
      <c r="D1734" s="7">
        <v>290</v>
      </c>
      <c r="E1734" s="16">
        <v>1.000787037037037</v>
      </c>
      <c r="F1734" s="12">
        <v>7.8</v>
      </c>
      <c r="G1734" s="7">
        <v>290</v>
      </c>
      <c r="H1734" s="16">
        <v>1.1792592592592592</v>
      </c>
    </row>
    <row x14ac:dyDescent="0.25" r="1735" customHeight="1" ht="18.75">
      <c r="A1735" s="1">
        <v>43008</v>
      </c>
      <c r="B1735" s="12">
        <v>1.2</v>
      </c>
      <c r="C1735" s="12">
        <v>3.5</v>
      </c>
      <c r="D1735" s="7">
        <v>270</v>
      </c>
      <c r="E1735" s="16">
        <v>1.5737037037037038</v>
      </c>
      <c r="F1735" s="12">
        <v>5.9</v>
      </c>
      <c r="G1735" s="7">
        <v>230</v>
      </c>
      <c r="H1735" s="16">
        <v>1.5278703703703704</v>
      </c>
    </row>
    <row x14ac:dyDescent="0.25" r="1736" customHeight="1" ht="18.75">
      <c r="A1736" s="1">
        <v>43009</v>
      </c>
      <c r="B1736" s="12">
        <v>1.4</v>
      </c>
      <c r="C1736" s="12">
        <v>3.4</v>
      </c>
      <c r="D1736" s="7">
        <v>140</v>
      </c>
      <c r="E1736" s="16">
        <v>1.9875925925925926</v>
      </c>
      <c r="F1736" s="12">
        <v>5.2</v>
      </c>
      <c r="G1736" s="7">
        <v>160</v>
      </c>
      <c r="H1736" s="16">
        <v>1.920925925925926</v>
      </c>
    </row>
    <row x14ac:dyDescent="0.25" r="1737" customHeight="1" ht="18.75">
      <c r="A1737" s="1">
        <v>43010</v>
      </c>
      <c r="B1737" s="12">
        <v>1.3</v>
      </c>
      <c r="C1737" s="12">
        <v>3.3</v>
      </c>
      <c r="D1737" s="7">
        <v>140</v>
      </c>
      <c r="E1737" s="16">
        <v>1.0063425925925926</v>
      </c>
      <c r="F1737" s="12">
        <v>4.9</v>
      </c>
      <c r="G1737" s="7">
        <v>140</v>
      </c>
      <c r="H1737" s="16">
        <v>1.0035648148148149</v>
      </c>
    </row>
    <row x14ac:dyDescent="0.25" r="1738" customHeight="1" ht="18.75">
      <c r="A1738" s="1">
        <v>43011</v>
      </c>
      <c r="B1738" s="12">
        <v>2.9</v>
      </c>
      <c r="C1738" s="12">
        <v>6.8</v>
      </c>
      <c r="D1738" s="7">
        <v>90</v>
      </c>
      <c r="E1738" s="16">
        <v>1.670925925925926</v>
      </c>
      <c r="F1738" s="12">
        <v>11.8</v>
      </c>
      <c r="G1738" s="7">
        <v>110</v>
      </c>
      <c r="H1738" s="16">
        <v>1.732037037037037</v>
      </c>
    </row>
    <row x14ac:dyDescent="0.25" r="1739" customHeight="1" ht="18.75">
      <c r="A1739" s="1">
        <v>43012</v>
      </c>
      <c r="B1739" s="12">
        <v>3.3</v>
      </c>
      <c r="C1739" s="12">
        <v>6.6</v>
      </c>
      <c r="D1739" s="7">
        <v>90</v>
      </c>
      <c r="E1739" s="16">
        <v>1.7077314814814815</v>
      </c>
      <c r="F1739" s="7">
        <v>11</v>
      </c>
      <c r="G1739" s="7">
        <v>90</v>
      </c>
      <c r="H1739" s="16">
        <v>1.647314814814815</v>
      </c>
    </row>
    <row x14ac:dyDescent="0.25" r="1740" customHeight="1" ht="18.75">
      <c r="A1740" s="1">
        <v>43013</v>
      </c>
      <c r="B1740" s="12">
        <v>1.6</v>
      </c>
      <c r="C1740" s="12">
        <v>5.3</v>
      </c>
      <c r="D1740" s="7">
        <v>90</v>
      </c>
      <c r="E1740" s="16">
        <v>1.5098148148148147</v>
      </c>
      <c r="F1740" s="12">
        <v>8.6</v>
      </c>
      <c r="G1740" s="7">
        <v>90</v>
      </c>
      <c r="H1740" s="16">
        <v>1.5306481481481482</v>
      </c>
    </row>
    <row x14ac:dyDescent="0.25" r="1741" customHeight="1" ht="18.75">
      <c r="A1741" s="1">
        <v>43014</v>
      </c>
      <c r="B1741" s="7">
        <v>1</v>
      </c>
      <c r="C1741" s="12">
        <v>2.7</v>
      </c>
      <c r="D1741" s="7">
        <v>270</v>
      </c>
      <c r="E1741" s="16">
        <v>1.5855092592592592</v>
      </c>
      <c r="F1741" s="12">
        <v>4.1</v>
      </c>
      <c r="G1741" s="7">
        <v>250</v>
      </c>
      <c r="H1741" s="16">
        <v>1.6716203703703703</v>
      </c>
    </row>
    <row x14ac:dyDescent="0.25" r="1742" customHeight="1" ht="18.75">
      <c r="A1742" s="1">
        <v>43015</v>
      </c>
      <c r="B1742" s="12">
        <v>1.6</v>
      </c>
      <c r="C1742" s="12">
        <v>3.8</v>
      </c>
      <c r="D1742" s="7">
        <v>110</v>
      </c>
      <c r="E1742" s="16">
        <v>1.6500925925925927</v>
      </c>
      <c r="F1742" s="12">
        <v>6.3</v>
      </c>
      <c r="G1742" s="7">
        <v>110</v>
      </c>
      <c r="H1742" s="16">
        <v>1.6806481481481481</v>
      </c>
    </row>
    <row x14ac:dyDescent="0.25" r="1743" customHeight="1" ht="18.75">
      <c r="A1743" s="1">
        <v>43016</v>
      </c>
      <c r="B1743" s="12">
        <v>0.9</v>
      </c>
      <c r="C1743" s="12">
        <v>2.5</v>
      </c>
      <c r="D1743" s="7">
        <v>270</v>
      </c>
      <c r="E1743" s="16">
        <v>1.6139814814814815</v>
      </c>
      <c r="F1743" s="12">
        <v>4.4</v>
      </c>
      <c r="G1743" s="7">
        <v>270</v>
      </c>
      <c r="H1743" s="16">
        <v>1.5889814814814813</v>
      </c>
    </row>
    <row x14ac:dyDescent="0.25" r="1744" customHeight="1" ht="18.75">
      <c r="A1744" s="1">
        <v>43017</v>
      </c>
      <c r="B1744" s="7">
        <v>1</v>
      </c>
      <c r="C1744" s="12">
        <v>2.8</v>
      </c>
      <c r="D1744" s="7">
        <v>290</v>
      </c>
      <c r="E1744" s="16">
        <v>1.545925925925926</v>
      </c>
      <c r="F1744" s="7">
        <v>5</v>
      </c>
      <c r="G1744" s="7">
        <v>250</v>
      </c>
      <c r="H1744" s="16">
        <v>1.5410648148148147</v>
      </c>
    </row>
    <row x14ac:dyDescent="0.25" r="1745" customHeight="1" ht="18.75">
      <c r="A1745" s="1">
        <v>43018</v>
      </c>
      <c r="B1745" s="12">
        <v>1.5</v>
      </c>
      <c r="C1745" s="12">
        <v>4.3</v>
      </c>
      <c r="D1745" s="7">
        <v>140</v>
      </c>
      <c r="E1745" s="16">
        <v>1.8549537037037038</v>
      </c>
      <c r="F1745" s="12">
        <v>6.1</v>
      </c>
      <c r="G1745" s="7">
        <v>140</v>
      </c>
      <c r="H1745" s="16">
        <v>1.852175925925926</v>
      </c>
    </row>
    <row x14ac:dyDescent="0.25" r="1746" customHeight="1" ht="18.75">
      <c r="A1746" s="1">
        <v>43019</v>
      </c>
      <c r="B1746" s="7">
        <v>2</v>
      </c>
      <c r="C1746" s="12">
        <v>4.5</v>
      </c>
      <c r="D1746" s="7">
        <v>290</v>
      </c>
      <c r="E1746" s="16">
        <v>1.7139814814814813</v>
      </c>
      <c r="F1746" s="7">
        <v>7</v>
      </c>
      <c r="G1746" s="7">
        <v>290</v>
      </c>
      <c r="H1746" s="16">
        <v>1.7125925925925927</v>
      </c>
    </row>
    <row x14ac:dyDescent="0.25" r="1747" customHeight="1" ht="18.75">
      <c r="A1747" s="1">
        <v>43020</v>
      </c>
      <c r="B1747" s="12">
        <v>1.3</v>
      </c>
      <c r="C1747" s="12">
        <v>3.8</v>
      </c>
      <c r="D1747" s="7">
        <v>290</v>
      </c>
      <c r="E1747" s="16">
        <v>1.0355092592592592</v>
      </c>
      <c r="F1747" s="12">
        <v>6.6</v>
      </c>
      <c r="G1747" s="7">
        <v>290</v>
      </c>
      <c r="H1747" s="16">
        <v>1.032037037037037</v>
      </c>
    </row>
    <row x14ac:dyDescent="0.25" r="1748" customHeight="1" ht="18.75">
      <c r="A1748" s="1">
        <v>43021</v>
      </c>
      <c r="B1748" s="12">
        <v>2.5</v>
      </c>
      <c r="C1748" s="7">
        <v>4</v>
      </c>
      <c r="D1748" s="7">
        <v>320</v>
      </c>
      <c r="E1748" s="16">
        <v>1.6313425925925926</v>
      </c>
      <c r="F1748" s="7">
        <v>7</v>
      </c>
      <c r="G1748" s="7">
        <v>290</v>
      </c>
      <c r="H1748" s="16">
        <v>1.627175925925926</v>
      </c>
    </row>
    <row x14ac:dyDescent="0.25" r="1749" customHeight="1" ht="18.75">
      <c r="A1749" s="1">
        <v>43022</v>
      </c>
      <c r="B1749" s="12">
        <v>1.8</v>
      </c>
      <c r="C1749" s="12">
        <v>4.5</v>
      </c>
      <c r="D1749" s="7">
        <v>110</v>
      </c>
      <c r="E1749" s="16">
        <v>1.6841203703703704</v>
      </c>
      <c r="F1749" s="12">
        <v>7.7</v>
      </c>
      <c r="G1749" s="7">
        <v>70</v>
      </c>
      <c r="H1749" s="16">
        <v>1.7341203703703703</v>
      </c>
    </row>
    <row x14ac:dyDescent="0.25" r="1750" customHeight="1" ht="18.75">
      <c r="A1750" s="1">
        <v>43023</v>
      </c>
      <c r="B1750" s="12">
        <v>1.8</v>
      </c>
      <c r="C1750" s="12">
        <v>5.2</v>
      </c>
      <c r="D1750" s="7">
        <v>90</v>
      </c>
      <c r="E1750" s="16">
        <v>1.5639814814814814</v>
      </c>
      <c r="F1750" s="12">
        <v>8.6</v>
      </c>
      <c r="G1750" s="7">
        <v>110</v>
      </c>
      <c r="H1750" s="16">
        <v>1.5743981481481482</v>
      </c>
    </row>
    <row x14ac:dyDescent="0.25" r="1751" customHeight="1" ht="18.75">
      <c r="A1751" s="1">
        <v>43024</v>
      </c>
      <c r="B1751" s="12">
        <v>1.1</v>
      </c>
      <c r="C1751" s="12">
        <v>3.3</v>
      </c>
      <c r="D1751" s="7">
        <v>90</v>
      </c>
      <c r="E1751" s="16">
        <v>1.5938425925925928</v>
      </c>
      <c r="F1751" s="12">
        <v>5.7</v>
      </c>
      <c r="G1751" s="7">
        <v>90</v>
      </c>
      <c r="H1751" s="16">
        <v>1.588287037037037</v>
      </c>
    </row>
    <row x14ac:dyDescent="0.25" r="1752" customHeight="1" ht="18.75">
      <c r="A1752" s="1">
        <v>43025</v>
      </c>
      <c r="B1752" s="12">
        <v>2.1</v>
      </c>
      <c r="C1752" s="12">
        <v>5.4</v>
      </c>
      <c r="D1752" s="7">
        <v>110</v>
      </c>
      <c r="E1752" s="16">
        <v>1.6848148148148148</v>
      </c>
      <c r="F1752" s="12">
        <v>8.6</v>
      </c>
      <c r="G1752" s="7">
        <v>110</v>
      </c>
      <c r="H1752" s="16">
        <v>1.5278703703703704</v>
      </c>
    </row>
    <row x14ac:dyDescent="0.25" r="1753" customHeight="1" ht="18.75">
      <c r="A1753" s="1">
        <v>43026</v>
      </c>
      <c r="B1753" s="12">
        <v>2.3</v>
      </c>
      <c r="C1753" s="7">
        <v>6</v>
      </c>
      <c r="D1753" s="7">
        <v>90</v>
      </c>
      <c r="E1753" s="16">
        <v>1.508425925925926</v>
      </c>
      <c r="F1753" s="7">
        <v>10</v>
      </c>
      <c r="G1753" s="7">
        <v>90</v>
      </c>
      <c r="H1753" s="16">
        <v>1.5091203703703704</v>
      </c>
    </row>
    <row x14ac:dyDescent="0.25" r="1754" customHeight="1" ht="18.75">
      <c r="A1754" s="1">
        <v>43027</v>
      </c>
      <c r="B1754" s="12">
        <v>1.4</v>
      </c>
      <c r="C1754" s="12">
        <v>4.4</v>
      </c>
      <c r="D1754" s="7">
        <v>110</v>
      </c>
      <c r="E1754" s="16">
        <v>1.5625925925925928</v>
      </c>
      <c r="F1754" s="12">
        <v>7.3</v>
      </c>
      <c r="G1754" s="7">
        <v>90</v>
      </c>
      <c r="H1754" s="16">
        <v>1.5188425925925926</v>
      </c>
    </row>
    <row x14ac:dyDescent="0.25" r="1755" customHeight="1" ht="18.75">
      <c r="A1755" s="1">
        <v>43028</v>
      </c>
      <c r="B1755" s="12">
        <v>1.6</v>
      </c>
      <c r="C1755" s="12">
        <v>4.8</v>
      </c>
      <c r="D1755" s="7">
        <v>90</v>
      </c>
      <c r="E1755" s="16">
        <v>1.6591203703703705</v>
      </c>
      <c r="F1755" s="12">
        <v>7.6</v>
      </c>
      <c r="G1755" s="7">
        <v>90</v>
      </c>
      <c r="H1755" s="16">
        <v>1.6598148148148149</v>
      </c>
    </row>
    <row x14ac:dyDescent="0.25" r="1756" customHeight="1" ht="18.75">
      <c r="A1756" s="1">
        <v>43029</v>
      </c>
      <c r="B1756" s="12">
        <v>1.8</v>
      </c>
      <c r="C1756" s="12">
        <v>5.2</v>
      </c>
      <c r="D1756" s="7">
        <v>90</v>
      </c>
      <c r="E1756" s="16">
        <v>1.639675925925926</v>
      </c>
      <c r="F1756" s="12">
        <v>8.4</v>
      </c>
      <c r="G1756" s="7">
        <v>70</v>
      </c>
      <c r="H1756" s="16">
        <v>1.6313425925925926</v>
      </c>
    </row>
    <row x14ac:dyDescent="0.25" r="1757" customHeight="1" ht="18.75">
      <c r="A1757" s="1">
        <v>43030</v>
      </c>
      <c r="B1757" s="12">
        <v>2.9</v>
      </c>
      <c r="C1757" s="12">
        <v>8.2</v>
      </c>
      <c r="D1757" s="7">
        <v>70</v>
      </c>
      <c r="E1757" s="16">
        <v>1.514675925925926</v>
      </c>
      <c r="F1757" s="12">
        <v>15.3</v>
      </c>
      <c r="G1757" s="7">
        <v>90</v>
      </c>
      <c r="H1757" s="16">
        <v>1.5681481481481483</v>
      </c>
    </row>
    <row x14ac:dyDescent="0.25" r="1758" customHeight="1" ht="18.75">
      <c r="A1758" s="1">
        <v>43031</v>
      </c>
      <c r="B1758" s="12">
        <v>1.7</v>
      </c>
      <c r="C1758" s="12">
        <v>4.9</v>
      </c>
      <c r="D1758" s="7">
        <v>50</v>
      </c>
      <c r="E1758" s="16">
        <v>1.0250925925925927</v>
      </c>
      <c r="F1758" s="12">
        <v>8.1</v>
      </c>
      <c r="G1758" s="7">
        <v>360</v>
      </c>
      <c r="H1758" s="16">
        <v>1.0049537037037037</v>
      </c>
    </row>
    <row x14ac:dyDescent="0.25" r="1759" customHeight="1" ht="18.75">
      <c r="A1759" s="1">
        <v>43032</v>
      </c>
      <c r="B1759" s="12">
        <v>1.6</v>
      </c>
      <c r="C1759" s="12">
        <v>3.7</v>
      </c>
      <c r="D1759" s="7">
        <v>250</v>
      </c>
      <c r="E1759" s="16">
        <v>1.6410648148148148</v>
      </c>
      <c r="F1759" s="12">
        <v>6.3</v>
      </c>
      <c r="G1759" s="7">
        <v>110</v>
      </c>
      <c r="H1759" s="16">
        <v>1.4563425925925926</v>
      </c>
    </row>
    <row x14ac:dyDescent="0.25" r="1760" customHeight="1" ht="18.75">
      <c r="A1760" s="1">
        <v>43033</v>
      </c>
      <c r="B1760" s="12">
        <v>0.9</v>
      </c>
      <c r="C1760" s="12">
        <v>2.7</v>
      </c>
      <c r="D1760" s="7">
        <v>270</v>
      </c>
      <c r="E1760" s="16">
        <v>1.5285648148148148</v>
      </c>
      <c r="F1760" s="12">
        <v>4.7</v>
      </c>
      <c r="G1760" s="7">
        <v>290</v>
      </c>
      <c r="H1760" s="16">
        <v>1.5264814814814813</v>
      </c>
    </row>
    <row x14ac:dyDescent="0.25" r="1761" customHeight="1" ht="18.75">
      <c r="A1761" s="1">
        <v>43034</v>
      </c>
      <c r="B1761" s="12">
        <v>0.9</v>
      </c>
      <c r="C1761" s="12">
        <v>2.3</v>
      </c>
      <c r="D1761" s="7">
        <v>110</v>
      </c>
      <c r="E1761" s="16">
        <v>1.0188425925925926</v>
      </c>
      <c r="F1761" s="12">
        <v>3.2</v>
      </c>
      <c r="G1761" s="7">
        <v>200</v>
      </c>
      <c r="H1761" s="16">
        <v>1.477175925925926</v>
      </c>
    </row>
    <row x14ac:dyDescent="0.25" r="1762" customHeight="1" ht="18.75">
      <c r="A1762" s="1">
        <v>43035</v>
      </c>
      <c r="B1762" s="12">
        <v>1.5</v>
      </c>
      <c r="C1762" s="12">
        <v>4.7</v>
      </c>
      <c r="D1762" s="7">
        <v>90</v>
      </c>
      <c r="E1762" s="16">
        <v>1.6480092592592592</v>
      </c>
      <c r="F1762" s="12">
        <v>7.7</v>
      </c>
      <c r="G1762" s="7">
        <v>90</v>
      </c>
      <c r="H1762" s="16">
        <v>1.6424537037037037</v>
      </c>
    </row>
    <row x14ac:dyDescent="0.25" r="1763" customHeight="1" ht="18.75">
      <c r="A1763" s="1">
        <v>43036</v>
      </c>
      <c r="B1763" s="12">
        <v>1.6</v>
      </c>
      <c r="C1763" s="12">
        <v>4.4</v>
      </c>
      <c r="D1763" s="7">
        <v>110</v>
      </c>
      <c r="E1763" s="16">
        <v>1.5820370370370371</v>
      </c>
      <c r="F1763" s="12">
        <v>7.4</v>
      </c>
      <c r="G1763" s="7">
        <v>140</v>
      </c>
      <c r="H1763" s="16">
        <v>1.538287037037037</v>
      </c>
    </row>
    <row x14ac:dyDescent="0.25" r="1764" customHeight="1" ht="18.75">
      <c r="A1764" s="1">
        <v>43037</v>
      </c>
      <c r="B1764" s="12">
        <v>3.1</v>
      </c>
      <c r="C1764" s="12">
        <v>7.8</v>
      </c>
      <c r="D1764" s="7">
        <v>290</v>
      </c>
      <c r="E1764" s="16">
        <v>1.758425925925926</v>
      </c>
      <c r="F1764" s="12">
        <v>12.8</v>
      </c>
      <c r="G1764" s="7">
        <v>290</v>
      </c>
      <c r="H1764" s="16">
        <v>1.6389814814814816</v>
      </c>
    </row>
    <row x14ac:dyDescent="0.25" r="1765" customHeight="1" ht="18.75">
      <c r="A1765" s="1">
        <v>43038</v>
      </c>
      <c r="B1765" s="12">
        <v>2.9</v>
      </c>
      <c r="C1765" s="12">
        <v>5.7</v>
      </c>
      <c r="D1765" s="7">
        <v>290</v>
      </c>
      <c r="E1765" s="16">
        <v>1.0098148148148147</v>
      </c>
      <c r="F1765" s="12">
        <v>9.7</v>
      </c>
      <c r="G1765" s="7">
        <v>290</v>
      </c>
      <c r="H1765" s="16">
        <v>1.0077314814814815</v>
      </c>
    </row>
    <row x14ac:dyDescent="0.25" r="1766" customHeight="1" ht="18.75">
      <c r="A1766" s="1">
        <v>43039</v>
      </c>
      <c r="B1766" s="12">
        <v>1.1</v>
      </c>
      <c r="C1766" s="12">
        <v>4.7</v>
      </c>
      <c r="D1766" s="7">
        <v>270</v>
      </c>
      <c r="E1766" s="16">
        <v>1.575787037037037</v>
      </c>
      <c r="F1766" s="12">
        <v>6.6</v>
      </c>
      <c r="G1766" s="7">
        <v>270</v>
      </c>
      <c r="H1766" s="16">
        <v>1.560509259259259</v>
      </c>
    </row>
    <row x14ac:dyDescent="0.25" r="1767" customHeight="1" ht="18.75">
      <c r="A1767" s="1">
        <v>43040</v>
      </c>
      <c r="B1767" s="12">
        <v>1.3</v>
      </c>
      <c r="C1767" s="12">
        <v>4.5</v>
      </c>
      <c r="D1767" s="7">
        <v>270</v>
      </c>
      <c r="E1767" s="16">
        <v>1.4993981481481482</v>
      </c>
      <c r="F1767" s="12">
        <v>7.3</v>
      </c>
      <c r="G1767" s="7">
        <v>320</v>
      </c>
      <c r="H1767" s="16">
        <v>1.5549537037037036</v>
      </c>
    </row>
    <row x14ac:dyDescent="0.25" r="1768" customHeight="1" ht="18.75">
      <c r="A1768" s="1">
        <v>43041</v>
      </c>
      <c r="B1768" s="12">
        <v>0.8</v>
      </c>
      <c r="C1768" s="12">
        <v>2.4</v>
      </c>
      <c r="D1768" s="7">
        <v>270</v>
      </c>
      <c r="E1768" s="16">
        <v>1.650787037037037</v>
      </c>
      <c r="F1768" s="12">
        <v>3.7</v>
      </c>
      <c r="G1768" s="7">
        <v>290</v>
      </c>
      <c r="H1768" s="16">
        <v>1.6487037037037036</v>
      </c>
    </row>
    <row x14ac:dyDescent="0.25" r="1769" customHeight="1" ht="18.75">
      <c r="A1769" s="1">
        <v>43042</v>
      </c>
      <c r="B1769" s="12">
        <v>2.2</v>
      </c>
      <c r="C1769" s="12">
        <v>6.6</v>
      </c>
      <c r="D1769" s="7">
        <v>320</v>
      </c>
      <c r="E1769" s="16">
        <v>1.944537037037037</v>
      </c>
      <c r="F1769" s="12">
        <v>10.7</v>
      </c>
      <c r="G1769" s="7">
        <v>320</v>
      </c>
      <c r="H1769" s="16">
        <v>1.9841203703703703</v>
      </c>
    </row>
    <row x14ac:dyDescent="0.25" r="1770" customHeight="1" ht="18.75">
      <c r="A1770" s="1">
        <v>43043</v>
      </c>
      <c r="B1770" s="12">
        <v>2.4</v>
      </c>
      <c r="C1770" s="7">
        <v>6</v>
      </c>
      <c r="D1770" s="7">
        <v>290</v>
      </c>
      <c r="E1770" s="16">
        <v>1.000787037037037</v>
      </c>
      <c r="F1770" s="12">
        <v>10.2</v>
      </c>
      <c r="G1770" s="7">
        <v>290</v>
      </c>
      <c r="H1770" s="16">
        <v>1.045925925925926</v>
      </c>
    </row>
    <row x14ac:dyDescent="0.25" r="1771" customHeight="1" ht="18.75">
      <c r="A1771" s="1">
        <v>43044</v>
      </c>
      <c r="B1771" s="12">
        <v>1.6</v>
      </c>
      <c r="C1771" s="12">
        <v>4.8</v>
      </c>
      <c r="D1771" s="7">
        <v>270</v>
      </c>
      <c r="E1771" s="16">
        <v>1.439675925925926</v>
      </c>
      <c r="F1771" s="12">
        <v>7.2</v>
      </c>
      <c r="G1771" s="7">
        <v>250</v>
      </c>
      <c r="H1771" s="16">
        <v>1.4362037037037036</v>
      </c>
    </row>
    <row x14ac:dyDescent="0.25" r="1772" customHeight="1" ht="18.75">
      <c r="A1772" s="1">
        <v>43045</v>
      </c>
      <c r="B1772" s="12">
        <v>1.2</v>
      </c>
      <c r="C1772" s="12">
        <v>3.4</v>
      </c>
      <c r="D1772" s="7">
        <v>270</v>
      </c>
      <c r="E1772" s="16">
        <v>1.6292592592592592</v>
      </c>
      <c r="F1772" s="12">
        <v>4.6</v>
      </c>
      <c r="G1772" s="7">
        <v>290</v>
      </c>
      <c r="H1772" s="16">
        <v>1.600787037037037</v>
      </c>
    </row>
    <row x14ac:dyDescent="0.25" r="1773" customHeight="1" ht="18.75">
      <c r="A1773" s="1">
        <v>43046</v>
      </c>
      <c r="B1773" s="7">
        <v>1</v>
      </c>
      <c r="C1773" s="7">
        <v>3</v>
      </c>
      <c r="D1773" s="7">
        <v>250</v>
      </c>
      <c r="E1773" s="16">
        <v>1.625787037037037</v>
      </c>
      <c r="F1773" s="12">
        <v>4.7</v>
      </c>
      <c r="G1773" s="7">
        <v>270</v>
      </c>
      <c r="H1773" s="16">
        <v>1.6167592592592592</v>
      </c>
    </row>
    <row x14ac:dyDescent="0.25" r="1774" customHeight="1" ht="18.75">
      <c r="A1774" s="1">
        <v>43047</v>
      </c>
      <c r="B1774" s="12">
        <v>2.7</v>
      </c>
      <c r="C1774" s="12">
        <v>6.4</v>
      </c>
      <c r="D1774" s="7">
        <v>290</v>
      </c>
      <c r="E1774" s="16">
        <v>1.560509259259259</v>
      </c>
      <c r="F1774" s="12">
        <v>10.5</v>
      </c>
      <c r="G1774" s="7">
        <v>290</v>
      </c>
      <c r="H1774" s="16">
        <v>1.5591203703703704</v>
      </c>
    </row>
    <row x14ac:dyDescent="0.25" r="1775" customHeight="1" ht="18.75">
      <c r="A1775" s="1">
        <v>43048</v>
      </c>
      <c r="B1775" s="12">
        <v>1.1</v>
      </c>
      <c r="C1775" s="12">
        <v>4.2</v>
      </c>
      <c r="D1775" s="7">
        <v>270</v>
      </c>
      <c r="E1775" s="16">
        <v>1.0167592592592594</v>
      </c>
      <c r="F1775" s="12">
        <v>6.2</v>
      </c>
      <c r="G1775" s="7">
        <v>290</v>
      </c>
      <c r="H1775" s="16">
        <v>1.013287037037037</v>
      </c>
    </row>
    <row x14ac:dyDescent="0.25" r="1776" customHeight="1" ht="18.75">
      <c r="A1776" s="1">
        <v>43049</v>
      </c>
      <c r="B1776" s="12">
        <v>3.1</v>
      </c>
      <c r="C1776" s="12">
        <v>9.1</v>
      </c>
      <c r="D1776" s="7">
        <v>290</v>
      </c>
      <c r="E1776" s="16">
        <v>1.830648148148148</v>
      </c>
      <c r="F1776" s="12">
        <v>16.8</v>
      </c>
      <c r="G1776" s="7">
        <v>290</v>
      </c>
      <c r="H1776" s="16">
        <v>1.8313425925925926</v>
      </c>
    </row>
    <row x14ac:dyDescent="0.25" r="1777" customHeight="1" ht="18.75">
      <c r="A1777" s="1">
        <v>43050</v>
      </c>
      <c r="B1777" s="12">
        <v>3.3</v>
      </c>
      <c r="C1777" s="12">
        <v>8.6</v>
      </c>
      <c r="D1777" s="7">
        <v>290</v>
      </c>
      <c r="E1777" s="16">
        <v>1.0452314814814816</v>
      </c>
      <c r="F1777" s="12">
        <v>14.6</v>
      </c>
      <c r="G1777" s="7">
        <v>290</v>
      </c>
      <c r="H1777" s="16">
        <v>1.0514814814814815</v>
      </c>
    </row>
    <row x14ac:dyDescent="0.25" r="1778" customHeight="1" ht="18.75">
      <c r="A1778" s="1">
        <v>43051</v>
      </c>
      <c r="B1778" s="12">
        <v>1.1</v>
      </c>
      <c r="C1778" s="12">
        <v>2.9</v>
      </c>
      <c r="D1778" s="7">
        <v>290</v>
      </c>
      <c r="E1778" s="16">
        <v>1.5243981481481481</v>
      </c>
      <c r="F1778" s="12">
        <v>4.8</v>
      </c>
      <c r="G1778" s="7">
        <v>290</v>
      </c>
      <c r="H1778" s="16">
        <v>1.5341203703703705</v>
      </c>
    </row>
    <row x14ac:dyDescent="0.25" r="1779" customHeight="1" ht="18.75">
      <c r="A1779" s="1">
        <v>43052</v>
      </c>
      <c r="B1779" s="7">
        <v>1</v>
      </c>
      <c r="C1779" s="12">
        <v>2.8</v>
      </c>
      <c r="D1779" s="7">
        <v>290</v>
      </c>
      <c r="E1779" s="16">
        <v>1.6500925925925927</v>
      </c>
      <c r="F1779" s="12">
        <v>5.3</v>
      </c>
      <c r="G1779" s="7">
        <v>290</v>
      </c>
      <c r="H1779" s="16">
        <v>1.6445370370370371</v>
      </c>
    </row>
    <row x14ac:dyDescent="0.25" r="1780" customHeight="1" ht="18.75">
      <c r="A1780" s="1">
        <v>43053</v>
      </c>
      <c r="B1780" s="12">
        <v>2.7</v>
      </c>
      <c r="C1780" s="12">
        <v>5.8</v>
      </c>
      <c r="D1780" s="7">
        <v>290</v>
      </c>
      <c r="E1780" s="16">
        <v>1.5327314814814814</v>
      </c>
      <c r="F1780" s="12">
        <v>10.3</v>
      </c>
      <c r="G1780" s="7">
        <v>320</v>
      </c>
      <c r="H1780" s="16">
        <v>1.5153703703703703</v>
      </c>
    </row>
    <row x14ac:dyDescent="0.25" r="1781" customHeight="1" ht="18.75">
      <c r="A1781" s="1">
        <v>43054</v>
      </c>
      <c r="B1781" s="12">
        <v>2.9</v>
      </c>
      <c r="C1781" s="12">
        <v>7.6</v>
      </c>
      <c r="D1781" s="7">
        <v>290</v>
      </c>
      <c r="E1781" s="16">
        <v>1.594537037037037</v>
      </c>
      <c r="F1781" s="12">
        <v>11.8</v>
      </c>
      <c r="G1781" s="7">
        <v>270</v>
      </c>
      <c r="H1781" s="16">
        <v>1.594537037037037</v>
      </c>
    </row>
    <row x14ac:dyDescent="0.25" r="1782" customHeight="1" ht="18.75">
      <c r="A1782" s="1">
        <v>43055</v>
      </c>
      <c r="B1782" s="12">
        <v>2.3</v>
      </c>
      <c r="C1782" s="12">
        <v>5.3</v>
      </c>
      <c r="D1782" s="7">
        <v>290</v>
      </c>
      <c r="E1782" s="16">
        <v>1.438287037037037</v>
      </c>
      <c r="F1782" s="12">
        <v>8.3</v>
      </c>
      <c r="G1782" s="7">
        <v>320</v>
      </c>
      <c r="H1782" s="16">
        <v>1.1063425925925925</v>
      </c>
    </row>
    <row x14ac:dyDescent="0.25" r="1783" customHeight="1" ht="18.75">
      <c r="A1783" s="1">
        <v>43056</v>
      </c>
      <c r="B1783" s="12">
        <v>0.8</v>
      </c>
      <c r="C1783" s="12">
        <v>2.6</v>
      </c>
      <c r="D1783" s="7">
        <v>270</v>
      </c>
      <c r="E1783" s="16">
        <v>1.533425925925926</v>
      </c>
      <c r="F1783" s="7">
        <v>4</v>
      </c>
      <c r="G1783" s="7">
        <v>250</v>
      </c>
      <c r="H1783" s="16">
        <v>1.5237037037037036</v>
      </c>
    </row>
    <row x14ac:dyDescent="0.25" r="1784" customHeight="1" ht="18.75">
      <c r="A1784" s="1">
        <v>43057</v>
      </c>
      <c r="B1784" s="12">
        <v>4.2</v>
      </c>
      <c r="C1784" s="12">
        <v>6.9</v>
      </c>
      <c r="D1784" s="7">
        <v>290</v>
      </c>
      <c r="E1784" s="16">
        <v>1.6250925925925928</v>
      </c>
      <c r="F1784" s="12">
        <v>10.9</v>
      </c>
      <c r="G1784" s="7">
        <v>270</v>
      </c>
      <c r="H1784" s="16">
        <v>1.2042592592592594</v>
      </c>
    </row>
    <row x14ac:dyDescent="0.25" r="1785" customHeight="1" ht="18.75">
      <c r="A1785" s="1">
        <v>43058</v>
      </c>
      <c r="B1785" s="12">
        <v>3.8</v>
      </c>
      <c r="C1785" s="12">
        <v>6.5</v>
      </c>
      <c r="D1785" s="7">
        <v>290</v>
      </c>
      <c r="E1785" s="16">
        <v>1.6452314814814815</v>
      </c>
      <c r="F1785" s="12">
        <v>10.8</v>
      </c>
      <c r="G1785" s="7">
        <v>270</v>
      </c>
      <c r="H1785" s="16">
        <v>1.639675925925926</v>
      </c>
    </row>
    <row x14ac:dyDescent="0.25" r="1786" customHeight="1" ht="18.75">
      <c r="A1786" s="1">
        <v>43059</v>
      </c>
      <c r="B1786" s="12">
        <v>2.8</v>
      </c>
      <c r="C1786" s="12">
        <v>6.2</v>
      </c>
      <c r="D1786" s="7">
        <v>290</v>
      </c>
      <c r="E1786" s="16">
        <v>1.4160648148148147</v>
      </c>
      <c r="F1786" s="12">
        <v>10.6</v>
      </c>
      <c r="G1786" s="7">
        <v>290</v>
      </c>
      <c r="H1786" s="16">
        <v>1.5105092592592593</v>
      </c>
    </row>
    <row x14ac:dyDescent="0.25" r="1787" customHeight="1" ht="18.75">
      <c r="A1787" s="1">
        <v>43060</v>
      </c>
      <c r="B1787" s="12">
        <v>0.9</v>
      </c>
      <c r="C1787" s="12">
        <v>2.8</v>
      </c>
      <c r="D1787" s="7">
        <v>290</v>
      </c>
      <c r="E1787" s="16">
        <v>1.6917592592592592</v>
      </c>
      <c r="F1787" s="12">
        <v>4.5</v>
      </c>
      <c r="G1787" s="7">
        <v>320</v>
      </c>
      <c r="H1787" s="16">
        <v>1.688287037037037</v>
      </c>
    </row>
    <row x14ac:dyDescent="0.25" r="1788" customHeight="1" ht="18.75">
      <c r="A1788" s="1">
        <v>43061</v>
      </c>
      <c r="B1788" s="12">
        <v>1.4</v>
      </c>
      <c r="C1788" s="12">
        <v>5.1</v>
      </c>
      <c r="D1788" s="7">
        <v>290</v>
      </c>
      <c r="E1788" s="16">
        <v>1.975787037037037</v>
      </c>
      <c r="F1788" s="12">
        <v>9.3</v>
      </c>
      <c r="G1788" s="7">
        <v>320</v>
      </c>
      <c r="H1788" s="16">
        <v>1.9841203703703703</v>
      </c>
    </row>
    <row x14ac:dyDescent="0.25" r="1789" customHeight="1" ht="18.75">
      <c r="A1789" s="1">
        <v>43062</v>
      </c>
      <c r="B1789" s="12">
        <v>3.2</v>
      </c>
      <c r="C1789" s="12">
        <v>6.2</v>
      </c>
      <c r="D1789" s="7">
        <v>290</v>
      </c>
      <c r="E1789" s="16">
        <v>1.594537037037037</v>
      </c>
      <c r="F1789" s="12">
        <v>11.6</v>
      </c>
      <c r="G1789" s="7">
        <v>340</v>
      </c>
      <c r="H1789" s="16">
        <v>1.0702314814814815</v>
      </c>
    </row>
    <row x14ac:dyDescent="0.25" r="1790" customHeight="1" ht="18.75">
      <c r="A1790" s="1">
        <v>43063</v>
      </c>
      <c r="B1790" s="12">
        <v>2.2</v>
      </c>
      <c r="C1790" s="12">
        <v>7.2</v>
      </c>
      <c r="D1790" s="7">
        <v>290</v>
      </c>
      <c r="E1790" s="16">
        <v>1.6424537037037037</v>
      </c>
      <c r="F1790" s="12">
        <v>12.2</v>
      </c>
      <c r="G1790" s="7">
        <v>290</v>
      </c>
      <c r="H1790" s="16">
        <v>1.6480092592592592</v>
      </c>
    </row>
    <row x14ac:dyDescent="0.25" r="1791" customHeight="1" ht="18.75">
      <c r="A1791" s="1">
        <v>43064</v>
      </c>
      <c r="B1791" s="12">
        <v>0.9</v>
      </c>
      <c r="C1791" s="12">
        <v>2.9</v>
      </c>
      <c r="D1791" s="7">
        <v>250</v>
      </c>
      <c r="E1791" s="16">
        <v>1.6341203703703704</v>
      </c>
      <c r="F1791" s="12">
        <v>5.3</v>
      </c>
      <c r="G1791" s="7">
        <v>270</v>
      </c>
      <c r="H1791" s="16">
        <v>1.6313425925925926</v>
      </c>
    </row>
    <row x14ac:dyDescent="0.25" r="1792" customHeight="1" ht="18.75">
      <c r="A1792" s="1">
        <v>43065</v>
      </c>
      <c r="B1792" s="12">
        <v>1.1</v>
      </c>
      <c r="C1792" s="12">
        <v>4.1</v>
      </c>
      <c r="D1792" s="7">
        <v>320</v>
      </c>
      <c r="E1792" s="16">
        <v>1.5903703703703704</v>
      </c>
      <c r="F1792" s="12">
        <v>6.7</v>
      </c>
      <c r="G1792" s="7">
        <v>320</v>
      </c>
      <c r="H1792" s="16">
        <v>1.588287037037037</v>
      </c>
    </row>
    <row x14ac:dyDescent="0.25" r="1793" customHeight="1" ht="18.75">
      <c r="A1793" s="1">
        <v>43066</v>
      </c>
      <c r="B1793" s="12">
        <v>0.8</v>
      </c>
      <c r="C1793" s="12">
        <v>2.3</v>
      </c>
      <c r="D1793" s="7">
        <v>290</v>
      </c>
      <c r="E1793" s="16">
        <v>1.5618981481481482</v>
      </c>
      <c r="F1793" s="12">
        <v>3.2</v>
      </c>
      <c r="G1793" s="7">
        <v>250</v>
      </c>
      <c r="H1793" s="16">
        <v>1.5924537037037036</v>
      </c>
    </row>
    <row x14ac:dyDescent="0.25" r="1794" customHeight="1" ht="18.75">
      <c r="A1794" s="1">
        <v>43067</v>
      </c>
      <c r="B1794" s="7">
        <v>1</v>
      </c>
      <c r="C1794" s="12">
        <v>3.4</v>
      </c>
      <c r="D1794" s="7">
        <v>290</v>
      </c>
      <c r="E1794" s="16">
        <v>1.4410648148148149</v>
      </c>
      <c r="F1794" s="12">
        <v>5.1</v>
      </c>
      <c r="G1794" s="7">
        <v>290</v>
      </c>
      <c r="H1794" s="16">
        <v>1.4375925925925925</v>
      </c>
    </row>
    <row x14ac:dyDescent="0.25" r="1795" customHeight="1" ht="18.75">
      <c r="A1795" s="1">
        <v>43068</v>
      </c>
      <c r="B1795" s="12">
        <v>2.3</v>
      </c>
      <c r="C1795" s="12">
        <v>5.8</v>
      </c>
      <c r="D1795" s="7">
        <v>290</v>
      </c>
      <c r="E1795" s="16">
        <v>1.477175925925926</v>
      </c>
      <c r="F1795" s="12">
        <v>8.5</v>
      </c>
      <c r="G1795" s="7">
        <v>290</v>
      </c>
      <c r="H1795" s="16">
        <v>1.474398148148148</v>
      </c>
    </row>
    <row x14ac:dyDescent="0.25" r="1796" customHeight="1" ht="18.75">
      <c r="A1796" s="1">
        <v>43069</v>
      </c>
      <c r="B1796" s="12">
        <v>4.6</v>
      </c>
      <c r="C1796" s="12">
        <v>6.7</v>
      </c>
      <c r="D1796" s="7">
        <v>290</v>
      </c>
      <c r="E1796" s="16">
        <v>1.6035648148148147</v>
      </c>
      <c r="F1796" s="12">
        <v>11.2</v>
      </c>
      <c r="G1796" s="7">
        <v>320</v>
      </c>
      <c r="H1796" s="16">
        <v>1.5910648148148148</v>
      </c>
    </row>
    <row x14ac:dyDescent="0.25" r="1797" customHeight="1" ht="18.75">
      <c r="A1797" s="1">
        <v>43070</v>
      </c>
      <c r="B1797" s="12">
        <v>3.3</v>
      </c>
      <c r="C1797" s="12">
        <v>6.7</v>
      </c>
      <c r="D1797" s="7">
        <v>290</v>
      </c>
      <c r="E1797" s="16">
        <v>1.1181481481481481</v>
      </c>
      <c r="F1797" s="12">
        <v>12.2</v>
      </c>
      <c r="G1797" s="7">
        <v>290</v>
      </c>
      <c r="H1797" s="16">
        <v>1.0778703703703703</v>
      </c>
    </row>
    <row x14ac:dyDescent="0.25" r="1798" customHeight="1" ht="18.75">
      <c r="A1798" s="1">
        <v>43071</v>
      </c>
      <c r="B1798" s="12">
        <v>0.9</v>
      </c>
      <c r="C1798" s="7">
        <v>3</v>
      </c>
      <c r="D1798" s="7">
        <v>250</v>
      </c>
      <c r="E1798" s="16">
        <v>1.5431481481481482</v>
      </c>
      <c r="F1798" s="12">
        <v>5.5</v>
      </c>
      <c r="G1798" s="7">
        <v>250</v>
      </c>
      <c r="H1798" s="16">
        <v>1.5764814814814816</v>
      </c>
    </row>
    <row x14ac:dyDescent="0.25" r="1799" customHeight="1" ht="18.75">
      <c r="A1799" s="1">
        <v>43072</v>
      </c>
      <c r="B1799" s="12">
        <v>0.8</v>
      </c>
      <c r="C1799" s="12">
        <v>2.7</v>
      </c>
      <c r="D1799" s="7">
        <v>290</v>
      </c>
      <c r="E1799" s="16">
        <v>1.5410648148148147</v>
      </c>
      <c r="F1799" s="12">
        <v>4.1</v>
      </c>
      <c r="G1799" s="7">
        <v>290</v>
      </c>
      <c r="H1799" s="16">
        <v>1.4848148148148148</v>
      </c>
    </row>
    <row x14ac:dyDescent="0.25" r="1800" customHeight="1" ht="18.75">
      <c r="A1800" s="1">
        <v>43073</v>
      </c>
      <c r="B1800" s="12">
        <v>3.2</v>
      </c>
      <c r="C1800" s="12">
        <v>7.6</v>
      </c>
      <c r="D1800" s="7">
        <v>290</v>
      </c>
      <c r="E1800" s="16">
        <v>1.5993981481481483</v>
      </c>
      <c r="F1800" s="12">
        <v>12.4</v>
      </c>
      <c r="G1800" s="7">
        <v>320</v>
      </c>
      <c r="H1800" s="16">
        <v>1.5237037037037036</v>
      </c>
    </row>
    <row x14ac:dyDescent="0.25" r="1801" customHeight="1" ht="18.75">
      <c r="A1801" s="1">
        <v>43074</v>
      </c>
      <c r="B1801" s="12">
        <v>4.1</v>
      </c>
      <c r="C1801" s="12">
        <v>7.6</v>
      </c>
      <c r="D1801" s="7">
        <v>290</v>
      </c>
      <c r="E1801" s="16">
        <v>1.2653703703703703</v>
      </c>
      <c r="F1801" s="12">
        <v>13.1</v>
      </c>
      <c r="G1801" s="7">
        <v>290</v>
      </c>
      <c r="H1801" s="16">
        <v>1.6174537037037036</v>
      </c>
    </row>
    <row x14ac:dyDescent="0.25" r="1802" customHeight="1" ht="18.75">
      <c r="A1802" s="1">
        <v>43075</v>
      </c>
      <c r="B1802" s="12">
        <v>1.1</v>
      </c>
      <c r="C1802" s="12">
        <v>3.4</v>
      </c>
      <c r="D1802" s="7">
        <v>290</v>
      </c>
      <c r="E1802" s="16">
        <v>1.608425925925926</v>
      </c>
      <c r="F1802" s="7">
        <v>6</v>
      </c>
      <c r="G1802" s="7">
        <v>270</v>
      </c>
      <c r="H1802" s="16">
        <v>1.6028703703703704</v>
      </c>
    </row>
    <row x14ac:dyDescent="0.25" r="1803" customHeight="1" ht="18.75">
      <c r="A1803" s="1">
        <v>43076</v>
      </c>
      <c r="B1803" s="12">
        <v>1.5</v>
      </c>
      <c r="C1803" s="12">
        <v>4.6</v>
      </c>
      <c r="D1803" s="7">
        <v>290</v>
      </c>
      <c r="E1803" s="16">
        <v>1.963287037037037</v>
      </c>
      <c r="F1803" s="12">
        <v>7.9</v>
      </c>
      <c r="G1803" s="7">
        <v>290</v>
      </c>
      <c r="H1803" s="16">
        <v>1.9966203703703704</v>
      </c>
    </row>
    <row x14ac:dyDescent="0.25" r="1804" customHeight="1" ht="18.75">
      <c r="A1804" s="1">
        <v>43077</v>
      </c>
      <c r="B1804" s="7">
        <v>4</v>
      </c>
      <c r="C1804" s="12">
        <v>7.1</v>
      </c>
      <c r="D1804" s="7">
        <v>290</v>
      </c>
      <c r="E1804" s="16">
        <v>1.438287037037037</v>
      </c>
      <c r="F1804" s="12">
        <v>12.2</v>
      </c>
      <c r="G1804" s="7">
        <v>290</v>
      </c>
      <c r="H1804" s="16">
        <v>1.438287037037037</v>
      </c>
    </row>
    <row x14ac:dyDescent="0.25" r="1805" customHeight="1" ht="18.75">
      <c r="A1805" s="1">
        <v>43078</v>
      </c>
      <c r="B1805" s="12">
        <v>1.6</v>
      </c>
      <c r="C1805" s="12">
        <v>3.8</v>
      </c>
      <c r="D1805" s="7">
        <v>290</v>
      </c>
      <c r="E1805" s="16">
        <v>1.5403703703703704</v>
      </c>
      <c r="F1805" s="12">
        <v>5.9</v>
      </c>
      <c r="G1805" s="7">
        <v>290</v>
      </c>
      <c r="H1805" s="16">
        <v>1.005648148148148</v>
      </c>
    </row>
    <row x14ac:dyDescent="0.25" r="1806" customHeight="1" ht="18.75">
      <c r="A1806" s="1">
        <v>43079</v>
      </c>
      <c r="B1806" s="12">
        <v>2.2</v>
      </c>
      <c r="C1806" s="12">
        <v>7.2</v>
      </c>
      <c r="D1806" s="7">
        <v>290</v>
      </c>
      <c r="E1806" s="16">
        <v>1.904259259259259</v>
      </c>
      <c r="F1806" s="12">
        <v>11.3</v>
      </c>
      <c r="G1806" s="7">
        <v>340</v>
      </c>
      <c r="H1806" s="16">
        <v>1.9938425925925927</v>
      </c>
    </row>
    <row x14ac:dyDescent="0.25" r="1807" customHeight="1" ht="18.75">
      <c r="A1807" s="1">
        <v>43080</v>
      </c>
      <c r="B1807" s="12">
        <v>5.1</v>
      </c>
      <c r="C1807" s="12">
        <v>8.8</v>
      </c>
      <c r="D1807" s="7">
        <v>290</v>
      </c>
      <c r="E1807" s="16">
        <v>1.6445370370370371</v>
      </c>
      <c r="F1807" s="12">
        <v>15.2</v>
      </c>
      <c r="G1807" s="7">
        <v>290</v>
      </c>
      <c r="H1807" s="16">
        <v>1.6167592592592592</v>
      </c>
    </row>
    <row x14ac:dyDescent="0.25" r="1808" customHeight="1" ht="18.75">
      <c r="A1808" s="1">
        <v>43081</v>
      </c>
      <c r="B1808" s="7">
        <v>4</v>
      </c>
      <c r="C1808" s="12">
        <v>7.4</v>
      </c>
      <c r="D1808" s="7">
        <v>270</v>
      </c>
      <c r="E1808" s="16">
        <v>1.6035648148148147</v>
      </c>
      <c r="F1808" s="12">
        <v>10.4</v>
      </c>
      <c r="G1808" s="7">
        <v>290</v>
      </c>
      <c r="H1808" s="16">
        <v>1.6028703703703704</v>
      </c>
    </row>
    <row x14ac:dyDescent="0.25" r="1809" customHeight="1" ht="18.75">
      <c r="A1809" s="1">
        <v>43082</v>
      </c>
      <c r="B1809" s="12">
        <v>3.4</v>
      </c>
      <c r="C1809" s="12">
        <v>7.2</v>
      </c>
      <c r="D1809" s="7">
        <v>290</v>
      </c>
      <c r="E1809" s="16">
        <v>1.5299537037037036</v>
      </c>
      <c r="F1809" s="12">
        <v>11.3</v>
      </c>
      <c r="G1809" s="7">
        <v>290</v>
      </c>
      <c r="H1809" s="16">
        <v>1.5375925925925926</v>
      </c>
    </row>
    <row x14ac:dyDescent="0.25" r="1810" customHeight="1" ht="18.75">
      <c r="A1810" s="1">
        <v>43083</v>
      </c>
      <c r="B1810" s="12">
        <v>0.7</v>
      </c>
      <c r="C1810" s="12">
        <v>2.2</v>
      </c>
      <c r="D1810" s="7">
        <v>270</v>
      </c>
      <c r="E1810" s="16">
        <v>1.5375925925925926</v>
      </c>
      <c r="F1810" s="12">
        <v>3.7</v>
      </c>
      <c r="G1810" s="7">
        <v>270</v>
      </c>
      <c r="H1810" s="16">
        <v>1.5327314814814814</v>
      </c>
    </row>
    <row x14ac:dyDescent="0.25" r="1811" customHeight="1" ht="18.75">
      <c r="A1811" s="1">
        <v>43084</v>
      </c>
      <c r="B1811" s="12">
        <v>1.5</v>
      </c>
      <c r="C1811" s="12">
        <v>4.8</v>
      </c>
      <c r="D1811" s="7">
        <v>290</v>
      </c>
      <c r="E1811" s="16">
        <v>1.6105092592592594</v>
      </c>
      <c r="F1811" s="12">
        <v>7.6</v>
      </c>
      <c r="G1811" s="7">
        <v>290</v>
      </c>
      <c r="H1811" s="16">
        <v>1.563287037037037</v>
      </c>
    </row>
    <row x14ac:dyDescent="0.25" r="1812" customHeight="1" ht="18.75">
      <c r="A1812" s="1">
        <v>43085</v>
      </c>
      <c r="B1812" s="12">
        <v>4.5</v>
      </c>
      <c r="C1812" s="12">
        <v>7.7</v>
      </c>
      <c r="D1812" s="7">
        <v>290</v>
      </c>
      <c r="E1812" s="16">
        <v>1.4174537037037038</v>
      </c>
      <c r="F1812" s="12">
        <v>12.2</v>
      </c>
      <c r="G1812" s="7">
        <v>290</v>
      </c>
      <c r="H1812" s="16">
        <v>1.4799537037037038</v>
      </c>
    </row>
    <row x14ac:dyDescent="0.25" r="1813" customHeight="1" ht="18.75">
      <c r="A1813" s="1">
        <v>43086</v>
      </c>
      <c r="B1813" s="12">
        <v>3.8</v>
      </c>
      <c r="C1813" s="12">
        <v>6.5</v>
      </c>
      <c r="D1813" s="7">
        <v>290</v>
      </c>
      <c r="E1813" s="16">
        <v>1.107037037037037</v>
      </c>
      <c r="F1813" s="12">
        <v>10.8</v>
      </c>
      <c r="G1813" s="7">
        <v>290</v>
      </c>
      <c r="H1813" s="16">
        <v>1.1056481481481482</v>
      </c>
    </row>
    <row x14ac:dyDescent="0.25" r="1814" customHeight="1" ht="18.75">
      <c r="A1814" s="1">
        <v>43087</v>
      </c>
      <c r="B1814" s="12">
        <v>1.4</v>
      </c>
      <c r="C1814" s="12">
        <v>5.1</v>
      </c>
      <c r="D1814" s="7">
        <v>270</v>
      </c>
      <c r="E1814" s="16">
        <v>1.6875925925925928</v>
      </c>
      <c r="F1814" s="12">
        <v>8.6</v>
      </c>
      <c r="G1814" s="7">
        <v>270</v>
      </c>
      <c r="H1814" s="16">
        <v>1.685509259259259</v>
      </c>
    </row>
    <row x14ac:dyDescent="0.25" r="1815" customHeight="1" ht="18.75">
      <c r="A1815" s="1">
        <v>43088</v>
      </c>
      <c r="B1815" s="12">
        <v>3.3</v>
      </c>
      <c r="C1815" s="12">
        <v>6.8</v>
      </c>
      <c r="D1815" s="7">
        <v>290</v>
      </c>
      <c r="E1815" s="16">
        <v>1.5528703703703703</v>
      </c>
      <c r="F1815" s="12">
        <v>10.5</v>
      </c>
      <c r="G1815" s="7">
        <v>290</v>
      </c>
      <c r="H1815" s="16">
        <v>1.443148148148148</v>
      </c>
    </row>
    <row x14ac:dyDescent="0.25" r="1816" customHeight="1" ht="18.75">
      <c r="A1816" s="1">
        <v>43089</v>
      </c>
      <c r="B1816" s="12">
        <v>1.5</v>
      </c>
      <c r="C1816" s="12">
        <v>3.8</v>
      </c>
      <c r="D1816" s="7">
        <v>290</v>
      </c>
      <c r="E1816" s="16">
        <v>1.0091203703703704</v>
      </c>
      <c r="F1816" s="12">
        <v>5.6</v>
      </c>
      <c r="G1816" s="7">
        <v>290</v>
      </c>
      <c r="H1816" s="16">
        <v>1.0063425925925926</v>
      </c>
    </row>
    <row x14ac:dyDescent="0.25" r="1817" customHeight="1" ht="18.75">
      <c r="A1817" s="1">
        <v>43090</v>
      </c>
      <c r="B1817" s="7">
        <v>2</v>
      </c>
      <c r="C1817" s="12">
        <v>4.6</v>
      </c>
      <c r="D1817" s="7">
        <v>290</v>
      </c>
      <c r="E1817" s="16">
        <v>1.5862037037037036</v>
      </c>
      <c r="F1817" s="12">
        <v>7.9</v>
      </c>
      <c r="G1817" s="7">
        <v>340</v>
      </c>
      <c r="H1817" s="16">
        <v>1.5799537037037037</v>
      </c>
    </row>
    <row x14ac:dyDescent="0.25" r="1818" customHeight="1" ht="18.75">
      <c r="A1818" s="1">
        <v>43091</v>
      </c>
      <c r="B1818" s="12">
        <v>1.1</v>
      </c>
      <c r="C1818" s="12">
        <v>4.4</v>
      </c>
      <c r="D1818" s="7">
        <v>270</v>
      </c>
      <c r="E1818" s="16">
        <v>1.5674537037037037</v>
      </c>
      <c r="F1818" s="12">
        <v>7.4</v>
      </c>
      <c r="G1818" s="7">
        <v>270</v>
      </c>
      <c r="H1818" s="16">
        <v>1.5667592592592592</v>
      </c>
    </row>
    <row x14ac:dyDescent="0.25" r="1819" customHeight="1" ht="18.75">
      <c r="A1819" s="1">
        <v>43092</v>
      </c>
      <c r="B1819" s="12">
        <v>0.5</v>
      </c>
      <c r="C1819" s="12">
        <v>1.8</v>
      </c>
      <c r="D1819" s="7">
        <v>340</v>
      </c>
      <c r="E1819" s="16">
        <v>1.6341203703703704</v>
      </c>
      <c r="F1819" s="12">
        <v>2.6</v>
      </c>
      <c r="G1819" s="7">
        <v>360</v>
      </c>
      <c r="H1819" s="16">
        <v>1.6292592592592592</v>
      </c>
    </row>
    <row x14ac:dyDescent="0.25" r="1820" customHeight="1" ht="18.75">
      <c r="A1820" s="1">
        <v>43093</v>
      </c>
      <c r="B1820" s="12">
        <v>2.5</v>
      </c>
      <c r="C1820" s="12">
        <v>8.5</v>
      </c>
      <c r="D1820" s="7">
        <v>290</v>
      </c>
      <c r="E1820" s="16">
        <v>1.8605092592592594</v>
      </c>
      <c r="F1820" s="12">
        <v>13.7</v>
      </c>
      <c r="G1820" s="7">
        <v>270</v>
      </c>
      <c r="H1820" s="16">
        <v>1.7938425925925925</v>
      </c>
    </row>
    <row x14ac:dyDescent="0.25" r="1821" customHeight="1" ht="18.75">
      <c r="A1821" s="1">
        <v>43094</v>
      </c>
      <c r="B1821" s="12">
        <v>4.3</v>
      </c>
      <c r="C1821" s="12">
        <v>6.8</v>
      </c>
      <c r="D1821" s="7">
        <v>290</v>
      </c>
      <c r="E1821" s="16">
        <v>1.1118981481481482</v>
      </c>
      <c r="F1821" s="7">
        <v>11</v>
      </c>
      <c r="G1821" s="7">
        <v>320</v>
      </c>
      <c r="H1821" s="16">
        <v>1.1056481481481482</v>
      </c>
    </row>
    <row x14ac:dyDescent="0.25" r="1822" customHeight="1" ht="18.75">
      <c r="A1822" s="1">
        <v>43095</v>
      </c>
      <c r="B1822" s="7">
        <v>4</v>
      </c>
      <c r="C1822" s="7">
        <v>8</v>
      </c>
      <c r="D1822" s="7">
        <v>290</v>
      </c>
      <c r="E1822" s="16">
        <v>1.5063425925925926</v>
      </c>
      <c r="F1822" s="12">
        <v>15.1</v>
      </c>
      <c r="G1822" s="7">
        <v>290</v>
      </c>
      <c r="H1822" s="16">
        <v>1.6917592592592592</v>
      </c>
    </row>
    <row x14ac:dyDescent="0.25" r="1823" customHeight="1" ht="18.75">
      <c r="A1823" s="1">
        <v>43096</v>
      </c>
      <c r="B1823" s="12">
        <v>4.5</v>
      </c>
      <c r="C1823" s="12">
        <v>6.9</v>
      </c>
      <c r="D1823" s="7">
        <v>290</v>
      </c>
      <c r="E1823" s="16">
        <v>1.5737037037037038</v>
      </c>
      <c r="F1823" s="12">
        <v>10.9</v>
      </c>
      <c r="G1823" s="7">
        <v>290</v>
      </c>
      <c r="H1823" s="16">
        <v>1.4862037037037037</v>
      </c>
    </row>
    <row x14ac:dyDescent="0.25" r="1824" customHeight="1" ht="18.75">
      <c r="A1824" s="1">
        <v>43097</v>
      </c>
      <c r="B1824" s="12">
        <v>2.8</v>
      </c>
      <c r="C1824" s="12">
        <v>4.7</v>
      </c>
      <c r="D1824" s="7">
        <v>270</v>
      </c>
      <c r="E1824" s="16">
        <v>1.0105092592592593</v>
      </c>
      <c r="F1824" s="12">
        <v>7.9</v>
      </c>
      <c r="G1824" s="7">
        <v>270</v>
      </c>
      <c r="H1824" s="16">
        <v>1.0063425925925926</v>
      </c>
    </row>
    <row x14ac:dyDescent="0.25" r="1825" customHeight="1" ht="18.75">
      <c r="A1825" s="1">
        <v>43098</v>
      </c>
      <c r="B1825" s="12">
        <v>2.2</v>
      </c>
      <c r="C1825" s="12">
        <v>5.6</v>
      </c>
      <c r="D1825" s="7">
        <v>320</v>
      </c>
      <c r="E1825" s="16">
        <v>1.5612037037037036</v>
      </c>
      <c r="F1825" s="12">
        <v>9.5</v>
      </c>
      <c r="G1825" s="7">
        <v>290</v>
      </c>
      <c r="H1825" s="16">
        <v>1.5341203703703705</v>
      </c>
    </row>
    <row x14ac:dyDescent="0.25" r="1826" customHeight="1" ht="18.75">
      <c r="A1826" s="1">
        <v>43099</v>
      </c>
      <c r="B1826" s="7">
        <v>1</v>
      </c>
      <c r="C1826" s="12">
        <v>3.5</v>
      </c>
      <c r="D1826" s="7">
        <v>110</v>
      </c>
      <c r="E1826" s="16">
        <v>1.0153703703703705</v>
      </c>
      <c r="F1826" s="12">
        <v>4.5</v>
      </c>
      <c r="G1826" s="7">
        <v>110</v>
      </c>
      <c r="H1826" s="16">
        <v>1.013287037037037</v>
      </c>
    </row>
    <row x14ac:dyDescent="0.25" r="1827" customHeight="1" ht="18.75">
      <c r="A1827" s="1">
        <v>43100</v>
      </c>
      <c r="B1827" s="12">
        <v>3.9</v>
      </c>
      <c r="C1827" s="12">
        <v>7.6</v>
      </c>
      <c r="D1827" s="7">
        <v>290</v>
      </c>
      <c r="E1827" s="16">
        <v>1.6389814814814816</v>
      </c>
      <c r="F1827" s="12">
        <v>14.1</v>
      </c>
      <c r="G1827" s="7">
        <v>320</v>
      </c>
      <c r="H1827" s="16">
        <v>1.6375925925925925</v>
      </c>
    </row>
    <row x14ac:dyDescent="0.25" r="1828" customHeight="1" ht="18.75">
      <c r="A1828" s="1">
        <v>43101</v>
      </c>
      <c r="B1828" s="12">
        <v>3.1</v>
      </c>
      <c r="C1828" s="12">
        <v>7.7</v>
      </c>
      <c r="D1828" s="7">
        <v>290</v>
      </c>
      <c r="E1828" s="16">
        <v>1.5841203703703703</v>
      </c>
      <c r="F1828" s="12">
        <v>11.7</v>
      </c>
      <c r="G1828" s="7">
        <v>320</v>
      </c>
      <c r="H1828" s="16">
        <v>1.5785648148148148</v>
      </c>
    </row>
    <row x14ac:dyDescent="0.25" r="1829" customHeight="1" ht="18.75">
      <c r="A1829" s="1">
        <v>43102</v>
      </c>
      <c r="B1829" s="12">
        <v>2.3</v>
      </c>
      <c r="C1829" s="7">
        <v>7</v>
      </c>
      <c r="D1829" s="7">
        <v>290</v>
      </c>
      <c r="E1829" s="16">
        <v>1.5993981481481483</v>
      </c>
      <c r="F1829" s="12">
        <v>10.8</v>
      </c>
      <c r="G1829" s="7">
        <v>290</v>
      </c>
      <c r="H1829" s="16">
        <v>1.5875925925925927</v>
      </c>
    </row>
    <row x14ac:dyDescent="0.25" r="1830" customHeight="1" ht="18.75">
      <c r="A1830" s="1">
        <v>43103</v>
      </c>
      <c r="B1830" s="12">
        <v>2.9</v>
      </c>
      <c r="C1830" s="12">
        <v>5.2</v>
      </c>
      <c r="D1830" s="7">
        <v>320</v>
      </c>
      <c r="E1830" s="16">
        <v>1.5639814814814814</v>
      </c>
      <c r="F1830" s="12">
        <v>8.6</v>
      </c>
      <c r="G1830" s="7">
        <v>270</v>
      </c>
      <c r="H1830" s="16">
        <v>1.5438425925925925</v>
      </c>
    </row>
    <row x14ac:dyDescent="0.25" r="1831" customHeight="1" ht="18.75">
      <c r="A1831" s="1">
        <v>43104</v>
      </c>
      <c r="B1831" s="12">
        <v>1.7</v>
      </c>
      <c r="C1831" s="12">
        <v>4.3</v>
      </c>
      <c r="D1831" s="7">
        <v>290</v>
      </c>
      <c r="E1831" s="16">
        <v>1.053564814814815</v>
      </c>
      <c r="F1831" s="12">
        <v>7.1</v>
      </c>
      <c r="G1831" s="7">
        <v>270</v>
      </c>
      <c r="H1831" s="16">
        <v>1.052175925925926</v>
      </c>
    </row>
    <row x14ac:dyDescent="0.25" r="1832" customHeight="1" ht="18.75">
      <c r="A1832" s="1">
        <v>43105</v>
      </c>
      <c r="B1832" s="12">
        <v>2.5</v>
      </c>
      <c r="C1832" s="12">
        <v>5.5</v>
      </c>
      <c r="D1832" s="7">
        <v>290</v>
      </c>
      <c r="E1832" s="16">
        <v>1.5577314814814813</v>
      </c>
      <c r="F1832" s="12">
        <v>8.8</v>
      </c>
      <c r="G1832" s="7">
        <v>290</v>
      </c>
      <c r="H1832" s="16">
        <v>1.8285648148148148</v>
      </c>
    </row>
    <row x14ac:dyDescent="0.25" r="1833" customHeight="1" ht="18.75">
      <c r="A1833" s="1">
        <v>43106</v>
      </c>
      <c r="B1833" s="12">
        <v>2.5</v>
      </c>
      <c r="C1833" s="12">
        <v>4.9</v>
      </c>
      <c r="D1833" s="7">
        <v>290</v>
      </c>
      <c r="E1833" s="16">
        <v>1.4230092592592594</v>
      </c>
      <c r="F1833" s="12">
        <v>8.2</v>
      </c>
      <c r="G1833" s="7">
        <v>290</v>
      </c>
      <c r="H1833" s="16">
        <v>1.4368981481481482</v>
      </c>
    </row>
    <row x14ac:dyDescent="0.25" r="1834" customHeight="1" ht="18.75">
      <c r="A1834" s="1">
        <v>43107</v>
      </c>
      <c r="B1834" s="12">
        <v>0.7</v>
      </c>
      <c r="C1834" s="7">
        <v>2</v>
      </c>
      <c r="D1834" s="7">
        <v>340</v>
      </c>
      <c r="E1834" s="16">
        <v>1.4605092592592592</v>
      </c>
      <c r="F1834" s="12">
        <v>3.2</v>
      </c>
      <c r="G1834" s="7">
        <v>340</v>
      </c>
      <c r="H1834" s="16">
        <v>1.4570370370370371</v>
      </c>
    </row>
    <row x14ac:dyDescent="0.25" r="1835" customHeight="1" ht="18.75">
      <c r="A1835" s="1">
        <v>43108</v>
      </c>
      <c r="B1835" s="12">
        <v>1.8</v>
      </c>
      <c r="C1835" s="12">
        <v>5.9</v>
      </c>
      <c r="D1835" s="7">
        <v>290</v>
      </c>
      <c r="E1835" s="16">
        <v>1.9987037037037036</v>
      </c>
      <c r="F1835" s="12">
        <v>9.1</v>
      </c>
      <c r="G1835" s="7">
        <v>290</v>
      </c>
      <c r="H1835" s="16">
        <v>1.994537037037037</v>
      </c>
    </row>
    <row x14ac:dyDescent="0.25" r="1836" customHeight="1" ht="18.75">
      <c r="A1836" s="1">
        <v>43109</v>
      </c>
      <c r="B1836" s="12">
        <v>4.9</v>
      </c>
      <c r="C1836" s="12">
        <v>8.6</v>
      </c>
      <c r="D1836" s="7">
        <v>290</v>
      </c>
      <c r="E1836" s="16">
        <v>1.6223148148148148</v>
      </c>
      <c r="F1836" s="7">
        <v>15</v>
      </c>
      <c r="G1836" s="7">
        <v>290</v>
      </c>
      <c r="H1836" s="16">
        <v>1.6362037037037038</v>
      </c>
    </row>
    <row x14ac:dyDescent="0.25" r="1837" customHeight="1" ht="18.75">
      <c r="A1837" s="1">
        <v>43110</v>
      </c>
      <c r="B1837" s="7">
        <v>4</v>
      </c>
      <c r="C1837" s="12">
        <v>7.6</v>
      </c>
      <c r="D1837" s="7">
        <v>290</v>
      </c>
      <c r="E1837" s="16">
        <v>1.893148148148148</v>
      </c>
      <c r="F1837" s="12">
        <v>12.1</v>
      </c>
      <c r="G1837" s="7">
        <v>320</v>
      </c>
      <c r="H1837" s="16">
        <v>1.8993981481481481</v>
      </c>
    </row>
    <row x14ac:dyDescent="0.25" r="1838" customHeight="1" ht="18.75">
      <c r="A1838" s="1">
        <v>43111</v>
      </c>
      <c r="B1838" s="12">
        <v>4.6</v>
      </c>
      <c r="C1838" s="12">
        <v>8.3</v>
      </c>
      <c r="D1838" s="7">
        <v>290</v>
      </c>
      <c r="E1838" s="16">
        <v>1.4688425925925925</v>
      </c>
      <c r="F1838" s="12">
        <v>12.6</v>
      </c>
      <c r="G1838" s="7">
        <v>290</v>
      </c>
      <c r="H1838" s="16">
        <v>1.6285648148148149</v>
      </c>
    </row>
    <row x14ac:dyDescent="0.25" r="1839" customHeight="1" ht="18.75">
      <c r="A1839" s="1">
        <v>43112</v>
      </c>
      <c r="B1839" s="12">
        <v>3.1</v>
      </c>
      <c r="C1839" s="7">
        <v>6</v>
      </c>
      <c r="D1839" s="7">
        <v>290</v>
      </c>
      <c r="E1839" s="16">
        <v>1.0410648148148147</v>
      </c>
      <c r="F1839" s="12">
        <v>8.9</v>
      </c>
      <c r="G1839" s="7">
        <v>290</v>
      </c>
      <c r="H1839" s="16">
        <v>1.0431481481481482</v>
      </c>
    </row>
    <row x14ac:dyDescent="0.25" r="1840" customHeight="1" ht="18.75">
      <c r="A1840" s="1">
        <v>43113</v>
      </c>
      <c r="B1840" s="12">
        <v>1.1</v>
      </c>
      <c r="C1840" s="7">
        <v>5</v>
      </c>
      <c r="D1840" s="7">
        <v>290</v>
      </c>
      <c r="E1840" s="16">
        <v>1.6341203703703704</v>
      </c>
      <c r="F1840" s="12">
        <v>7.9</v>
      </c>
      <c r="G1840" s="7">
        <v>270</v>
      </c>
      <c r="H1840" s="16">
        <v>1.6292592592592592</v>
      </c>
    </row>
    <row x14ac:dyDescent="0.25" r="1841" customHeight="1" ht="18.75">
      <c r="A1841" s="1">
        <v>43114</v>
      </c>
      <c r="B1841" s="12">
        <v>0.8</v>
      </c>
      <c r="C1841" s="12">
        <v>2.9</v>
      </c>
      <c r="D1841" s="7">
        <v>110</v>
      </c>
      <c r="E1841" s="16">
        <v>1.413287037037037</v>
      </c>
      <c r="F1841" s="12">
        <v>4.2</v>
      </c>
      <c r="G1841" s="7">
        <v>270</v>
      </c>
      <c r="H1841" s="16">
        <v>1.6181481481481481</v>
      </c>
    </row>
    <row x14ac:dyDescent="0.25" r="1842" customHeight="1" ht="18.75">
      <c r="A1842" s="1">
        <v>43115</v>
      </c>
      <c r="B1842" s="12">
        <v>1.1</v>
      </c>
      <c r="C1842" s="7">
        <v>4</v>
      </c>
      <c r="D1842" s="7">
        <v>290</v>
      </c>
      <c r="E1842" s="16">
        <v>1.6181481481481481</v>
      </c>
      <c r="F1842" s="7">
        <v>6</v>
      </c>
      <c r="G1842" s="7">
        <v>270</v>
      </c>
      <c r="H1842" s="16">
        <v>1.6181481481481481</v>
      </c>
    </row>
    <row x14ac:dyDescent="0.25" r="1843" customHeight="1" ht="18.75">
      <c r="A1843" s="1">
        <v>43116</v>
      </c>
      <c r="B1843" s="12">
        <v>0.9</v>
      </c>
      <c r="C1843" s="7">
        <v>3</v>
      </c>
      <c r="D1843" s="7">
        <v>140</v>
      </c>
      <c r="E1843" s="16">
        <v>1.9035648148148148</v>
      </c>
      <c r="F1843" s="12">
        <v>4.9</v>
      </c>
      <c r="G1843" s="7">
        <v>180</v>
      </c>
      <c r="H1843" s="16">
        <v>1.8549537037037038</v>
      </c>
    </row>
    <row x14ac:dyDescent="0.25" r="1844" customHeight="1" ht="18.75">
      <c r="A1844" s="1">
        <v>43117</v>
      </c>
      <c r="B1844" s="12">
        <v>1.3</v>
      </c>
      <c r="C1844" s="7">
        <v>3</v>
      </c>
      <c r="D1844" s="7">
        <v>270</v>
      </c>
      <c r="E1844" s="16">
        <v>1.6049537037037038</v>
      </c>
      <c r="F1844" s="12">
        <v>4.9</v>
      </c>
      <c r="G1844" s="7">
        <v>270</v>
      </c>
      <c r="H1844" s="16">
        <v>1.3862037037037038</v>
      </c>
    </row>
    <row x14ac:dyDescent="0.25" r="1845" customHeight="1" ht="18.75">
      <c r="A1845" s="1">
        <v>43118</v>
      </c>
      <c r="B1845" s="12">
        <v>1.9</v>
      </c>
      <c r="C1845" s="7">
        <v>4</v>
      </c>
      <c r="D1845" s="7">
        <v>290</v>
      </c>
      <c r="E1845" s="16">
        <v>1.6445370370370371</v>
      </c>
      <c r="F1845" s="12">
        <v>6.6</v>
      </c>
      <c r="G1845" s="7">
        <v>290</v>
      </c>
      <c r="H1845" s="16">
        <v>1.638287037037037</v>
      </c>
    </row>
    <row x14ac:dyDescent="0.25" r="1846" customHeight="1" ht="18.75">
      <c r="A1846" s="1">
        <v>43119</v>
      </c>
      <c r="B1846" s="12">
        <v>1.7</v>
      </c>
      <c r="C1846" s="12">
        <v>4.1</v>
      </c>
      <c r="D1846" s="7">
        <v>270</v>
      </c>
      <c r="E1846" s="16">
        <v>1.584814814814815</v>
      </c>
      <c r="F1846" s="12">
        <v>6.7</v>
      </c>
      <c r="G1846" s="7">
        <v>320</v>
      </c>
      <c r="H1846" s="16">
        <v>1.852175925925926</v>
      </c>
    </row>
    <row x14ac:dyDescent="0.25" r="1847" customHeight="1" ht="18.75">
      <c r="A1847" s="1">
        <v>43120</v>
      </c>
      <c r="B1847" s="12">
        <v>1.2</v>
      </c>
      <c r="C1847" s="7">
        <v>4</v>
      </c>
      <c r="D1847" s="7">
        <v>250</v>
      </c>
      <c r="E1847" s="16">
        <v>1.5042592592592592</v>
      </c>
      <c r="F1847" s="12">
        <v>6.2</v>
      </c>
      <c r="G1847" s="7">
        <v>270</v>
      </c>
      <c r="H1847" s="16">
        <v>1.5035648148148149</v>
      </c>
    </row>
    <row x14ac:dyDescent="0.25" r="1848" customHeight="1" ht="18.75">
      <c r="A1848" s="1">
        <v>43121</v>
      </c>
      <c r="B1848" s="12">
        <v>0.8</v>
      </c>
      <c r="C1848" s="12">
        <v>2.5</v>
      </c>
      <c r="D1848" s="7">
        <v>110</v>
      </c>
      <c r="E1848" s="16">
        <v>1.670925925925926</v>
      </c>
      <c r="F1848" s="12">
        <v>3.5</v>
      </c>
      <c r="G1848" s="7">
        <v>250</v>
      </c>
      <c r="H1848" s="16">
        <v>1.5063425925925926</v>
      </c>
    </row>
    <row x14ac:dyDescent="0.25" r="1849" customHeight="1" ht="18.75">
      <c r="A1849" s="1">
        <v>43122</v>
      </c>
      <c r="B1849" s="12">
        <v>1.7</v>
      </c>
      <c r="C1849" s="12">
        <v>5.9</v>
      </c>
      <c r="D1849" s="7">
        <v>290</v>
      </c>
      <c r="E1849" s="16">
        <v>1.9528703703703703</v>
      </c>
      <c r="F1849" s="12">
        <v>9.7</v>
      </c>
      <c r="G1849" s="7">
        <v>290</v>
      </c>
      <c r="H1849" s="16">
        <v>1.9480092592592593</v>
      </c>
    </row>
    <row x14ac:dyDescent="0.25" r="1850" customHeight="1" ht="18.75">
      <c r="A1850" s="1">
        <v>43123</v>
      </c>
      <c r="B1850" s="12">
        <v>5.5</v>
      </c>
      <c r="C1850" s="12">
        <v>9.1</v>
      </c>
      <c r="D1850" s="7">
        <v>290</v>
      </c>
      <c r="E1850" s="16">
        <v>1.2917592592592593</v>
      </c>
      <c r="F1850" s="12">
        <v>16.3</v>
      </c>
      <c r="G1850" s="7">
        <v>290</v>
      </c>
      <c r="H1850" s="16">
        <v>1.4896759259259258</v>
      </c>
    </row>
    <row x14ac:dyDescent="0.25" r="1851" customHeight="1" ht="18.75">
      <c r="A1851" s="1">
        <v>43124</v>
      </c>
      <c r="B1851" s="12">
        <v>5.2</v>
      </c>
      <c r="C1851" s="12">
        <v>8.6</v>
      </c>
      <c r="D1851" s="7">
        <v>290</v>
      </c>
      <c r="E1851" s="16">
        <v>1.5834259259259258</v>
      </c>
      <c r="F1851" s="12">
        <v>14.5</v>
      </c>
      <c r="G1851" s="7">
        <v>290</v>
      </c>
      <c r="H1851" s="16">
        <v>1.5820370370370371</v>
      </c>
    </row>
    <row x14ac:dyDescent="0.25" r="1852" customHeight="1" ht="18.75">
      <c r="A1852" s="1">
        <v>43125</v>
      </c>
      <c r="B1852" s="7">
        <v>4</v>
      </c>
      <c r="C1852" s="12">
        <v>6.4</v>
      </c>
      <c r="D1852" s="7">
        <v>290</v>
      </c>
      <c r="E1852" s="16">
        <v>1.7917592592592593</v>
      </c>
      <c r="F1852" s="12">
        <v>9.8</v>
      </c>
      <c r="G1852" s="7">
        <v>320</v>
      </c>
      <c r="H1852" s="16">
        <v>1.8125925925925928</v>
      </c>
    </row>
    <row x14ac:dyDescent="0.25" r="1853" customHeight="1" ht="18.75">
      <c r="A1853" s="1">
        <v>43126</v>
      </c>
      <c r="B1853" s="12">
        <v>3.9</v>
      </c>
      <c r="C1853" s="12">
        <v>6.8</v>
      </c>
      <c r="D1853" s="7">
        <v>290</v>
      </c>
      <c r="E1853" s="16">
        <v>1.208425925925926</v>
      </c>
      <c r="F1853" s="12">
        <v>11.4</v>
      </c>
      <c r="G1853" s="7">
        <v>320</v>
      </c>
      <c r="H1853" s="16">
        <v>1.5688425925925926</v>
      </c>
    </row>
    <row x14ac:dyDescent="0.25" r="1854" customHeight="1" ht="18.75">
      <c r="A1854" s="1">
        <v>43127</v>
      </c>
      <c r="B1854" s="12">
        <v>1.1</v>
      </c>
      <c r="C1854" s="12">
        <v>3.5</v>
      </c>
      <c r="D1854" s="7">
        <v>290</v>
      </c>
      <c r="E1854" s="16">
        <v>1.005648148148148</v>
      </c>
      <c r="F1854" s="12">
        <v>5.5</v>
      </c>
      <c r="G1854" s="7">
        <v>270</v>
      </c>
      <c r="H1854" s="16">
        <v>1.658425925925926</v>
      </c>
    </row>
    <row x14ac:dyDescent="0.25" r="1855" customHeight="1" ht="18.75">
      <c r="A1855" s="1">
        <v>43128</v>
      </c>
      <c r="B1855" s="12">
        <v>3.5</v>
      </c>
      <c r="C1855" s="12">
        <v>7.9</v>
      </c>
      <c r="D1855" s="7">
        <v>290</v>
      </c>
      <c r="E1855" s="16">
        <v>1.6181481481481481</v>
      </c>
      <c r="F1855" s="12">
        <v>12.1</v>
      </c>
      <c r="G1855" s="7">
        <v>290</v>
      </c>
      <c r="H1855" s="16">
        <v>1.6216203703703704</v>
      </c>
    </row>
    <row x14ac:dyDescent="0.25" r="1856" customHeight="1" ht="18.75">
      <c r="A1856" s="1">
        <v>43129</v>
      </c>
      <c r="B1856" s="12">
        <v>4.7</v>
      </c>
      <c r="C1856" s="12">
        <v>8.6</v>
      </c>
      <c r="D1856" s="7">
        <v>290</v>
      </c>
      <c r="E1856" s="16">
        <v>1.5799537037037037</v>
      </c>
      <c r="F1856" s="12">
        <v>14.1</v>
      </c>
      <c r="G1856" s="7">
        <v>290</v>
      </c>
      <c r="H1856" s="16">
        <v>1.5563425925925927</v>
      </c>
    </row>
    <row x14ac:dyDescent="0.25" r="1857" customHeight="1" ht="18.75">
      <c r="A1857" s="1">
        <v>43130</v>
      </c>
      <c r="B1857" s="12">
        <v>2.6</v>
      </c>
      <c r="C1857" s="12">
        <v>5.6</v>
      </c>
      <c r="D1857" s="7">
        <v>270</v>
      </c>
      <c r="E1857" s="16">
        <v>1.5591203703703704</v>
      </c>
      <c r="F1857" s="12">
        <v>8.7</v>
      </c>
      <c r="G1857" s="7">
        <v>290</v>
      </c>
      <c r="H1857" s="16">
        <v>1.5473148148148148</v>
      </c>
    </row>
    <row x14ac:dyDescent="0.25" r="1858" customHeight="1" ht="18.75">
      <c r="A1858" s="1">
        <v>43131</v>
      </c>
      <c r="B1858" s="12">
        <v>1.6</v>
      </c>
      <c r="C1858" s="12">
        <v>4.7</v>
      </c>
      <c r="D1858" s="7">
        <v>290</v>
      </c>
      <c r="E1858" s="16">
        <v>1.5750925925925925</v>
      </c>
      <c r="F1858" s="12">
        <v>8.3</v>
      </c>
      <c r="G1858" s="7">
        <v>270</v>
      </c>
      <c r="H1858" s="16">
        <v>1.5410648148148147</v>
      </c>
    </row>
    <row x14ac:dyDescent="0.25" r="1859" customHeight="1" ht="18.75">
      <c r="A1859" s="1">
        <v>43132</v>
      </c>
      <c r="B1859" s="12">
        <v>1.5</v>
      </c>
      <c r="C1859" s="12">
        <v>4.5</v>
      </c>
      <c r="D1859" s="7">
        <v>270</v>
      </c>
      <c r="E1859" s="16">
        <v>1.553564814814815</v>
      </c>
      <c r="F1859" s="12">
        <v>7.1</v>
      </c>
      <c r="G1859" s="7">
        <v>290</v>
      </c>
      <c r="H1859" s="16">
        <v>1.5528703703703703</v>
      </c>
    </row>
    <row x14ac:dyDescent="0.25" r="1860" customHeight="1" ht="18.75">
      <c r="A1860" s="1">
        <v>43133</v>
      </c>
      <c r="B1860" s="12">
        <v>1.4</v>
      </c>
      <c r="C1860" s="12">
        <v>4.8</v>
      </c>
      <c r="D1860" s="7">
        <v>270</v>
      </c>
      <c r="E1860" s="16">
        <v>1.6771759259259258</v>
      </c>
      <c r="F1860" s="12">
        <v>6.8</v>
      </c>
      <c r="G1860" s="7">
        <v>270</v>
      </c>
      <c r="H1860" s="16">
        <v>1.6764814814814815</v>
      </c>
    </row>
    <row x14ac:dyDescent="0.25" r="1861" customHeight="1" ht="18.75">
      <c r="A1861" s="1">
        <v>43134</v>
      </c>
      <c r="B1861" s="12">
        <v>3.9</v>
      </c>
      <c r="C1861" s="12">
        <v>8.1</v>
      </c>
      <c r="D1861" s="7">
        <v>290</v>
      </c>
      <c r="E1861" s="16">
        <v>1.6313425925925926</v>
      </c>
      <c r="F1861" s="12">
        <v>15.1</v>
      </c>
      <c r="G1861" s="7">
        <v>290</v>
      </c>
      <c r="H1861" s="16">
        <v>1.6125925925925926</v>
      </c>
    </row>
    <row x14ac:dyDescent="0.25" r="1862" customHeight="1" ht="18.75">
      <c r="A1862" s="1">
        <v>43135</v>
      </c>
      <c r="B1862" s="12">
        <v>4.7</v>
      </c>
      <c r="C1862" s="12">
        <v>7.6</v>
      </c>
      <c r="D1862" s="7">
        <v>290</v>
      </c>
      <c r="E1862" s="16">
        <v>1.4549537037037037</v>
      </c>
      <c r="F1862" s="12">
        <v>11.5</v>
      </c>
      <c r="G1862" s="7">
        <v>290</v>
      </c>
      <c r="H1862" s="16">
        <v>1.4466203703703704</v>
      </c>
    </row>
    <row x14ac:dyDescent="0.25" r="1863" customHeight="1" ht="18.75">
      <c r="A1863" s="1">
        <v>43136</v>
      </c>
      <c r="B1863" s="12">
        <v>4.6</v>
      </c>
      <c r="C1863" s="12">
        <v>9.6</v>
      </c>
      <c r="D1863" s="7">
        <v>290</v>
      </c>
      <c r="E1863" s="16">
        <v>1.650787037037037</v>
      </c>
      <c r="F1863" s="12">
        <v>15.5</v>
      </c>
      <c r="G1863" s="7">
        <v>320</v>
      </c>
      <c r="H1863" s="16">
        <v>1.6466203703703703</v>
      </c>
    </row>
    <row x14ac:dyDescent="0.25" r="1864" customHeight="1" ht="18.75">
      <c r="A1864" s="1">
        <v>43137</v>
      </c>
      <c r="B1864" s="12">
        <v>3.6</v>
      </c>
      <c r="C1864" s="12">
        <v>7.2</v>
      </c>
      <c r="D1864" s="7">
        <v>290</v>
      </c>
      <c r="E1864" s="16">
        <v>1.5827314814814815</v>
      </c>
      <c r="F1864" s="12">
        <v>12.7</v>
      </c>
      <c r="G1864" s="7">
        <v>290</v>
      </c>
      <c r="H1864" s="16">
        <v>1.5903703703703704</v>
      </c>
    </row>
    <row x14ac:dyDescent="0.25" r="1865" customHeight="1" ht="18.75">
      <c r="A1865" s="1">
        <v>43138</v>
      </c>
      <c r="B1865" s="12">
        <v>2.8</v>
      </c>
      <c r="C1865" s="12">
        <v>4.7</v>
      </c>
      <c r="D1865" s="7">
        <v>290</v>
      </c>
      <c r="E1865" s="16">
        <v>1.3952314814814815</v>
      </c>
      <c r="F1865" s="12">
        <v>8.2</v>
      </c>
      <c r="G1865" s="7">
        <v>290</v>
      </c>
      <c r="H1865" s="16">
        <v>1.6417592592592594</v>
      </c>
    </row>
    <row x14ac:dyDescent="0.25" r="1866" customHeight="1" ht="18.75">
      <c r="A1866" s="1">
        <v>43139</v>
      </c>
      <c r="B1866" s="12">
        <v>0.8</v>
      </c>
      <c r="C1866" s="12">
        <v>2.4</v>
      </c>
      <c r="D1866" s="7">
        <v>290</v>
      </c>
      <c r="E1866" s="16">
        <v>1.619537037037037</v>
      </c>
      <c r="F1866" s="12">
        <v>4.4</v>
      </c>
      <c r="G1866" s="7">
        <v>270</v>
      </c>
      <c r="H1866" s="16">
        <v>1.6146759259259258</v>
      </c>
    </row>
    <row x14ac:dyDescent="0.25" r="1867" customHeight="1" ht="18.75">
      <c r="A1867" s="1">
        <v>43140</v>
      </c>
      <c r="B1867" s="7">
        <v>1</v>
      </c>
      <c r="C1867" s="12">
        <v>2.6</v>
      </c>
      <c r="D1867" s="7">
        <v>290</v>
      </c>
      <c r="E1867" s="16">
        <v>1.5653703703703705</v>
      </c>
      <c r="F1867" s="12">
        <v>4.9</v>
      </c>
      <c r="G1867" s="7">
        <v>340</v>
      </c>
      <c r="H1867" s="16">
        <v>1.5813425925925926</v>
      </c>
    </row>
    <row x14ac:dyDescent="0.25" r="1868" customHeight="1" ht="18.75">
      <c r="A1868" s="1">
        <v>43141</v>
      </c>
      <c r="B1868" s="7">
        <v>3</v>
      </c>
      <c r="C1868" s="12">
        <v>8.1</v>
      </c>
      <c r="D1868" s="7">
        <v>290</v>
      </c>
      <c r="E1868" s="16">
        <v>1.952175925925926</v>
      </c>
      <c r="F1868" s="12">
        <v>13.7</v>
      </c>
      <c r="G1868" s="7">
        <v>290</v>
      </c>
      <c r="H1868" s="16">
        <v>1.950787037037037</v>
      </c>
    </row>
    <row x14ac:dyDescent="0.25" r="1869" customHeight="1" ht="18.75">
      <c r="A1869" s="1">
        <v>43142</v>
      </c>
      <c r="B1869" s="12">
        <v>4.3</v>
      </c>
      <c r="C1869" s="12">
        <v>8.1</v>
      </c>
      <c r="D1869" s="7">
        <v>270</v>
      </c>
      <c r="E1869" s="16">
        <v>1.694537037037037</v>
      </c>
      <c r="F1869" s="12">
        <v>13.7</v>
      </c>
      <c r="G1869" s="7">
        <v>320</v>
      </c>
      <c r="H1869" s="16">
        <v>1.6889814814814814</v>
      </c>
    </row>
    <row x14ac:dyDescent="0.25" r="1870" customHeight="1" ht="18.75">
      <c r="A1870" s="1">
        <v>43143</v>
      </c>
      <c r="B1870" s="12">
        <v>3.9</v>
      </c>
      <c r="C1870" s="12">
        <v>8.1</v>
      </c>
      <c r="D1870" s="7">
        <v>290</v>
      </c>
      <c r="E1870" s="16">
        <v>1.569537037037037</v>
      </c>
      <c r="F1870" s="12">
        <v>12.8</v>
      </c>
      <c r="G1870" s="7">
        <v>320</v>
      </c>
      <c r="H1870" s="16">
        <v>1.6125925925925926</v>
      </c>
    </row>
    <row x14ac:dyDescent="0.25" r="1871" customHeight="1" ht="18.75">
      <c r="A1871" s="1">
        <v>43144</v>
      </c>
      <c r="B1871" s="7">
        <v>3</v>
      </c>
      <c r="C1871" s="12">
        <v>5.9</v>
      </c>
      <c r="D1871" s="7">
        <v>290</v>
      </c>
      <c r="E1871" s="16">
        <v>1.6535648148148148</v>
      </c>
      <c r="F1871" s="12">
        <v>8.8</v>
      </c>
      <c r="G1871" s="7">
        <v>270</v>
      </c>
      <c r="H1871" s="16">
        <v>1.6487037037037036</v>
      </c>
    </row>
    <row x14ac:dyDescent="0.25" r="1872" customHeight="1" ht="18.75">
      <c r="A1872" s="1">
        <v>43145</v>
      </c>
      <c r="B1872" s="12">
        <v>2.2</v>
      </c>
      <c r="C1872" s="12">
        <v>6.8</v>
      </c>
      <c r="D1872" s="7">
        <v>270</v>
      </c>
      <c r="E1872" s="16">
        <v>1.6202314814814813</v>
      </c>
      <c r="F1872" s="12">
        <v>11.5</v>
      </c>
      <c r="G1872" s="7">
        <v>270</v>
      </c>
      <c r="H1872" s="16">
        <v>1.6202314814814813</v>
      </c>
    </row>
    <row x14ac:dyDescent="0.25" r="1873" customHeight="1" ht="18.75">
      <c r="A1873" s="1">
        <v>43146</v>
      </c>
      <c r="B1873" s="12">
        <v>2.3</v>
      </c>
      <c r="C1873" s="12">
        <v>4.9</v>
      </c>
      <c r="D1873" s="7">
        <v>290</v>
      </c>
      <c r="E1873" s="16">
        <v>1.6702314814814816</v>
      </c>
      <c r="F1873" s="7">
        <v>7</v>
      </c>
      <c r="G1873" s="7">
        <v>270</v>
      </c>
      <c r="H1873" s="16">
        <v>1.6674537037037038</v>
      </c>
    </row>
    <row x14ac:dyDescent="0.25" r="1874" customHeight="1" ht="18.75">
      <c r="A1874" s="1">
        <v>43147</v>
      </c>
      <c r="B1874" s="7">
        <v>2</v>
      </c>
      <c r="C1874" s="7">
        <v>5</v>
      </c>
      <c r="D1874" s="7">
        <v>290</v>
      </c>
      <c r="E1874" s="16">
        <v>1.6730092592592594</v>
      </c>
      <c r="F1874" s="12">
        <v>7.9</v>
      </c>
      <c r="G1874" s="7">
        <v>290</v>
      </c>
      <c r="H1874" s="16">
        <v>1.7153703703703704</v>
      </c>
    </row>
    <row x14ac:dyDescent="0.25" r="1875" customHeight="1" ht="18.75">
      <c r="A1875" s="1">
        <v>43148</v>
      </c>
      <c r="B1875" s="12">
        <v>3.8</v>
      </c>
      <c r="C1875" s="7">
        <v>7</v>
      </c>
      <c r="D1875" s="7">
        <v>290</v>
      </c>
      <c r="E1875" s="16">
        <v>1.4966203703703704</v>
      </c>
      <c r="F1875" s="7">
        <v>13</v>
      </c>
      <c r="G1875" s="7">
        <v>290</v>
      </c>
      <c r="H1875" s="16">
        <v>1.4959259259259259</v>
      </c>
    </row>
    <row x14ac:dyDescent="0.25" r="1876" customHeight="1" ht="18.75">
      <c r="A1876" s="1">
        <v>43149</v>
      </c>
      <c r="B1876" s="12">
        <v>2.1</v>
      </c>
      <c r="C1876" s="12">
        <v>4.8</v>
      </c>
      <c r="D1876" s="7">
        <v>290</v>
      </c>
      <c r="E1876" s="16">
        <v>1.095925925925926</v>
      </c>
      <c r="F1876" s="12">
        <v>7.1</v>
      </c>
      <c r="G1876" s="7">
        <v>290</v>
      </c>
      <c r="H1876" s="16">
        <v>1.0896759259259259</v>
      </c>
    </row>
    <row x14ac:dyDescent="0.25" r="1877" customHeight="1" ht="18.75">
      <c r="A1877" s="1">
        <v>43150</v>
      </c>
      <c r="B1877" s="12">
        <v>1.3</v>
      </c>
      <c r="C1877" s="12">
        <v>3.3</v>
      </c>
      <c r="D1877" s="7">
        <v>320</v>
      </c>
      <c r="E1877" s="16">
        <v>1.6264814814814814</v>
      </c>
      <c r="F1877" s="12">
        <v>6.3</v>
      </c>
      <c r="G1877" s="7">
        <v>340</v>
      </c>
      <c r="H1877" s="16">
        <v>1.6452314814814815</v>
      </c>
    </row>
    <row x14ac:dyDescent="0.25" r="1878" customHeight="1" ht="18.75">
      <c r="A1878" s="1">
        <v>43151</v>
      </c>
      <c r="B1878" s="7">
        <v>2</v>
      </c>
      <c r="C1878" s="12">
        <v>4.9</v>
      </c>
      <c r="D1878" s="7">
        <v>290</v>
      </c>
      <c r="E1878" s="16">
        <v>1.9938425925925927</v>
      </c>
      <c r="F1878" s="12">
        <v>7.4</v>
      </c>
      <c r="G1878" s="7">
        <v>290</v>
      </c>
      <c r="H1878" s="16">
        <v>1.9875925925925926</v>
      </c>
    </row>
    <row x14ac:dyDescent="0.25" r="1879" customHeight="1" ht="18.75">
      <c r="A1879" s="1">
        <v>43152</v>
      </c>
      <c r="B1879" s="12">
        <v>2.7</v>
      </c>
      <c r="C1879" s="12">
        <v>4.9</v>
      </c>
      <c r="D1879" s="7">
        <v>290</v>
      </c>
      <c r="E1879" s="16">
        <v>1.0035648148148149</v>
      </c>
      <c r="F1879" s="12">
        <v>7.7</v>
      </c>
      <c r="G1879" s="7">
        <v>270</v>
      </c>
      <c r="H1879" s="16">
        <v>1.0028703703703703</v>
      </c>
    </row>
    <row x14ac:dyDescent="0.25" r="1880" customHeight="1" ht="18.75">
      <c r="A1880" s="1">
        <v>43153</v>
      </c>
      <c r="B1880" s="12">
        <v>1.4</v>
      </c>
      <c r="C1880" s="12">
        <v>3.7</v>
      </c>
      <c r="D1880" s="7">
        <v>270</v>
      </c>
      <c r="E1880" s="16">
        <v>1.600787037037037</v>
      </c>
      <c r="F1880" s="12">
        <v>6.5</v>
      </c>
      <c r="G1880" s="7">
        <v>290</v>
      </c>
      <c r="H1880" s="16">
        <v>1.553564814814815</v>
      </c>
    </row>
    <row x14ac:dyDescent="0.25" r="1881" customHeight="1" ht="18.75">
      <c r="A1881" s="1">
        <v>43154</v>
      </c>
      <c r="B1881" s="12">
        <v>1.1</v>
      </c>
      <c r="C1881" s="12">
        <v>4.8</v>
      </c>
      <c r="D1881" s="7">
        <v>250</v>
      </c>
      <c r="E1881" s="16">
        <v>1.7362037037037037</v>
      </c>
      <c r="F1881" s="12">
        <v>8.5</v>
      </c>
      <c r="G1881" s="7">
        <v>250</v>
      </c>
      <c r="H1881" s="16">
        <v>1.732037037037037</v>
      </c>
    </row>
    <row x14ac:dyDescent="0.25" r="1882" customHeight="1" ht="18.75">
      <c r="A1882" s="1">
        <v>43155</v>
      </c>
      <c r="B1882" s="7">
        <v>2</v>
      </c>
      <c r="C1882" s="12">
        <v>5.8</v>
      </c>
      <c r="D1882" s="7">
        <v>110</v>
      </c>
      <c r="E1882" s="16">
        <v>1.8320370370370371</v>
      </c>
      <c r="F1882" s="12">
        <v>8.7</v>
      </c>
      <c r="G1882" s="7">
        <v>110</v>
      </c>
      <c r="H1882" s="16">
        <v>1.8292592592592594</v>
      </c>
    </row>
    <row x14ac:dyDescent="0.25" r="1883" customHeight="1" ht="18.75">
      <c r="A1883" s="1">
        <v>43156</v>
      </c>
      <c r="B1883" s="12">
        <v>1.4</v>
      </c>
      <c r="C1883" s="12">
        <v>3.3</v>
      </c>
      <c r="D1883" s="7">
        <v>140</v>
      </c>
      <c r="E1883" s="16">
        <v>1.0077314814814815</v>
      </c>
      <c r="F1883" s="12">
        <v>5.4</v>
      </c>
      <c r="G1883" s="7">
        <v>110</v>
      </c>
      <c r="H1883" s="16">
        <v>1.0049537037037037</v>
      </c>
    </row>
    <row x14ac:dyDescent="0.25" r="1884" customHeight="1" ht="18.75">
      <c r="A1884" s="1">
        <v>43157</v>
      </c>
      <c r="B1884" s="12">
        <v>1.7</v>
      </c>
      <c r="C1884" s="12">
        <v>5.2</v>
      </c>
      <c r="D1884" s="7">
        <v>140</v>
      </c>
      <c r="E1884" s="16">
        <v>1.794537037037037</v>
      </c>
      <c r="F1884" s="12">
        <v>8.5</v>
      </c>
      <c r="G1884" s="7">
        <v>140</v>
      </c>
      <c r="H1884" s="16">
        <v>1.7917592592592593</v>
      </c>
    </row>
    <row x14ac:dyDescent="0.25" r="1885" customHeight="1" ht="18.75">
      <c r="A1885" s="1">
        <v>43158</v>
      </c>
      <c r="B1885" s="12">
        <v>1.2</v>
      </c>
      <c r="C1885" s="12">
        <v>2.8</v>
      </c>
      <c r="D1885" s="7">
        <v>270</v>
      </c>
      <c r="E1885" s="16">
        <v>1.5549537037037036</v>
      </c>
      <c r="F1885" s="12">
        <v>5.1</v>
      </c>
      <c r="G1885" s="7">
        <v>290</v>
      </c>
      <c r="H1885" s="16">
        <v>1.5230092592592592</v>
      </c>
    </row>
    <row x14ac:dyDescent="0.25" r="1886" customHeight="1" ht="18.75">
      <c r="A1886" s="1">
        <v>43159</v>
      </c>
      <c r="B1886" s="7">
        <v>4</v>
      </c>
      <c r="C1886" s="12">
        <v>7.2</v>
      </c>
      <c r="D1886" s="7">
        <v>90</v>
      </c>
      <c r="E1886" s="16">
        <v>1.5424537037037038</v>
      </c>
      <c r="F1886" s="12">
        <v>12.2</v>
      </c>
      <c r="G1886" s="7">
        <v>90</v>
      </c>
      <c r="H1886" s="16">
        <v>1.650787037037037</v>
      </c>
    </row>
    <row x14ac:dyDescent="0.25" r="1887" customHeight="1" ht="18.75">
      <c r="A1887" s="1">
        <v>43160</v>
      </c>
      <c r="B1887" s="12">
        <v>5.9</v>
      </c>
      <c r="C1887" s="12">
        <v>10.5</v>
      </c>
      <c r="D1887" s="7">
        <v>290</v>
      </c>
      <c r="E1887" s="16">
        <v>1.443148148148148</v>
      </c>
      <c r="F1887" s="12">
        <v>18.2</v>
      </c>
      <c r="G1887" s="7">
        <v>290</v>
      </c>
      <c r="H1887" s="16">
        <v>1.443148148148148</v>
      </c>
    </row>
    <row x14ac:dyDescent="0.25" r="1888" customHeight="1" ht="18.75">
      <c r="A1888" s="1">
        <v>43161</v>
      </c>
      <c r="B1888" s="12">
        <v>2.4</v>
      </c>
      <c r="C1888" s="12">
        <v>5.5</v>
      </c>
      <c r="D1888" s="7">
        <v>290</v>
      </c>
      <c r="E1888" s="16">
        <v>1.0049537037037037</v>
      </c>
      <c r="F1888" s="12">
        <v>7.9</v>
      </c>
      <c r="G1888" s="7">
        <v>320</v>
      </c>
      <c r="H1888" s="16">
        <v>1.0014814814814814</v>
      </c>
    </row>
    <row x14ac:dyDescent="0.25" r="1889" customHeight="1" ht="18.75">
      <c r="A1889" s="1">
        <v>43162</v>
      </c>
      <c r="B1889" s="7">
        <v>1</v>
      </c>
      <c r="C1889" s="12">
        <v>2.8</v>
      </c>
      <c r="D1889" s="7">
        <v>290</v>
      </c>
      <c r="E1889" s="16">
        <v>1.6341203703703704</v>
      </c>
      <c r="F1889" s="12">
        <v>4.8</v>
      </c>
      <c r="G1889" s="7">
        <v>200</v>
      </c>
      <c r="H1889" s="16">
        <v>1.7493981481481482</v>
      </c>
    </row>
    <row x14ac:dyDescent="0.25" r="1890" customHeight="1" ht="18.75">
      <c r="A1890" s="1">
        <v>43163</v>
      </c>
      <c r="B1890" s="12">
        <v>1.6</v>
      </c>
      <c r="C1890" s="12">
        <v>6.5</v>
      </c>
      <c r="D1890" s="7">
        <v>110</v>
      </c>
      <c r="E1890" s="16">
        <v>1.9278703703703703</v>
      </c>
      <c r="F1890" s="12">
        <v>9.6</v>
      </c>
      <c r="G1890" s="7">
        <v>90</v>
      </c>
      <c r="H1890" s="16">
        <v>1.9278703703703703</v>
      </c>
    </row>
    <row x14ac:dyDescent="0.25" r="1891" customHeight="1" ht="18.75">
      <c r="A1891" s="1">
        <v>43164</v>
      </c>
      <c r="B1891" s="12">
        <v>4.2</v>
      </c>
      <c r="C1891" s="12">
        <v>7.7</v>
      </c>
      <c r="D1891" s="7">
        <v>110</v>
      </c>
      <c r="E1891" s="16">
        <v>1.1723148148148148</v>
      </c>
      <c r="F1891" s="12">
        <v>12.2</v>
      </c>
      <c r="G1891" s="7">
        <v>110</v>
      </c>
      <c r="H1891" s="16">
        <v>1.1424537037037037</v>
      </c>
    </row>
    <row x14ac:dyDescent="0.25" r="1892" customHeight="1" ht="18.75">
      <c r="A1892" s="1">
        <v>43165</v>
      </c>
      <c r="B1892" s="12">
        <v>2.7</v>
      </c>
      <c r="C1892" s="12">
        <v>6.8</v>
      </c>
      <c r="D1892" s="7">
        <v>90</v>
      </c>
      <c r="E1892" s="16">
        <v>1.7355092592592594</v>
      </c>
      <c r="F1892" s="12">
        <v>10.7</v>
      </c>
      <c r="G1892" s="7">
        <v>90</v>
      </c>
      <c r="H1892" s="16">
        <v>1.744537037037037</v>
      </c>
    </row>
    <row x14ac:dyDescent="0.25" r="1893" customHeight="1" ht="18.75">
      <c r="A1893" s="1">
        <v>43166</v>
      </c>
      <c r="B1893" s="12">
        <v>2.4</v>
      </c>
      <c r="C1893" s="12">
        <v>6.2</v>
      </c>
      <c r="D1893" s="7">
        <v>90</v>
      </c>
      <c r="E1893" s="16">
        <v>1.4959259259259259</v>
      </c>
      <c r="F1893" s="12">
        <v>10.7</v>
      </c>
      <c r="G1893" s="7">
        <v>70</v>
      </c>
      <c r="H1893" s="16">
        <v>1.491064814814815</v>
      </c>
    </row>
    <row x14ac:dyDescent="0.25" r="1894" customHeight="1" ht="18.75">
      <c r="A1894" s="1">
        <v>43167</v>
      </c>
      <c r="B1894" s="12">
        <v>1.4</v>
      </c>
      <c r="C1894" s="12">
        <v>4.5</v>
      </c>
      <c r="D1894" s="7">
        <v>290</v>
      </c>
      <c r="E1894" s="16">
        <v>1.6625925925925926</v>
      </c>
      <c r="F1894" s="12">
        <v>7.5</v>
      </c>
      <c r="G1894" s="7">
        <v>290</v>
      </c>
      <c r="H1894" s="16">
        <v>1.657037037037037</v>
      </c>
    </row>
    <row x14ac:dyDescent="0.25" r="1895" customHeight="1" ht="18.75">
      <c r="A1895" s="1">
        <v>43168</v>
      </c>
      <c r="B1895" s="12">
        <v>2.1</v>
      </c>
      <c r="C1895" s="12">
        <v>4.3</v>
      </c>
      <c r="D1895" s="7">
        <v>110</v>
      </c>
      <c r="E1895" s="16">
        <v>1.7188425925925928</v>
      </c>
      <c r="F1895" s="12">
        <v>7.6</v>
      </c>
      <c r="G1895" s="7">
        <v>110</v>
      </c>
      <c r="H1895" s="16">
        <v>1.8424537037037036</v>
      </c>
    </row>
    <row x14ac:dyDescent="0.25" r="1896" customHeight="1" ht="18.75">
      <c r="A1896" s="1">
        <v>43169</v>
      </c>
      <c r="B1896" s="12">
        <v>1.9</v>
      </c>
      <c r="C1896" s="12">
        <v>3.8</v>
      </c>
      <c r="D1896" s="7">
        <v>290</v>
      </c>
      <c r="E1896" s="16">
        <v>1.575787037037037</v>
      </c>
      <c r="F1896" s="12">
        <v>6.7</v>
      </c>
      <c r="G1896" s="7">
        <v>290</v>
      </c>
      <c r="H1896" s="16">
        <v>1.5702314814814815</v>
      </c>
    </row>
    <row x14ac:dyDescent="0.25" r="1897" customHeight="1" ht="18.75">
      <c r="A1897" s="1">
        <v>43170</v>
      </c>
      <c r="B1897" s="12">
        <v>1.7</v>
      </c>
      <c r="C1897" s="12">
        <v>3.8</v>
      </c>
      <c r="D1897" s="7">
        <v>320</v>
      </c>
      <c r="E1897" s="16">
        <v>1.1368981481481482</v>
      </c>
      <c r="F1897" s="12">
        <v>6.3</v>
      </c>
      <c r="G1897" s="7">
        <v>290</v>
      </c>
      <c r="H1897" s="16">
        <v>1.5348148148148149</v>
      </c>
    </row>
    <row x14ac:dyDescent="0.25" r="1898" customHeight="1" ht="18.75">
      <c r="A1898" s="1">
        <v>43171</v>
      </c>
      <c r="B1898" s="7">
        <v>1</v>
      </c>
      <c r="C1898" s="12">
        <v>2.5</v>
      </c>
      <c r="D1898" s="7">
        <v>200</v>
      </c>
      <c r="E1898" s="16">
        <v>1.725787037037037</v>
      </c>
      <c r="F1898" s="12">
        <v>4.4</v>
      </c>
      <c r="G1898" s="7">
        <v>200</v>
      </c>
      <c r="H1898" s="16">
        <v>1.7688425925925926</v>
      </c>
    </row>
    <row x14ac:dyDescent="0.25" r="1899" customHeight="1" ht="18.75">
      <c r="A1899" s="1">
        <v>43172</v>
      </c>
      <c r="B1899" s="12">
        <v>1.6</v>
      </c>
      <c r="C1899" s="12">
        <v>5.8</v>
      </c>
      <c r="D1899" s="7">
        <v>270</v>
      </c>
      <c r="E1899" s="16">
        <v>1.5618981481481482</v>
      </c>
      <c r="F1899" s="12">
        <v>9.5</v>
      </c>
      <c r="G1899" s="7">
        <v>290</v>
      </c>
      <c r="H1899" s="16">
        <v>1.5584259259259259</v>
      </c>
    </row>
    <row x14ac:dyDescent="0.25" r="1900" customHeight="1" ht="18.75">
      <c r="A1900" s="1">
        <v>43173</v>
      </c>
      <c r="B1900" s="12">
        <v>1.5</v>
      </c>
      <c r="C1900" s="12">
        <v>4.6</v>
      </c>
      <c r="D1900" s="7">
        <v>270</v>
      </c>
      <c r="E1900" s="16">
        <v>1.5820370370370371</v>
      </c>
      <c r="F1900" s="12">
        <v>6.8</v>
      </c>
      <c r="G1900" s="7">
        <v>270</v>
      </c>
      <c r="H1900" s="16">
        <v>1.575787037037037</v>
      </c>
    </row>
    <row x14ac:dyDescent="0.25" r="1901" customHeight="1" ht="18.75">
      <c r="A1901" s="1">
        <v>43174</v>
      </c>
      <c r="B1901" s="12">
        <v>0.9</v>
      </c>
      <c r="C1901" s="12">
        <v>4.7</v>
      </c>
      <c r="D1901" s="7">
        <v>140</v>
      </c>
      <c r="E1901" s="17">
        <v>1.9993981481481482</v>
      </c>
      <c r="F1901" s="12">
        <v>7.7</v>
      </c>
      <c r="G1901" s="7">
        <v>140</v>
      </c>
      <c r="H1901" s="16">
        <v>1.9959259259259259</v>
      </c>
    </row>
    <row x14ac:dyDescent="0.25" r="1902" customHeight="1" ht="18.75">
      <c r="A1902" s="1">
        <v>43175</v>
      </c>
      <c r="B1902" s="7">
        <v>5</v>
      </c>
      <c r="C1902" s="12">
        <v>10.1</v>
      </c>
      <c r="D1902" s="7">
        <v>110</v>
      </c>
      <c r="E1902" s="16">
        <v>1.0167592592592594</v>
      </c>
      <c r="F1902" s="12">
        <v>15.4</v>
      </c>
      <c r="G1902" s="7">
        <v>110</v>
      </c>
      <c r="H1902" s="16">
        <v>1.0903703703703704</v>
      </c>
    </row>
    <row x14ac:dyDescent="0.25" r="1903" customHeight="1" ht="18.75">
      <c r="A1903" s="1">
        <v>43176</v>
      </c>
      <c r="B1903" s="12">
        <v>1.2</v>
      </c>
      <c r="C1903" s="7">
        <v>4</v>
      </c>
      <c r="D1903" s="7">
        <v>110</v>
      </c>
      <c r="E1903" s="16">
        <v>1.4875925925925926</v>
      </c>
      <c r="F1903" s="7">
        <v>6</v>
      </c>
      <c r="G1903" s="7">
        <v>110</v>
      </c>
      <c r="H1903" s="16">
        <v>1.4848148148148148</v>
      </c>
    </row>
    <row x14ac:dyDescent="0.25" r="1904" customHeight="1" ht="18.75">
      <c r="A1904" s="1">
        <v>43177</v>
      </c>
      <c r="B1904" s="12">
        <v>0.9</v>
      </c>
      <c r="C1904" s="12">
        <v>2.9</v>
      </c>
      <c r="D1904" s="7">
        <v>290</v>
      </c>
      <c r="E1904" s="16">
        <v>1.5577314814814813</v>
      </c>
      <c r="F1904" s="12">
        <v>4.8</v>
      </c>
      <c r="G1904" s="7">
        <v>270</v>
      </c>
      <c r="H1904" s="16">
        <v>1.5862037037037036</v>
      </c>
    </row>
    <row x14ac:dyDescent="0.25" r="1905" customHeight="1" ht="18.75">
      <c r="A1905" s="1">
        <v>43178</v>
      </c>
      <c r="B1905" s="12">
        <v>3.6</v>
      </c>
      <c r="C1905" s="12">
        <v>7.5</v>
      </c>
      <c r="D1905" s="7">
        <v>110</v>
      </c>
      <c r="E1905" s="16">
        <v>1.4737037037037037</v>
      </c>
      <c r="F1905" s="12">
        <v>12.3</v>
      </c>
      <c r="G1905" s="7">
        <v>110</v>
      </c>
      <c r="H1905" s="16">
        <v>1.4681481481481482</v>
      </c>
    </row>
    <row x14ac:dyDescent="0.25" r="1906" customHeight="1" ht="18.75">
      <c r="A1906" s="1">
        <v>43179</v>
      </c>
      <c r="B1906" s="12">
        <v>5.3</v>
      </c>
      <c r="C1906" s="7">
        <v>9</v>
      </c>
      <c r="D1906" s="7">
        <v>110</v>
      </c>
      <c r="E1906" s="16">
        <v>1.5584259259259259</v>
      </c>
      <c r="F1906" s="12">
        <v>15.6</v>
      </c>
      <c r="G1906" s="7">
        <v>110</v>
      </c>
      <c r="H1906" s="16">
        <v>1.5528703703703703</v>
      </c>
    </row>
    <row x14ac:dyDescent="0.25" r="1907" customHeight="1" ht="18.75">
      <c r="A1907" s="1">
        <v>43180</v>
      </c>
      <c r="B1907" s="12">
        <v>1.5</v>
      </c>
      <c r="C1907" s="7">
        <v>6</v>
      </c>
      <c r="D1907" s="7">
        <v>90</v>
      </c>
      <c r="E1907" s="16">
        <v>1.007037037037037</v>
      </c>
      <c r="F1907" s="12">
        <v>10.8</v>
      </c>
      <c r="G1907" s="7">
        <v>90</v>
      </c>
      <c r="H1907" s="16">
        <v>1.005648148148148</v>
      </c>
    </row>
    <row x14ac:dyDescent="0.25" r="1908" customHeight="1" ht="18.75">
      <c r="A1908" s="1">
        <v>43181</v>
      </c>
      <c r="B1908" s="12">
        <v>2.6</v>
      </c>
      <c r="C1908" s="7">
        <v>5</v>
      </c>
      <c r="D1908" s="7">
        <v>270</v>
      </c>
      <c r="E1908" s="16">
        <v>1.627175925925926</v>
      </c>
      <c r="F1908" s="12">
        <v>7.9</v>
      </c>
      <c r="G1908" s="7">
        <v>290</v>
      </c>
      <c r="H1908" s="16">
        <v>1.627175925925926</v>
      </c>
    </row>
    <row x14ac:dyDescent="0.25" r="1909" customHeight="1" ht="18.75">
      <c r="A1909" s="1">
        <v>43182</v>
      </c>
      <c r="B1909" s="12">
        <v>1.2</v>
      </c>
      <c r="C1909" s="12">
        <v>3.6</v>
      </c>
      <c r="D1909" s="7">
        <v>250</v>
      </c>
      <c r="E1909" s="16">
        <v>1.6146759259259258</v>
      </c>
      <c r="F1909" s="12">
        <v>6.2</v>
      </c>
      <c r="G1909" s="7">
        <v>270</v>
      </c>
      <c r="H1909" s="16">
        <v>1.625787037037037</v>
      </c>
    </row>
    <row x14ac:dyDescent="0.25" r="1910" customHeight="1" ht="18.75">
      <c r="A1910" s="1">
        <v>43183</v>
      </c>
      <c r="B1910" s="12">
        <v>2.4</v>
      </c>
      <c r="C1910" s="12">
        <v>5.7</v>
      </c>
      <c r="D1910" s="7">
        <v>290</v>
      </c>
      <c r="E1910" s="16">
        <v>1.7362037037037037</v>
      </c>
      <c r="F1910" s="12">
        <v>8.9</v>
      </c>
      <c r="G1910" s="7">
        <v>320</v>
      </c>
      <c r="H1910" s="16">
        <v>1.6681481481481482</v>
      </c>
    </row>
    <row x14ac:dyDescent="0.25" r="1911" customHeight="1" ht="18.75">
      <c r="A1911" s="1">
        <v>43184</v>
      </c>
      <c r="B1911" s="7">
        <v>2</v>
      </c>
      <c r="C1911" s="12">
        <v>4.9</v>
      </c>
      <c r="D1911" s="7">
        <v>270</v>
      </c>
      <c r="E1911" s="16">
        <v>1.513287037037037</v>
      </c>
      <c r="F1911" s="12">
        <v>7.4</v>
      </c>
      <c r="G1911" s="7">
        <v>270</v>
      </c>
      <c r="H1911" s="16">
        <v>1.669537037037037</v>
      </c>
    </row>
    <row x14ac:dyDescent="0.25" r="1912" customHeight="1" ht="18.75">
      <c r="A1912" s="1">
        <v>43185</v>
      </c>
      <c r="B1912" s="12">
        <v>2.4</v>
      </c>
      <c r="C1912" s="12">
        <v>5.8</v>
      </c>
      <c r="D1912" s="7">
        <v>290</v>
      </c>
      <c r="E1912" s="16">
        <v>1.5237037037037036</v>
      </c>
      <c r="F1912" s="12">
        <v>8.7</v>
      </c>
      <c r="G1912" s="7">
        <v>290</v>
      </c>
      <c r="H1912" s="16">
        <v>1.4730092592592592</v>
      </c>
    </row>
    <row x14ac:dyDescent="0.25" r="1913" customHeight="1" ht="18.75">
      <c r="A1913" s="1">
        <v>43186</v>
      </c>
      <c r="B1913" s="12">
        <v>1.7</v>
      </c>
      <c r="C1913" s="12">
        <v>3.9</v>
      </c>
      <c r="D1913" s="7">
        <v>320</v>
      </c>
      <c r="E1913" s="16">
        <v>1.7146759259259259</v>
      </c>
      <c r="F1913" s="12">
        <v>7.4</v>
      </c>
      <c r="G1913" s="7">
        <v>320</v>
      </c>
      <c r="H1913" s="16">
        <v>1.7112037037037036</v>
      </c>
    </row>
    <row x14ac:dyDescent="0.25" r="1914" customHeight="1" ht="18.75">
      <c r="A1914" s="1">
        <v>43187</v>
      </c>
      <c r="B1914" s="7">
        <v>2</v>
      </c>
      <c r="C1914" s="12">
        <v>4.9</v>
      </c>
      <c r="D1914" s="7">
        <v>270</v>
      </c>
      <c r="E1914" s="16">
        <v>1.475787037037037</v>
      </c>
      <c r="F1914" s="12">
        <v>7.3</v>
      </c>
      <c r="G1914" s="7">
        <v>270</v>
      </c>
      <c r="H1914" s="16">
        <v>1.4737037037037037</v>
      </c>
    </row>
    <row x14ac:dyDescent="0.25" r="1915" customHeight="1" ht="18.75">
      <c r="A1915" s="1">
        <v>43188</v>
      </c>
      <c r="B1915" s="12">
        <v>2.8</v>
      </c>
      <c r="C1915" s="12">
        <v>7.8</v>
      </c>
      <c r="D1915" s="7">
        <v>110</v>
      </c>
      <c r="E1915" s="16">
        <v>1.779259259259259</v>
      </c>
      <c r="F1915" s="12">
        <v>12.9</v>
      </c>
      <c r="G1915" s="7">
        <v>90</v>
      </c>
      <c r="H1915" s="16">
        <v>1.779259259259259</v>
      </c>
    </row>
    <row x14ac:dyDescent="0.25" r="1916" customHeight="1" ht="18.75">
      <c r="A1916" s="1">
        <v>43189</v>
      </c>
      <c r="B1916" s="7">
        <v>4</v>
      </c>
      <c r="C1916" s="12">
        <v>6.7</v>
      </c>
      <c r="D1916" s="7">
        <v>110</v>
      </c>
      <c r="E1916" s="16">
        <v>1.0285648148148148</v>
      </c>
      <c r="F1916" s="7">
        <v>10</v>
      </c>
      <c r="G1916" s="7">
        <v>110</v>
      </c>
      <c r="H1916" s="16">
        <v>1.0264814814814816</v>
      </c>
    </row>
    <row x14ac:dyDescent="0.25" r="1917" customHeight="1" ht="18.75">
      <c r="A1917" s="1">
        <v>43190</v>
      </c>
      <c r="B1917" s="12">
        <v>1.6</v>
      </c>
      <c r="C1917" s="12">
        <v>3.7</v>
      </c>
      <c r="D1917" s="7">
        <v>290</v>
      </c>
      <c r="E1917" s="16">
        <v>1.6764814814814815</v>
      </c>
      <c r="F1917" s="12">
        <v>5.9</v>
      </c>
      <c r="G1917" s="7">
        <v>290</v>
      </c>
      <c r="H1917" s="16">
        <v>1.6757870370370371</v>
      </c>
    </row>
    <row x14ac:dyDescent="0.25" r="1918" customHeight="1" ht="18.75">
      <c r="A1918" s="1">
        <v>43191</v>
      </c>
      <c r="B1918" s="12">
        <v>1.1</v>
      </c>
      <c r="C1918" s="12">
        <v>3.6</v>
      </c>
      <c r="D1918" s="7">
        <v>270</v>
      </c>
      <c r="E1918" s="16">
        <v>1.7375925925925926</v>
      </c>
      <c r="F1918" s="12">
        <v>5.3</v>
      </c>
      <c r="G1918" s="7">
        <v>270</v>
      </c>
      <c r="H1918" s="16">
        <v>1.450787037037037</v>
      </c>
    </row>
    <row x14ac:dyDescent="0.25" r="1919" customHeight="1" ht="18.75">
      <c r="A1919" s="1">
        <v>43192</v>
      </c>
      <c r="B1919" s="12">
        <v>1.6</v>
      </c>
      <c r="C1919" s="12">
        <v>4.4</v>
      </c>
      <c r="D1919" s="7">
        <v>270</v>
      </c>
      <c r="E1919" s="16">
        <v>1.6362037037037038</v>
      </c>
      <c r="F1919" s="12">
        <v>6.8</v>
      </c>
      <c r="G1919" s="7">
        <v>250</v>
      </c>
      <c r="H1919" s="16">
        <v>1.5674537037037037</v>
      </c>
    </row>
    <row x14ac:dyDescent="0.25" r="1920" customHeight="1" ht="18.75">
      <c r="A1920" s="1">
        <v>43193</v>
      </c>
      <c r="B1920" s="12">
        <v>1.6</v>
      </c>
      <c r="C1920" s="12">
        <v>4.7</v>
      </c>
      <c r="D1920" s="7">
        <v>290</v>
      </c>
      <c r="E1920" s="16">
        <v>1.5980092592592592</v>
      </c>
      <c r="F1920" s="12">
        <v>7.4</v>
      </c>
      <c r="G1920" s="7">
        <v>200</v>
      </c>
      <c r="H1920" s="16">
        <v>1.719537037037037</v>
      </c>
    </row>
    <row x14ac:dyDescent="0.25" r="1921" customHeight="1" ht="18.75">
      <c r="A1921" s="1">
        <v>43194</v>
      </c>
      <c r="B1921" s="12">
        <v>4.6</v>
      </c>
      <c r="C1921" s="12">
        <v>7.7</v>
      </c>
      <c r="D1921" s="7">
        <v>110</v>
      </c>
      <c r="E1921" s="16">
        <v>1.4952314814814816</v>
      </c>
      <c r="F1921" s="12">
        <v>12.3</v>
      </c>
      <c r="G1921" s="7">
        <v>110</v>
      </c>
      <c r="H1921" s="16">
        <v>1.7459259259259259</v>
      </c>
    </row>
    <row x14ac:dyDescent="0.25" r="1922" customHeight="1" ht="18.75">
      <c r="A1922" s="1">
        <v>43195</v>
      </c>
      <c r="B1922" s="12">
        <v>3.3</v>
      </c>
      <c r="C1922" s="12">
        <v>5.6</v>
      </c>
      <c r="D1922" s="7">
        <v>90</v>
      </c>
      <c r="E1922" s="16">
        <v>1.413287037037037</v>
      </c>
      <c r="F1922" s="12">
        <v>9.7</v>
      </c>
      <c r="G1922" s="7">
        <v>110</v>
      </c>
      <c r="H1922" s="16">
        <v>1.411898148148148</v>
      </c>
    </row>
    <row x14ac:dyDescent="0.25" r="1923" customHeight="1" ht="18.75">
      <c r="A1923" s="1">
        <v>43196</v>
      </c>
      <c r="B1923" s="7">
        <v>4</v>
      </c>
      <c r="C1923" s="12">
        <v>7.7</v>
      </c>
      <c r="D1923" s="7">
        <v>290</v>
      </c>
      <c r="E1923" s="16">
        <v>1.6306481481481483</v>
      </c>
      <c r="F1923" s="12">
        <v>13.3</v>
      </c>
      <c r="G1923" s="7">
        <v>290</v>
      </c>
      <c r="H1923" s="16">
        <v>1.7688425925925926</v>
      </c>
    </row>
    <row x14ac:dyDescent="0.25" r="1924" customHeight="1" ht="18.75">
      <c r="A1924" s="1">
        <v>43197</v>
      </c>
      <c r="B1924" s="12">
        <v>5.9</v>
      </c>
      <c r="C1924" s="12">
        <v>8.8</v>
      </c>
      <c r="D1924" s="7">
        <v>290</v>
      </c>
      <c r="E1924" s="16">
        <v>1.6834259259259259</v>
      </c>
      <c r="F1924" s="12">
        <v>15.3</v>
      </c>
      <c r="G1924" s="7">
        <v>290</v>
      </c>
      <c r="H1924" s="16">
        <v>1.6327314814814815</v>
      </c>
    </row>
    <row x14ac:dyDescent="0.25" r="1925" customHeight="1" ht="18.75">
      <c r="A1925" s="1">
        <v>43198</v>
      </c>
      <c r="B1925" s="12">
        <v>2.9</v>
      </c>
      <c r="C1925" s="12">
        <v>6.1</v>
      </c>
      <c r="D1925" s="7">
        <v>270</v>
      </c>
      <c r="E1925" s="16">
        <v>1.0375925925925926</v>
      </c>
      <c r="F1925" s="12">
        <v>10.4</v>
      </c>
      <c r="G1925" s="7">
        <v>270</v>
      </c>
      <c r="H1925" s="16">
        <v>1.9938425925925927</v>
      </c>
    </row>
    <row x14ac:dyDescent="0.25" r="1926" customHeight="1" ht="18.75">
      <c r="A1926" s="1">
        <v>43199</v>
      </c>
      <c r="B1926" s="7">
        <v>2</v>
      </c>
      <c r="C1926" s="12">
        <v>4.6</v>
      </c>
      <c r="D1926" s="7">
        <v>290</v>
      </c>
      <c r="E1926" s="16">
        <v>1.5528703703703703</v>
      </c>
      <c r="F1926" s="12">
        <v>8.1</v>
      </c>
      <c r="G1926" s="7">
        <v>320</v>
      </c>
      <c r="H1926" s="16">
        <v>1.5264814814814813</v>
      </c>
    </row>
    <row x14ac:dyDescent="0.25" r="1927" customHeight="1" ht="18.75">
      <c r="A1927" s="1">
        <v>43200</v>
      </c>
      <c r="B1927" s="12">
        <v>2.2</v>
      </c>
      <c r="C1927" s="12">
        <v>5.6</v>
      </c>
      <c r="D1927" s="7">
        <v>180</v>
      </c>
      <c r="E1927" s="16">
        <v>1.6625925925925926</v>
      </c>
      <c r="F1927" s="12">
        <v>12.7</v>
      </c>
      <c r="G1927" s="7">
        <v>270</v>
      </c>
      <c r="H1927" s="16">
        <v>1.9542592592592594</v>
      </c>
    </row>
    <row x14ac:dyDescent="0.25" r="1928" customHeight="1" ht="18.75">
      <c r="A1928" s="1">
        <v>43201</v>
      </c>
      <c r="B1928" s="12">
        <v>3.7</v>
      </c>
      <c r="C1928" s="12">
        <v>5.6</v>
      </c>
      <c r="D1928" s="7">
        <v>320</v>
      </c>
      <c r="E1928" s="16">
        <v>1.8320370370370371</v>
      </c>
      <c r="F1928" s="12">
        <v>12.8</v>
      </c>
      <c r="G1928" s="7">
        <v>230</v>
      </c>
      <c r="H1928" s="16">
        <v>1.0716203703703704</v>
      </c>
    </row>
    <row x14ac:dyDescent="0.25" r="1929" customHeight="1" ht="18.75">
      <c r="A1929" s="1">
        <v>43202</v>
      </c>
      <c r="B1929" s="12">
        <v>2.9</v>
      </c>
      <c r="C1929" s="12">
        <v>7.8</v>
      </c>
      <c r="D1929" s="7">
        <v>270</v>
      </c>
      <c r="E1929" s="16">
        <v>1.7091203703703703</v>
      </c>
      <c r="F1929" s="12">
        <v>13.4</v>
      </c>
      <c r="G1929" s="7">
        <v>290</v>
      </c>
      <c r="H1929" s="16">
        <v>1.6487037037037036</v>
      </c>
    </row>
    <row x14ac:dyDescent="0.25" r="1930" customHeight="1" ht="18.75">
      <c r="A1930" s="1">
        <v>43203</v>
      </c>
      <c r="B1930" s="12">
        <v>3.5</v>
      </c>
      <c r="C1930" s="12">
        <v>6.6</v>
      </c>
      <c r="D1930" s="7">
        <v>70</v>
      </c>
      <c r="E1930" s="16">
        <v>1.595925925925926</v>
      </c>
      <c r="F1930" s="12">
        <v>10.9</v>
      </c>
      <c r="G1930" s="7">
        <v>70</v>
      </c>
      <c r="H1930" s="16">
        <v>1.6535648148148148</v>
      </c>
    </row>
    <row x14ac:dyDescent="0.25" r="1931" customHeight="1" ht="18.75">
      <c r="A1931" s="1">
        <v>43204</v>
      </c>
      <c r="B1931" s="12">
        <v>2.9</v>
      </c>
      <c r="C1931" s="12">
        <v>5.6</v>
      </c>
      <c r="D1931" s="7">
        <v>290</v>
      </c>
      <c r="E1931" s="16">
        <v>1.9785648148148147</v>
      </c>
      <c r="F1931" s="12">
        <v>9.2</v>
      </c>
      <c r="G1931" s="7">
        <v>270</v>
      </c>
      <c r="H1931" s="16">
        <v>1.8487037037037037</v>
      </c>
    </row>
    <row x14ac:dyDescent="0.25" r="1932" customHeight="1" ht="18.75">
      <c r="A1932" s="1">
        <v>43205</v>
      </c>
      <c r="B1932" s="7">
        <v>4</v>
      </c>
      <c r="C1932" s="12">
        <v>5.9</v>
      </c>
      <c r="D1932" s="7">
        <v>340</v>
      </c>
      <c r="E1932" s="16">
        <v>1.6730092592592594</v>
      </c>
      <c r="F1932" s="12">
        <v>10.4</v>
      </c>
      <c r="G1932" s="7">
        <v>360</v>
      </c>
      <c r="H1932" s="16">
        <v>1.678564814814815</v>
      </c>
    </row>
    <row x14ac:dyDescent="0.25" r="1933" customHeight="1" ht="18.75">
      <c r="A1933" s="1">
        <v>43206</v>
      </c>
      <c r="B1933" s="12">
        <v>2.7</v>
      </c>
      <c r="C1933" s="12">
        <v>6.1</v>
      </c>
      <c r="D1933" s="7">
        <v>90</v>
      </c>
      <c r="E1933" s="16">
        <v>1.7146759259259259</v>
      </c>
      <c r="F1933" s="12">
        <v>9.8</v>
      </c>
      <c r="G1933" s="7">
        <v>90</v>
      </c>
      <c r="H1933" s="16">
        <v>1.788287037037037</v>
      </c>
    </row>
    <row x14ac:dyDescent="0.25" r="1934" customHeight="1" ht="18.75">
      <c r="A1934" s="1">
        <v>43207</v>
      </c>
      <c r="B1934" s="12">
        <v>1.2</v>
      </c>
      <c r="C1934" s="12">
        <v>3.2</v>
      </c>
      <c r="D1934" s="7">
        <v>140</v>
      </c>
      <c r="E1934" s="16">
        <v>1.838287037037037</v>
      </c>
      <c r="F1934" s="12">
        <v>5.6</v>
      </c>
      <c r="G1934" s="7">
        <v>270</v>
      </c>
      <c r="H1934" s="16">
        <v>1.6237037037037036</v>
      </c>
    </row>
    <row x14ac:dyDescent="0.25" r="1935" customHeight="1" ht="18.75">
      <c r="A1935" s="1">
        <v>43208</v>
      </c>
      <c r="B1935" s="12">
        <v>1.5</v>
      </c>
      <c r="C1935" s="12">
        <v>3.6</v>
      </c>
      <c r="D1935" s="7">
        <v>270</v>
      </c>
      <c r="E1935" s="16">
        <v>1.4959259259259259</v>
      </c>
      <c r="F1935" s="12">
        <v>6.2</v>
      </c>
      <c r="G1935" s="7">
        <v>270</v>
      </c>
      <c r="H1935" s="16">
        <v>1.533425925925926</v>
      </c>
    </row>
    <row x14ac:dyDescent="0.25" r="1936" customHeight="1" ht="18.75">
      <c r="A1936" s="1">
        <v>43209</v>
      </c>
      <c r="B1936" s="12">
        <v>2.1</v>
      </c>
      <c r="C1936" s="12">
        <v>4.7</v>
      </c>
      <c r="D1936" s="7">
        <v>270</v>
      </c>
      <c r="E1936" s="16">
        <v>1.5410648148148147</v>
      </c>
      <c r="F1936" s="7">
        <v>7</v>
      </c>
      <c r="G1936" s="7">
        <v>250</v>
      </c>
      <c r="H1936" s="16">
        <v>1.5278703703703704</v>
      </c>
    </row>
    <row x14ac:dyDescent="0.25" r="1937" customHeight="1" ht="18.75">
      <c r="A1937" s="1">
        <v>43210</v>
      </c>
      <c r="B1937" s="12">
        <v>1.3</v>
      </c>
      <c r="C1937" s="7">
        <v>4</v>
      </c>
      <c r="D1937" s="7">
        <v>270</v>
      </c>
      <c r="E1937" s="16">
        <v>1.0931481481481482</v>
      </c>
      <c r="F1937" s="7">
        <v>6</v>
      </c>
      <c r="G1937" s="7">
        <v>290</v>
      </c>
      <c r="H1937" s="16">
        <v>1.0931481481481482</v>
      </c>
    </row>
    <row x14ac:dyDescent="0.25" r="1938" customHeight="1" ht="18.75">
      <c r="A1938" s="1">
        <v>43211</v>
      </c>
      <c r="B1938" s="12">
        <v>1.3</v>
      </c>
      <c r="C1938" s="12">
        <v>4.3</v>
      </c>
      <c r="D1938" s="7">
        <v>180</v>
      </c>
      <c r="E1938" s="16">
        <v>1.6639814814814815</v>
      </c>
      <c r="F1938" s="12">
        <v>7.7</v>
      </c>
      <c r="G1938" s="7">
        <v>160</v>
      </c>
      <c r="H1938" s="16">
        <v>1.6639814814814815</v>
      </c>
    </row>
    <row x14ac:dyDescent="0.25" r="1939" customHeight="1" ht="18.75">
      <c r="A1939" s="1">
        <v>43212</v>
      </c>
      <c r="B1939" s="12">
        <v>2.9</v>
      </c>
      <c r="C1939" s="12">
        <v>6.7</v>
      </c>
      <c r="D1939" s="7">
        <v>110</v>
      </c>
      <c r="E1939" s="16">
        <v>1.9181481481481482</v>
      </c>
      <c r="F1939" s="12">
        <v>10.7</v>
      </c>
      <c r="G1939" s="7">
        <v>110</v>
      </c>
      <c r="H1939" s="16">
        <v>1.6605092592592592</v>
      </c>
    </row>
    <row x14ac:dyDescent="0.25" r="1940" customHeight="1" ht="18.75">
      <c r="A1940" s="1">
        <v>43213</v>
      </c>
      <c r="B1940" s="12">
        <v>4.6</v>
      </c>
      <c r="C1940" s="12">
        <v>7.6</v>
      </c>
      <c r="D1940" s="7">
        <v>110</v>
      </c>
      <c r="E1940" s="16">
        <v>1.1375925925925925</v>
      </c>
      <c r="F1940" s="12">
        <v>12.7</v>
      </c>
      <c r="G1940" s="7">
        <v>110</v>
      </c>
      <c r="H1940" s="16">
        <v>1.132037037037037</v>
      </c>
    </row>
    <row x14ac:dyDescent="0.25" r="1941" customHeight="1" ht="18.75">
      <c r="A1941" s="1">
        <v>43214</v>
      </c>
      <c r="B1941" s="12">
        <v>2.6</v>
      </c>
      <c r="C1941" s="12">
        <v>4.4</v>
      </c>
      <c r="D1941" s="7">
        <v>110</v>
      </c>
      <c r="E1941" s="16">
        <v>1.455648148148148</v>
      </c>
      <c r="F1941" s="12">
        <v>6.6</v>
      </c>
      <c r="G1941" s="7">
        <v>110</v>
      </c>
      <c r="H1941" s="16">
        <v>1.9105092592592592</v>
      </c>
    </row>
    <row x14ac:dyDescent="0.25" r="1942" customHeight="1" ht="18.75">
      <c r="A1942" s="1">
        <v>43215</v>
      </c>
      <c r="B1942" s="12">
        <v>1.6</v>
      </c>
      <c r="C1942" s="12">
        <v>4.3</v>
      </c>
      <c r="D1942" s="7">
        <v>110</v>
      </c>
      <c r="E1942" s="16">
        <v>1.775787037037037</v>
      </c>
      <c r="F1942" s="12">
        <v>6.7</v>
      </c>
      <c r="G1942" s="7">
        <v>110</v>
      </c>
      <c r="H1942" s="16">
        <v>1.7848148148148149</v>
      </c>
    </row>
    <row x14ac:dyDescent="0.25" r="1943" customHeight="1" ht="18.75">
      <c r="A1943" s="1">
        <v>43216</v>
      </c>
      <c r="B1943" s="12">
        <v>1.3</v>
      </c>
      <c r="C1943" s="12">
        <v>3.3</v>
      </c>
      <c r="D1943" s="7">
        <v>290</v>
      </c>
      <c r="E1943" s="16">
        <v>1.6459259259259258</v>
      </c>
      <c r="F1943" s="12">
        <v>5.8</v>
      </c>
      <c r="G1943" s="7">
        <v>250</v>
      </c>
      <c r="H1943" s="16">
        <v>1.5105092592592593</v>
      </c>
    </row>
    <row x14ac:dyDescent="0.25" r="1944" customHeight="1" ht="18.75">
      <c r="A1944" s="1">
        <v>43217</v>
      </c>
      <c r="B1944" s="12">
        <v>2.8</v>
      </c>
      <c r="C1944" s="7">
        <v>6</v>
      </c>
      <c r="D1944" s="7">
        <v>140</v>
      </c>
      <c r="E1944" s="16">
        <v>1.8438425925925928</v>
      </c>
      <c r="F1944" s="12">
        <v>9.4</v>
      </c>
      <c r="G1944" s="7">
        <v>140</v>
      </c>
      <c r="H1944" s="16">
        <v>1.8487037037037037</v>
      </c>
    </row>
    <row x14ac:dyDescent="0.25" r="1945" customHeight="1" ht="18.75">
      <c r="A1945" s="1">
        <v>43218</v>
      </c>
      <c r="B1945" s="12">
        <v>1.8</v>
      </c>
      <c r="C1945" s="12">
        <v>4.2</v>
      </c>
      <c r="D1945" s="7">
        <v>290</v>
      </c>
      <c r="E1945" s="16">
        <v>1.5487037037037037</v>
      </c>
      <c r="F1945" s="12">
        <v>6.7</v>
      </c>
      <c r="G1945" s="7">
        <v>290</v>
      </c>
      <c r="H1945" s="16">
        <v>1.5855092592592592</v>
      </c>
    </row>
    <row x14ac:dyDescent="0.25" r="1946" customHeight="1" ht="18.75">
      <c r="A1946" s="1">
        <v>43219</v>
      </c>
      <c r="B1946" s="12">
        <v>1.8</v>
      </c>
      <c r="C1946" s="12">
        <v>4.3</v>
      </c>
      <c r="D1946" s="7">
        <v>290</v>
      </c>
      <c r="E1946" s="16">
        <v>1.6660648148148147</v>
      </c>
      <c r="F1946" s="12">
        <v>7.6</v>
      </c>
      <c r="G1946" s="7">
        <v>270</v>
      </c>
      <c r="H1946" s="16">
        <v>1.650787037037037</v>
      </c>
    </row>
    <row x14ac:dyDescent="0.25" r="1947" customHeight="1" ht="18.75">
      <c r="A1947" s="1">
        <v>43220</v>
      </c>
      <c r="B1947" s="12">
        <v>1.9</v>
      </c>
      <c r="C1947" s="12">
        <v>4.3</v>
      </c>
      <c r="D1947" s="7">
        <v>270</v>
      </c>
      <c r="E1947" s="16">
        <v>1.632037037037037</v>
      </c>
      <c r="F1947" s="12">
        <v>6.6</v>
      </c>
      <c r="G1947" s="7">
        <v>290</v>
      </c>
      <c r="H1947" s="16">
        <v>1.6278703703703705</v>
      </c>
    </row>
    <row x14ac:dyDescent="0.25" r="1948" customHeight="1" ht="18.75">
      <c r="A1948" s="1">
        <v>43221</v>
      </c>
      <c r="B1948" s="12">
        <v>1.5</v>
      </c>
      <c r="C1948" s="12">
        <v>3.7</v>
      </c>
      <c r="D1948" s="7">
        <v>110</v>
      </c>
      <c r="E1948" s="16">
        <v>1.3084259259259259</v>
      </c>
      <c r="F1948" s="12">
        <v>6.7</v>
      </c>
      <c r="G1948" s="7">
        <v>140</v>
      </c>
      <c r="H1948" s="16">
        <v>1.5466203703703703</v>
      </c>
    </row>
    <row x14ac:dyDescent="0.25" r="1949" customHeight="1" ht="18.75">
      <c r="A1949" s="1">
        <v>43222</v>
      </c>
      <c r="B1949" s="12">
        <v>3.2</v>
      </c>
      <c r="C1949" s="12">
        <v>6.7</v>
      </c>
      <c r="D1949" s="7">
        <v>290</v>
      </c>
      <c r="E1949" s="16">
        <v>1.9480092592592593</v>
      </c>
      <c r="F1949" s="7">
        <v>10</v>
      </c>
      <c r="G1949" s="7">
        <v>290</v>
      </c>
      <c r="H1949" s="16">
        <v>1.9452314814814815</v>
      </c>
    </row>
    <row x14ac:dyDescent="0.25" r="1950" customHeight="1" ht="18.75">
      <c r="A1950" s="1">
        <v>43223</v>
      </c>
      <c r="B1950" s="12">
        <v>5.3</v>
      </c>
      <c r="C1950" s="12">
        <v>9.5</v>
      </c>
      <c r="D1950" s="7">
        <v>270</v>
      </c>
      <c r="E1950" s="16">
        <v>1.6028703703703704</v>
      </c>
      <c r="F1950" s="12">
        <v>17.5</v>
      </c>
      <c r="G1950" s="7">
        <v>290</v>
      </c>
      <c r="H1950" s="16">
        <v>1.5112037037037038</v>
      </c>
    </row>
    <row x14ac:dyDescent="0.25" r="1951" customHeight="1" ht="18.75">
      <c r="A1951" s="1">
        <v>43224</v>
      </c>
      <c r="B1951" s="12">
        <v>4.1</v>
      </c>
      <c r="C1951" s="12">
        <v>9.2</v>
      </c>
      <c r="D1951" s="7">
        <v>270</v>
      </c>
      <c r="E1951" s="16">
        <v>1.6174537037037036</v>
      </c>
      <c r="F1951" s="7">
        <v>16</v>
      </c>
      <c r="G1951" s="7">
        <v>270</v>
      </c>
      <c r="H1951" s="16">
        <v>1.6459259259259258</v>
      </c>
    </row>
    <row x14ac:dyDescent="0.25" r="1952" customHeight="1" ht="18.75">
      <c r="A1952" s="1">
        <v>43225</v>
      </c>
      <c r="B1952" s="12">
        <v>1.9</v>
      </c>
      <c r="C1952" s="12">
        <v>4.5</v>
      </c>
      <c r="D1952" s="7">
        <v>270</v>
      </c>
      <c r="E1952" s="16">
        <v>1.5473148148148148</v>
      </c>
      <c r="F1952" s="12">
        <v>8.9</v>
      </c>
      <c r="G1952" s="7">
        <v>290</v>
      </c>
      <c r="H1952" s="16">
        <v>1.627175925925926</v>
      </c>
    </row>
    <row x14ac:dyDescent="0.25" r="1953" customHeight="1" ht="18.75">
      <c r="A1953" s="1">
        <v>43226</v>
      </c>
      <c r="B1953" s="12">
        <v>1.7</v>
      </c>
      <c r="C1953" s="12">
        <v>3.5</v>
      </c>
      <c r="D1953" s="7">
        <v>110</v>
      </c>
      <c r="E1953" s="16">
        <v>1.2389814814814815</v>
      </c>
      <c r="F1953" s="12">
        <v>5.3</v>
      </c>
      <c r="G1953" s="7">
        <v>110</v>
      </c>
      <c r="H1953" s="16">
        <v>1.2806481481481482</v>
      </c>
    </row>
    <row x14ac:dyDescent="0.25" r="1954" customHeight="1" ht="18.75">
      <c r="A1954" s="1">
        <v>43227</v>
      </c>
      <c r="B1954" s="12">
        <v>2.7</v>
      </c>
      <c r="C1954" s="12">
        <v>5.7</v>
      </c>
      <c r="D1954" s="7">
        <v>110</v>
      </c>
      <c r="E1954" s="16">
        <v>1.9202314814814816</v>
      </c>
      <c r="F1954" s="12">
        <v>8.4</v>
      </c>
      <c r="G1954" s="7">
        <v>110</v>
      </c>
      <c r="H1954" s="16">
        <v>1.9778703703703704</v>
      </c>
    </row>
    <row x14ac:dyDescent="0.25" r="1955" customHeight="1" ht="18.75">
      <c r="A1955" s="1">
        <v>43228</v>
      </c>
      <c r="B1955" s="12">
        <v>3.7</v>
      </c>
      <c r="C1955" s="7">
        <v>6</v>
      </c>
      <c r="D1955" s="7">
        <v>110</v>
      </c>
      <c r="E1955" s="16">
        <v>1.4993981481481482</v>
      </c>
      <c r="F1955" s="12">
        <v>10.2</v>
      </c>
      <c r="G1955" s="7">
        <v>70</v>
      </c>
      <c r="H1955" s="16">
        <v>1.5285648148148148</v>
      </c>
    </row>
    <row x14ac:dyDescent="0.25" r="1956" customHeight="1" ht="18.75">
      <c r="A1956" s="1">
        <v>43229</v>
      </c>
      <c r="B1956" s="12">
        <v>3.4</v>
      </c>
      <c r="C1956" s="12">
        <v>6.8</v>
      </c>
      <c r="D1956" s="7">
        <v>110</v>
      </c>
      <c r="E1956" s="16">
        <v>1.7625925925925925</v>
      </c>
      <c r="F1956" s="12">
        <v>10.3</v>
      </c>
      <c r="G1956" s="7">
        <v>110</v>
      </c>
      <c r="H1956" s="16">
        <v>1.7841203703703705</v>
      </c>
    </row>
    <row x14ac:dyDescent="0.25" r="1957" customHeight="1" ht="18.75">
      <c r="A1957" s="1">
        <v>43230</v>
      </c>
      <c r="B1957" s="12">
        <v>1.7</v>
      </c>
      <c r="C1957" s="7">
        <v>4</v>
      </c>
      <c r="D1957" s="7">
        <v>110</v>
      </c>
      <c r="E1957" s="16">
        <v>1.0091203703703704</v>
      </c>
      <c r="F1957" s="12">
        <v>6.4</v>
      </c>
      <c r="G1957" s="7">
        <v>290</v>
      </c>
      <c r="H1957" s="16">
        <v>1.5618981481481482</v>
      </c>
    </row>
    <row x14ac:dyDescent="0.25" r="1958" customHeight="1" ht="18.75">
      <c r="A1958" s="1">
        <v>43231</v>
      </c>
      <c r="B1958" s="12">
        <v>1.7</v>
      </c>
      <c r="C1958" s="7">
        <v>4</v>
      </c>
      <c r="D1958" s="7">
        <v>290</v>
      </c>
      <c r="E1958" s="16">
        <v>1.6132870370370371</v>
      </c>
      <c r="F1958" s="12">
        <v>7.2</v>
      </c>
      <c r="G1958" s="7">
        <v>290</v>
      </c>
      <c r="H1958" s="16">
        <v>1.607037037037037</v>
      </c>
    </row>
    <row x14ac:dyDescent="0.25" r="1959" customHeight="1" ht="18.75">
      <c r="A1959" s="1">
        <v>43232</v>
      </c>
      <c r="B1959" s="12">
        <v>1.1</v>
      </c>
      <c r="C1959" s="12">
        <v>3.1</v>
      </c>
      <c r="D1959" s="7">
        <v>250</v>
      </c>
      <c r="E1959" s="16">
        <v>1.9362037037037036</v>
      </c>
      <c r="F1959" s="7">
        <v>8</v>
      </c>
      <c r="G1959" s="7">
        <v>230</v>
      </c>
      <c r="H1959" s="16">
        <v>1.9313425925925927</v>
      </c>
    </row>
    <row x14ac:dyDescent="0.25" r="1960" customHeight="1" ht="18.75">
      <c r="A1960" s="1">
        <v>43233</v>
      </c>
      <c r="B1960" s="12">
        <v>2.3</v>
      </c>
      <c r="C1960" s="12">
        <v>5.8</v>
      </c>
      <c r="D1960" s="7">
        <v>290</v>
      </c>
      <c r="E1960" s="16">
        <v>1.6459259259259258</v>
      </c>
      <c r="F1960" s="12">
        <v>9.1</v>
      </c>
      <c r="G1960" s="7">
        <v>250</v>
      </c>
      <c r="H1960" s="16">
        <v>1.6493981481481481</v>
      </c>
    </row>
    <row x14ac:dyDescent="0.25" r="1961" customHeight="1" ht="18.75">
      <c r="A1961" s="1">
        <v>43234</v>
      </c>
      <c r="B1961" s="12">
        <v>1.6</v>
      </c>
      <c r="C1961" s="12">
        <v>3.7</v>
      </c>
      <c r="D1961" s="7">
        <v>270</v>
      </c>
      <c r="E1961" s="16">
        <v>1.0098148148148147</v>
      </c>
      <c r="F1961" s="12">
        <v>7.2</v>
      </c>
      <c r="G1961" s="7">
        <v>250</v>
      </c>
      <c r="H1961" s="16">
        <v>1.595925925925926</v>
      </c>
    </row>
    <row x14ac:dyDescent="0.25" r="1962" customHeight="1" ht="18.75">
      <c r="A1962" s="1">
        <v>43235</v>
      </c>
      <c r="B1962" s="12">
        <v>1.3</v>
      </c>
      <c r="C1962" s="12">
        <v>2.6</v>
      </c>
      <c r="D1962" s="7">
        <v>270</v>
      </c>
      <c r="E1962" s="16">
        <v>1.4584259259259258</v>
      </c>
      <c r="F1962" s="7">
        <v>5</v>
      </c>
      <c r="G1962" s="7">
        <v>320</v>
      </c>
      <c r="H1962" s="16">
        <v>1.5896759259259259</v>
      </c>
    </row>
    <row x14ac:dyDescent="0.25" r="1963" customHeight="1" ht="18.75">
      <c r="A1963" s="1">
        <v>43236</v>
      </c>
      <c r="B1963" s="12">
        <v>1.3</v>
      </c>
      <c r="C1963" s="12">
        <v>3.6</v>
      </c>
      <c r="D1963" s="7">
        <v>180</v>
      </c>
      <c r="E1963" s="16">
        <v>1.4702314814814814</v>
      </c>
      <c r="F1963" s="12">
        <v>7.8</v>
      </c>
      <c r="G1963" s="7">
        <v>140</v>
      </c>
      <c r="H1963" s="16">
        <v>1.4702314814814814</v>
      </c>
    </row>
    <row x14ac:dyDescent="0.25" r="1964" customHeight="1" ht="18.75">
      <c r="A1964" s="1">
        <v>43237</v>
      </c>
      <c r="B1964" s="7">
        <v>2</v>
      </c>
      <c r="C1964" s="7">
        <v>4</v>
      </c>
      <c r="D1964" s="7">
        <v>200</v>
      </c>
      <c r="E1964" s="16">
        <v>1.5105092592592593</v>
      </c>
      <c r="F1964" s="12">
        <v>8.9</v>
      </c>
      <c r="G1964" s="7">
        <v>270</v>
      </c>
      <c r="H1964" s="16">
        <v>1.674398148148148</v>
      </c>
    </row>
    <row x14ac:dyDescent="0.25" r="1965" customHeight="1" ht="18.75">
      <c r="A1965" s="1">
        <v>43238</v>
      </c>
      <c r="B1965" s="7">
        <v>4</v>
      </c>
      <c r="C1965" s="12">
        <v>7.5</v>
      </c>
      <c r="D1965" s="7">
        <v>110</v>
      </c>
      <c r="E1965" s="16">
        <v>1.7202314814814814</v>
      </c>
      <c r="F1965" s="12">
        <v>11.8</v>
      </c>
      <c r="G1965" s="7">
        <v>110</v>
      </c>
      <c r="H1965" s="16">
        <v>1.7924537037037038</v>
      </c>
    </row>
    <row x14ac:dyDescent="0.25" r="1966" customHeight="1" ht="18.75">
      <c r="A1966" s="1">
        <v>43239</v>
      </c>
      <c r="B1966" s="12">
        <v>4.4</v>
      </c>
      <c r="C1966" s="12">
        <v>7.2</v>
      </c>
      <c r="D1966" s="7">
        <v>110</v>
      </c>
      <c r="E1966" s="16">
        <v>1.570925925925926</v>
      </c>
      <c r="F1966" s="12">
        <v>12.3</v>
      </c>
      <c r="G1966" s="7">
        <v>110</v>
      </c>
      <c r="H1966" s="16">
        <v>1.6403703703703703</v>
      </c>
    </row>
    <row x14ac:dyDescent="0.25" r="1967" customHeight="1" ht="18.75">
      <c r="A1967" s="1">
        <v>43240</v>
      </c>
      <c r="B1967" s="12">
        <v>3.9</v>
      </c>
      <c r="C1967" s="12">
        <v>8.3</v>
      </c>
      <c r="D1967" s="7">
        <v>110</v>
      </c>
      <c r="E1967" s="16">
        <v>1.6480092592592592</v>
      </c>
      <c r="F1967" s="12">
        <v>13.2</v>
      </c>
      <c r="G1967" s="7">
        <v>110</v>
      </c>
      <c r="H1967" s="16">
        <v>1.470925925925926</v>
      </c>
    </row>
    <row x14ac:dyDescent="0.25" r="1968" customHeight="1" ht="18.75">
      <c r="A1968" s="1">
        <v>43241</v>
      </c>
      <c r="B1968" s="12">
        <v>3.8</v>
      </c>
      <c r="C1968" s="7">
        <v>6</v>
      </c>
      <c r="D1968" s="7">
        <v>140</v>
      </c>
      <c r="E1968" s="16">
        <v>1.9723148148148149</v>
      </c>
      <c r="F1968" s="7">
        <v>9</v>
      </c>
      <c r="G1968" s="7">
        <v>140</v>
      </c>
      <c r="H1968" s="16">
        <v>1.9674537037037036</v>
      </c>
    </row>
    <row x14ac:dyDescent="0.25" r="1969" customHeight="1" ht="18.75">
      <c r="A1969" s="1">
        <v>43242</v>
      </c>
      <c r="B1969" s="12">
        <v>1.6</v>
      </c>
      <c r="C1969" s="12">
        <v>4.2</v>
      </c>
      <c r="D1969" s="7">
        <v>140</v>
      </c>
      <c r="E1969" s="16">
        <v>1.0202314814814815</v>
      </c>
      <c r="F1969" s="12">
        <v>6.9</v>
      </c>
      <c r="G1969" s="7">
        <v>140</v>
      </c>
      <c r="H1969" s="16">
        <v>1.0174537037037037</v>
      </c>
    </row>
    <row x14ac:dyDescent="0.25" r="1970" customHeight="1" ht="18.75">
      <c r="A1970" s="1">
        <v>43243</v>
      </c>
      <c r="B1970" s="12">
        <v>2.5</v>
      </c>
      <c r="C1970" s="12">
        <v>5.1</v>
      </c>
      <c r="D1970" s="7">
        <v>290</v>
      </c>
      <c r="E1970" s="16">
        <v>1.6938425925925926</v>
      </c>
      <c r="F1970" s="12">
        <v>8.4</v>
      </c>
      <c r="G1970" s="7">
        <v>340</v>
      </c>
      <c r="H1970" s="16">
        <v>1.5750925925925925</v>
      </c>
    </row>
    <row x14ac:dyDescent="0.25" r="1971" customHeight="1" ht="18.75">
      <c r="A1971" s="1">
        <v>43244</v>
      </c>
      <c r="B1971" s="12">
        <v>1.9</v>
      </c>
      <c r="C1971" s="12">
        <v>4.2</v>
      </c>
      <c r="D1971" s="7">
        <v>290</v>
      </c>
      <c r="E1971" s="16">
        <v>1.577175925925926</v>
      </c>
      <c r="F1971" s="12">
        <v>7.2</v>
      </c>
      <c r="G1971" s="7">
        <v>270</v>
      </c>
      <c r="H1971" s="16">
        <v>1.5313425925925928</v>
      </c>
    </row>
    <row x14ac:dyDescent="0.25" r="1972" customHeight="1" ht="18.75">
      <c r="A1972" s="1">
        <v>43245</v>
      </c>
      <c r="B1972" s="12">
        <v>1.8</v>
      </c>
      <c r="C1972" s="12">
        <v>4.3</v>
      </c>
      <c r="D1972" s="7">
        <v>290</v>
      </c>
      <c r="E1972" s="16">
        <v>1.407037037037037</v>
      </c>
      <c r="F1972" s="12">
        <v>6.9</v>
      </c>
      <c r="G1972" s="7">
        <v>270</v>
      </c>
      <c r="H1972" s="16">
        <v>1.508425925925926</v>
      </c>
    </row>
    <row x14ac:dyDescent="0.25" r="1973" customHeight="1" ht="18.75">
      <c r="A1973" s="1">
        <v>43246</v>
      </c>
      <c r="B1973" s="12">
        <v>1.7</v>
      </c>
      <c r="C1973" s="12">
        <v>4.8</v>
      </c>
      <c r="D1973" s="7">
        <v>140</v>
      </c>
      <c r="E1973" s="16">
        <v>1.844537037037037</v>
      </c>
      <c r="F1973" s="12">
        <v>7.5</v>
      </c>
      <c r="G1973" s="7">
        <v>160</v>
      </c>
      <c r="H1973" s="16">
        <v>1.8438425925925928</v>
      </c>
    </row>
    <row x14ac:dyDescent="0.25" r="1974" customHeight="1" ht="18.75">
      <c r="A1974" s="1">
        <v>43247</v>
      </c>
      <c r="B1974" s="12">
        <v>1.4</v>
      </c>
      <c r="C1974" s="12">
        <v>3.3</v>
      </c>
      <c r="D1974" s="7">
        <v>140</v>
      </c>
      <c r="E1974" s="16">
        <v>1.002175925925926</v>
      </c>
      <c r="F1974" s="12">
        <v>5.7</v>
      </c>
      <c r="G1974" s="7">
        <v>180</v>
      </c>
      <c r="H1974" s="16">
        <v>1.7174537037037036</v>
      </c>
    </row>
    <row x14ac:dyDescent="0.25" r="1975" customHeight="1" ht="18.75">
      <c r="A1975" s="1">
        <v>43248</v>
      </c>
      <c r="B1975" s="12">
        <v>1.6</v>
      </c>
      <c r="C1975" s="7">
        <v>5</v>
      </c>
      <c r="D1975" s="7">
        <v>90</v>
      </c>
      <c r="E1975" s="16">
        <v>1.5681481481481483</v>
      </c>
      <c r="F1975" s="12">
        <v>8.1</v>
      </c>
      <c r="G1975" s="7">
        <v>70</v>
      </c>
      <c r="H1975" s="16">
        <v>1.522314814814815</v>
      </c>
    </row>
    <row x14ac:dyDescent="0.25" r="1976" customHeight="1" ht="18.75">
      <c r="A1976" s="1">
        <v>43249</v>
      </c>
      <c r="B1976" s="12">
        <v>1.2</v>
      </c>
      <c r="C1976" s="12">
        <v>4.6</v>
      </c>
      <c r="D1976" s="7">
        <v>320</v>
      </c>
      <c r="E1976" s="16">
        <v>1.8792592592592592</v>
      </c>
      <c r="F1976" s="12">
        <v>9.5</v>
      </c>
      <c r="G1976" s="7">
        <v>320</v>
      </c>
      <c r="H1976" s="16">
        <v>1.8750925925925928</v>
      </c>
    </row>
    <row x14ac:dyDescent="0.25" r="1977" customHeight="1" ht="18.75">
      <c r="A1977" s="1">
        <v>43250</v>
      </c>
      <c r="B1977" s="12">
        <v>1.6</v>
      </c>
      <c r="C1977" s="12">
        <v>7.6</v>
      </c>
      <c r="D1977" s="7">
        <v>360</v>
      </c>
      <c r="E1977" s="16">
        <v>1.6327314814814815</v>
      </c>
      <c r="F1977" s="12">
        <v>18.7</v>
      </c>
      <c r="G1977" s="7">
        <v>340</v>
      </c>
      <c r="H1977" s="16">
        <v>1.6299537037037037</v>
      </c>
    </row>
    <row x14ac:dyDescent="0.25" r="1978" customHeight="1" ht="18.75">
      <c r="A1978" s="1">
        <v>43251</v>
      </c>
      <c r="B1978" s="12">
        <v>2.1</v>
      </c>
      <c r="C1978" s="7">
        <v>4</v>
      </c>
      <c r="D1978" s="7">
        <v>270</v>
      </c>
      <c r="E1978" s="16">
        <v>1.2688425925925926</v>
      </c>
      <c r="F1978" s="12">
        <v>7.6</v>
      </c>
      <c r="G1978" s="7">
        <v>270</v>
      </c>
      <c r="H1978" s="16">
        <v>1.2674537037037037</v>
      </c>
    </row>
    <row x14ac:dyDescent="0.25" r="1979" customHeight="1" ht="18.75">
      <c r="A1979" s="1">
        <v>43252</v>
      </c>
      <c r="B1979" s="12">
        <v>1.3</v>
      </c>
      <c r="C1979" s="12">
        <v>3.4</v>
      </c>
      <c r="D1979" s="7">
        <v>320</v>
      </c>
      <c r="E1979" s="16">
        <v>1.7181481481481482</v>
      </c>
      <c r="F1979" s="12">
        <v>5.7</v>
      </c>
      <c r="G1979" s="7">
        <v>360</v>
      </c>
      <c r="H1979" s="16">
        <v>1.7139814814814813</v>
      </c>
    </row>
    <row x14ac:dyDescent="0.25" r="1980" customHeight="1" ht="18.75">
      <c r="A1980" s="1">
        <v>43253</v>
      </c>
      <c r="B1980" s="12">
        <v>1.9</v>
      </c>
      <c r="C1980" s="7">
        <v>4</v>
      </c>
      <c r="D1980" s="7">
        <v>290</v>
      </c>
      <c r="E1980" s="16">
        <v>1.907037037037037</v>
      </c>
      <c r="F1980" s="12">
        <v>6.3</v>
      </c>
      <c r="G1980" s="7">
        <v>290</v>
      </c>
      <c r="H1980" s="16">
        <v>1.893148148148148</v>
      </c>
    </row>
    <row x14ac:dyDescent="0.25" r="1981" customHeight="1" ht="18.75">
      <c r="A1981" s="1">
        <v>43254</v>
      </c>
      <c r="B1981" s="12">
        <v>1.3</v>
      </c>
      <c r="C1981" s="12">
        <v>3.7</v>
      </c>
      <c r="D1981" s="7">
        <v>270</v>
      </c>
      <c r="E1981" s="16">
        <v>1.4993981481481482</v>
      </c>
      <c r="F1981" s="12">
        <v>5.8</v>
      </c>
      <c r="G1981" s="7">
        <v>270</v>
      </c>
      <c r="H1981" s="16">
        <v>1.494537037037037</v>
      </c>
    </row>
    <row x14ac:dyDescent="0.25" r="1982" customHeight="1" ht="18.75">
      <c r="A1982" s="1">
        <v>43255</v>
      </c>
      <c r="B1982" s="12">
        <v>1.6</v>
      </c>
      <c r="C1982" s="12">
        <v>4.2</v>
      </c>
      <c r="D1982" s="7">
        <v>250</v>
      </c>
      <c r="E1982" s="16">
        <v>1.7841203703703705</v>
      </c>
      <c r="F1982" s="12">
        <v>7.3</v>
      </c>
      <c r="G1982" s="7">
        <v>360</v>
      </c>
      <c r="H1982" s="16">
        <v>1.560509259259259</v>
      </c>
    </row>
    <row x14ac:dyDescent="0.25" r="1983" customHeight="1" ht="18.75">
      <c r="A1983" s="1">
        <v>43256</v>
      </c>
      <c r="B1983" s="12">
        <v>1.6</v>
      </c>
      <c r="C1983" s="12">
        <v>3.7</v>
      </c>
      <c r="D1983" s="7">
        <v>340</v>
      </c>
      <c r="E1983" s="16">
        <v>1.1105092592592594</v>
      </c>
      <c r="F1983" s="12">
        <v>5.6</v>
      </c>
      <c r="G1983" s="7">
        <v>110</v>
      </c>
      <c r="H1983" s="16">
        <v>1.5250925925925927</v>
      </c>
    </row>
    <row x14ac:dyDescent="0.25" r="1984" customHeight="1" ht="18.75">
      <c r="A1984" s="1">
        <v>43257</v>
      </c>
      <c r="B1984" s="12">
        <v>1.1</v>
      </c>
      <c r="C1984" s="12">
        <v>2.4</v>
      </c>
      <c r="D1984" s="7">
        <v>290</v>
      </c>
      <c r="E1984" s="16">
        <v>1.4639814814814816</v>
      </c>
      <c r="F1984" s="7">
        <v>4</v>
      </c>
      <c r="G1984" s="7">
        <v>270</v>
      </c>
      <c r="H1984" s="16">
        <v>1.5674537037037037</v>
      </c>
    </row>
    <row x14ac:dyDescent="0.25" r="1985" customHeight="1" ht="18.75">
      <c r="A1985" s="1">
        <v>43258</v>
      </c>
      <c r="B1985" s="12">
        <v>1.5</v>
      </c>
      <c r="C1985" s="7">
        <v>3</v>
      </c>
      <c r="D1985" s="7">
        <v>270</v>
      </c>
      <c r="E1985" s="16">
        <v>1.4473148148148147</v>
      </c>
      <c r="F1985" s="12">
        <v>5.2</v>
      </c>
      <c r="G1985" s="7">
        <v>270</v>
      </c>
      <c r="H1985" s="16">
        <v>1.463287037037037</v>
      </c>
    </row>
    <row x14ac:dyDescent="0.25" r="1986" customHeight="1" ht="18.75">
      <c r="A1986" s="1">
        <v>43259</v>
      </c>
      <c r="B1986" s="12">
        <v>2.4</v>
      </c>
      <c r="C1986" s="12">
        <v>5.3</v>
      </c>
      <c r="D1986" s="7">
        <v>110</v>
      </c>
      <c r="E1986" s="16">
        <v>1.9584259259259258</v>
      </c>
      <c r="F1986" s="12">
        <v>7.6</v>
      </c>
      <c r="G1986" s="7">
        <v>110</v>
      </c>
      <c r="H1986" s="16">
        <v>1.9493981481481482</v>
      </c>
    </row>
    <row x14ac:dyDescent="0.25" r="1987" customHeight="1" ht="18.75">
      <c r="A1987" s="1">
        <v>43260</v>
      </c>
      <c r="B1987" s="12">
        <v>5.3</v>
      </c>
      <c r="C1987" s="12">
        <v>7.7</v>
      </c>
      <c r="D1987" s="7">
        <v>110</v>
      </c>
      <c r="E1987" s="16">
        <v>1.3966203703703703</v>
      </c>
      <c r="F1987" s="12">
        <v>11.8</v>
      </c>
      <c r="G1987" s="7">
        <v>110</v>
      </c>
      <c r="H1987" s="16">
        <v>1.330648148148148</v>
      </c>
    </row>
    <row x14ac:dyDescent="0.25" r="1988" customHeight="1" ht="18.75">
      <c r="A1988" s="1">
        <v>43261</v>
      </c>
      <c r="B1988" s="12">
        <v>4.4</v>
      </c>
      <c r="C1988" s="12">
        <v>6.6</v>
      </c>
      <c r="D1988" s="7">
        <v>110</v>
      </c>
      <c r="E1988" s="16">
        <v>1.6598148148148149</v>
      </c>
      <c r="F1988" s="12">
        <v>10.7</v>
      </c>
      <c r="G1988" s="7">
        <v>90</v>
      </c>
      <c r="H1988" s="16">
        <v>1.6153703703703703</v>
      </c>
    </row>
    <row x14ac:dyDescent="0.25" r="1989" customHeight="1" ht="18.75">
      <c r="A1989" s="1">
        <v>43262</v>
      </c>
      <c r="B1989" s="12">
        <v>2.4</v>
      </c>
      <c r="C1989" s="12">
        <v>4.3</v>
      </c>
      <c r="D1989" s="7">
        <v>110</v>
      </c>
      <c r="E1989" s="16">
        <v>1.8125925925925928</v>
      </c>
      <c r="F1989" s="12">
        <v>6.9</v>
      </c>
      <c r="G1989" s="7">
        <v>90</v>
      </c>
      <c r="H1989" s="16">
        <v>1.8577314814814816</v>
      </c>
    </row>
    <row x14ac:dyDescent="0.25" r="1990" customHeight="1" ht="18.75">
      <c r="A1990" s="1">
        <v>43263</v>
      </c>
      <c r="B1990" s="12">
        <v>2.2</v>
      </c>
      <c r="C1990" s="12">
        <v>4.7</v>
      </c>
      <c r="D1990" s="7">
        <v>110</v>
      </c>
      <c r="E1990" s="16">
        <v>1.7903703703703704</v>
      </c>
      <c r="F1990" s="12">
        <v>7.5</v>
      </c>
      <c r="G1990" s="7">
        <v>110</v>
      </c>
      <c r="H1990" s="16">
        <v>1.789675925925926</v>
      </c>
    </row>
    <row x14ac:dyDescent="0.25" r="1991" customHeight="1" ht="18.75">
      <c r="A1991" s="1">
        <v>43264</v>
      </c>
      <c r="B1991" s="7">
        <v>3</v>
      </c>
      <c r="C1991" s="12">
        <v>5.6</v>
      </c>
      <c r="D1991" s="7">
        <v>90</v>
      </c>
      <c r="E1991" s="16">
        <v>1.8924537037037037</v>
      </c>
      <c r="F1991" s="12">
        <v>9.6</v>
      </c>
      <c r="G1991" s="7">
        <v>90</v>
      </c>
      <c r="H1991" s="16">
        <v>1.8487037037037037</v>
      </c>
    </row>
    <row x14ac:dyDescent="0.25" r="1992" customHeight="1" ht="18.75">
      <c r="A1992" s="1">
        <v>43265</v>
      </c>
      <c r="B1992" s="7">
        <v>4</v>
      </c>
      <c r="C1992" s="12">
        <v>6.9</v>
      </c>
      <c r="D1992" s="7">
        <v>90</v>
      </c>
      <c r="E1992" s="16">
        <v>1.6903703703703705</v>
      </c>
      <c r="F1992" s="7">
        <v>11</v>
      </c>
      <c r="G1992" s="7">
        <v>110</v>
      </c>
      <c r="H1992" s="16">
        <v>1.689675925925926</v>
      </c>
    </row>
    <row x14ac:dyDescent="0.25" r="1993" customHeight="1" ht="18.75">
      <c r="A1993" s="1">
        <v>43266</v>
      </c>
      <c r="B1993" s="7">
        <v>4</v>
      </c>
      <c r="C1993" s="12">
        <v>6.8</v>
      </c>
      <c r="D1993" s="7">
        <v>110</v>
      </c>
      <c r="E1993" s="16">
        <v>1.5299537037037036</v>
      </c>
      <c r="F1993" s="12">
        <v>10.5</v>
      </c>
      <c r="G1993" s="7">
        <v>110</v>
      </c>
      <c r="H1993" s="16">
        <v>1.6875925925925928</v>
      </c>
    </row>
    <row x14ac:dyDescent="0.25" r="1994" customHeight="1" ht="18.75">
      <c r="A1994" s="1">
        <v>43267</v>
      </c>
      <c r="B1994" s="12">
        <v>3.5</v>
      </c>
      <c r="C1994" s="12">
        <v>5.5</v>
      </c>
      <c r="D1994" s="7">
        <v>110</v>
      </c>
      <c r="E1994" s="16">
        <v>1.6167592592592592</v>
      </c>
      <c r="F1994" s="12">
        <v>9.9</v>
      </c>
      <c r="G1994" s="7">
        <v>110</v>
      </c>
      <c r="H1994" s="16">
        <v>1.564675925925926</v>
      </c>
    </row>
    <row x14ac:dyDescent="0.25" r="1995" customHeight="1" ht="18.75">
      <c r="A1995" s="1">
        <v>43268</v>
      </c>
      <c r="B1995" s="12">
        <v>1.8</v>
      </c>
      <c r="C1995" s="12">
        <v>3.8</v>
      </c>
      <c r="D1995" s="7">
        <v>140</v>
      </c>
      <c r="E1995" s="16">
        <v>1.0174537037037037</v>
      </c>
      <c r="F1995" s="12">
        <v>5.8</v>
      </c>
      <c r="G1995" s="7">
        <v>140</v>
      </c>
      <c r="H1995" s="16">
        <v>1.0014814814814814</v>
      </c>
    </row>
    <row x14ac:dyDescent="0.25" r="1996" customHeight="1" ht="18.75">
      <c r="A1996" s="1">
        <v>43269</v>
      </c>
      <c r="B1996" s="12">
        <v>1.4</v>
      </c>
      <c r="C1996" s="7">
        <v>3</v>
      </c>
      <c r="D1996" s="7">
        <v>200</v>
      </c>
      <c r="E1996" s="16">
        <v>1.757037037037037</v>
      </c>
      <c r="F1996" s="12">
        <v>5.7</v>
      </c>
      <c r="G1996" s="7">
        <v>200</v>
      </c>
      <c r="H1996" s="16">
        <v>1.7591203703703704</v>
      </c>
    </row>
    <row x14ac:dyDescent="0.25" r="1997" customHeight="1" ht="18.75">
      <c r="A1997" s="1">
        <v>43270</v>
      </c>
      <c r="B1997" s="12">
        <v>1.1</v>
      </c>
      <c r="C1997" s="12">
        <v>2.8</v>
      </c>
      <c r="D1997" s="7">
        <v>270</v>
      </c>
      <c r="E1997" s="16">
        <v>1.8313425925925926</v>
      </c>
      <c r="F1997" s="12">
        <v>4.4</v>
      </c>
      <c r="G1997" s="7">
        <v>320</v>
      </c>
      <c r="H1997" s="16">
        <v>1.7042592592592594</v>
      </c>
    </row>
    <row x14ac:dyDescent="0.25" r="1998" customHeight="1" ht="18.75">
      <c r="A1998" s="1">
        <v>43271</v>
      </c>
      <c r="B1998" s="12">
        <v>2.4</v>
      </c>
      <c r="C1998" s="12">
        <v>4.3</v>
      </c>
      <c r="D1998" s="7">
        <v>270</v>
      </c>
      <c r="E1998" s="16">
        <v>1.602175925925926</v>
      </c>
      <c r="F1998" s="12">
        <v>7.5</v>
      </c>
      <c r="G1998" s="7">
        <v>290</v>
      </c>
      <c r="H1998" s="16">
        <v>1.5973148148148149</v>
      </c>
    </row>
    <row x14ac:dyDescent="0.25" r="1999" customHeight="1" ht="18.75">
      <c r="A1999" s="1">
        <v>43272</v>
      </c>
      <c r="B1999" s="12">
        <v>2.2</v>
      </c>
      <c r="C1999" s="12">
        <v>4.9</v>
      </c>
      <c r="D1999" s="7">
        <v>320</v>
      </c>
      <c r="E1999" s="16">
        <v>1.4924537037037038</v>
      </c>
      <c r="F1999" s="12">
        <v>8.6</v>
      </c>
      <c r="G1999" s="7">
        <v>340</v>
      </c>
      <c r="H1999" s="16">
        <v>1.5091203703703704</v>
      </c>
    </row>
    <row x14ac:dyDescent="0.25" r="2000" customHeight="1" ht="18.75">
      <c r="A2000" s="1">
        <v>43273</v>
      </c>
      <c r="B2000" s="12">
        <v>1.3</v>
      </c>
      <c r="C2000" s="12">
        <v>3.3</v>
      </c>
      <c r="D2000" s="7">
        <v>110</v>
      </c>
      <c r="E2000" s="16">
        <v>1.5827314814814815</v>
      </c>
      <c r="F2000" s="12">
        <v>6.1</v>
      </c>
      <c r="G2000" s="7">
        <v>160</v>
      </c>
      <c r="H2000" s="16">
        <v>1.5035648148148149</v>
      </c>
    </row>
    <row x14ac:dyDescent="0.25" r="2001" customHeight="1" ht="18.75">
      <c r="A2001" s="1">
        <v>43274</v>
      </c>
      <c r="B2001" s="7">
        <v>2</v>
      </c>
      <c r="C2001" s="12">
        <v>4.5</v>
      </c>
      <c r="D2001" s="7">
        <v>290</v>
      </c>
      <c r="E2001" s="16">
        <v>1.8362037037037036</v>
      </c>
      <c r="F2001" s="7">
        <v>7</v>
      </c>
      <c r="G2001" s="7">
        <v>290</v>
      </c>
      <c r="H2001" s="16">
        <v>1.8299537037037037</v>
      </c>
    </row>
    <row x14ac:dyDescent="0.25" r="2002" customHeight="1" ht="18.75">
      <c r="A2002" s="1">
        <v>43275</v>
      </c>
      <c r="B2002" s="12">
        <v>2.9</v>
      </c>
      <c r="C2002" s="12">
        <v>5.8</v>
      </c>
      <c r="D2002" s="7">
        <v>290</v>
      </c>
      <c r="E2002" s="16">
        <v>1.5688425925925926</v>
      </c>
      <c r="F2002" s="12">
        <v>9.3</v>
      </c>
      <c r="G2002" s="7">
        <v>270</v>
      </c>
      <c r="H2002" s="16">
        <v>1.5681481481481483</v>
      </c>
    </row>
    <row x14ac:dyDescent="0.25" r="2003" customHeight="1" ht="18.75">
      <c r="A2003" s="1">
        <v>43276</v>
      </c>
      <c r="B2003" s="12">
        <v>1.4</v>
      </c>
      <c r="C2003" s="12">
        <v>3.1</v>
      </c>
      <c r="D2003" s="7">
        <v>160</v>
      </c>
      <c r="E2003" s="16">
        <v>1.7813425925925928</v>
      </c>
      <c r="F2003" s="12">
        <v>5.4</v>
      </c>
      <c r="G2003" s="7">
        <v>140</v>
      </c>
      <c r="H2003" s="16">
        <v>1.7778703703703704</v>
      </c>
    </row>
    <row x14ac:dyDescent="0.25" r="2004" customHeight="1" ht="18.75">
      <c r="A2004" s="1">
        <v>43277</v>
      </c>
      <c r="B2004" s="12">
        <v>1.4</v>
      </c>
      <c r="C2004" s="12">
        <v>3.7</v>
      </c>
      <c r="D2004" s="7">
        <v>140</v>
      </c>
      <c r="E2004" s="16">
        <v>1.4028703703703704</v>
      </c>
      <c r="F2004" s="7">
        <v>6</v>
      </c>
      <c r="G2004" s="7">
        <v>140</v>
      </c>
      <c r="H2004" s="16">
        <v>1.397314814814815</v>
      </c>
    </row>
    <row x14ac:dyDescent="0.25" r="2005" customHeight="1" ht="18.75">
      <c r="A2005" s="1">
        <v>43278</v>
      </c>
      <c r="B2005" s="12">
        <v>1.6</v>
      </c>
      <c r="C2005" s="12">
        <v>6.4</v>
      </c>
      <c r="D2005" s="7">
        <v>290</v>
      </c>
      <c r="E2005" s="16">
        <v>1.3438425925925925</v>
      </c>
      <c r="F2005" s="12">
        <v>12.3</v>
      </c>
      <c r="G2005" s="7">
        <v>320</v>
      </c>
      <c r="H2005" s="16">
        <v>1.3396759259259259</v>
      </c>
    </row>
    <row x14ac:dyDescent="0.25" r="2006" customHeight="1" ht="18.75">
      <c r="A2006" s="1">
        <v>43279</v>
      </c>
      <c r="B2006" s="12">
        <v>1.2</v>
      </c>
      <c r="C2006" s="12">
        <v>4.3</v>
      </c>
      <c r="D2006" s="7">
        <v>270</v>
      </c>
      <c r="E2006" s="16">
        <v>1.5743981481481482</v>
      </c>
      <c r="F2006" s="12">
        <v>6.3</v>
      </c>
      <c r="G2006" s="7">
        <v>290</v>
      </c>
      <c r="H2006" s="16">
        <v>1.5702314814814815</v>
      </c>
    </row>
    <row x14ac:dyDescent="0.25" r="2007" customHeight="1" ht="18.75">
      <c r="A2007" s="1">
        <v>43280</v>
      </c>
      <c r="B2007" s="12">
        <v>1.3</v>
      </c>
      <c r="C2007" s="12">
        <v>2.9</v>
      </c>
      <c r="D2007" s="7">
        <v>160</v>
      </c>
      <c r="E2007" s="16">
        <v>1.6605092592592592</v>
      </c>
      <c r="F2007" s="12">
        <v>5.7</v>
      </c>
      <c r="G2007" s="7">
        <v>160</v>
      </c>
      <c r="H2007" s="16">
        <v>1.920925925925926</v>
      </c>
    </row>
    <row x14ac:dyDescent="0.25" r="2008" customHeight="1" ht="18.75">
      <c r="A2008" s="1">
        <v>43281</v>
      </c>
      <c r="B2008" s="12">
        <v>1.5</v>
      </c>
      <c r="C2008" s="12">
        <v>4.1</v>
      </c>
      <c r="D2008" s="7">
        <v>110</v>
      </c>
      <c r="E2008" s="16">
        <v>1.5480092592592594</v>
      </c>
      <c r="F2008" s="12">
        <v>5.7</v>
      </c>
      <c r="G2008" s="7">
        <v>110</v>
      </c>
      <c r="H2008" s="16">
        <v>1.5480092592592594</v>
      </c>
    </row>
    <row x14ac:dyDescent="0.25" r="2009" customHeight="1" ht="18.75">
      <c r="A2009" s="1">
        <v>43282</v>
      </c>
      <c r="B2009" s="12">
        <v>2.4</v>
      </c>
      <c r="C2009" s="12">
        <v>4.8</v>
      </c>
      <c r="D2009" s="7">
        <v>160</v>
      </c>
      <c r="E2009" s="16">
        <v>1.5542592592592592</v>
      </c>
      <c r="F2009" s="12">
        <v>8.9</v>
      </c>
      <c r="G2009" s="7">
        <v>160</v>
      </c>
      <c r="H2009" s="16">
        <v>1.5487037037037037</v>
      </c>
    </row>
    <row x14ac:dyDescent="0.25" r="2010" customHeight="1" ht="18.75">
      <c r="A2010" s="1">
        <v>43283</v>
      </c>
      <c r="B2010" s="12">
        <v>1.5</v>
      </c>
      <c r="C2010" s="12">
        <v>5.3</v>
      </c>
      <c r="D2010" s="7">
        <v>290</v>
      </c>
      <c r="E2010" s="16">
        <v>1.3091203703703704</v>
      </c>
      <c r="F2010" s="12">
        <v>8.8</v>
      </c>
      <c r="G2010" s="7">
        <v>290</v>
      </c>
      <c r="H2010" s="16">
        <v>1.3049537037037038</v>
      </c>
    </row>
    <row x14ac:dyDescent="0.25" r="2011" customHeight="1" ht="18.75">
      <c r="A2011" s="1">
        <v>43284</v>
      </c>
      <c r="B2011" s="12">
        <v>2.8</v>
      </c>
      <c r="C2011" s="12">
        <v>6.8</v>
      </c>
      <c r="D2011" s="7">
        <v>90</v>
      </c>
      <c r="E2011" s="16">
        <v>1.5889814814814813</v>
      </c>
      <c r="F2011" s="12">
        <v>11.3</v>
      </c>
      <c r="G2011" s="7">
        <v>110</v>
      </c>
      <c r="H2011" s="16">
        <v>1.5834259259259258</v>
      </c>
    </row>
    <row x14ac:dyDescent="0.25" r="2012" customHeight="1" ht="18.75">
      <c r="A2012" s="1">
        <v>43285</v>
      </c>
      <c r="B2012" s="12">
        <v>2.9</v>
      </c>
      <c r="C2012" s="12">
        <v>5.5</v>
      </c>
      <c r="D2012" s="7">
        <v>140</v>
      </c>
      <c r="E2012" s="16">
        <v>1.7348148148148148</v>
      </c>
      <c r="F2012" s="12">
        <v>9.4</v>
      </c>
      <c r="G2012" s="7">
        <v>290</v>
      </c>
      <c r="H2012" s="16">
        <v>1.5389814814814815</v>
      </c>
    </row>
    <row x14ac:dyDescent="0.25" r="2013" customHeight="1" ht="18.75">
      <c r="A2013" s="1">
        <v>43286</v>
      </c>
      <c r="B2013" s="12">
        <v>3.1</v>
      </c>
      <c r="C2013" s="12">
        <v>5.5</v>
      </c>
      <c r="D2013" s="7">
        <v>110</v>
      </c>
      <c r="E2013" s="16">
        <v>1.7424537037037036</v>
      </c>
      <c r="F2013" s="12">
        <v>8.9</v>
      </c>
      <c r="G2013" s="7">
        <v>140</v>
      </c>
      <c r="H2013" s="16">
        <v>1.7375925925925926</v>
      </c>
    </row>
    <row x14ac:dyDescent="0.25" r="2014" customHeight="1" ht="18.75">
      <c r="A2014" s="1">
        <v>43287</v>
      </c>
      <c r="B2014" s="12">
        <v>3.5</v>
      </c>
      <c r="C2014" s="12">
        <v>4.8</v>
      </c>
      <c r="D2014" s="7">
        <v>110</v>
      </c>
      <c r="E2014" s="16">
        <v>1.383425925925926</v>
      </c>
      <c r="F2014" s="12">
        <v>7.6</v>
      </c>
      <c r="G2014" s="7">
        <v>110</v>
      </c>
      <c r="H2014" s="16">
        <v>1.413287037037037</v>
      </c>
    </row>
    <row x14ac:dyDescent="0.25" r="2015" customHeight="1" ht="18.75">
      <c r="A2015" s="1">
        <v>43288</v>
      </c>
      <c r="B2015" s="12">
        <v>3.8</v>
      </c>
      <c r="C2015" s="12">
        <v>6.4</v>
      </c>
      <c r="D2015" s="7">
        <v>110</v>
      </c>
      <c r="E2015" s="16">
        <v>1.7000925925925925</v>
      </c>
      <c r="F2015" s="12">
        <v>11.7</v>
      </c>
      <c r="G2015" s="7">
        <v>90</v>
      </c>
      <c r="H2015" s="16">
        <v>1.7528703703703705</v>
      </c>
    </row>
    <row x14ac:dyDescent="0.25" r="2016" customHeight="1" ht="18.75">
      <c r="A2016" s="1">
        <v>43289</v>
      </c>
      <c r="B2016" s="12">
        <v>3.6</v>
      </c>
      <c r="C2016" s="12">
        <v>5.4</v>
      </c>
      <c r="D2016" s="7">
        <v>110</v>
      </c>
      <c r="E2016" s="16">
        <v>1.4424537037037037</v>
      </c>
      <c r="F2016" s="12">
        <v>8.3</v>
      </c>
      <c r="G2016" s="7">
        <v>90</v>
      </c>
      <c r="H2016" s="16">
        <v>1.8250925925925925</v>
      </c>
    </row>
    <row x14ac:dyDescent="0.25" r="2017" customHeight="1" ht="18.75">
      <c r="A2017" s="1">
        <v>43290</v>
      </c>
      <c r="B2017" s="12">
        <v>3.1</v>
      </c>
      <c r="C2017" s="12">
        <v>5.2</v>
      </c>
      <c r="D2017" s="7">
        <v>110</v>
      </c>
      <c r="E2017" s="16">
        <v>1.4028703703703704</v>
      </c>
      <c r="F2017" s="7">
        <v>8</v>
      </c>
      <c r="G2017" s="7">
        <v>110</v>
      </c>
      <c r="H2017" s="16">
        <v>1.3910648148148148</v>
      </c>
    </row>
    <row x14ac:dyDescent="0.25" r="2018" customHeight="1" ht="18.75">
      <c r="A2018" s="1">
        <v>43291</v>
      </c>
      <c r="B2018" s="12">
        <v>1.9</v>
      </c>
      <c r="C2018" s="12">
        <v>4.1</v>
      </c>
      <c r="D2018" s="7">
        <v>110</v>
      </c>
      <c r="E2018" s="16">
        <v>1.1730092592592594</v>
      </c>
      <c r="F2018" s="12">
        <v>6.1</v>
      </c>
      <c r="G2018" s="7">
        <v>140</v>
      </c>
      <c r="H2018" s="16">
        <v>1.1681481481481482</v>
      </c>
    </row>
    <row x14ac:dyDescent="0.25" r="2019" customHeight="1" ht="18.75">
      <c r="A2019" s="1">
        <v>43292</v>
      </c>
      <c r="B2019" s="12">
        <v>1.1</v>
      </c>
      <c r="C2019" s="12">
        <v>2.4</v>
      </c>
      <c r="D2019" s="7">
        <v>110</v>
      </c>
      <c r="E2019" s="16">
        <v>1.3612037037037037</v>
      </c>
      <c r="F2019" s="12">
        <v>3.9</v>
      </c>
      <c r="G2019" s="7">
        <v>110</v>
      </c>
      <c r="H2019" s="16">
        <v>1.0549537037037038</v>
      </c>
    </row>
    <row x14ac:dyDescent="0.25" r="2020" customHeight="1" ht="18.75">
      <c r="A2020" s="1">
        <v>43293</v>
      </c>
      <c r="B2020" s="12">
        <v>1.5</v>
      </c>
      <c r="C2020" s="12">
        <v>3.2</v>
      </c>
      <c r="D2020" s="7">
        <v>270</v>
      </c>
      <c r="E2020" s="16">
        <v>1.6035648148148147</v>
      </c>
      <c r="F2020" s="12">
        <v>5.9</v>
      </c>
      <c r="G2020" s="7">
        <v>270</v>
      </c>
      <c r="H2020" s="16">
        <v>1.584814814814815</v>
      </c>
    </row>
    <row x14ac:dyDescent="0.25" r="2021" customHeight="1" ht="18.75">
      <c r="A2021" s="1">
        <v>43294</v>
      </c>
      <c r="B2021" s="12">
        <v>1.6</v>
      </c>
      <c r="C2021" s="12">
        <v>2.8</v>
      </c>
      <c r="D2021" s="7">
        <v>320</v>
      </c>
      <c r="E2021" s="16">
        <v>1.4535648148148148</v>
      </c>
      <c r="F2021" s="12">
        <v>5.5</v>
      </c>
      <c r="G2021" s="7">
        <v>340</v>
      </c>
      <c r="H2021" s="16">
        <v>1.5507870370370371</v>
      </c>
    </row>
    <row x14ac:dyDescent="0.25" r="2022" customHeight="1" ht="18.75">
      <c r="A2022" s="1">
        <v>43295</v>
      </c>
      <c r="B2022" s="12">
        <v>1.7</v>
      </c>
      <c r="C2022" s="12">
        <v>3.6</v>
      </c>
      <c r="D2022" s="7">
        <v>270</v>
      </c>
      <c r="E2022" s="16">
        <v>1.5389814814814815</v>
      </c>
      <c r="F2022" s="12">
        <v>5.8</v>
      </c>
      <c r="G2022" s="7">
        <v>270</v>
      </c>
      <c r="H2022" s="16">
        <v>1.5868981481481481</v>
      </c>
    </row>
    <row x14ac:dyDescent="0.25" r="2023" customHeight="1" ht="18.75">
      <c r="A2023" s="1">
        <v>43296</v>
      </c>
      <c r="B2023" s="12">
        <v>1.6</v>
      </c>
      <c r="C2023" s="12">
        <v>3.5</v>
      </c>
      <c r="D2023" s="7">
        <v>340</v>
      </c>
      <c r="E2023" s="16">
        <v>1.633425925925926</v>
      </c>
      <c r="F2023" s="12">
        <v>6.4</v>
      </c>
      <c r="G2023" s="7">
        <v>270</v>
      </c>
      <c r="H2023" s="16">
        <v>1.5431481481481482</v>
      </c>
    </row>
    <row x14ac:dyDescent="0.25" r="2024" customHeight="1" ht="18.75">
      <c r="A2024" s="1">
        <v>43297</v>
      </c>
      <c r="B2024" s="12">
        <v>1.4</v>
      </c>
      <c r="C2024" s="12">
        <v>3.5</v>
      </c>
      <c r="D2024" s="7">
        <v>250</v>
      </c>
      <c r="E2024" s="16">
        <v>1.5785648148148148</v>
      </c>
      <c r="F2024" s="12">
        <v>6.8</v>
      </c>
      <c r="G2024" s="7">
        <v>270</v>
      </c>
      <c r="H2024" s="16">
        <v>1.577175925925926</v>
      </c>
    </row>
    <row x14ac:dyDescent="0.25" r="2025" customHeight="1" ht="18.75">
      <c r="A2025" s="1">
        <v>43298</v>
      </c>
      <c r="B2025" s="12">
        <v>1.8</v>
      </c>
      <c r="C2025" s="12">
        <v>3.7</v>
      </c>
      <c r="D2025" s="7">
        <v>290</v>
      </c>
      <c r="E2025" s="16">
        <v>1.8785648148148149</v>
      </c>
      <c r="F2025" s="12">
        <v>6.6</v>
      </c>
      <c r="G2025" s="7">
        <v>290</v>
      </c>
      <c r="H2025" s="16">
        <v>1.513287037037037</v>
      </c>
    </row>
    <row x14ac:dyDescent="0.25" r="2026" customHeight="1" ht="18.75">
      <c r="A2026" s="1">
        <v>43299</v>
      </c>
      <c r="B2026" s="12">
        <v>1.3</v>
      </c>
      <c r="C2026" s="12">
        <v>3.3</v>
      </c>
      <c r="D2026" s="7">
        <v>340</v>
      </c>
      <c r="E2026" s="16">
        <v>1.563287037037037</v>
      </c>
      <c r="F2026" s="12">
        <v>5.5</v>
      </c>
      <c r="G2026" s="7">
        <v>290</v>
      </c>
      <c r="H2026" s="16">
        <v>1.5542592592592592</v>
      </c>
    </row>
    <row x14ac:dyDescent="0.25" r="2027" customHeight="1" ht="18.75">
      <c r="A2027" s="1">
        <v>43300</v>
      </c>
      <c r="B2027" s="12">
        <v>1.2</v>
      </c>
      <c r="C2027" s="12">
        <v>3.5</v>
      </c>
      <c r="D2027" s="7">
        <v>340</v>
      </c>
      <c r="E2027" s="16">
        <v>1.577175925925926</v>
      </c>
      <c r="F2027" s="7">
        <v>6</v>
      </c>
      <c r="G2027" s="7">
        <v>340</v>
      </c>
      <c r="H2027" s="16">
        <v>1.5750925925925925</v>
      </c>
    </row>
    <row x14ac:dyDescent="0.25" r="2028" customHeight="1" ht="18.75">
      <c r="A2028" s="1">
        <v>43301</v>
      </c>
      <c r="B2028" s="12">
        <v>1.4</v>
      </c>
      <c r="C2028" s="12">
        <v>3.6</v>
      </c>
      <c r="D2028" s="7">
        <v>290</v>
      </c>
      <c r="E2028" s="16">
        <v>1.553564814814815</v>
      </c>
      <c r="F2028" s="12">
        <v>6.3</v>
      </c>
      <c r="G2028" s="7">
        <v>290</v>
      </c>
      <c r="H2028" s="16">
        <v>1.5507870370370371</v>
      </c>
    </row>
    <row x14ac:dyDescent="0.25" r="2029" customHeight="1" ht="18.75">
      <c r="A2029" s="1">
        <v>43302</v>
      </c>
      <c r="B2029" s="12">
        <v>1.5</v>
      </c>
      <c r="C2029" s="12">
        <v>2.8</v>
      </c>
      <c r="D2029" s="7">
        <v>290</v>
      </c>
      <c r="E2029" s="16">
        <v>1.5375925925925926</v>
      </c>
      <c r="F2029" s="12">
        <v>5.5</v>
      </c>
      <c r="G2029" s="7">
        <v>180</v>
      </c>
      <c r="H2029" s="16">
        <v>1.7799537037037036</v>
      </c>
    </row>
    <row x14ac:dyDescent="0.25" r="2030" customHeight="1" ht="18.75">
      <c r="A2030" s="1">
        <v>43303</v>
      </c>
      <c r="B2030" s="12">
        <v>1.4</v>
      </c>
      <c r="C2030" s="12">
        <v>3.3</v>
      </c>
      <c r="D2030" s="7">
        <v>200</v>
      </c>
      <c r="E2030" s="16">
        <v>1.654259259259259</v>
      </c>
      <c r="F2030" s="12">
        <v>5.4</v>
      </c>
      <c r="G2030" s="7">
        <v>200</v>
      </c>
      <c r="H2030" s="16">
        <v>1.6480092592592592</v>
      </c>
    </row>
    <row x14ac:dyDescent="0.25" r="2031" customHeight="1" ht="18.75">
      <c r="A2031" s="1">
        <v>43304</v>
      </c>
      <c r="B2031" s="12">
        <v>1.5</v>
      </c>
      <c r="C2031" s="12">
        <v>3.3</v>
      </c>
      <c r="D2031" s="7">
        <v>270</v>
      </c>
      <c r="E2031" s="16">
        <v>1.6202314814814813</v>
      </c>
      <c r="F2031" s="12">
        <v>6.1</v>
      </c>
      <c r="G2031" s="7">
        <v>340</v>
      </c>
      <c r="H2031" s="16">
        <v>1.6368981481481482</v>
      </c>
    </row>
    <row x14ac:dyDescent="0.25" r="2032" customHeight="1" ht="18.75">
      <c r="A2032" s="1">
        <v>43305</v>
      </c>
      <c r="B2032" s="12">
        <v>1.5</v>
      </c>
      <c r="C2032" s="12">
        <v>2.8</v>
      </c>
      <c r="D2032" s="7">
        <v>270</v>
      </c>
      <c r="E2032" s="16">
        <v>1.5368981481481483</v>
      </c>
      <c r="F2032" s="12">
        <v>5.1</v>
      </c>
      <c r="G2032" s="7">
        <v>290</v>
      </c>
      <c r="H2032" s="16">
        <v>1.689675925925926</v>
      </c>
    </row>
    <row x14ac:dyDescent="0.25" r="2033" customHeight="1" ht="18.75">
      <c r="A2033" s="1">
        <v>43306</v>
      </c>
      <c r="B2033" s="12">
        <v>1.9</v>
      </c>
      <c r="C2033" s="12">
        <v>3.5</v>
      </c>
      <c r="D2033" s="7">
        <v>270</v>
      </c>
      <c r="E2033" s="16">
        <v>1.4591203703703703</v>
      </c>
      <c r="F2033" s="12">
        <v>5.9</v>
      </c>
      <c r="G2033" s="7">
        <v>290</v>
      </c>
      <c r="H2033" s="16">
        <v>1.469537037037037</v>
      </c>
    </row>
    <row x14ac:dyDescent="0.25" r="2034" customHeight="1" ht="18.75">
      <c r="A2034" s="1">
        <v>43307</v>
      </c>
      <c r="B2034" s="12">
        <v>1.8</v>
      </c>
      <c r="C2034" s="12">
        <v>3.2</v>
      </c>
      <c r="D2034" s="7">
        <v>340</v>
      </c>
      <c r="E2034" s="16">
        <v>1.7174537037037036</v>
      </c>
      <c r="F2034" s="12">
        <v>5.4</v>
      </c>
      <c r="G2034" s="7">
        <v>290</v>
      </c>
      <c r="H2034" s="16">
        <v>1.5542592592592592</v>
      </c>
    </row>
    <row x14ac:dyDescent="0.25" r="2035" customHeight="1" ht="18.75">
      <c r="A2035" s="1">
        <v>43308</v>
      </c>
      <c r="B2035" s="12">
        <v>1.9</v>
      </c>
      <c r="C2035" s="12">
        <v>4.4</v>
      </c>
      <c r="D2035" s="7">
        <v>110</v>
      </c>
      <c r="E2035" s="16">
        <v>1.763287037037037</v>
      </c>
      <c r="F2035" s="12">
        <v>7.3</v>
      </c>
      <c r="G2035" s="7">
        <v>90</v>
      </c>
      <c r="H2035" s="16">
        <v>1.7618981481481482</v>
      </c>
    </row>
    <row x14ac:dyDescent="0.25" r="2036" customHeight="1" ht="18.75">
      <c r="A2036" s="1">
        <v>43309</v>
      </c>
      <c r="B2036" s="12">
        <v>3.3</v>
      </c>
      <c r="C2036" s="12">
        <v>5.9</v>
      </c>
      <c r="D2036" s="7">
        <v>110</v>
      </c>
      <c r="E2036" s="16">
        <v>1.6452314814814815</v>
      </c>
      <c r="F2036" s="12">
        <v>9.2</v>
      </c>
      <c r="G2036" s="7">
        <v>110</v>
      </c>
      <c r="H2036" s="16">
        <v>1.7500925925925928</v>
      </c>
    </row>
    <row x14ac:dyDescent="0.25" r="2037" customHeight="1" ht="18.75">
      <c r="A2037" s="1">
        <v>43310</v>
      </c>
      <c r="B2037" s="12">
        <v>2.4</v>
      </c>
      <c r="C2037" s="12">
        <v>5.5</v>
      </c>
      <c r="D2037" s="7">
        <v>70</v>
      </c>
      <c r="E2037" s="16">
        <v>1.627175925925926</v>
      </c>
      <c r="F2037" s="12">
        <v>9.7</v>
      </c>
      <c r="G2037" s="7">
        <v>90</v>
      </c>
      <c r="H2037" s="16">
        <v>1.6250925925925928</v>
      </c>
    </row>
    <row x14ac:dyDescent="0.25" r="2038" customHeight="1" ht="18.75">
      <c r="A2038" s="1">
        <v>43311</v>
      </c>
      <c r="B2038" s="7">
        <v>4</v>
      </c>
      <c r="C2038" s="7">
        <v>7</v>
      </c>
      <c r="D2038" s="7">
        <v>110</v>
      </c>
      <c r="E2038" s="16">
        <v>1.7243981481481483</v>
      </c>
      <c r="F2038" s="12">
        <v>11.6</v>
      </c>
      <c r="G2038" s="7">
        <v>110</v>
      </c>
      <c r="H2038" s="16">
        <v>1.720925925925926</v>
      </c>
    </row>
    <row x14ac:dyDescent="0.25" r="2039" customHeight="1" ht="18.75">
      <c r="A2039" s="1">
        <v>43312</v>
      </c>
      <c r="B2039" s="7">
        <v>3</v>
      </c>
      <c r="C2039" s="12">
        <v>5.6</v>
      </c>
      <c r="D2039" s="7">
        <v>110</v>
      </c>
      <c r="E2039" s="16">
        <v>1.727175925925926</v>
      </c>
      <c r="F2039" s="7">
        <v>9</v>
      </c>
      <c r="G2039" s="7">
        <v>110</v>
      </c>
      <c r="H2039" s="16">
        <v>1.553564814814815</v>
      </c>
    </row>
    <row x14ac:dyDescent="0.25" r="2040" customHeight="1" ht="18.75">
      <c r="A2040" s="1">
        <v>43313</v>
      </c>
      <c r="B2040" s="12">
        <v>2.5</v>
      </c>
      <c r="C2040" s="12">
        <v>5.2</v>
      </c>
      <c r="D2040" s="7">
        <v>90</v>
      </c>
      <c r="E2040" s="16">
        <v>1.7556481481481483</v>
      </c>
      <c r="F2040" s="7">
        <v>9</v>
      </c>
      <c r="G2040" s="7">
        <v>90</v>
      </c>
      <c r="H2040" s="16">
        <v>1.7493981481481482</v>
      </c>
    </row>
    <row x14ac:dyDescent="0.25" r="2041" customHeight="1" ht="18.75">
      <c r="A2041" s="1">
        <v>43314</v>
      </c>
      <c r="B2041" s="12">
        <v>2.7</v>
      </c>
      <c r="C2041" s="12">
        <v>5.9</v>
      </c>
      <c r="D2041" s="7">
        <v>90</v>
      </c>
      <c r="E2041" s="16">
        <v>1.750787037037037</v>
      </c>
      <c r="F2041" s="12">
        <v>8.7</v>
      </c>
      <c r="G2041" s="7">
        <v>70</v>
      </c>
      <c r="H2041" s="16">
        <v>1.7556481481481483</v>
      </c>
    </row>
    <row x14ac:dyDescent="0.25" r="2042" customHeight="1" ht="18.75">
      <c r="A2042" s="1">
        <v>43315</v>
      </c>
      <c r="B2042" s="12">
        <v>1.9</v>
      </c>
      <c r="C2042" s="12">
        <v>4.2</v>
      </c>
      <c r="D2042" s="7">
        <v>160</v>
      </c>
      <c r="E2042" s="16">
        <v>1.6841203703703704</v>
      </c>
      <c r="F2042" s="12">
        <v>7.4</v>
      </c>
      <c r="G2042" s="7">
        <v>140</v>
      </c>
      <c r="H2042" s="16">
        <v>1.682037037037037</v>
      </c>
    </row>
    <row x14ac:dyDescent="0.25" r="2043" customHeight="1" ht="18.75">
      <c r="A2043" s="1">
        <v>43316</v>
      </c>
      <c r="B2043" s="12">
        <v>2.4</v>
      </c>
      <c r="C2043" s="12">
        <v>4.8</v>
      </c>
      <c r="D2043" s="7">
        <v>340</v>
      </c>
      <c r="E2043" s="16">
        <v>1.7931481481481482</v>
      </c>
      <c r="F2043" s="7">
        <v>8</v>
      </c>
      <c r="G2043" s="7">
        <v>360</v>
      </c>
      <c r="H2043" s="16">
        <v>1.7910648148148147</v>
      </c>
    </row>
    <row x14ac:dyDescent="0.25" r="2044" customHeight="1" ht="18.75">
      <c r="A2044" s="1">
        <v>43317</v>
      </c>
      <c r="B2044" s="7">
        <v>3</v>
      </c>
      <c r="C2044" s="12">
        <v>5.3</v>
      </c>
      <c r="D2044" s="7">
        <v>290</v>
      </c>
      <c r="E2044" s="16">
        <v>1.4250925925925926</v>
      </c>
      <c r="F2044" s="12">
        <v>9.6</v>
      </c>
      <c r="G2044" s="7">
        <v>320</v>
      </c>
      <c r="H2044" s="16">
        <v>1.7966203703703703</v>
      </c>
    </row>
    <row x14ac:dyDescent="0.25" r="2045" customHeight="1" ht="18.75">
      <c r="A2045" s="1">
        <v>43318</v>
      </c>
      <c r="B2045" s="12">
        <v>2.3</v>
      </c>
      <c r="C2045" s="12">
        <v>6.4</v>
      </c>
      <c r="D2045" s="7">
        <v>110</v>
      </c>
      <c r="E2045" s="16">
        <v>1.6737037037037037</v>
      </c>
      <c r="F2045" s="12">
        <v>9.8</v>
      </c>
      <c r="G2045" s="7">
        <v>140</v>
      </c>
      <c r="H2045" s="16">
        <v>1.6327314814814815</v>
      </c>
    </row>
    <row x14ac:dyDescent="0.25" r="2046" customHeight="1" ht="18.75">
      <c r="A2046" s="1">
        <v>43319</v>
      </c>
      <c r="B2046" s="12">
        <v>3.7</v>
      </c>
      <c r="C2046" s="12">
        <v>5.2</v>
      </c>
      <c r="D2046" s="7">
        <v>110</v>
      </c>
      <c r="E2046" s="16">
        <v>1.3716203703703704</v>
      </c>
      <c r="F2046" s="7">
        <v>8</v>
      </c>
      <c r="G2046" s="7">
        <v>110</v>
      </c>
      <c r="H2046" s="16">
        <v>1.4216203703703703</v>
      </c>
    </row>
    <row x14ac:dyDescent="0.25" r="2047" customHeight="1" ht="18.75">
      <c r="A2047" s="1">
        <v>43320</v>
      </c>
      <c r="B2047" s="12">
        <v>2.5</v>
      </c>
      <c r="C2047" s="12">
        <v>5.4</v>
      </c>
      <c r="D2047" s="7">
        <v>90</v>
      </c>
      <c r="E2047" s="16">
        <v>1.7764814814814813</v>
      </c>
      <c r="F2047" s="12">
        <v>8.8</v>
      </c>
      <c r="G2047" s="7">
        <v>90</v>
      </c>
      <c r="H2047" s="16">
        <v>1.7709259259259258</v>
      </c>
    </row>
    <row x14ac:dyDescent="0.25" r="2048" customHeight="1" ht="18.75">
      <c r="A2048" s="1">
        <v>43321</v>
      </c>
      <c r="B2048" s="12">
        <v>2.9</v>
      </c>
      <c r="C2048" s="12">
        <v>6.3</v>
      </c>
      <c r="D2048" s="7">
        <v>110</v>
      </c>
      <c r="E2048" s="16">
        <v>1.7785648148148148</v>
      </c>
      <c r="F2048" s="12">
        <v>10.4</v>
      </c>
      <c r="G2048" s="7">
        <v>110</v>
      </c>
      <c r="H2048" s="16">
        <v>1.772314814814815</v>
      </c>
    </row>
    <row x14ac:dyDescent="0.25" r="2049" customHeight="1" ht="18.75">
      <c r="A2049" s="1">
        <v>43322</v>
      </c>
      <c r="B2049" s="12">
        <v>2.7</v>
      </c>
      <c r="C2049" s="12">
        <v>5.3</v>
      </c>
      <c r="D2049" s="7">
        <v>110</v>
      </c>
      <c r="E2049" s="16">
        <v>1.6098148148148148</v>
      </c>
      <c r="F2049" s="12">
        <v>7.8</v>
      </c>
      <c r="G2049" s="7">
        <v>110</v>
      </c>
      <c r="H2049" s="16">
        <v>1.6875925925925928</v>
      </c>
    </row>
    <row x14ac:dyDescent="0.25" r="2050" customHeight="1" ht="18.75">
      <c r="A2050" s="1">
        <v>43323</v>
      </c>
      <c r="B2050" s="12">
        <v>2.9</v>
      </c>
      <c r="C2050" s="12">
        <v>5.1</v>
      </c>
      <c r="D2050" s="7">
        <v>110</v>
      </c>
      <c r="E2050" s="16">
        <v>1.4827314814814816</v>
      </c>
      <c r="F2050" s="12">
        <v>8.2</v>
      </c>
      <c r="G2050" s="7">
        <v>140</v>
      </c>
      <c r="H2050" s="16">
        <v>1.6910648148148149</v>
      </c>
    </row>
    <row x14ac:dyDescent="0.25" r="2051" customHeight="1" ht="18.75">
      <c r="A2051" s="1">
        <v>43324</v>
      </c>
      <c r="B2051" s="12">
        <v>1.9</v>
      </c>
      <c r="C2051" s="12">
        <v>3.9</v>
      </c>
      <c r="D2051" s="7">
        <v>140</v>
      </c>
      <c r="E2051" s="16">
        <v>1.9410648148148149</v>
      </c>
      <c r="F2051" s="12">
        <v>6.3</v>
      </c>
      <c r="G2051" s="7">
        <v>140</v>
      </c>
      <c r="H2051" s="16">
        <v>1.9403703703703705</v>
      </c>
    </row>
    <row x14ac:dyDescent="0.25" r="2052" customHeight="1" ht="18.75">
      <c r="A2052" s="1">
        <v>43325</v>
      </c>
      <c r="B2052" s="12">
        <v>1.4</v>
      </c>
      <c r="C2052" s="7">
        <v>3</v>
      </c>
      <c r="D2052" s="7">
        <v>160</v>
      </c>
      <c r="E2052" s="16">
        <v>1.674398148148148</v>
      </c>
      <c r="F2052" s="7">
        <v>5</v>
      </c>
      <c r="G2052" s="7">
        <v>160</v>
      </c>
      <c r="H2052" s="16">
        <v>1.6681481481481482</v>
      </c>
    </row>
    <row x14ac:dyDescent="0.25" r="2053" customHeight="1" ht="18.75">
      <c r="A2053" s="1">
        <v>43326</v>
      </c>
      <c r="B2053" s="12">
        <v>1.9</v>
      </c>
      <c r="C2053" s="12">
        <v>4.7</v>
      </c>
      <c r="D2053" s="7">
        <v>90</v>
      </c>
      <c r="E2053" s="16">
        <v>1.7674537037037037</v>
      </c>
      <c r="F2053" s="12">
        <v>7.3</v>
      </c>
      <c r="G2053" s="7">
        <v>70</v>
      </c>
      <c r="H2053" s="16">
        <v>1.7327314814814816</v>
      </c>
    </row>
    <row x14ac:dyDescent="0.25" r="2054" customHeight="1" ht="18.75">
      <c r="A2054" s="1">
        <v>43327</v>
      </c>
      <c r="B2054" s="12">
        <v>2.5</v>
      </c>
      <c r="C2054" s="12">
        <v>7.4</v>
      </c>
      <c r="D2054" s="7">
        <v>90</v>
      </c>
      <c r="E2054" s="16">
        <v>1.688287037037037</v>
      </c>
      <c r="F2054" s="12">
        <v>11.8</v>
      </c>
      <c r="G2054" s="7">
        <v>110</v>
      </c>
      <c r="H2054" s="16">
        <v>1.6841203703703704</v>
      </c>
    </row>
    <row x14ac:dyDescent="0.25" r="2055" customHeight="1" ht="18.75">
      <c r="A2055" s="1">
        <v>43328</v>
      </c>
      <c r="B2055" s="12">
        <v>3.2</v>
      </c>
      <c r="C2055" s="7">
        <v>7</v>
      </c>
      <c r="D2055" s="7">
        <v>90</v>
      </c>
      <c r="E2055" s="16">
        <v>1.525787037037037</v>
      </c>
      <c r="F2055" s="12">
        <v>11.6</v>
      </c>
      <c r="G2055" s="7">
        <v>90</v>
      </c>
      <c r="H2055" s="16">
        <v>1.6292592592592592</v>
      </c>
    </row>
    <row x14ac:dyDescent="0.25" r="2056" customHeight="1" ht="18.75">
      <c r="A2056" s="1">
        <v>43329</v>
      </c>
      <c r="B2056" s="12">
        <v>3.7</v>
      </c>
      <c r="C2056" s="12">
        <v>6.9</v>
      </c>
      <c r="D2056" s="7">
        <v>110</v>
      </c>
      <c r="E2056" s="16">
        <v>1.4528703703703703</v>
      </c>
      <c r="F2056" s="7">
        <v>13</v>
      </c>
      <c r="G2056" s="7">
        <v>70</v>
      </c>
      <c r="H2056" s="16">
        <v>1.4014814814814816</v>
      </c>
    </row>
    <row x14ac:dyDescent="0.25" r="2057" customHeight="1" ht="18.75">
      <c r="A2057" s="1">
        <v>43330</v>
      </c>
      <c r="B2057" s="12">
        <v>2.3</v>
      </c>
      <c r="C2057" s="12">
        <v>4.6</v>
      </c>
      <c r="D2057" s="7">
        <v>110</v>
      </c>
      <c r="E2057" s="16">
        <v>1.8709259259259259</v>
      </c>
      <c r="F2057" s="12">
        <v>7.2</v>
      </c>
      <c r="G2057" s="7">
        <v>140</v>
      </c>
      <c r="H2057" s="16">
        <v>1.494537037037037</v>
      </c>
    </row>
    <row x14ac:dyDescent="0.25" r="2058" customHeight="1" ht="18.75">
      <c r="A2058" s="1">
        <v>43331</v>
      </c>
      <c r="B2058" s="12">
        <v>1.9</v>
      </c>
      <c r="C2058" s="7">
        <v>4</v>
      </c>
      <c r="D2058" s="7">
        <v>110</v>
      </c>
      <c r="E2058" s="16">
        <v>1.8480092592592592</v>
      </c>
      <c r="F2058" s="12">
        <v>6.4</v>
      </c>
      <c r="G2058" s="7">
        <v>110</v>
      </c>
      <c r="H2058" s="16">
        <v>1.845925925925926</v>
      </c>
    </row>
    <row x14ac:dyDescent="0.25" r="2059" customHeight="1" ht="18.75">
      <c r="A2059" s="1">
        <v>43332</v>
      </c>
      <c r="B2059" s="12">
        <v>2.3</v>
      </c>
      <c r="C2059" s="12">
        <v>4.4</v>
      </c>
      <c r="D2059" s="7">
        <v>110</v>
      </c>
      <c r="E2059" s="16">
        <v>1.7438425925925927</v>
      </c>
      <c r="F2059" s="12">
        <v>7.4</v>
      </c>
      <c r="G2059" s="7">
        <v>90</v>
      </c>
      <c r="H2059" s="16">
        <v>1.6514814814814813</v>
      </c>
    </row>
    <row x14ac:dyDescent="0.25" r="2060" customHeight="1" ht="18.75">
      <c r="A2060" s="1">
        <v>43333</v>
      </c>
      <c r="B2060" s="12">
        <v>1.8</v>
      </c>
      <c r="C2060" s="12">
        <v>4.5</v>
      </c>
      <c r="D2060" s="7">
        <v>180</v>
      </c>
      <c r="E2060" s="16">
        <v>1.5431481481481482</v>
      </c>
      <c r="F2060" s="12">
        <v>9.1</v>
      </c>
      <c r="G2060" s="7">
        <v>180</v>
      </c>
      <c r="H2060" s="16">
        <v>1.539675925925926</v>
      </c>
    </row>
    <row x14ac:dyDescent="0.25" r="2061" customHeight="1" ht="18.75">
      <c r="A2061" s="1">
        <v>43334</v>
      </c>
      <c r="B2061" s="12">
        <v>3.3</v>
      </c>
      <c r="C2061" s="12">
        <v>7.2</v>
      </c>
      <c r="D2061" s="7">
        <v>110</v>
      </c>
      <c r="E2061" s="16">
        <v>1.6355092592592593</v>
      </c>
      <c r="F2061" s="7">
        <v>11</v>
      </c>
      <c r="G2061" s="7">
        <v>110</v>
      </c>
      <c r="H2061" s="16">
        <v>1.608425925925926</v>
      </c>
    </row>
    <row x14ac:dyDescent="0.25" r="2062" customHeight="1" ht="18.75">
      <c r="A2062" s="1">
        <v>43335</v>
      </c>
      <c r="B2062" s="12">
        <v>4.7</v>
      </c>
      <c r="C2062" s="12">
        <v>7.9</v>
      </c>
      <c r="D2062" s="7">
        <v>110</v>
      </c>
      <c r="E2062" s="16">
        <v>1.6862037037037036</v>
      </c>
      <c r="F2062" s="12">
        <v>12.8</v>
      </c>
      <c r="G2062" s="7">
        <v>90</v>
      </c>
      <c r="H2062" s="16">
        <v>1.685509259259259</v>
      </c>
    </row>
    <row x14ac:dyDescent="0.25" r="2063" customHeight="1" ht="18.75">
      <c r="A2063" s="1">
        <v>43336</v>
      </c>
      <c r="B2063" s="12">
        <v>4.2</v>
      </c>
      <c r="C2063" s="7">
        <v>8</v>
      </c>
      <c r="D2063" s="7">
        <v>250</v>
      </c>
      <c r="E2063" s="16">
        <v>1.5973148148148149</v>
      </c>
      <c r="F2063" s="12">
        <v>14.3</v>
      </c>
      <c r="G2063" s="7">
        <v>250</v>
      </c>
      <c r="H2063" s="16">
        <v>1.4493981481481482</v>
      </c>
    </row>
    <row x14ac:dyDescent="0.25" r="2064" customHeight="1" ht="18.75">
      <c r="A2064" s="1">
        <v>43337</v>
      </c>
      <c r="B2064" s="12">
        <v>1.5</v>
      </c>
      <c r="C2064" s="12">
        <v>4.5</v>
      </c>
      <c r="D2064" s="7">
        <v>270</v>
      </c>
      <c r="E2064" s="16">
        <v>1.591759259259259</v>
      </c>
      <c r="F2064" s="12">
        <v>7.1</v>
      </c>
      <c r="G2064" s="7">
        <v>230</v>
      </c>
      <c r="H2064" s="16">
        <v>1.6146759259259258</v>
      </c>
    </row>
    <row x14ac:dyDescent="0.25" r="2065" customHeight="1" ht="18.75">
      <c r="A2065" s="1">
        <v>43338</v>
      </c>
      <c r="B2065" s="12">
        <v>1.2</v>
      </c>
      <c r="C2065" s="12">
        <v>3.5</v>
      </c>
      <c r="D2065" s="7">
        <v>270</v>
      </c>
      <c r="E2065" s="16">
        <v>1.2563425925925926</v>
      </c>
      <c r="F2065" s="12">
        <v>5.6</v>
      </c>
      <c r="G2065" s="7">
        <v>290</v>
      </c>
      <c r="H2065" s="16">
        <v>1.252175925925926</v>
      </c>
    </row>
    <row x14ac:dyDescent="0.25" r="2066" customHeight="1" ht="18.75">
      <c r="A2066" s="1">
        <v>43339</v>
      </c>
      <c r="B2066" s="7">
        <v>1</v>
      </c>
      <c r="C2066" s="12">
        <v>3.8</v>
      </c>
      <c r="D2066" s="7">
        <v>140</v>
      </c>
      <c r="E2066" s="16">
        <v>1.4112037037037037</v>
      </c>
      <c r="F2066" s="12">
        <v>6.2</v>
      </c>
      <c r="G2066" s="7">
        <v>140</v>
      </c>
      <c r="H2066" s="16">
        <v>1.408425925925926</v>
      </c>
    </row>
    <row x14ac:dyDescent="0.25" r="2067" customHeight="1" ht="18.75">
      <c r="A2067" s="1">
        <v>43340</v>
      </c>
      <c r="B2067" s="12">
        <v>1.4</v>
      </c>
      <c r="C2067" s="12">
        <v>4.9</v>
      </c>
      <c r="D2067" s="7">
        <v>140</v>
      </c>
      <c r="E2067" s="16">
        <v>1.8153703703703705</v>
      </c>
      <c r="F2067" s="12">
        <v>7.3</v>
      </c>
      <c r="G2067" s="7">
        <v>110</v>
      </c>
      <c r="H2067" s="16">
        <v>1.8125925925925928</v>
      </c>
    </row>
    <row x14ac:dyDescent="0.25" r="2068" customHeight="1" ht="18.75">
      <c r="A2068" s="1">
        <v>43341</v>
      </c>
      <c r="B2068" s="12">
        <v>1.4</v>
      </c>
      <c r="C2068" s="12">
        <v>3.5</v>
      </c>
      <c r="D2068" s="7">
        <v>180</v>
      </c>
      <c r="E2068" s="16">
        <v>1.5716203703703704</v>
      </c>
      <c r="F2068" s="7">
        <v>6</v>
      </c>
      <c r="G2068" s="7">
        <v>180</v>
      </c>
      <c r="H2068" s="16">
        <v>1.6375925925925925</v>
      </c>
    </row>
    <row x14ac:dyDescent="0.25" r="2069" customHeight="1" ht="18.75">
      <c r="A2069" s="1">
        <v>43342</v>
      </c>
      <c r="B2069" s="12">
        <v>1.9</v>
      </c>
      <c r="C2069" s="12">
        <v>5.1</v>
      </c>
      <c r="D2069" s="7">
        <v>270</v>
      </c>
      <c r="E2069" s="16">
        <v>1.5924537037037036</v>
      </c>
      <c r="F2069" s="12">
        <v>9.5</v>
      </c>
      <c r="G2069" s="7">
        <v>250</v>
      </c>
      <c r="H2069" s="16">
        <v>1.5910648148148148</v>
      </c>
    </row>
    <row x14ac:dyDescent="0.25" r="2070" customHeight="1" ht="18.75">
      <c r="A2070" s="1">
        <v>43343</v>
      </c>
      <c r="B2070" s="12">
        <v>1.2</v>
      </c>
      <c r="C2070" s="12">
        <v>3.7</v>
      </c>
      <c r="D2070" s="7">
        <v>290</v>
      </c>
      <c r="E2070" s="16">
        <v>1.5417592592592593</v>
      </c>
      <c r="F2070" s="12">
        <v>5.5</v>
      </c>
      <c r="G2070" s="7">
        <v>270</v>
      </c>
      <c r="H2070" s="16">
        <v>1.5368981481481483</v>
      </c>
    </row>
    <row x14ac:dyDescent="0.25" r="2071" customHeight="1" ht="18.75">
      <c r="A2071" s="1">
        <v>43344</v>
      </c>
      <c r="B2071" s="12">
        <v>3.2</v>
      </c>
      <c r="C2071" s="12">
        <v>6.8</v>
      </c>
      <c r="D2071" s="7">
        <v>110</v>
      </c>
      <c r="E2071" s="16">
        <v>1.6000925925925926</v>
      </c>
      <c r="F2071" s="12">
        <v>11.1</v>
      </c>
      <c r="G2071" s="7">
        <v>90</v>
      </c>
      <c r="H2071" s="16">
        <v>1.6105092592592594</v>
      </c>
    </row>
    <row x14ac:dyDescent="0.25" r="2072" customHeight="1" ht="18.75">
      <c r="A2072" s="1">
        <v>43345</v>
      </c>
      <c r="B2072" s="12">
        <v>3.1</v>
      </c>
      <c r="C2072" s="12">
        <v>5.4</v>
      </c>
      <c r="D2072" s="7">
        <v>110</v>
      </c>
      <c r="E2072" s="16">
        <v>1.3612037037037037</v>
      </c>
      <c r="F2072" s="12">
        <v>8.4</v>
      </c>
      <c r="G2072" s="7">
        <v>140</v>
      </c>
      <c r="H2072" s="16">
        <v>1.3396759259259259</v>
      </c>
    </row>
    <row x14ac:dyDescent="0.25" r="2073" customHeight="1" ht="18.75">
      <c r="A2073" s="1">
        <v>43346</v>
      </c>
      <c r="B2073" s="12">
        <v>1.8</v>
      </c>
      <c r="C2073" s="12">
        <v>3.5</v>
      </c>
      <c r="D2073" s="7">
        <v>140</v>
      </c>
      <c r="E2073" s="16">
        <v>1.963287037037037</v>
      </c>
      <c r="F2073" s="12">
        <v>6.5</v>
      </c>
      <c r="G2073" s="7">
        <v>160</v>
      </c>
      <c r="H2073" s="16">
        <v>1.9591203703703703</v>
      </c>
    </row>
    <row x14ac:dyDescent="0.25" r="2074" customHeight="1" ht="18.75">
      <c r="A2074" s="1">
        <v>43347</v>
      </c>
      <c r="B2074" s="12">
        <v>2.7</v>
      </c>
      <c r="C2074" s="12">
        <v>5.4</v>
      </c>
      <c r="D2074" s="7">
        <v>320</v>
      </c>
      <c r="E2074" s="16">
        <v>1.6209259259259259</v>
      </c>
      <c r="F2074" s="7">
        <v>10</v>
      </c>
      <c r="G2074" s="7">
        <v>320</v>
      </c>
      <c r="H2074" s="16">
        <v>1.6292592592592592</v>
      </c>
    </row>
    <row x14ac:dyDescent="0.25" r="2075" customHeight="1" ht="18.75">
      <c r="A2075" s="1">
        <v>43348</v>
      </c>
      <c r="B2075" s="7">
        <v>3</v>
      </c>
      <c r="C2075" s="12">
        <v>5.9</v>
      </c>
      <c r="D2075" s="7">
        <v>290</v>
      </c>
      <c r="E2075" s="16">
        <v>1.607037037037037</v>
      </c>
      <c r="F2075" s="12">
        <v>10.1</v>
      </c>
      <c r="G2075" s="7">
        <v>270</v>
      </c>
      <c r="H2075" s="16">
        <v>1.5910648148148148</v>
      </c>
    </row>
    <row x14ac:dyDescent="0.25" r="2076" customHeight="1" ht="18.75">
      <c r="A2076" s="1">
        <v>43349</v>
      </c>
      <c r="B2076" s="12">
        <v>0.8</v>
      </c>
      <c r="C2076" s="12">
        <v>2.4</v>
      </c>
      <c r="D2076" s="7">
        <v>340</v>
      </c>
      <c r="E2076" s="16">
        <v>1.6313425925925926</v>
      </c>
      <c r="F2076" s="12">
        <v>4.1</v>
      </c>
      <c r="G2076" s="7">
        <v>340</v>
      </c>
      <c r="H2076" s="16">
        <v>1.6139814814814815</v>
      </c>
    </row>
    <row x14ac:dyDescent="0.25" r="2077" customHeight="1" ht="18.75">
      <c r="A2077" s="1">
        <v>43350</v>
      </c>
      <c r="B2077" s="12">
        <v>1.8</v>
      </c>
      <c r="C2077" s="12">
        <v>4.7</v>
      </c>
      <c r="D2077" s="7">
        <v>270</v>
      </c>
      <c r="E2077" s="16">
        <v>1.616064814814815</v>
      </c>
      <c r="F2077" s="12">
        <v>8.1</v>
      </c>
      <c r="G2077" s="7">
        <v>290</v>
      </c>
      <c r="H2077" s="16">
        <v>1.6327314814814815</v>
      </c>
    </row>
    <row x14ac:dyDescent="0.25" r="2078" customHeight="1" ht="18.75">
      <c r="A2078" s="1">
        <v>43351</v>
      </c>
      <c r="B2078" s="12">
        <v>1.1</v>
      </c>
      <c r="C2078" s="12">
        <v>2.4</v>
      </c>
      <c r="D2078" s="7">
        <v>340</v>
      </c>
      <c r="E2078" s="16">
        <v>1.4612037037037038</v>
      </c>
      <c r="F2078" s="12">
        <v>4.2</v>
      </c>
      <c r="G2078" s="7">
        <v>320</v>
      </c>
      <c r="H2078" s="16">
        <v>1.6098148148148148</v>
      </c>
    </row>
    <row x14ac:dyDescent="0.25" r="2079" customHeight="1" ht="18.75">
      <c r="A2079" s="1">
        <v>43352</v>
      </c>
      <c r="B2079" s="12">
        <v>1.8</v>
      </c>
      <c r="C2079" s="12">
        <v>5.3</v>
      </c>
      <c r="D2079" s="7">
        <v>110</v>
      </c>
      <c r="E2079" s="16">
        <v>1.7348148148148148</v>
      </c>
      <c r="F2079" s="12">
        <v>8.8</v>
      </c>
      <c r="G2079" s="7">
        <v>110</v>
      </c>
      <c r="H2079" s="16">
        <v>1.8424537037037036</v>
      </c>
    </row>
    <row x14ac:dyDescent="0.25" r="2080" customHeight="1" ht="18.75">
      <c r="A2080" s="1">
        <v>43353</v>
      </c>
      <c r="B2080" s="12">
        <v>2.5</v>
      </c>
      <c r="C2080" s="12">
        <v>5.8</v>
      </c>
      <c r="D2080" s="7">
        <v>110</v>
      </c>
      <c r="E2080" s="16">
        <v>1.439675925925926</v>
      </c>
      <c r="F2080" s="12">
        <v>9.4</v>
      </c>
      <c r="G2080" s="7">
        <v>110</v>
      </c>
      <c r="H2080" s="16">
        <v>1.4389814814814814</v>
      </c>
    </row>
    <row x14ac:dyDescent="0.25" r="2081" customHeight="1" ht="18.75">
      <c r="A2081" s="1">
        <v>43354</v>
      </c>
      <c r="B2081" s="12">
        <v>2.4</v>
      </c>
      <c r="C2081" s="7">
        <v>6</v>
      </c>
      <c r="D2081" s="7">
        <v>90</v>
      </c>
      <c r="E2081" s="16">
        <v>1.5264814814814813</v>
      </c>
      <c r="F2081" s="12">
        <v>9.7</v>
      </c>
      <c r="G2081" s="7">
        <v>70</v>
      </c>
      <c r="H2081" s="16">
        <v>1.5209259259259258</v>
      </c>
    </row>
    <row x14ac:dyDescent="0.25" r="2082" customHeight="1" ht="18.75">
      <c r="A2082" s="1">
        <v>43355</v>
      </c>
      <c r="B2082" s="12">
        <v>2.7</v>
      </c>
      <c r="C2082" s="12">
        <v>6.2</v>
      </c>
      <c r="D2082" s="7">
        <v>110</v>
      </c>
      <c r="E2082" s="16">
        <v>1.7202314814814814</v>
      </c>
      <c r="F2082" s="12">
        <v>9.9</v>
      </c>
      <c r="G2082" s="7">
        <v>110</v>
      </c>
      <c r="H2082" s="16">
        <v>1.7139814814814813</v>
      </c>
    </row>
    <row x14ac:dyDescent="0.25" r="2083" customHeight="1" ht="18.75">
      <c r="A2083" s="1">
        <v>43356</v>
      </c>
      <c r="B2083" s="12">
        <v>1.7</v>
      </c>
      <c r="C2083" s="12">
        <v>4.6</v>
      </c>
      <c r="D2083" s="7">
        <v>110</v>
      </c>
      <c r="E2083" s="16">
        <v>1.5542592592592592</v>
      </c>
      <c r="F2083" s="12">
        <v>7.6</v>
      </c>
      <c r="G2083" s="7">
        <v>110</v>
      </c>
      <c r="H2083" s="16">
        <v>1.6139814814814815</v>
      </c>
    </row>
    <row x14ac:dyDescent="0.25" r="2084" customHeight="1" ht="18.75">
      <c r="A2084" s="1">
        <v>43357</v>
      </c>
      <c r="B2084" s="12">
        <v>2.3</v>
      </c>
      <c r="C2084" s="12">
        <v>5.1</v>
      </c>
      <c r="D2084" s="7">
        <v>110</v>
      </c>
      <c r="E2084" s="16">
        <v>1.8355092592592592</v>
      </c>
      <c r="F2084" s="12">
        <v>8.6</v>
      </c>
      <c r="G2084" s="7">
        <v>110</v>
      </c>
      <c r="H2084" s="16">
        <v>1.834814814814815</v>
      </c>
    </row>
    <row x14ac:dyDescent="0.25" r="2085" customHeight="1" ht="18.75">
      <c r="A2085" s="1">
        <v>43358</v>
      </c>
      <c r="B2085" s="12">
        <v>1.8</v>
      </c>
      <c r="C2085" s="12">
        <v>3.7</v>
      </c>
      <c r="D2085" s="7">
        <v>110</v>
      </c>
      <c r="E2085" s="16">
        <v>1.3285648148148148</v>
      </c>
      <c r="F2085" s="12">
        <v>6.6</v>
      </c>
      <c r="G2085" s="7">
        <v>140</v>
      </c>
      <c r="H2085" s="16">
        <v>1.327175925925926</v>
      </c>
    </row>
    <row x14ac:dyDescent="0.25" r="2086" customHeight="1" ht="18.75">
      <c r="A2086" s="1">
        <v>43359</v>
      </c>
      <c r="B2086" s="12">
        <v>1.7</v>
      </c>
      <c r="C2086" s="12">
        <v>3.8</v>
      </c>
      <c r="D2086" s="7">
        <v>320</v>
      </c>
      <c r="E2086" s="16">
        <v>1.7403703703703703</v>
      </c>
      <c r="F2086" s="12">
        <v>5.9</v>
      </c>
      <c r="G2086" s="7">
        <v>320</v>
      </c>
      <c r="H2086" s="16">
        <v>1.7382870370370371</v>
      </c>
    </row>
    <row x14ac:dyDescent="0.25" r="2087" customHeight="1" ht="18.75">
      <c r="A2087" s="1">
        <v>43360</v>
      </c>
      <c r="B2087" s="12">
        <v>1.7</v>
      </c>
      <c r="C2087" s="12">
        <v>3.4</v>
      </c>
      <c r="D2087" s="7">
        <v>340</v>
      </c>
      <c r="E2087" s="16">
        <v>1.669537037037037</v>
      </c>
      <c r="F2087" s="12">
        <v>5.6</v>
      </c>
      <c r="G2087" s="7">
        <v>250</v>
      </c>
      <c r="H2087" s="16">
        <v>1.5452314814814816</v>
      </c>
    </row>
    <row x14ac:dyDescent="0.25" r="2088" customHeight="1" ht="18.75">
      <c r="A2088" s="1">
        <v>43361</v>
      </c>
      <c r="B2088" s="12">
        <v>1.3</v>
      </c>
      <c r="C2088" s="12">
        <v>3.1</v>
      </c>
      <c r="D2088" s="7">
        <v>290</v>
      </c>
      <c r="E2088" s="16">
        <v>1.5688425925925926</v>
      </c>
      <c r="F2088" s="12">
        <v>5.9</v>
      </c>
      <c r="G2088" s="7">
        <v>270</v>
      </c>
      <c r="H2088" s="16">
        <v>1.5466203703703703</v>
      </c>
    </row>
    <row x14ac:dyDescent="0.25" r="2089" customHeight="1" ht="18.75">
      <c r="A2089" s="1">
        <v>43362</v>
      </c>
      <c r="B2089" s="12">
        <v>1.2</v>
      </c>
      <c r="C2089" s="12">
        <v>2.6</v>
      </c>
      <c r="D2089" s="7">
        <v>140</v>
      </c>
      <c r="E2089" s="16">
        <v>1.8639814814814815</v>
      </c>
      <c r="F2089" s="12">
        <v>4.5</v>
      </c>
      <c r="G2089" s="7">
        <v>140</v>
      </c>
      <c r="H2089" s="16">
        <v>1.8528703703703704</v>
      </c>
    </row>
    <row x14ac:dyDescent="0.25" r="2090" customHeight="1" ht="18.75">
      <c r="A2090" s="1">
        <v>43363</v>
      </c>
      <c r="B2090" s="12">
        <v>2.2</v>
      </c>
      <c r="C2090" s="12">
        <v>5.3</v>
      </c>
      <c r="D2090" s="7">
        <v>110</v>
      </c>
      <c r="E2090" s="16">
        <v>1.5855092592592592</v>
      </c>
      <c r="F2090" s="12">
        <v>8.4</v>
      </c>
      <c r="G2090" s="7">
        <v>110</v>
      </c>
      <c r="H2090" s="16">
        <v>1.6306481481481483</v>
      </c>
    </row>
    <row x14ac:dyDescent="0.25" r="2091" customHeight="1" ht="18.75">
      <c r="A2091" s="1">
        <v>43364</v>
      </c>
      <c r="B2091" s="12">
        <v>1.2</v>
      </c>
      <c r="C2091" s="12">
        <v>3.3</v>
      </c>
      <c r="D2091" s="7">
        <v>140</v>
      </c>
      <c r="E2091" s="16">
        <v>1.2966203703703703</v>
      </c>
      <c r="F2091" s="12">
        <v>5.2</v>
      </c>
      <c r="G2091" s="7">
        <v>140</v>
      </c>
      <c r="H2091" s="16">
        <v>1.2917592592592593</v>
      </c>
    </row>
    <row x14ac:dyDescent="0.25" r="2092" customHeight="1" ht="18.75">
      <c r="A2092" s="1">
        <v>43365</v>
      </c>
      <c r="B2092" s="12">
        <v>1.5</v>
      </c>
      <c r="C2092" s="12">
        <v>4.4</v>
      </c>
      <c r="D2092" s="7">
        <v>290</v>
      </c>
      <c r="E2092" s="16">
        <v>1.6487037037037036</v>
      </c>
      <c r="F2092" s="7">
        <v>7</v>
      </c>
      <c r="G2092" s="7">
        <v>320</v>
      </c>
      <c r="H2092" s="16">
        <v>1.6459259259259258</v>
      </c>
    </row>
    <row x14ac:dyDescent="0.25" r="2093" customHeight="1" ht="18.75">
      <c r="A2093" s="1">
        <v>43366</v>
      </c>
      <c r="B2093" s="12">
        <v>1.6</v>
      </c>
      <c r="C2093" s="12">
        <v>4.4</v>
      </c>
      <c r="D2093" s="7">
        <v>270</v>
      </c>
      <c r="E2093" s="16">
        <v>1.9660648148148148</v>
      </c>
      <c r="F2093" s="12">
        <v>7.3</v>
      </c>
      <c r="G2093" s="7">
        <v>270</v>
      </c>
      <c r="H2093" s="16">
        <v>1.6660648148148147</v>
      </c>
    </row>
    <row x14ac:dyDescent="0.25" r="2094" customHeight="1" ht="18.75">
      <c r="A2094" s="1">
        <v>43367</v>
      </c>
      <c r="B2094" s="12">
        <v>1.4</v>
      </c>
      <c r="C2094" s="12">
        <v>3.9</v>
      </c>
      <c r="D2094" s="7">
        <v>270</v>
      </c>
      <c r="E2094" s="16">
        <v>1.000787037037037</v>
      </c>
      <c r="F2094" s="12">
        <v>6.4</v>
      </c>
      <c r="G2094" s="7">
        <v>290</v>
      </c>
      <c r="H2094" s="16">
        <v>1.4327314814814816</v>
      </c>
    </row>
    <row x14ac:dyDescent="0.25" r="2095" customHeight="1" ht="18.75">
      <c r="A2095" s="1">
        <v>43368</v>
      </c>
      <c r="B2095" s="12">
        <v>1.8</v>
      </c>
      <c r="C2095" s="12">
        <v>6.3</v>
      </c>
      <c r="D2095" s="7">
        <v>110</v>
      </c>
      <c r="E2095" s="16">
        <v>1.6834259259259259</v>
      </c>
      <c r="F2095" s="12">
        <v>10.6</v>
      </c>
      <c r="G2095" s="7">
        <v>90</v>
      </c>
      <c r="H2095" s="16">
        <v>1.6827314814814813</v>
      </c>
    </row>
    <row x14ac:dyDescent="0.25" r="2096" customHeight="1" ht="18.75">
      <c r="A2096" s="1">
        <v>43369</v>
      </c>
      <c r="B2096" s="12">
        <v>1.8</v>
      </c>
      <c r="C2096" s="12">
        <v>5.3</v>
      </c>
      <c r="D2096" s="7">
        <v>90</v>
      </c>
      <c r="E2096" s="16">
        <v>1.5952314814814814</v>
      </c>
      <c r="F2096" s="12">
        <v>8.5</v>
      </c>
      <c r="G2096" s="7">
        <v>110</v>
      </c>
      <c r="H2096" s="16">
        <v>1.5639814814814814</v>
      </c>
    </row>
    <row x14ac:dyDescent="0.25" r="2097" customHeight="1" ht="18.75">
      <c r="A2097" s="1">
        <v>43370</v>
      </c>
      <c r="B2097" s="12">
        <v>1.9</v>
      </c>
      <c r="C2097" s="12">
        <v>5.9</v>
      </c>
      <c r="D2097" s="7">
        <v>90</v>
      </c>
      <c r="E2097" s="16">
        <v>1.6056481481481482</v>
      </c>
      <c r="F2097" s="7">
        <v>9</v>
      </c>
      <c r="G2097" s="7">
        <v>110</v>
      </c>
      <c r="H2097" s="16">
        <v>1.602175925925926</v>
      </c>
    </row>
    <row x14ac:dyDescent="0.25" r="2098" customHeight="1" ht="18.75">
      <c r="A2098" s="1">
        <v>43371</v>
      </c>
      <c r="B2098" s="12">
        <v>1.6</v>
      </c>
      <c r="C2098" s="12">
        <v>4.5</v>
      </c>
      <c r="D2098" s="7">
        <v>90</v>
      </c>
      <c r="E2098" s="16">
        <v>1.6528703703703704</v>
      </c>
      <c r="F2098" s="12">
        <v>7.6</v>
      </c>
      <c r="G2098" s="7">
        <v>50</v>
      </c>
      <c r="H2098" s="16">
        <v>1.6493981481481481</v>
      </c>
    </row>
    <row x14ac:dyDescent="0.25" r="2099" customHeight="1" ht="18.75">
      <c r="A2099" s="1">
        <v>43372</v>
      </c>
      <c r="B2099" s="12">
        <v>1.1</v>
      </c>
      <c r="C2099" s="12">
        <v>3.6</v>
      </c>
      <c r="D2099" s="7">
        <v>110</v>
      </c>
      <c r="E2099" s="16">
        <v>1.7702314814814815</v>
      </c>
      <c r="F2099" s="12">
        <v>5.8</v>
      </c>
      <c r="G2099" s="7">
        <v>110</v>
      </c>
      <c r="H2099" s="16">
        <v>1.7841203703703705</v>
      </c>
    </row>
    <row x14ac:dyDescent="0.25" r="2100" customHeight="1" ht="18.75">
      <c r="A2100" s="1">
        <v>43373</v>
      </c>
      <c r="B2100" s="12">
        <v>2.8</v>
      </c>
      <c r="C2100" s="12">
        <v>7.1</v>
      </c>
      <c r="D2100" s="7">
        <v>290</v>
      </c>
      <c r="E2100" s="16">
        <v>1.8118981481481482</v>
      </c>
      <c r="F2100" s="12">
        <v>11.9</v>
      </c>
      <c r="G2100" s="7">
        <v>290</v>
      </c>
      <c r="H2100" s="16">
        <v>1.6716203703703703</v>
      </c>
    </row>
    <row x14ac:dyDescent="0.25" r="2101" customHeight="1" ht="18.75">
      <c r="A2101" s="1">
        <v>43374</v>
      </c>
      <c r="B2101" s="7">
        <v>4</v>
      </c>
      <c r="C2101" s="7">
        <v>9</v>
      </c>
      <c r="D2101" s="7">
        <v>270</v>
      </c>
      <c r="E2101" s="16">
        <v>1.5750925925925925</v>
      </c>
      <c r="F2101" s="12">
        <v>15.1</v>
      </c>
      <c r="G2101" s="7">
        <v>290</v>
      </c>
      <c r="H2101" s="16">
        <v>1.632037037037037</v>
      </c>
    </row>
    <row x14ac:dyDescent="0.25" r="2102" customHeight="1" ht="18.75">
      <c r="A2102" s="1">
        <v>43375</v>
      </c>
      <c r="B2102" s="12">
        <v>1.5</v>
      </c>
      <c r="C2102" s="7">
        <v>3</v>
      </c>
      <c r="D2102" s="7">
        <v>290</v>
      </c>
      <c r="E2102" s="16">
        <v>1.549398148148148</v>
      </c>
      <c r="F2102" s="12">
        <v>5.4</v>
      </c>
      <c r="G2102" s="7">
        <v>270</v>
      </c>
      <c r="H2102" s="16">
        <v>1.513287037037037</v>
      </c>
    </row>
    <row x14ac:dyDescent="0.25" r="2103" customHeight="1" ht="18.75">
      <c r="A2103" s="1">
        <v>43376</v>
      </c>
      <c r="B2103" s="12">
        <v>1.3</v>
      </c>
      <c r="C2103" s="12">
        <v>3.5</v>
      </c>
      <c r="D2103" s="7">
        <v>110</v>
      </c>
      <c r="E2103" s="16">
        <v>1.8285648148148148</v>
      </c>
      <c r="F2103" s="12">
        <v>5.4</v>
      </c>
      <c r="G2103" s="7">
        <v>110</v>
      </c>
      <c r="H2103" s="16">
        <v>1.8355092592592592</v>
      </c>
    </row>
    <row x14ac:dyDescent="0.25" r="2104" customHeight="1" ht="18.75">
      <c r="A2104" s="1">
        <v>43377</v>
      </c>
      <c r="B2104" s="12">
        <v>2.6</v>
      </c>
      <c r="C2104" s="12">
        <v>6.9</v>
      </c>
      <c r="D2104" s="7">
        <v>90</v>
      </c>
      <c r="E2104" s="16">
        <v>1.7000925925925925</v>
      </c>
      <c r="F2104" s="7">
        <v>12</v>
      </c>
      <c r="G2104" s="7">
        <v>110</v>
      </c>
      <c r="H2104" s="16">
        <v>1.5368981481481483</v>
      </c>
    </row>
    <row x14ac:dyDescent="0.25" r="2105" customHeight="1" ht="18.75">
      <c r="A2105" s="1">
        <v>43378</v>
      </c>
      <c r="B2105" s="12">
        <v>2.1</v>
      </c>
      <c r="C2105" s="12">
        <v>5.3</v>
      </c>
      <c r="D2105" s="7">
        <v>110</v>
      </c>
      <c r="E2105" s="16">
        <v>1.9827314814814816</v>
      </c>
      <c r="F2105" s="12">
        <v>8.1</v>
      </c>
      <c r="G2105" s="7">
        <v>140</v>
      </c>
      <c r="H2105" s="16">
        <v>1.9806481481481482</v>
      </c>
    </row>
    <row x14ac:dyDescent="0.25" r="2106" customHeight="1" ht="18.75">
      <c r="A2106" s="1">
        <v>43379</v>
      </c>
      <c r="B2106" s="12">
        <v>4.4</v>
      </c>
      <c r="C2106" s="12">
        <v>7.8</v>
      </c>
      <c r="D2106" s="7">
        <v>290</v>
      </c>
      <c r="E2106" s="16">
        <v>1.518148148148148</v>
      </c>
      <c r="F2106" s="12">
        <v>14.1</v>
      </c>
      <c r="G2106" s="7">
        <v>90</v>
      </c>
      <c r="H2106" s="16">
        <v>1.4202314814814816</v>
      </c>
    </row>
    <row x14ac:dyDescent="0.25" r="2107" customHeight="1" ht="18.75">
      <c r="A2107" s="1">
        <v>43380</v>
      </c>
      <c r="B2107" s="12">
        <v>1.7</v>
      </c>
      <c r="C2107" s="12">
        <v>4.2</v>
      </c>
      <c r="D2107" s="7">
        <v>290</v>
      </c>
      <c r="E2107" s="16">
        <v>1.9313425925925927</v>
      </c>
      <c r="F2107" s="12">
        <v>6.7</v>
      </c>
      <c r="G2107" s="7">
        <v>290</v>
      </c>
      <c r="H2107" s="16">
        <v>1.9271759259259258</v>
      </c>
    </row>
    <row x14ac:dyDescent="0.25" r="2108" customHeight="1" ht="18.75">
      <c r="A2108" s="1">
        <v>43381</v>
      </c>
      <c r="B2108" s="12">
        <v>2.2</v>
      </c>
      <c r="C2108" s="12">
        <v>5.1</v>
      </c>
      <c r="D2108" s="7">
        <v>270</v>
      </c>
      <c r="E2108" s="16">
        <v>1.1493981481481481</v>
      </c>
      <c r="F2108" s="12">
        <v>7.6</v>
      </c>
      <c r="G2108" s="7">
        <v>270</v>
      </c>
      <c r="H2108" s="16">
        <v>1.1702314814814816</v>
      </c>
    </row>
    <row x14ac:dyDescent="0.25" r="2109" customHeight="1" ht="18.75">
      <c r="A2109" s="1">
        <v>43382</v>
      </c>
      <c r="B2109" s="7">
        <v>1</v>
      </c>
      <c r="C2109" s="12">
        <v>3.5</v>
      </c>
      <c r="D2109" s="7">
        <v>110</v>
      </c>
      <c r="E2109" s="16">
        <v>1.5910648148148148</v>
      </c>
      <c r="F2109" s="12">
        <v>5.3</v>
      </c>
      <c r="G2109" s="7">
        <v>110</v>
      </c>
      <c r="H2109" s="16">
        <v>1.5778703703703703</v>
      </c>
    </row>
    <row x14ac:dyDescent="0.25" r="2110" customHeight="1" ht="18.75">
      <c r="A2110" s="1">
        <v>43383</v>
      </c>
      <c r="B2110" s="12">
        <v>2.7</v>
      </c>
      <c r="C2110" s="12">
        <v>5.7</v>
      </c>
      <c r="D2110" s="7">
        <v>320</v>
      </c>
      <c r="E2110" s="16">
        <v>1.532037037037037</v>
      </c>
      <c r="F2110" s="12">
        <v>9.2</v>
      </c>
      <c r="G2110" s="7">
        <v>320</v>
      </c>
      <c r="H2110" s="16">
        <v>1.5299537037037036</v>
      </c>
    </row>
    <row x14ac:dyDescent="0.25" r="2111" customHeight="1" ht="18.75">
      <c r="A2111" s="1">
        <v>43384</v>
      </c>
      <c r="B2111" s="12">
        <v>3.5</v>
      </c>
      <c r="C2111" s="7">
        <v>7</v>
      </c>
      <c r="D2111" s="7">
        <v>290</v>
      </c>
      <c r="E2111" s="16">
        <v>1.594537037037037</v>
      </c>
      <c r="F2111" s="12">
        <v>12.2</v>
      </c>
      <c r="G2111" s="7">
        <v>270</v>
      </c>
      <c r="H2111" s="16">
        <v>1.6417592592592594</v>
      </c>
    </row>
    <row x14ac:dyDescent="0.25" r="2112" customHeight="1" ht="18.75">
      <c r="A2112" s="1">
        <v>43385</v>
      </c>
      <c r="B2112" s="7">
        <v>1</v>
      </c>
      <c r="C2112" s="12">
        <v>3.2</v>
      </c>
      <c r="D2112" s="7">
        <v>270</v>
      </c>
      <c r="E2112" s="16">
        <v>1.389675925925926</v>
      </c>
      <c r="F2112" s="7">
        <v>6</v>
      </c>
      <c r="G2112" s="7">
        <v>270</v>
      </c>
      <c r="H2112" s="16">
        <v>1.4271759259259258</v>
      </c>
    </row>
    <row x14ac:dyDescent="0.25" r="2113" customHeight="1" ht="18.75">
      <c r="A2113" s="1">
        <v>43386</v>
      </c>
      <c r="B2113" s="12">
        <v>1.2</v>
      </c>
      <c r="C2113" s="12">
        <v>3.8</v>
      </c>
      <c r="D2113" s="7">
        <v>110</v>
      </c>
      <c r="E2113" s="16">
        <v>1.775787037037037</v>
      </c>
      <c r="F2113" s="7">
        <v>6</v>
      </c>
      <c r="G2113" s="7">
        <v>140</v>
      </c>
      <c r="H2113" s="16">
        <v>1.7875925925925926</v>
      </c>
    </row>
    <row x14ac:dyDescent="0.25" r="2114" customHeight="1" ht="18.75">
      <c r="A2114" s="1">
        <v>43387</v>
      </c>
      <c r="B2114" s="7">
        <v>1</v>
      </c>
      <c r="C2114" s="12">
        <v>2.6</v>
      </c>
      <c r="D2114" s="7">
        <v>290</v>
      </c>
      <c r="E2114" s="16">
        <v>1.6514814814814813</v>
      </c>
      <c r="F2114" s="12">
        <v>4.6</v>
      </c>
      <c r="G2114" s="7">
        <v>270</v>
      </c>
      <c r="H2114" s="16">
        <v>1.6410648148148148</v>
      </c>
    </row>
    <row x14ac:dyDescent="0.25" r="2115" customHeight="1" ht="18.75">
      <c r="A2115" s="1">
        <v>43388</v>
      </c>
      <c r="B2115" s="12">
        <v>1.6</v>
      </c>
      <c r="C2115" s="12">
        <v>4.2</v>
      </c>
      <c r="D2115" s="7">
        <v>290</v>
      </c>
      <c r="E2115" s="16">
        <v>1.5563425925925927</v>
      </c>
      <c r="F2115" s="12">
        <v>6.8</v>
      </c>
      <c r="G2115" s="7">
        <v>290</v>
      </c>
      <c r="H2115" s="16">
        <v>1.5452314814814816</v>
      </c>
    </row>
    <row x14ac:dyDescent="0.25" r="2116" customHeight="1" ht="18.75">
      <c r="A2116" s="1">
        <v>43389</v>
      </c>
      <c r="B2116" s="12">
        <v>0.7</v>
      </c>
      <c r="C2116" s="12">
        <v>2.1</v>
      </c>
      <c r="D2116" s="7">
        <v>110</v>
      </c>
      <c r="E2116" s="16">
        <v>1.3605092592592594</v>
      </c>
      <c r="F2116" s="12">
        <v>3.2</v>
      </c>
      <c r="G2116" s="7">
        <v>290</v>
      </c>
      <c r="H2116" s="16">
        <v>1.619537037037037</v>
      </c>
    </row>
    <row x14ac:dyDescent="0.25" r="2117" customHeight="1" ht="18.75">
      <c r="A2117" s="1">
        <v>43390</v>
      </c>
      <c r="B2117" s="7">
        <v>1</v>
      </c>
      <c r="C2117" s="12">
        <v>3.3</v>
      </c>
      <c r="D2117" s="7">
        <v>340</v>
      </c>
      <c r="E2117" s="16">
        <v>1.6438425925925926</v>
      </c>
      <c r="F2117" s="12">
        <v>5.5</v>
      </c>
      <c r="G2117" s="7">
        <v>270</v>
      </c>
      <c r="H2117" s="16">
        <v>1.588287037037037</v>
      </c>
    </row>
    <row x14ac:dyDescent="0.25" r="2118" customHeight="1" ht="18.75">
      <c r="A2118" s="1">
        <v>43391</v>
      </c>
      <c r="B2118" s="12">
        <v>1.4</v>
      </c>
      <c r="C2118" s="12">
        <v>3.8</v>
      </c>
      <c r="D2118" s="7">
        <v>320</v>
      </c>
      <c r="E2118" s="16">
        <v>1.6264814814814814</v>
      </c>
      <c r="F2118" s="7">
        <v>7</v>
      </c>
      <c r="G2118" s="7">
        <v>340</v>
      </c>
      <c r="H2118" s="16">
        <v>1.6368981481481482</v>
      </c>
    </row>
    <row x14ac:dyDescent="0.25" r="2119" customHeight="1" ht="18.75">
      <c r="A2119" s="1">
        <v>43392</v>
      </c>
      <c r="B2119" s="12">
        <v>1.8</v>
      </c>
      <c r="C2119" s="12">
        <v>3.8</v>
      </c>
      <c r="D2119" s="7">
        <v>110</v>
      </c>
      <c r="E2119" s="16">
        <v>1.7806481481481482</v>
      </c>
      <c r="F2119" s="12">
        <v>6.1</v>
      </c>
      <c r="G2119" s="7">
        <v>320</v>
      </c>
      <c r="H2119" s="16">
        <v>1.6348148148148147</v>
      </c>
    </row>
    <row x14ac:dyDescent="0.25" r="2120" customHeight="1" ht="18.75">
      <c r="A2120" s="1">
        <v>43393</v>
      </c>
      <c r="B2120" s="7">
        <v>1</v>
      </c>
      <c r="C2120" s="12">
        <v>3.2</v>
      </c>
      <c r="D2120" s="7">
        <v>140</v>
      </c>
      <c r="E2120" s="16">
        <v>1.6292592592592592</v>
      </c>
      <c r="F2120" s="12">
        <v>5.3</v>
      </c>
      <c r="G2120" s="7">
        <v>140</v>
      </c>
      <c r="H2120" s="16">
        <v>1.6243981481481482</v>
      </c>
    </row>
    <row x14ac:dyDescent="0.25" r="2121" customHeight="1" ht="18.75">
      <c r="A2121" s="1">
        <v>43394</v>
      </c>
      <c r="B2121" s="12">
        <v>0.9</v>
      </c>
      <c r="C2121" s="12">
        <v>2.2</v>
      </c>
      <c r="D2121" s="7">
        <v>110</v>
      </c>
      <c r="E2121" s="16">
        <v>1.3285648148148148</v>
      </c>
      <c r="F2121" s="7">
        <v>4</v>
      </c>
      <c r="G2121" s="7">
        <v>230</v>
      </c>
      <c r="H2121" s="16">
        <v>1.5264814814814813</v>
      </c>
    </row>
    <row x14ac:dyDescent="0.25" r="2122" customHeight="1" ht="18.75">
      <c r="A2122" s="1">
        <v>43395</v>
      </c>
      <c r="B2122" s="7">
        <v>1</v>
      </c>
      <c r="C2122" s="12">
        <v>2.2</v>
      </c>
      <c r="D2122" s="7">
        <v>340</v>
      </c>
      <c r="E2122" s="16">
        <v>1.6292592592592592</v>
      </c>
      <c r="F2122" s="12">
        <v>3.4</v>
      </c>
      <c r="G2122" s="7">
        <v>340</v>
      </c>
      <c r="H2122" s="16">
        <v>1.6243981481481482</v>
      </c>
    </row>
    <row x14ac:dyDescent="0.25" r="2123" customHeight="1" ht="18.75">
      <c r="A2123" s="1">
        <v>43396</v>
      </c>
      <c r="B2123" s="12">
        <v>1.2</v>
      </c>
      <c r="C2123" s="12">
        <v>3.9</v>
      </c>
      <c r="D2123" s="7">
        <v>290</v>
      </c>
      <c r="E2123" s="16">
        <v>1.4799537037037038</v>
      </c>
      <c r="F2123" s="12">
        <v>7.1</v>
      </c>
      <c r="G2123" s="7">
        <v>270</v>
      </c>
      <c r="H2123" s="16">
        <v>1.4785648148148147</v>
      </c>
    </row>
    <row x14ac:dyDescent="0.25" r="2124" customHeight="1" ht="18.75">
      <c r="A2124" s="1">
        <v>43397</v>
      </c>
      <c r="B2124" s="12">
        <v>1.3</v>
      </c>
      <c r="C2124" s="7">
        <v>3</v>
      </c>
      <c r="D2124" s="7">
        <v>290</v>
      </c>
      <c r="E2124" s="16">
        <v>1.0924537037037036</v>
      </c>
      <c r="F2124" s="12">
        <v>4.9</v>
      </c>
      <c r="G2124" s="7">
        <v>290</v>
      </c>
      <c r="H2124" s="16">
        <v>1.445925925925926</v>
      </c>
    </row>
    <row x14ac:dyDescent="0.25" r="2125" customHeight="1" ht="18.75">
      <c r="A2125" s="1">
        <v>43398</v>
      </c>
      <c r="B2125" s="12">
        <v>1.1</v>
      </c>
      <c r="C2125" s="12">
        <v>2.9</v>
      </c>
      <c r="D2125" s="7">
        <v>110</v>
      </c>
      <c r="E2125" s="16">
        <v>1.654259259259259</v>
      </c>
      <c r="F2125" s="12">
        <v>4.4</v>
      </c>
      <c r="G2125" s="7">
        <v>110</v>
      </c>
      <c r="H2125" s="16">
        <v>1.5250925925925927</v>
      </c>
    </row>
    <row x14ac:dyDescent="0.25" r="2126" customHeight="1" ht="18.75">
      <c r="A2126" s="1">
        <v>43399</v>
      </c>
      <c r="B2126" s="12">
        <v>1.4</v>
      </c>
      <c r="C2126" s="12">
        <v>4.9</v>
      </c>
      <c r="D2126" s="7">
        <v>290</v>
      </c>
      <c r="E2126" s="16">
        <v>1.8230092592592593</v>
      </c>
      <c r="F2126" s="12">
        <v>7.4</v>
      </c>
      <c r="G2126" s="7">
        <v>290</v>
      </c>
      <c r="H2126" s="16">
        <v>1.8188425925925926</v>
      </c>
    </row>
    <row x14ac:dyDescent="0.25" r="2127" customHeight="1" ht="18.75">
      <c r="A2127" s="1">
        <v>43400</v>
      </c>
      <c r="B2127" s="12">
        <v>4.2</v>
      </c>
      <c r="C2127" s="12">
        <v>7.5</v>
      </c>
      <c r="D2127" s="7">
        <v>270</v>
      </c>
      <c r="E2127" s="16">
        <v>1.575787037037037</v>
      </c>
      <c r="F2127" s="12">
        <v>14.3</v>
      </c>
      <c r="G2127" s="7">
        <v>250</v>
      </c>
      <c r="H2127" s="16">
        <v>1.5785648148148148</v>
      </c>
    </row>
    <row x14ac:dyDescent="0.25" r="2128" customHeight="1" ht="18.75">
      <c r="A2128" s="1">
        <v>43401</v>
      </c>
      <c r="B2128" s="12">
        <v>1.9</v>
      </c>
      <c r="C2128" s="12">
        <v>6.4</v>
      </c>
      <c r="D2128" s="7">
        <v>320</v>
      </c>
      <c r="E2128" s="16">
        <v>1.7341203703703703</v>
      </c>
      <c r="F2128" s="12">
        <v>10.9</v>
      </c>
      <c r="G2128" s="7">
        <v>290</v>
      </c>
      <c r="H2128" s="16">
        <v>1.7306481481481482</v>
      </c>
    </row>
    <row x14ac:dyDescent="0.25" r="2129" customHeight="1" ht="18.75">
      <c r="A2129" s="1">
        <v>43402</v>
      </c>
      <c r="B2129" s="7">
        <v>2</v>
      </c>
      <c r="C2129" s="12">
        <v>5.4</v>
      </c>
      <c r="D2129" s="7">
        <v>290</v>
      </c>
      <c r="E2129" s="16">
        <v>1.966759259259259</v>
      </c>
      <c r="F2129" s="12">
        <v>9.8</v>
      </c>
      <c r="G2129" s="7">
        <v>270</v>
      </c>
      <c r="H2129" s="16">
        <v>1.9743981481481483</v>
      </c>
    </row>
    <row x14ac:dyDescent="0.25" r="2130" customHeight="1" ht="18.75">
      <c r="A2130" s="1">
        <v>43403</v>
      </c>
      <c r="B2130" s="12">
        <v>2.7</v>
      </c>
      <c r="C2130" s="7">
        <v>5</v>
      </c>
      <c r="D2130" s="7">
        <v>270</v>
      </c>
      <c r="E2130" s="16">
        <v>1.411898148148148</v>
      </c>
      <c r="F2130" s="12">
        <v>9.8</v>
      </c>
      <c r="G2130" s="7">
        <v>290</v>
      </c>
      <c r="H2130" s="16">
        <v>1.0139814814814814</v>
      </c>
    </row>
    <row x14ac:dyDescent="0.25" r="2131" customHeight="1" ht="18.75">
      <c r="A2131" s="1">
        <v>43404</v>
      </c>
      <c r="B2131" s="12">
        <v>1.5</v>
      </c>
      <c r="C2131" s="12">
        <v>4.1</v>
      </c>
      <c r="D2131" s="7">
        <v>290</v>
      </c>
      <c r="E2131" s="16">
        <v>1.508425925925926</v>
      </c>
      <c r="F2131" s="12">
        <v>7.1</v>
      </c>
      <c r="G2131" s="7">
        <v>290</v>
      </c>
      <c r="H2131" s="16">
        <v>1.507037037037037</v>
      </c>
    </row>
    <row x14ac:dyDescent="0.25" r="2132" customHeight="1" ht="18.75">
      <c r="A2132" s="1">
        <v>43405</v>
      </c>
      <c r="B2132" s="12">
        <v>1.2</v>
      </c>
      <c r="C2132" s="12">
        <v>3.2</v>
      </c>
      <c r="D2132" s="7">
        <v>250</v>
      </c>
      <c r="E2132" s="16">
        <v>1.5556481481481481</v>
      </c>
      <c r="F2132" s="12">
        <v>5.4</v>
      </c>
      <c r="G2132" s="7">
        <v>270</v>
      </c>
      <c r="H2132" s="16">
        <v>1.5014814814814814</v>
      </c>
    </row>
    <row x14ac:dyDescent="0.25" r="2133" customHeight="1" ht="18.75">
      <c r="A2133" s="1">
        <v>43406</v>
      </c>
      <c r="B2133" s="12">
        <v>0.8</v>
      </c>
      <c r="C2133" s="12">
        <v>1.7</v>
      </c>
      <c r="D2133" s="7">
        <v>340</v>
      </c>
      <c r="E2133" s="16">
        <v>1.4785648148148147</v>
      </c>
      <c r="F2133" s="12">
        <v>3.1</v>
      </c>
      <c r="G2133" s="7">
        <v>290</v>
      </c>
      <c r="H2133" s="16">
        <v>1.4855092592592594</v>
      </c>
    </row>
    <row x14ac:dyDescent="0.25" r="2134" customHeight="1" ht="18.75">
      <c r="A2134" s="1">
        <v>43407</v>
      </c>
      <c r="B2134" s="12">
        <v>0.9</v>
      </c>
      <c r="C2134" s="12">
        <v>2.4</v>
      </c>
      <c r="D2134" s="7">
        <v>250</v>
      </c>
      <c r="E2134" s="16">
        <v>1.5875925925925927</v>
      </c>
      <c r="F2134" s="12">
        <v>4.3</v>
      </c>
      <c r="G2134" s="7">
        <v>290</v>
      </c>
      <c r="H2134" s="16">
        <v>1.591759259259259</v>
      </c>
    </row>
    <row x14ac:dyDescent="0.25" r="2135" customHeight="1" ht="18.75">
      <c r="A2135" s="1">
        <v>43408</v>
      </c>
      <c r="B2135" s="12">
        <v>0.8</v>
      </c>
      <c r="C2135" s="12">
        <v>2.9</v>
      </c>
      <c r="D2135" s="7">
        <v>270</v>
      </c>
      <c r="E2135" s="16">
        <v>1.5618981481481482</v>
      </c>
      <c r="F2135" s="7">
        <v>5</v>
      </c>
      <c r="G2135" s="7">
        <v>270</v>
      </c>
      <c r="H2135" s="16">
        <v>1.5563425925925927</v>
      </c>
    </row>
    <row x14ac:dyDescent="0.25" r="2136" customHeight="1" ht="18.75">
      <c r="A2136" s="1">
        <v>43409</v>
      </c>
      <c r="B2136" s="12">
        <v>1.2</v>
      </c>
      <c r="C2136" s="12">
        <v>2.8</v>
      </c>
      <c r="D2136" s="7">
        <v>140</v>
      </c>
      <c r="E2136" s="16">
        <v>1.8091203703703704</v>
      </c>
      <c r="F2136" s="12">
        <v>3.9</v>
      </c>
      <c r="G2136" s="7">
        <v>110</v>
      </c>
      <c r="H2136" s="16">
        <v>1.810509259259259</v>
      </c>
    </row>
    <row x14ac:dyDescent="0.25" r="2137" customHeight="1" ht="18.75">
      <c r="A2137" s="1">
        <v>43410</v>
      </c>
      <c r="B2137" s="12">
        <v>1.2</v>
      </c>
      <c r="C2137" s="12">
        <v>3.1</v>
      </c>
      <c r="D2137" s="7">
        <v>90</v>
      </c>
      <c r="E2137" s="16">
        <v>1.7695370370370371</v>
      </c>
      <c r="F2137" s="12">
        <v>5.2</v>
      </c>
      <c r="G2137" s="7">
        <v>90</v>
      </c>
      <c r="H2137" s="16">
        <v>1.7716203703703703</v>
      </c>
    </row>
    <row x14ac:dyDescent="0.25" r="2138" customHeight="1" ht="18.75">
      <c r="A2138" s="1">
        <v>43411</v>
      </c>
      <c r="B2138" s="12">
        <v>0.6</v>
      </c>
      <c r="C2138" s="12">
        <v>1.6</v>
      </c>
      <c r="D2138" s="7">
        <v>110</v>
      </c>
      <c r="E2138" s="16">
        <v>1.2466203703703704</v>
      </c>
      <c r="F2138" s="12">
        <v>2.6</v>
      </c>
      <c r="G2138" s="7">
        <v>140</v>
      </c>
      <c r="H2138" s="16">
        <v>1.9362037037037036</v>
      </c>
    </row>
    <row x14ac:dyDescent="0.25" r="2139" customHeight="1" ht="18.75">
      <c r="A2139" s="1">
        <v>43412</v>
      </c>
      <c r="B2139" s="12">
        <v>1.8</v>
      </c>
      <c r="C2139" s="12">
        <v>5.2</v>
      </c>
      <c r="D2139" s="7">
        <v>270</v>
      </c>
      <c r="E2139" s="16">
        <v>1.9743981481481483</v>
      </c>
      <c r="F2139" s="12">
        <v>8.2</v>
      </c>
      <c r="G2139" s="7">
        <v>270</v>
      </c>
      <c r="H2139" s="16">
        <v>1.9737037037037037</v>
      </c>
    </row>
    <row x14ac:dyDescent="0.25" r="2140" customHeight="1" ht="18.75">
      <c r="A2140" s="1">
        <v>43413</v>
      </c>
      <c r="B2140" s="12">
        <v>3.1</v>
      </c>
      <c r="C2140" s="12">
        <v>7.7</v>
      </c>
      <c r="D2140" s="7">
        <v>290</v>
      </c>
      <c r="E2140" s="16">
        <v>1.4993981481481482</v>
      </c>
      <c r="F2140" s="12">
        <v>11.7</v>
      </c>
      <c r="G2140" s="7">
        <v>270</v>
      </c>
      <c r="H2140" s="16">
        <v>1.4980092592592593</v>
      </c>
    </row>
    <row x14ac:dyDescent="0.25" r="2141" customHeight="1" ht="18.75">
      <c r="A2141" s="1">
        <v>43414</v>
      </c>
      <c r="B2141" s="12">
        <v>0.8</v>
      </c>
      <c r="C2141" s="12">
        <v>3.3</v>
      </c>
      <c r="D2141" s="7">
        <v>270</v>
      </c>
      <c r="E2141" s="16">
        <v>1.6098148148148148</v>
      </c>
      <c r="F2141" s="7">
        <v>5</v>
      </c>
      <c r="G2141" s="7">
        <v>290</v>
      </c>
      <c r="H2141" s="16">
        <v>1.6063425925925925</v>
      </c>
    </row>
    <row x14ac:dyDescent="0.25" r="2142" customHeight="1" ht="18.75">
      <c r="A2142" s="1">
        <v>43415</v>
      </c>
      <c r="B2142" s="7">
        <v>1</v>
      </c>
      <c r="C2142" s="12">
        <v>2.7</v>
      </c>
      <c r="D2142" s="7">
        <v>270</v>
      </c>
      <c r="E2142" s="16">
        <v>1.5612037037037036</v>
      </c>
      <c r="F2142" s="12">
        <v>4.5</v>
      </c>
      <c r="G2142" s="7">
        <v>290</v>
      </c>
      <c r="H2142" s="16">
        <v>1.557037037037037</v>
      </c>
    </row>
    <row x14ac:dyDescent="0.25" r="2143" customHeight="1" ht="18.75">
      <c r="A2143" s="1">
        <v>43416</v>
      </c>
      <c r="B2143" s="12">
        <v>1.2</v>
      </c>
      <c r="C2143" s="12">
        <v>3.8</v>
      </c>
      <c r="D2143" s="7">
        <v>110</v>
      </c>
      <c r="E2143" s="16">
        <v>1.727175925925926</v>
      </c>
      <c r="F2143" s="12">
        <v>6.3</v>
      </c>
      <c r="G2143" s="7">
        <v>90</v>
      </c>
      <c r="H2143" s="16">
        <v>1.7264814814814815</v>
      </c>
    </row>
    <row x14ac:dyDescent="0.25" r="2144" customHeight="1" ht="18.75">
      <c r="A2144" s="1">
        <v>43417</v>
      </c>
      <c r="B2144" s="12">
        <v>1.5</v>
      </c>
      <c r="C2144" s="12">
        <v>4.8</v>
      </c>
      <c r="D2144" s="7">
        <v>90</v>
      </c>
      <c r="E2144" s="16">
        <v>1.6778703703703703</v>
      </c>
      <c r="F2144" s="12">
        <v>7.6</v>
      </c>
      <c r="G2144" s="7">
        <v>90</v>
      </c>
      <c r="H2144" s="16">
        <v>1.6764814814814815</v>
      </c>
    </row>
    <row x14ac:dyDescent="0.25" r="2145" customHeight="1" ht="18.75">
      <c r="A2145" s="1">
        <v>43418</v>
      </c>
      <c r="B2145" s="12">
        <v>1.5</v>
      </c>
      <c r="C2145" s="12">
        <v>3.9</v>
      </c>
      <c r="D2145" s="7">
        <v>110</v>
      </c>
      <c r="E2145" s="16">
        <v>1.7799537037037036</v>
      </c>
      <c r="F2145" s="12">
        <v>6.1</v>
      </c>
      <c r="G2145" s="7">
        <v>70</v>
      </c>
      <c r="H2145" s="16">
        <v>1.7070370370370371</v>
      </c>
    </row>
    <row x14ac:dyDescent="0.25" r="2146" customHeight="1" ht="18.75">
      <c r="A2146" s="1">
        <v>43419</v>
      </c>
      <c r="B2146" s="12">
        <v>0.9</v>
      </c>
      <c r="C2146" s="12">
        <v>2.3</v>
      </c>
      <c r="D2146" s="7">
        <v>290</v>
      </c>
      <c r="E2146" s="16">
        <v>1.623009259259259</v>
      </c>
      <c r="F2146" s="12">
        <v>4.4</v>
      </c>
      <c r="G2146" s="7">
        <v>250</v>
      </c>
      <c r="H2146" s="16">
        <v>1.5862037037037036</v>
      </c>
    </row>
    <row x14ac:dyDescent="0.25" r="2147" customHeight="1" ht="18.75">
      <c r="A2147" s="1">
        <v>43420</v>
      </c>
      <c r="B2147" s="12">
        <v>0.9</v>
      </c>
      <c r="C2147" s="12">
        <v>2.1</v>
      </c>
      <c r="D2147" s="7">
        <v>270</v>
      </c>
      <c r="E2147" s="16">
        <v>1.5542592592592592</v>
      </c>
      <c r="F2147" s="12">
        <v>3.6</v>
      </c>
      <c r="G2147" s="7">
        <v>270</v>
      </c>
      <c r="H2147" s="16">
        <v>1.549398148148148</v>
      </c>
    </row>
    <row x14ac:dyDescent="0.25" r="2148" customHeight="1" ht="18.75">
      <c r="A2148" s="1">
        <v>43421</v>
      </c>
      <c r="B2148" s="12">
        <v>0.9</v>
      </c>
      <c r="C2148" s="12">
        <v>2.4</v>
      </c>
      <c r="D2148" s="7">
        <v>270</v>
      </c>
      <c r="E2148" s="16">
        <v>1.4223148148148148</v>
      </c>
      <c r="F2148" s="7">
        <v>4</v>
      </c>
      <c r="G2148" s="7">
        <v>270</v>
      </c>
      <c r="H2148" s="16">
        <v>1.4167592592592593</v>
      </c>
    </row>
    <row x14ac:dyDescent="0.25" r="2149" customHeight="1" ht="18.75">
      <c r="A2149" s="1">
        <v>43422</v>
      </c>
      <c r="B2149" s="12">
        <v>1.7</v>
      </c>
      <c r="C2149" s="12">
        <v>4.5</v>
      </c>
      <c r="D2149" s="7">
        <v>290</v>
      </c>
      <c r="E2149" s="16">
        <v>1.5938425925925928</v>
      </c>
      <c r="F2149" s="12">
        <v>6.8</v>
      </c>
      <c r="G2149" s="7">
        <v>290</v>
      </c>
      <c r="H2149" s="16">
        <v>1.5896759259259259</v>
      </c>
    </row>
    <row x14ac:dyDescent="0.25" r="2150" customHeight="1" ht="18.75">
      <c r="A2150" s="1">
        <v>43423</v>
      </c>
      <c r="B2150" s="12">
        <v>1.1</v>
      </c>
      <c r="C2150" s="12">
        <v>3.6</v>
      </c>
      <c r="D2150" s="7">
        <v>250</v>
      </c>
      <c r="E2150" s="16">
        <v>1.5653703703703705</v>
      </c>
      <c r="F2150" s="12">
        <v>7.1</v>
      </c>
      <c r="G2150" s="7">
        <v>270</v>
      </c>
      <c r="H2150" s="16">
        <v>1.563287037037037</v>
      </c>
    </row>
    <row x14ac:dyDescent="0.25" r="2151" customHeight="1" ht="18.75">
      <c r="A2151" s="1">
        <v>43424</v>
      </c>
      <c r="B2151" s="12">
        <v>1.2</v>
      </c>
      <c r="C2151" s="12">
        <v>3.7</v>
      </c>
      <c r="D2151" s="7">
        <v>270</v>
      </c>
      <c r="E2151" s="16">
        <v>1.4299537037037038</v>
      </c>
      <c r="F2151" s="12">
        <v>5.5</v>
      </c>
      <c r="G2151" s="7">
        <v>270</v>
      </c>
      <c r="H2151" s="16">
        <v>1.5438425925925925</v>
      </c>
    </row>
    <row x14ac:dyDescent="0.25" r="2152" customHeight="1" ht="18.75">
      <c r="A2152" s="1">
        <v>43425</v>
      </c>
      <c r="B2152" s="12">
        <v>1.3</v>
      </c>
      <c r="C2152" s="12">
        <v>3.1</v>
      </c>
      <c r="D2152" s="7">
        <v>270</v>
      </c>
      <c r="E2152" s="16">
        <v>1.8855092592592593</v>
      </c>
      <c r="F2152" s="12">
        <v>4.8</v>
      </c>
      <c r="G2152" s="7">
        <v>290</v>
      </c>
      <c r="H2152" s="16">
        <v>1.8848148148148147</v>
      </c>
    </row>
    <row x14ac:dyDescent="0.25" r="2153" customHeight="1" ht="18.75">
      <c r="A2153" s="1">
        <v>43426</v>
      </c>
      <c r="B2153" s="12">
        <v>3.5</v>
      </c>
      <c r="C2153" s="12">
        <v>5.7</v>
      </c>
      <c r="D2153" s="7">
        <v>290</v>
      </c>
      <c r="E2153" s="16">
        <v>1.3924537037037037</v>
      </c>
      <c r="F2153" s="12">
        <v>10.1</v>
      </c>
      <c r="G2153" s="7">
        <v>320</v>
      </c>
      <c r="H2153" s="16">
        <v>1.6521759259259259</v>
      </c>
    </row>
    <row x14ac:dyDescent="0.25" r="2154" customHeight="1" ht="18.75">
      <c r="A2154" s="1">
        <v>43427</v>
      </c>
      <c r="B2154" s="12">
        <v>1.6</v>
      </c>
      <c r="C2154" s="12">
        <v>5.6</v>
      </c>
      <c r="D2154" s="7">
        <v>290</v>
      </c>
      <c r="E2154" s="16">
        <v>1.5653703703703705</v>
      </c>
      <c r="F2154" s="12">
        <v>8.9</v>
      </c>
      <c r="G2154" s="7">
        <v>320</v>
      </c>
      <c r="H2154" s="16">
        <v>1.5987037037037037</v>
      </c>
    </row>
    <row x14ac:dyDescent="0.25" r="2155" customHeight="1" ht="18.75">
      <c r="A2155" s="1">
        <v>43428</v>
      </c>
      <c r="B2155" s="12">
        <v>1.1</v>
      </c>
      <c r="C2155" s="12">
        <v>2.5</v>
      </c>
      <c r="D2155" s="7">
        <v>110</v>
      </c>
      <c r="E2155" s="16">
        <v>1.307037037037037</v>
      </c>
      <c r="F2155" s="12">
        <v>4.5</v>
      </c>
      <c r="G2155" s="7">
        <v>110</v>
      </c>
      <c r="H2155" s="16">
        <v>1.303564814814815</v>
      </c>
    </row>
    <row x14ac:dyDescent="0.25" r="2156" customHeight="1" ht="18.75">
      <c r="A2156" s="1">
        <v>43429</v>
      </c>
      <c r="B2156" s="7">
        <v>1</v>
      </c>
      <c r="C2156" s="12">
        <v>2.3</v>
      </c>
      <c r="D2156" s="7">
        <v>270</v>
      </c>
      <c r="E2156" s="16">
        <v>1.577175925925926</v>
      </c>
      <c r="F2156" s="7">
        <v>4</v>
      </c>
      <c r="G2156" s="7">
        <v>270</v>
      </c>
      <c r="H2156" s="16">
        <v>1.5723148148148147</v>
      </c>
    </row>
    <row x14ac:dyDescent="0.25" r="2157" customHeight="1" ht="18.75">
      <c r="A2157" s="1">
        <v>43430</v>
      </c>
      <c r="B2157" s="12">
        <v>0.8</v>
      </c>
      <c r="C2157" s="12">
        <v>2.4</v>
      </c>
      <c r="D2157" s="7">
        <v>270</v>
      </c>
      <c r="E2157" s="16">
        <v>1.5514814814814815</v>
      </c>
      <c r="F2157" s="12">
        <v>4.1</v>
      </c>
      <c r="G2157" s="7">
        <v>290</v>
      </c>
      <c r="H2157" s="16">
        <v>1.5500925925925926</v>
      </c>
    </row>
    <row x14ac:dyDescent="0.25" r="2158" customHeight="1" ht="18.75">
      <c r="A2158" s="1">
        <v>43431</v>
      </c>
      <c r="B2158" s="12">
        <v>1.2</v>
      </c>
      <c r="C2158" s="12">
        <v>4.1</v>
      </c>
      <c r="D2158" s="7">
        <v>290</v>
      </c>
      <c r="E2158" s="16">
        <v>1.6209259259259259</v>
      </c>
      <c r="F2158" s="12">
        <v>6.3</v>
      </c>
      <c r="G2158" s="7">
        <v>270</v>
      </c>
      <c r="H2158" s="16">
        <v>1.6146759259259258</v>
      </c>
    </row>
    <row x14ac:dyDescent="0.25" r="2159" customHeight="1" ht="18.75">
      <c r="A2159" s="1">
        <v>43432</v>
      </c>
      <c r="B2159" s="12">
        <v>1.1</v>
      </c>
      <c r="C2159" s="12">
        <v>3.5</v>
      </c>
      <c r="D2159" s="7">
        <v>290</v>
      </c>
      <c r="E2159" s="16">
        <v>1.5743981481481482</v>
      </c>
      <c r="F2159" s="12">
        <v>5.1</v>
      </c>
      <c r="G2159" s="7">
        <v>290</v>
      </c>
      <c r="H2159" s="16">
        <v>1.5653703703703705</v>
      </c>
    </row>
    <row x14ac:dyDescent="0.25" r="2160" customHeight="1" ht="18.75">
      <c r="A2160" s="1">
        <v>43433</v>
      </c>
      <c r="B2160" s="12">
        <v>0.8</v>
      </c>
      <c r="C2160" s="12">
        <v>2.2</v>
      </c>
      <c r="D2160" s="7">
        <v>320</v>
      </c>
      <c r="E2160" s="16">
        <v>1.6667592592592593</v>
      </c>
      <c r="F2160" s="12">
        <v>3.6</v>
      </c>
      <c r="G2160" s="7">
        <v>290</v>
      </c>
      <c r="H2160" s="16">
        <v>1.6702314814814816</v>
      </c>
    </row>
    <row x14ac:dyDescent="0.25" r="2161" customHeight="1" ht="18.75">
      <c r="A2161" s="1">
        <v>43434</v>
      </c>
      <c r="B2161" s="12">
        <v>1.1</v>
      </c>
      <c r="C2161" s="12">
        <v>3.4</v>
      </c>
      <c r="D2161" s="7">
        <v>290</v>
      </c>
      <c r="E2161" s="16">
        <v>1.5716203703703704</v>
      </c>
      <c r="F2161" s="12">
        <v>5.3</v>
      </c>
      <c r="G2161" s="7">
        <v>340</v>
      </c>
      <c r="H2161" s="16">
        <v>1.5653703703703705</v>
      </c>
    </row>
    <row x14ac:dyDescent="0.25" r="2162" customHeight="1" ht="18.75">
      <c r="A2162" s="1">
        <v>43435</v>
      </c>
      <c r="B2162" s="12">
        <v>0.9</v>
      </c>
      <c r="C2162" s="12">
        <v>2.7</v>
      </c>
      <c r="D2162" s="7">
        <v>110</v>
      </c>
      <c r="E2162" s="16">
        <v>1.3862037037037038</v>
      </c>
      <c r="F2162" s="12">
        <v>3.9</v>
      </c>
      <c r="G2162" s="7">
        <v>110</v>
      </c>
      <c r="H2162" s="16">
        <v>1.452175925925926</v>
      </c>
    </row>
    <row x14ac:dyDescent="0.25" r="2163" customHeight="1" ht="18.75">
      <c r="A2163" s="1">
        <v>43436</v>
      </c>
      <c r="B2163" s="12">
        <v>0.8</v>
      </c>
      <c r="C2163" s="12">
        <v>1.7</v>
      </c>
      <c r="D2163" s="7">
        <v>110</v>
      </c>
      <c r="E2163" s="16">
        <v>1.1063425925925925</v>
      </c>
      <c r="F2163" s="12">
        <v>2.8</v>
      </c>
      <c r="G2163" s="7">
        <v>200</v>
      </c>
      <c r="H2163" s="16">
        <v>1.611898148148148</v>
      </c>
    </row>
    <row x14ac:dyDescent="0.25" r="2164" customHeight="1" ht="18.75">
      <c r="A2164" s="1">
        <v>43437</v>
      </c>
      <c r="B2164" s="12">
        <v>0.7</v>
      </c>
      <c r="C2164" s="12">
        <v>2.4</v>
      </c>
      <c r="D2164" s="7">
        <v>270</v>
      </c>
      <c r="E2164" s="16">
        <v>1.5216203703703703</v>
      </c>
      <c r="F2164" s="12">
        <v>3.8</v>
      </c>
      <c r="G2164" s="7">
        <v>250</v>
      </c>
      <c r="H2164" s="16">
        <v>1.518148148148148</v>
      </c>
    </row>
    <row x14ac:dyDescent="0.25" r="2165" customHeight="1" ht="18.75">
      <c r="A2165" s="1">
        <v>43438</v>
      </c>
      <c r="B2165" s="12">
        <v>2.9</v>
      </c>
      <c r="C2165" s="12">
        <v>5.6</v>
      </c>
      <c r="D2165" s="7">
        <v>320</v>
      </c>
      <c r="E2165" s="16">
        <v>1.6146759259259258</v>
      </c>
      <c r="F2165" s="12">
        <v>9.3</v>
      </c>
      <c r="G2165" s="7">
        <v>290</v>
      </c>
      <c r="H2165" s="16">
        <v>1.6112037037037037</v>
      </c>
    </row>
    <row x14ac:dyDescent="0.25" r="2166" customHeight="1" ht="18.75">
      <c r="A2166" s="1">
        <v>43439</v>
      </c>
      <c r="B2166" s="12">
        <v>2.1</v>
      </c>
      <c r="C2166" s="7">
        <v>5</v>
      </c>
      <c r="D2166" s="7">
        <v>290</v>
      </c>
      <c r="E2166" s="16">
        <v>1.0612037037037036</v>
      </c>
      <c r="F2166" s="12">
        <v>8.7</v>
      </c>
      <c r="G2166" s="7">
        <v>290</v>
      </c>
      <c r="H2166" s="16">
        <v>1.057037037037037</v>
      </c>
    </row>
    <row x14ac:dyDescent="0.25" r="2167" customHeight="1" ht="18.75">
      <c r="A2167" s="1">
        <v>43440</v>
      </c>
      <c r="B2167" s="12">
        <v>2.8</v>
      </c>
      <c r="C2167" s="12">
        <v>6.8</v>
      </c>
      <c r="D2167" s="7">
        <v>290</v>
      </c>
      <c r="E2167" s="17">
        <v>1.9993981481481482</v>
      </c>
      <c r="F2167" s="12">
        <v>10.5</v>
      </c>
      <c r="G2167" s="7">
        <v>320</v>
      </c>
      <c r="H2167" s="16">
        <v>1.9966203703703704</v>
      </c>
    </row>
    <row x14ac:dyDescent="0.25" r="2168" customHeight="1" ht="18.75">
      <c r="A2168" s="1">
        <v>43441</v>
      </c>
      <c r="B2168" s="12">
        <v>5.3</v>
      </c>
      <c r="C2168" s="12">
        <v>8.8</v>
      </c>
      <c r="D2168" s="7">
        <v>320</v>
      </c>
      <c r="E2168" s="16">
        <v>1.5243981481481481</v>
      </c>
      <c r="F2168" s="7">
        <v>16</v>
      </c>
      <c r="G2168" s="7">
        <v>290</v>
      </c>
      <c r="H2168" s="16">
        <v>1.4730092592592592</v>
      </c>
    </row>
    <row x14ac:dyDescent="0.25" r="2169" customHeight="1" ht="18.75">
      <c r="A2169" s="1">
        <v>43442</v>
      </c>
      <c r="B2169" s="7">
        <v>4</v>
      </c>
      <c r="C2169" s="12">
        <v>6.7</v>
      </c>
      <c r="D2169" s="7">
        <v>290</v>
      </c>
      <c r="E2169" s="16">
        <v>1.674398148148148</v>
      </c>
      <c r="F2169" s="12">
        <v>11.1</v>
      </c>
      <c r="G2169" s="7">
        <v>320</v>
      </c>
      <c r="H2169" s="16">
        <v>1.6730092592592594</v>
      </c>
    </row>
    <row x14ac:dyDescent="0.25" r="2170" customHeight="1" ht="18.75">
      <c r="A2170" s="1">
        <v>43443</v>
      </c>
      <c r="B2170" s="12">
        <v>2.9</v>
      </c>
      <c r="C2170" s="12">
        <v>5.3</v>
      </c>
      <c r="D2170" s="7">
        <v>290</v>
      </c>
      <c r="E2170" s="16">
        <v>1.032037037037037</v>
      </c>
      <c r="F2170" s="12">
        <v>8.4</v>
      </c>
      <c r="G2170" s="7">
        <v>290</v>
      </c>
      <c r="H2170" s="16">
        <v>1.0278703703703704</v>
      </c>
    </row>
    <row x14ac:dyDescent="0.25" r="2171" customHeight="1" ht="18.75">
      <c r="A2171" s="1">
        <v>43444</v>
      </c>
      <c r="B2171" s="12">
        <v>0.6</v>
      </c>
      <c r="C2171" s="12">
        <v>2.2</v>
      </c>
      <c r="D2171" s="7">
        <v>290</v>
      </c>
      <c r="E2171" s="16">
        <v>1.6980092592592593</v>
      </c>
      <c r="F2171" s="12">
        <v>3.2</v>
      </c>
      <c r="G2171" s="7">
        <v>290</v>
      </c>
      <c r="H2171" s="16">
        <v>1.6973148148148147</v>
      </c>
    </row>
    <row x14ac:dyDescent="0.25" r="2172" customHeight="1" ht="18.75">
      <c r="A2172" s="1">
        <v>43445</v>
      </c>
      <c r="B2172" s="12">
        <v>0.9</v>
      </c>
      <c r="C2172" s="12">
        <v>2.4</v>
      </c>
      <c r="D2172" s="7">
        <v>270</v>
      </c>
      <c r="E2172" s="16">
        <v>1.9882870370370371</v>
      </c>
      <c r="F2172" s="12">
        <v>3.8</v>
      </c>
      <c r="G2172" s="7">
        <v>270</v>
      </c>
      <c r="H2172" s="16">
        <v>1.9625925925925927</v>
      </c>
    </row>
    <row x14ac:dyDescent="0.25" r="2173" customHeight="1" ht="18.75">
      <c r="A2173" s="1">
        <v>43446</v>
      </c>
      <c r="B2173" s="12">
        <v>2.9</v>
      </c>
      <c r="C2173" s="12">
        <v>6.1</v>
      </c>
      <c r="D2173" s="7">
        <v>290</v>
      </c>
      <c r="E2173" s="16">
        <v>1.5125925925925925</v>
      </c>
      <c r="F2173" s="12">
        <v>9.3</v>
      </c>
      <c r="G2173" s="7">
        <v>290</v>
      </c>
      <c r="H2173" s="16">
        <v>1.508425925925926</v>
      </c>
    </row>
    <row x14ac:dyDescent="0.25" r="2174" customHeight="1" ht="18.75">
      <c r="A2174" s="1">
        <v>43447</v>
      </c>
      <c r="B2174" s="12">
        <v>2.7</v>
      </c>
      <c r="C2174" s="12">
        <v>5.4</v>
      </c>
      <c r="D2174" s="7">
        <v>290</v>
      </c>
      <c r="E2174" s="16">
        <v>1.678564814814815</v>
      </c>
      <c r="F2174" s="12">
        <v>9.4</v>
      </c>
      <c r="G2174" s="7">
        <v>320</v>
      </c>
      <c r="H2174" s="16">
        <v>1.7667592592592594</v>
      </c>
    </row>
    <row x14ac:dyDescent="0.25" r="2175" customHeight="1" ht="18.75">
      <c r="A2175" s="1">
        <v>43448</v>
      </c>
      <c r="B2175" s="12">
        <v>2.7</v>
      </c>
      <c r="C2175" s="12">
        <v>4.7</v>
      </c>
      <c r="D2175" s="7">
        <v>290</v>
      </c>
      <c r="E2175" s="16">
        <v>1.4493981481481482</v>
      </c>
      <c r="F2175" s="12">
        <v>7.8</v>
      </c>
      <c r="G2175" s="7">
        <v>290</v>
      </c>
      <c r="H2175" s="16">
        <v>1.2980092592592594</v>
      </c>
    </row>
    <row x14ac:dyDescent="0.25" r="2176" customHeight="1" ht="18.75">
      <c r="A2176" s="1">
        <v>43449</v>
      </c>
      <c r="B2176" s="12">
        <v>0.8</v>
      </c>
      <c r="C2176" s="12">
        <v>2.5</v>
      </c>
      <c r="D2176" s="7">
        <v>290</v>
      </c>
      <c r="E2176" s="16">
        <v>1.544537037037037</v>
      </c>
      <c r="F2176" s="7">
        <v>5</v>
      </c>
      <c r="G2176" s="7">
        <v>270</v>
      </c>
      <c r="H2176" s="16">
        <v>1.5348148148148149</v>
      </c>
    </row>
    <row x14ac:dyDescent="0.25" r="2177" customHeight="1" ht="18.75">
      <c r="A2177" s="1">
        <v>43450</v>
      </c>
      <c r="B2177" s="12">
        <v>0.6</v>
      </c>
      <c r="C2177" s="12">
        <v>2.4</v>
      </c>
      <c r="D2177" s="7">
        <v>270</v>
      </c>
      <c r="E2177" s="16">
        <v>1.4313425925925927</v>
      </c>
      <c r="F2177" s="12">
        <v>4.6</v>
      </c>
      <c r="G2177" s="7">
        <v>270</v>
      </c>
      <c r="H2177" s="16">
        <v>1.4292592592592592</v>
      </c>
    </row>
    <row x14ac:dyDescent="0.25" r="2178" customHeight="1" ht="18.75">
      <c r="A2178" s="1">
        <v>43451</v>
      </c>
      <c r="B2178" s="12">
        <v>2.1</v>
      </c>
      <c r="C2178" s="12">
        <v>6.8</v>
      </c>
      <c r="D2178" s="7">
        <v>290</v>
      </c>
      <c r="E2178" s="16">
        <v>1.539675925925926</v>
      </c>
      <c r="F2178" s="12">
        <v>11.9</v>
      </c>
      <c r="G2178" s="7">
        <v>320</v>
      </c>
      <c r="H2178" s="16">
        <v>1.539675925925926</v>
      </c>
    </row>
    <row x14ac:dyDescent="0.25" r="2179" customHeight="1" ht="18.75">
      <c r="A2179" s="1">
        <v>43452</v>
      </c>
      <c r="B2179" s="12">
        <v>1.8</v>
      </c>
      <c r="C2179" s="7">
        <v>5</v>
      </c>
      <c r="D2179" s="7">
        <v>270</v>
      </c>
      <c r="E2179" s="16">
        <v>1.6924537037037037</v>
      </c>
      <c r="F2179" s="12">
        <v>7.8</v>
      </c>
      <c r="G2179" s="7">
        <v>290</v>
      </c>
      <c r="H2179" s="16">
        <v>1.6868981481481482</v>
      </c>
    </row>
    <row x14ac:dyDescent="0.25" r="2180" customHeight="1" ht="18.75">
      <c r="A2180" s="1">
        <v>43453</v>
      </c>
      <c r="B2180" s="12">
        <v>0.9</v>
      </c>
      <c r="C2180" s="12">
        <v>3.7</v>
      </c>
      <c r="D2180" s="7">
        <v>270</v>
      </c>
      <c r="E2180" s="16">
        <v>1.5792592592592594</v>
      </c>
      <c r="F2180" s="12">
        <v>5.9</v>
      </c>
      <c r="G2180" s="7">
        <v>320</v>
      </c>
      <c r="H2180" s="16">
        <v>1.5625925925925928</v>
      </c>
    </row>
    <row x14ac:dyDescent="0.25" r="2181" customHeight="1" ht="18.75">
      <c r="A2181" s="1">
        <v>43454</v>
      </c>
      <c r="B2181" s="12">
        <v>0.7</v>
      </c>
      <c r="C2181" s="12">
        <v>2.1</v>
      </c>
      <c r="D2181" s="7">
        <v>110</v>
      </c>
      <c r="E2181" s="16">
        <v>1.1889814814814814</v>
      </c>
      <c r="F2181" s="7">
        <v>3</v>
      </c>
      <c r="G2181" s="7">
        <v>140</v>
      </c>
      <c r="H2181" s="16">
        <v>1.1862037037037036</v>
      </c>
    </row>
    <row x14ac:dyDescent="0.25" r="2182" customHeight="1" ht="18.75">
      <c r="A2182" s="1">
        <v>43455</v>
      </c>
      <c r="B2182" s="12">
        <v>0.8</v>
      </c>
      <c r="C2182" s="12">
        <v>2.3</v>
      </c>
      <c r="D2182" s="7">
        <v>270</v>
      </c>
      <c r="E2182" s="16">
        <v>1.5195370370370371</v>
      </c>
      <c r="F2182" s="12">
        <v>3.4</v>
      </c>
      <c r="G2182" s="7">
        <v>270</v>
      </c>
      <c r="H2182" s="16">
        <v>1.5487037037037037</v>
      </c>
    </row>
    <row x14ac:dyDescent="0.25" r="2183" customHeight="1" ht="18.75">
      <c r="A2183" s="1">
        <v>43456</v>
      </c>
      <c r="B2183" s="12">
        <v>1.2</v>
      </c>
      <c r="C2183" s="12">
        <v>3.2</v>
      </c>
      <c r="D2183" s="7">
        <v>140</v>
      </c>
      <c r="E2183" s="16">
        <v>1.6993981481481482</v>
      </c>
      <c r="F2183" s="12">
        <v>5.1</v>
      </c>
      <c r="G2183" s="7">
        <v>140</v>
      </c>
      <c r="H2183" s="16">
        <v>1.6931481481481483</v>
      </c>
    </row>
    <row x14ac:dyDescent="0.25" r="2184" customHeight="1" ht="18.75">
      <c r="A2184" s="1">
        <v>43457</v>
      </c>
      <c r="B2184" s="12">
        <v>3.4</v>
      </c>
      <c r="C2184" s="12">
        <v>7.4</v>
      </c>
      <c r="D2184" s="7">
        <v>290</v>
      </c>
      <c r="E2184" s="16">
        <v>1.6681481481481482</v>
      </c>
      <c r="F2184" s="12">
        <v>13.2</v>
      </c>
      <c r="G2184" s="7">
        <v>320</v>
      </c>
      <c r="H2184" s="16">
        <v>1.7743981481481481</v>
      </c>
    </row>
    <row x14ac:dyDescent="0.25" r="2185" customHeight="1" ht="18.75">
      <c r="A2185" s="1">
        <v>43458</v>
      </c>
      <c r="B2185" s="12">
        <v>2.6</v>
      </c>
      <c r="C2185" s="12">
        <v>4.9</v>
      </c>
      <c r="D2185" s="7">
        <v>290</v>
      </c>
      <c r="E2185" s="16">
        <v>1.4021759259259259</v>
      </c>
      <c r="F2185" s="12">
        <v>7.6</v>
      </c>
      <c r="G2185" s="7">
        <v>290</v>
      </c>
      <c r="H2185" s="16">
        <v>1.3487037037037037</v>
      </c>
    </row>
    <row x14ac:dyDescent="0.25" r="2186" customHeight="1" ht="18.75">
      <c r="A2186" s="1">
        <v>43459</v>
      </c>
      <c r="B2186" s="12">
        <v>0.9</v>
      </c>
      <c r="C2186" s="12">
        <v>2.9</v>
      </c>
      <c r="D2186" s="7">
        <v>270</v>
      </c>
      <c r="E2186" s="16">
        <v>1.4882870370370371</v>
      </c>
      <c r="F2186" s="12">
        <v>4.8</v>
      </c>
      <c r="G2186" s="7">
        <v>250</v>
      </c>
      <c r="H2186" s="16">
        <v>1.5299537037037036</v>
      </c>
    </row>
    <row x14ac:dyDescent="0.25" r="2187" customHeight="1" ht="18.75">
      <c r="A2187" s="1">
        <v>43460</v>
      </c>
      <c r="B2187" s="7">
        <v>2</v>
      </c>
      <c r="C2187" s="12">
        <v>4.8</v>
      </c>
      <c r="D2187" s="7">
        <v>290</v>
      </c>
      <c r="E2187" s="16">
        <v>1.8056481481481481</v>
      </c>
      <c r="F2187" s="12">
        <v>7.9</v>
      </c>
      <c r="G2187" s="7">
        <v>320</v>
      </c>
      <c r="H2187" s="16">
        <v>1.7750925925925927</v>
      </c>
    </row>
    <row x14ac:dyDescent="0.25" r="2188" customHeight="1" ht="18.75">
      <c r="A2188" s="1">
        <v>43461</v>
      </c>
      <c r="B2188" s="12">
        <v>5.2</v>
      </c>
      <c r="C2188" s="12">
        <v>8.7</v>
      </c>
      <c r="D2188" s="7">
        <v>290</v>
      </c>
      <c r="E2188" s="16">
        <v>1.4480092592592593</v>
      </c>
      <c r="F2188" s="12">
        <v>13.6</v>
      </c>
      <c r="G2188" s="7">
        <v>290</v>
      </c>
      <c r="H2188" s="16">
        <v>1.5875925925925927</v>
      </c>
    </row>
    <row x14ac:dyDescent="0.25" r="2189" customHeight="1" ht="18.75">
      <c r="A2189" s="1">
        <v>43462</v>
      </c>
      <c r="B2189" s="12">
        <v>3.8</v>
      </c>
      <c r="C2189" s="12">
        <v>5.7</v>
      </c>
      <c r="D2189" s="7">
        <v>290</v>
      </c>
      <c r="E2189" s="16">
        <v>1.5785648148148148</v>
      </c>
      <c r="F2189" s="12">
        <v>10.2</v>
      </c>
      <c r="G2189" s="7">
        <v>320</v>
      </c>
      <c r="H2189" s="16">
        <v>1.1014814814814815</v>
      </c>
    </row>
    <row x14ac:dyDescent="0.25" r="2190" customHeight="1" ht="18.75">
      <c r="A2190" s="1">
        <v>43463</v>
      </c>
      <c r="B2190" s="12">
        <v>4.2</v>
      </c>
      <c r="C2190" s="7">
        <v>7</v>
      </c>
      <c r="D2190" s="7">
        <v>290</v>
      </c>
      <c r="E2190" s="16">
        <v>1.5243981481481481</v>
      </c>
      <c r="F2190" s="12">
        <v>11.9</v>
      </c>
      <c r="G2190" s="7">
        <v>290</v>
      </c>
      <c r="H2190" s="16">
        <v>1.522314814814815</v>
      </c>
    </row>
    <row x14ac:dyDescent="0.25" r="2191" customHeight="1" ht="18.75">
      <c r="A2191" s="1">
        <v>43464</v>
      </c>
      <c r="B2191" s="7">
        <v>2</v>
      </c>
      <c r="C2191" s="12">
        <v>4.8</v>
      </c>
      <c r="D2191" s="7">
        <v>290</v>
      </c>
      <c r="E2191" s="16">
        <v>1.2146759259259259</v>
      </c>
      <c r="F2191" s="12">
        <v>7.7</v>
      </c>
      <c r="G2191" s="7">
        <v>270</v>
      </c>
      <c r="H2191" s="16">
        <v>1.209814814814815</v>
      </c>
    </row>
    <row x14ac:dyDescent="0.25" r="2192" customHeight="1" ht="18.75">
      <c r="A2192" s="1">
        <v>43465</v>
      </c>
      <c r="B2192" s="12">
        <v>1.4</v>
      </c>
      <c r="C2192" s="12">
        <v>4.3</v>
      </c>
      <c r="D2192" s="7">
        <v>290</v>
      </c>
      <c r="E2192" s="16">
        <v>1.9660648148148148</v>
      </c>
      <c r="F2192" s="12">
        <v>6.1</v>
      </c>
      <c r="G2192" s="7">
        <v>290</v>
      </c>
      <c r="H2192" s="16">
        <v>1.7966203703703703</v>
      </c>
    </row>
    <row x14ac:dyDescent="0.25" r="2193" customHeight="1" ht="18.75">
      <c r="A2193" s="1">
        <v>43466</v>
      </c>
      <c r="B2193" s="12">
        <v>3.8</v>
      </c>
      <c r="C2193" s="12">
        <v>6.9</v>
      </c>
      <c r="D2193" s="7">
        <v>290</v>
      </c>
      <c r="E2193" s="16">
        <v>1.7202314814814814</v>
      </c>
      <c r="F2193" s="7">
        <v>12</v>
      </c>
      <c r="G2193" s="7">
        <v>290</v>
      </c>
      <c r="H2193" s="16">
        <v>1.6681481481481482</v>
      </c>
    </row>
    <row x14ac:dyDescent="0.25" r="2194" customHeight="1" ht="18.75">
      <c r="A2194" s="1">
        <v>43467</v>
      </c>
      <c r="B2194" s="12">
        <v>2.7</v>
      </c>
      <c r="C2194" s="12">
        <v>5.5</v>
      </c>
      <c r="D2194" s="7">
        <v>290</v>
      </c>
      <c r="E2194" s="16">
        <v>1.5660648148148149</v>
      </c>
      <c r="F2194" s="12">
        <v>8.3</v>
      </c>
      <c r="G2194" s="7">
        <v>290</v>
      </c>
      <c r="H2194" s="16">
        <v>1.5473148148148148</v>
      </c>
    </row>
    <row x14ac:dyDescent="0.25" r="2195" customHeight="1" ht="18.75">
      <c r="A2195" s="1">
        <v>43468</v>
      </c>
      <c r="B2195" s="12">
        <v>2.3</v>
      </c>
      <c r="C2195" s="12">
        <v>5.6</v>
      </c>
      <c r="D2195" s="7">
        <v>290</v>
      </c>
      <c r="E2195" s="16">
        <v>1.5688425925925926</v>
      </c>
      <c r="F2195" s="12">
        <v>8.3</v>
      </c>
      <c r="G2195" s="7">
        <v>290</v>
      </c>
      <c r="H2195" s="16">
        <v>1.5660648148148149</v>
      </c>
    </row>
    <row x14ac:dyDescent="0.25" r="2196" customHeight="1" ht="18.75">
      <c r="A2196" s="1">
        <v>43469</v>
      </c>
      <c r="B2196" s="12">
        <v>1.7</v>
      </c>
      <c r="C2196" s="12">
        <v>4.1</v>
      </c>
      <c r="D2196" s="7">
        <v>270</v>
      </c>
      <c r="E2196" s="16">
        <v>1.600787037037037</v>
      </c>
      <c r="F2196" s="7">
        <v>7</v>
      </c>
      <c r="G2196" s="7">
        <v>290</v>
      </c>
      <c r="H2196" s="16">
        <v>1.799398148148148</v>
      </c>
    </row>
    <row x14ac:dyDescent="0.25" r="2197" customHeight="1" ht="18.75">
      <c r="A2197" s="1">
        <v>43470</v>
      </c>
      <c r="B2197" s="7">
        <v>2</v>
      </c>
      <c r="C2197" s="12">
        <v>5.4</v>
      </c>
      <c r="D2197" s="7">
        <v>270</v>
      </c>
      <c r="E2197" s="16">
        <v>1.6292592592592592</v>
      </c>
      <c r="F2197" s="12">
        <v>8.3</v>
      </c>
      <c r="G2197" s="7">
        <v>290</v>
      </c>
      <c r="H2197" s="16">
        <v>1.6250925925925928</v>
      </c>
    </row>
    <row x14ac:dyDescent="0.25" r="2198" customHeight="1" ht="18.75">
      <c r="A2198" s="1">
        <v>43471</v>
      </c>
      <c r="B2198" s="12">
        <v>1.4</v>
      </c>
      <c r="C2198" s="12">
        <v>3.5</v>
      </c>
      <c r="D2198" s="7">
        <v>270</v>
      </c>
      <c r="E2198" s="16">
        <v>1.6764814814814815</v>
      </c>
      <c r="F2198" s="12">
        <v>5.7</v>
      </c>
      <c r="G2198" s="7">
        <v>290</v>
      </c>
      <c r="H2198" s="16">
        <v>1.6750925925925926</v>
      </c>
    </row>
    <row x14ac:dyDescent="0.25" r="2199" customHeight="1" ht="18.75">
      <c r="A2199" s="1">
        <v>43472</v>
      </c>
      <c r="B2199" s="12">
        <v>2.2</v>
      </c>
      <c r="C2199" s="12">
        <v>5.3</v>
      </c>
      <c r="D2199" s="7">
        <v>290</v>
      </c>
      <c r="E2199" s="16">
        <v>1.619537037037037</v>
      </c>
      <c r="F2199" s="12">
        <v>8.7</v>
      </c>
      <c r="G2199" s="7">
        <v>290</v>
      </c>
      <c r="H2199" s="16">
        <v>1.5577314814814813</v>
      </c>
    </row>
    <row x14ac:dyDescent="0.25" r="2200" customHeight="1" ht="18.75">
      <c r="A2200" s="1">
        <v>43473</v>
      </c>
      <c r="B2200" s="12">
        <v>3.7</v>
      </c>
      <c r="C2200" s="12">
        <v>7.4</v>
      </c>
      <c r="D2200" s="7">
        <v>290</v>
      </c>
      <c r="E2200" s="16">
        <v>1.595925925925926</v>
      </c>
      <c r="F2200" s="12">
        <v>11.9</v>
      </c>
      <c r="G2200" s="7">
        <v>290</v>
      </c>
      <c r="H2200" s="16">
        <v>1.638287037037037</v>
      </c>
    </row>
    <row x14ac:dyDescent="0.25" r="2201" customHeight="1" ht="18.75">
      <c r="A2201" s="1">
        <v>43474</v>
      </c>
      <c r="B2201" s="12">
        <v>1.7</v>
      </c>
      <c r="C2201" s="7">
        <v>4</v>
      </c>
      <c r="D2201" s="7">
        <v>340</v>
      </c>
      <c r="E2201" s="16">
        <v>1.0139814814814814</v>
      </c>
      <c r="F2201" s="12">
        <v>7.3</v>
      </c>
      <c r="G2201" s="7">
        <v>360</v>
      </c>
      <c r="H2201" s="16">
        <v>1.0292592592592593</v>
      </c>
    </row>
    <row x14ac:dyDescent="0.25" r="2202" customHeight="1" ht="18.75">
      <c r="A2202" s="1">
        <v>43475</v>
      </c>
      <c r="B2202" s="12">
        <v>3.1</v>
      </c>
      <c r="C2202" s="12">
        <v>7.8</v>
      </c>
      <c r="D2202" s="7">
        <v>290</v>
      </c>
      <c r="E2202" s="16">
        <v>1.623009259259259</v>
      </c>
      <c r="F2202" s="12">
        <v>12.3</v>
      </c>
      <c r="G2202" s="7">
        <v>290</v>
      </c>
      <c r="H2202" s="16">
        <v>1.508425925925926</v>
      </c>
    </row>
    <row x14ac:dyDescent="0.25" r="2203" customHeight="1" ht="18.75">
      <c r="A2203" s="1">
        <v>43476</v>
      </c>
      <c r="B2203" s="12">
        <v>1.3</v>
      </c>
      <c r="C2203" s="12">
        <v>4.2</v>
      </c>
      <c r="D2203" s="7">
        <v>290</v>
      </c>
      <c r="E2203" s="16">
        <v>1.0542592592592592</v>
      </c>
      <c r="F2203" s="12">
        <v>6.4</v>
      </c>
      <c r="G2203" s="7">
        <v>290</v>
      </c>
      <c r="H2203" s="16">
        <v>1.0452314814814816</v>
      </c>
    </row>
    <row x14ac:dyDescent="0.25" r="2204" customHeight="1" ht="18.75">
      <c r="A2204" s="1">
        <v>43477</v>
      </c>
      <c r="B2204" s="12">
        <v>0.8</v>
      </c>
      <c r="C2204" s="12">
        <v>2.4</v>
      </c>
      <c r="D2204" s="7">
        <v>290</v>
      </c>
      <c r="E2204" s="16">
        <v>1.6348148148148147</v>
      </c>
      <c r="F2204" s="12">
        <v>3.8</v>
      </c>
      <c r="G2204" s="7">
        <v>270</v>
      </c>
      <c r="H2204" s="16">
        <v>1.6153703703703703</v>
      </c>
    </row>
    <row x14ac:dyDescent="0.25" r="2205" customHeight="1" ht="18.75">
      <c r="A2205" s="1">
        <v>43478</v>
      </c>
      <c r="B2205" s="12">
        <v>0.8</v>
      </c>
      <c r="C2205" s="12">
        <v>2.3</v>
      </c>
      <c r="D2205" s="7">
        <v>290</v>
      </c>
      <c r="E2205" s="16">
        <v>1.725787037037037</v>
      </c>
      <c r="F2205" s="12">
        <v>3.9</v>
      </c>
      <c r="G2205" s="7">
        <v>290</v>
      </c>
      <c r="H2205" s="16">
        <v>1.6862037037037036</v>
      </c>
    </row>
    <row x14ac:dyDescent="0.25" r="2206" customHeight="1" ht="18.75">
      <c r="A2206" s="1">
        <v>43479</v>
      </c>
      <c r="B2206" s="12">
        <v>0.9</v>
      </c>
      <c r="C2206" s="12">
        <v>2.6</v>
      </c>
      <c r="D2206" s="7">
        <v>290</v>
      </c>
      <c r="E2206" s="16">
        <v>1.4514814814814816</v>
      </c>
      <c r="F2206" s="12">
        <v>4.1</v>
      </c>
      <c r="G2206" s="7">
        <v>290</v>
      </c>
      <c r="H2206" s="16">
        <v>1.5424537037037038</v>
      </c>
    </row>
    <row x14ac:dyDescent="0.25" r="2207" customHeight="1" ht="18.75">
      <c r="A2207" s="1">
        <v>43480</v>
      </c>
      <c r="B2207" s="12">
        <v>3.1</v>
      </c>
      <c r="C2207" s="12">
        <v>6.5</v>
      </c>
      <c r="D2207" s="7">
        <v>320</v>
      </c>
      <c r="E2207" s="16">
        <v>1.8924537037037037</v>
      </c>
      <c r="F2207" s="12">
        <v>10.4</v>
      </c>
      <c r="G2207" s="7">
        <v>320</v>
      </c>
      <c r="H2207" s="16">
        <v>1.907037037037037</v>
      </c>
    </row>
    <row x14ac:dyDescent="0.25" r="2208" customHeight="1" ht="18.75">
      <c r="A2208" s="1">
        <v>43481</v>
      </c>
      <c r="B2208" s="12">
        <v>3.8</v>
      </c>
      <c r="C2208" s="12">
        <v>6.7</v>
      </c>
      <c r="D2208" s="7">
        <v>290</v>
      </c>
      <c r="E2208" s="16">
        <v>1.6438425925925926</v>
      </c>
      <c r="F2208" s="12">
        <v>11.4</v>
      </c>
      <c r="G2208" s="7">
        <v>290</v>
      </c>
      <c r="H2208" s="16">
        <v>1.6403703703703703</v>
      </c>
    </row>
    <row x14ac:dyDescent="0.25" r="2209" customHeight="1" ht="18.75">
      <c r="A2209" s="1">
        <v>43482</v>
      </c>
      <c r="B2209" s="12">
        <v>3.3</v>
      </c>
      <c r="C2209" s="12">
        <v>6.7</v>
      </c>
      <c r="D2209" s="7">
        <v>290</v>
      </c>
      <c r="E2209" s="16">
        <v>1.5813425925925926</v>
      </c>
      <c r="F2209" s="12">
        <v>10.7</v>
      </c>
      <c r="G2209" s="7">
        <v>290</v>
      </c>
      <c r="H2209" s="16">
        <v>1.522314814814815</v>
      </c>
    </row>
    <row x14ac:dyDescent="0.25" r="2210" customHeight="1" ht="18.75">
      <c r="A2210" s="1">
        <v>43483</v>
      </c>
      <c r="B2210" s="12">
        <v>1.6</v>
      </c>
      <c r="C2210" s="12">
        <v>3.9</v>
      </c>
      <c r="D2210" s="7">
        <v>270</v>
      </c>
      <c r="E2210" s="16">
        <v>1.4855092592592594</v>
      </c>
      <c r="F2210" s="12">
        <v>6.4</v>
      </c>
      <c r="G2210" s="7">
        <v>270</v>
      </c>
      <c r="H2210" s="16">
        <v>1.6250925925925928</v>
      </c>
    </row>
    <row x14ac:dyDescent="0.25" r="2211" customHeight="1" ht="18.75">
      <c r="A2211" s="1">
        <v>43484</v>
      </c>
      <c r="B2211" s="12">
        <v>0.9</v>
      </c>
      <c r="C2211" s="12">
        <v>2.8</v>
      </c>
      <c r="D2211" s="7">
        <v>270</v>
      </c>
      <c r="E2211" s="16">
        <v>1.6625925925925926</v>
      </c>
      <c r="F2211" s="12">
        <v>4.2</v>
      </c>
      <c r="G2211" s="7">
        <v>270</v>
      </c>
      <c r="H2211" s="16">
        <v>1.6681481481481482</v>
      </c>
    </row>
    <row x14ac:dyDescent="0.25" r="2212" customHeight="1" ht="18.75">
      <c r="A2212" s="1">
        <v>43485</v>
      </c>
      <c r="B2212" s="12">
        <v>4.3</v>
      </c>
      <c r="C2212" s="7">
        <v>8</v>
      </c>
      <c r="D2212" s="7">
        <v>290</v>
      </c>
      <c r="E2212" s="16">
        <v>1.557037037037037</v>
      </c>
      <c r="F2212" s="12">
        <v>12.5</v>
      </c>
      <c r="G2212" s="7">
        <v>320</v>
      </c>
      <c r="H2212" s="16">
        <v>1.5542592592592592</v>
      </c>
    </row>
    <row x14ac:dyDescent="0.25" r="2213" customHeight="1" ht="18.75">
      <c r="A2213" s="1">
        <v>43486</v>
      </c>
      <c r="B2213" s="12">
        <v>3.5</v>
      </c>
      <c r="C2213" s="12">
        <v>6.2</v>
      </c>
      <c r="D2213" s="7">
        <v>270</v>
      </c>
      <c r="E2213" s="16">
        <v>1.4639814814814816</v>
      </c>
      <c r="F2213" s="12">
        <v>9.4</v>
      </c>
      <c r="G2213" s="7">
        <v>290</v>
      </c>
      <c r="H2213" s="16">
        <v>1.4605092592592592</v>
      </c>
    </row>
    <row x14ac:dyDescent="0.25" r="2214" customHeight="1" ht="18.75">
      <c r="A2214" s="1">
        <v>43487</v>
      </c>
      <c r="B2214" s="12">
        <v>1.7</v>
      </c>
      <c r="C2214" s="7">
        <v>4</v>
      </c>
      <c r="D2214" s="7">
        <v>270</v>
      </c>
      <c r="E2214" s="16">
        <v>1.544537037037037</v>
      </c>
      <c r="F2214" s="12">
        <v>6.4</v>
      </c>
      <c r="G2214" s="7">
        <v>270</v>
      </c>
      <c r="H2214" s="16">
        <v>1.5250925925925927</v>
      </c>
    </row>
    <row x14ac:dyDescent="0.25" r="2215" customHeight="1" ht="18.75">
      <c r="A2215" s="1">
        <v>43488</v>
      </c>
      <c r="B2215" s="12">
        <v>2.2</v>
      </c>
      <c r="C2215" s="12">
        <v>5.9</v>
      </c>
      <c r="D2215" s="7">
        <v>290</v>
      </c>
      <c r="E2215" s="16">
        <v>1.6737037037037037</v>
      </c>
      <c r="F2215" s="12">
        <v>9.8</v>
      </c>
      <c r="G2215" s="7">
        <v>320</v>
      </c>
      <c r="H2215" s="16">
        <v>1.6737037037037037</v>
      </c>
    </row>
    <row x14ac:dyDescent="0.25" r="2216" customHeight="1" ht="18.75">
      <c r="A2216" s="1">
        <v>43489</v>
      </c>
      <c r="B2216" s="12">
        <v>1.6</v>
      </c>
      <c r="C2216" s="12">
        <v>3.9</v>
      </c>
      <c r="D2216" s="7">
        <v>270</v>
      </c>
      <c r="E2216" s="16">
        <v>1.5973148148148149</v>
      </c>
      <c r="F2216" s="12">
        <v>6.3</v>
      </c>
      <c r="G2216" s="7">
        <v>290</v>
      </c>
      <c r="H2216" s="16">
        <v>1.6125925925925926</v>
      </c>
    </row>
    <row x14ac:dyDescent="0.25" r="2217" customHeight="1" ht="18.75">
      <c r="A2217" s="1">
        <v>43490</v>
      </c>
      <c r="B2217" s="12">
        <v>2.7</v>
      </c>
      <c r="C2217" s="7">
        <v>7</v>
      </c>
      <c r="D2217" s="7">
        <v>290</v>
      </c>
      <c r="E2217" s="16">
        <v>1.5264814814814813</v>
      </c>
      <c r="F2217" s="12">
        <v>11.1</v>
      </c>
      <c r="G2217" s="7">
        <v>320</v>
      </c>
      <c r="H2217" s="16">
        <v>1.650787037037037</v>
      </c>
    </row>
    <row x14ac:dyDescent="0.25" r="2218" customHeight="1" ht="18.75">
      <c r="A2218" s="1">
        <v>43491</v>
      </c>
      <c r="B2218" s="12">
        <v>3.4</v>
      </c>
      <c r="C2218" s="12">
        <v>5.5</v>
      </c>
      <c r="D2218" s="7">
        <v>290</v>
      </c>
      <c r="E2218" s="16">
        <v>1.3827314814814815</v>
      </c>
      <c r="F2218" s="12">
        <v>8.8</v>
      </c>
      <c r="G2218" s="7">
        <v>290</v>
      </c>
      <c r="H2218" s="16">
        <v>1.7299537037037038</v>
      </c>
    </row>
    <row x14ac:dyDescent="0.25" r="2219" customHeight="1" ht="18.75">
      <c r="A2219" s="1">
        <v>43492</v>
      </c>
      <c r="B2219" s="12">
        <v>1.6</v>
      </c>
      <c r="C2219" s="12">
        <v>4.4</v>
      </c>
      <c r="D2219" s="7">
        <v>290</v>
      </c>
      <c r="E2219" s="16">
        <v>1.633425925925926</v>
      </c>
      <c r="F2219" s="12">
        <v>6.6</v>
      </c>
      <c r="G2219" s="7">
        <v>290</v>
      </c>
      <c r="H2219" s="16">
        <v>1.6014814814814815</v>
      </c>
    </row>
    <row x14ac:dyDescent="0.25" r="2220" customHeight="1" ht="18.75">
      <c r="A2220" s="1">
        <v>43493</v>
      </c>
      <c r="B2220" s="12">
        <v>2.9</v>
      </c>
      <c r="C2220" s="12">
        <v>8.6</v>
      </c>
      <c r="D2220" s="7">
        <v>290</v>
      </c>
      <c r="E2220" s="16">
        <v>1.595925925925926</v>
      </c>
      <c r="F2220" s="7">
        <v>14</v>
      </c>
      <c r="G2220" s="7">
        <v>290</v>
      </c>
      <c r="H2220" s="16">
        <v>1.564675925925926</v>
      </c>
    </row>
    <row x14ac:dyDescent="0.25" r="2221" customHeight="1" ht="18.75">
      <c r="A2221" s="1">
        <v>43494</v>
      </c>
      <c r="B2221" s="7">
        <v>1</v>
      </c>
      <c r="C2221" s="12">
        <v>3.8</v>
      </c>
      <c r="D2221" s="7">
        <v>290</v>
      </c>
      <c r="E2221" s="16">
        <v>1.0362037037037037</v>
      </c>
      <c r="F2221" s="12">
        <v>5.6</v>
      </c>
      <c r="G2221" s="7">
        <v>290</v>
      </c>
      <c r="H2221" s="16">
        <v>1.0355092592592592</v>
      </c>
    </row>
    <row x14ac:dyDescent="0.25" r="2222" customHeight="1" ht="18.75">
      <c r="A2222" s="1">
        <v>43495</v>
      </c>
      <c r="B2222" s="12">
        <v>1.9</v>
      </c>
      <c r="C2222" s="12">
        <v>4.3</v>
      </c>
      <c r="D2222" s="7">
        <v>270</v>
      </c>
      <c r="E2222" s="16">
        <v>1.9889814814814815</v>
      </c>
      <c r="F2222" s="12">
        <v>6.3</v>
      </c>
      <c r="G2222" s="7">
        <v>290</v>
      </c>
      <c r="H2222" s="16">
        <v>1.657037037037037</v>
      </c>
    </row>
    <row x14ac:dyDescent="0.25" r="2223" customHeight="1" ht="18.75">
      <c r="A2223" s="1">
        <v>43496</v>
      </c>
      <c r="B2223" s="12">
        <v>3.1</v>
      </c>
      <c r="C2223" s="12">
        <v>5.1</v>
      </c>
      <c r="D2223" s="7">
        <v>290</v>
      </c>
      <c r="E2223" s="16">
        <v>1.7160648148148148</v>
      </c>
      <c r="F2223" s="12">
        <v>9.2</v>
      </c>
      <c r="G2223" s="7">
        <v>290</v>
      </c>
      <c r="H2223" s="16">
        <v>1.6868981481481482</v>
      </c>
    </row>
    <row x14ac:dyDescent="0.25" r="2224" customHeight="1" ht="18.75">
      <c r="A2224" s="1">
        <v>43497</v>
      </c>
      <c r="B2224" s="12">
        <v>3.6</v>
      </c>
      <c r="C2224" s="12">
        <v>5.8</v>
      </c>
      <c r="D2224" s="7">
        <v>290</v>
      </c>
      <c r="E2224" s="16">
        <v>1.577175925925926</v>
      </c>
      <c r="F2224" s="12">
        <v>9.2</v>
      </c>
      <c r="G2224" s="7">
        <v>290</v>
      </c>
      <c r="H2224" s="16">
        <v>1.5730092592592593</v>
      </c>
    </row>
    <row x14ac:dyDescent="0.25" r="2225" customHeight="1" ht="18.75">
      <c r="A2225" s="1">
        <v>43498</v>
      </c>
      <c r="B2225" s="12">
        <v>1.8</v>
      </c>
      <c r="C2225" s="12">
        <v>3.8</v>
      </c>
      <c r="D2225" s="7">
        <v>270</v>
      </c>
      <c r="E2225" s="16">
        <v>1.4806481481481482</v>
      </c>
      <c r="F2225" s="12">
        <v>6.3</v>
      </c>
      <c r="G2225" s="7">
        <v>270</v>
      </c>
      <c r="H2225" s="16">
        <v>1.4584259259259258</v>
      </c>
    </row>
    <row x14ac:dyDescent="0.25" r="2226" customHeight="1" ht="18.75">
      <c r="A2226" s="1">
        <v>43499</v>
      </c>
      <c r="B2226" s="12">
        <v>1.4</v>
      </c>
      <c r="C2226" s="12">
        <v>7.4</v>
      </c>
      <c r="D2226" s="7">
        <v>290</v>
      </c>
      <c r="E2226" s="16">
        <v>1.9750925925925926</v>
      </c>
      <c r="F2226" s="12">
        <v>13.1</v>
      </c>
      <c r="G2226" s="7">
        <v>290</v>
      </c>
      <c r="H2226" s="16">
        <v>1.9778703703703704</v>
      </c>
    </row>
    <row x14ac:dyDescent="0.25" r="2227" customHeight="1" ht="18.75">
      <c r="A2227" s="1">
        <v>43500</v>
      </c>
      <c r="B2227" s="12">
        <v>4.1</v>
      </c>
      <c r="C2227" s="12">
        <v>7.7</v>
      </c>
      <c r="D2227" s="7">
        <v>290</v>
      </c>
      <c r="E2227" s="16">
        <v>1.0855092592592592</v>
      </c>
      <c r="F2227" s="12">
        <v>11.6</v>
      </c>
      <c r="G2227" s="7">
        <v>290</v>
      </c>
      <c r="H2227" s="16">
        <v>1.0820370370370371</v>
      </c>
    </row>
    <row x14ac:dyDescent="0.25" r="2228" customHeight="1" ht="18.75">
      <c r="A2228" s="1">
        <v>43501</v>
      </c>
      <c r="B2228" s="12">
        <v>0.7</v>
      </c>
      <c r="C2228" s="12">
        <v>2.1</v>
      </c>
      <c r="D2228" s="7">
        <v>290</v>
      </c>
      <c r="E2228" s="16">
        <v>1.6466203703703703</v>
      </c>
      <c r="F2228" s="12">
        <v>3.8</v>
      </c>
      <c r="G2228" s="7">
        <v>290</v>
      </c>
      <c r="H2228" s="16">
        <v>1.6445370370370371</v>
      </c>
    </row>
    <row x14ac:dyDescent="0.25" r="2229" customHeight="1" ht="18.75">
      <c r="A2229" s="1">
        <v>43502</v>
      </c>
      <c r="B2229" s="7">
        <v>1</v>
      </c>
      <c r="C2229" s="12">
        <v>3.5</v>
      </c>
      <c r="D2229" s="7">
        <v>140</v>
      </c>
      <c r="E2229" s="16">
        <v>1.3341203703703703</v>
      </c>
      <c r="F2229" s="12">
        <v>4.8</v>
      </c>
      <c r="G2229" s="7">
        <v>140</v>
      </c>
      <c r="H2229" s="16">
        <v>1.3403703703703704</v>
      </c>
    </row>
    <row x14ac:dyDescent="0.25" r="2230" customHeight="1" ht="18.75">
      <c r="A2230" s="1">
        <v>43503</v>
      </c>
      <c r="B2230" s="7">
        <v>3</v>
      </c>
      <c r="C2230" s="12">
        <v>6.5</v>
      </c>
      <c r="D2230" s="7">
        <v>290</v>
      </c>
      <c r="E2230" s="16">
        <v>1.4799537037037038</v>
      </c>
      <c r="F2230" s="12">
        <v>10.8</v>
      </c>
      <c r="G2230" s="7">
        <v>340</v>
      </c>
      <c r="H2230" s="16">
        <v>1.4542592592592594</v>
      </c>
    </row>
    <row x14ac:dyDescent="0.25" r="2231" customHeight="1" ht="18.75">
      <c r="A2231" s="1">
        <v>43504</v>
      </c>
      <c r="B2231" s="12">
        <v>2.1</v>
      </c>
      <c r="C2231" s="12">
        <v>6.1</v>
      </c>
      <c r="D2231" s="7">
        <v>290</v>
      </c>
      <c r="E2231" s="16">
        <v>1.1424537037037037</v>
      </c>
      <c r="F2231" s="12">
        <v>8.8</v>
      </c>
      <c r="G2231" s="7">
        <v>320</v>
      </c>
      <c r="H2231" s="16">
        <v>1.138287037037037</v>
      </c>
    </row>
    <row x14ac:dyDescent="0.25" r="2232" customHeight="1" ht="18.75">
      <c r="A2232" s="1">
        <v>43505</v>
      </c>
      <c r="B2232" s="12">
        <v>3.5</v>
      </c>
      <c r="C2232" s="12">
        <v>7.2</v>
      </c>
      <c r="D2232" s="7">
        <v>290</v>
      </c>
      <c r="E2232" s="16">
        <v>1.6181481481481481</v>
      </c>
      <c r="F2232" s="12">
        <v>11.6</v>
      </c>
      <c r="G2232" s="7">
        <v>320</v>
      </c>
      <c r="H2232" s="16">
        <v>1.5403703703703704</v>
      </c>
    </row>
    <row x14ac:dyDescent="0.25" r="2233" customHeight="1" ht="18.75">
      <c r="A2233" s="1">
        <v>43506</v>
      </c>
      <c r="B2233" s="12">
        <v>1.6</v>
      </c>
      <c r="C2233" s="12">
        <v>4.7</v>
      </c>
      <c r="D2233" s="7">
        <v>290</v>
      </c>
      <c r="E2233" s="16">
        <v>1.0563425925925927</v>
      </c>
      <c r="F2233" s="7">
        <v>7</v>
      </c>
      <c r="G2233" s="7">
        <v>290</v>
      </c>
      <c r="H2233" s="16">
        <v>1.0542592592592592</v>
      </c>
    </row>
    <row x14ac:dyDescent="0.25" r="2234" customHeight="1" ht="18.75">
      <c r="A2234" s="1">
        <v>43507</v>
      </c>
      <c r="B2234" s="12">
        <v>3.6</v>
      </c>
      <c r="C2234" s="12">
        <v>6.3</v>
      </c>
      <c r="D2234" s="7">
        <v>290</v>
      </c>
      <c r="E2234" s="16">
        <v>1.3945370370370371</v>
      </c>
      <c r="F2234" s="12">
        <v>10.8</v>
      </c>
      <c r="G2234" s="7">
        <v>290</v>
      </c>
      <c r="H2234" s="16">
        <v>1.4306481481481481</v>
      </c>
    </row>
    <row x14ac:dyDescent="0.25" r="2235" customHeight="1" ht="18.75">
      <c r="A2235" s="1">
        <v>43508</v>
      </c>
      <c r="B2235" s="12">
        <v>1.5</v>
      </c>
      <c r="C2235" s="12">
        <v>3.9</v>
      </c>
      <c r="D2235" s="7">
        <v>270</v>
      </c>
      <c r="E2235" s="16">
        <v>1.6112037037037037</v>
      </c>
      <c r="F2235" s="12">
        <v>6.5</v>
      </c>
      <c r="G2235" s="7">
        <v>270</v>
      </c>
      <c r="H2235" s="16">
        <v>1.6341203703703704</v>
      </c>
    </row>
    <row x14ac:dyDescent="0.25" r="2236" customHeight="1" ht="18.75">
      <c r="A2236" s="1">
        <v>43509</v>
      </c>
      <c r="B2236" s="12">
        <v>3.1</v>
      </c>
      <c r="C2236" s="12">
        <v>6.6</v>
      </c>
      <c r="D2236" s="7">
        <v>290</v>
      </c>
      <c r="E2236" s="16">
        <v>1.6188425925925927</v>
      </c>
      <c r="F2236" s="12">
        <v>10.3</v>
      </c>
      <c r="G2236" s="7">
        <v>290</v>
      </c>
      <c r="H2236" s="16">
        <v>1.6056481481481482</v>
      </c>
    </row>
    <row x14ac:dyDescent="0.25" r="2237" customHeight="1" ht="18.75">
      <c r="A2237" s="1">
        <v>43510</v>
      </c>
      <c r="B2237" s="12">
        <v>2.2</v>
      </c>
      <c r="C2237" s="12">
        <v>5.1</v>
      </c>
      <c r="D2237" s="7">
        <v>110</v>
      </c>
      <c r="E2237" s="16">
        <v>1.7806481481481482</v>
      </c>
      <c r="F2237" s="12">
        <v>8.4</v>
      </c>
      <c r="G2237" s="7">
        <v>90</v>
      </c>
      <c r="H2237" s="16">
        <v>1.564675925925926</v>
      </c>
    </row>
    <row x14ac:dyDescent="0.25" r="2238" customHeight="1" ht="18.75">
      <c r="A2238" s="1">
        <v>43511</v>
      </c>
      <c r="B2238" s="12">
        <v>2.3</v>
      </c>
      <c r="C2238" s="12">
        <v>5.1</v>
      </c>
      <c r="D2238" s="7">
        <v>290</v>
      </c>
      <c r="E2238" s="16">
        <v>1.998009259259259</v>
      </c>
      <c r="F2238" s="12">
        <v>8.5</v>
      </c>
      <c r="G2238" s="7">
        <v>340</v>
      </c>
      <c r="H2238" s="16">
        <v>1.7771759259259259</v>
      </c>
    </row>
    <row x14ac:dyDescent="0.25" r="2239" customHeight="1" ht="18.75">
      <c r="A2239" s="1">
        <v>43512</v>
      </c>
      <c r="B2239" s="12">
        <v>3.7</v>
      </c>
      <c r="C2239" s="12">
        <v>6.5</v>
      </c>
      <c r="D2239" s="7">
        <v>290</v>
      </c>
      <c r="E2239" s="16">
        <v>1.5875925925925927</v>
      </c>
      <c r="F2239" s="12">
        <v>9.9</v>
      </c>
      <c r="G2239" s="7">
        <v>290</v>
      </c>
      <c r="H2239" s="16">
        <v>1.6403703703703703</v>
      </c>
    </row>
    <row x14ac:dyDescent="0.25" r="2240" customHeight="1" ht="18.75">
      <c r="A2240" s="1">
        <v>43513</v>
      </c>
      <c r="B2240" s="12">
        <v>3.2</v>
      </c>
      <c r="C2240" s="12">
        <v>5.3</v>
      </c>
      <c r="D2240" s="7">
        <v>270</v>
      </c>
      <c r="E2240" s="16">
        <v>1.600787037037037</v>
      </c>
      <c r="F2240" s="7">
        <v>9</v>
      </c>
      <c r="G2240" s="7">
        <v>290</v>
      </c>
      <c r="H2240" s="16">
        <v>1.6167592592592592</v>
      </c>
    </row>
    <row x14ac:dyDescent="0.25" r="2241" customHeight="1" ht="18.75">
      <c r="A2241" s="1">
        <v>43514</v>
      </c>
      <c r="B2241" s="12">
        <v>1.4</v>
      </c>
      <c r="C2241" s="12">
        <v>4.8</v>
      </c>
      <c r="D2241" s="7">
        <v>270</v>
      </c>
      <c r="E2241" s="16">
        <v>1.1549537037037036</v>
      </c>
      <c r="F2241" s="12">
        <v>7.2</v>
      </c>
      <c r="G2241" s="7">
        <v>270</v>
      </c>
      <c r="H2241" s="16">
        <v>1.1424537037037037</v>
      </c>
    </row>
    <row x14ac:dyDescent="0.25" r="2242" customHeight="1" ht="18.75">
      <c r="A2242" s="1">
        <v>43515</v>
      </c>
      <c r="B2242" s="12">
        <v>1.6</v>
      </c>
      <c r="C2242" s="12">
        <v>4.6</v>
      </c>
      <c r="D2242" s="7">
        <v>290</v>
      </c>
      <c r="E2242" s="17">
        <v>1.9993981481481482</v>
      </c>
      <c r="F2242" s="12">
        <v>6.4</v>
      </c>
      <c r="G2242" s="7">
        <v>320</v>
      </c>
      <c r="H2242" s="16">
        <v>1.8118981481481482</v>
      </c>
    </row>
    <row x14ac:dyDescent="0.25" r="2243" customHeight="1" ht="18.75">
      <c r="A2243" s="1">
        <v>43516</v>
      </c>
      <c r="B2243" s="12">
        <v>3.2</v>
      </c>
      <c r="C2243" s="12">
        <v>6.5</v>
      </c>
      <c r="D2243" s="7">
        <v>290</v>
      </c>
      <c r="E2243" s="16">
        <v>1.5473148148148148</v>
      </c>
      <c r="F2243" s="12">
        <v>10.2</v>
      </c>
      <c r="G2243" s="7">
        <v>290</v>
      </c>
      <c r="H2243" s="16">
        <v>1.544537037037037</v>
      </c>
    </row>
    <row x14ac:dyDescent="0.25" r="2244" customHeight="1" ht="18.75">
      <c r="A2244" s="1">
        <v>43517</v>
      </c>
      <c r="B2244" s="12">
        <v>0.8</v>
      </c>
      <c r="C2244" s="12">
        <v>2.7</v>
      </c>
      <c r="D2244" s="7">
        <v>290</v>
      </c>
      <c r="E2244" s="16">
        <v>1.0313425925925925</v>
      </c>
      <c r="F2244" s="12">
        <v>3.8</v>
      </c>
      <c r="G2244" s="7">
        <v>230</v>
      </c>
      <c r="H2244" s="16">
        <v>1.5973148148148149</v>
      </c>
    </row>
    <row x14ac:dyDescent="0.25" r="2245" customHeight="1" ht="18.75">
      <c r="A2245" s="1">
        <v>43518</v>
      </c>
      <c r="B2245" s="7">
        <v>1</v>
      </c>
      <c r="C2245" s="12">
        <v>3.5</v>
      </c>
      <c r="D2245" s="7">
        <v>140</v>
      </c>
      <c r="E2245" s="16">
        <v>1.8355092592592592</v>
      </c>
      <c r="F2245" s="12">
        <v>5.4</v>
      </c>
      <c r="G2245" s="7">
        <v>90</v>
      </c>
      <c r="H2245" s="16">
        <v>1.8535648148148147</v>
      </c>
    </row>
    <row x14ac:dyDescent="0.25" r="2246" customHeight="1" ht="18.75">
      <c r="A2246" s="1">
        <v>43519</v>
      </c>
      <c r="B2246" s="12">
        <v>2.1</v>
      </c>
      <c r="C2246" s="12">
        <v>7.2</v>
      </c>
      <c r="D2246" s="7">
        <v>110</v>
      </c>
      <c r="E2246" s="16">
        <v>1.6139814814814815</v>
      </c>
      <c r="F2246" s="12">
        <v>10.7</v>
      </c>
      <c r="G2246" s="7">
        <v>110</v>
      </c>
      <c r="H2246" s="16">
        <v>1.608425925925926</v>
      </c>
    </row>
    <row x14ac:dyDescent="0.25" r="2247" customHeight="1" ht="18.75">
      <c r="A2247" s="1">
        <v>43520</v>
      </c>
      <c r="B2247" s="12">
        <v>1.4</v>
      </c>
      <c r="C2247" s="12">
        <v>5.1</v>
      </c>
      <c r="D2247" s="7">
        <v>290</v>
      </c>
      <c r="E2247" s="16">
        <v>1.5716203703703704</v>
      </c>
      <c r="F2247" s="12">
        <v>7.9</v>
      </c>
      <c r="G2247" s="7">
        <v>320</v>
      </c>
      <c r="H2247" s="16">
        <v>1.5667592592592592</v>
      </c>
    </row>
    <row x14ac:dyDescent="0.25" r="2248" customHeight="1" ht="18.75">
      <c r="A2248" s="1">
        <v>43521</v>
      </c>
      <c r="B2248" s="12">
        <v>1.4</v>
      </c>
      <c r="C2248" s="12">
        <v>3.4</v>
      </c>
      <c r="D2248" s="7">
        <v>270</v>
      </c>
      <c r="E2248" s="16">
        <v>1.6049537037037038</v>
      </c>
      <c r="F2248" s="12">
        <v>6.6</v>
      </c>
      <c r="G2248" s="7">
        <v>270</v>
      </c>
      <c r="H2248" s="16">
        <v>1.700787037037037</v>
      </c>
    </row>
    <row x14ac:dyDescent="0.25" r="2249" customHeight="1" ht="18.75">
      <c r="A2249" s="1">
        <v>43522</v>
      </c>
      <c r="B2249" s="12">
        <v>1.6</v>
      </c>
      <c r="C2249" s="7">
        <v>5</v>
      </c>
      <c r="D2249" s="7">
        <v>110</v>
      </c>
      <c r="E2249" s="16">
        <v>1.8709259259259259</v>
      </c>
      <c r="F2249" s="12">
        <v>7.4</v>
      </c>
      <c r="G2249" s="7">
        <v>90</v>
      </c>
      <c r="H2249" s="16">
        <v>1.8737037037037036</v>
      </c>
    </row>
    <row x14ac:dyDescent="0.25" r="2250" customHeight="1" ht="18.75">
      <c r="A2250" s="1">
        <v>43523</v>
      </c>
      <c r="B2250" s="12">
        <v>1.5</v>
      </c>
      <c r="C2250" s="12">
        <v>3.4</v>
      </c>
      <c r="D2250" s="7">
        <v>250</v>
      </c>
      <c r="E2250" s="16">
        <v>1.6702314814814816</v>
      </c>
      <c r="F2250" s="12">
        <v>6.1</v>
      </c>
      <c r="G2250" s="7">
        <v>270</v>
      </c>
      <c r="H2250" s="16">
        <v>1.6674537037037038</v>
      </c>
    </row>
    <row x14ac:dyDescent="0.25" r="2251" customHeight="1" ht="18.75">
      <c r="A2251" s="1">
        <v>43524</v>
      </c>
      <c r="B2251" s="12">
        <v>1.4</v>
      </c>
      <c r="C2251" s="12">
        <v>3.1</v>
      </c>
      <c r="D2251" s="7">
        <v>270</v>
      </c>
      <c r="E2251" s="16">
        <v>1.6417592592592594</v>
      </c>
      <c r="F2251" s="12">
        <v>6.3</v>
      </c>
      <c r="G2251" s="7">
        <v>270</v>
      </c>
      <c r="H2251" s="16">
        <v>1.6223148148148148</v>
      </c>
    </row>
    <row x14ac:dyDescent="0.25" r="2252" customHeight="1" ht="18.75">
      <c r="A2252" s="1">
        <v>43525</v>
      </c>
      <c r="B2252" s="12">
        <v>1.7</v>
      </c>
      <c r="C2252" s="12">
        <v>5.3</v>
      </c>
      <c r="D2252" s="7">
        <v>290</v>
      </c>
      <c r="E2252" s="16">
        <v>1.4959259259259259</v>
      </c>
      <c r="F2252" s="12">
        <v>8.7</v>
      </c>
      <c r="G2252" s="7">
        <v>290</v>
      </c>
      <c r="H2252" s="16">
        <v>1.4792592592592593</v>
      </c>
    </row>
    <row x14ac:dyDescent="0.25" r="2253" customHeight="1" ht="18.75">
      <c r="A2253" s="1">
        <v>43526</v>
      </c>
      <c r="B2253" s="12">
        <v>1.7</v>
      </c>
      <c r="C2253" s="12">
        <v>4.9</v>
      </c>
      <c r="D2253" s="7">
        <v>90</v>
      </c>
      <c r="E2253" s="16">
        <v>1.8014814814814815</v>
      </c>
      <c r="F2253" s="12">
        <v>7.2</v>
      </c>
      <c r="G2253" s="7">
        <v>90</v>
      </c>
      <c r="H2253" s="16">
        <v>1.8014814814814815</v>
      </c>
    </row>
    <row x14ac:dyDescent="0.25" r="2254" customHeight="1" ht="18.75">
      <c r="A2254" s="1">
        <v>43527</v>
      </c>
      <c r="B2254" s="12">
        <v>2.1</v>
      </c>
      <c r="C2254" s="12">
        <v>4.5</v>
      </c>
      <c r="D2254" s="7">
        <v>110</v>
      </c>
      <c r="E2254" s="16">
        <v>1.814675925925926</v>
      </c>
      <c r="F2254" s="12">
        <v>7.9</v>
      </c>
      <c r="G2254" s="7">
        <v>70</v>
      </c>
      <c r="H2254" s="16">
        <v>1.591759259259259</v>
      </c>
    </row>
    <row x14ac:dyDescent="0.25" r="2255" customHeight="1" ht="18.75">
      <c r="A2255" s="1">
        <v>43528</v>
      </c>
      <c r="B2255" s="12">
        <v>1.5</v>
      </c>
      <c r="C2255" s="12">
        <v>4.6</v>
      </c>
      <c r="D2255" s="7">
        <v>140</v>
      </c>
      <c r="E2255" s="16">
        <v>1.8674537037037036</v>
      </c>
      <c r="F2255" s="12">
        <v>6.7</v>
      </c>
      <c r="G2255" s="7">
        <v>320</v>
      </c>
      <c r="H2255" s="16">
        <v>1.6243981481481482</v>
      </c>
    </row>
    <row x14ac:dyDescent="0.25" r="2256" customHeight="1" ht="18.75">
      <c r="A2256" s="1">
        <v>43529</v>
      </c>
      <c r="B2256" s="12">
        <v>1.2</v>
      </c>
      <c r="C2256" s="12">
        <v>3.7</v>
      </c>
      <c r="D2256" s="7">
        <v>290</v>
      </c>
      <c r="E2256" s="16">
        <v>1.6730092592592594</v>
      </c>
      <c r="F2256" s="12">
        <v>5.5</v>
      </c>
      <c r="G2256" s="7">
        <v>290</v>
      </c>
      <c r="H2256" s="16">
        <v>1.6278703703703705</v>
      </c>
    </row>
    <row x14ac:dyDescent="0.25" r="2257" customHeight="1" ht="18.75">
      <c r="A2257" s="1">
        <v>43530</v>
      </c>
      <c r="B2257" s="12">
        <v>1.4</v>
      </c>
      <c r="C2257" s="12">
        <v>3.4</v>
      </c>
      <c r="D2257" s="7">
        <v>290</v>
      </c>
      <c r="E2257" s="16">
        <v>1.9112037037037037</v>
      </c>
      <c r="F2257" s="12">
        <v>5.8</v>
      </c>
      <c r="G2257" s="7">
        <v>290</v>
      </c>
      <c r="H2257" s="16">
        <v>1.8993981481481481</v>
      </c>
    </row>
    <row x14ac:dyDescent="0.25" r="2258" customHeight="1" ht="18.75">
      <c r="A2258" s="1">
        <v>43531</v>
      </c>
      <c r="B2258" s="12">
        <v>2.3</v>
      </c>
      <c r="C2258" s="12">
        <v>4.1</v>
      </c>
      <c r="D2258" s="7">
        <v>290</v>
      </c>
      <c r="E2258" s="16">
        <v>1.8077314814814813</v>
      </c>
      <c r="F2258" s="12">
        <v>6.6</v>
      </c>
      <c r="G2258" s="7">
        <v>290</v>
      </c>
      <c r="H2258" s="16">
        <v>1.1952314814814815</v>
      </c>
    </row>
    <row x14ac:dyDescent="0.25" r="2259" customHeight="1" ht="18.75">
      <c r="A2259" s="1">
        <v>43532</v>
      </c>
      <c r="B2259" s="7">
        <v>1</v>
      </c>
      <c r="C2259" s="12">
        <v>3.9</v>
      </c>
      <c r="D2259" s="7">
        <v>290</v>
      </c>
      <c r="E2259" s="16">
        <v>1.5452314814814816</v>
      </c>
      <c r="F2259" s="12">
        <v>5.8</v>
      </c>
      <c r="G2259" s="7">
        <v>320</v>
      </c>
      <c r="H2259" s="16">
        <v>1.5410648148148147</v>
      </c>
    </row>
    <row x14ac:dyDescent="0.25" r="2260" customHeight="1" ht="18.75">
      <c r="A2260" s="1">
        <v>43533</v>
      </c>
      <c r="B2260" s="12">
        <v>1.2</v>
      </c>
      <c r="C2260" s="12">
        <v>3.6</v>
      </c>
      <c r="D2260" s="7">
        <v>290</v>
      </c>
      <c r="E2260" s="16">
        <v>1.5868981481481481</v>
      </c>
      <c r="F2260" s="7">
        <v>7</v>
      </c>
      <c r="G2260" s="7">
        <v>270</v>
      </c>
      <c r="H2260" s="16">
        <v>1.544537037037037</v>
      </c>
    </row>
    <row x14ac:dyDescent="0.25" r="2261" customHeight="1" ht="18.75">
      <c r="A2261" s="1">
        <v>43534</v>
      </c>
      <c r="B2261" s="12">
        <v>1.5</v>
      </c>
      <c r="C2261" s="12">
        <v>5.2</v>
      </c>
      <c r="D2261" s="7">
        <v>140</v>
      </c>
      <c r="E2261" s="16">
        <v>1.3813425925925926</v>
      </c>
      <c r="F2261" s="12">
        <v>7.7</v>
      </c>
      <c r="G2261" s="7">
        <v>110</v>
      </c>
      <c r="H2261" s="16">
        <v>1.375787037037037</v>
      </c>
    </row>
    <row x14ac:dyDescent="0.25" r="2262" customHeight="1" ht="18.75">
      <c r="A2262" s="1">
        <v>43535</v>
      </c>
      <c r="B2262" s="7">
        <v>2</v>
      </c>
      <c r="C2262" s="12">
        <v>4.1</v>
      </c>
      <c r="D2262" s="7">
        <v>290</v>
      </c>
      <c r="E2262" s="16">
        <v>1.658425925925926</v>
      </c>
      <c r="F2262" s="12">
        <v>7.6</v>
      </c>
      <c r="G2262" s="7">
        <v>320</v>
      </c>
      <c r="H2262" s="16">
        <v>1.6792592592592592</v>
      </c>
    </row>
    <row x14ac:dyDescent="0.25" r="2263" customHeight="1" ht="18.75">
      <c r="A2263" s="1">
        <v>43536</v>
      </c>
      <c r="B2263" s="7">
        <v>4</v>
      </c>
      <c r="C2263" s="12">
        <v>7.9</v>
      </c>
      <c r="D2263" s="7">
        <v>270</v>
      </c>
      <c r="E2263" s="16">
        <v>1.6827314814814813</v>
      </c>
      <c r="F2263" s="12">
        <v>13.3</v>
      </c>
      <c r="G2263" s="7">
        <v>270</v>
      </c>
      <c r="H2263" s="16">
        <v>1.6764814814814815</v>
      </c>
    </row>
    <row x14ac:dyDescent="0.25" r="2264" customHeight="1" ht="18.75">
      <c r="A2264" s="1">
        <v>43537</v>
      </c>
      <c r="B2264" s="7">
        <v>5</v>
      </c>
      <c r="C2264" s="12">
        <v>8.3</v>
      </c>
      <c r="D2264" s="7">
        <v>290</v>
      </c>
      <c r="E2264" s="16">
        <v>1.4681481481481482</v>
      </c>
      <c r="F2264" s="12">
        <v>14.7</v>
      </c>
      <c r="G2264" s="7">
        <v>320</v>
      </c>
      <c r="H2264" s="16">
        <v>1.0487037037037037</v>
      </c>
    </row>
    <row x14ac:dyDescent="0.25" r="2265" customHeight="1" ht="18.75">
      <c r="A2265" s="1">
        <v>43538</v>
      </c>
      <c r="B2265" s="12">
        <v>1.6</v>
      </c>
      <c r="C2265" s="12">
        <v>5.7</v>
      </c>
      <c r="D2265" s="7">
        <v>290</v>
      </c>
      <c r="E2265" s="16">
        <v>1.036898148148148</v>
      </c>
      <c r="F2265" s="12">
        <v>8.6</v>
      </c>
      <c r="G2265" s="7">
        <v>290</v>
      </c>
      <c r="H2265" s="16">
        <v>1.033425925925926</v>
      </c>
    </row>
    <row x14ac:dyDescent="0.25" r="2266" customHeight="1" ht="18.75">
      <c r="A2266" s="1">
        <v>43539</v>
      </c>
      <c r="B2266" s="12">
        <v>2.4</v>
      </c>
      <c r="C2266" s="12">
        <v>7.6</v>
      </c>
      <c r="D2266" s="7">
        <v>290</v>
      </c>
      <c r="E2266" s="16">
        <v>1.6403703703703703</v>
      </c>
      <c r="F2266" s="12">
        <v>14.1</v>
      </c>
      <c r="G2266" s="7">
        <v>320</v>
      </c>
      <c r="H2266" s="16">
        <v>1.6389814814814816</v>
      </c>
    </row>
    <row x14ac:dyDescent="0.25" r="2267" customHeight="1" ht="18.75">
      <c r="A2267" s="1">
        <v>43540</v>
      </c>
      <c r="B2267" s="12">
        <v>2.5</v>
      </c>
      <c r="C2267" s="12">
        <v>5.8</v>
      </c>
      <c r="D2267" s="7">
        <v>290</v>
      </c>
      <c r="E2267" s="16">
        <v>1.0966203703703703</v>
      </c>
      <c r="F2267" s="12">
        <v>10.6</v>
      </c>
      <c r="G2267" s="7">
        <v>290</v>
      </c>
      <c r="H2267" s="16">
        <v>1.0667592592592592</v>
      </c>
    </row>
    <row x14ac:dyDescent="0.25" r="2268" customHeight="1" ht="18.75">
      <c r="A2268" s="1">
        <v>43541</v>
      </c>
      <c r="B2268" s="12">
        <v>2.3</v>
      </c>
      <c r="C2268" s="12">
        <v>5.7</v>
      </c>
      <c r="D2268" s="7">
        <v>290</v>
      </c>
      <c r="E2268" s="16">
        <v>1.5188425925925926</v>
      </c>
      <c r="F2268" s="12">
        <v>9.7</v>
      </c>
      <c r="G2268" s="7">
        <v>320</v>
      </c>
      <c r="H2268" s="16">
        <v>1.5667592592592592</v>
      </c>
    </row>
    <row x14ac:dyDescent="0.25" r="2269" customHeight="1" ht="18.75">
      <c r="A2269" s="1">
        <v>43542</v>
      </c>
      <c r="B2269" s="12">
        <v>1.4</v>
      </c>
      <c r="C2269" s="12">
        <v>4.5</v>
      </c>
      <c r="D2269" s="7">
        <v>270</v>
      </c>
      <c r="E2269" s="16">
        <v>1.6028703703703704</v>
      </c>
      <c r="F2269" s="12">
        <v>8.3</v>
      </c>
      <c r="G2269" s="7">
        <v>270</v>
      </c>
      <c r="H2269" s="16">
        <v>1.5973148148148149</v>
      </c>
    </row>
    <row x14ac:dyDescent="0.25" r="2270" customHeight="1" ht="18.75">
      <c r="A2270" s="1">
        <v>43543</v>
      </c>
      <c r="B2270" s="12">
        <v>1.6</v>
      </c>
      <c r="C2270" s="12">
        <v>4.1</v>
      </c>
      <c r="D2270" s="7">
        <v>290</v>
      </c>
      <c r="E2270" s="16">
        <v>1.6681481481481482</v>
      </c>
      <c r="F2270" s="12">
        <v>6.6</v>
      </c>
      <c r="G2270" s="7">
        <v>290</v>
      </c>
      <c r="H2270" s="16">
        <v>1.6653703703703704</v>
      </c>
    </row>
    <row x14ac:dyDescent="0.25" r="2271" customHeight="1" ht="18.75">
      <c r="A2271" s="1">
        <v>43544</v>
      </c>
      <c r="B2271" s="12">
        <v>1.5</v>
      </c>
      <c r="C2271" s="12">
        <v>5.3</v>
      </c>
      <c r="D2271" s="7">
        <v>160</v>
      </c>
      <c r="E2271" s="16">
        <v>1.7952314814814816</v>
      </c>
      <c r="F2271" s="12">
        <v>10.1</v>
      </c>
      <c r="G2271" s="7">
        <v>200</v>
      </c>
      <c r="H2271" s="16">
        <v>1.7889814814814815</v>
      </c>
    </row>
    <row x14ac:dyDescent="0.25" r="2272" customHeight="1" ht="18.75">
      <c r="A2272" s="1">
        <v>43545</v>
      </c>
      <c r="B2272" s="12">
        <v>4.4</v>
      </c>
      <c r="C2272" s="12">
        <v>8.4</v>
      </c>
      <c r="D2272" s="7">
        <v>290</v>
      </c>
      <c r="E2272" s="16">
        <v>1.8167592592592592</v>
      </c>
      <c r="F2272" s="12">
        <v>13.7</v>
      </c>
      <c r="G2272" s="7">
        <v>290</v>
      </c>
      <c r="H2272" s="16">
        <v>1.8118981481481482</v>
      </c>
    </row>
    <row x14ac:dyDescent="0.25" r="2273" customHeight="1" ht="18.75">
      <c r="A2273" s="1">
        <v>43546</v>
      </c>
      <c r="B2273" s="12">
        <v>3.5</v>
      </c>
      <c r="C2273" s="12">
        <v>4.9</v>
      </c>
      <c r="D2273" s="7">
        <v>290</v>
      </c>
      <c r="E2273" s="16">
        <v>1.1098148148148148</v>
      </c>
      <c r="F2273" s="12">
        <v>9.1</v>
      </c>
      <c r="G2273" s="7">
        <v>320</v>
      </c>
      <c r="H2273" s="16">
        <v>1.908425925925926</v>
      </c>
    </row>
    <row x14ac:dyDescent="0.25" r="2274" customHeight="1" ht="18.75">
      <c r="A2274" s="1">
        <v>43547</v>
      </c>
      <c r="B2274" s="12">
        <v>3.7</v>
      </c>
      <c r="C2274" s="7">
        <v>8</v>
      </c>
      <c r="D2274" s="7">
        <v>320</v>
      </c>
      <c r="E2274" s="16">
        <v>1.6813425925925927</v>
      </c>
      <c r="F2274" s="12">
        <v>14.1</v>
      </c>
      <c r="G2274" s="7">
        <v>340</v>
      </c>
      <c r="H2274" s="16">
        <v>1.678564814814815</v>
      </c>
    </row>
    <row x14ac:dyDescent="0.25" r="2275" customHeight="1" ht="18.75">
      <c r="A2275" s="1">
        <v>43548</v>
      </c>
      <c r="B2275" s="12">
        <v>2.4</v>
      </c>
      <c r="C2275" s="12">
        <v>4.4</v>
      </c>
      <c r="D2275" s="7">
        <v>270</v>
      </c>
      <c r="E2275" s="16">
        <v>1.450787037037037</v>
      </c>
      <c r="F2275" s="12">
        <v>7.9</v>
      </c>
      <c r="G2275" s="7">
        <v>290</v>
      </c>
      <c r="H2275" s="16">
        <v>1.5973148148148149</v>
      </c>
    </row>
    <row x14ac:dyDescent="0.25" r="2276" customHeight="1" ht="18.75">
      <c r="A2276" s="1">
        <v>43549</v>
      </c>
      <c r="B2276" s="12">
        <v>1.8</v>
      </c>
      <c r="C2276" s="12">
        <v>4.1</v>
      </c>
      <c r="D2276" s="7">
        <v>270</v>
      </c>
      <c r="E2276" s="16">
        <v>1.6681481481481482</v>
      </c>
      <c r="F2276" s="12">
        <v>6.1</v>
      </c>
      <c r="G2276" s="7">
        <v>270</v>
      </c>
      <c r="H2276" s="16">
        <v>1.5112037037037038</v>
      </c>
    </row>
    <row x14ac:dyDescent="0.25" r="2277" customHeight="1" ht="18.75">
      <c r="A2277" s="1">
        <v>43550</v>
      </c>
      <c r="B2277" s="12">
        <v>2.2</v>
      </c>
      <c r="C2277" s="12">
        <v>6.9</v>
      </c>
      <c r="D2277" s="7">
        <v>320</v>
      </c>
      <c r="E2277" s="16">
        <v>1.6035648148148147</v>
      </c>
      <c r="F2277" s="12">
        <v>12.6</v>
      </c>
      <c r="G2277" s="7">
        <v>320</v>
      </c>
      <c r="H2277" s="16">
        <v>1.6000925925925926</v>
      </c>
    </row>
    <row x14ac:dyDescent="0.25" r="2278" customHeight="1" ht="18.75">
      <c r="A2278" s="1">
        <v>43551</v>
      </c>
      <c r="B2278" s="12">
        <v>2.2</v>
      </c>
      <c r="C2278" s="12">
        <v>5.7</v>
      </c>
      <c r="D2278" s="7">
        <v>250</v>
      </c>
      <c r="E2278" s="16">
        <v>1.625787037037037</v>
      </c>
      <c r="F2278" s="12">
        <v>11.2</v>
      </c>
      <c r="G2278" s="7">
        <v>230</v>
      </c>
      <c r="H2278" s="16">
        <v>1.6202314814814813</v>
      </c>
    </row>
    <row x14ac:dyDescent="0.25" r="2279" customHeight="1" ht="18.75">
      <c r="A2279" s="1">
        <v>43552</v>
      </c>
      <c r="B2279" s="7">
        <v>3</v>
      </c>
      <c r="C2279" s="7">
        <v>6</v>
      </c>
      <c r="D2279" s="7">
        <v>140</v>
      </c>
      <c r="E2279" s="16">
        <v>1.7424537037037036</v>
      </c>
      <c r="F2279" s="12">
        <v>9.7</v>
      </c>
      <c r="G2279" s="7">
        <v>110</v>
      </c>
      <c r="H2279" s="16">
        <v>1.7403703703703703</v>
      </c>
    </row>
    <row x14ac:dyDescent="0.25" r="2280" customHeight="1" ht="18.75">
      <c r="A2280" s="1">
        <v>43553</v>
      </c>
      <c r="B2280" s="12">
        <v>1.9</v>
      </c>
      <c r="C2280" s="12">
        <v>5.7</v>
      </c>
      <c r="D2280" s="7">
        <v>110</v>
      </c>
      <c r="E2280" s="16">
        <v>1.9855092592592594</v>
      </c>
      <c r="F2280" s="12">
        <v>8.8</v>
      </c>
      <c r="G2280" s="7">
        <v>110</v>
      </c>
      <c r="H2280" s="16">
        <v>1.9827314814814816</v>
      </c>
    </row>
    <row x14ac:dyDescent="0.25" r="2281" customHeight="1" ht="18.75">
      <c r="A2281" s="1">
        <v>43554</v>
      </c>
      <c r="B2281" s="12">
        <v>3.7</v>
      </c>
      <c r="C2281" s="12">
        <v>8.5</v>
      </c>
      <c r="D2281" s="7">
        <v>270</v>
      </c>
      <c r="E2281" s="16">
        <v>1.7743981481481481</v>
      </c>
      <c r="F2281" s="12">
        <v>14.2</v>
      </c>
      <c r="G2281" s="7">
        <v>270</v>
      </c>
      <c r="H2281" s="16">
        <v>1.772314814814815</v>
      </c>
    </row>
    <row x14ac:dyDescent="0.25" r="2282" customHeight="1" ht="18.75">
      <c r="A2282" s="1">
        <v>43555</v>
      </c>
      <c r="B2282" s="12">
        <v>4.4</v>
      </c>
      <c r="C2282" s="12">
        <v>6.7</v>
      </c>
      <c r="D2282" s="7">
        <v>290</v>
      </c>
      <c r="E2282" s="16">
        <v>1.5875925925925927</v>
      </c>
      <c r="F2282" s="12">
        <v>10.8</v>
      </c>
      <c r="G2282" s="7">
        <v>320</v>
      </c>
      <c r="H2282" s="16">
        <v>1.5105092592592593</v>
      </c>
    </row>
    <row x14ac:dyDescent="0.25" r="2283" customHeight="1" ht="18.75">
      <c r="A2283" s="1">
        <v>43556</v>
      </c>
      <c r="B2283" s="12">
        <v>3.6</v>
      </c>
      <c r="C2283" s="12">
        <v>6.4</v>
      </c>
      <c r="D2283" s="7">
        <v>320</v>
      </c>
      <c r="E2283" s="16">
        <v>1.5327314814814814</v>
      </c>
      <c r="F2283" s="12">
        <v>11.8</v>
      </c>
      <c r="G2283" s="7">
        <v>340</v>
      </c>
      <c r="H2283" s="16">
        <v>1.5264814814814813</v>
      </c>
    </row>
    <row x14ac:dyDescent="0.25" r="2284" customHeight="1" ht="18.75">
      <c r="A2284" s="1">
        <v>43557</v>
      </c>
      <c r="B2284" s="12">
        <v>2.3</v>
      </c>
      <c r="C2284" s="12">
        <v>5.4</v>
      </c>
      <c r="D2284" s="7">
        <v>320</v>
      </c>
      <c r="E2284" s="16">
        <v>1.6792592592592592</v>
      </c>
      <c r="F2284" s="12">
        <v>9.4</v>
      </c>
      <c r="G2284" s="7">
        <v>290</v>
      </c>
      <c r="H2284" s="16">
        <v>1.5014814814814814</v>
      </c>
    </row>
    <row x14ac:dyDescent="0.25" r="2285" customHeight="1" ht="18.75">
      <c r="A2285" s="1">
        <v>43558</v>
      </c>
      <c r="B2285" s="12">
        <v>2.3</v>
      </c>
      <c r="C2285" s="12">
        <v>5.5</v>
      </c>
      <c r="D2285" s="7">
        <v>290</v>
      </c>
      <c r="E2285" s="16">
        <v>1.8875925925925925</v>
      </c>
      <c r="F2285" s="12">
        <v>9.9</v>
      </c>
      <c r="G2285" s="7">
        <v>290</v>
      </c>
      <c r="H2285" s="16">
        <v>1.8855092592592593</v>
      </c>
    </row>
    <row x14ac:dyDescent="0.25" r="2286" customHeight="1" ht="18.75">
      <c r="A2286" s="1">
        <v>43559</v>
      </c>
      <c r="B2286" s="12">
        <v>2.9</v>
      </c>
      <c r="C2286" s="12">
        <v>5.4</v>
      </c>
      <c r="D2286" s="7">
        <v>290</v>
      </c>
      <c r="E2286" s="16">
        <v>1.775787037037037</v>
      </c>
      <c r="F2286" s="12">
        <v>8.8</v>
      </c>
      <c r="G2286" s="7">
        <v>290</v>
      </c>
      <c r="H2286" s="16">
        <v>1.7424537037037036</v>
      </c>
    </row>
    <row x14ac:dyDescent="0.25" r="2287" customHeight="1" ht="18.75">
      <c r="A2287" s="1">
        <v>43560</v>
      </c>
      <c r="B2287" s="7">
        <v>3</v>
      </c>
      <c r="C2287" s="12">
        <v>7.3</v>
      </c>
      <c r="D2287" s="7">
        <v>290</v>
      </c>
      <c r="E2287" s="16">
        <v>1.5688425925925926</v>
      </c>
      <c r="F2287" s="12">
        <v>12.1</v>
      </c>
      <c r="G2287" s="7">
        <v>270</v>
      </c>
      <c r="H2287" s="16">
        <v>1.5674537037037037</v>
      </c>
    </row>
    <row x14ac:dyDescent="0.25" r="2288" customHeight="1" ht="18.75">
      <c r="A2288" s="1">
        <v>43561</v>
      </c>
      <c r="B2288" s="12">
        <v>1.8</v>
      </c>
      <c r="C2288" s="12">
        <v>4.8</v>
      </c>
      <c r="D2288" s="7">
        <v>270</v>
      </c>
      <c r="E2288" s="16">
        <v>1.6174537037037036</v>
      </c>
      <c r="F2288" s="12">
        <v>7.3</v>
      </c>
      <c r="G2288" s="7">
        <v>270</v>
      </c>
      <c r="H2288" s="16">
        <v>1.6112037037037037</v>
      </c>
    </row>
    <row x14ac:dyDescent="0.25" r="2289" customHeight="1" ht="18.75">
      <c r="A2289" s="1">
        <v>43562</v>
      </c>
      <c r="B2289" s="12">
        <v>2.1</v>
      </c>
      <c r="C2289" s="12">
        <v>4.5</v>
      </c>
      <c r="D2289" s="7">
        <v>110</v>
      </c>
      <c r="E2289" s="16">
        <v>1.7535648148148149</v>
      </c>
      <c r="F2289" s="12">
        <v>7.1</v>
      </c>
      <c r="G2289" s="7">
        <v>110</v>
      </c>
      <c r="H2289" s="16">
        <v>1.6702314814814816</v>
      </c>
    </row>
    <row x14ac:dyDescent="0.25" r="2290" customHeight="1" ht="18.75">
      <c r="A2290" s="1">
        <v>43563</v>
      </c>
      <c r="B2290" s="12">
        <v>3.6</v>
      </c>
      <c r="C2290" s="12">
        <v>7.9</v>
      </c>
      <c r="D2290" s="7">
        <v>110</v>
      </c>
      <c r="E2290" s="16">
        <v>1.8646759259259258</v>
      </c>
      <c r="F2290" s="12">
        <v>13.1</v>
      </c>
      <c r="G2290" s="7">
        <v>110</v>
      </c>
      <c r="H2290" s="16">
        <v>1.8410648148148148</v>
      </c>
    </row>
    <row x14ac:dyDescent="0.25" r="2291" customHeight="1" ht="18.75">
      <c r="A2291" s="1">
        <v>43564</v>
      </c>
      <c r="B2291" s="12">
        <v>4.2</v>
      </c>
      <c r="C2291" s="12">
        <v>7.7</v>
      </c>
      <c r="D2291" s="7">
        <v>90</v>
      </c>
      <c r="E2291" s="16">
        <v>1.5528703703703703</v>
      </c>
      <c r="F2291" s="12">
        <v>14.8</v>
      </c>
      <c r="G2291" s="7">
        <v>90</v>
      </c>
      <c r="H2291" s="16">
        <v>1.8625925925925926</v>
      </c>
    </row>
    <row x14ac:dyDescent="0.25" r="2292" customHeight="1" ht="18.75">
      <c r="A2292" s="1">
        <v>43565</v>
      </c>
      <c r="B2292" s="7">
        <v>2</v>
      </c>
      <c r="C2292" s="12">
        <v>5.3</v>
      </c>
      <c r="D2292" s="7">
        <v>90</v>
      </c>
      <c r="E2292" s="16">
        <v>1.1327314814814815</v>
      </c>
      <c r="F2292" s="12">
        <v>10.6</v>
      </c>
      <c r="G2292" s="7">
        <v>70</v>
      </c>
      <c r="H2292" s="16">
        <v>1.0327314814814814</v>
      </c>
    </row>
    <row x14ac:dyDescent="0.25" r="2293" customHeight="1" ht="18.75">
      <c r="A2293" s="1">
        <v>43566</v>
      </c>
      <c r="B2293" s="12">
        <v>1.1</v>
      </c>
      <c r="C2293" s="12">
        <v>2.5</v>
      </c>
      <c r="D2293" s="7">
        <v>140</v>
      </c>
      <c r="E2293" s="16">
        <v>1.8362037037037036</v>
      </c>
      <c r="F2293" s="12">
        <v>4.7</v>
      </c>
      <c r="G2293" s="7">
        <v>140</v>
      </c>
      <c r="H2293" s="16">
        <v>1.4702314814814814</v>
      </c>
    </row>
    <row x14ac:dyDescent="0.25" r="2294" customHeight="1" ht="18.75">
      <c r="A2294" s="1">
        <v>43567</v>
      </c>
      <c r="B2294" s="12">
        <v>1.8</v>
      </c>
      <c r="C2294" s="12">
        <v>4.2</v>
      </c>
      <c r="D2294" s="7">
        <v>290</v>
      </c>
      <c r="E2294" s="16">
        <v>1.682037037037037</v>
      </c>
      <c r="F2294" s="12">
        <v>7.2</v>
      </c>
      <c r="G2294" s="7">
        <v>340</v>
      </c>
      <c r="H2294" s="16">
        <v>1.4855092592592594</v>
      </c>
    </row>
    <row x14ac:dyDescent="0.25" r="2295" customHeight="1" ht="18.75">
      <c r="A2295" s="1">
        <v>43568</v>
      </c>
      <c r="B2295" s="12">
        <v>1.7</v>
      </c>
      <c r="C2295" s="12">
        <v>5.6</v>
      </c>
      <c r="D2295" s="7">
        <v>270</v>
      </c>
      <c r="E2295" s="16">
        <v>1.525787037037037</v>
      </c>
      <c r="F2295" s="12">
        <v>9.4</v>
      </c>
      <c r="G2295" s="7">
        <v>270</v>
      </c>
      <c r="H2295" s="16">
        <v>1.5368981481481483</v>
      </c>
    </row>
    <row x14ac:dyDescent="0.25" r="2296" customHeight="1" ht="18.75">
      <c r="A2296" s="1">
        <v>43569</v>
      </c>
      <c r="B2296" s="12">
        <v>2.6</v>
      </c>
      <c r="C2296" s="12">
        <v>7.1</v>
      </c>
      <c r="D2296" s="7">
        <v>290</v>
      </c>
      <c r="E2296" s="16">
        <v>1.6598148148148149</v>
      </c>
      <c r="F2296" s="12">
        <v>11.3</v>
      </c>
      <c r="G2296" s="7">
        <v>320</v>
      </c>
      <c r="H2296" s="16">
        <v>1.657037037037037</v>
      </c>
    </row>
    <row x14ac:dyDescent="0.25" r="2297" customHeight="1" ht="18.75">
      <c r="A2297" s="1">
        <v>43570</v>
      </c>
      <c r="B2297" s="12">
        <v>2.1</v>
      </c>
      <c r="C2297" s="12">
        <v>7.2</v>
      </c>
      <c r="D2297" s="7">
        <v>290</v>
      </c>
      <c r="E2297" s="16">
        <v>1.7493981481481482</v>
      </c>
      <c r="F2297" s="12">
        <v>8.4</v>
      </c>
      <c r="G2297" s="7">
        <v>290</v>
      </c>
      <c r="H2297" s="16">
        <v>1.0188425925925926</v>
      </c>
    </row>
    <row x14ac:dyDescent="0.25" r="2298" customHeight="1" ht="18.75">
      <c r="A2298" s="1">
        <v>43571</v>
      </c>
      <c r="B2298" s="13"/>
      <c r="C2298" s="12">
        <v>3.7</v>
      </c>
      <c r="D2298" s="7">
        <v>290</v>
      </c>
      <c r="E2298" s="16">
        <v>1.5868981481481481</v>
      </c>
      <c r="F2298" s="12">
        <v>5.5</v>
      </c>
      <c r="G2298" s="7">
        <v>290</v>
      </c>
      <c r="H2298" s="16">
        <v>1.5973148148148149</v>
      </c>
    </row>
    <row x14ac:dyDescent="0.25" r="2299" customHeight="1" ht="18.75">
      <c r="A2299" s="1">
        <v>43572</v>
      </c>
      <c r="B2299" s="12">
        <v>1.4</v>
      </c>
      <c r="C2299" s="12">
        <v>4.2</v>
      </c>
      <c r="D2299" s="7">
        <v>270</v>
      </c>
      <c r="E2299" s="16">
        <v>1.725787037037037</v>
      </c>
      <c r="F2299" s="12">
        <v>6.2</v>
      </c>
      <c r="G2299" s="7">
        <v>290</v>
      </c>
      <c r="H2299" s="16">
        <v>1.500787037037037</v>
      </c>
    </row>
    <row x14ac:dyDescent="0.25" r="2300" customHeight="1" ht="18.75">
      <c r="A2300" s="1">
        <v>43573</v>
      </c>
      <c r="B2300" s="7">
        <v>2</v>
      </c>
      <c r="C2300" s="12">
        <v>4.8</v>
      </c>
      <c r="D2300" s="7">
        <v>320</v>
      </c>
      <c r="E2300" s="16">
        <v>1.688287037037037</v>
      </c>
      <c r="F2300" s="12">
        <v>7.3</v>
      </c>
      <c r="G2300" s="7">
        <v>290</v>
      </c>
      <c r="H2300" s="16">
        <v>1.4584259259259258</v>
      </c>
    </row>
    <row x14ac:dyDescent="0.25" r="2301" customHeight="1" ht="18.75">
      <c r="A2301" s="1">
        <v>43574</v>
      </c>
      <c r="B2301" s="12">
        <v>3.9</v>
      </c>
      <c r="C2301" s="12">
        <v>7.8</v>
      </c>
      <c r="D2301" s="7">
        <v>90</v>
      </c>
      <c r="E2301" s="16">
        <v>1.2549537037037037</v>
      </c>
      <c r="F2301" s="7">
        <v>12</v>
      </c>
      <c r="G2301" s="7">
        <v>90</v>
      </c>
      <c r="H2301" s="16">
        <v>1.2528703703703703</v>
      </c>
    </row>
    <row x14ac:dyDescent="0.25" r="2302" customHeight="1" ht="18.75">
      <c r="A2302" s="1">
        <v>43575</v>
      </c>
      <c r="B2302" s="12">
        <v>1.7</v>
      </c>
      <c r="C2302" s="12">
        <v>3.9</v>
      </c>
      <c r="D2302" s="7">
        <v>290</v>
      </c>
      <c r="E2302" s="16">
        <v>1.5862037037037036</v>
      </c>
      <c r="F2302" s="12">
        <v>6.5</v>
      </c>
      <c r="G2302" s="7">
        <v>290</v>
      </c>
      <c r="H2302" s="16">
        <v>1.643148148148148</v>
      </c>
    </row>
    <row x14ac:dyDescent="0.25" r="2303" customHeight="1" ht="18.75">
      <c r="A2303" s="1">
        <v>43576</v>
      </c>
      <c r="B2303" s="7">
        <v>2</v>
      </c>
      <c r="C2303" s="12">
        <v>4.9</v>
      </c>
      <c r="D2303" s="7">
        <v>140</v>
      </c>
      <c r="E2303" s="16">
        <v>1.827175925925926</v>
      </c>
      <c r="F2303" s="7">
        <v>7</v>
      </c>
      <c r="G2303" s="7">
        <v>110</v>
      </c>
      <c r="H2303" s="16">
        <v>1.8216203703703704</v>
      </c>
    </row>
    <row x14ac:dyDescent="0.25" r="2304" customHeight="1" ht="18.75">
      <c r="A2304" s="1">
        <v>43577</v>
      </c>
      <c r="B2304" s="12">
        <v>3.2</v>
      </c>
      <c r="C2304" s="12">
        <v>6.1</v>
      </c>
      <c r="D2304" s="7">
        <v>110</v>
      </c>
      <c r="E2304" s="16">
        <v>1.7764814814814813</v>
      </c>
      <c r="F2304" s="7">
        <v>8</v>
      </c>
      <c r="G2304" s="7">
        <v>110</v>
      </c>
      <c r="H2304" s="16">
        <v>1.775787037037037</v>
      </c>
    </row>
    <row x14ac:dyDescent="0.25" r="2305" customHeight="1" ht="18.75">
      <c r="A2305" s="1">
        <v>43578</v>
      </c>
      <c r="B2305" s="12">
        <v>1.5</v>
      </c>
      <c r="C2305" s="12">
        <v>3.7</v>
      </c>
      <c r="D2305" s="7">
        <v>160</v>
      </c>
      <c r="E2305" s="16">
        <v>1.6528703703703704</v>
      </c>
      <c r="F2305" s="12">
        <v>5.3</v>
      </c>
      <c r="G2305" s="7">
        <v>160</v>
      </c>
      <c r="H2305" s="16">
        <v>1.6500925925925927</v>
      </c>
    </row>
    <row x14ac:dyDescent="0.25" r="2306" customHeight="1" ht="18.75">
      <c r="A2306" s="1">
        <v>43579</v>
      </c>
      <c r="B2306" s="12">
        <v>1.3</v>
      </c>
      <c r="C2306" s="12">
        <v>2.9</v>
      </c>
      <c r="D2306" s="7">
        <v>290</v>
      </c>
      <c r="E2306" s="16">
        <v>1.6903703703703705</v>
      </c>
      <c r="F2306" s="12">
        <v>4.1</v>
      </c>
      <c r="G2306" s="7">
        <v>270</v>
      </c>
      <c r="H2306" s="16">
        <v>1.6889814814814814</v>
      </c>
    </row>
    <row x14ac:dyDescent="0.25" r="2307" customHeight="1" ht="18.75">
      <c r="A2307" s="1">
        <v>43580</v>
      </c>
      <c r="B2307" s="7">
        <v>4</v>
      </c>
      <c r="C2307" s="12">
        <v>5.7</v>
      </c>
      <c r="D2307" s="7">
        <v>110</v>
      </c>
      <c r="E2307" s="16">
        <v>1.5750925925925925</v>
      </c>
      <c r="F2307" s="12">
        <v>7.9</v>
      </c>
      <c r="G2307" s="7">
        <v>90</v>
      </c>
      <c r="H2307" s="16">
        <v>1.6618981481481483</v>
      </c>
    </row>
    <row x14ac:dyDescent="0.25" r="2308" customHeight="1" ht="18.75">
      <c r="A2308" s="1">
        <v>43581</v>
      </c>
      <c r="B2308" s="12">
        <v>1.6</v>
      </c>
      <c r="C2308" s="12">
        <v>4.1</v>
      </c>
      <c r="D2308" s="7">
        <v>290</v>
      </c>
      <c r="E2308" s="16">
        <v>1.439675925925926</v>
      </c>
      <c r="F2308" s="12">
        <v>5.8</v>
      </c>
      <c r="G2308" s="7">
        <v>270</v>
      </c>
      <c r="H2308" s="16">
        <v>1.388287037037037</v>
      </c>
    </row>
    <row x14ac:dyDescent="0.25" r="2309" customHeight="1" ht="18.75">
      <c r="A2309" s="1">
        <v>43582</v>
      </c>
      <c r="B2309" s="12">
        <v>1.4</v>
      </c>
      <c r="C2309" s="12">
        <v>3.3</v>
      </c>
      <c r="D2309" s="7">
        <v>140</v>
      </c>
      <c r="E2309" s="16">
        <v>1.844537037037037</v>
      </c>
      <c r="F2309" s="12">
        <v>5.3</v>
      </c>
      <c r="G2309" s="7">
        <v>70</v>
      </c>
      <c r="H2309" s="16">
        <v>1.6063425925925925</v>
      </c>
    </row>
    <row x14ac:dyDescent="0.25" r="2310" customHeight="1" ht="18.75">
      <c r="A2310" s="1">
        <v>43583</v>
      </c>
      <c r="B2310" s="12">
        <v>0.7</v>
      </c>
      <c r="C2310" s="12">
        <v>3.1</v>
      </c>
      <c r="D2310" s="7">
        <v>140</v>
      </c>
      <c r="E2310" s="16">
        <v>1.944537037037037</v>
      </c>
      <c r="F2310" s="12">
        <v>4.7</v>
      </c>
      <c r="G2310" s="7">
        <v>140</v>
      </c>
      <c r="H2310" s="16">
        <v>1.9431481481481483</v>
      </c>
    </row>
    <row x14ac:dyDescent="0.25" r="2311" customHeight="1" ht="18.75">
      <c r="A2311" s="1">
        <v>43584</v>
      </c>
      <c r="B2311" s="7">
        <v>1</v>
      </c>
      <c r="C2311" s="12">
        <v>3.1</v>
      </c>
      <c r="D2311" s="7">
        <v>110</v>
      </c>
      <c r="E2311" s="16">
        <v>1.8202314814814815</v>
      </c>
      <c r="F2311" s="12">
        <v>4.1</v>
      </c>
      <c r="G2311" s="7">
        <v>140</v>
      </c>
      <c r="H2311" s="16">
        <v>1.8355092592592592</v>
      </c>
    </row>
    <row x14ac:dyDescent="0.25" r="2312" customHeight="1" ht="18.75">
      <c r="A2312" s="1">
        <v>43585</v>
      </c>
      <c r="B2312" s="7">
        <v>1</v>
      </c>
      <c r="C2312" s="12">
        <v>3.7</v>
      </c>
      <c r="D2312" s="7">
        <v>140</v>
      </c>
      <c r="E2312" s="16">
        <v>1.4438425925925926</v>
      </c>
      <c r="F2312" s="12">
        <v>4.9</v>
      </c>
      <c r="G2312" s="7">
        <v>110</v>
      </c>
      <c r="H2312" s="16">
        <v>1.4403703703703703</v>
      </c>
    </row>
    <row x14ac:dyDescent="0.25" r="2313" customHeight="1" ht="18.75">
      <c r="A2313" s="1">
        <v>43586</v>
      </c>
      <c r="B2313" s="12">
        <v>2.2</v>
      </c>
      <c r="C2313" s="7">
        <v>6</v>
      </c>
      <c r="D2313" s="7">
        <v>290</v>
      </c>
      <c r="E2313" s="16">
        <v>1.689675925925926</v>
      </c>
      <c r="F2313" s="12">
        <v>8.4</v>
      </c>
      <c r="G2313" s="7">
        <v>290</v>
      </c>
      <c r="H2313" s="16">
        <v>1.6848148148148148</v>
      </c>
    </row>
    <row x14ac:dyDescent="0.25" r="2314" customHeight="1" ht="18.75">
      <c r="A2314" s="1">
        <v>43587</v>
      </c>
      <c r="B2314" s="12">
        <v>2.4</v>
      </c>
      <c r="C2314" s="12">
        <v>5.7</v>
      </c>
      <c r="D2314" s="7">
        <v>320</v>
      </c>
      <c r="E2314" s="16">
        <v>1.7264814814814815</v>
      </c>
      <c r="F2314" s="12">
        <v>8.1</v>
      </c>
      <c r="G2314" s="7">
        <v>320</v>
      </c>
      <c r="H2314" s="16">
        <v>1.7237037037037037</v>
      </c>
    </row>
    <row x14ac:dyDescent="0.25" r="2315" customHeight="1" ht="18.75">
      <c r="A2315" s="1">
        <v>43588</v>
      </c>
      <c r="B2315" s="12">
        <v>1.4</v>
      </c>
      <c r="C2315" s="12">
        <v>5.5</v>
      </c>
      <c r="D2315" s="7">
        <v>140</v>
      </c>
      <c r="E2315" s="16">
        <v>1.8487037037037037</v>
      </c>
      <c r="F2315" s="12">
        <v>7.4</v>
      </c>
      <c r="G2315" s="7">
        <v>140</v>
      </c>
      <c r="H2315" s="16">
        <v>1.8466203703703705</v>
      </c>
    </row>
    <row x14ac:dyDescent="0.25" r="2316" customHeight="1" ht="18.75">
      <c r="A2316" s="1">
        <v>43589</v>
      </c>
      <c r="B2316" s="12">
        <v>1.3</v>
      </c>
      <c r="C2316" s="12">
        <v>2.7</v>
      </c>
      <c r="D2316" s="7">
        <v>140</v>
      </c>
      <c r="E2316" s="16">
        <v>1.8723148148148148</v>
      </c>
      <c r="F2316" s="12">
        <v>4.1</v>
      </c>
      <c r="G2316" s="7">
        <v>290</v>
      </c>
      <c r="H2316" s="16">
        <v>1.6862037037037036</v>
      </c>
    </row>
    <row x14ac:dyDescent="0.25" r="2317" customHeight="1" ht="18.75">
      <c r="A2317" s="1">
        <v>43590</v>
      </c>
      <c r="B2317" s="12">
        <v>1.6</v>
      </c>
      <c r="C2317" s="12">
        <v>4.2</v>
      </c>
      <c r="D2317" s="7">
        <v>290</v>
      </c>
      <c r="E2317" s="16">
        <v>1.7181481481481482</v>
      </c>
      <c r="F2317" s="7">
        <v>7</v>
      </c>
      <c r="G2317" s="7">
        <v>320</v>
      </c>
      <c r="H2317" s="16">
        <v>1.7139814814814813</v>
      </c>
    </row>
    <row x14ac:dyDescent="0.25" r="2318" customHeight="1" ht="18.75">
      <c r="A2318" s="1">
        <v>43591</v>
      </c>
      <c r="B2318" s="12">
        <v>3.1</v>
      </c>
      <c r="C2318" s="12">
        <v>7.8</v>
      </c>
      <c r="D2318" s="7">
        <v>110</v>
      </c>
      <c r="E2318" s="16">
        <v>1.7313425925925925</v>
      </c>
      <c r="F2318" s="12">
        <v>10.8</v>
      </c>
      <c r="G2318" s="7">
        <v>110</v>
      </c>
      <c r="H2318" s="16">
        <v>1.7285648148148147</v>
      </c>
    </row>
    <row x14ac:dyDescent="0.25" r="2319" customHeight="1" ht="18.75">
      <c r="A2319" s="1">
        <v>43592</v>
      </c>
      <c r="B2319" s="12">
        <v>1.4</v>
      </c>
      <c r="C2319" s="12">
        <v>4.4</v>
      </c>
      <c r="D2319" s="7">
        <v>290</v>
      </c>
      <c r="E2319" s="16">
        <v>1.4987037037037036</v>
      </c>
      <c r="F2319" s="12">
        <v>6.5</v>
      </c>
      <c r="G2319" s="7">
        <v>290</v>
      </c>
      <c r="H2319" s="16">
        <v>1.4959259259259259</v>
      </c>
    </row>
    <row x14ac:dyDescent="0.25" r="2320" customHeight="1" ht="18.75">
      <c r="A2320" s="1">
        <v>43593</v>
      </c>
      <c r="B2320" s="12">
        <v>1.9</v>
      </c>
      <c r="C2320" s="12">
        <v>4.7</v>
      </c>
      <c r="D2320" s="7">
        <v>290</v>
      </c>
      <c r="E2320" s="16">
        <v>1.7612037037037038</v>
      </c>
      <c r="F2320" s="7">
        <v>7</v>
      </c>
      <c r="G2320" s="7">
        <v>290</v>
      </c>
      <c r="H2320" s="16">
        <v>1.7382870370370371</v>
      </c>
    </row>
    <row x14ac:dyDescent="0.25" r="2321" customHeight="1" ht="18.75">
      <c r="A2321" s="1">
        <v>43594</v>
      </c>
      <c r="B2321" s="12">
        <v>2.7</v>
      </c>
      <c r="C2321" s="7">
        <v>5</v>
      </c>
      <c r="D2321" s="7">
        <v>290</v>
      </c>
      <c r="E2321" s="16">
        <v>1.4362037037037036</v>
      </c>
      <c r="F2321" s="12">
        <v>8.3</v>
      </c>
      <c r="G2321" s="7">
        <v>290</v>
      </c>
      <c r="H2321" s="16">
        <v>1.5591203703703704</v>
      </c>
    </row>
    <row x14ac:dyDescent="0.25" r="2322" customHeight="1" ht="18.75">
      <c r="A2322" s="1">
        <v>43595</v>
      </c>
      <c r="B2322" s="12">
        <v>1.5</v>
      </c>
      <c r="C2322" s="12">
        <v>4.7</v>
      </c>
      <c r="D2322" s="7">
        <v>110</v>
      </c>
      <c r="E2322" s="16">
        <v>1.768148148148148</v>
      </c>
      <c r="F2322" s="12">
        <v>6.2</v>
      </c>
      <c r="G2322" s="7">
        <v>110</v>
      </c>
      <c r="H2322" s="16">
        <v>1.768148148148148</v>
      </c>
    </row>
    <row x14ac:dyDescent="0.25" r="2323" customHeight="1" ht="18.75">
      <c r="A2323" s="1">
        <v>43596</v>
      </c>
      <c r="B2323" s="12">
        <v>1.4</v>
      </c>
      <c r="C2323" s="12">
        <v>3.1</v>
      </c>
      <c r="D2323" s="7">
        <v>140</v>
      </c>
      <c r="E2323" s="16">
        <v>1.7980092592592594</v>
      </c>
      <c r="F2323" s="12">
        <v>4.8</v>
      </c>
      <c r="G2323" s="7">
        <v>110</v>
      </c>
      <c r="H2323" s="16">
        <v>1.6063425925925925</v>
      </c>
    </row>
    <row x14ac:dyDescent="0.25" r="2324" customHeight="1" ht="18.75">
      <c r="A2324" s="1">
        <v>43597</v>
      </c>
      <c r="B2324" s="12">
        <v>3.5</v>
      </c>
      <c r="C2324" s="7">
        <v>6</v>
      </c>
      <c r="D2324" s="7">
        <v>90</v>
      </c>
      <c r="E2324" s="16">
        <v>1.5618981481481482</v>
      </c>
      <c r="F2324" s="12">
        <v>8.4</v>
      </c>
      <c r="G2324" s="7">
        <v>90</v>
      </c>
      <c r="H2324" s="16">
        <v>1.560509259259259</v>
      </c>
    </row>
    <row x14ac:dyDescent="0.25" r="2325" customHeight="1" ht="18.75">
      <c r="A2325" s="1">
        <v>43598</v>
      </c>
      <c r="B2325" s="7">
        <v>2</v>
      </c>
      <c r="C2325" s="12">
        <v>4.9</v>
      </c>
      <c r="D2325" s="7">
        <v>140</v>
      </c>
      <c r="E2325" s="16">
        <v>1.0931481481481482</v>
      </c>
      <c r="F2325" s="12">
        <v>6.9</v>
      </c>
      <c r="G2325" s="7">
        <v>140</v>
      </c>
      <c r="H2325" s="16">
        <v>1.0931481481481482</v>
      </c>
    </row>
    <row x14ac:dyDescent="0.25" r="2326" customHeight="1" ht="18.75">
      <c r="A2326" s="1">
        <v>43599</v>
      </c>
      <c r="B2326" s="12">
        <v>0.7</v>
      </c>
      <c r="C2326" s="12">
        <v>3.5</v>
      </c>
      <c r="D2326" s="7">
        <v>270</v>
      </c>
      <c r="E2326" s="16">
        <v>1.0438425925925925</v>
      </c>
      <c r="F2326" s="12">
        <v>5.6</v>
      </c>
      <c r="G2326" s="7">
        <v>230</v>
      </c>
      <c r="H2326" s="16">
        <v>1.7542592592592592</v>
      </c>
    </row>
    <row x14ac:dyDescent="0.25" r="2327" customHeight="1" ht="18.75">
      <c r="A2327" s="1">
        <v>43600</v>
      </c>
      <c r="B2327" s="12">
        <v>0.9</v>
      </c>
      <c r="C2327" s="12">
        <v>3.1</v>
      </c>
      <c r="D2327" s="7">
        <v>140</v>
      </c>
      <c r="E2327" s="16">
        <v>1.725787037037037</v>
      </c>
      <c r="F2327" s="12">
        <v>4.7</v>
      </c>
      <c r="G2327" s="7">
        <v>140</v>
      </c>
      <c r="H2327" s="16">
        <v>1.7355092592592594</v>
      </c>
    </row>
    <row x14ac:dyDescent="0.25" r="2328" customHeight="1" ht="18.75">
      <c r="A2328" s="1">
        <v>43601</v>
      </c>
      <c r="B2328" s="12">
        <v>1.3</v>
      </c>
      <c r="C2328" s="12">
        <v>3.2</v>
      </c>
      <c r="D2328" s="7">
        <v>180</v>
      </c>
      <c r="E2328" s="16">
        <v>1.7598148148148147</v>
      </c>
      <c r="F2328" s="12">
        <v>5.8</v>
      </c>
      <c r="G2328" s="7">
        <v>250</v>
      </c>
      <c r="H2328" s="16">
        <v>1.7813425925925928</v>
      </c>
    </row>
    <row x14ac:dyDescent="0.25" r="2329" customHeight="1" ht="18.75">
      <c r="A2329" s="1">
        <v>43602</v>
      </c>
      <c r="B2329" s="12">
        <v>2.6</v>
      </c>
      <c r="C2329" s="12">
        <v>5.7</v>
      </c>
      <c r="D2329" s="7">
        <v>110</v>
      </c>
      <c r="E2329" s="16">
        <v>1.588287037037037</v>
      </c>
      <c r="F2329" s="12">
        <v>7.7</v>
      </c>
      <c r="G2329" s="7">
        <v>140</v>
      </c>
      <c r="H2329" s="16">
        <v>1.588287037037037</v>
      </c>
    </row>
    <row x14ac:dyDescent="0.25" r="2330" customHeight="1" ht="18.75">
      <c r="A2330" s="1">
        <v>43603</v>
      </c>
      <c r="B2330" s="12">
        <v>2.7</v>
      </c>
      <c r="C2330" s="12">
        <v>6.4</v>
      </c>
      <c r="D2330" s="7">
        <v>110</v>
      </c>
      <c r="E2330" s="16">
        <v>1.6125925925925926</v>
      </c>
      <c r="F2330" s="12">
        <v>9.5</v>
      </c>
      <c r="G2330" s="7">
        <v>110</v>
      </c>
      <c r="H2330" s="16">
        <v>1.6348148148148147</v>
      </c>
    </row>
    <row x14ac:dyDescent="0.25" r="2331" customHeight="1" ht="18.75">
      <c r="A2331" s="1">
        <v>43604</v>
      </c>
      <c r="B2331" s="12">
        <v>2.2</v>
      </c>
      <c r="C2331" s="12">
        <v>3.9</v>
      </c>
      <c r="D2331" s="7">
        <v>110</v>
      </c>
      <c r="E2331" s="16">
        <v>1.4049537037037036</v>
      </c>
      <c r="F2331" s="12">
        <v>6.1</v>
      </c>
      <c r="G2331" s="7">
        <v>140</v>
      </c>
      <c r="H2331" s="16">
        <v>1.4223148148148148</v>
      </c>
    </row>
    <row x14ac:dyDescent="0.25" r="2332" customHeight="1" ht="18.75">
      <c r="A2332" s="1">
        <v>43605</v>
      </c>
      <c r="B2332" s="12">
        <v>2.9</v>
      </c>
      <c r="C2332" s="12">
        <v>7.9</v>
      </c>
      <c r="D2332" s="7">
        <v>290</v>
      </c>
      <c r="E2332" s="16">
        <v>1.6417592592592594</v>
      </c>
      <c r="F2332" s="12">
        <v>11.9</v>
      </c>
      <c r="G2332" s="7">
        <v>290</v>
      </c>
      <c r="H2332" s="16">
        <v>1.6355092592592593</v>
      </c>
    </row>
    <row x14ac:dyDescent="0.25" r="2333" customHeight="1" ht="18.75">
      <c r="A2333" s="1">
        <v>43606</v>
      </c>
      <c r="B2333" s="12">
        <v>2.5</v>
      </c>
      <c r="C2333" s="12">
        <v>6.4</v>
      </c>
      <c r="D2333" s="7">
        <v>270</v>
      </c>
      <c r="E2333" s="16">
        <v>1.5889814814814813</v>
      </c>
      <c r="F2333" s="12">
        <v>10.6</v>
      </c>
      <c r="G2333" s="7">
        <v>270</v>
      </c>
      <c r="H2333" s="16">
        <v>1.5855092592592592</v>
      </c>
    </row>
    <row x14ac:dyDescent="0.25" r="2334" customHeight="1" ht="18.75">
      <c r="A2334" s="1">
        <v>43607</v>
      </c>
      <c r="B2334" s="12">
        <v>1.7</v>
      </c>
      <c r="C2334" s="12">
        <v>6.8</v>
      </c>
      <c r="D2334" s="7">
        <v>290</v>
      </c>
      <c r="E2334" s="16">
        <v>1.6667592592592593</v>
      </c>
      <c r="F2334" s="12">
        <v>9.7</v>
      </c>
      <c r="G2334" s="7">
        <v>270</v>
      </c>
      <c r="H2334" s="16">
        <v>1.6625925925925926</v>
      </c>
    </row>
    <row x14ac:dyDescent="0.25" r="2335" customHeight="1" ht="18.75">
      <c r="A2335" s="1">
        <v>43608</v>
      </c>
      <c r="B2335" s="12">
        <v>1.9</v>
      </c>
      <c r="C2335" s="12">
        <v>5.5</v>
      </c>
      <c r="D2335" s="7">
        <v>290</v>
      </c>
      <c r="E2335" s="16">
        <v>1.6563425925925928</v>
      </c>
      <c r="F2335" s="12">
        <v>8.5</v>
      </c>
      <c r="G2335" s="7">
        <v>270</v>
      </c>
      <c r="H2335" s="16">
        <v>1.591759259259259</v>
      </c>
    </row>
    <row x14ac:dyDescent="0.25" r="2336" customHeight="1" ht="18.75">
      <c r="A2336" s="1">
        <v>43609</v>
      </c>
      <c r="B2336" s="12">
        <v>1.4</v>
      </c>
      <c r="C2336" s="12">
        <v>3.6</v>
      </c>
      <c r="D2336" s="7">
        <v>290</v>
      </c>
      <c r="E2336" s="16">
        <v>1.5924537037037036</v>
      </c>
      <c r="F2336" s="12">
        <v>5.9</v>
      </c>
      <c r="G2336" s="7">
        <v>270</v>
      </c>
      <c r="H2336" s="16">
        <v>1.6667592592592593</v>
      </c>
    </row>
    <row x14ac:dyDescent="0.25" r="2337" customHeight="1" ht="18.75">
      <c r="A2337" s="1">
        <v>43610</v>
      </c>
      <c r="B2337" s="12">
        <v>1.7</v>
      </c>
      <c r="C2337" s="12">
        <v>4.4</v>
      </c>
      <c r="D2337" s="7">
        <v>270</v>
      </c>
      <c r="E2337" s="16">
        <v>1.439675925925926</v>
      </c>
      <c r="F2337" s="12">
        <v>6.7</v>
      </c>
      <c r="G2337" s="7">
        <v>290</v>
      </c>
      <c r="H2337" s="16">
        <v>1.4389814814814814</v>
      </c>
    </row>
    <row x14ac:dyDescent="0.25" r="2338" customHeight="1" ht="18.75">
      <c r="A2338" s="1">
        <v>43611</v>
      </c>
      <c r="B2338" s="12">
        <v>1.8</v>
      </c>
      <c r="C2338" s="12">
        <v>5.2</v>
      </c>
      <c r="D2338" s="7">
        <v>250</v>
      </c>
      <c r="E2338" s="16">
        <v>1.7327314814814816</v>
      </c>
      <c r="F2338" s="12">
        <v>7.5</v>
      </c>
      <c r="G2338" s="7">
        <v>180</v>
      </c>
      <c r="H2338" s="16">
        <v>1.6410648148148148</v>
      </c>
    </row>
    <row x14ac:dyDescent="0.25" r="2339" customHeight="1" ht="18.75">
      <c r="A2339" s="1">
        <v>43612</v>
      </c>
      <c r="B2339" s="12">
        <v>2.6</v>
      </c>
      <c r="C2339" s="12">
        <v>5.5</v>
      </c>
      <c r="D2339" s="7">
        <v>290</v>
      </c>
      <c r="E2339" s="16">
        <v>1.952175925925926</v>
      </c>
      <c r="F2339" s="7">
        <v>10</v>
      </c>
      <c r="G2339" s="7">
        <v>160</v>
      </c>
      <c r="H2339" s="16">
        <v>1.4723148148148149</v>
      </c>
    </row>
    <row x14ac:dyDescent="0.25" r="2340" customHeight="1" ht="18.75">
      <c r="A2340" s="1">
        <v>43613</v>
      </c>
      <c r="B2340" s="12">
        <v>3.9</v>
      </c>
      <c r="C2340" s="12">
        <v>6.3</v>
      </c>
      <c r="D2340" s="7">
        <v>290</v>
      </c>
      <c r="E2340" s="16">
        <v>1.0813425925925926</v>
      </c>
      <c r="F2340" s="12">
        <v>8.9</v>
      </c>
      <c r="G2340" s="7">
        <v>290</v>
      </c>
      <c r="H2340" s="16">
        <v>1.500787037037037</v>
      </c>
    </row>
    <row x14ac:dyDescent="0.25" r="2341" customHeight="1" ht="18.75">
      <c r="A2341" s="1">
        <v>43614</v>
      </c>
      <c r="B2341" s="12">
        <v>2.5</v>
      </c>
      <c r="C2341" s="12">
        <v>7.1</v>
      </c>
      <c r="D2341" s="7">
        <v>290</v>
      </c>
      <c r="E2341" s="16">
        <v>1.6535648148148148</v>
      </c>
      <c r="F2341" s="12">
        <v>9.9</v>
      </c>
      <c r="G2341" s="7">
        <v>290</v>
      </c>
      <c r="H2341" s="16">
        <v>1.6459259259259258</v>
      </c>
    </row>
    <row x14ac:dyDescent="0.25" r="2342" customHeight="1" ht="18.75">
      <c r="A2342" s="1">
        <v>43615</v>
      </c>
      <c r="B2342" s="12">
        <v>2.3</v>
      </c>
      <c r="C2342" s="12">
        <v>4.8</v>
      </c>
      <c r="D2342" s="7">
        <v>290</v>
      </c>
      <c r="E2342" s="16">
        <v>1.9341203703703704</v>
      </c>
      <c r="F2342" s="12">
        <v>7.3</v>
      </c>
      <c r="G2342" s="7">
        <v>270</v>
      </c>
      <c r="H2342" s="16">
        <v>1.6049537037037038</v>
      </c>
    </row>
    <row x14ac:dyDescent="0.25" r="2343" customHeight="1" ht="18.75">
      <c r="A2343" s="1">
        <v>43616</v>
      </c>
      <c r="B2343" s="12">
        <v>2.5</v>
      </c>
      <c r="C2343" s="12">
        <v>5.1</v>
      </c>
      <c r="D2343" s="7">
        <v>290</v>
      </c>
      <c r="E2343" s="16">
        <v>1.0188425925925926</v>
      </c>
      <c r="F2343" s="12">
        <v>7.2</v>
      </c>
      <c r="G2343" s="7">
        <v>270</v>
      </c>
      <c r="H2343" s="16">
        <v>1.5855092592592592</v>
      </c>
    </row>
    <row x14ac:dyDescent="0.25" r="2344" customHeight="1" ht="18.75">
      <c r="A2344" s="1">
        <v>43617</v>
      </c>
      <c r="B2344" s="12">
        <v>1.8</v>
      </c>
      <c r="C2344" s="12">
        <v>3.5</v>
      </c>
      <c r="D2344" s="7">
        <v>270</v>
      </c>
      <c r="E2344" s="16">
        <v>1.3848148148148147</v>
      </c>
      <c r="F2344" s="12">
        <v>5.9</v>
      </c>
      <c r="G2344" s="7">
        <v>290</v>
      </c>
      <c r="H2344" s="16">
        <v>1.5723148148148147</v>
      </c>
    </row>
    <row x14ac:dyDescent="0.25" r="2345" customHeight="1" ht="18.75">
      <c r="A2345" s="1">
        <v>43618</v>
      </c>
      <c r="B2345" s="12">
        <v>1.4</v>
      </c>
      <c r="C2345" s="12">
        <v>3.8</v>
      </c>
      <c r="D2345" s="7">
        <v>290</v>
      </c>
      <c r="E2345" s="16">
        <v>1.727175925925926</v>
      </c>
      <c r="F2345" s="12">
        <v>6.1</v>
      </c>
      <c r="G2345" s="7">
        <v>270</v>
      </c>
      <c r="H2345" s="16">
        <v>1.720925925925926</v>
      </c>
    </row>
    <row x14ac:dyDescent="0.25" r="2346" customHeight="1" ht="18.75">
      <c r="A2346" s="1">
        <v>43619</v>
      </c>
      <c r="B2346" s="12">
        <v>1.2</v>
      </c>
      <c r="C2346" s="12">
        <v>3.6</v>
      </c>
      <c r="D2346" s="7">
        <v>290</v>
      </c>
      <c r="E2346" s="16">
        <v>1.6528703703703704</v>
      </c>
      <c r="F2346" s="7">
        <v>6</v>
      </c>
      <c r="G2346" s="7">
        <v>290</v>
      </c>
      <c r="H2346" s="16">
        <v>1.650787037037037</v>
      </c>
    </row>
    <row x14ac:dyDescent="0.25" r="2347" customHeight="1" ht="18.75">
      <c r="A2347" s="1">
        <v>43620</v>
      </c>
      <c r="B2347" s="12">
        <v>1.4</v>
      </c>
      <c r="C2347" s="12">
        <v>4.4</v>
      </c>
      <c r="D2347" s="7">
        <v>270</v>
      </c>
      <c r="E2347" s="16">
        <v>1.8493981481481483</v>
      </c>
      <c r="F2347" s="12">
        <v>6.2</v>
      </c>
      <c r="G2347" s="7">
        <v>270</v>
      </c>
      <c r="H2347" s="16">
        <v>1.8473148148148149</v>
      </c>
    </row>
    <row x14ac:dyDescent="0.25" r="2348" customHeight="1" ht="18.75">
      <c r="A2348" s="1">
        <v>43621</v>
      </c>
      <c r="B2348" s="12">
        <v>2.1</v>
      </c>
      <c r="C2348" s="12">
        <v>4.1</v>
      </c>
      <c r="D2348" s="7">
        <v>290</v>
      </c>
      <c r="E2348" s="16">
        <v>1.6202314814814813</v>
      </c>
      <c r="F2348" s="12">
        <v>6.5</v>
      </c>
      <c r="G2348" s="7">
        <v>140</v>
      </c>
      <c r="H2348" s="16">
        <v>1.7688425925925926</v>
      </c>
    </row>
    <row x14ac:dyDescent="0.25" r="2349" customHeight="1" ht="18.75">
      <c r="A2349" s="1">
        <v>43622</v>
      </c>
      <c r="B2349" s="12">
        <v>1.5</v>
      </c>
      <c r="C2349" s="12">
        <v>4.8</v>
      </c>
      <c r="D2349" s="7">
        <v>110</v>
      </c>
      <c r="E2349" s="16">
        <v>1.9063425925925928</v>
      </c>
      <c r="F2349" s="12">
        <v>8.2</v>
      </c>
      <c r="G2349" s="7">
        <v>110</v>
      </c>
      <c r="H2349" s="16">
        <v>1.9028703703703704</v>
      </c>
    </row>
    <row x14ac:dyDescent="0.25" r="2350" customHeight="1" ht="18.75">
      <c r="A2350" s="1">
        <v>43623</v>
      </c>
      <c r="B2350" s="12">
        <v>2.6</v>
      </c>
      <c r="C2350" s="12">
        <v>6.6</v>
      </c>
      <c r="D2350" s="7">
        <v>110</v>
      </c>
      <c r="E2350" s="16">
        <v>1.2778703703703704</v>
      </c>
      <c r="F2350" s="12">
        <v>9.7</v>
      </c>
      <c r="G2350" s="7">
        <v>110</v>
      </c>
      <c r="H2350" s="16">
        <v>1.233425925925926</v>
      </c>
    </row>
    <row x14ac:dyDescent="0.25" r="2351" customHeight="1" ht="18.75">
      <c r="A2351" s="1">
        <v>43624</v>
      </c>
      <c r="B2351" s="12">
        <v>1.9</v>
      </c>
      <c r="C2351" s="12">
        <v>4.2</v>
      </c>
      <c r="D2351" s="7">
        <v>140</v>
      </c>
      <c r="E2351" s="16">
        <v>1.9077314814814814</v>
      </c>
      <c r="F2351" s="12">
        <v>6.2</v>
      </c>
      <c r="G2351" s="7">
        <v>90</v>
      </c>
      <c r="H2351" s="16">
        <v>1.6327314814814815</v>
      </c>
    </row>
    <row x14ac:dyDescent="0.25" r="2352" customHeight="1" ht="18.75">
      <c r="A2352" s="1">
        <v>43625</v>
      </c>
      <c r="B2352" s="12">
        <v>4.3</v>
      </c>
      <c r="C2352" s="12">
        <v>7.4</v>
      </c>
      <c r="D2352" s="7">
        <v>110</v>
      </c>
      <c r="E2352" s="16">
        <v>1.7473148148148148</v>
      </c>
      <c r="F2352" s="12">
        <v>9.7</v>
      </c>
      <c r="G2352" s="7">
        <v>140</v>
      </c>
      <c r="H2352" s="16">
        <v>1.7591203703703704</v>
      </c>
    </row>
    <row x14ac:dyDescent="0.25" r="2353" customHeight="1" ht="18.75">
      <c r="A2353" s="1">
        <v>43626</v>
      </c>
      <c r="B2353" s="12">
        <v>2.8</v>
      </c>
      <c r="C2353" s="12">
        <v>6.2</v>
      </c>
      <c r="D2353" s="7">
        <v>90</v>
      </c>
      <c r="E2353" s="16">
        <v>1.795925925925926</v>
      </c>
      <c r="F2353" s="12">
        <v>9.2</v>
      </c>
      <c r="G2353" s="7">
        <v>110</v>
      </c>
      <c r="H2353" s="16">
        <v>1.7938425925925925</v>
      </c>
    </row>
    <row x14ac:dyDescent="0.25" r="2354" customHeight="1" ht="18.75">
      <c r="A2354" s="1">
        <v>43627</v>
      </c>
      <c r="B2354" s="12">
        <v>2.7</v>
      </c>
      <c r="C2354" s="12">
        <v>5.6</v>
      </c>
      <c r="D2354" s="7">
        <v>110</v>
      </c>
      <c r="E2354" s="16">
        <v>1.819537037037037</v>
      </c>
      <c r="F2354" s="12">
        <v>7.5</v>
      </c>
      <c r="G2354" s="7">
        <v>110</v>
      </c>
      <c r="H2354" s="16">
        <v>1.8452314814814814</v>
      </c>
    </row>
    <row x14ac:dyDescent="0.25" r="2355" customHeight="1" ht="18.75">
      <c r="A2355" s="1">
        <v>43628</v>
      </c>
      <c r="B2355" s="12">
        <v>2.3</v>
      </c>
      <c r="C2355" s="12">
        <v>4.7</v>
      </c>
      <c r="D2355" s="7">
        <v>90</v>
      </c>
      <c r="E2355" s="16">
        <v>1.7014814814814816</v>
      </c>
      <c r="F2355" s="12">
        <v>7.1</v>
      </c>
      <c r="G2355" s="7">
        <v>140</v>
      </c>
      <c r="H2355" s="16">
        <v>1.8007870370370371</v>
      </c>
    </row>
    <row x14ac:dyDescent="0.25" r="2356" customHeight="1" ht="18.75">
      <c r="A2356" s="1">
        <v>43629</v>
      </c>
      <c r="B2356" s="12">
        <v>1.7</v>
      </c>
      <c r="C2356" s="12">
        <v>3.7</v>
      </c>
      <c r="D2356" s="7">
        <v>140</v>
      </c>
      <c r="E2356" s="16">
        <v>1.6549537037037036</v>
      </c>
      <c r="F2356" s="12">
        <v>5.6</v>
      </c>
      <c r="G2356" s="7">
        <v>180</v>
      </c>
      <c r="H2356" s="16">
        <v>1.6077314814814816</v>
      </c>
    </row>
    <row x14ac:dyDescent="0.25" r="2357" customHeight="1" ht="18.75">
      <c r="A2357" s="1">
        <v>43630</v>
      </c>
      <c r="B2357" s="12">
        <v>1.4</v>
      </c>
      <c r="C2357" s="12">
        <v>3.7</v>
      </c>
      <c r="D2357" s="7">
        <v>110</v>
      </c>
      <c r="E2357" s="16">
        <v>1.643148148148148</v>
      </c>
      <c r="F2357" s="12">
        <v>4.8</v>
      </c>
      <c r="G2357" s="7">
        <v>140</v>
      </c>
      <c r="H2357" s="16">
        <v>1.6924537037037037</v>
      </c>
    </row>
    <row x14ac:dyDescent="0.25" r="2358" customHeight="1" ht="18.75">
      <c r="A2358" s="1">
        <v>43631</v>
      </c>
      <c r="B2358" s="12">
        <v>2.2</v>
      </c>
      <c r="C2358" s="12">
        <v>6.9</v>
      </c>
      <c r="D2358" s="7">
        <v>90</v>
      </c>
      <c r="E2358" s="16">
        <v>1.8605092592592594</v>
      </c>
      <c r="F2358" s="12">
        <v>10.8</v>
      </c>
      <c r="G2358" s="7">
        <v>90</v>
      </c>
      <c r="H2358" s="16">
        <v>1.8598148148148148</v>
      </c>
    </row>
    <row x14ac:dyDescent="0.25" r="2359" customHeight="1" ht="18.75">
      <c r="A2359" s="1">
        <v>43632</v>
      </c>
      <c r="B2359" s="12">
        <v>2.3</v>
      </c>
      <c r="C2359" s="12">
        <v>6.3</v>
      </c>
      <c r="D2359" s="7">
        <v>110</v>
      </c>
      <c r="E2359" s="16">
        <v>1.6987037037037038</v>
      </c>
      <c r="F2359" s="12">
        <v>9.3</v>
      </c>
      <c r="G2359" s="7">
        <v>110</v>
      </c>
      <c r="H2359" s="16">
        <v>1.744537037037037</v>
      </c>
    </row>
    <row x14ac:dyDescent="0.25" r="2360" customHeight="1" ht="18.75">
      <c r="A2360" s="1">
        <v>43633</v>
      </c>
      <c r="B2360" s="12">
        <v>1.8</v>
      </c>
      <c r="C2360" s="12">
        <v>3.9</v>
      </c>
      <c r="D2360" s="7">
        <v>290</v>
      </c>
      <c r="E2360" s="16">
        <v>1.4737037037037037</v>
      </c>
      <c r="F2360" s="12">
        <v>6.2</v>
      </c>
      <c r="G2360" s="7">
        <v>290</v>
      </c>
      <c r="H2360" s="16">
        <v>1.502175925925926</v>
      </c>
    </row>
    <row x14ac:dyDescent="0.25" r="2361" customHeight="1" ht="18.75">
      <c r="A2361" s="1">
        <v>43634</v>
      </c>
      <c r="B2361" s="12">
        <v>2.3</v>
      </c>
      <c r="C2361" s="12">
        <v>5.5</v>
      </c>
      <c r="D2361" s="7">
        <v>290</v>
      </c>
      <c r="E2361" s="16">
        <v>1.6862037037037036</v>
      </c>
      <c r="F2361" s="12">
        <v>8.1</v>
      </c>
      <c r="G2361" s="7">
        <v>320</v>
      </c>
      <c r="H2361" s="16">
        <v>1.6813425925925927</v>
      </c>
    </row>
    <row x14ac:dyDescent="0.25" r="2362" customHeight="1" ht="18.75">
      <c r="A2362" s="1">
        <v>43635</v>
      </c>
      <c r="B2362" s="7">
        <v>2</v>
      </c>
      <c r="C2362" s="12">
        <v>4.2</v>
      </c>
      <c r="D2362" s="7">
        <v>290</v>
      </c>
      <c r="E2362" s="16">
        <v>1.575787037037037</v>
      </c>
      <c r="F2362" s="12">
        <v>5.8</v>
      </c>
      <c r="G2362" s="7">
        <v>270</v>
      </c>
      <c r="H2362" s="16">
        <v>1.4681481481481482</v>
      </c>
    </row>
    <row x14ac:dyDescent="0.25" r="2363" customHeight="1" ht="18.75">
      <c r="A2363" s="1">
        <v>43636</v>
      </c>
      <c r="B2363" s="12">
        <v>2.1</v>
      </c>
      <c r="C2363" s="12">
        <v>3.6</v>
      </c>
      <c r="D2363" s="7">
        <v>270</v>
      </c>
      <c r="E2363" s="16">
        <v>1.8563425925925925</v>
      </c>
      <c r="F2363" s="12">
        <v>6.3</v>
      </c>
      <c r="G2363" s="7">
        <v>270</v>
      </c>
      <c r="H2363" s="16">
        <v>1.4257870370370371</v>
      </c>
    </row>
    <row x14ac:dyDescent="0.25" r="2364" customHeight="1" ht="18.75">
      <c r="A2364" s="1">
        <v>43637</v>
      </c>
      <c r="B2364" s="7">
        <v>3</v>
      </c>
      <c r="C2364" s="7">
        <v>7</v>
      </c>
      <c r="D2364" s="7">
        <v>110</v>
      </c>
      <c r="E2364" s="16">
        <v>1.7431481481481481</v>
      </c>
      <c r="F2364" s="12">
        <v>9.9</v>
      </c>
      <c r="G2364" s="7">
        <v>90</v>
      </c>
      <c r="H2364" s="16">
        <v>1.7417592592592592</v>
      </c>
    </row>
    <row x14ac:dyDescent="0.25" r="2365" customHeight="1" ht="18.75">
      <c r="A2365" s="1">
        <v>43638</v>
      </c>
      <c r="B2365" s="12">
        <v>3.7</v>
      </c>
      <c r="C2365" s="12">
        <v>5.9</v>
      </c>
      <c r="D2365" s="7">
        <v>110</v>
      </c>
      <c r="E2365" s="16">
        <v>1.7528703703703705</v>
      </c>
      <c r="F2365" s="12">
        <v>8.8</v>
      </c>
      <c r="G2365" s="7">
        <v>110</v>
      </c>
      <c r="H2365" s="16">
        <v>1.7396759259259258</v>
      </c>
    </row>
    <row x14ac:dyDescent="0.25" r="2366" customHeight="1" ht="18.75">
      <c r="A2366" s="1">
        <v>43639</v>
      </c>
      <c r="B2366" s="12">
        <v>2.4</v>
      </c>
      <c r="C2366" s="12">
        <v>4.6</v>
      </c>
      <c r="D2366" s="7">
        <v>140</v>
      </c>
      <c r="E2366" s="16">
        <v>1.6757870370370371</v>
      </c>
      <c r="F2366" s="12">
        <v>6.6</v>
      </c>
      <c r="G2366" s="7">
        <v>140</v>
      </c>
      <c r="H2366" s="16">
        <v>1.670925925925926</v>
      </c>
    </row>
    <row x14ac:dyDescent="0.25" r="2367" customHeight="1" ht="18.75">
      <c r="A2367" s="1">
        <v>43640</v>
      </c>
      <c r="B2367" s="12">
        <v>2.2</v>
      </c>
      <c r="C2367" s="12">
        <v>5.4</v>
      </c>
      <c r="D2367" s="7">
        <v>90</v>
      </c>
      <c r="E2367" s="16">
        <v>1.7709259259259258</v>
      </c>
      <c r="F2367" s="12">
        <v>7.8</v>
      </c>
      <c r="G2367" s="7">
        <v>90</v>
      </c>
      <c r="H2367" s="16">
        <v>1.7667592592592594</v>
      </c>
    </row>
    <row x14ac:dyDescent="0.25" r="2368" customHeight="1" ht="18.75">
      <c r="A2368" s="1">
        <v>43641</v>
      </c>
      <c r="B2368" s="12">
        <v>2.2</v>
      </c>
      <c r="C2368" s="12">
        <v>5.2</v>
      </c>
      <c r="D2368" s="7">
        <v>110</v>
      </c>
      <c r="E2368" s="16">
        <v>1.577175925925926</v>
      </c>
      <c r="F2368" s="12">
        <v>7.4</v>
      </c>
      <c r="G2368" s="7">
        <v>140</v>
      </c>
      <c r="H2368" s="16">
        <v>1.7174537037037036</v>
      </c>
    </row>
    <row x14ac:dyDescent="0.25" r="2369" customHeight="1" ht="18.75">
      <c r="A2369" s="1">
        <v>43642</v>
      </c>
      <c r="B2369" s="12">
        <v>2.2</v>
      </c>
      <c r="C2369" s="12">
        <v>4.8</v>
      </c>
      <c r="D2369" s="7">
        <v>140</v>
      </c>
      <c r="E2369" s="16">
        <v>1.7785648148148148</v>
      </c>
      <c r="F2369" s="12">
        <v>6.6</v>
      </c>
      <c r="G2369" s="7">
        <v>140</v>
      </c>
      <c r="H2369" s="16">
        <v>1.7764814814814813</v>
      </c>
    </row>
    <row x14ac:dyDescent="0.25" r="2370" customHeight="1" ht="18.75">
      <c r="A2370" s="1">
        <v>43643</v>
      </c>
      <c r="B2370" s="12">
        <v>1.1</v>
      </c>
      <c r="C2370" s="12">
        <v>3.7</v>
      </c>
      <c r="D2370" s="7">
        <v>140</v>
      </c>
      <c r="E2370" s="16">
        <v>1.9605092592592592</v>
      </c>
      <c r="F2370" s="12">
        <v>5.1</v>
      </c>
      <c r="G2370" s="7">
        <v>160</v>
      </c>
      <c r="H2370" s="16">
        <v>1.9716203703703705</v>
      </c>
    </row>
    <row x14ac:dyDescent="0.25" r="2371" customHeight="1" ht="18.75">
      <c r="A2371" s="1">
        <v>43644</v>
      </c>
      <c r="B2371" s="12">
        <v>2.9</v>
      </c>
      <c r="C2371" s="12">
        <v>4.9</v>
      </c>
      <c r="D2371" s="7">
        <v>110</v>
      </c>
      <c r="E2371" s="16">
        <v>1.564675925925926</v>
      </c>
      <c r="F2371" s="12">
        <v>6.9</v>
      </c>
      <c r="G2371" s="7">
        <v>140</v>
      </c>
      <c r="H2371" s="16">
        <v>1.560509259259259</v>
      </c>
    </row>
    <row x14ac:dyDescent="0.25" r="2372" customHeight="1" ht="18.75">
      <c r="A2372" s="1">
        <v>43645</v>
      </c>
      <c r="B2372" s="7">
        <v>1</v>
      </c>
      <c r="C2372" s="12">
        <v>3.6</v>
      </c>
      <c r="D2372" s="7">
        <v>110</v>
      </c>
      <c r="E2372" s="16">
        <v>1.577175925925926</v>
      </c>
      <c r="F2372" s="12">
        <v>4.9</v>
      </c>
      <c r="G2372" s="7">
        <v>110</v>
      </c>
      <c r="H2372" s="16">
        <v>1.5737037037037038</v>
      </c>
    </row>
    <row x14ac:dyDescent="0.25" r="2373" customHeight="1" ht="18.75">
      <c r="A2373" s="1">
        <v>43646</v>
      </c>
      <c r="B2373" s="12">
        <v>1.7</v>
      </c>
      <c r="C2373" s="12">
        <v>3.7</v>
      </c>
      <c r="D2373" s="7">
        <v>290</v>
      </c>
      <c r="E2373" s="16">
        <v>1.452175925925926</v>
      </c>
      <c r="F2373" s="12">
        <v>5.4</v>
      </c>
      <c r="G2373" s="7">
        <v>270</v>
      </c>
      <c r="H2373" s="16">
        <v>1.4493981481481482</v>
      </c>
    </row>
    <row x14ac:dyDescent="0.25" r="2374" customHeight="1" ht="18.75">
      <c r="A2374" s="1">
        <v>43647</v>
      </c>
      <c r="B2374" s="12">
        <v>1.1</v>
      </c>
      <c r="C2374" s="12">
        <v>3.1</v>
      </c>
      <c r="D2374" s="7">
        <v>320</v>
      </c>
      <c r="E2374" s="16">
        <v>1.518148148148148</v>
      </c>
      <c r="F2374" s="12">
        <v>4.4</v>
      </c>
      <c r="G2374" s="7">
        <v>290</v>
      </c>
      <c r="H2374" s="16">
        <v>1.5167592592592594</v>
      </c>
    </row>
    <row x14ac:dyDescent="0.25" r="2375" customHeight="1" ht="18.75">
      <c r="A2375" s="1">
        <v>43648</v>
      </c>
      <c r="B2375" s="12">
        <v>1.8</v>
      </c>
      <c r="C2375" s="12">
        <v>4.2</v>
      </c>
      <c r="D2375" s="7">
        <v>290</v>
      </c>
      <c r="E2375" s="16">
        <v>1.4362037037037036</v>
      </c>
      <c r="F2375" s="12">
        <v>5.7</v>
      </c>
      <c r="G2375" s="7">
        <v>290</v>
      </c>
      <c r="H2375" s="16">
        <v>1.388287037037037</v>
      </c>
    </row>
    <row x14ac:dyDescent="0.25" r="2376" customHeight="1" ht="18.75">
      <c r="A2376" s="1">
        <v>43649</v>
      </c>
      <c r="B2376" s="7">
        <v>1</v>
      </c>
      <c r="C2376" s="12">
        <v>2.8</v>
      </c>
      <c r="D2376" s="7">
        <v>320</v>
      </c>
      <c r="E2376" s="16">
        <v>1.584814814814815</v>
      </c>
      <c r="F2376" s="12">
        <v>3.9</v>
      </c>
      <c r="G2376" s="7">
        <v>340</v>
      </c>
      <c r="H2376" s="16">
        <v>1.5820370370370371</v>
      </c>
    </row>
    <row x14ac:dyDescent="0.25" r="2377" customHeight="1" ht="18.75">
      <c r="A2377" s="1">
        <v>43650</v>
      </c>
      <c r="B2377" s="12">
        <v>1.4</v>
      </c>
      <c r="C2377" s="12">
        <v>3.3</v>
      </c>
      <c r="D2377" s="7">
        <v>110</v>
      </c>
      <c r="E2377" s="16">
        <v>1.5952314814814814</v>
      </c>
      <c r="F2377" s="12">
        <v>5.2</v>
      </c>
      <c r="G2377" s="7">
        <v>70</v>
      </c>
      <c r="H2377" s="16">
        <v>1.5889814814814813</v>
      </c>
    </row>
    <row x14ac:dyDescent="0.25" r="2378" customHeight="1" ht="18.75">
      <c r="A2378" s="1">
        <v>43651</v>
      </c>
      <c r="B2378" s="12">
        <v>2.3</v>
      </c>
      <c r="C2378" s="12">
        <v>5.2</v>
      </c>
      <c r="D2378" s="7">
        <v>90</v>
      </c>
      <c r="E2378" s="16">
        <v>1.719537037037037</v>
      </c>
      <c r="F2378" s="12">
        <v>8.5</v>
      </c>
      <c r="G2378" s="7">
        <v>70</v>
      </c>
      <c r="H2378" s="16">
        <v>1.5785648148148148</v>
      </c>
    </row>
    <row x14ac:dyDescent="0.25" r="2379" customHeight="1" ht="18.75">
      <c r="A2379" s="1">
        <v>43652</v>
      </c>
      <c r="B2379" s="12">
        <v>3.9</v>
      </c>
      <c r="C2379" s="12">
        <v>7.3</v>
      </c>
      <c r="D2379" s="7">
        <v>110</v>
      </c>
      <c r="E2379" s="16">
        <v>1.7077314814814815</v>
      </c>
      <c r="F2379" s="12">
        <v>10.3</v>
      </c>
      <c r="G2379" s="7">
        <v>90</v>
      </c>
      <c r="H2379" s="16">
        <v>1.702175925925926</v>
      </c>
    </row>
    <row x14ac:dyDescent="0.25" r="2380" customHeight="1" ht="18.75">
      <c r="A2380" s="1">
        <v>43653</v>
      </c>
      <c r="B2380" s="12">
        <v>3.7</v>
      </c>
      <c r="C2380" s="12">
        <v>6.6</v>
      </c>
      <c r="D2380" s="7">
        <v>110</v>
      </c>
      <c r="E2380" s="16">
        <v>1.4993981481481482</v>
      </c>
      <c r="F2380" s="12">
        <v>9.2</v>
      </c>
      <c r="G2380" s="7">
        <v>140</v>
      </c>
      <c r="H2380" s="16">
        <v>1.4639814814814816</v>
      </c>
    </row>
    <row x14ac:dyDescent="0.25" r="2381" customHeight="1" ht="18.75">
      <c r="A2381" s="1">
        <v>43654</v>
      </c>
      <c r="B2381" s="12">
        <v>2.9</v>
      </c>
      <c r="C2381" s="12">
        <v>6.5</v>
      </c>
      <c r="D2381" s="7">
        <v>110</v>
      </c>
      <c r="E2381" s="16">
        <v>1.5889814814814813</v>
      </c>
      <c r="F2381" s="12">
        <v>9.5</v>
      </c>
      <c r="G2381" s="7">
        <v>90</v>
      </c>
      <c r="H2381" s="16">
        <v>1.5952314814814814</v>
      </c>
    </row>
    <row x14ac:dyDescent="0.25" r="2382" customHeight="1" ht="18.75">
      <c r="A2382" s="1">
        <v>43655</v>
      </c>
      <c r="B2382" s="12">
        <v>2.9</v>
      </c>
      <c r="C2382" s="12">
        <v>6.3</v>
      </c>
      <c r="D2382" s="7">
        <v>110</v>
      </c>
      <c r="E2382" s="16">
        <v>1.7493981481481482</v>
      </c>
      <c r="F2382" s="12">
        <v>7.8</v>
      </c>
      <c r="G2382" s="7">
        <v>90</v>
      </c>
      <c r="H2382" s="16">
        <v>1.7473148148148148</v>
      </c>
    </row>
    <row x14ac:dyDescent="0.25" r="2383" customHeight="1" ht="18.75">
      <c r="A2383" s="1">
        <v>43656</v>
      </c>
      <c r="B2383" s="12">
        <v>2.6</v>
      </c>
      <c r="C2383" s="12">
        <v>5.2</v>
      </c>
      <c r="D2383" s="7">
        <v>110</v>
      </c>
      <c r="E2383" s="16">
        <v>1.4625925925925927</v>
      </c>
      <c r="F2383" s="12">
        <v>7.1</v>
      </c>
      <c r="G2383" s="7">
        <v>140</v>
      </c>
      <c r="H2383" s="16">
        <v>1.393148148148148</v>
      </c>
    </row>
    <row x14ac:dyDescent="0.25" r="2384" customHeight="1" ht="18.75">
      <c r="A2384" s="1">
        <v>43657</v>
      </c>
      <c r="B2384" s="12">
        <v>2.1</v>
      </c>
      <c r="C2384" s="12">
        <v>4.1</v>
      </c>
      <c r="D2384" s="7">
        <v>290</v>
      </c>
      <c r="E2384" s="16">
        <v>1.7931481481481482</v>
      </c>
      <c r="F2384" s="12">
        <v>5.7</v>
      </c>
      <c r="G2384" s="7">
        <v>110</v>
      </c>
      <c r="H2384" s="16">
        <v>1.0139814814814814</v>
      </c>
    </row>
    <row x14ac:dyDescent="0.25" r="2385" customHeight="1" ht="18.75">
      <c r="A2385" s="1">
        <v>43658</v>
      </c>
      <c r="B2385" s="12">
        <v>2.2</v>
      </c>
      <c r="C2385" s="12">
        <v>4.2</v>
      </c>
      <c r="D2385" s="7">
        <v>320</v>
      </c>
      <c r="E2385" s="16">
        <v>1.4473148148148147</v>
      </c>
      <c r="F2385" s="12">
        <v>6.1</v>
      </c>
      <c r="G2385" s="7">
        <v>290</v>
      </c>
      <c r="H2385" s="16">
        <v>1.6125925925925926</v>
      </c>
    </row>
    <row x14ac:dyDescent="0.25" r="2386" customHeight="1" ht="18.75">
      <c r="A2386" s="1">
        <v>43659</v>
      </c>
      <c r="B2386" s="12">
        <v>0.7</v>
      </c>
      <c r="C2386" s="12">
        <v>2.2</v>
      </c>
      <c r="D2386" s="7">
        <v>140</v>
      </c>
      <c r="E2386" s="16">
        <v>1.7577314814814815</v>
      </c>
      <c r="F2386" s="7">
        <v>4</v>
      </c>
      <c r="G2386" s="7">
        <v>110</v>
      </c>
      <c r="H2386" s="16">
        <v>1.5049537037037037</v>
      </c>
    </row>
    <row x14ac:dyDescent="0.25" r="2387" customHeight="1" ht="18.75">
      <c r="A2387" s="1">
        <v>43660</v>
      </c>
      <c r="B2387" s="12">
        <v>2.5</v>
      </c>
      <c r="C2387" s="12">
        <v>4.8</v>
      </c>
      <c r="D2387" s="7">
        <v>110</v>
      </c>
      <c r="E2387" s="16">
        <v>1.8112037037037036</v>
      </c>
      <c r="F2387" s="12">
        <v>6.9</v>
      </c>
      <c r="G2387" s="7">
        <v>140</v>
      </c>
      <c r="H2387" s="16">
        <v>1.5160648148148148</v>
      </c>
    </row>
    <row x14ac:dyDescent="0.25" r="2388" customHeight="1" ht="18.75">
      <c r="A2388" s="1">
        <v>43661</v>
      </c>
      <c r="B2388" s="12">
        <v>2.4</v>
      </c>
      <c r="C2388" s="12">
        <v>4.2</v>
      </c>
      <c r="D2388" s="7">
        <v>110</v>
      </c>
      <c r="E2388" s="16">
        <v>1.6889814814814814</v>
      </c>
      <c r="F2388" s="12">
        <v>6.1</v>
      </c>
      <c r="G2388" s="7">
        <v>90</v>
      </c>
      <c r="H2388" s="16">
        <v>1.725787037037037</v>
      </c>
    </row>
    <row x14ac:dyDescent="0.25" r="2389" customHeight="1" ht="18.75">
      <c r="A2389" s="1">
        <v>43662</v>
      </c>
      <c r="B2389" s="12">
        <v>2.2</v>
      </c>
      <c r="C2389" s="12">
        <v>4.4</v>
      </c>
      <c r="D2389" s="7">
        <v>110</v>
      </c>
      <c r="E2389" s="16">
        <v>1.658425925925926</v>
      </c>
      <c r="F2389" s="12">
        <v>6.6</v>
      </c>
      <c r="G2389" s="7">
        <v>110</v>
      </c>
      <c r="H2389" s="16">
        <v>1.7160648148148148</v>
      </c>
    </row>
    <row x14ac:dyDescent="0.25" r="2390" customHeight="1" ht="18.75">
      <c r="A2390" s="1">
        <v>43663</v>
      </c>
      <c r="B2390" s="12">
        <v>2.2</v>
      </c>
      <c r="C2390" s="7">
        <v>4</v>
      </c>
      <c r="D2390" s="7">
        <v>110</v>
      </c>
      <c r="E2390" s="16">
        <v>1.5473148148148148</v>
      </c>
      <c r="F2390" s="12">
        <v>5.5</v>
      </c>
      <c r="G2390" s="7">
        <v>90</v>
      </c>
      <c r="H2390" s="16">
        <v>1.5681481481481483</v>
      </c>
    </row>
    <row x14ac:dyDescent="0.25" r="2391" customHeight="1" ht="18.75">
      <c r="A2391" s="1">
        <v>43664</v>
      </c>
      <c r="B2391" s="7">
        <v>1</v>
      </c>
      <c r="C2391" s="12">
        <v>3.2</v>
      </c>
      <c r="D2391" s="7">
        <v>140</v>
      </c>
      <c r="E2391" s="16">
        <v>1.022314814814815</v>
      </c>
      <c r="F2391" s="12">
        <v>3.9</v>
      </c>
      <c r="G2391" s="7">
        <v>140</v>
      </c>
      <c r="H2391" s="16">
        <v>1.0160648148148148</v>
      </c>
    </row>
    <row x14ac:dyDescent="0.25" r="2392" customHeight="1" ht="18.75">
      <c r="A2392" s="1">
        <v>43665</v>
      </c>
      <c r="B2392" s="12">
        <v>1.6</v>
      </c>
      <c r="C2392" s="12">
        <v>4.1</v>
      </c>
      <c r="D2392" s="7">
        <v>140</v>
      </c>
      <c r="E2392" s="16">
        <v>1.7848148148148149</v>
      </c>
      <c r="F2392" s="7">
        <v>6</v>
      </c>
      <c r="G2392" s="7">
        <v>140</v>
      </c>
      <c r="H2392" s="16">
        <v>1.8542592592592593</v>
      </c>
    </row>
    <row x14ac:dyDescent="0.25" r="2393" customHeight="1" ht="18.75">
      <c r="A2393" s="1">
        <v>43666</v>
      </c>
      <c r="B2393" s="12">
        <v>3.4</v>
      </c>
      <c r="C2393" s="12">
        <v>6.4</v>
      </c>
      <c r="D2393" s="7">
        <v>110</v>
      </c>
      <c r="E2393" s="16">
        <v>1.2306481481481482</v>
      </c>
      <c r="F2393" s="12">
        <v>8.7</v>
      </c>
      <c r="G2393" s="7">
        <v>90</v>
      </c>
      <c r="H2393" s="16">
        <v>1.2306481481481482</v>
      </c>
    </row>
    <row x14ac:dyDescent="0.25" r="2394" customHeight="1" ht="18.75">
      <c r="A2394" s="1">
        <v>43667</v>
      </c>
      <c r="B2394" s="12">
        <v>1.3</v>
      </c>
      <c r="C2394" s="12">
        <v>4.4</v>
      </c>
      <c r="D2394" s="7">
        <v>250</v>
      </c>
      <c r="E2394" s="16">
        <v>1.7730092592592592</v>
      </c>
      <c r="F2394" s="12">
        <v>6.5</v>
      </c>
      <c r="G2394" s="7">
        <v>250</v>
      </c>
      <c r="H2394" s="16">
        <v>1.7084259259259258</v>
      </c>
    </row>
    <row x14ac:dyDescent="0.25" r="2395" customHeight="1" ht="18.75">
      <c r="A2395" s="1">
        <v>43668</v>
      </c>
      <c r="B2395" s="12">
        <v>1.4</v>
      </c>
      <c r="C2395" s="12">
        <v>4.4</v>
      </c>
      <c r="D2395" s="7">
        <v>320</v>
      </c>
      <c r="E2395" s="16">
        <v>1.6132870370370371</v>
      </c>
      <c r="F2395" s="12">
        <v>6.9</v>
      </c>
      <c r="G2395" s="7">
        <v>290</v>
      </c>
      <c r="H2395" s="16">
        <v>1.5598148148148148</v>
      </c>
    </row>
    <row x14ac:dyDescent="0.25" r="2396" customHeight="1" ht="18.75">
      <c r="A2396" s="1">
        <v>43669</v>
      </c>
      <c r="B2396" s="12">
        <v>1.2</v>
      </c>
      <c r="C2396" s="12">
        <v>3.3</v>
      </c>
      <c r="D2396" s="7">
        <v>320</v>
      </c>
      <c r="E2396" s="16">
        <v>1.532037037037037</v>
      </c>
      <c r="F2396" s="12">
        <v>5.2</v>
      </c>
      <c r="G2396" s="7">
        <v>250</v>
      </c>
      <c r="H2396" s="16">
        <v>1.4827314814814816</v>
      </c>
    </row>
    <row x14ac:dyDescent="0.25" r="2397" customHeight="1" ht="18.75">
      <c r="A2397" s="1">
        <v>43670</v>
      </c>
      <c r="B2397" s="12">
        <v>0.8</v>
      </c>
      <c r="C2397" s="12">
        <v>3.6</v>
      </c>
      <c r="D2397" s="7">
        <v>290</v>
      </c>
      <c r="E2397" s="16">
        <v>1.502175925925926</v>
      </c>
      <c r="F2397" s="12">
        <v>5.4</v>
      </c>
      <c r="G2397" s="7">
        <v>270</v>
      </c>
      <c r="H2397" s="16">
        <v>1.5202314814814815</v>
      </c>
    </row>
    <row x14ac:dyDescent="0.25" r="2398" customHeight="1" ht="18.75">
      <c r="A2398" s="1">
        <v>43671</v>
      </c>
      <c r="B2398" s="12">
        <v>0.9</v>
      </c>
      <c r="C2398" s="12">
        <v>1.7</v>
      </c>
      <c r="D2398" s="7">
        <v>180</v>
      </c>
      <c r="E2398" s="16">
        <v>1.6591203703703705</v>
      </c>
      <c r="F2398" s="12">
        <v>2.7</v>
      </c>
      <c r="G2398" s="7">
        <v>200</v>
      </c>
      <c r="H2398" s="16">
        <v>1.6591203703703705</v>
      </c>
    </row>
    <row x14ac:dyDescent="0.25" r="2399" customHeight="1" ht="18.75">
      <c r="A2399" s="1">
        <v>43672</v>
      </c>
      <c r="B2399" s="12">
        <v>1.8</v>
      </c>
      <c r="C2399" s="12">
        <v>3.1</v>
      </c>
      <c r="D2399" s="7">
        <v>180</v>
      </c>
      <c r="E2399" s="16">
        <v>1.5931481481481482</v>
      </c>
      <c r="F2399" s="12">
        <v>4.9</v>
      </c>
      <c r="G2399" s="7">
        <v>250</v>
      </c>
      <c r="H2399" s="16">
        <v>1.5118981481481482</v>
      </c>
    </row>
    <row x14ac:dyDescent="0.25" r="2400" customHeight="1" ht="18.75">
      <c r="A2400" s="1">
        <v>43673</v>
      </c>
      <c r="B2400" s="12">
        <v>0.9</v>
      </c>
      <c r="C2400" s="12">
        <v>3.4</v>
      </c>
      <c r="D2400" s="7">
        <v>340</v>
      </c>
      <c r="E2400" s="16">
        <v>1.584814814814815</v>
      </c>
      <c r="F2400" s="12">
        <v>5.6</v>
      </c>
      <c r="G2400" s="7">
        <v>360</v>
      </c>
      <c r="H2400" s="16">
        <v>1.5827314814814815</v>
      </c>
    </row>
    <row x14ac:dyDescent="0.25" r="2401" customHeight="1" ht="18.75">
      <c r="A2401" s="1">
        <v>43674</v>
      </c>
      <c r="B2401" s="12">
        <v>1.3</v>
      </c>
      <c r="C2401" s="12">
        <v>3.5</v>
      </c>
      <c r="D2401" s="7">
        <v>200</v>
      </c>
      <c r="E2401" s="16">
        <v>1.5438425925925925</v>
      </c>
      <c r="F2401" s="12">
        <v>6.2</v>
      </c>
      <c r="G2401" s="7">
        <v>200</v>
      </c>
      <c r="H2401" s="16">
        <v>1.5431481481481482</v>
      </c>
    </row>
    <row x14ac:dyDescent="0.25" r="2402" customHeight="1" ht="18.75">
      <c r="A2402" s="1">
        <v>43675</v>
      </c>
      <c r="B2402" s="12">
        <v>1.2</v>
      </c>
      <c r="C2402" s="12">
        <v>3.5</v>
      </c>
      <c r="D2402" s="7">
        <v>250</v>
      </c>
      <c r="E2402" s="16">
        <v>1.5514814814814815</v>
      </c>
      <c r="F2402" s="12">
        <v>5.5</v>
      </c>
      <c r="G2402" s="7">
        <v>290</v>
      </c>
      <c r="H2402" s="16">
        <v>1.5375925925925926</v>
      </c>
    </row>
    <row x14ac:dyDescent="0.25" r="2403" customHeight="1" ht="18.75">
      <c r="A2403" s="1">
        <v>43676</v>
      </c>
      <c r="B2403" s="12">
        <v>1.9</v>
      </c>
      <c r="C2403" s="12">
        <v>5.4</v>
      </c>
      <c r="D2403" s="7">
        <v>250</v>
      </c>
      <c r="E2403" s="16">
        <v>1.5250925925925927</v>
      </c>
      <c r="F2403" s="12">
        <v>7.9</v>
      </c>
      <c r="G2403" s="7">
        <v>270</v>
      </c>
      <c r="H2403" s="16">
        <v>1.5237037037037036</v>
      </c>
    </row>
    <row x14ac:dyDescent="0.25" r="2404" customHeight="1" ht="18.75">
      <c r="A2404" s="1">
        <v>43677</v>
      </c>
      <c r="B2404" s="7">
        <v>2</v>
      </c>
      <c r="C2404" s="12">
        <v>5.3</v>
      </c>
      <c r="D2404" s="7">
        <v>270</v>
      </c>
      <c r="E2404" s="16">
        <v>1.483425925925926</v>
      </c>
      <c r="F2404" s="12">
        <v>7.4</v>
      </c>
      <c r="G2404" s="7">
        <v>290</v>
      </c>
      <c r="H2404" s="16">
        <v>1.3750925925925925</v>
      </c>
    </row>
    <row x14ac:dyDescent="0.25" r="2405" customHeight="1" ht="18.75">
      <c r="A2405" s="1">
        <v>43678</v>
      </c>
      <c r="B2405" s="12">
        <v>1.8</v>
      </c>
      <c r="C2405" s="12">
        <v>3.4</v>
      </c>
      <c r="D2405" s="7">
        <v>290</v>
      </c>
      <c r="E2405" s="16">
        <v>1.5487037037037037</v>
      </c>
      <c r="F2405" s="12">
        <v>6.5</v>
      </c>
      <c r="G2405" s="7">
        <v>270</v>
      </c>
      <c r="H2405" s="16">
        <v>1.7125925925925927</v>
      </c>
    </row>
    <row x14ac:dyDescent="0.25" r="2406" customHeight="1" ht="18.75">
      <c r="A2406" s="1">
        <v>43679</v>
      </c>
      <c r="B2406" s="12">
        <v>1.5</v>
      </c>
      <c r="C2406" s="12">
        <v>3.2</v>
      </c>
      <c r="D2406" s="7">
        <v>140</v>
      </c>
      <c r="E2406" s="16">
        <v>1.9188425925925925</v>
      </c>
      <c r="F2406" s="12">
        <v>4.4</v>
      </c>
      <c r="G2406" s="7">
        <v>140</v>
      </c>
      <c r="H2406" s="16">
        <v>1.8875925925925925</v>
      </c>
    </row>
    <row x14ac:dyDescent="0.25" r="2407" customHeight="1" ht="18.75">
      <c r="A2407" s="1">
        <v>43680</v>
      </c>
      <c r="B2407" s="12">
        <v>2.3</v>
      </c>
      <c r="C2407" s="12">
        <v>5.3</v>
      </c>
      <c r="D2407" s="7">
        <v>290</v>
      </c>
      <c r="E2407" s="16">
        <v>1.6889814814814814</v>
      </c>
      <c r="F2407" s="12">
        <v>7.9</v>
      </c>
      <c r="G2407" s="7">
        <v>320</v>
      </c>
      <c r="H2407" s="16">
        <v>1.6841203703703704</v>
      </c>
    </row>
    <row x14ac:dyDescent="0.25" r="2408" customHeight="1" ht="18.75">
      <c r="A2408" s="1">
        <v>43681</v>
      </c>
      <c r="B2408" s="12">
        <v>1.4</v>
      </c>
      <c r="C2408" s="12">
        <v>3.4</v>
      </c>
      <c r="D2408" s="7">
        <v>140</v>
      </c>
      <c r="E2408" s="16">
        <v>1.0243981481481481</v>
      </c>
      <c r="F2408" s="12">
        <v>4.6</v>
      </c>
      <c r="G2408" s="7">
        <v>140</v>
      </c>
      <c r="H2408" s="16">
        <v>1.020925925925926</v>
      </c>
    </row>
    <row x14ac:dyDescent="0.25" r="2409" customHeight="1" ht="18.75">
      <c r="A2409" s="1">
        <v>43682</v>
      </c>
      <c r="B2409" s="12">
        <v>2.8</v>
      </c>
      <c r="C2409" s="12">
        <v>5.9</v>
      </c>
      <c r="D2409" s="7">
        <v>140</v>
      </c>
      <c r="E2409" s="16">
        <v>1.9035648148148148</v>
      </c>
      <c r="F2409" s="7">
        <v>8</v>
      </c>
      <c r="G2409" s="7">
        <v>140</v>
      </c>
      <c r="H2409" s="16">
        <v>1.877175925925926</v>
      </c>
    </row>
    <row x14ac:dyDescent="0.25" r="2410" customHeight="1" ht="18.75">
      <c r="A2410" s="1">
        <v>43683</v>
      </c>
      <c r="B2410" s="12">
        <v>2.1</v>
      </c>
      <c r="C2410" s="12">
        <v>5.5</v>
      </c>
      <c r="D2410" s="7">
        <v>110</v>
      </c>
      <c r="E2410" s="16">
        <v>1.549398148148148</v>
      </c>
      <c r="F2410" s="12">
        <v>8.1</v>
      </c>
      <c r="G2410" s="7">
        <v>90</v>
      </c>
      <c r="H2410" s="16">
        <v>1.5521759259259258</v>
      </c>
    </row>
    <row x14ac:dyDescent="0.25" r="2411" customHeight="1" ht="18.75">
      <c r="A2411" s="1">
        <v>43684</v>
      </c>
      <c r="B2411" s="12">
        <v>1.6</v>
      </c>
      <c r="C2411" s="12">
        <v>4.2</v>
      </c>
      <c r="D2411" s="7">
        <v>270</v>
      </c>
      <c r="E2411" s="16">
        <v>1.5966203703703705</v>
      </c>
      <c r="F2411" s="12">
        <v>7.9</v>
      </c>
      <c r="G2411" s="7">
        <v>290</v>
      </c>
      <c r="H2411" s="16">
        <v>1.591759259259259</v>
      </c>
    </row>
    <row x14ac:dyDescent="0.25" r="2412" customHeight="1" ht="18.75">
      <c r="A2412" s="1">
        <v>43685</v>
      </c>
      <c r="B2412" s="12">
        <v>1.2</v>
      </c>
      <c r="C2412" s="12">
        <v>4.8</v>
      </c>
      <c r="D2412" s="7">
        <v>270</v>
      </c>
      <c r="E2412" s="16">
        <v>1.6987037037037038</v>
      </c>
      <c r="F2412" s="12">
        <v>6.6</v>
      </c>
      <c r="G2412" s="7">
        <v>320</v>
      </c>
      <c r="H2412" s="16">
        <v>1.6952314814814815</v>
      </c>
    </row>
    <row x14ac:dyDescent="0.25" r="2413" customHeight="1" ht="18.75">
      <c r="A2413" s="1">
        <v>43686</v>
      </c>
      <c r="B2413" s="12">
        <v>0.7</v>
      </c>
      <c r="C2413" s="12">
        <v>2.5</v>
      </c>
      <c r="D2413" s="7">
        <v>290</v>
      </c>
      <c r="E2413" s="16">
        <v>1.5424537037037038</v>
      </c>
      <c r="F2413" s="12">
        <v>4.5</v>
      </c>
      <c r="G2413" s="7">
        <v>320</v>
      </c>
      <c r="H2413" s="16">
        <v>1.5424537037037038</v>
      </c>
    </row>
    <row x14ac:dyDescent="0.25" r="2414" customHeight="1" ht="18.75">
      <c r="A2414" s="1">
        <v>43687</v>
      </c>
      <c r="B2414" s="12">
        <v>3.3</v>
      </c>
      <c r="C2414" s="12">
        <v>6.9</v>
      </c>
      <c r="D2414" s="7">
        <v>90</v>
      </c>
      <c r="E2414" s="16">
        <v>1.7125925925925927</v>
      </c>
      <c r="F2414" s="12">
        <v>10.5</v>
      </c>
      <c r="G2414" s="7">
        <v>110</v>
      </c>
      <c r="H2414" s="16">
        <v>1.638287037037037</v>
      </c>
    </row>
    <row x14ac:dyDescent="0.25" r="2415" customHeight="1" ht="18.75">
      <c r="A2415" s="1">
        <v>43688</v>
      </c>
      <c r="B2415" s="12">
        <v>4.7</v>
      </c>
      <c r="C2415" s="12">
        <v>7.2</v>
      </c>
      <c r="D2415" s="7">
        <v>110</v>
      </c>
      <c r="E2415" s="16">
        <v>1.611898148148148</v>
      </c>
      <c r="F2415" s="7">
        <v>10</v>
      </c>
      <c r="G2415" s="7">
        <v>110</v>
      </c>
      <c r="H2415" s="16">
        <v>1.5410648148148147</v>
      </c>
    </row>
    <row x14ac:dyDescent="0.25" r="2416" customHeight="1" ht="18.75">
      <c r="A2416" s="1">
        <v>43689</v>
      </c>
      <c r="B2416" s="12">
        <v>2.4</v>
      </c>
      <c r="C2416" s="7">
        <v>5</v>
      </c>
      <c r="D2416" s="7">
        <v>160</v>
      </c>
      <c r="E2416" s="16">
        <v>1.518148148148148</v>
      </c>
      <c r="F2416" s="12">
        <v>7.6</v>
      </c>
      <c r="G2416" s="7">
        <v>140</v>
      </c>
      <c r="H2416" s="16">
        <v>1.5160648148148148</v>
      </c>
    </row>
    <row x14ac:dyDescent="0.25" r="2417" customHeight="1" ht="18.75">
      <c r="A2417" s="1">
        <v>43690</v>
      </c>
      <c r="B2417" s="12">
        <v>2.7</v>
      </c>
      <c r="C2417" s="12">
        <v>6.3</v>
      </c>
      <c r="D2417" s="7">
        <v>110</v>
      </c>
      <c r="E2417" s="16">
        <v>1.757037037037037</v>
      </c>
      <c r="F2417" s="12">
        <v>9.2</v>
      </c>
      <c r="G2417" s="7">
        <v>110</v>
      </c>
      <c r="H2417" s="16">
        <v>1.695925925925926</v>
      </c>
    </row>
    <row x14ac:dyDescent="0.25" r="2418" customHeight="1" ht="18.75">
      <c r="A2418" s="1">
        <v>43691</v>
      </c>
      <c r="B2418" s="12">
        <v>2.8</v>
      </c>
      <c r="C2418" s="12">
        <v>6.6</v>
      </c>
      <c r="D2418" s="7">
        <v>110</v>
      </c>
      <c r="E2418" s="16">
        <v>1.6112037037037037</v>
      </c>
      <c r="F2418" s="12">
        <v>10.1</v>
      </c>
      <c r="G2418" s="7">
        <v>90</v>
      </c>
      <c r="H2418" s="16">
        <v>1.608425925925926</v>
      </c>
    </row>
    <row x14ac:dyDescent="0.25" r="2419" customHeight="1" ht="18.75">
      <c r="A2419" s="1">
        <v>43692</v>
      </c>
      <c r="B2419" s="12">
        <v>2.3</v>
      </c>
      <c r="C2419" s="12">
        <v>4.6</v>
      </c>
      <c r="D2419" s="7">
        <v>290</v>
      </c>
      <c r="E2419" s="16">
        <v>1.5993981481481483</v>
      </c>
      <c r="F2419" s="12">
        <v>6.1</v>
      </c>
      <c r="G2419" s="7">
        <v>270</v>
      </c>
      <c r="H2419" s="16">
        <v>1.594537037037037</v>
      </c>
    </row>
    <row x14ac:dyDescent="0.25" r="2420" customHeight="1" ht="18.75">
      <c r="A2420" s="1">
        <v>43693</v>
      </c>
      <c r="B2420" s="12">
        <v>2.5</v>
      </c>
      <c r="C2420" s="12">
        <v>4.8</v>
      </c>
      <c r="D2420" s="7">
        <v>290</v>
      </c>
      <c r="E2420" s="16">
        <v>1.744537037037037</v>
      </c>
      <c r="F2420" s="12">
        <v>6.6</v>
      </c>
      <c r="G2420" s="7">
        <v>290</v>
      </c>
      <c r="H2420" s="16">
        <v>1.4216203703703703</v>
      </c>
    </row>
    <row x14ac:dyDescent="0.25" r="2421" customHeight="1" ht="18.75">
      <c r="A2421" s="1">
        <v>43694</v>
      </c>
      <c r="B2421" s="12">
        <v>1.9</v>
      </c>
      <c r="C2421" s="12">
        <v>5.3</v>
      </c>
      <c r="D2421" s="7">
        <v>270</v>
      </c>
      <c r="E2421" s="16">
        <v>1.5514814814814815</v>
      </c>
      <c r="F2421" s="7">
        <v>8</v>
      </c>
      <c r="G2421" s="7">
        <v>270</v>
      </c>
      <c r="H2421" s="16">
        <v>1.549398148148148</v>
      </c>
    </row>
    <row x14ac:dyDescent="0.25" r="2422" customHeight="1" ht="18.75">
      <c r="A2422" s="1">
        <v>43695</v>
      </c>
      <c r="B2422" s="12">
        <v>1.7</v>
      </c>
      <c r="C2422" s="12">
        <v>3.7</v>
      </c>
      <c r="D2422" s="7">
        <v>340</v>
      </c>
      <c r="E2422" s="16">
        <v>1.7042592592592594</v>
      </c>
      <c r="F2422" s="12">
        <v>5.3</v>
      </c>
      <c r="G2422" s="7">
        <v>270</v>
      </c>
      <c r="H2422" s="16">
        <v>1.6653703703703704</v>
      </c>
    </row>
    <row x14ac:dyDescent="0.25" r="2423" customHeight="1" ht="18.75">
      <c r="A2423" s="1">
        <v>43696</v>
      </c>
      <c r="B2423" s="12">
        <v>2.4</v>
      </c>
      <c r="C2423" s="12">
        <v>5.6</v>
      </c>
      <c r="D2423" s="7">
        <v>90</v>
      </c>
      <c r="E2423" s="16">
        <v>1.6327314814814815</v>
      </c>
      <c r="F2423" s="12">
        <v>7.4</v>
      </c>
      <c r="G2423" s="7">
        <v>90</v>
      </c>
      <c r="H2423" s="16">
        <v>1.6063425925925925</v>
      </c>
    </row>
    <row x14ac:dyDescent="0.25" r="2424" customHeight="1" ht="18.75">
      <c r="A2424" s="1">
        <v>43697</v>
      </c>
      <c r="B2424" s="12">
        <v>3.4</v>
      </c>
      <c r="C2424" s="12">
        <v>6.3</v>
      </c>
      <c r="D2424" s="7">
        <v>110</v>
      </c>
      <c r="E2424" s="16">
        <v>1.4292592592592592</v>
      </c>
      <c r="F2424" s="12">
        <v>8.9</v>
      </c>
      <c r="G2424" s="7">
        <v>110</v>
      </c>
      <c r="H2424" s="16">
        <v>1.420925925925926</v>
      </c>
    </row>
    <row x14ac:dyDescent="0.25" r="2425" customHeight="1" ht="18.75">
      <c r="A2425" s="1">
        <v>43698</v>
      </c>
      <c r="B2425" s="12">
        <v>1.4</v>
      </c>
      <c r="C2425" s="12">
        <v>3.7</v>
      </c>
      <c r="D2425" s="7">
        <v>110</v>
      </c>
      <c r="E2425" s="16">
        <v>1.5063425925925926</v>
      </c>
      <c r="F2425" s="12">
        <v>5.3</v>
      </c>
      <c r="G2425" s="7">
        <v>110</v>
      </c>
      <c r="H2425" s="16">
        <v>1.0181481481481482</v>
      </c>
    </row>
    <row x14ac:dyDescent="0.25" r="2426" customHeight="1" ht="18.75">
      <c r="A2426" s="1">
        <v>43699</v>
      </c>
      <c r="B2426" s="12">
        <v>1.2</v>
      </c>
      <c r="C2426" s="12">
        <v>4.1</v>
      </c>
      <c r="D2426" s="7">
        <v>290</v>
      </c>
      <c r="E2426" s="16">
        <v>1.5764814814814816</v>
      </c>
      <c r="F2426" s="12">
        <v>6.1</v>
      </c>
      <c r="G2426" s="7">
        <v>290</v>
      </c>
      <c r="H2426" s="16">
        <v>1.5730092592592593</v>
      </c>
    </row>
    <row x14ac:dyDescent="0.25" r="2427" customHeight="1" ht="18.75">
      <c r="A2427" s="1">
        <v>43700</v>
      </c>
      <c r="B2427" s="12">
        <v>1.6</v>
      </c>
      <c r="C2427" s="12">
        <v>3.8</v>
      </c>
      <c r="D2427" s="7">
        <v>290</v>
      </c>
      <c r="E2427" s="16">
        <v>1.6105092592592594</v>
      </c>
      <c r="F2427" s="12">
        <v>5.7</v>
      </c>
      <c r="G2427" s="7">
        <v>290</v>
      </c>
      <c r="H2427" s="16">
        <v>1.475787037037037</v>
      </c>
    </row>
    <row x14ac:dyDescent="0.25" r="2428" customHeight="1" ht="18.75">
      <c r="A2428" s="1">
        <v>43701</v>
      </c>
      <c r="B2428" s="12">
        <v>1.1</v>
      </c>
      <c r="C2428" s="7">
        <v>4</v>
      </c>
      <c r="D2428" s="7">
        <v>290</v>
      </c>
      <c r="E2428" s="16">
        <v>1.539675925925926</v>
      </c>
      <c r="F2428" s="12">
        <v>6.2</v>
      </c>
      <c r="G2428" s="7">
        <v>290</v>
      </c>
      <c r="H2428" s="16">
        <v>1.5431481481481482</v>
      </c>
    </row>
    <row x14ac:dyDescent="0.25" r="2429" customHeight="1" ht="18.75">
      <c r="A2429" s="1">
        <v>43702</v>
      </c>
      <c r="B2429" s="12">
        <v>0.9</v>
      </c>
      <c r="C2429" s="12">
        <v>3.5</v>
      </c>
      <c r="D2429" s="7">
        <v>270</v>
      </c>
      <c r="E2429" s="16">
        <v>1.6098148148148148</v>
      </c>
      <c r="F2429" s="12">
        <v>6.1</v>
      </c>
      <c r="G2429" s="7">
        <v>290</v>
      </c>
      <c r="H2429" s="16">
        <v>1.6042592592592593</v>
      </c>
    </row>
    <row x14ac:dyDescent="0.25" r="2430" customHeight="1" ht="18.75">
      <c r="A2430" s="1">
        <v>43703</v>
      </c>
      <c r="B2430" s="12">
        <v>1.2</v>
      </c>
      <c r="C2430" s="12">
        <v>3.1</v>
      </c>
      <c r="D2430" s="7">
        <v>110</v>
      </c>
      <c r="E2430" s="16">
        <v>1.5049537037037037</v>
      </c>
      <c r="F2430" s="12">
        <v>4.9</v>
      </c>
      <c r="G2430" s="7">
        <v>90</v>
      </c>
      <c r="H2430" s="16">
        <v>1.5375925925925926</v>
      </c>
    </row>
    <row x14ac:dyDescent="0.25" r="2431" customHeight="1" ht="18.75">
      <c r="A2431" s="1">
        <v>43704</v>
      </c>
      <c r="B2431" s="12">
        <v>1.4</v>
      </c>
      <c r="C2431" s="7">
        <v>4</v>
      </c>
      <c r="D2431" s="7">
        <v>290</v>
      </c>
      <c r="E2431" s="16">
        <v>1.4737037037037037</v>
      </c>
      <c r="F2431" s="12">
        <v>5.4</v>
      </c>
      <c r="G2431" s="7">
        <v>290</v>
      </c>
      <c r="H2431" s="16">
        <v>1.4875925925925926</v>
      </c>
    </row>
    <row x14ac:dyDescent="0.25" r="2432" customHeight="1" ht="18.75">
      <c r="A2432" s="1">
        <v>43705</v>
      </c>
      <c r="B2432" s="7">
        <v>1</v>
      </c>
      <c r="C2432" s="12">
        <v>2.4</v>
      </c>
      <c r="D2432" s="7">
        <v>340</v>
      </c>
      <c r="E2432" s="16">
        <v>1.7000925925925925</v>
      </c>
      <c r="F2432" s="12">
        <v>3.3</v>
      </c>
      <c r="G2432" s="7">
        <v>340</v>
      </c>
      <c r="H2432" s="16">
        <v>1.6848148148148148</v>
      </c>
    </row>
    <row x14ac:dyDescent="0.25" r="2433" customHeight="1" ht="18.75">
      <c r="A2433" s="1">
        <v>43706</v>
      </c>
      <c r="B2433" s="12">
        <v>0.7</v>
      </c>
      <c r="C2433" s="12">
        <v>2.2</v>
      </c>
      <c r="D2433" s="7">
        <v>340</v>
      </c>
      <c r="E2433" s="16">
        <v>1.4278703703703703</v>
      </c>
      <c r="F2433" s="12">
        <v>2.7</v>
      </c>
      <c r="G2433" s="7">
        <v>320</v>
      </c>
      <c r="H2433" s="16">
        <v>1.4257870370370371</v>
      </c>
    </row>
    <row x14ac:dyDescent="0.25" r="2434" customHeight="1" ht="18.75">
      <c r="A2434" s="1">
        <v>43707</v>
      </c>
      <c r="B2434" s="12">
        <v>2.4</v>
      </c>
      <c r="C2434" s="12">
        <v>5.1</v>
      </c>
      <c r="D2434" s="7">
        <v>270</v>
      </c>
      <c r="E2434" s="16">
        <v>1.563287037037037</v>
      </c>
      <c r="F2434" s="12">
        <v>7.7</v>
      </c>
      <c r="G2434" s="7">
        <v>290</v>
      </c>
      <c r="H2434" s="16">
        <v>1.5612037037037036</v>
      </c>
    </row>
    <row x14ac:dyDescent="0.25" r="2435" customHeight="1" ht="18.75">
      <c r="A2435" s="1">
        <v>43708</v>
      </c>
      <c r="B2435" s="12">
        <v>0.8</v>
      </c>
      <c r="C2435" s="7">
        <v>4</v>
      </c>
      <c r="D2435" s="7">
        <v>290</v>
      </c>
      <c r="E2435" s="16">
        <v>1.4924537037037038</v>
      </c>
      <c r="F2435" s="12">
        <v>6.4</v>
      </c>
      <c r="G2435" s="7">
        <v>290</v>
      </c>
      <c r="H2435" s="16">
        <v>1.4875925925925926</v>
      </c>
    </row>
    <row x14ac:dyDescent="0.25" r="2436" customHeight="1" ht="18.75">
      <c r="A2436" s="1">
        <v>43709</v>
      </c>
      <c r="B2436" s="12">
        <v>0.4</v>
      </c>
      <c r="C2436" s="12">
        <v>2.6</v>
      </c>
      <c r="D2436" s="7">
        <v>110</v>
      </c>
      <c r="E2436" s="16">
        <v>1.3153703703703703</v>
      </c>
      <c r="F2436" s="12">
        <v>3.6</v>
      </c>
      <c r="G2436" s="7">
        <v>110</v>
      </c>
      <c r="H2436" s="16">
        <v>1.3091203703703704</v>
      </c>
    </row>
    <row x14ac:dyDescent="0.25" r="2437" customHeight="1" ht="18.75">
      <c r="A2437" s="1">
        <v>43710</v>
      </c>
      <c r="B2437" s="12">
        <v>1.3</v>
      </c>
      <c r="C2437" s="12">
        <v>2.9</v>
      </c>
      <c r="D2437" s="7">
        <v>140</v>
      </c>
      <c r="E2437" s="16">
        <v>1.6278703703703705</v>
      </c>
      <c r="F2437" s="7">
        <v>4</v>
      </c>
      <c r="G2437" s="7">
        <v>140</v>
      </c>
      <c r="H2437" s="16">
        <v>1.6278703703703705</v>
      </c>
    </row>
    <row x14ac:dyDescent="0.25" r="2438" customHeight="1" ht="18.75">
      <c r="A2438" s="1">
        <v>43711</v>
      </c>
      <c r="B2438" s="12">
        <v>1.4</v>
      </c>
      <c r="C2438" s="12">
        <v>3.5</v>
      </c>
      <c r="D2438" s="7">
        <v>110</v>
      </c>
      <c r="E2438" s="16">
        <v>1.366064814814815</v>
      </c>
      <c r="F2438" s="12">
        <v>5.5</v>
      </c>
      <c r="G2438" s="7">
        <v>140</v>
      </c>
      <c r="H2438" s="16">
        <v>1.3653703703703703</v>
      </c>
    </row>
    <row x14ac:dyDescent="0.25" r="2439" customHeight="1" ht="18.75">
      <c r="A2439" s="1">
        <v>43712</v>
      </c>
      <c r="B2439" s="12">
        <v>1.4</v>
      </c>
      <c r="C2439" s="12">
        <v>3.4</v>
      </c>
      <c r="D2439" s="7">
        <v>110</v>
      </c>
      <c r="E2439" s="16">
        <v>1.7987037037037037</v>
      </c>
      <c r="F2439" s="12">
        <v>4.7</v>
      </c>
      <c r="G2439" s="7">
        <v>110</v>
      </c>
      <c r="H2439" s="16">
        <v>1.7889814814814815</v>
      </c>
    </row>
    <row x14ac:dyDescent="0.25" r="2440" customHeight="1" ht="18.75">
      <c r="A2440" s="1">
        <v>43713</v>
      </c>
      <c r="B2440" s="12">
        <v>1.5</v>
      </c>
      <c r="C2440" s="12">
        <v>5.4</v>
      </c>
      <c r="D2440" s="7">
        <v>110</v>
      </c>
      <c r="E2440" s="16">
        <v>1.6410648148148148</v>
      </c>
      <c r="F2440" s="12">
        <v>7.4</v>
      </c>
      <c r="G2440" s="7">
        <v>140</v>
      </c>
      <c r="H2440" s="16">
        <v>1.6493981481481481</v>
      </c>
    </row>
    <row x14ac:dyDescent="0.25" r="2441" customHeight="1" ht="18.75">
      <c r="A2441" s="1">
        <v>43714</v>
      </c>
      <c r="B2441" s="12">
        <v>2.6</v>
      </c>
      <c r="C2441" s="12">
        <v>5.6</v>
      </c>
      <c r="D2441" s="7">
        <v>90</v>
      </c>
      <c r="E2441" s="16">
        <v>1.9230092592592594</v>
      </c>
      <c r="F2441" s="12">
        <v>8.9</v>
      </c>
      <c r="G2441" s="7">
        <v>90</v>
      </c>
      <c r="H2441" s="16">
        <v>1.9535648148148148</v>
      </c>
    </row>
    <row x14ac:dyDescent="0.25" r="2442" customHeight="1" ht="18.75">
      <c r="A2442" s="1">
        <v>43715</v>
      </c>
      <c r="B2442" s="12">
        <v>3.7</v>
      </c>
      <c r="C2442" s="12">
        <v>7.8</v>
      </c>
      <c r="D2442" s="7">
        <v>140</v>
      </c>
      <c r="E2442" s="16">
        <v>1.3813425925925926</v>
      </c>
      <c r="F2442" s="12">
        <v>12.2</v>
      </c>
      <c r="G2442" s="7">
        <v>160</v>
      </c>
      <c r="H2442" s="16">
        <v>1.3792592592592592</v>
      </c>
    </row>
    <row x14ac:dyDescent="0.25" r="2443" customHeight="1" ht="18.75">
      <c r="A2443" s="1">
        <v>43716</v>
      </c>
      <c r="B2443" s="12">
        <v>0.5</v>
      </c>
      <c r="C2443" s="12">
        <v>2.8</v>
      </c>
      <c r="D2443" s="7">
        <v>340</v>
      </c>
      <c r="E2443" s="16">
        <v>1.6973148148148147</v>
      </c>
      <c r="F2443" s="12">
        <v>4.2</v>
      </c>
      <c r="G2443" s="7">
        <v>290</v>
      </c>
      <c r="H2443" s="16">
        <v>1.709814814814815</v>
      </c>
    </row>
    <row x14ac:dyDescent="0.25" r="2444" customHeight="1" ht="18.75">
      <c r="A2444" s="1">
        <v>43717</v>
      </c>
      <c r="B2444" s="12">
        <v>1.2</v>
      </c>
      <c r="C2444" s="12">
        <v>5.2</v>
      </c>
      <c r="D2444" s="7">
        <v>140</v>
      </c>
      <c r="E2444" s="16">
        <v>1.6528703703703704</v>
      </c>
      <c r="F2444" s="12">
        <v>7.6</v>
      </c>
      <c r="G2444" s="7">
        <v>140</v>
      </c>
      <c r="H2444" s="16">
        <v>1.6500925925925927</v>
      </c>
    </row>
    <row x14ac:dyDescent="0.25" r="2445" customHeight="1" ht="18.75">
      <c r="A2445" s="1">
        <v>43718</v>
      </c>
      <c r="B2445" s="12">
        <v>2.1</v>
      </c>
      <c r="C2445" s="12">
        <v>3.9</v>
      </c>
      <c r="D2445" s="7">
        <v>140</v>
      </c>
      <c r="E2445" s="16">
        <v>1.0355092592592592</v>
      </c>
      <c r="F2445" s="12">
        <v>5.9</v>
      </c>
      <c r="G2445" s="7">
        <v>200</v>
      </c>
      <c r="H2445" s="16">
        <v>1.469537037037037</v>
      </c>
    </row>
    <row x14ac:dyDescent="0.25" r="2446" customHeight="1" ht="18.75">
      <c r="A2446" s="1">
        <v>43719</v>
      </c>
      <c r="B2446" s="12">
        <v>3.1</v>
      </c>
      <c r="C2446" s="12">
        <v>7.3</v>
      </c>
      <c r="D2446" s="7">
        <v>110</v>
      </c>
      <c r="E2446" s="16">
        <v>1.7563425925925926</v>
      </c>
      <c r="F2446" s="12">
        <v>9.8</v>
      </c>
      <c r="G2446" s="7">
        <v>90</v>
      </c>
      <c r="H2446" s="16">
        <v>1.6153703703703703</v>
      </c>
    </row>
    <row x14ac:dyDescent="0.25" r="2447" customHeight="1" ht="18.75">
      <c r="A2447" s="1">
        <v>43720</v>
      </c>
      <c r="B2447" s="12">
        <v>1.7</v>
      </c>
      <c r="C2447" s="12">
        <v>4.3</v>
      </c>
      <c r="D2447" s="7">
        <v>110</v>
      </c>
      <c r="E2447" s="16">
        <v>1.007037037037037</v>
      </c>
      <c r="F2447" s="12">
        <v>6.8</v>
      </c>
      <c r="G2447" s="7">
        <v>90</v>
      </c>
      <c r="H2447" s="16">
        <v>1.2452314814814816</v>
      </c>
    </row>
    <row x14ac:dyDescent="0.25" r="2448" customHeight="1" ht="18.75">
      <c r="A2448" s="1">
        <v>43721</v>
      </c>
      <c r="B2448" s="12">
        <v>1.9</v>
      </c>
      <c r="C2448" s="12">
        <v>5.9</v>
      </c>
      <c r="D2448" s="7">
        <v>110</v>
      </c>
      <c r="E2448" s="16">
        <v>1.525787037037037</v>
      </c>
      <c r="F2448" s="12">
        <v>8.1</v>
      </c>
      <c r="G2448" s="7">
        <v>110</v>
      </c>
      <c r="H2448" s="16">
        <v>1.5216203703703703</v>
      </c>
    </row>
    <row x14ac:dyDescent="0.25" r="2449" customHeight="1" ht="18.75">
      <c r="A2449" s="1">
        <v>43722</v>
      </c>
      <c r="B2449" s="7">
        <v>1</v>
      </c>
      <c r="C2449" s="7">
        <v>3</v>
      </c>
      <c r="D2449" s="7">
        <v>340</v>
      </c>
      <c r="E2449" s="16">
        <v>1.6355092592592593</v>
      </c>
      <c r="F2449" s="7">
        <v>5</v>
      </c>
      <c r="G2449" s="7">
        <v>290</v>
      </c>
      <c r="H2449" s="16">
        <v>1.4889814814814815</v>
      </c>
    </row>
    <row x14ac:dyDescent="0.25" r="2450" customHeight="1" ht="18.75">
      <c r="A2450" s="1">
        <v>43723</v>
      </c>
      <c r="B2450" s="12">
        <v>2.8</v>
      </c>
      <c r="C2450" s="12">
        <v>6.3</v>
      </c>
      <c r="D2450" s="7">
        <v>90</v>
      </c>
      <c r="E2450" s="16">
        <v>1.736898148148148</v>
      </c>
      <c r="F2450" s="12">
        <v>9.3</v>
      </c>
      <c r="G2450" s="7">
        <v>90</v>
      </c>
      <c r="H2450" s="16">
        <v>1.7237037037037037</v>
      </c>
    </row>
    <row x14ac:dyDescent="0.25" r="2451" customHeight="1" ht="18.75">
      <c r="A2451" s="1">
        <v>43724</v>
      </c>
      <c r="B2451" s="12">
        <v>2.1</v>
      </c>
      <c r="C2451" s="12">
        <v>4.4</v>
      </c>
      <c r="D2451" s="7">
        <v>110</v>
      </c>
      <c r="E2451" s="16">
        <v>1.6903703703703705</v>
      </c>
      <c r="F2451" s="12">
        <v>6.6</v>
      </c>
      <c r="G2451" s="7">
        <v>140</v>
      </c>
      <c r="H2451" s="16">
        <v>1.6889814814814814</v>
      </c>
    </row>
    <row x14ac:dyDescent="0.25" r="2452" customHeight="1" ht="18.75">
      <c r="A2452" s="1">
        <v>43725</v>
      </c>
      <c r="B2452" s="7">
        <v>2</v>
      </c>
      <c r="C2452" s="12">
        <v>6.2</v>
      </c>
      <c r="D2452" s="7">
        <v>90</v>
      </c>
      <c r="E2452" s="16">
        <v>1.482037037037037</v>
      </c>
      <c r="F2452" s="12">
        <v>8.9</v>
      </c>
      <c r="G2452" s="7">
        <v>110</v>
      </c>
      <c r="H2452" s="16">
        <v>1.4785648148148147</v>
      </c>
    </row>
    <row x14ac:dyDescent="0.25" r="2453" customHeight="1" ht="18.75">
      <c r="A2453" s="1">
        <v>43726</v>
      </c>
      <c r="B2453" s="12">
        <v>1.9</v>
      </c>
      <c r="C2453" s="12">
        <v>5.6</v>
      </c>
      <c r="D2453" s="7">
        <v>90</v>
      </c>
      <c r="E2453" s="16">
        <v>1.8389814814814813</v>
      </c>
      <c r="F2453" s="12">
        <v>8.8</v>
      </c>
      <c r="G2453" s="7">
        <v>90</v>
      </c>
      <c r="H2453" s="16">
        <v>1.8139814814814814</v>
      </c>
    </row>
    <row x14ac:dyDescent="0.25" r="2454" customHeight="1" ht="18.75">
      <c r="A2454" s="1">
        <v>43727</v>
      </c>
      <c r="B2454" s="12">
        <v>2.4</v>
      </c>
      <c r="C2454" s="12">
        <v>5.5</v>
      </c>
      <c r="D2454" s="7">
        <v>110</v>
      </c>
      <c r="E2454" s="16">
        <v>1.4250925925925926</v>
      </c>
      <c r="F2454" s="12">
        <v>7.9</v>
      </c>
      <c r="G2454" s="7">
        <v>140</v>
      </c>
      <c r="H2454" s="16">
        <v>1.4230092592592594</v>
      </c>
    </row>
    <row x14ac:dyDescent="0.25" r="2455" customHeight="1" ht="18.75">
      <c r="A2455" s="1">
        <v>43728</v>
      </c>
      <c r="B2455" s="12">
        <v>2.6</v>
      </c>
      <c r="C2455" s="12">
        <v>5.9</v>
      </c>
      <c r="D2455" s="7">
        <v>110</v>
      </c>
      <c r="E2455" s="16">
        <v>1.4882870370370371</v>
      </c>
      <c r="F2455" s="12">
        <v>8.4</v>
      </c>
      <c r="G2455" s="7">
        <v>90</v>
      </c>
      <c r="H2455" s="16">
        <v>1.650787037037037</v>
      </c>
    </row>
    <row x14ac:dyDescent="0.25" r="2456" customHeight="1" ht="18.75">
      <c r="A2456" s="1">
        <v>43729</v>
      </c>
      <c r="B2456" s="12">
        <v>1.8</v>
      </c>
      <c r="C2456" s="12">
        <v>4.5</v>
      </c>
      <c r="D2456" s="7">
        <v>110</v>
      </c>
      <c r="E2456" s="16">
        <v>1.8098148148148148</v>
      </c>
      <c r="F2456" s="12">
        <v>7.6</v>
      </c>
      <c r="G2456" s="7">
        <v>70</v>
      </c>
      <c r="H2456" s="16">
        <v>1.5507870370370371</v>
      </c>
    </row>
    <row x14ac:dyDescent="0.25" r="2457" customHeight="1" ht="18.75">
      <c r="A2457" s="1">
        <v>43730</v>
      </c>
      <c r="B2457" s="12">
        <v>2.8</v>
      </c>
      <c r="C2457" s="12">
        <v>5.7</v>
      </c>
      <c r="D2457" s="7">
        <v>90</v>
      </c>
      <c r="E2457" s="16">
        <v>1.904259259259259</v>
      </c>
      <c r="F2457" s="7">
        <v>10</v>
      </c>
      <c r="G2457" s="7">
        <v>110</v>
      </c>
      <c r="H2457" s="16">
        <v>1.8980092592592592</v>
      </c>
    </row>
    <row x14ac:dyDescent="0.25" r="2458" customHeight="1" ht="18.75">
      <c r="A2458" s="1">
        <v>43731</v>
      </c>
      <c r="B2458" s="12">
        <v>1.5</v>
      </c>
      <c r="C2458" s="12">
        <v>4.6</v>
      </c>
      <c r="D2458" s="7">
        <v>320</v>
      </c>
      <c r="E2458" s="16">
        <v>1.0924537037037036</v>
      </c>
      <c r="F2458" s="12">
        <v>6.9</v>
      </c>
      <c r="G2458" s="7">
        <v>290</v>
      </c>
      <c r="H2458" s="16">
        <v>1.095925925925926</v>
      </c>
    </row>
    <row x14ac:dyDescent="0.25" r="2459" customHeight="1" ht="18.75">
      <c r="A2459" s="1">
        <v>43732</v>
      </c>
      <c r="B2459" s="12">
        <v>0.9</v>
      </c>
      <c r="C2459" s="12">
        <v>3.2</v>
      </c>
      <c r="D2459" s="7">
        <v>320</v>
      </c>
      <c r="E2459" s="16">
        <v>1.6841203703703704</v>
      </c>
      <c r="F2459" s="12">
        <v>4.6</v>
      </c>
      <c r="G2459" s="7">
        <v>340</v>
      </c>
      <c r="H2459" s="16">
        <v>1.6827314814814813</v>
      </c>
    </row>
    <row x14ac:dyDescent="0.25" r="2460" customHeight="1" ht="18.75">
      <c r="A2460" s="1">
        <v>43733</v>
      </c>
      <c r="B2460" s="12">
        <v>1.7</v>
      </c>
      <c r="C2460" s="12">
        <v>4.3</v>
      </c>
      <c r="D2460" s="7">
        <v>140</v>
      </c>
      <c r="E2460" s="16">
        <v>1.5473148148148148</v>
      </c>
      <c r="F2460" s="12">
        <v>6.5</v>
      </c>
      <c r="G2460" s="7">
        <v>110</v>
      </c>
      <c r="H2460" s="16">
        <v>1.5466203703703703</v>
      </c>
    </row>
    <row x14ac:dyDescent="0.25" r="2461" customHeight="1" ht="18.75">
      <c r="A2461" s="1">
        <v>43734</v>
      </c>
      <c r="B2461" s="12">
        <v>2.2</v>
      </c>
      <c r="C2461" s="12">
        <v>5.2</v>
      </c>
      <c r="D2461" s="7">
        <v>90</v>
      </c>
      <c r="E2461" s="16">
        <v>1.6660648148148147</v>
      </c>
      <c r="F2461" s="12">
        <v>7.6</v>
      </c>
      <c r="G2461" s="7">
        <v>90</v>
      </c>
      <c r="H2461" s="16">
        <v>1.7028703703703703</v>
      </c>
    </row>
    <row x14ac:dyDescent="0.25" r="2462" customHeight="1" ht="18.75">
      <c r="A2462" s="1">
        <v>43735</v>
      </c>
      <c r="B2462" s="12">
        <v>1.9</v>
      </c>
      <c r="C2462" s="12">
        <v>4.7</v>
      </c>
      <c r="D2462" s="7">
        <v>110</v>
      </c>
      <c r="E2462" s="16">
        <v>1.6799537037037036</v>
      </c>
      <c r="F2462" s="12">
        <v>6.6</v>
      </c>
      <c r="G2462" s="7">
        <v>110</v>
      </c>
      <c r="H2462" s="16">
        <v>1.6834259259259259</v>
      </c>
    </row>
    <row x14ac:dyDescent="0.25" r="2463" customHeight="1" ht="18.75">
      <c r="A2463" s="1">
        <v>43736</v>
      </c>
      <c r="B2463" s="12">
        <v>0.6</v>
      </c>
      <c r="C2463" s="12">
        <v>2.5</v>
      </c>
      <c r="D2463" s="7">
        <v>140</v>
      </c>
      <c r="E2463" s="16">
        <v>1.069537037037037</v>
      </c>
      <c r="F2463" s="12">
        <v>3.9</v>
      </c>
      <c r="G2463" s="7">
        <v>110</v>
      </c>
      <c r="H2463" s="16">
        <v>1.549398148148148</v>
      </c>
    </row>
    <row x14ac:dyDescent="0.25" r="2464" customHeight="1" ht="18.75">
      <c r="A2464" s="1">
        <v>43737</v>
      </c>
      <c r="B2464" s="12">
        <v>0.9</v>
      </c>
      <c r="C2464" s="7">
        <v>3</v>
      </c>
      <c r="D2464" s="7">
        <v>320</v>
      </c>
      <c r="E2464" s="16">
        <v>1.5091203703703704</v>
      </c>
      <c r="F2464" s="12">
        <v>5.2</v>
      </c>
      <c r="G2464" s="7">
        <v>340</v>
      </c>
      <c r="H2464" s="16">
        <v>1.5889814814814813</v>
      </c>
    </row>
    <row x14ac:dyDescent="0.25" r="2465" customHeight="1" ht="18.75">
      <c r="A2465" s="1">
        <v>43738</v>
      </c>
      <c r="B2465" s="12">
        <v>0.5</v>
      </c>
      <c r="C2465" s="12">
        <v>2.7</v>
      </c>
      <c r="D2465" s="7">
        <v>110</v>
      </c>
      <c r="E2465" s="16">
        <v>1.8917592592592594</v>
      </c>
      <c r="F2465" s="12">
        <v>4.1</v>
      </c>
      <c r="G2465" s="7">
        <v>110</v>
      </c>
      <c r="H2465" s="16">
        <v>1.8612037037037037</v>
      </c>
    </row>
    <row x14ac:dyDescent="0.25" r="2466" customHeight="1" ht="18.75">
      <c r="A2466" s="1">
        <v>43739</v>
      </c>
      <c r="B2466" s="12">
        <v>1.5</v>
      </c>
      <c r="C2466" s="12">
        <v>3.3</v>
      </c>
      <c r="D2466" s="7">
        <v>140</v>
      </c>
      <c r="E2466" s="16">
        <v>1.4549537037037037</v>
      </c>
      <c r="F2466" s="12">
        <v>4.4</v>
      </c>
      <c r="G2466" s="7">
        <v>110</v>
      </c>
      <c r="H2466" s="16">
        <v>1.4514814814814816</v>
      </c>
    </row>
    <row x14ac:dyDescent="0.25" r="2467" customHeight="1" ht="18.75">
      <c r="A2467" s="1">
        <v>43740</v>
      </c>
      <c r="B2467" s="12">
        <v>2.2</v>
      </c>
      <c r="C2467" s="12">
        <v>4.8</v>
      </c>
      <c r="D2467" s="7">
        <v>110</v>
      </c>
      <c r="E2467" s="16">
        <v>1.7285648148148147</v>
      </c>
      <c r="F2467" s="12">
        <v>7.5</v>
      </c>
      <c r="G2467" s="7">
        <v>110</v>
      </c>
      <c r="H2467" s="16">
        <v>1.7598148148148147</v>
      </c>
    </row>
    <row x14ac:dyDescent="0.25" r="2468" customHeight="1" ht="18.75">
      <c r="A2468" s="1">
        <v>43741</v>
      </c>
      <c r="B2468" s="7">
        <v>3</v>
      </c>
      <c r="C2468" s="12">
        <v>7.3</v>
      </c>
      <c r="D2468" s="7">
        <v>290</v>
      </c>
      <c r="E2468" s="16">
        <v>1.5556481481481481</v>
      </c>
      <c r="F2468" s="12">
        <v>10.2</v>
      </c>
      <c r="G2468" s="7">
        <v>320</v>
      </c>
      <c r="H2468" s="16">
        <v>1.549398148148148</v>
      </c>
    </row>
    <row x14ac:dyDescent="0.25" r="2469" customHeight="1" ht="18.75">
      <c r="A2469" s="1">
        <v>43742</v>
      </c>
      <c r="B2469" s="12">
        <v>1.3</v>
      </c>
      <c r="C2469" s="12">
        <v>3.6</v>
      </c>
      <c r="D2469" s="7">
        <v>140</v>
      </c>
      <c r="E2469" s="16">
        <v>1.7362037037037037</v>
      </c>
      <c r="F2469" s="12">
        <v>5.9</v>
      </c>
      <c r="G2469" s="7">
        <v>140</v>
      </c>
      <c r="H2469" s="16">
        <v>1.5764814814814816</v>
      </c>
    </row>
    <row x14ac:dyDescent="0.25" r="2470" customHeight="1" ht="18.75">
      <c r="A2470" s="1">
        <v>43743</v>
      </c>
      <c r="B2470" s="12">
        <v>2.5</v>
      </c>
      <c r="C2470" s="12">
        <v>6.2</v>
      </c>
      <c r="D2470" s="7">
        <v>110</v>
      </c>
      <c r="E2470" s="16">
        <v>1.7438425925925927</v>
      </c>
      <c r="F2470" s="12">
        <v>9.1</v>
      </c>
      <c r="G2470" s="7">
        <v>110</v>
      </c>
      <c r="H2470" s="16">
        <v>1.7424537037037036</v>
      </c>
    </row>
    <row x14ac:dyDescent="0.25" r="2471" customHeight="1" ht="18.75">
      <c r="A2471" s="1">
        <v>43744</v>
      </c>
      <c r="B2471" s="12">
        <v>3.4</v>
      </c>
      <c r="C2471" s="12">
        <v>5.7</v>
      </c>
      <c r="D2471" s="7">
        <v>90</v>
      </c>
      <c r="E2471" s="16">
        <v>1.419537037037037</v>
      </c>
      <c r="F2471" s="12">
        <v>8.4</v>
      </c>
      <c r="G2471" s="7">
        <v>110</v>
      </c>
      <c r="H2471" s="16">
        <v>1.4500925925925925</v>
      </c>
    </row>
    <row x14ac:dyDescent="0.25" r="2472" customHeight="1" ht="18.75">
      <c r="A2472" s="1">
        <v>43745</v>
      </c>
      <c r="B2472" s="12">
        <v>0.8</v>
      </c>
      <c r="C2472" s="12">
        <v>3.1</v>
      </c>
      <c r="D2472" s="7">
        <v>290</v>
      </c>
      <c r="E2472" s="16">
        <v>1.944537037037037</v>
      </c>
      <c r="F2472" s="12">
        <v>4.5</v>
      </c>
      <c r="G2472" s="7">
        <v>290</v>
      </c>
      <c r="H2472" s="16">
        <v>1.944537037037037</v>
      </c>
    </row>
    <row x14ac:dyDescent="0.25" r="2473" customHeight="1" ht="18.75">
      <c r="A2473" s="1">
        <v>43746</v>
      </c>
      <c r="B2473" s="12">
        <v>2.9</v>
      </c>
      <c r="C2473" s="12">
        <v>6.6</v>
      </c>
      <c r="D2473" s="7">
        <v>290</v>
      </c>
      <c r="E2473" s="16">
        <v>1.6973148148148147</v>
      </c>
      <c r="F2473" s="12">
        <v>9.2</v>
      </c>
      <c r="G2473" s="7">
        <v>270</v>
      </c>
      <c r="H2473" s="16">
        <v>1.6952314814814815</v>
      </c>
    </row>
    <row x14ac:dyDescent="0.25" r="2474" customHeight="1" ht="18.75">
      <c r="A2474" s="1">
        <v>43747</v>
      </c>
      <c r="B2474" s="12">
        <v>1.6</v>
      </c>
      <c r="C2474" s="12">
        <v>3.9</v>
      </c>
      <c r="D2474" s="7">
        <v>290</v>
      </c>
      <c r="E2474" s="16">
        <v>1.1438425925925926</v>
      </c>
      <c r="F2474" s="12">
        <v>5.4</v>
      </c>
      <c r="G2474" s="7">
        <v>290</v>
      </c>
      <c r="H2474" s="16">
        <v>1.143148148148148</v>
      </c>
    </row>
    <row x14ac:dyDescent="0.25" r="2475" customHeight="1" ht="18.75">
      <c r="A2475" s="1">
        <v>43748</v>
      </c>
      <c r="B2475" s="12">
        <v>0.9</v>
      </c>
      <c r="C2475" s="12">
        <v>2.8</v>
      </c>
      <c r="D2475" s="7">
        <v>270</v>
      </c>
      <c r="E2475" s="16">
        <v>1.4730092592592592</v>
      </c>
      <c r="F2475" s="12">
        <v>4.2</v>
      </c>
      <c r="G2475" s="7">
        <v>250</v>
      </c>
      <c r="H2475" s="16">
        <v>1.4702314814814814</v>
      </c>
    </row>
    <row x14ac:dyDescent="0.25" r="2476" customHeight="1" ht="18.75">
      <c r="A2476" s="1">
        <v>43749</v>
      </c>
      <c r="B2476" s="12">
        <v>1.6</v>
      </c>
      <c r="C2476" s="12">
        <v>5.4</v>
      </c>
      <c r="D2476" s="7">
        <v>110</v>
      </c>
      <c r="E2476" s="16">
        <v>1.7014814814814816</v>
      </c>
      <c r="F2476" s="12">
        <v>7.5</v>
      </c>
      <c r="G2476" s="7">
        <v>140</v>
      </c>
      <c r="H2476" s="16">
        <v>1.6910648148148149</v>
      </c>
    </row>
    <row x14ac:dyDescent="0.25" r="2477" customHeight="1" ht="18.75">
      <c r="A2477" s="1">
        <v>43750</v>
      </c>
      <c r="B2477" s="12">
        <v>2.3</v>
      </c>
      <c r="C2477" s="12">
        <v>5.9</v>
      </c>
      <c r="D2477" s="7">
        <v>70</v>
      </c>
      <c r="E2477" s="16">
        <v>1.483425925925926</v>
      </c>
      <c r="F2477" s="12">
        <v>8.9</v>
      </c>
      <c r="G2477" s="7">
        <v>70</v>
      </c>
      <c r="H2477" s="16">
        <v>1.5216203703703703</v>
      </c>
    </row>
    <row x14ac:dyDescent="0.25" r="2478" customHeight="1" ht="18.75">
      <c r="A2478" s="1">
        <v>43751</v>
      </c>
      <c r="B2478" s="12">
        <v>1.8</v>
      </c>
      <c r="C2478" s="7">
        <v>6</v>
      </c>
      <c r="D2478" s="7">
        <v>110</v>
      </c>
      <c r="E2478" s="16">
        <v>1.5271759259259259</v>
      </c>
      <c r="F2478" s="12">
        <v>8.9</v>
      </c>
      <c r="G2478" s="7">
        <v>140</v>
      </c>
      <c r="H2478" s="16">
        <v>1.5264814814814813</v>
      </c>
    </row>
    <row x14ac:dyDescent="0.25" r="2479" customHeight="1" ht="18.75">
      <c r="A2479" s="1">
        <v>43752</v>
      </c>
      <c r="B2479" s="12">
        <v>1.3</v>
      </c>
      <c r="C2479" s="12">
        <v>4.7</v>
      </c>
      <c r="D2479" s="7">
        <v>320</v>
      </c>
      <c r="E2479" s="16">
        <v>1.5549537037037036</v>
      </c>
      <c r="F2479" s="12">
        <v>7.7</v>
      </c>
      <c r="G2479" s="7">
        <v>360</v>
      </c>
      <c r="H2479" s="16">
        <v>1.5549537037037036</v>
      </c>
    </row>
    <row x14ac:dyDescent="0.25" r="2480" customHeight="1" ht="18.75">
      <c r="A2480" s="1">
        <v>43753</v>
      </c>
      <c r="B2480" s="12">
        <v>2.7</v>
      </c>
      <c r="C2480" s="12">
        <v>5.8</v>
      </c>
      <c r="D2480" s="7">
        <v>110</v>
      </c>
      <c r="E2480" s="16">
        <v>1.5598148148148148</v>
      </c>
      <c r="F2480" s="12">
        <v>7.6</v>
      </c>
      <c r="G2480" s="7">
        <v>110</v>
      </c>
      <c r="H2480" s="16">
        <v>1.6146759259259258</v>
      </c>
    </row>
    <row x14ac:dyDescent="0.25" r="2481" customHeight="1" ht="18.75">
      <c r="A2481" s="1">
        <v>43754</v>
      </c>
      <c r="B2481" s="12">
        <v>0.8</v>
      </c>
      <c r="C2481" s="12">
        <v>2.4</v>
      </c>
      <c r="D2481" s="7">
        <v>290</v>
      </c>
      <c r="E2481" s="16">
        <v>1.5125925925925925</v>
      </c>
      <c r="F2481" s="12">
        <v>4.1</v>
      </c>
      <c r="G2481" s="7">
        <v>290</v>
      </c>
      <c r="H2481" s="16">
        <v>1.5480092592592594</v>
      </c>
    </row>
    <row x14ac:dyDescent="0.25" r="2482" customHeight="1" ht="18.75">
      <c r="A2482" s="1">
        <v>43755</v>
      </c>
      <c r="B2482" s="12">
        <v>1.4</v>
      </c>
      <c r="C2482" s="12">
        <v>5.1</v>
      </c>
      <c r="D2482" s="7">
        <v>90</v>
      </c>
      <c r="E2482" s="16">
        <v>1.7070370370370371</v>
      </c>
      <c r="F2482" s="7">
        <v>7</v>
      </c>
      <c r="G2482" s="7">
        <v>110</v>
      </c>
      <c r="H2482" s="16">
        <v>1.705648148148148</v>
      </c>
    </row>
    <row x14ac:dyDescent="0.25" r="2483" customHeight="1" ht="18.75">
      <c r="A2483" s="1">
        <v>43756</v>
      </c>
      <c r="B2483" s="12">
        <v>0.9</v>
      </c>
      <c r="C2483" s="12">
        <v>5.1</v>
      </c>
      <c r="D2483" s="7">
        <v>110</v>
      </c>
      <c r="E2483" s="16">
        <v>1.4639814814814816</v>
      </c>
      <c r="F2483" s="12">
        <v>7.5</v>
      </c>
      <c r="G2483" s="7">
        <v>110</v>
      </c>
      <c r="H2483" s="16">
        <v>1.4625925925925927</v>
      </c>
    </row>
    <row x14ac:dyDescent="0.25" r="2484" customHeight="1" ht="18.75">
      <c r="A2484" s="1">
        <v>43757</v>
      </c>
      <c r="B2484" s="12">
        <v>1.1</v>
      </c>
      <c r="C2484" s="12">
        <v>3.3</v>
      </c>
      <c r="D2484" s="7">
        <v>270</v>
      </c>
      <c r="E2484" s="16">
        <v>1.6417592592592594</v>
      </c>
      <c r="F2484" s="12">
        <v>4.2</v>
      </c>
      <c r="G2484" s="7">
        <v>270</v>
      </c>
      <c r="H2484" s="16">
        <v>1.674398148148148</v>
      </c>
    </row>
    <row x14ac:dyDescent="0.25" r="2485" customHeight="1" ht="18.75">
      <c r="A2485" s="1">
        <v>43758</v>
      </c>
      <c r="B2485" s="12">
        <v>0.6</v>
      </c>
      <c r="C2485" s="12">
        <v>2.7</v>
      </c>
      <c r="D2485" s="7">
        <v>140</v>
      </c>
      <c r="E2485" s="16">
        <v>1.8000925925925926</v>
      </c>
      <c r="F2485" s="12">
        <v>3.6</v>
      </c>
      <c r="G2485" s="7">
        <v>110</v>
      </c>
      <c r="H2485" s="16">
        <v>1.6480092592592592</v>
      </c>
    </row>
    <row x14ac:dyDescent="0.25" r="2486" customHeight="1" ht="18.75">
      <c r="A2486" s="1">
        <v>43759</v>
      </c>
      <c r="B2486" s="12">
        <v>1.4</v>
      </c>
      <c r="C2486" s="12">
        <v>5.4</v>
      </c>
      <c r="D2486" s="7">
        <v>110</v>
      </c>
      <c r="E2486" s="16">
        <v>1.627175925925926</v>
      </c>
      <c r="F2486" s="12">
        <v>7.8</v>
      </c>
      <c r="G2486" s="7">
        <v>110</v>
      </c>
      <c r="H2486" s="16">
        <v>1.5924537037037036</v>
      </c>
    </row>
    <row x14ac:dyDescent="0.25" r="2487" customHeight="1" ht="18.75">
      <c r="A2487" s="1">
        <v>43760</v>
      </c>
      <c r="B2487" s="12">
        <v>1.8</v>
      </c>
      <c r="C2487" s="12">
        <v>4.9</v>
      </c>
      <c r="D2487" s="7">
        <v>140</v>
      </c>
      <c r="E2487" s="16">
        <v>1.5077314814814815</v>
      </c>
      <c r="F2487" s="7">
        <v>7</v>
      </c>
      <c r="G2487" s="7">
        <v>140</v>
      </c>
      <c r="H2487" s="16">
        <v>1.6487037037037036</v>
      </c>
    </row>
    <row x14ac:dyDescent="0.25" r="2488" customHeight="1" ht="18.75">
      <c r="A2488" s="1">
        <v>43761</v>
      </c>
      <c r="B2488" s="12">
        <v>1.6</v>
      </c>
      <c r="C2488" s="12">
        <v>4.7</v>
      </c>
      <c r="D2488" s="7">
        <v>90</v>
      </c>
      <c r="E2488" s="16">
        <v>1.6125925925925926</v>
      </c>
      <c r="F2488" s="12">
        <v>7.8</v>
      </c>
      <c r="G2488" s="7">
        <v>110</v>
      </c>
      <c r="H2488" s="16">
        <v>1.6105092592592594</v>
      </c>
    </row>
    <row x14ac:dyDescent="0.25" r="2489" customHeight="1" ht="18.75">
      <c r="A2489" s="1">
        <v>43762</v>
      </c>
      <c r="B2489" s="12">
        <v>1.2</v>
      </c>
      <c r="C2489" s="12">
        <v>3.7</v>
      </c>
      <c r="D2489" s="7">
        <v>90</v>
      </c>
      <c r="E2489" s="16">
        <v>1.6209259259259259</v>
      </c>
      <c r="F2489" s="12">
        <v>5.7</v>
      </c>
      <c r="G2489" s="7">
        <v>110</v>
      </c>
      <c r="H2489" s="16">
        <v>1.6243981481481482</v>
      </c>
    </row>
    <row x14ac:dyDescent="0.25" r="2490" customHeight="1" ht="18.75">
      <c r="A2490" s="1">
        <v>43763</v>
      </c>
      <c r="B2490" s="12">
        <v>1.6</v>
      </c>
      <c r="C2490" s="12">
        <v>4.2</v>
      </c>
      <c r="D2490" s="7">
        <v>290</v>
      </c>
      <c r="E2490" s="16">
        <v>1.544537037037037</v>
      </c>
      <c r="F2490" s="12">
        <v>5.8</v>
      </c>
      <c r="G2490" s="7">
        <v>270</v>
      </c>
      <c r="H2490" s="16">
        <v>1.5667592592592592</v>
      </c>
    </row>
    <row x14ac:dyDescent="0.25" r="2491" customHeight="1" ht="18.75">
      <c r="A2491" s="1">
        <v>43764</v>
      </c>
      <c r="B2491" s="12">
        <v>2.8</v>
      </c>
      <c r="C2491" s="12">
        <v>5.1</v>
      </c>
      <c r="D2491" s="7">
        <v>290</v>
      </c>
      <c r="E2491" s="16">
        <v>1.4063425925925925</v>
      </c>
      <c r="F2491" s="12">
        <v>7.4</v>
      </c>
      <c r="G2491" s="7">
        <v>290</v>
      </c>
      <c r="H2491" s="16">
        <v>1.459814814814815</v>
      </c>
    </row>
    <row x14ac:dyDescent="0.25" r="2492" customHeight="1" ht="18.75">
      <c r="A2492" s="1">
        <v>43765</v>
      </c>
      <c r="B2492" s="12">
        <v>2.3</v>
      </c>
      <c r="C2492" s="12">
        <v>4.8</v>
      </c>
      <c r="D2492" s="7">
        <v>290</v>
      </c>
      <c r="E2492" s="16">
        <v>1.3799537037037037</v>
      </c>
      <c r="F2492" s="12">
        <v>7.3</v>
      </c>
      <c r="G2492" s="7">
        <v>290</v>
      </c>
      <c r="H2492" s="16">
        <v>1.3716203703703704</v>
      </c>
    </row>
    <row x14ac:dyDescent="0.25" r="2493" customHeight="1" ht="18.75">
      <c r="A2493" s="1">
        <v>43766</v>
      </c>
      <c r="B2493" s="12">
        <v>0.7</v>
      </c>
      <c r="C2493" s="12">
        <v>2.8</v>
      </c>
      <c r="D2493" s="7">
        <v>320</v>
      </c>
      <c r="E2493" s="16">
        <v>1.5688425925925926</v>
      </c>
      <c r="F2493" s="12">
        <v>4.1</v>
      </c>
      <c r="G2493" s="7">
        <v>340</v>
      </c>
      <c r="H2493" s="16">
        <v>1.5625925925925928</v>
      </c>
    </row>
    <row x14ac:dyDescent="0.25" r="2494" customHeight="1" ht="18.75">
      <c r="A2494" s="1">
        <v>43767</v>
      </c>
      <c r="B2494" s="12">
        <v>1.8</v>
      </c>
      <c r="C2494" s="12">
        <v>4.2</v>
      </c>
      <c r="D2494" s="7">
        <v>320</v>
      </c>
      <c r="E2494" s="16">
        <v>1.7000925925925925</v>
      </c>
      <c r="F2494" s="12">
        <v>6.1</v>
      </c>
      <c r="G2494" s="7">
        <v>270</v>
      </c>
      <c r="H2494" s="16">
        <v>1.532037037037037</v>
      </c>
    </row>
    <row x14ac:dyDescent="0.25" r="2495" customHeight="1" ht="18.75">
      <c r="A2495" s="1">
        <v>43768</v>
      </c>
      <c r="B2495" s="12">
        <v>2.1</v>
      </c>
      <c r="C2495" s="12">
        <v>5.2</v>
      </c>
      <c r="D2495" s="7">
        <v>270</v>
      </c>
      <c r="E2495" s="16">
        <v>1.4181481481481482</v>
      </c>
      <c r="F2495" s="7">
        <v>7</v>
      </c>
      <c r="G2495" s="7">
        <v>290</v>
      </c>
      <c r="H2495" s="16">
        <v>1.413287037037037</v>
      </c>
    </row>
    <row x14ac:dyDescent="0.25" r="2496" customHeight="1" ht="18.75">
      <c r="A2496" s="1">
        <v>43769</v>
      </c>
      <c r="B2496" s="12">
        <v>1.6</v>
      </c>
      <c r="C2496" s="12">
        <v>4.1</v>
      </c>
      <c r="D2496" s="7">
        <v>270</v>
      </c>
      <c r="E2496" s="16">
        <v>1.5424537037037038</v>
      </c>
      <c r="F2496" s="12">
        <v>6.3</v>
      </c>
      <c r="G2496" s="7">
        <v>270</v>
      </c>
      <c r="H2496" s="16">
        <v>1.5285648148148148</v>
      </c>
    </row>
    <row x14ac:dyDescent="0.25" r="2497" customHeight="1" ht="18.75">
      <c r="A2497" s="1">
        <v>43770</v>
      </c>
      <c r="B2497" s="12">
        <v>1.5</v>
      </c>
      <c r="C2497" s="12">
        <v>3.8</v>
      </c>
      <c r="D2497" s="7">
        <v>110</v>
      </c>
      <c r="E2497" s="16">
        <v>1.8243981481481482</v>
      </c>
      <c r="F2497" s="12">
        <v>5.4</v>
      </c>
      <c r="G2497" s="7">
        <v>110</v>
      </c>
      <c r="H2497" s="16">
        <v>1.8243981481481482</v>
      </c>
    </row>
    <row x14ac:dyDescent="0.25" r="2498" customHeight="1" ht="18.75">
      <c r="A2498" s="1">
        <v>43771</v>
      </c>
      <c r="B2498" s="12">
        <v>1.1</v>
      </c>
      <c r="C2498" s="12">
        <v>2.4</v>
      </c>
      <c r="D2498" s="7">
        <v>290</v>
      </c>
      <c r="E2498" s="16">
        <v>1.694537037037037</v>
      </c>
      <c r="F2498" s="12">
        <v>4.1</v>
      </c>
      <c r="G2498" s="7">
        <v>270</v>
      </c>
      <c r="H2498" s="16">
        <v>1.6938425925925926</v>
      </c>
    </row>
    <row x14ac:dyDescent="0.25" r="2499" customHeight="1" ht="18.75">
      <c r="A2499" s="1">
        <v>43772</v>
      </c>
      <c r="B2499" s="12">
        <v>1.6</v>
      </c>
      <c r="C2499" s="12">
        <v>5.5</v>
      </c>
      <c r="D2499" s="7">
        <v>140</v>
      </c>
      <c r="E2499" s="16">
        <v>1.7591203703703704</v>
      </c>
      <c r="F2499" s="12">
        <v>8.8</v>
      </c>
      <c r="G2499" s="7">
        <v>140</v>
      </c>
      <c r="H2499" s="16">
        <v>1.709814814814815</v>
      </c>
    </row>
    <row x14ac:dyDescent="0.25" r="2500" customHeight="1" ht="18.75">
      <c r="A2500" s="1">
        <v>43773</v>
      </c>
      <c r="B2500" s="12">
        <v>1.5</v>
      </c>
      <c r="C2500" s="12">
        <v>3.9</v>
      </c>
      <c r="D2500" s="7">
        <v>90</v>
      </c>
      <c r="E2500" s="16">
        <v>1.455648148148148</v>
      </c>
      <c r="F2500" s="12">
        <v>6.1</v>
      </c>
      <c r="G2500" s="7">
        <v>140</v>
      </c>
      <c r="H2500" s="16">
        <v>1.4362037037037036</v>
      </c>
    </row>
    <row x14ac:dyDescent="0.25" r="2501" customHeight="1" ht="18.75">
      <c r="A2501" s="1">
        <v>43774</v>
      </c>
      <c r="B2501" s="12">
        <v>1.3</v>
      </c>
      <c r="C2501" s="7">
        <v>4</v>
      </c>
      <c r="D2501" s="7">
        <v>290</v>
      </c>
      <c r="E2501" s="16">
        <v>1.638287037037037</v>
      </c>
      <c r="F2501" s="12">
        <v>6.1</v>
      </c>
      <c r="G2501" s="7">
        <v>290</v>
      </c>
      <c r="H2501" s="16">
        <v>1.6625925925925926</v>
      </c>
    </row>
    <row x14ac:dyDescent="0.25" r="2502" customHeight="1" ht="18.75">
      <c r="A2502" s="1">
        <v>43775</v>
      </c>
      <c r="B2502" s="12">
        <v>0.8</v>
      </c>
      <c r="C2502" s="12">
        <v>2.8</v>
      </c>
      <c r="D2502" s="7">
        <v>290</v>
      </c>
      <c r="E2502" s="16">
        <v>1.6500925925925927</v>
      </c>
      <c r="F2502" s="12">
        <v>3.7</v>
      </c>
      <c r="G2502" s="7">
        <v>290</v>
      </c>
      <c r="H2502" s="16">
        <v>1.6452314814814815</v>
      </c>
    </row>
    <row x14ac:dyDescent="0.25" r="2503" customHeight="1" ht="18.75">
      <c r="A2503" s="1">
        <v>43776</v>
      </c>
      <c r="B2503" s="12">
        <v>2.1</v>
      </c>
      <c r="C2503" s="12">
        <v>5.3</v>
      </c>
      <c r="D2503" s="7">
        <v>290</v>
      </c>
      <c r="E2503" s="16">
        <v>1.428564814814815</v>
      </c>
      <c r="F2503" s="7">
        <v>8</v>
      </c>
      <c r="G2503" s="7">
        <v>270</v>
      </c>
      <c r="H2503" s="16">
        <v>1.4230092592592594</v>
      </c>
    </row>
    <row x14ac:dyDescent="0.25" r="2504" customHeight="1" ht="18.75">
      <c r="A2504" s="1">
        <v>43777</v>
      </c>
      <c r="B2504" s="12">
        <v>1.4</v>
      </c>
      <c r="C2504" s="12">
        <v>3.5</v>
      </c>
      <c r="D2504" s="7">
        <v>270</v>
      </c>
      <c r="E2504" s="16">
        <v>1.518148148148148</v>
      </c>
      <c r="F2504" s="12">
        <v>5.1</v>
      </c>
      <c r="G2504" s="7">
        <v>270</v>
      </c>
      <c r="H2504" s="16">
        <v>1.5896759259259259</v>
      </c>
    </row>
    <row x14ac:dyDescent="0.25" r="2505" customHeight="1" ht="18.75">
      <c r="A2505" s="1">
        <v>43778</v>
      </c>
      <c r="B2505" s="12">
        <v>1.1</v>
      </c>
      <c r="C2505" s="12">
        <v>5.2</v>
      </c>
      <c r="D2505" s="7">
        <v>320</v>
      </c>
      <c r="E2505" s="16">
        <v>1.5750925925925925</v>
      </c>
      <c r="F2505" s="12">
        <v>6.8</v>
      </c>
      <c r="G2505" s="7">
        <v>320</v>
      </c>
      <c r="H2505" s="16">
        <v>1.5667592592592592</v>
      </c>
    </row>
    <row x14ac:dyDescent="0.25" r="2506" customHeight="1" ht="18.75">
      <c r="A2506" s="1">
        <v>43779</v>
      </c>
      <c r="B2506" s="12">
        <v>1.2</v>
      </c>
      <c r="C2506" s="12">
        <v>7.8</v>
      </c>
      <c r="D2506" s="7">
        <v>270</v>
      </c>
      <c r="E2506" s="16">
        <v>1.9292592592592592</v>
      </c>
      <c r="F2506" s="12">
        <v>12.9</v>
      </c>
      <c r="G2506" s="7">
        <v>290</v>
      </c>
      <c r="H2506" s="16">
        <v>1.928564814814815</v>
      </c>
    </row>
    <row x14ac:dyDescent="0.25" r="2507" customHeight="1" ht="18.75">
      <c r="A2507" s="1">
        <v>43780</v>
      </c>
      <c r="B2507" s="12">
        <v>1.9</v>
      </c>
      <c r="C2507" s="12">
        <v>6.2</v>
      </c>
      <c r="D2507" s="7">
        <v>290</v>
      </c>
      <c r="E2507" s="16">
        <v>1.6243981481481482</v>
      </c>
      <c r="F2507" s="12">
        <v>8.9</v>
      </c>
      <c r="G2507" s="7">
        <v>270</v>
      </c>
      <c r="H2507" s="16">
        <v>1.6202314814814813</v>
      </c>
    </row>
    <row x14ac:dyDescent="0.25" r="2508" customHeight="1" ht="18.75">
      <c r="A2508" s="1">
        <v>43781</v>
      </c>
      <c r="B2508" s="12">
        <v>0.8</v>
      </c>
      <c r="C2508" s="12">
        <v>3.2</v>
      </c>
      <c r="D2508" s="7">
        <v>290</v>
      </c>
      <c r="E2508" s="16">
        <v>1.0660648148148149</v>
      </c>
      <c r="F2508" s="12">
        <v>4.3</v>
      </c>
      <c r="G2508" s="7">
        <v>290</v>
      </c>
      <c r="H2508" s="16">
        <v>1.0660648148148149</v>
      </c>
    </row>
    <row x14ac:dyDescent="0.25" r="2509" customHeight="1" ht="18.75">
      <c r="A2509" s="1">
        <v>43782</v>
      </c>
      <c r="B2509" s="7">
        <v>2</v>
      </c>
      <c r="C2509" s="12">
        <v>8.2</v>
      </c>
      <c r="D2509" s="7">
        <v>290</v>
      </c>
      <c r="E2509" s="16">
        <v>1.9181481481481482</v>
      </c>
      <c r="F2509" s="7">
        <v>12</v>
      </c>
      <c r="G2509" s="7">
        <v>320</v>
      </c>
      <c r="H2509" s="16">
        <v>1.9167592592592593</v>
      </c>
    </row>
    <row x14ac:dyDescent="0.25" r="2510" customHeight="1" ht="18.75">
      <c r="A2510" s="1">
        <v>43783</v>
      </c>
      <c r="B2510" s="12">
        <v>4.1</v>
      </c>
      <c r="C2510" s="12">
        <v>8.4</v>
      </c>
      <c r="D2510" s="7">
        <v>290</v>
      </c>
      <c r="E2510" s="16">
        <v>1.3959259259259258</v>
      </c>
      <c r="F2510" s="12">
        <v>11.1</v>
      </c>
      <c r="G2510" s="7">
        <v>320</v>
      </c>
      <c r="H2510" s="16">
        <v>1.3667592592592592</v>
      </c>
    </row>
    <row x14ac:dyDescent="0.25" r="2511" customHeight="1" ht="18.75">
      <c r="A2511" s="1">
        <v>43784</v>
      </c>
      <c r="B2511" s="12">
        <v>0.7</v>
      </c>
      <c r="C2511" s="12">
        <v>2.1</v>
      </c>
      <c r="D2511" s="7">
        <v>290</v>
      </c>
      <c r="E2511" s="16">
        <v>1.508425925925926</v>
      </c>
      <c r="F2511" s="12">
        <v>3.2</v>
      </c>
      <c r="G2511" s="7">
        <v>160</v>
      </c>
      <c r="H2511" s="16">
        <v>1.295925925925926</v>
      </c>
    </row>
    <row x14ac:dyDescent="0.25" r="2512" customHeight="1" ht="18.75">
      <c r="A2512" s="1">
        <v>43785</v>
      </c>
      <c r="B2512" s="12">
        <v>0.7</v>
      </c>
      <c r="C2512" s="7">
        <v>3</v>
      </c>
      <c r="D2512" s="7">
        <v>270</v>
      </c>
      <c r="E2512" s="16">
        <v>1.5862037037037036</v>
      </c>
      <c r="F2512" s="12">
        <v>5.2</v>
      </c>
      <c r="G2512" s="7">
        <v>270</v>
      </c>
      <c r="H2512" s="16">
        <v>1.549398148148148</v>
      </c>
    </row>
    <row x14ac:dyDescent="0.25" r="2513" customHeight="1" ht="18.75">
      <c r="A2513" s="1">
        <v>43786</v>
      </c>
      <c r="B2513" s="12">
        <v>0.8</v>
      </c>
      <c r="C2513" s="12">
        <v>2.5</v>
      </c>
      <c r="D2513" s="7">
        <v>140</v>
      </c>
      <c r="E2513" s="16">
        <v>1.3542592592592593</v>
      </c>
      <c r="F2513" s="12">
        <v>3.4</v>
      </c>
      <c r="G2513" s="7">
        <v>140</v>
      </c>
      <c r="H2513" s="16">
        <v>1.3556481481481482</v>
      </c>
    </row>
    <row x14ac:dyDescent="0.25" r="2514" customHeight="1" ht="18.75">
      <c r="A2514" s="1">
        <v>43787</v>
      </c>
      <c r="B2514" s="12">
        <v>4.8</v>
      </c>
      <c r="C2514" s="12">
        <v>8.2</v>
      </c>
      <c r="D2514" s="7">
        <v>290</v>
      </c>
      <c r="E2514" s="16">
        <v>1.4806481481481482</v>
      </c>
      <c r="F2514" s="12">
        <v>12.1</v>
      </c>
      <c r="G2514" s="7">
        <v>290</v>
      </c>
      <c r="H2514" s="16">
        <v>1.4931481481481481</v>
      </c>
    </row>
    <row x14ac:dyDescent="0.25" r="2515" customHeight="1" ht="18.75">
      <c r="A2515" s="1">
        <v>43788</v>
      </c>
      <c r="B2515" s="12">
        <v>4.2</v>
      </c>
      <c r="C2515" s="12">
        <v>8.1</v>
      </c>
      <c r="D2515" s="7">
        <v>290</v>
      </c>
      <c r="E2515" s="16">
        <v>1.5202314814814815</v>
      </c>
      <c r="F2515" s="12">
        <v>11.9</v>
      </c>
      <c r="G2515" s="7">
        <v>270</v>
      </c>
      <c r="H2515" s="16">
        <v>1.5139814814814816</v>
      </c>
    </row>
    <row x14ac:dyDescent="0.25" r="2516" customHeight="1" ht="18.75">
      <c r="A2516" s="1">
        <v>43789</v>
      </c>
      <c r="B2516" s="12">
        <v>2.1</v>
      </c>
      <c r="C2516" s="12">
        <v>5.2</v>
      </c>
      <c r="D2516" s="7">
        <v>290</v>
      </c>
      <c r="E2516" s="16">
        <v>1.3959259259259258</v>
      </c>
      <c r="F2516" s="12">
        <v>6.5</v>
      </c>
      <c r="G2516" s="7">
        <v>290</v>
      </c>
      <c r="H2516" s="16">
        <v>1.389675925925926</v>
      </c>
    </row>
    <row x14ac:dyDescent="0.25" r="2517" customHeight="1" ht="18.75">
      <c r="A2517" s="1">
        <v>43790</v>
      </c>
      <c r="B2517" s="12">
        <v>0.4</v>
      </c>
      <c r="C2517" s="12">
        <v>1.7</v>
      </c>
      <c r="D2517" s="7">
        <v>110</v>
      </c>
      <c r="E2517" s="16">
        <v>1.7737037037037036</v>
      </c>
      <c r="F2517" s="12">
        <v>2.7</v>
      </c>
      <c r="G2517" s="7">
        <v>110</v>
      </c>
      <c r="H2517" s="16">
        <v>1.772314814814815</v>
      </c>
    </row>
    <row x14ac:dyDescent="0.25" r="2518" customHeight="1" ht="18.75">
      <c r="A2518" s="1">
        <v>43791</v>
      </c>
      <c r="B2518" s="12">
        <v>1.6</v>
      </c>
      <c r="C2518" s="7">
        <v>4</v>
      </c>
      <c r="D2518" s="7">
        <v>110</v>
      </c>
      <c r="E2518" s="16">
        <v>1.8112037037037036</v>
      </c>
      <c r="F2518" s="12">
        <v>6.3</v>
      </c>
      <c r="G2518" s="7">
        <v>110</v>
      </c>
      <c r="H2518" s="16">
        <v>1.807037037037037</v>
      </c>
    </row>
    <row x14ac:dyDescent="0.25" r="2519" customHeight="1" ht="18.75">
      <c r="A2519" s="1">
        <v>43792</v>
      </c>
      <c r="B2519" s="12">
        <v>1.1</v>
      </c>
      <c r="C2519" s="12">
        <v>3.5</v>
      </c>
      <c r="D2519" s="7">
        <v>140</v>
      </c>
      <c r="E2519" s="16">
        <v>1.5521759259259258</v>
      </c>
      <c r="F2519" s="12">
        <v>4.5</v>
      </c>
      <c r="G2519" s="7">
        <v>110</v>
      </c>
      <c r="H2519" s="16">
        <v>1.5278703703703704</v>
      </c>
    </row>
    <row x14ac:dyDescent="0.25" r="2520" customHeight="1" ht="18.75">
      <c r="A2520" s="1">
        <v>43793</v>
      </c>
      <c r="B2520" s="12">
        <v>1.3</v>
      </c>
      <c r="C2520" s="12">
        <v>6.3</v>
      </c>
      <c r="D2520" s="7">
        <v>290</v>
      </c>
      <c r="E2520" s="16">
        <v>1.928564814814815</v>
      </c>
      <c r="F2520" s="12">
        <v>9.3</v>
      </c>
      <c r="G2520" s="7">
        <v>270</v>
      </c>
      <c r="H2520" s="16">
        <v>1.924398148148148</v>
      </c>
    </row>
    <row x14ac:dyDescent="0.25" r="2521" customHeight="1" ht="18.75">
      <c r="A2521" s="1">
        <v>43794</v>
      </c>
      <c r="B2521" s="12">
        <v>3.1</v>
      </c>
      <c r="C2521" s="12">
        <v>6.4</v>
      </c>
      <c r="D2521" s="7">
        <v>290</v>
      </c>
      <c r="E2521" s="16">
        <v>1.0549537037037038</v>
      </c>
      <c r="F2521" s="12">
        <v>9.8</v>
      </c>
      <c r="G2521" s="7">
        <v>290</v>
      </c>
      <c r="H2521" s="16">
        <v>1.0139814814814814</v>
      </c>
    </row>
    <row x14ac:dyDescent="0.25" r="2522" customHeight="1" ht="18.75">
      <c r="A2522" s="1">
        <v>43795</v>
      </c>
      <c r="B2522" s="12">
        <v>1.8</v>
      </c>
      <c r="C2522" s="7">
        <v>4</v>
      </c>
      <c r="D2522" s="7">
        <v>90</v>
      </c>
      <c r="E2522" s="16">
        <v>1.5737037037037038</v>
      </c>
      <c r="F2522" s="12">
        <v>5.9</v>
      </c>
      <c r="G2522" s="7">
        <v>90</v>
      </c>
      <c r="H2522" s="16">
        <v>1.5716203703703704</v>
      </c>
    </row>
    <row x14ac:dyDescent="0.25" r="2523" customHeight="1" ht="18.75">
      <c r="A2523" s="1">
        <v>43796</v>
      </c>
      <c r="B2523" s="12">
        <v>1.9</v>
      </c>
      <c r="C2523" s="7">
        <v>5</v>
      </c>
      <c r="D2523" s="7">
        <v>290</v>
      </c>
      <c r="E2523" s="16">
        <v>1.4973148148148148</v>
      </c>
      <c r="F2523" s="12">
        <v>6.8</v>
      </c>
      <c r="G2523" s="7">
        <v>270</v>
      </c>
      <c r="H2523" s="16">
        <v>1.494537037037037</v>
      </c>
    </row>
    <row x14ac:dyDescent="0.25" r="2524" customHeight="1" ht="18.75">
      <c r="A2524" s="1">
        <v>43797</v>
      </c>
      <c r="B2524" s="12">
        <v>1.3</v>
      </c>
      <c r="C2524" s="12">
        <v>3.7</v>
      </c>
      <c r="D2524" s="7">
        <v>110</v>
      </c>
      <c r="E2524" s="16">
        <v>1.7035648148148148</v>
      </c>
      <c r="F2524" s="12">
        <v>5.5</v>
      </c>
      <c r="G2524" s="7">
        <v>110</v>
      </c>
      <c r="H2524" s="16">
        <v>1.5792592592592594</v>
      </c>
    </row>
    <row x14ac:dyDescent="0.25" r="2525" customHeight="1" ht="18.75">
      <c r="A2525" s="1">
        <v>43798</v>
      </c>
      <c r="B2525" s="12">
        <v>1.4</v>
      </c>
      <c r="C2525" s="12">
        <v>4.2</v>
      </c>
      <c r="D2525" s="7">
        <v>270</v>
      </c>
      <c r="E2525" s="16">
        <v>1.5403703703703704</v>
      </c>
      <c r="F2525" s="7">
        <v>6</v>
      </c>
      <c r="G2525" s="7">
        <v>270</v>
      </c>
      <c r="H2525" s="16">
        <v>1.538287037037037</v>
      </c>
    </row>
    <row x14ac:dyDescent="0.25" r="2526" customHeight="1" ht="18.75">
      <c r="A2526" s="1">
        <v>43799</v>
      </c>
      <c r="B2526" s="12">
        <v>0.8</v>
      </c>
      <c r="C2526" s="7">
        <v>2</v>
      </c>
      <c r="D2526" s="7">
        <v>290</v>
      </c>
      <c r="E2526" s="16">
        <v>1.5285648148148148</v>
      </c>
      <c r="F2526" s="7">
        <v>3</v>
      </c>
      <c r="G2526" s="7">
        <v>320</v>
      </c>
      <c r="H2526" s="16">
        <v>1.4542592592592594</v>
      </c>
    </row>
    <row x14ac:dyDescent="0.25" r="2527" customHeight="1" ht="18.75">
      <c r="A2527" s="1">
        <v>43800</v>
      </c>
      <c r="B2527" s="7">
        <v>1</v>
      </c>
      <c r="C2527" s="12">
        <v>3.4</v>
      </c>
      <c r="D2527" s="7">
        <v>270</v>
      </c>
      <c r="E2527" s="16">
        <v>1.907037037037037</v>
      </c>
      <c r="F2527" s="12">
        <v>4.5</v>
      </c>
      <c r="G2527" s="7">
        <v>250</v>
      </c>
      <c r="H2527" s="16">
        <v>1.9188425925925925</v>
      </c>
    </row>
    <row x14ac:dyDescent="0.25" r="2528" customHeight="1" ht="18.75">
      <c r="A2528" s="1">
        <v>43801</v>
      </c>
      <c r="B2528" s="12">
        <v>4.8</v>
      </c>
      <c r="C2528" s="12">
        <v>8.8</v>
      </c>
      <c r="D2528" s="7">
        <v>290</v>
      </c>
      <c r="E2528" s="16">
        <v>1.5750925925925925</v>
      </c>
      <c r="F2528" s="12">
        <v>13.2</v>
      </c>
      <c r="G2528" s="7">
        <v>320</v>
      </c>
      <c r="H2528" s="16">
        <v>1.5743981481481482</v>
      </c>
    </row>
    <row x14ac:dyDescent="0.25" r="2529" customHeight="1" ht="18.75">
      <c r="A2529" s="1">
        <v>43802</v>
      </c>
      <c r="B2529" s="12">
        <v>2.3</v>
      </c>
      <c r="C2529" s="12">
        <v>4.7</v>
      </c>
      <c r="D2529" s="7">
        <v>290</v>
      </c>
      <c r="E2529" s="16">
        <v>1.5389814814814815</v>
      </c>
      <c r="F2529" s="12">
        <v>6.9</v>
      </c>
      <c r="G2529" s="7">
        <v>290</v>
      </c>
      <c r="H2529" s="16">
        <v>1.6605092592592592</v>
      </c>
    </row>
    <row x14ac:dyDescent="0.25" r="2530" customHeight="1" ht="18.75">
      <c r="A2530" s="1">
        <v>43803</v>
      </c>
      <c r="B2530" s="12">
        <v>1.5</v>
      </c>
      <c r="C2530" s="12">
        <v>4.8</v>
      </c>
      <c r="D2530" s="7">
        <v>290</v>
      </c>
      <c r="E2530" s="16">
        <v>1.6202314814814813</v>
      </c>
      <c r="F2530" s="12">
        <v>7.1</v>
      </c>
      <c r="G2530" s="7">
        <v>290</v>
      </c>
      <c r="H2530" s="16">
        <v>1.6403703703703703</v>
      </c>
    </row>
    <row x14ac:dyDescent="0.25" r="2531" customHeight="1" ht="18.75">
      <c r="A2531" s="1">
        <v>43804</v>
      </c>
      <c r="B2531" s="12">
        <v>3.5</v>
      </c>
      <c r="C2531" s="12">
        <v>7.3</v>
      </c>
      <c r="D2531" s="7">
        <v>290</v>
      </c>
      <c r="E2531" s="16">
        <v>1.6174537037037036</v>
      </c>
      <c r="F2531" s="12">
        <v>11.2</v>
      </c>
      <c r="G2531" s="7">
        <v>320</v>
      </c>
      <c r="H2531" s="16">
        <v>1.6424537037037037</v>
      </c>
    </row>
    <row x14ac:dyDescent="0.25" r="2532" customHeight="1" ht="18.75">
      <c r="A2532" s="1">
        <v>43805</v>
      </c>
      <c r="B2532" s="12">
        <v>2.8</v>
      </c>
      <c r="C2532" s="12">
        <v>5.5</v>
      </c>
      <c r="D2532" s="7">
        <v>290</v>
      </c>
      <c r="E2532" s="16">
        <v>1.0827314814814815</v>
      </c>
      <c r="F2532" s="12">
        <v>7.5</v>
      </c>
      <c r="G2532" s="7">
        <v>270</v>
      </c>
      <c r="H2532" s="16">
        <v>1.1237037037037036</v>
      </c>
    </row>
    <row x14ac:dyDescent="0.25" r="2533" customHeight="1" ht="18.75">
      <c r="A2533" s="1">
        <v>43806</v>
      </c>
      <c r="B2533" s="12">
        <v>2.4</v>
      </c>
      <c r="C2533" s="12">
        <v>5.9</v>
      </c>
      <c r="D2533" s="7">
        <v>290</v>
      </c>
      <c r="E2533" s="16">
        <v>1.5521759259259258</v>
      </c>
      <c r="F2533" s="12">
        <v>7.8</v>
      </c>
      <c r="G2533" s="7">
        <v>320</v>
      </c>
      <c r="H2533" s="16">
        <v>1.5598148148148148</v>
      </c>
    </row>
    <row x14ac:dyDescent="0.25" r="2534" customHeight="1" ht="18.75">
      <c r="A2534" s="1">
        <v>43807</v>
      </c>
      <c r="B2534" s="12">
        <v>1.4</v>
      </c>
      <c r="C2534" s="12">
        <v>3.8</v>
      </c>
      <c r="D2534" s="7">
        <v>290</v>
      </c>
      <c r="E2534" s="16">
        <v>1.1299537037037037</v>
      </c>
      <c r="F2534" s="12">
        <v>5.2</v>
      </c>
      <c r="G2534" s="7">
        <v>290</v>
      </c>
      <c r="H2534" s="16">
        <v>1.1299537037037037</v>
      </c>
    </row>
    <row x14ac:dyDescent="0.25" r="2535" customHeight="1" ht="18.75">
      <c r="A2535" s="1">
        <v>43808</v>
      </c>
      <c r="B2535" s="12">
        <v>0.8</v>
      </c>
      <c r="C2535" s="12">
        <v>2.2</v>
      </c>
      <c r="D2535" s="7">
        <v>270</v>
      </c>
      <c r="E2535" s="16">
        <v>1.5855092592592592</v>
      </c>
      <c r="F2535" s="12">
        <v>3.4</v>
      </c>
      <c r="G2535" s="7">
        <v>290</v>
      </c>
      <c r="H2535" s="16">
        <v>1.5834259259259258</v>
      </c>
    </row>
    <row x14ac:dyDescent="0.25" r="2536" customHeight="1" ht="18.75">
      <c r="A2536" s="1">
        <v>43809</v>
      </c>
      <c r="B2536" s="12">
        <v>0.8</v>
      </c>
      <c r="C2536" s="12">
        <v>1.9</v>
      </c>
      <c r="D2536" s="7">
        <v>140</v>
      </c>
      <c r="E2536" s="16">
        <v>1.3014814814814815</v>
      </c>
      <c r="F2536" s="12">
        <v>2.6</v>
      </c>
      <c r="G2536" s="7">
        <v>140</v>
      </c>
      <c r="H2536" s="16">
        <v>1.299398148148148</v>
      </c>
    </row>
    <row x14ac:dyDescent="0.25" r="2537" customHeight="1" ht="18.75">
      <c r="A2537" s="1">
        <v>43810</v>
      </c>
      <c r="B2537" s="12">
        <v>2.9</v>
      </c>
      <c r="C2537" s="12">
        <v>8.9</v>
      </c>
      <c r="D2537" s="7">
        <v>290</v>
      </c>
      <c r="E2537" s="16">
        <v>1.8827314814814815</v>
      </c>
      <c r="F2537" s="7">
        <v>14</v>
      </c>
      <c r="G2537" s="7">
        <v>290</v>
      </c>
      <c r="H2537" s="16">
        <v>1.9584259259259258</v>
      </c>
    </row>
    <row x14ac:dyDescent="0.25" r="2538" customHeight="1" ht="18.75">
      <c r="A2538" s="1">
        <v>43811</v>
      </c>
      <c r="B2538" s="12">
        <v>3.3</v>
      </c>
      <c r="C2538" s="12">
        <v>5.9</v>
      </c>
      <c r="D2538" s="7">
        <v>290</v>
      </c>
      <c r="E2538" s="16">
        <v>1.0028703703703703</v>
      </c>
      <c r="F2538" s="12">
        <v>8.8</v>
      </c>
      <c r="G2538" s="7">
        <v>290</v>
      </c>
      <c r="H2538" s="16">
        <v>1.0112037037037036</v>
      </c>
    </row>
    <row x14ac:dyDescent="0.25" r="2539" customHeight="1" ht="18.75">
      <c r="A2539" s="1">
        <v>43812</v>
      </c>
      <c r="B2539" s="12">
        <v>1.1</v>
      </c>
      <c r="C2539" s="12">
        <v>2.9</v>
      </c>
      <c r="D2539" s="7">
        <v>320</v>
      </c>
      <c r="E2539" s="16">
        <v>1.5598148148148148</v>
      </c>
      <c r="F2539" s="12">
        <v>4.1</v>
      </c>
      <c r="G2539" s="7">
        <v>270</v>
      </c>
      <c r="H2539" s="16">
        <v>1.5480092592592594</v>
      </c>
    </row>
    <row x14ac:dyDescent="0.25" r="2540" customHeight="1" ht="18.75">
      <c r="A2540" s="1">
        <v>43813</v>
      </c>
      <c r="B2540" s="12">
        <v>1.7</v>
      </c>
      <c r="C2540" s="12">
        <v>5.2</v>
      </c>
      <c r="D2540" s="7">
        <v>270</v>
      </c>
      <c r="E2540" s="16">
        <v>1.5424537037037038</v>
      </c>
      <c r="F2540" s="12">
        <v>7.9</v>
      </c>
      <c r="G2540" s="7">
        <v>290</v>
      </c>
      <c r="H2540" s="16">
        <v>1.5410648148148147</v>
      </c>
    </row>
    <row x14ac:dyDescent="0.25" r="2541" customHeight="1" ht="18.75">
      <c r="A2541" s="1">
        <v>43814</v>
      </c>
      <c r="B2541" s="12">
        <v>1.2</v>
      </c>
      <c r="C2541" s="12">
        <v>3.6</v>
      </c>
      <c r="D2541" s="7">
        <v>90</v>
      </c>
      <c r="E2541" s="16">
        <v>1.570925925925926</v>
      </c>
      <c r="F2541" s="12">
        <v>5.2</v>
      </c>
      <c r="G2541" s="7">
        <v>110</v>
      </c>
      <c r="H2541" s="16">
        <v>1.5653703703703705</v>
      </c>
    </row>
    <row x14ac:dyDescent="0.25" r="2542" customHeight="1" ht="18.75">
      <c r="A2542" s="1">
        <v>43815</v>
      </c>
      <c r="B2542" s="12">
        <v>0.9</v>
      </c>
      <c r="C2542" s="12">
        <v>2.1</v>
      </c>
      <c r="D2542" s="7">
        <v>270</v>
      </c>
      <c r="E2542" s="16">
        <v>1.6639814814814815</v>
      </c>
      <c r="F2542" s="12">
        <v>2.9</v>
      </c>
      <c r="G2542" s="7">
        <v>320</v>
      </c>
      <c r="H2542" s="16">
        <v>1.569537037037037</v>
      </c>
    </row>
    <row x14ac:dyDescent="0.25" r="2543" customHeight="1" ht="18.75">
      <c r="A2543" s="1">
        <v>43816</v>
      </c>
      <c r="B2543" s="12">
        <v>1.7</v>
      </c>
      <c r="C2543" s="7">
        <v>5</v>
      </c>
      <c r="D2543" s="7">
        <v>320</v>
      </c>
      <c r="E2543" s="16">
        <v>1.9605092592592592</v>
      </c>
      <c r="F2543" s="12">
        <v>7.3</v>
      </c>
      <c r="G2543" s="7">
        <v>320</v>
      </c>
      <c r="H2543" s="16">
        <v>1.9952314814814813</v>
      </c>
    </row>
    <row x14ac:dyDescent="0.25" r="2544" customHeight="1" ht="18.75">
      <c r="A2544" s="1">
        <v>43817</v>
      </c>
      <c r="B2544" s="12">
        <v>3.1</v>
      </c>
      <c r="C2544" s="12">
        <v>4.8</v>
      </c>
      <c r="D2544" s="7">
        <v>290</v>
      </c>
      <c r="E2544" s="16">
        <v>1.0000925925925925</v>
      </c>
      <c r="F2544" s="12">
        <v>7.4</v>
      </c>
      <c r="G2544" s="7">
        <v>320</v>
      </c>
      <c r="H2544" s="16">
        <v>1.022314814814815</v>
      </c>
    </row>
    <row x14ac:dyDescent="0.25" r="2545" customHeight="1" ht="18.75">
      <c r="A2545" s="1">
        <v>43818</v>
      </c>
      <c r="B2545" s="12">
        <v>4.1</v>
      </c>
      <c r="C2545" s="12">
        <v>6.7</v>
      </c>
      <c r="D2545" s="7">
        <v>290</v>
      </c>
      <c r="E2545" s="16">
        <v>1.4292592592592592</v>
      </c>
      <c r="F2545" s="12">
        <v>9.1</v>
      </c>
      <c r="G2545" s="7">
        <v>290</v>
      </c>
      <c r="H2545" s="16">
        <v>1.4230092592592594</v>
      </c>
    </row>
    <row x14ac:dyDescent="0.25" r="2546" customHeight="1" ht="18.75">
      <c r="A2546" s="1">
        <v>43819</v>
      </c>
      <c r="B2546" s="7">
        <v>2</v>
      </c>
      <c r="C2546" s="12">
        <v>4.9</v>
      </c>
      <c r="D2546" s="7">
        <v>320</v>
      </c>
      <c r="E2546" s="16">
        <v>1.5910648148148148</v>
      </c>
      <c r="F2546" s="12">
        <v>7.8</v>
      </c>
      <c r="G2546" s="7">
        <v>320</v>
      </c>
      <c r="H2546" s="16">
        <v>1.5598148148148148</v>
      </c>
    </row>
    <row x14ac:dyDescent="0.25" r="2547" customHeight="1" ht="18.75">
      <c r="A2547" s="1">
        <v>43820</v>
      </c>
      <c r="B2547" s="12">
        <v>1.1</v>
      </c>
      <c r="C2547" s="12">
        <v>3.1</v>
      </c>
      <c r="D2547" s="7">
        <v>290</v>
      </c>
      <c r="E2547" s="16">
        <v>1.4327314814814816</v>
      </c>
      <c r="F2547" s="12">
        <v>4.3</v>
      </c>
      <c r="G2547" s="7">
        <v>290</v>
      </c>
      <c r="H2547" s="16">
        <v>1.4160648148148147</v>
      </c>
    </row>
    <row x14ac:dyDescent="0.25" r="2548" customHeight="1" ht="18.75">
      <c r="A2548" s="1">
        <v>43821</v>
      </c>
      <c r="B2548" s="12">
        <v>0.8</v>
      </c>
      <c r="C2548" s="7">
        <v>2</v>
      </c>
      <c r="D2548" s="7">
        <v>110</v>
      </c>
      <c r="E2548" s="16">
        <v>1.2625925925925925</v>
      </c>
      <c r="F2548" s="12">
        <v>2.6</v>
      </c>
      <c r="G2548" s="7">
        <v>320</v>
      </c>
      <c r="H2548" s="16">
        <v>1.6028703703703704</v>
      </c>
    </row>
    <row x14ac:dyDescent="0.25" r="2549" customHeight="1" ht="18.75">
      <c r="A2549" s="1">
        <v>43822</v>
      </c>
      <c r="B2549" s="12">
        <v>1.7</v>
      </c>
      <c r="C2549" s="12">
        <v>4.7</v>
      </c>
      <c r="D2549" s="7">
        <v>290</v>
      </c>
      <c r="E2549" s="16">
        <v>1.5542592592592592</v>
      </c>
      <c r="F2549" s="7">
        <v>7</v>
      </c>
      <c r="G2549" s="7">
        <v>290</v>
      </c>
      <c r="H2549" s="16">
        <v>1.5424537037037038</v>
      </c>
    </row>
    <row x14ac:dyDescent="0.25" r="2550" customHeight="1" ht="18.75">
      <c r="A2550" s="1">
        <v>43823</v>
      </c>
      <c r="B2550" s="7">
        <v>1</v>
      </c>
      <c r="C2550" s="12">
        <v>3.1</v>
      </c>
      <c r="D2550" s="7">
        <v>270</v>
      </c>
      <c r="E2550" s="16">
        <v>1.0202314814814815</v>
      </c>
      <c r="F2550" s="12">
        <v>4.8</v>
      </c>
      <c r="G2550" s="7">
        <v>250</v>
      </c>
      <c r="H2550" s="16">
        <v>1.005648148148148</v>
      </c>
    </row>
    <row x14ac:dyDescent="0.25" r="2551" customHeight="1" ht="18.75">
      <c r="A2551" s="1">
        <v>43824</v>
      </c>
      <c r="B2551" s="12">
        <v>0.9</v>
      </c>
      <c r="C2551" s="7">
        <v>3</v>
      </c>
      <c r="D2551" s="7">
        <v>290</v>
      </c>
      <c r="E2551" s="16">
        <v>1.6931481481481483</v>
      </c>
      <c r="F2551" s="12">
        <v>4.5</v>
      </c>
      <c r="G2551" s="7">
        <v>290</v>
      </c>
      <c r="H2551" s="16">
        <v>1.6910648148148149</v>
      </c>
    </row>
    <row x14ac:dyDescent="0.25" r="2552" customHeight="1" ht="18.75">
      <c r="A2552" s="1">
        <v>43825</v>
      </c>
      <c r="B2552" s="12">
        <v>2.5</v>
      </c>
      <c r="C2552" s="7">
        <v>7</v>
      </c>
      <c r="D2552" s="7">
        <v>290</v>
      </c>
      <c r="E2552" s="16">
        <v>1.9973148148148148</v>
      </c>
      <c r="F2552" s="12">
        <v>10.3</v>
      </c>
      <c r="G2552" s="7">
        <v>290</v>
      </c>
      <c r="H2552" s="16">
        <v>1.9973148148148148</v>
      </c>
    </row>
    <row x14ac:dyDescent="0.25" r="2553" customHeight="1" ht="18.75">
      <c r="A2553" s="1">
        <v>43826</v>
      </c>
      <c r="B2553" s="12">
        <v>3.5</v>
      </c>
      <c r="C2553" s="12">
        <v>7.7</v>
      </c>
      <c r="D2553" s="7">
        <v>290</v>
      </c>
      <c r="E2553" s="16">
        <v>1.0584259259259259</v>
      </c>
      <c r="F2553" s="12">
        <v>10.9</v>
      </c>
      <c r="G2553" s="7">
        <v>290</v>
      </c>
      <c r="H2553" s="16">
        <v>1.0528703703703703</v>
      </c>
    </row>
    <row x14ac:dyDescent="0.25" r="2554" customHeight="1" ht="18.75">
      <c r="A2554" s="1">
        <v>43827</v>
      </c>
      <c r="B2554" s="12">
        <v>1.4</v>
      </c>
      <c r="C2554" s="12">
        <v>3.9</v>
      </c>
      <c r="D2554" s="7">
        <v>290</v>
      </c>
      <c r="E2554" s="16">
        <v>1.1021759259259258</v>
      </c>
      <c r="F2554" s="12">
        <v>5.5</v>
      </c>
      <c r="G2554" s="7">
        <v>290</v>
      </c>
      <c r="H2554" s="16">
        <v>1.1153703703703703</v>
      </c>
    </row>
    <row x14ac:dyDescent="0.25" r="2555" customHeight="1" ht="18.75">
      <c r="A2555" s="1">
        <v>43828</v>
      </c>
      <c r="B2555" s="12">
        <v>0.9</v>
      </c>
      <c r="C2555" s="12">
        <v>2.8</v>
      </c>
      <c r="D2555" s="7">
        <v>110</v>
      </c>
      <c r="E2555" s="16">
        <v>1.1980092592592593</v>
      </c>
      <c r="F2555" s="12">
        <v>3.5</v>
      </c>
      <c r="G2555" s="7">
        <v>290</v>
      </c>
      <c r="H2555" s="16">
        <v>1.986898148148148</v>
      </c>
    </row>
    <row x14ac:dyDescent="0.25" r="2556" customHeight="1" ht="18.75">
      <c r="A2556" s="1">
        <v>43829</v>
      </c>
      <c r="B2556" s="12">
        <v>2.5</v>
      </c>
      <c r="C2556" s="12">
        <v>7.3</v>
      </c>
      <c r="D2556" s="7">
        <v>290</v>
      </c>
      <c r="E2556" s="16">
        <v>1.857037037037037</v>
      </c>
      <c r="F2556" s="12">
        <v>9.8</v>
      </c>
      <c r="G2556" s="7">
        <v>290</v>
      </c>
      <c r="H2556" s="16">
        <v>1.9278703703703703</v>
      </c>
    </row>
    <row x14ac:dyDescent="0.25" r="2557" customHeight="1" ht="18.75">
      <c r="A2557" s="1">
        <v>43830</v>
      </c>
      <c r="B2557" s="12">
        <v>5.2</v>
      </c>
      <c r="C2557" s="12">
        <v>9.1</v>
      </c>
      <c r="D2557" s="7">
        <v>290</v>
      </c>
      <c r="E2557" s="16">
        <v>1.1480092592592592</v>
      </c>
      <c r="F2557" s="12">
        <v>12.8</v>
      </c>
      <c r="G2557" s="7">
        <v>320</v>
      </c>
      <c r="H2557" s="16">
        <v>1.1639814814814815</v>
      </c>
    </row>
    <row x14ac:dyDescent="0.25" r="2558" customHeight="1" ht="18.75">
      <c r="A2558" s="1">
        <v>43831</v>
      </c>
      <c r="B2558" s="7">
        <v>3</v>
      </c>
      <c r="C2558" s="12">
        <v>5.6</v>
      </c>
      <c r="D2558" s="7">
        <v>270</v>
      </c>
      <c r="E2558" s="16">
        <v>1.0250925925925927</v>
      </c>
      <c r="F2558" s="7">
        <v>8</v>
      </c>
      <c r="G2558" s="7">
        <v>360</v>
      </c>
      <c r="H2558" s="16">
        <v>1.514675925925926</v>
      </c>
    </row>
    <row x14ac:dyDescent="0.25" r="2559" customHeight="1" ht="18.75">
      <c r="A2559" s="1">
        <v>43832</v>
      </c>
      <c r="B2559" s="12">
        <v>2.8</v>
      </c>
      <c r="C2559" s="12">
        <v>5.5</v>
      </c>
      <c r="D2559" s="7">
        <v>290</v>
      </c>
      <c r="E2559" s="16">
        <v>1.539675925925926</v>
      </c>
      <c r="F2559" s="12">
        <v>7.4</v>
      </c>
      <c r="G2559" s="7">
        <v>290</v>
      </c>
      <c r="H2559" s="16">
        <v>1.619537037037037</v>
      </c>
    </row>
    <row x14ac:dyDescent="0.25" r="2560" customHeight="1" ht="18.75">
      <c r="A2560" s="1">
        <v>43833</v>
      </c>
      <c r="B2560" s="12">
        <v>2.5</v>
      </c>
      <c r="C2560" s="12">
        <v>5.9</v>
      </c>
      <c r="D2560" s="7">
        <v>290</v>
      </c>
      <c r="E2560" s="16">
        <v>1.5153703703703703</v>
      </c>
      <c r="F2560" s="7">
        <v>8</v>
      </c>
      <c r="G2560" s="7">
        <v>290</v>
      </c>
      <c r="H2560" s="16">
        <v>1.5243981481481481</v>
      </c>
    </row>
    <row x14ac:dyDescent="0.25" r="2561" customHeight="1" ht="18.75">
      <c r="A2561" s="1">
        <v>43834</v>
      </c>
      <c r="B2561" s="12">
        <v>2.4</v>
      </c>
      <c r="C2561" s="12">
        <v>6.4</v>
      </c>
      <c r="D2561" s="7">
        <v>290</v>
      </c>
      <c r="E2561" s="16">
        <v>1.5264814814814813</v>
      </c>
      <c r="F2561" s="12">
        <v>8.9</v>
      </c>
      <c r="G2561" s="7">
        <v>320</v>
      </c>
      <c r="H2561" s="16">
        <v>1.5105092592592593</v>
      </c>
    </row>
    <row x14ac:dyDescent="0.25" r="2562" customHeight="1" ht="18.75">
      <c r="A2562" s="1">
        <v>43835</v>
      </c>
      <c r="B2562" s="7">
        <v>1</v>
      </c>
      <c r="C2562" s="12">
        <v>2.5</v>
      </c>
      <c r="D2562" s="7">
        <v>290</v>
      </c>
      <c r="E2562" s="16">
        <v>1.5868981481481481</v>
      </c>
      <c r="F2562" s="12">
        <v>3.9</v>
      </c>
      <c r="G2562" s="7">
        <v>290</v>
      </c>
      <c r="H2562" s="16">
        <v>1.5862037037037036</v>
      </c>
    </row>
    <row x14ac:dyDescent="0.25" r="2563" customHeight="1" ht="18.75">
      <c r="A2563" s="1">
        <v>43836</v>
      </c>
      <c r="B2563" s="12">
        <v>0.9</v>
      </c>
      <c r="C2563" s="12">
        <v>2.4</v>
      </c>
      <c r="D2563" s="7">
        <v>110</v>
      </c>
      <c r="E2563" s="16">
        <v>1.5584259259259259</v>
      </c>
      <c r="F2563" s="7">
        <v>3</v>
      </c>
      <c r="G2563" s="7">
        <v>140</v>
      </c>
      <c r="H2563" s="16">
        <v>1.2938425925925925</v>
      </c>
    </row>
    <row x14ac:dyDescent="0.25" r="2564" customHeight="1" ht="18.75">
      <c r="A2564" s="1">
        <v>43837</v>
      </c>
      <c r="B2564" s="12">
        <v>1.1</v>
      </c>
      <c r="C2564" s="12">
        <v>5.7</v>
      </c>
      <c r="D2564" s="7">
        <v>270</v>
      </c>
      <c r="E2564" s="16">
        <v>1.9466203703703704</v>
      </c>
      <c r="F2564" s="12">
        <v>9.5</v>
      </c>
      <c r="G2564" s="7">
        <v>270</v>
      </c>
      <c r="H2564" s="16">
        <v>1.9431481481481483</v>
      </c>
    </row>
    <row x14ac:dyDescent="0.25" r="2565" customHeight="1" ht="18.75">
      <c r="A2565" s="1">
        <v>43838</v>
      </c>
      <c r="B2565" s="12">
        <v>4.4</v>
      </c>
      <c r="C2565" s="12">
        <v>8.6</v>
      </c>
      <c r="D2565" s="7">
        <v>290</v>
      </c>
      <c r="E2565" s="16">
        <v>1.375787037037037</v>
      </c>
      <c r="F2565" s="12">
        <v>12.2</v>
      </c>
      <c r="G2565" s="7">
        <v>290</v>
      </c>
      <c r="H2565" s="16">
        <v>1.366064814814815</v>
      </c>
    </row>
    <row x14ac:dyDescent="0.25" r="2566" customHeight="1" ht="18.75">
      <c r="A2566" s="1">
        <v>43839</v>
      </c>
      <c r="B2566" s="12">
        <v>3.5</v>
      </c>
      <c r="C2566" s="12">
        <v>5.3</v>
      </c>
      <c r="D2566" s="7">
        <v>290</v>
      </c>
      <c r="E2566" s="16">
        <v>1.4737037037037037</v>
      </c>
      <c r="F2566" s="12">
        <v>9.2</v>
      </c>
      <c r="G2566" s="7">
        <v>290</v>
      </c>
      <c r="H2566" s="16">
        <v>1.545925925925926</v>
      </c>
    </row>
    <row x14ac:dyDescent="0.25" r="2567" customHeight="1" ht="18.75">
      <c r="A2567" s="1">
        <v>43840</v>
      </c>
      <c r="B2567" s="12">
        <v>1.3</v>
      </c>
      <c r="C2567" s="7">
        <v>3</v>
      </c>
      <c r="D2567" s="7">
        <v>290</v>
      </c>
      <c r="E2567" s="16">
        <v>1.7417592592592592</v>
      </c>
      <c r="F2567" s="12">
        <v>4.3</v>
      </c>
      <c r="G2567" s="7">
        <v>290</v>
      </c>
      <c r="H2567" s="16">
        <v>1.7403703703703703</v>
      </c>
    </row>
    <row x14ac:dyDescent="0.25" r="2568" customHeight="1" ht="18.75">
      <c r="A2568" s="1">
        <v>43841</v>
      </c>
      <c r="B2568" s="12">
        <v>2.4</v>
      </c>
      <c r="C2568" s="12">
        <v>4.3</v>
      </c>
      <c r="D2568" s="7">
        <v>290</v>
      </c>
      <c r="E2568" s="16">
        <v>1.619537037037037</v>
      </c>
      <c r="F2568" s="12">
        <v>6.2</v>
      </c>
      <c r="G2568" s="7">
        <v>340</v>
      </c>
      <c r="H2568" s="16">
        <v>1.5799537037037037</v>
      </c>
    </row>
    <row x14ac:dyDescent="0.25" r="2569" customHeight="1" ht="18.75">
      <c r="A2569" s="1">
        <v>43842</v>
      </c>
      <c r="B2569" s="12">
        <v>3.3</v>
      </c>
      <c r="C2569" s="12">
        <v>6.5</v>
      </c>
      <c r="D2569" s="7">
        <v>290</v>
      </c>
      <c r="E2569" s="16">
        <v>1.6299537037037037</v>
      </c>
      <c r="F2569" s="12">
        <v>9.6</v>
      </c>
      <c r="G2569" s="7">
        <v>290</v>
      </c>
      <c r="H2569" s="16">
        <v>1.553564814814815</v>
      </c>
    </row>
    <row x14ac:dyDescent="0.25" r="2570" customHeight="1" ht="18.75">
      <c r="A2570" s="1">
        <v>43843</v>
      </c>
      <c r="B2570" s="12">
        <v>3.4</v>
      </c>
      <c r="C2570" s="12">
        <v>7.2</v>
      </c>
      <c r="D2570" s="7">
        <v>290</v>
      </c>
      <c r="E2570" s="16">
        <v>1.4473148148148147</v>
      </c>
      <c r="F2570" s="12">
        <v>9.4</v>
      </c>
      <c r="G2570" s="7">
        <v>290</v>
      </c>
      <c r="H2570" s="16">
        <v>1.6146759259259258</v>
      </c>
    </row>
    <row x14ac:dyDescent="0.25" r="2571" customHeight="1" ht="18.75">
      <c r="A2571" s="1">
        <v>43844</v>
      </c>
      <c r="B2571" s="12">
        <v>2.9</v>
      </c>
      <c r="C2571" s="12">
        <v>5.3</v>
      </c>
      <c r="D2571" s="7">
        <v>290</v>
      </c>
      <c r="E2571" s="16">
        <v>1.0924537037037036</v>
      </c>
      <c r="F2571" s="12">
        <v>6.8</v>
      </c>
      <c r="G2571" s="7">
        <v>290</v>
      </c>
      <c r="H2571" s="16">
        <v>1.0910648148148148</v>
      </c>
    </row>
    <row x14ac:dyDescent="0.25" r="2572" customHeight="1" ht="18.75">
      <c r="A2572" s="1">
        <v>43845</v>
      </c>
      <c r="B2572" s="12">
        <v>2.7</v>
      </c>
      <c r="C2572" s="12">
        <v>5.1</v>
      </c>
      <c r="D2572" s="7">
        <v>270</v>
      </c>
      <c r="E2572" s="16">
        <v>1.549398148148148</v>
      </c>
      <c r="F2572" s="12">
        <v>7.4</v>
      </c>
      <c r="G2572" s="7">
        <v>320</v>
      </c>
      <c r="H2572" s="16">
        <v>1.6653703703703704</v>
      </c>
    </row>
    <row x14ac:dyDescent="0.25" r="2573" customHeight="1" ht="18.75">
      <c r="A2573" s="1">
        <v>43846</v>
      </c>
      <c r="B2573" s="12">
        <v>1.5</v>
      </c>
      <c r="C2573" s="12">
        <v>3.8</v>
      </c>
      <c r="D2573" s="7">
        <v>290</v>
      </c>
      <c r="E2573" s="16">
        <v>1.700787037037037</v>
      </c>
      <c r="F2573" s="12">
        <v>5.1</v>
      </c>
      <c r="G2573" s="7">
        <v>320</v>
      </c>
      <c r="H2573" s="16">
        <v>1.6973148148148147</v>
      </c>
    </row>
    <row x14ac:dyDescent="0.25" r="2574" customHeight="1" ht="18.75">
      <c r="A2574" s="1">
        <v>43847</v>
      </c>
      <c r="B2574" s="12">
        <v>0.9</v>
      </c>
      <c r="C2574" s="12">
        <v>2.4</v>
      </c>
      <c r="D2574" s="7">
        <v>290</v>
      </c>
      <c r="E2574" s="16">
        <v>1.7091203703703703</v>
      </c>
      <c r="F2574" s="12">
        <v>3.8</v>
      </c>
      <c r="G2574" s="7">
        <v>270</v>
      </c>
      <c r="H2574" s="16">
        <v>1.7084259259259258</v>
      </c>
    </row>
    <row x14ac:dyDescent="0.25" r="2575" customHeight="1" ht="18.75">
      <c r="A2575" s="1">
        <v>43848</v>
      </c>
      <c r="B2575" s="12">
        <v>1.6</v>
      </c>
      <c r="C2575" s="12">
        <v>3.8</v>
      </c>
      <c r="D2575" s="7">
        <v>270</v>
      </c>
      <c r="E2575" s="16">
        <v>1.5598148148148148</v>
      </c>
      <c r="F2575" s="7">
        <v>5</v>
      </c>
      <c r="G2575" s="7">
        <v>290</v>
      </c>
      <c r="H2575" s="16">
        <v>1.5549537037037036</v>
      </c>
    </row>
    <row x14ac:dyDescent="0.25" r="2576" customHeight="1" ht="18.75">
      <c r="A2576" s="1">
        <v>43849</v>
      </c>
      <c r="B2576" s="12">
        <v>2.2</v>
      </c>
      <c r="C2576" s="12">
        <v>7.2</v>
      </c>
      <c r="D2576" s="7">
        <v>290</v>
      </c>
      <c r="E2576" s="16">
        <v>1.6591203703703705</v>
      </c>
      <c r="F2576" s="12">
        <v>10.1</v>
      </c>
      <c r="G2576" s="7">
        <v>290</v>
      </c>
      <c r="H2576" s="16">
        <v>1.6153703703703703</v>
      </c>
    </row>
    <row x14ac:dyDescent="0.25" r="2577" customHeight="1" ht="18.75">
      <c r="A2577" s="1">
        <v>43850</v>
      </c>
      <c r="B2577" s="12">
        <v>3.3</v>
      </c>
      <c r="C2577" s="12">
        <v>6.4</v>
      </c>
      <c r="D2577" s="7">
        <v>270</v>
      </c>
      <c r="E2577" s="16">
        <v>1.529259259259259</v>
      </c>
      <c r="F2577" s="12">
        <v>9.3</v>
      </c>
      <c r="G2577" s="7">
        <v>290</v>
      </c>
      <c r="H2577" s="16">
        <v>1.539675925925926</v>
      </c>
    </row>
    <row x14ac:dyDescent="0.25" r="2578" customHeight="1" ht="18.75">
      <c r="A2578" s="1">
        <v>43851</v>
      </c>
      <c r="B2578" s="12">
        <v>1.7</v>
      </c>
      <c r="C2578" s="12">
        <v>4.7</v>
      </c>
      <c r="D2578" s="7">
        <v>290</v>
      </c>
      <c r="E2578" s="16">
        <v>1.0118981481481482</v>
      </c>
      <c r="F2578" s="12">
        <v>6.8</v>
      </c>
      <c r="G2578" s="7">
        <v>320</v>
      </c>
      <c r="H2578" s="16">
        <v>1.000787037037037</v>
      </c>
    </row>
    <row x14ac:dyDescent="0.25" r="2579" customHeight="1" ht="18.75">
      <c r="A2579" s="1">
        <v>43852</v>
      </c>
      <c r="B2579" s="12">
        <v>0.8</v>
      </c>
      <c r="C2579" s="12">
        <v>1.9</v>
      </c>
      <c r="D2579" s="7">
        <v>110</v>
      </c>
      <c r="E2579" s="16">
        <v>1.0292592592592593</v>
      </c>
      <c r="F2579" s="12">
        <v>2.9</v>
      </c>
      <c r="G2579" s="7">
        <v>160</v>
      </c>
      <c r="H2579" s="16">
        <v>1.3098148148148148</v>
      </c>
    </row>
    <row x14ac:dyDescent="0.25" r="2580" customHeight="1" ht="18.75">
      <c r="A2580" s="1">
        <v>43853</v>
      </c>
      <c r="B2580" s="12">
        <v>0.8</v>
      </c>
      <c r="C2580" s="12">
        <v>2.1</v>
      </c>
      <c r="D2580" s="7">
        <v>290</v>
      </c>
      <c r="E2580" s="16">
        <v>1.674398148148148</v>
      </c>
      <c r="F2580" s="12">
        <v>2.8</v>
      </c>
      <c r="G2580" s="7">
        <v>290</v>
      </c>
      <c r="H2580" s="16">
        <v>1.7077314814814815</v>
      </c>
    </row>
    <row x14ac:dyDescent="0.25" r="2581" customHeight="1" ht="18.75">
      <c r="A2581" s="1">
        <v>43854</v>
      </c>
      <c r="B2581" s="12">
        <v>1.9</v>
      </c>
      <c r="C2581" s="12">
        <v>5.5</v>
      </c>
      <c r="D2581" s="7">
        <v>110</v>
      </c>
      <c r="E2581" s="16">
        <v>1.7598148148148147</v>
      </c>
      <c r="F2581" s="7">
        <v>8</v>
      </c>
      <c r="G2581" s="7">
        <v>20</v>
      </c>
      <c r="H2581" s="16">
        <v>1.7105092592592592</v>
      </c>
    </row>
    <row x14ac:dyDescent="0.25" r="2582" customHeight="1" ht="18.75">
      <c r="A2582" s="1">
        <v>43855</v>
      </c>
      <c r="B2582" s="12">
        <v>1.9</v>
      </c>
      <c r="C2582" s="12">
        <v>4.1</v>
      </c>
      <c r="D2582" s="7">
        <v>90</v>
      </c>
      <c r="E2582" s="16">
        <v>1.0480092592592594</v>
      </c>
      <c r="F2582" s="12">
        <v>6.2</v>
      </c>
      <c r="G2582" s="7">
        <v>70</v>
      </c>
      <c r="H2582" s="16">
        <v>1.0466203703703703</v>
      </c>
    </row>
    <row x14ac:dyDescent="0.25" r="2583" customHeight="1" ht="18.75">
      <c r="A2583" s="1">
        <v>43856</v>
      </c>
      <c r="B2583" s="12">
        <v>2.3</v>
      </c>
      <c r="C2583" s="12">
        <v>6.1</v>
      </c>
      <c r="D2583" s="7">
        <v>90</v>
      </c>
      <c r="E2583" s="16">
        <v>1.8056481481481481</v>
      </c>
      <c r="F2583" s="7">
        <v>9</v>
      </c>
      <c r="G2583" s="7">
        <v>90</v>
      </c>
      <c r="H2583" s="16">
        <v>1.8049537037037036</v>
      </c>
    </row>
    <row x14ac:dyDescent="0.25" r="2584" customHeight="1" ht="18.75">
      <c r="A2584" s="1">
        <v>43857</v>
      </c>
      <c r="B2584" s="12">
        <v>4.1</v>
      </c>
      <c r="C2584" s="12">
        <v>7.7</v>
      </c>
      <c r="D2584" s="7">
        <v>90</v>
      </c>
      <c r="E2584" s="16">
        <v>1.2792592592592593</v>
      </c>
      <c r="F2584" s="12">
        <v>12.8</v>
      </c>
      <c r="G2584" s="7">
        <v>90</v>
      </c>
      <c r="H2584" s="16">
        <v>1.2750925925925927</v>
      </c>
    </row>
    <row x14ac:dyDescent="0.25" r="2585" customHeight="1" ht="18.75">
      <c r="A2585" s="1">
        <v>43858</v>
      </c>
      <c r="B2585" s="12">
        <v>1.3</v>
      </c>
      <c r="C2585" s="12">
        <v>3.5</v>
      </c>
      <c r="D2585" s="7">
        <v>70</v>
      </c>
      <c r="E2585" s="16">
        <v>1.5216203703703703</v>
      </c>
      <c r="F2585" s="12">
        <v>5.8</v>
      </c>
      <c r="G2585" s="7">
        <v>50</v>
      </c>
      <c r="H2585" s="16">
        <v>1.4924537037037038</v>
      </c>
    </row>
    <row x14ac:dyDescent="0.25" r="2586" customHeight="1" ht="18.75">
      <c r="A2586" s="1">
        <v>43859</v>
      </c>
      <c r="B2586" s="12">
        <v>1.3</v>
      </c>
      <c r="C2586" s="12">
        <v>3.4</v>
      </c>
      <c r="D2586" s="7">
        <v>90</v>
      </c>
      <c r="E2586" s="16">
        <v>1.7466203703703704</v>
      </c>
      <c r="F2586" s="12">
        <v>4.9</v>
      </c>
      <c r="G2586" s="7">
        <v>110</v>
      </c>
      <c r="H2586" s="16">
        <v>1.7459259259259259</v>
      </c>
    </row>
    <row x14ac:dyDescent="0.25" r="2587" customHeight="1" ht="18.75">
      <c r="A2587" s="1">
        <v>43860</v>
      </c>
      <c r="B2587" s="12">
        <v>1.6</v>
      </c>
      <c r="C2587" s="12">
        <v>4.6</v>
      </c>
      <c r="D2587" s="7">
        <v>90</v>
      </c>
      <c r="E2587" s="16">
        <v>1.8007870370370371</v>
      </c>
      <c r="F2587" s="12">
        <v>6.4</v>
      </c>
      <c r="G2587" s="7">
        <v>90</v>
      </c>
      <c r="H2587" s="16">
        <v>1.8188425925925926</v>
      </c>
    </row>
    <row x14ac:dyDescent="0.25" r="2588" customHeight="1" ht="18.75">
      <c r="A2588" s="1">
        <v>43861</v>
      </c>
      <c r="B2588" s="12">
        <v>1.1</v>
      </c>
      <c r="C2588" s="12">
        <v>3.5</v>
      </c>
      <c r="D2588" s="7">
        <v>320</v>
      </c>
      <c r="E2588" s="16">
        <v>1.6875925925925928</v>
      </c>
      <c r="F2588" s="12">
        <v>4.9</v>
      </c>
      <c r="G2588" s="7">
        <v>290</v>
      </c>
      <c r="H2588" s="16">
        <v>1.682037037037037</v>
      </c>
    </row>
    <row x14ac:dyDescent="0.25" r="2589" customHeight="1" ht="18.75">
      <c r="A2589" s="1">
        <v>43862</v>
      </c>
      <c r="B2589" s="7">
        <v>2</v>
      </c>
      <c r="C2589" s="12">
        <v>6.5</v>
      </c>
      <c r="D2589" s="7">
        <v>290</v>
      </c>
      <c r="E2589" s="16">
        <v>1.682037037037037</v>
      </c>
      <c r="F2589" s="12">
        <v>9.2</v>
      </c>
      <c r="G2589" s="7">
        <v>290</v>
      </c>
      <c r="H2589" s="16">
        <v>1.6931481481481483</v>
      </c>
    </row>
    <row x14ac:dyDescent="0.25" r="2590" customHeight="1" ht="18.75">
      <c r="A2590" s="1">
        <v>43863</v>
      </c>
      <c r="B2590" s="12">
        <v>1.2</v>
      </c>
      <c r="C2590" s="12">
        <v>3.4</v>
      </c>
      <c r="D2590" s="7">
        <v>290</v>
      </c>
      <c r="E2590" s="16">
        <v>1.6223148148148148</v>
      </c>
      <c r="F2590" s="7">
        <v>5</v>
      </c>
      <c r="G2590" s="7">
        <v>290</v>
      </c>
      <c r="H2590" s="16">
        <v>1.6202314814814813</v>
      </c>
    </row>
    <row x14ac:dyDescent="0.25" r="2591" customHeight="1" ht="18.75">
      <c r="A2591" s="1">
        <v>43864</v>
      </c>
      <c r="B2591" s="12">
        <v>2.9</v>
      </c>
      <c r="C2591" s="12">
        <v>5.5</v>
      </c>
      <c r="D2591" s="7">
        <v>290</v>
      </c>
      <c r="E2591" s="16">
        <v>1.438287037037037</v>
      </c>
      <c r="F2591" s="12">
        <v>7.8</v>
      </c>
      <c r="G2591" s="7">
        <v>290</v>
      </c>
      <c r="H2591" s="16">
        <v>1.5716203703703704</v>
      </c>
    </row>
    <row x14ac:dyDescent="0.25" r="2592" customHeight="1" ht="18.75">
      <c r="A2592" s="1">
        <v>43865</v>
      </c>
      <c r="B2592" s="12">
        <v>1.8</v>
      </c>
      <c r="C2592" s="12">
        <v>4.3</v>
      </c>
      <c r="D2592" s="7">
        <v>290</v>
      </c>
      <c r="E2592" s="16">
        <v>1.6035648148148147</v>
      </c>
      <c r="F2592" s="7">
        <v>6</v>
      </c>
      <c r="G2592" s="7">
        <v>270</v>
      </c>
      <c r="H2592" s="16">
        <v>1.6000925925925926</v>
      </c>
    </row>
    <row x14ac:dyDescent="0.25" r="2593" customHeight="1" ht="18.75">
      <c r="A2593" s="1">
        <v>43866</v>
      </c>
      <c r="B2593" s="12">
        <v>4.5</v>
      </c>
      <c r="C2593" s="7">
        <v>7</v>
      </c>
      <c r="D2593" s="7">
        <v>290</v>
      </c>
      <c r="E2593" s="16">
        <v>1.1153703703703703</v>
      </c>
      <c r="F2593" s="12">
        <v>10.3</v>
      </c>
      <c r="G2593" s="7">
        <v>270</v>
      </c>
      <c r="H2593" s="16">
        <v>1.1118981481481482</v>
      </c>
    </row>
    <row x14ac:dyDescent="0.25" r="2594" customHeight="1" ht="18.75">
      <c r="A2594" s="1">
        <v>43867</v>
      </c>
      <c r="B2594" s="12">
        <v>1.8</v>
      </c>
      <c r="C2594" s="12">
        <v>4.2</v>
      </c>
      <c r="D2594" s="7">
        <v>290</v>
      </c>
      <c r="E2594" s="16">
        <v>1.1209259259259259</v>
      </c>
      <c r="F2594" s="7">
        <v>6</v>
      </c>
      <c r="G2594" s="7">
        <v>290</v>
      </c>
      <c r="H2594" s="16">
        <v>1.1188425925925927</v>
      </c>
    </row>
    <row x14ac:dyDescent="0.25" r="2595" customHeight="1" ht="18.75">
      <c r="A2595" s="1">
        <v>43868</v>
      </c>
      <c r="B2595" s="12">
        <v>2.2</v>
      </c>
      <c r="C2595" s="12">
        <v>5.3</v>
      </c>
      <c r="D2595" s="7">
        <v>320</v>
      </c>
      <c r="E2595" s="16">
        <v>1.6771759259259258</v>
      </c>
      <c r="F2595" s="12">
        <v>7.6</v>
      </c>
      <c r="G2595" s="7">
        <v>290</v>
      </c>
      <c r="H2595" s="16">
        <v>1.7667592592592594</v>
      </c>
    </row>
    <row x14ac:dyDescent="0.25" r="2596" customHeight="1" ht="18.75">
      <c r="A2596" s="1">
        <v>43869</v>
      </c>
      <c r="B2596" s="12">
        <v>3.7</v>
      </c>
      <c r="C2596" s="12">
        <v>6.2</v>
      </c>
      <c r="D2596" s="7">
        <v>290</v>
      </c>
      <c r="E2596" s="16">
        <v>1.6605092592592592</v>
      </c>
      <c r="F2596" s="12">
        <v>9.2</v>
      </c>
      <c r="G2596" s="7">
        <v>290</v>
      </c>
      <c r="H2596" s="16">
        <v>1.658425925925926</v>
      </c>
    </row>
    <row x14ac:dyDescent="0.25" r="2597" customHeight="1" ht="18.75">
      <c r="A2597" s="1">
        <v>43870</v>
      </c>
      <c r="B2597" s="12">
        <v>2.2</v>
      </c>
      <c r="C2597" s="12">
        <v>5.1</v>
      </c>
      <c r="D2597" s="7">
        <v>290</v>
      </c>
      <c r="E2597" s="16">
        <v>1.595925925925926</v>
      </c>
      <c r="F2597" s="12">
        <v>6.8</v>
      </c>
      <c r="G2597" s="7">
        <v>290</v>
      </c>
      <c r="H2597" s="16">
        <v>1.577175925925926</v>
      </c>
    </row>
    <row x14ac:dyDescent="0.25" r="2598" customHeight="1" ht="18.75">
      <c r="A2598" s="1">
        <v>43871</v>
      </c>
      <c r="B2598" s="12">
        <v>2.1</v>
      </c>
      <c r="C2598" s="12">
        <v>4.5</v>
      </c>
      <c r="D2598" s="7">
        <v>270</v>
      </c>
      <c r="E2598" s="16">
        <v>1.4417592592592592</v>
      </c>
      <c r="F2598" s="12">
        <v>7.2</v>
      </c>
      <c r="G2598" s="7">
        <v>270</v>
      </c>
      <c r="H2598" s="16">
        <v>1.518148148148148</v>
      </c>
    </row>
    <row x14ac:dyDescent="0.25" r="2599" customHeight="1" ht="18.75">
      <c r="A2599" s="1">
        <v>43872</v>
      </c>
      <c r="B2599" s="12">
        <v>1.2</v>
      </c>
      <c r="C2599" s="12">
        <v>2.2</v>
      </c>
      <c r="D2599" s="7">
        <v>140</v>
      </c>
      <c r="E2599" s="16">
        <v>1.244537037037037</v>
      </c>
      <c r="F2599" s="12">
        <v>3.5</v>
      </c>
      <c r="G2599" s="7">
        <v>270</v>
      </c>
      <c r="H2599" s="16">
        <v>1.5966203703703705</v>
      </c>
    </row>
    <row x14ac:dyDescent="0.25" r="2600" customHeight="1" ht="18.75">
      <c r="A2600" s="1">
        <v>43873</v>
      </c>
      <c r="B2600" s="12">
        <v>1.7</v>
      </c>
      <c r="C2600" s="12">
        <v>3.7</v>
      </c>
      <c r="D2600" s="7">
        <v>110</v>
      </c>
      <c r="E2600" s="16">
        <v>1.2987037037037037</v>
      </c>
      <c r="F2600" s="12">
        <v>4.8</v>
      </c>
      <c r="G2600" s="7">
        <v>110</v>
      </c>
      <c r="H2600" s="16">
        <v>1.2855092592592592</v>
      </c>
    </row>
    <row x14ac:dyDescent="0.25" r="2601" customHeight="1" ht="18.75">
      <c r="A2601" s="1">
        <v>43874</v>
      </c>
      <c r="B2601" s="12">
        <v>1.8</v>
      </c>
      <c r="C2601" s="12">
        <v>4.3</v>
      </c>
      <c r="D2601" s="7">
        <v>290</v>
      </c>
      <c r="E2601" s="16">
        <v>1.5389814814814815</v>
      </c>
      <c r="F2601" s="12">
        <v>5.6</v>
      </c>
      <c r="G2601" s="7">
        <v>320</v>
      </c>
      <c r="H2601" s="16">
        <v>1.4841203703703703</v>
      </c>
    </row>
    <row x14ac:dyDescent="0.25" r="2602" customHeight="1" ht="18.75">
      <c r="A2602" s="1">
        <v>43875</v>
      </c>
      <c r="B2602" s="12">
        <v>1.4</v>
      </c>
      <c r="C2602" s="12">
        <v>3.6</v>
      </c>
      <c r="D2602" s="7">
        <v>140</v>
      </c>
      <c r="E2602" s="16">
        <v>1.8098148148148148</v>
      </c>
      <c r="F2602" s="12">
        <v>5.7</v>
      </c>
      <c r="G2602" s="7">
        <v>110</v>
      </c>
      <c r="H2602" s="16">
        <v>1.7910648148148147</v>
      </c>
    </row>
    <row x14ac:dyDescent="0.25" r="2603" customHeight="1" ht="18.75">
      <c r="A2603" s="1">
        <v>43876</v>
      </c>
      <c r="B2603" s="12">
        <v>2.6</v>
      </c>
      <c r="C2603" s="12">
        <v>4.8</v>
      </c>
      <c r="D2603" s="7">
        <v>110</v>
      </c>
      <c r="E2603" s="16">
        <v>1.452175925925926</v>
      </c>
      <c r="F2603" s="12">
        <v>6.8</v>
      </c>
      <c r="G2603" s="7">
        <v>90</v>
      </c>
      <c r="H2603" s="16">
        <v>1.4938425925925927</v>
      </c>
    </row>
    <row x14ac:dyDescent="0.25" r="2604" customHeight="1" ht="18.75">
      <c r="A2604" s="1">
        <v>43877</v>
      </c>
      <c r="B2604" s="12">
        <v>4.8</v>
      </c>
      <c r="C2604" s="12">
        <v>8.6</v>
      </c>
      <c r="D2604" s="7">
        <v>320</v>
      </c>
      <c r="E2604" s="16">
        <v>1.595925925925926</v>
      </c>
      <c r="F2604" s="12">
        <v>12.8</v>
      </c>
      <c r="G2604" s="7">
        <v>290</v>
      </c>
      <c r="H2604" s="16">
        <v>1.5931481481481482</v>
      </c>
    </row>
    <row x14ac:dyDescent="0.25" r="2605" customHeight="1" ht="18.75">
      <c r="A2605" s="1">
        <v>43878</v>
      </c>
      <c r="B2605" s="12">
        <v>5.7</v>
      </c>
      <c r="C2605" s="12">
        <v>9.1</v>
      </c>
      <c r="D2605" s="7">
        <v>290</v>
      </c>
      <c r="E2605" s="16">
        <v>1.6264814814814814</v>
      </c>
      <c r="F2605" s="12">
        <v>13.2</v>
      </c>
      <c r="G2605" s="7">
        <v>290</v>
      </c>
      <c r="H2605" s="16">
        <v>1.6237037037037036</v>
      </c>
    </row>
    <row x14ac:dyDescent="0.25" r="2606" customHeight="1" ht="18.75">
      <c r="A2606" s="1">
        <v>43879</v>
      </c>
      <c r="B2606" s="12">
        <v>3.5</v>
      </c>
      <c r="C2606" s="12">
        <v>6.2</v>
      </c>
      <c r="D2606" s="7">
        <v>290</v>
      </c>
      <c r="E2606" s="16">
        <v>1.4056481481481482</v>
      </c>
      <c r="F2606" s="12">
        <v>9.1</v>
      </c>
      <c r="G2606" s="7">
        <v>290</v>
      </c>
      <c r="H2606" s="16">
        <v>1.4000925925925927</v>
      </c>
    </row>
    <row x14ac:dyDescent="0.25" r="2607" customHeight="1" ht="18.75">
      <c r="A2607" s="1">
        <v>43880</v>
      </c>
      <c r="B2607" s="7">
        <v>2</v>
      </c>
      <c r="C2607" s="12">
        <v>4.2</v>
      </c>
      <c r="D2607" s="7">
        <v>290</v>
      </c>
      <c r="E2607" s="16">
        <v>1.1855092592592593</v>
      </c>
      <c r="F2607" s="7">
        <v>5</v>
      </c>
      <c r="G2607" s="7">
        <v>290</v>
      </c>
      <c r="H2607" s="16">
        <v>1.083425925925926</v>
      </c>
    </row>
    <row x14ac:dyDescent="0.25" r="2608" customHeight="1" ht="18.75">
      <c r="A2608" s="1">
        <v>43881</v>
      </c>
      <c r="B2608" s="12">
        <v>1.1</v>
      </c>
      <c r="C2608" s="12">
        <v>2.9</v>
      </c>
      <c r="D2608" s="7">
        <v>250</v>
      </c>
      <c r="E2608" s="16">
        <v>1.569537037037037</v>
      </c>
      <c r="F2608" s="12">
        <v>5.3</v>
      </c>
      <c r="G2608" s="7">
        <v>270</v>
      </c>
      <c r="H2608" s="16">
        <v>1.5688425925925926</v>
      </c>
    </row>
    <row x14ac:dyDescent="0.25" r="2609" customHeight="1" ht="18.75">
      <c r="A2609" s="1">
        <v>43882</v>
      </c>
      <c r="B2609" s="12">
        <v>1.5</v>
      </c>
      <c r="C2609" s="12">
        <v>4.3</v>
      </c>
      <c r="D2609" s="7">
        <v>160</v>
      </c>
      <c r="E2609" s="16">
        <v>1.5681481481481483</v>
      </c>
      <c r="F2609" s="12">
        <v>6.2</v>
      </c>
      <c r="G2609" s="7">
        <v>110</v>
      </c>
      <c r="H2609" s="16">
        <v>1.5674537037037037</v>
      </c>
    </row>
    <row x14ac:dyDescent="0.25" r="2610" customHeight="1" ht="18.75">
      <c r="A2610" s="1">
        <v>43883</v>
      </c>
      <c r="B2610" s="12">
        <v>4.7</v>
      </c>
      <c r="C2610" s="12">
        <v>9.2</v>
      </c>
      <c r="D2610" s="7">
        <v>270</v>
      </c>
      <c r="E2610" s="16">
        <v>1.5362037037037037</v>
      </c>
      <c r="F2610" s="12">
        <v>13.2</v>
      </c>
      <c r="G2610" s="7">
        <v>290</v>
      </c>
      <c r="H2610" s="16">
        <v>1.549398148148148</v>
      </c>
    </row>
    <row x14ac:dyDescent="0.25" r="2611" customHeight="1" ht="18.75">
      <c r="A2611" s="1">
        <v>43884</v>
      </c>
      <c r="B2611" s="12">
        <v>2.8</v>
      </c>
      <c r="C2611" s="12">
        <v>7.1</v>
      </c>
      <c r="D2611" s="7">
        <v>290</v>
      </c>
      <c r="E2611" s="16">
        <v>1.000787037037037</v>
      </c>
      <c r="F2611" s="7">
        <v>10</v>
      </c>
      <c r="G2611" s="7">
        <v>290</v>
      </c>
      <c r="H2611" s="16">
        <v>1.005648148148148</v>
      </c>
    </row>
    <row x14ac:dyDescent="0.25" r="2612" customHeight="1" ht="18.75">
      <c r="A2612" s="1">
        <v>43885</v>
      </c>
      <c r="B2612" s="12">
        <v>1.1</v>
      </c>
      <c r="C2612" s="12">
        <v>2.8</v>
      </c>
      <c r="D2612" s="7">
        <v>290</v>
      </c>
      <c r="E2612" s="16">
        <v>1.6889814814814814</v>
      </c>
      <c r="F2612" s="12">
        <v>4.3</v>
      </c>
      <c r="G2612" s="7">
        <v>290</v>
      </c>
      <c r="H2612" s="16">
        <v>1.689675925925926</v>
      </c>
    </row>
    <row x14ac:dyDescent="0.25" r="2613" customHeight="1" ht="18.75">
      <c r="A2613" s="1">
        <v>43886</v>
      </c>
      <c r="B2613" s="12">
        <v>2.8</v>
      </c>
      <c r="C2613" s="12">
        <v>6.5</v>
      </c>
      <c r="D2613" s="7">
        <v>110</v>
      </c>
      <c r="E2613" s="16">
        <v>1.4077314814814814</v>
      </c>
      <c r="F2613" s="12">
        <v>8.8</v>
      </c>
      <c r="G2613" s="7">
        <v>90</v>
      </c>
      <c r="H2613" s="16">
        <v>1.4056481481481482</v>
      </c>
    </row>
    <row x14ac:dyDescent="0.25" r="2614" customHeight="1" ht="18.75">
      <c r="A2614" s="1">
        <v>43887</v>
      </c>
      <c r="B2614" s="12">
        <v>1.9</v>
      </c>
      <c r="C2614" s="12">
        <v>6.7</v>
      </c>
      <c r="D2614" s="7">
        <v>110</v>
      </c>
      <c r="E2614" s="16">
        <v>1.861898148148148</v>
      </c>
      <c r="F2614" s="7">
        <v>9</v>
      </c>
      <c r="G2614" s="7">
        <v>110</v>
      </c>
      <c r="H2614" s="16">
        <v>1.861898148148148</v>
      </c>
    </row>
    <row x14ac:dyDescent="0.25" r="2615" customHeight="1" ht="18.75">
      <c r="A2615" s="1">
        <v>43888</v>
      </c>
      <c r="B2615" s="12">
        <v>3.4</v>
      </c>
      <c r="C2615" s="7">
        <v>5</v>
      </c>
      <c r="D2615" s="7">
        <v>110</v>
      </c>
      <c r="E2615" s="16">
        <v>1.3667592592592592</v>
      </c>
      <c r="F2615" s="12">
        <v>6.9</v>
      </c>
      <c r="G2615" s="7">
        <v>90</v>
      </c>
      <c r="H2615" s="16">
        <v>1.4480092592592593</v>
      </c>
    </row>
    <row x14ac:dyDescent="0.25" r="2616" customHeight="1" ht="18.75">
      <c r="A2616" s="1">
        <v>43889</v>
      </c>
      <c r="B2616" s="12">
        <v>1.4</v>
      </c>
      <c r="C2616" s="12">
        <v>3.6</v>
      </c>
      <c r="D2616" s="7">
        <v>140</v>
      </c>
      <c r="E2616" s="16">
        <v>1.0278703703703704</v>
      </c>
      <c r="F2616" s="12">
        <v>4.5</v>
      </c>
      <c r="G2616" s="7">
        <v>140</v>
      </c>
      <c r="H2616" s="16">
        <v>1.0049537037037037</v>
      </c>
    </row>
    <row x14ac:dyDescent="0.25" r="2617" customHeight="1" ht="18.75">
      <c r="A2617" s="1">
        <v>43890</v>
      </c>
      <c r="B2617" s="12">
        <v>1.1</v>
      </c>
      <c r="C2617" s="12">
        <v>2.7</v>
      </c>
      <c r="D2617" s="7">
        <v>160</v>
      </c>
      <c r="E2617" s="16">
        <v>1.736898148148148</v>
      </c>
      <c r="F2617" s="12">
        <v>3.8</v>
      </c>
      <c r="G2617" s="7">
        <v>160</v>
      </c>
      <c r="H2617" s="16">
        <v>1.7230092592592592</v>
      </c>
    </row>
    <row x14ac:dyDescent="0.25" r="2618" customHeight="1" ht="18.75">
      <c r="A2618" s="1">
        <v>43891</v>
      </c>
      <c r="B2618" s="12">
        <v>1.5</v>
      </c>
      <c r="C2618" s="12">
        <v>5.7</v>
      </c>
      <c r="D2618" s="7">
        <v>290</v>
      </c>
      <c r="E2618" s="16">
        <v>1.9959259259259259</v>
      </c>
      <c r="F2618" s="12">
        <v>7.3</v>
      </c>
      <c r="G2618" s="7">
        <v>290</v>
      </c>
      <c r="H2618" s="16">
        <v>1.9938425925925927</v>
      </c>
    </row>
    <row x14ac:dyDescent="0.25" r="2619" customHeight="1" ht="18.75">
      <c r="A2619" s="1">
        <v>43892</v>
      </c>
      <c r="B2619" s="12">
        <v>3.8</v>
      </c>
      <c r="C2619" s="12">
        <v>6.9</v>
      </c>
      <c r="D2619" s="7">
        <v>270</v>
      </c>
      <c r="E2619" s="16">
        <v>1.4292592592592592</v>
      </c>
      <c r="F2619" s="12">
        <v>9.3</v>
      </c>
      <c r="G2619" s="7">
        <v>320</v>
      </c>
      <c r="H2619" s="16">
        <v>1.0188425925925926</v>
      </c>
    </row>
    <row x14ac:dyDescent="0.25" r="2620" customHeight="1" ht="18.75">
      <c r="A2620" s="1">
        <v>43893</v>
      </c>
      <c r="B2620" s="12">
        <v>2.8</v>
      </c>
      <c r="C2620" s="12">
        <v>5.1</v>
      </c>
      <c r="D2620" s="7">
        <v>110</v>
      </c>
      <c r="E2620" s="16">
        <v>1.7118981481481481</v>
      </c>
      <c r="F2620" s="12">
        <v>7.4</v>
      </c>
      <c r="G2620" s="7">
        <v>110</v>
      </c>
      <c r="H2620" s="16">
        <v>1.7105092592592592</v>
      </c>
    </row>
    <row x14ac:dyDescent="0.25" r="2621" customHeight="1" ht="18.75">
      <c r="A2621" s="1">
        <v>43894</v>
      </c>
      <c r="B2621" s="12">
        <v>4.6</v>
      </c>
      <c r="C2621" s="12">
        <v>8.6</v>
      </c>
      <c r="D2621" s="7">
        <v>290</v>
      </c>
      <c r="E2621" s="16">
        <v>1.8993981481481481</v>
      </c>
      <c r="F2621" s="12">
        <v>12.2</v>
      </c>
      <c r="G2621" s="7">
        <v>320</v>
      </c>
      <c r="H2621" s="16">
        <v>1.8889814814814816</v>
      </c>
    </row>
    <row x14ac:dyDescent="0.25" r="2622" customHeight="1" ht="18.75">
      <c r="A2622" s="1">
        <v>43895</v>
      </c>
      <c r="B2622" s="7">
        <v>3</v>
      </c>
      <c r="C2622" s="12">
        <v>5.3</v>
      </c>
      <c r="D2622" s="7">
        <v>290</v>
      </c>
      <c r="E2622" s="16">
        <v>1.0514814814814815</v>
      </c>
      <c r="F2622" s="12">
        <v>7.3</v>
      </c>
      <c r="G2622" s="7">
        <v>290</v>
      </c>
      <c r="H2622" s="16">
        <v>1.0493981481481482</v>
      </c>
    </row>
    <row x14ac:dyDescent="0.25" r="2623" customHeight="1" ht="18.75">
      <c r="A2623" s="1">
        <v>43896</v>
      </c>
      <c r="B2623" s="12">
        <v>1.1</v>
      </c>
      <c r="C2623" s="12">
        <v>3.1</v>
      </c>
      <c r="D2623" s="7">
        <v>340</v>
      </c>
      <c r="E2623" s="16">
        <v>1.5875925925925927</v>
      </c>
      <c r="F2623" s="12">
        <v>4.9</v>
      </c>
      <c r="G2623" s="7">
        <v>340</v>
      </c>
      <c r="H2623" s="16">
        <v>1.5639814814814814</v>
      </c>
    </row>
    <row x14ac:dyDescent="0.25" r="2624" customHeight="1" ht="18.75">
      <c r="A2624" s="1">
        <v>43897</v>
      </c>
      <c r="B2624" s="12">
        <v>1.2</v>
      </c>
      <c r="C2624" s="12">
        <v>3.7</v>
      </c>
      <c r="D2624" s="7">
        <v>270</v>
      </c>
      <c r="E2624" s="16">
        <v>1.7674537037037037</v>
      </c>
      <c r="F2624" s="12">
        <v>5.4</v>
      </c>
      <c r="G2624" s="7">
        <v>270</v>
      </c>
      <c r="H2624" s="16">
        <v>1.7660648148148148</v>
      </c>
    </row>
    <row x14ac:dyDescent="0.25" r="2625" customHeight="1" ht="18.75">
      <c r="A2625" s="1">
        <v>43898</v>
      </c>
      <c r="B2625" s="7">
        <v>2</v>
      </c>
      <c r="C2625" s="12">
        <v>4.7</v>
      </c>
      <c r="D2625" s="7">
        <v>140</v>
      </c>
      <c r="E2625" s="16">
        <v>1.6362037037037038</v>
      </c>
      <c r="F2625" s="12">
        <v>6.4</v>
      </c>
      <c r="G2625" s="7">
        <v>110</v>
      </c>
      <c r="H2625" s="16">
        <v>1.5813425925925926</v>
      </c>
    </row>
    <row x14ac:dyDescent="0.25" r="2626" customHeight="1" ht="18.75">
      <c r="A2626" s="1">
        <v>43899</v>
      </c>
      <c r="B2626" s="12">
        <v>1.5</v>
      </c>
      <c r="C2626" s="12">
        <v>3.8</v>
      </c>
      <c r="D2626" s="7">
        <v>140</v>
      </c>
      <c r="E2626" s="16">
        <v>1.9674537037037036</v>
      </c>
      <c r="F2626" s="12">
        <v>4.6</v>
      </c>
      <c r="G2626" s="7">
        <v>110</v>
      </c>
      <c r="H2626" s="16">
        <v>1.966759259259259</v>
      </c>
    </row>
    <row x14ac:dyDescent="0.25" r="2627" customHeight="1" ht="18.75">
      <c r="A2627" s="1">
        <v>43900</v>
      </c>
      <c r="B2627" s="12">
        <v>2.9</v>
      </c>
      <c r="C2627" s="12">
        <v>6.6</v>
      </c>
      <c r="D2627" s="7">
        <v>290</v>
      </c>
      <c r="E2627" s="16">
        <v>1.6702314814814816</v>
      </c>
      <c r="F2627" s="12">
        <v>10.8</v>
      </c>
      <c r="G2627" s="7">
        <v>290</v>
      </c>
      <c r="H2627" s="16">
        <v>1.8493981481481483</v>
      </c>
    </row>
    <row x14ac:dyDescent="0.25" r="2628" customHeight="1" ht="18.75">
      <c r="A2628" s="1">
        <v>43901</v>
      </c>
      <c r="B2628" s="12">
        <v>4.5</v>
      </c>
      <c r="C2628" s="12">
        <v>7.6</v>
      </c>
      <c r="D2628" s="7">
        <v>290</v>
      </c>
      <c r="E2628" s="16">
        <v>1.577175925925926</v>
      </c>
      <c r="F2628" s="12">
        <v>11.4</v>
      </c>
      <c r="G2628" s="7">
        <v>270</v>
      </c>
      <c r="H2628" s="16">
        <v>1.616064814814815</v>
      </c>
    </row>
    <row x14ac:dyDescent="0.25" r="2629" customHeight="1" ht="18.75">
      <c r="A2629" s="1">
        <v>43902</v>
      </c>
      <c r="B2629" s="12">
        <v>1.7</v>
      </c>
      <c r="C2629" s="7">
        <v>5</v>
      </c>
      <c r="D2629" s="7">
        <v>290</v>
      </c>
      <c r="E2629" s="16">
        <v>1.6167592592592592</v>
      </c>
      <c r="F2629" s="12">
        <v>6.1</v>
      </c>
      <c r="G2629" s="7">
        <v>270</v>
      </c>
      <c r="H2629" s="16">
        <v>1.6105092592592594</v>
      </c>
    </row>
    <row x14ac:dyDescent="0.25" r="2630" customHeight="1" ht="18.75">
      <c r="A2630" s="1">
        <v>43903</v>
      </c>
      <c r="B2630" s="12">
        <v>2.4</v>
      </c>
      <c r="C2630" s="12">
        <v>4.7</v>
      </c>
      <c r="D2630" s="7">
        <v>290</v>
      </c>
      <c r="E2630" s="16">
        <v>1.5764814814814816</v>
      </c>
      <c r="F2630" s="12">
        <v>7.5</v>
      </c>
      <c r="G2630" s="7">
        <v>270</v>
      </c>
      <c r="H2630" s="16">
        <v>1.5723148148148147</v>
      </c>
    </row>
    <row x14ac:dyDescent="0.25" r="2631" customHeight="1" ht="18.75">
      <c r="A2631" s="1">
        <v>43904</v>
      </c>
      <c r="B2631" s="12">
        <v>4.6</v>
      </c>
      <c r="C2631" s="12">
        <v>6.9</v>
      </c>
      <c r="D2631" s="7">
        <v>290</v>
      </c>
      <c r="E2631" s="16">
        <v>1.7000925925925925</v>
      </c>
      <c r="F2631" s="12">
        <v>10.9</v>
      </c>
      <c r="G2631" s="7">
        <v>270</v>
      </c>
      <c r="H2631" s="16">
        <v>1.6973148148148147</v>
      </c>
    </row>
    <row x14ac:dyDescent="0.25" r="2632" customHeight="1" ht="18.75">
      <c r="A2632" s="1">
        <v>43905</v>
      </c>
      <c r="B2632" s="7">
        <v>4</v>
      </c>
      <c r="C2632" s="7">
        <v>10</v>
      </c>
      <c r="D2632" s="7">
        <v>290</v>
      </c>
      <c r="E2632" s="16">
        <v>1.5549537037037036</v>
      </c>
      <c r="F2632" s="12">
        <v>12.9</v>
      </c>
      <c r="G2632" s="7">
        <v>290</v>
      </c>
      <c r="H2632" s="16">
        <v>1.7146759259259259</v>
      </c>
    </row>
    <row x14ac:dyDescent="0.25" r="2633" customHeight="1" ht="18.75">
      <c r="A2633" s="1">
        <v>43906</v>
      </c>
      <c r="B2633" s="12">
        <v>2.5</v>
      </c>
      <c r="C2633" s="12">
        <v>5.2</v>
      </c>
      <c r="D2633" s="7">
        <v>290</v>
      </c>
      <c r="E2633" s="16">
        <v>1.013287037037037</v>
      </c>
      <c r="F2633" s="7">
        <v>7</v>
      </c>
      <c r="G2633" s="7">
        <v>290</v>
      </c>
      <c r="H2633" s="16">
        <v>1.0077314814814815</v>
      </c>
    </row>
    <row x14ac:dyDescent="0.25" r="2634" customHeight="1" ht="18.75">
      <c r="A2634" s="1">
        <v>43907</v>
      </c>
      <c r="B2634" s="12">
        <v>2.6</v>
      </c>
      <c r="C2634" s="12">
        <v>6.7</v>
      </c>
      <c r="D2634" s="7">
        <v>270</v>
      </c>
      <c r="E2634" s="16">
        <v>1.7063425925925926</v>
      </c>
      <c r="F2634" s="12">
        <v>9.5</v>
      </c>
      <c r="G2634" s="7">
        <v>290</v>
      </c>
      <c r="H2634" s="16">
        <v>1.7014814814814816</v>
      </c>
    </row>
    <row x14ac:dyDescent="0.25" r="2635" customHeight="1" ht="18.75">
      <c r="A2635" s="1">
        <v>43908</v>
      </c>
      <c r="B2635" s="12">
        <v>1.4</v>
      </c>
      <c r="C2635" s="12">
        <v>4.5</v>
      </c>
      <c r="D2635" s="7">
        <v>290</v>
      </c>
      <c r="E2635" s="16">
        <v>1.0591203703703704</v>
      </c>
      <c r="F2635" s="7">
        <v>6</v>
      </c>
      <c r="G2635" s="7">
        <v>290</v>
      </c>
      <c r="H2635" s="16">
        <v>1.0577314814814816</v>
      </c>
    </row>
    <row x14ac:dyDescent="0.25" r="2636" customHeight="1" ht="18.75">
      <c r="A2636" s="1">
        <v>43909</v>
      </c>
      <c r="B2636" s="12">
        <v>4.4</v>
      </c>
      <c r="C2636" s="12">
        <v>10.6</v>
      </c>
      <c r="D2636" s="7">
        <v>290</v>
      </c>
      <c r="E2636" s="16">
        <v>1.6688425925925925</v>
      </c>
      <c r="F2636" s="12">
        <v>17.4</v>
      </c>
      <c r="G2636" s="7">
        <v>320</v>
      </c>
      <c r="H2636" s="16">
        <v>1.7424537037037036</v>
      </c>
    </row>
    <row x14ac:dyDescent="0.25" r="2637" customHeight="1" ht="18.75">
      <c r="A2637" s="1">
        <v>43910</v>
      </c>
      <c r="B2637" s="12">
        <v>3.5</v>
      </c>
      <c r="C2637" s="7">
        <v>8</v>
      </c>
      <c r="D2637" s="7">
        <v>290</v>
      </c>
      <c r="E2637" s="16">
        <v>1.0931481481481482</v>
      </c>
      <c r="F2637" s="12">
        <v>11.1</v>
      </c>
      <c r="G2637" s="7">
        <v>290</v>
      </c>
      <c r="H2637" s="16">
        <v>1.0896759259259259</v>
      </c>
    </row>
    <row x14ac:dyDescent="0.25" r="2638" customHeight="1" ht="18.75">
      <c r="A2638" s="1">
        <v>43911</v>
      </c>
      <c r="B2638" s="12">
        <v>1.5</v>
      </c>
      <c r="C2638" s="7">
        <v>4</v>
      </c>
      <c r="D2638" s="7">
        <v>290</v>
      </c>
      <c r="E2638" s="16">
        <v>1.602175925925926</v>
      </c>
      <c r="F2638" s="12">
        <v>6.2</v>
      </c>
      <c r="G2638" s="7">
        <v>250</v>
      </c>
      <c r="H2638" s="16">
        <v>1.6598148148148149</v>
      </c>
    </row>
    <row x14ac:dyDescent="0.25" r="2639" customHeight="1" ht="18.75">
      <c r="A2639" s="1">
        <v>43912</v>
      </c>
      <c r="B2639" s="12">
        <v>2.8</v>
      </c>
      <c r="C2639" s="12">
        <v>7.2</v>
      </c>
      <c r="D2639" s="7">
        <v>110</v>
      </c>
      <c r="E2639" s="16">
        <v>1.748009259259259</v>
      </c>
      <c r="F2639" s="12">
        <v>9.3</v>
      </c>
      <c r="G2639" s="7">
        <v>110</v>
      </c>
      <c r="H2639" s="16">
        <v>1.7292592592592593</v>
      </c>
    </row>
    <row x14ac:dyDescent="0.25" r="2640" customHeight="1" ht="18.75">
      <c r="A2640" s="1">
        <v>43913</v>
      </c>
      <c r="B2640" s="7">
        <v>3</v>
      </c>
      <c r="C2640" s="12">
        <v>7.4</v>
      </c>
      <c r="D2640" s="7">
        <v>290</v>
      </c>
      <c r="E2640" s="16">
        <v>1.5035648148148149</v>
      </c>
      <c r="F2640" s="12">
        <v>11.4</v>
      </c>
      <c r="G2640" s="7">
        <v>270</v>
      </c>
      <c r="H2640" s="16">
        <v>1.4973148148148148</v>
      </c>
    </row>
    <row x14ac:dyDescent="0.25" r="2641" customHeight="1" ht="18.75">
      <c r="A2641" s="1">
        <v>43914</v>
      </c>
      <c r="B2641" s="12">
        <v>1.9</v>
      </c>
      <c r="C2641" s="7">
        <v>6</v>
      </c>
      <c r="D2641" s="7">
        <v>90</v>
      </c>
      <c r="E2641" s="16">
        <v>1.779259259259259</v>
      </c>
      <c r="F2641" s="12">
        <v>8.2</v>
      </c>
      <c r="G2641" s="7">
        <v>90</v>
      </c>
      <c r="H2641" s="16">
        <v>1.7778703703703704</v>
      </c>
    </row>
    <row x14ac:dyDescent="0.25" r="2642" customHeight="1" ht="18.75">
      <c r="A2642" s="1">
        <v>43915</v>
      </c>
      <c r="B2642" s="12">
        <v>1.5</v>
      </c>
      <c r="C2642" s="12">
        <v>3.2</v>
      </c>
      <c r="D2642" s="7">
        <v>180</v>
      </c>
      <c r="E2642" s="16">
        <v>1.7528703703703705</v>
      </c>
      <c r="F2642" s="12">
        <v>5.6</v>
      </c>
      <c r="G2642" s="7">
        <v>180</v>
      </c>
      <c r="H2642" s="16">
        <v>1.783425925925926</v>
      </c>
    </row>
    <row x14ac:dyDescent="0.25" r="2643" customHeight="1" ht="18.75">
      <c r="A2643" s="1">
        <v>43916</v>
      </c>
      <c r="B2643" s="12">
        <v>0.7</v>
      </c>
      <c r="C2643" s="12">
        <v>2.3</v>
      </c>
      <c r="D2643" s="7">
        <v>160</v>
      </c>
      <c r="E2643" s="16">
        <v>1.5563425925925927</v>
      </c>
      <c r="F2643" s="12">
        <v>3.2</v>
      </c>
      <c r="G2643" s="7">
        <v>160</v>
      </c>
      <c r="H2643" s="16">
        <v>1.5528703703703703</v>
      </c>
    </row>
    <row x14ac:dyDescent="0.25" r="2644" customHeight="1" ht="18.75">
      <c r="A2644" s="1">
        <v>43917</v>
      </c>
      <c r="B2644" s="12">
        <v>2.1</v>
      </c>
      <c r="C2644" s="12">
        <v>4.8</v>
      </c>
      <c r="D2644" s="7">
        <v>320</v>
      </c>
      <c r="E2644" s="16">
        <v>1.7424537037037036</v>
      </c>
      <c r="F2644" s="12">
        <v>7.5</v>
      </c>
      <c r="G2644" s="7">
        <v>320</v>
      </c>
      <c r="H2644" s="16">
        <v>1.7375925925925926</v>
      </c>
    </row>
    <row x14ac:dyDescent="0.25" r="2645" customHeight="1" ht="18.75">
      <c r="A2645" s="1">
        <v>43918</v>
      </c>
      <c r="B2645" s="12">
        <v>3.3</v>
      </c>
      <c r="C2645" s="12">
        <v>4.9</v>
      </c>
      <c r="D2645" s="7">
        <v>90</v>
      </c>
      <c r="E2645" s="16">
        <v>1.7667592592592594</v>
      </c>
      <c r="F2645" s="7">
        <v>7</v>
      </c>
      <c r="G2645" s="7">
        <v>110</v>
      </c>
      <c r="H2645" s="16">
        <v>1.591759259259259</v>
      </c>
    </row>
    <row x14ac:dyDescent="0.25" r="2646" customHeight="1" ht="18.75">
      <c r="A2646" s="1">
        <v>43919</v>
      </c>
      <c r="B2646" s="12">
        <v>2.6</v>
      </c>
      <c r="C2646" s="12">
        <v>5.5</v>
      </c>
      <c r="D2646" s="7">
        <v>90</v>
      </c>
      <c r="E2646" s="16">
        <v>1.7181481481481482</v>
      </c>
      <c r="F2646" s="12">
        <v>7.8</v>
      </c>
      <c r="G2646" s="7">
        <v>70</v>
      </c>
      <c r="H2646" s="16">
        <v>1.4903703703703703</v>
      </c>
    </row>
    <row x14ac:dyDescent="0.25" r="2647" customHeight="1" ht="18.75">
      <c r="A2647" s="1">
        <v>43920</v>
      </c>
      <c r="B2647" s="12">
        <v>1.8</v>
      </c>
      <c r="C2647" s="12">
        <v>4.2</v>
      </c>
      <c r="D2647" s="7">
        <v>90</v>
      </c>
      <c r="E2647" s="16">
        <v>1.7931481481481482</v>
      </c>
      <c r="F2647" s="12">
        <v>5.4</v>
      </c>
      <c r="G2647" s="7">
        <v>90</v>
      </c>
      <c r="H2647" s="16">
        <v>1.768148148148148</v>
      </c>
    </row>
    <row x14ac:dyDescent="0.25" r="2648" customHeight="1" ht="18.75">
      <c r="A2648" s="1">
        <v>43921</v>
      </c>
      <c r="B2648" s="12">
        <v>1.5</v>
      </c>
      <c r="C2648" s="12">
        <v>3.2</v>
      </c>
      <c r="D2648" s="7">
        <v>110</v>
      </c>
      <c r="E2648" s="16">
        <v>1.5341203703703705</v>
      </c>
      <c r="F2648" s="12">
        <v>4.5</v>
      </c>
      <c r="G2648" s="7">
        <v>90</v>
      </c>
      <c r="H2648" s="16">
        <v>1.7917592592592593</v>
      </c>
    </row>
    <row x14ac:dyDescent="0.25" r="2649" customHeight="1" ht="18.75">
      <c r="A2649" s="1">
        <v>43922</v>
      </c>
      <c r="B2649" s="12">
        <v>2.5</v>
      </c>
      <c r="C2649" s="12">
        <v>5.6</v>
      </c>
      <c r="D2649" s="7">
        <v>340</v>
      </c>
      <c r="E2649" s="16">
        <v>1.8723148148148148</v>
      </c>
      <c r="F2649" s="7">
        <v>9</v>
      </c>
      <c r="G2649" s="7">
        <v>340</v>
      </c>
      <c r="H2649" s="16">
        <v>1.8841203703703704</v>
      </c>
    </row>
    <row x14ac:dyDescent="0.25" r="2650" customHeight="1" ht="18.75">
      <c r="A2650" s="1">
        <v>43923</v>
      </c>
      <c r="B2650" s="7">
        <v>2</v>
      </c>
      <c r="C2650" s="12">
        <v>4.5</v>
      </c>
      <c r="D2650" s="7">
        <v>290</v>
      </c>
      <c r="E2650" s="16">
        <v>1.5688425925925926</v>
      </c>
      <c r="F2650" s="12">
        <v>6.1</v>
      </c>
      <c r="G2650" s="7">
        <v>290</v>
      </c>
      <c r="H2650" s="16">
        <v>1.5667592592592592</v>
      </c>
    </row>
    <row x14ac:dyDescent="0.25" r="2651" customHeight="1" ht="18.75">
      <c r="A2651" s="1">
        <v>43924</v>
      </c>
      <c r="B2651" s="12">
        <v>2.2</v>
      </c>
      <c r="C2651" s="12">
        <v>4.1</v>
      </c>
      <c r="D2651" s="7">
        <v>340</v>
      </c>
      <c r="E2651" s="16">
        <v>1.7653703703703703</v>
      </c>
      <c r="F2651" s="12">
        <v>6.3</v>
      </c>
      <c r="G2651" s="7">
        <v>320</v>
      </c>
      <c r="H2651" s="16">
        <v>1.538287037037037</v>
      </c>
    </row>
    <row x14ac:dyDescent="0.25" r="2652" customHeight="1" ht="18.75">
      <c r="A2652" s="1">
        <v>43925</v>
      </c>
      <c r="B2652" s="12">
        <v>2.9</v>
      </c>
      <c r="C2652" s="12">
        <v>8.2</v>
      </c>
      <c r="D2652" s="7">
        <v>110</v>
      </c>
      <c r="E2652" s="16">
        <v>1.7577314814814815</v>
      </c>
      <c r="F2652" s="12">
        <v>10.4</v>
      </c>
      <c r="G2652" s="7">
        <v>110</v>
      </c>
      <c r="H2652" s="16">
        <v>1.7563425925925926</v>
      </c>
    </row>
    <row x14ac:dyDescent="0.25" r="2653" customHeight="1" ht="18.75">
      <c r="A2653" s="1">
        <v>43926</v>
      </c>
      <c r="B2653" s="7">
        <v>2</v>
      </c>
      <c r="C2653" s="12">
        <v>4.4</v>
      </c>
      <c r="D2653" s="7">
        <v>340</v>
      </c>
      <c r="E2653" s="16">
        <v>1.6834259259259259</v>
      </c>
      <c r="F2653" s="12">
        <v>7.4</v>
      </c>
      <c r="G2653" s="7">
        <v>290</v>
      </c>
      <c r="H2653" s="16">
        <v>1.6674537037037038</v>
      </c>
    </row>
    <row x14ac:dyDescent="0.25" r="2654" customHeight="1" ht="18.75">
      <c r="A2654" s="1">
        <v>43927</v>
      </c>
      <c r="B2654" s="12">
        <v>1.7</v>
      </c>
      <c r="C2654" s="12">
        <v>3.7</v>
      </c>
      <c r="D2654" s="7">
        <v>270</v>
      </c>
      <c r="E2654" s="16">
        <v>1.9118981481481483</v>
      </c>
      <c r="F2654" s="12">
        <v>5.9</v>
      </c>
      <c r="G2654" s="7">
        <v>270</v>
      </c>
      <c r="H2654" s="16">
        <v>1.9056481481481482</v>
      </c>
    </row>
    <row x14ac:dyDescent="0.25" r="2655" customHeight="1" ht="18.75">
      <c r="A2655" s="1">
        <v>43928</v>
      </c>
      <c r="B2655" s="12">
        <v>3.4</v>
      </c>
      <c r="C2655" s="12">
        <v>5.9</v>
      </c>
      <c r="D2655" s="7">
        <v>320</v>
      </c>
      <c r="E2655" s="16">
        <v>1.627175925925926</v>
      </c>
      <c r="F2655" s="12">
        <v>8.8</v>
      </c>
      <c r="G2655" s="7">
        <v>290</v>
      </c>
      <c r="H2655" s="16">
        <v>1.6243981481481482</v>
      </c>
    </row>
    <row x14ac:dyDescent="0.25" r="2656" customHeight="1" ht="18.75">
      <c r="A2656" s="1">
        <v>43929</v>
      </c>
      <c r="B2656" s="12">
        <v>3.9</v>
      </c>
      <c r="C2656" s="12">
        <v>6.4</v>
      </c>
      <c r="D2656" s="7">
        <v>320</v>
      </c>
      <c r="E2656" s="16">
        <v>1.6459259259259258</v>
      </c>
      <c r="F2656" s="12">
        <v>9.5</v>
      </c>
      <c r="G2656" s="7">
        <v>320</v>
      </c>
      <c r="H2656" s="16">
        <v>1.6417592592592594</v>
      </c>
    </row>
    <row x14ac:dyDescent="0.25" r="2657" customHeight="1" ht="18.75">
      <c r="A2657" s="1">
        <v>43930</v>
      </c>
      <c r="B2657" s="12">
        <v>2.8</v>
      </c>
      <c r="C2657" s="12">
        <v>6.4</v>
      </c>
      <c r="D2657" s="7">
        <v>110</v>
      </c>
      <c r="E2657" s="16">
        <v>1.8952314814814815</v>
      </c>
      <c r="F2657" s="12">
        <v>9.9</v>
      </c>
      <c r="G2657" s="7">
        <v>90</v>
      </c>
      <c r="H2657" s="16">
        <v>1.8910648148148148</v>
      </c>
    </row>
    <row x14ac:dyDescent="0.25" r="2658" customHeight="1" ht="18.75">
      <c r="A2658" s="1">
        <v>43931</v>
      </c>
      <c r="B2658" s="12">
        <v>2.1</v>
      </c>
      <c r="C2658" s="12">
        <v>4.2</v>
      </c>
      <c r="D2658" s="7">
        <v>140</v>
      </c>
      <c r="E2658" s="16">
        <v>1.3730092592592593</v>
      </c>
      <c r="F2658" s="12">
        <v>6.5</v>
      </c>
      <c r="G2658" s="7">
        <v>140</v>
      </c>
      <c r="H2658" s="16">
        <v>1.4077314814814814</v>
      </c>
    </row>
    <row x14ac:dyDescent="0.25" r="2659" customHeight="1" ht="18.75">
      <c r="A2659" s="1">
        <v>43932</v>
      </c>
      <c r="B2659" s="12">
        <v>1.5</v>
      </c>
      <c r="C2659" s="7">
        <v>4</v>
      </c>
      <c r="D2659" s="7">
        <v>250</v>
      </c>
      <c r="E2659" s="16">
        <v>1.719537037037037</v>
      </c>
      <c r="F2659" s="12">
        <v>5.5</v>
      </c>
      <c r="G2659" s="7">
        <v>290</v>
      </c>
      <c r="H2659" s="16">
        <v>1.7139814814814813</v>
      </c>
    </row>
    <row x14ac:dyDescent="0.25" r="2660" customHeight="1" ht="18.75">
      <c r="A2660" s="1">
        <v>43933</v>
      </c>
      <c r="B2660" s="12">
        <v>2.6</v>
      </c>
      <c r="C2660" s="12">
        <v>9.9</v>
      </c>
      <c r="D2660" s="7">
        <v>90</v>
      </c>
      <c r="E2660" s="16">
        <v>1.654259259259259</v>
      </c>
      <c r="F2660" s="12">
        <v>13.4</v>
      </c>
      <c r="G2660" s="7">
        <v>90</v>
      </c>
      <c r="H2660" s="16">
        <v>1.6487037037037036</v>
      </c>
    </row>
    <row x14ac:dyDescent="0.25" r="2661" customHeight="1" ht="18.75">
      <c r="A2661" s="1">
        <v>43934</v>
      </c>
      <c r="B2661" s="12">
        <v>2.7</v>
      </c>
      <c r="C2661" s="12">
        <v>5.5</v>
      </c>
      <c r="D2661" s="7">
        <v>320</v>
      </c>
      <c r="E2661" s="16">
        <v>1.5389814814814815</v>
      </c>
      <c r="F2661" s="7">
        <v>9</v>
      </c>
      <c r="G2661" s="7">
        <v>340</v>
      </c>
      <c r="H2661" s="16">
        <v>1.5264814814814813</v>
      </c>
    </row>
    <row x14ac:dyDescent="0.25" r="2662" customHeight="1" ht="18.75">
      <c r="A2662" s="1">
        <v>43935</v>
      </c>
      <c r="B2662" s="7">
        <v>2</v>
      </c>
      <c r="C2662" s="12">
        <v>5.4</v>
      </c>
      <c r="D2662" s="7">
        <v>290</v>
      </c>
      <c r="E2662" s="16">
        <v>1.5875925925925927</v>
      </c>
      <c r="F2662" s="12">
        <v>7.8</v>
      </c>
      <c r="G2662" s="7">
        <v>290</v>
      </c>
      <c r="H2662" s="16">
        <v>1.584814814814815</v>
      </c>
    </row>
    <row x14ac:dyDescent="0.25" r="2663" customHeight="1" ht="18.75">
      <c r="A2663" s="1">
        <v>43936</v>
      </c>
      <c r="B2663" s="12">
        <v>2.5</v>
      </c>
      <c r="C2663" s="12">
        <v>5.7</v>
      </c>
      <c r="D2663" s="7">
        <v>90</v>
      </c>
      <c r="E2663" s="16">
        <v>1.7487037037037036</v>
      </c>
      <c r="F2663" s="12">
        <v>8.3</v>
      </c>
      <c r="G2663" s="7">
        <v>110</v>
      </c>
      <c r="H2663" s="16">
        <v>1.8237037037037038</v>
      </c>
    </row>
    <row x14ac:dyDescent="0.25" r="2664" customHeight="1" ht="18.75">
      <c r="A2664" s="1">
        <v>43937</v>
      </c>
      <c r="B2664" s="12">
        <v>4.1</v>
      </c>
      <c r="C2664" s="12">
        <v>7.2</v>
      </c>
      <c r="D2664" s="7">
        <v>90</v>
      </c>
      <c r="E2664" s="16">
        <v>1.6875925925925928</v>
      </c>
      <c r="F2664" s="12">
        <v>10.1</v>
      </c>
      <c r="G2664" s="7">
        <v>110</v>
      </c>
      <c r="H2664" s="16">
        <v>1.670925925925926</v>
      </c>
    </row>
    <row x14ac:dyDescent="0.25" r="2665" customHeight="1" ht="18.75">
      <c r="A2665" s="1">
        <v>43938</v>
      </c>
      <c r="B2665" s="12">
        <v>1.9</v>
      </c>
      <c r="C2665" s="12">
        <v>4.6</v>
      </c>
      <c r="D2665" s="7">
        <v>110</v>
      </c>
      <c r="E2665" s="16">
        <v>1.570925925925926</v>
      </c>
      <c r="F2665" s="12">
        <v>6.2</v>
      </c>
      <c r="G2665" s="7">
        <v>110</v>
      </c>
      <c r="H2665" s="16">
        <v>1.607037037037037</v>
      </c>
    </row>
    <row x14ac:dyDescent="0.25" r="2666" customHeight="1" ht="18.75">
      <c r="A2666" s="1">
        <v>43939</v>
      </c>
      <c r="B2666" s="12">
        <v>2.8</v>
      </c>
      <c r="C2666" s="12">
        <v>5.6</v>
      </c>
      <c r="D2666" s="7">
        <v>290</v>
      </c>
      <c r="E2666" s="16">
        <v>1.3868981481481482</v>
      </c>
      <c r="F2666" s="12">
        <v>8.5</v>
      </c>
      <c r="G2666" s="7">
        <v>270</v>
      </c>
      <c r="H2666" s="16">
        <v>1.4764814814814815</v>
      </c>
    </row>
    <row x14ac:dyDescent="0.25" r="2667" customHeight="1" ht="18.75">
      <c r="A2667" s="1">
        <v>43940</v>
      </c>
      <c r="B2667" s="12">
        <v>2.9</v>
      </c>
      <c r="C2667" s="12">
        <v>6.8</v>
      </c>
      <c r="D2667" s="7">
        <v>90</v>
      </c>
      <c r="E2667" s="16">
        <v>1.5542592592592592</v>
      </c>
      <c r="F2667" s="12">
        <v>9.2</v>
      </c>
      <c r="G2667" s="7">
        <v>90</v>
      </c>
      <c r="H2667" s="16">
        <v>1.5389814814814815</v>
      </c>
    </row>
    <row x14ac:dyDescent="0.25" r="2668" customHeight="1" ht="18.75">
      <c r="A2668" s="1">
        <v>43941</v>
      </c>
      <c r="B2668" s="12">
        <v>3.4</v>
      </c>
      <c r="C2668" s="12">
        <v>6.7</v>
      </c>
      <c r="D2668" s="7">
        <v>290</v>
      </c>
      <c r="E2668" s="16">
        <v>1.9660648148148148</v>
      </c>
      <c r="F2668" s="12">
        <v>9.5</v>
      </c>
      <c r="G2668" s="7">
        <v>270</v>
      </c>
      <c r="H2668" s="16">
        <v>1.689675925925926</v>
      </c>
    </row>
    <row x14ac:dyDescent="0.25" r="2669" customHeight="1" ht="18.75">
      <c r="A2669" s="1">
        <v>43942</v>
      </c>
      <c r="B2669" s="12">
        <v>5.4</v>
      </c>
      <c r="C2669" s="12">
        <v>9.2</v>
      </c>
      <c r="D2669" s="7">
        <v>270</v>
      </c>
      <c r="E2669" s="16">
        <v>1.5500925925925926</v>
      </c>
      <c r="F2669" s="12">
        <v>13.5</v>
      </c>
      <c r="G2669" s="7">
        <v>290</v>
      </c>
      <c r="H2669" s="16">
        <v>1.525787037037037</v>
      </c>
    </row>
    <row x14ac:dyDescent="0.25" r="2670" customHeight="1" ht="18.75">
      <c r="A2670" s="1">
        <v>43943</v>
      </c>
      <c r="B2670" s="12">
        <v>5.3</v>
      </c>
      <c r="C2670" s="12">
        <v>9.1</v>
      </c>
      <c r="D2670" s="7">
        <v>290</v>
      </c>
      <c r="E2670" s="16">
        <v>1.7292592592592593</v>
      </c>
      <c r="F2670" s="12">
        <v>13.2</v>
      </c>
      <c r="G2670" s="7">
        <v>290</v>
      </c>
      <c r="H2670" s="16">
        <v>1.6771759259259258</v>
      </c>
    </row>
    <row x14ac:dyDescent="0.25" r="2671" customHeight="1" ht="18.75">
      <c r="A2671" s="1">
        <v>43944</v>
      </c>
      <c r="B2671" s="12">
        <v>5.2</v>
      </c>
      <c r="C2671" s="12">
        <v>8.4</v>
      </c>
      <c r="D2671" s="7">
        <v>290</v>
      </c>
      <c r="E2671" s="16">
        <v>1.5521759259259258</v>
      </c>
      <c r="F2671" s="7">
        <v>13</v>
      </c>
      <c r="G2671" s="7">
        <v>290</v>
      </c>
      <c r="H2671" s="16">
        <v>1.6063425925925925</v>
      </c>
    </row>
    <row x14ac:dyDescent="0.25" r="2672" customHeight="1" ht="18.75">
      <c r="A2672" s="1">
        <v>43945</v>
      </c>
      <c r="B2672" s="12">
        <v>3.8</v>
      </c>
      <c r="C2672" s="12">
        <v>8.6</v>
      </c>
      <c r="D2672" s="7">
        <v>290</v>
      </c>
      <c r="E2672" s="16">
        <v>1.6341203703703704</v>
      </c>
      <c r="F2672" s="12">
        <v>13.6</v>
      </c>
      <c r="G2672" s="7">
        <v>270</v>
      </c>
      <c r="H2672" s="16">
        <v>1.608425925925926</v>
      </c>
    </row>
    <row x14ac:dyDescent="0.25" r="2673" customHeight="1" ht="18.75">
      <c r="A2673" s="1">
        <v>43946</v>
      </c>
      <c r="B2673" s="12">
        <v>2.5</v>
      </c>
      <c r="C2673" s="12">
        <v>6.7</v>
      </c>
      <c r="D2673" s="7">
        <v>270</v>
      </c>
      <c r="E2673" s="16">
        <v>1.8591203703703703</v>
      </c>
      <c r="F2673" s="12">
        <v>10.4</v>
      </c>
      <c r="G2673" s="7">
        <v>290</v>
      </c>
      <c r="H2673" s="16">
        <v>1.5306481481481482</v>
      </c>
    </row>
    <row x14ac:dyDescent="0.25" r="2674" customHeight="1" ht="18.75">
      <c r="A2674" s="1">
        <v>43947</v>
      </c>
      <c r="B2674" s="12">
        <v>3.2</v>
      </c>
      <c r="C2674" s="7">
        <v>7</v>
      </c>
      <c r="D2674" s="7">
        <v>290</v>
      </c>
      <c r="E2674" s="16">
        <v>1.4625925925925927</v>
      </c>
      <c r="F2674" s="12">
        <v>9.9</v>
      </c>
      <c r="G2674" s="7">
        <v>270</v>
      </c>
      <c r="H2674" s="16">
        <v>1.475787037037037</v>
      </c>
    </row>
    <row x14ac:dyDescent="0.25" r="2675" customHeight="1" ht="18.75">
      <c r="A2675" s="1">
        <v>43948</v>
      </c>
      <c r="B2675" s="12">
        <v>2.4</v>
      </c>
      <c r="C2675" s="12">
        <v>5.4</v>
      </c>
      <c r="D2675" s="7">
        <v>290</v>
      </c>
      <c r="E2675" s="16">
        <v>1.5514814814814815</v>
      </c>
      <c r="F2675" s="12">
        <v>8.5</v>
      </c>
      <c r="G2675" s="7">
        <v>320</v>
      </c>
      <c r="H2675" s="16">
        <v>1.6466203703703703</v>
      </c>
    </row>
    <row x14ac:dyDescent="0.25" r="2676" customHeight="1" ht="18.75">
      <c r="A2676" s="1">
        <v>43949</v>
      </c>
      <c r="B2676" s="12">
        <v>2.3</v>
      </c>
      <c r="C2676" s="12">
        <v>5.3</v>
      </c>
      <c r="D2676" s="7">
        <v>290</v>
      </c>
      <c r="E2676" s="16">
        <v>1.658425925925926</v>
      </c>
      <c r="F2676" s="12">
        <v>8.1</v>
      </c>
      <c r="G2676" s="7">
        <v>270</v>
      </c>
      <c r="H2676" s="16">
        <v>1.6403703703703703</v>
      </c>
    </row>
    <row x14ac:dyDescent="0.25" r="2677" customHeight="1" ht="18.75">
      <c r="A2677" s="1">
        <v>43950</v>
      </c>
      <c r="B2677" s="12">
        <v>1.6</v>
      </c>
      <c r="C2677" s="12">
        <v>4.5</v>
      </c>
      <c r="D2677" s="7">
        <v>290</v>
      </c>
      <c r="E2677" s="16">
        <v>1.6105092592592594</v>
      </c>
      <c r="F2677" s="12">
        <v>6.3</v>
      </c>
      <c r="G2677" s="7">
        <v>320</v>
      </c>
      <c r="H2677" s="16">
        <v>1.5091203703703704</v>
      </c>
    </row>
    <row x14ac:dyDescent="0.25" r="2678" customHeight="1" ht="18.75">
      <c r="A2678" s="1">
        <v>43951</v>
      </c>
      <c r="B2678" s="7">
        <v>2</v>
      </c>
      <c r="C2678" s="12">
        <v>5.1</v>
      </c>
      <c r="D2678" s="7">
        <v>270</v>
      </c>
      <c r="E2678" s="16">
        <v>1.6563425925925928</v>
      </c>
      <c r="F2678" s="12">
        <v>8.2</v>
      </c>
      <c r="G2678" s="7">
        <v>290</v>
      </c>
      <c r="H2678" s="16">
        <v>1.6285648148148149</v>
      </c>
    </row>
    <row x14ac:dyDescent="0.25" r="2679" customHeight="1" ht="18.75">
      <c r="A2679" s="1">
        <v>43952</v>
      </c>
      <c r="B2679" s="12">
        <v>1.8</v>
      </c>
      <c r="C2679" s="12">
        <v>5.4</v>
      </c>
      <c r="D2679" s="7">
        <v>290</v>
      </c>
      <c r="E2679" s="16">
        <v>1.5910648148148148</v>
      </c>
      <c r="F2679" s="12">
        <v>7.3</v>
      </c>
      <c r="G2679" s="7">
        <v>290</v>
      </c>
      <c r="H2679" s="16">
        <v>1.580648148148148</v>
      </c>
    </row>
    <row x14ac:dyDescent="0.25" r="2680" customHeight="1" ht="18.75">
      <c r="A2680" s="1">
        <v>43953</v>
      </c>
      <c r="B2680" s="12">
        <v>1.9</v>
      </c>
      <c r="C2680" s="12">
        <v>4.9</v>
      </c>
      <c r="D2680" s="7">
        <v>270</v>
      </c>
      <c r="E2680" s="16">
        <v>1.627175925925926</v>
      </c>
      <c r="F2680" s="12">
        <v>6.9</v>
      </c>
      <c r="G2680" s="7">
        <v>340</v>
      </c>
      <c r="H2680" s="16">
        <v>1.6243981481481482</v>
      </c>
    </row>
    <row x14ac:dyDescent="0.25" r="2681" customHeight="1" ht="18.75">
      <c r="A2681" s="1">
        <v>43954</v>
      </c>
      <c r="B2681" s="12">
        <v>1.5</v>
      </c>
      <c r="C2681" s="12">
        <v>3.1</v>
      </c>
      <c r="D2681" s="7">
        <v>110</v>
      </c>
      <c r="E2681" s="16">
        <v>1.5625925925925928</v>
      </c>
      <c r="F2681" s="12">
        <v>4.6</v>
      </c>
      <c r="G2681" s="7">
        <v>90</v>
      </c>
      <c r="H2681" s="16">
        <v>1.3910648148148148</v>
      </c>
    </row>
    <row x14ac:dyDescent="0.25" r="2682" customHeight="1" ht="18.75">
      <c r="A2682" s="1">
        <v>43955</v>
      </c>
      <c r="B2682" s="12">
        <v>3.4</v>
      </c>
      <c r="C2682" s="12">
        <v>7.5</v>
      </c>
      <c r="D2682" s="7">
        <v>110</v>
      </c>
      <c r="E2682" s="16">
        <v>1.932037037037037</v>
      </c>
      <c r="F2682" s="12">
        <v>10.3</v>
      </c>
      <c r="G2682" s="7">
        <v>140</v>
      </c>
      <c r="H2682" s="16">
        <v>1.9410648148148149</v>
      </c>
    </row>
    <row x14ac:dyDescent="0.25" r="2683" customHeight="1" ht="18.75">
      <c r="A2683" s="1">
        <v>43956</v>
      </c>
      <c r="B2683" s="12">
        <v>2.6</v>
      </c>
      <c r="C2683" s="7">
        <v>6</v>
      </c>
      <c r="D2683" s="7">
        <v>110</v>
      </c>
      <c r="E2683" s="16">
        <v>1.0098148148148147</v>
      </c>
      <c r="F2683" s="12">
        <v>8.2</v>
      </c>
      <c r="G2683" s="7">
        <v>110</v>
      </c>
      <c r="H2683" s="16">
        <v>1.000787037037037</v>
      </c>
    </row>
    <row x14ac:dyDescent="0.25" r="2684" customHeight="1" ht="18.75">
      <c r="A2684" s="1">
        <v>43957</v>
      </c>
      <c r="B2684" s="12">
        <v>3.3</v>
      </c>
      <c r="C2684" s="12">
        <v>8.5</v>
      </c>
      <c r="D2684" s="7">
        <v>90</v>
      </c>
      <c r="E2684" s="16">
        <v>1.654259259259259</v>
      </c>
      <c r="F2684" s="12">
        <v>13.3</v>
      </c>
      <c r="G2684" s="7">
        <v>90</v>
      </c>
      <c r="H2684" s="16">
        <v>1.7500925925925928</v>
      </c>
    </row>
    <row x14ac:dyDescent="0.25" r="2685" customHeight="1" ht="18.75">
      <c r="A2685" s="1">
        <v>43958</v>
      </c>
      <c r="B2685" s="12">
        <v>3.7</v>
      </c>
      <c r="C2685" s="12">
        <v>7.3</v>
      </c>
      <c r="D2685" s="7">
        <v>90</v>
      </c>
      <c r="E2685" s="16">
        <v>1.553564814814815</v>
      </c>
      <c r="F2685" s="12">
        <v>10.3</v>
      </c>
      <c r="G2685" s="7">
        <v>90</v>
      </c>
      <c r="H2685" s="16">
        <v>1.6098148148148148</v>
      </c>
    </row>
    <row x14ac:dyDescent="0.25" r="2686" customHeight="1" ht="18.75">
      <c r="A2686" s="1">
        <v>43959</v>
      </c>
      <c r="B2686" s="12">
        <v>2.2</v>
      </c>
      <c r="C2686" s="12">
        <v>4.7</v>
      </c>
      <c r="D2686" s="7">
        <v>110</v>
      </c>
      <c r="E2686" s="16">
        <v>1.3827314814814815</v>
      </c>
      <c r="F2686" s="12">
        <v>6.8</v>
      </c>
      <c r="G2686" s="7">
        <v>200</v>
      </c>
      <c r="H2686" s="16">
        <v>1.6868981481481482</v>
      </c>
    </row>
    <row x14ac:dyDescent="0.25" r="2687" customHeight="1" ht="18.75">
      <c r="A2687" s="1">
        <v>43960</v>
      </c>
      <c r="B2687" s="12">
        <v>2.3</v>
      </c>
      <c r="C2687" s="12">
        <v>4.7</v>
      </c>
      <c r="D2687" s="7">
        <v>140</v>
      </c>
      <c r="E2687" s="16">
        <v>1.1250925925925925</v>
      </c>
      <c r="F2687" s="12">
        <v>6.1</v>
      </c>
      <c r="G2687" s="7">
        <v>140</v>
      </c>
      <c r="H2687" s="16">
        <v>1.3813425925925926</v>
      </c>
    </row>
    <row x14ac:dyDescent="0.25" r="2688" customHeight="1" ht="18.75">
      <c r="A2688" s="1">
        <v>43961</v>
      </c>
      <c r="B2688" s="7">
        <v>3</v>
      </c>
      <c r="C2688" s="12">
        <v>6.1</v>
      </c>
      <c r="D2688" s="7">
        <v>290</v>
      </c>
      <c r="E2688" s="16">
        <v>1.5875925925925927</v>
      </c>
      <c r="F2688" s="12">
        <v>8.7</v>
      </c>
      <c r="G2688" s="7">
        <v>320</v>
      </c>
      <c r="H2688" s="16">
        <v>1.5487037037037037</v>
      </c>
    </row>
    <row x14ac:dyDescent="0.25" r="2689" customHeight="1" ht="18.75">
      <c r="A2689" s="1">
        <v>43962</v>
      </c>
      <c r="B2689" s="12">
        <v>2.5</v>
      </c>
      <c r="C2689" s="12">
        <v>6.2</v>
      </c>
      <c r="D2689" s="7">
        <v>290</v>
      </c>
      <c r="E2689" s="16">
        <v>1.5792592592592594</v>
      </c>
      <c r="F2689" s="12">
        <v>8.9</v>
      </c>
      <c r="G2689" s="7">
        <v>270</v>
      </c>
      <c r="H2689" s="16">
        <v>1.5618981481481482</v>
      </c>
    </row>
    <row x14ac:dyDescent="0.25" r="2690" customHeight="1" ht="18.75">
      <c r="A2690" s="1">
        <v>43963</v>
      </c>
      <c r="B2690" s="12">
        <v>4.1</v>
      </c>
      <c r="C2690" s="12">
        <v>8.6</v>
      </c>
      <c r="D2690" s="7">
        <v>290</v>
      </c>
      <c r="E2690" s="16">
        <v>1.7223148148148149</v>
      </c>
      <c r="F2690" s="12">
        <v>12.1</v>
      </c>
      <c r="G2690" s="7">
        <v>290</v>
      </c>
      <c r="H2690" s="16">
        <v>1.7250925925925926</v>
      </c>
    </row>
    <row x14ac:dyDescent="0.25" r="2691" customHeight="1" ht="18.75">
      <c r="A2691" s="1">
        <v>43964</v>
      </c>
      <c r="B2691" s="7">
        <v>3</v>
      </c>
      <c r="C2691" s="12">
        <v>6.5</v>
      </c>
      <c r="D2691" s="7">
        <v>270</v>
      </c>
      <c r="E2691" s="16">
        <v>1.6688425925925925</v>
      </c>
      <c r="F2691" s="12">
        <v>9.9</v>
      </c>
      <c r="G2691" s="7">
        <v>340</v>
      </c>
      <c r="H2691" s="16">
        <v>1.6063425925925925</v>
      </c>
    </row>
    <row x14ac:dyDescent="0.25" r="2692" customHeight="1" ht="18.75">
      <c r="A2692" s="1">
        <v>43965</v>
      </c>
      <c r="B2692" s="12">
        <v>1.3</v>
      </c>
      <c r="C2692" s="12">
        <v>2.8</v>
      </c>
      <c r="D2692" s="7">
        <v>250</v>
      </c>
      <c r="E2692" s="16">
        <v>1.6653703703703704</v>
      </c>
      <c r="F2692" s="12">
        <v>4.5</v>
      </c>
      <c r="G2692" s="7">
        <v>320</v>
      </c>
      <c r="H2692" s="16">
        <v>1.664675925925926</v>
      </c>
    </row>
    <row x14ac:dyDescent="0.25" r="2693" customHeight="1" ht="18.75">
      <c r="A2693" s="1">
        <v>43966</v>
      </c>
      <c r="B2693" s="12">
        <v>2.2</v>
      </c>
      <c r="C2693" s="12">
        <v>4.1</v>
      </c>
      <c r="D2693" s="7">
        <v>110</v>
      </c>
      <c r="E2693" s="16">
        <v>1.5063425925925926</v>
      </c>
      <c r="F2693" s="12">
        <v>6.2</v>
      </c>
      <c r="G2693" s="7">
        <v>140</v>
      </c>
      <c r="H2693" s="16">
        <v>1.5237037037037036</v>
      </c>
    </row>
    <row x14ac:dyDescent="0.25" r="2694" customHeight="1" ht="18.75">
      <c r="A2694" s="1">
        <v>43967</v>
      </c>
      <c r="B2694" s="12">
        <v>1.8</v>
      </c>
      <c r="C2694" s="12">
        <v>5.4</v>
      </c>
      <c r="D2694" s="7">
        <v>140</v>
      </c>
      <c r="E2694" s="16">
        <v>1.9466203703703704</v>
      </c>
      <c r="F2694" s="12">
        <v>7.4</v>
      </c>
      <c r="G2694" s="7">
        <v>140</v>
      </c>
      <c r="H2694" s="16">
        <v>1.8827314814814815</v>
      </c>
    </row>
    <row x14ac:dyDescent="0.25" r="2695" customHeight="1" ht="18.75">
      <c r="A2695" s="1">
        <v>43968</v>
      </c>
      <c r="B2695" s="12">
        <v>1.9</v>
      </c>
      <c r="C2695" s="12">
        <v>4.1</v>
      </c>
      <c r="D2695" s="7">
        <v>140</v>
      </c>
      <c r="E2695" s="16">
        <v>1.0723148148148147</v>
      </c>
      <c r="F2695" s="7">
        <v>6</v>
      </c>
      <c r="G2695" s="7">
        <v>140</v>
      </c>
      <c r="H2695" s="16">
        <v>1.0160648148148148</v>
      </c>
    </row>
    <row x14ac:dyDescent="0.25" r="2696" customHeight="1" ht="18.75">
      <c r="A2696" s="1">
        <v>43969</v>
      </c>
      <c r="B2696" s="12">
        <v>3.1</v>
      </c>
      <c r="C2696" s="12">
        <v>5.2</v>
      </c>
      <c r="D2696" s="7">
        <v>110</v>
      </c>
      <c r="E2696" s="16">
        <v>1.3223148148148147</v>
      </c>
      <c r="F2696" s="12">
        <v>7.6</v>
      </c>
      <c r="G2696" s="7">
        <v>140</v>
      </c>
      <c r="H2696" s="16">
        <v>1.3167592592592592</v>
      </c>
    </row>
    <row x14ac:dyDescent="0.25" r="2697" customHeight="1" ht="18.75">
      <c r="A2697" s="1">
        <v>43970</v>
      </c>
      <c r="B2697" s="12">
        <v>3.4</v>
      </c>
      <c r="C2697" s="12">
        <v>7.3</v>
      </c>
      <c r="D2697" s="7">
        <v>270</v>
      </c>
      <c r="E2697" s="16">
        <v>1.463287037037037</v>
      </c>
      <c r="F2697" s="12">
        <v>9.8</v>
      </c>
      <c r="G2697" s="7">
        <v>270</v>
      </c>
      <c r="H2697" s="16">
        <v>1.4584259259259258</v>
      </c>
    </row>
    <row x14ac:dyDescent="0.25" r="2698" customHeight="1" ht="18.75">
      <c r="A2698" s="1">
        <v>43971</v>
      </c>
      <c r="B2698" s="12">
        <v>2.8</v>
      </c>
      <c r="C2698" s="12">
        <v>5.9</v>
      </c>
      <c r="D2698" s="7">
        <v>140</v>
      </c>
      <c r="E2698" s="16">
        <v>1.7216203703703705</v>
      </c>
      <c r="F2698" s="12">
        <v>8.5</v>
      </c>
      <c r="G2698" s="7">
        <v>140</v>
      </c>
      <c r="H2698" s="16">
        <v>1.7174537037037036</v>
      </c>
    </row>
    <row x14ac:dyDescent="0.25" r="2699" customHeight="1" ht="18.75">
      <c r="A2699" s="1">
        <v>43972</v>
      </c>
      <c r="B2699" s="12">
        <v>2.8</v>
      </c>
      <c r="C2699" s="12">
        <v>5.8</v>
      </c>
      <c r="D2699" s="7">
        <v>110</v>
      </c>
      <c r="E2699" s="16">
        <v>1.7737037037037036</v>
      </c>
      <c r="F2699" s="12">
        <v>7.9</v>
      </c>
      <c r="G2699" s="7">
        <v>140</v>
      </c>
      <c r="H2699" s="16">
        <v>1.7848148148148149</v>
      </c>
    </row>
    <row x14ac:dyDescent="0.25" r="2700" customHeight="1" ht="18.75">
      <c r="A2700" s="1">
        <v>43973</v>
      </c>
      <c r="B2700" s="12">
        <v>3.3</v>
      </c>
      <c r="C2700" s="12">
        <v>5.4</v>
      </c>
      <c r="D2700" s="7">
        <v>110</v>
      </c>
      <c r="E2700" s="16">
        <v>1.8264814814814816</v>
      </c>
      <c r="F2700" s="12">
        <v>7.3</v>
      </c>
      <c r="G2700" s="7">
        <v>110</v>
      </c>
      <c r="H2700" s="16">
        <v>1.8188425925925926</v>
      </c>
    </row>
    <row x14ac:dyDescent="0.25" r="2701" customHeight="1" ht="18.75">
      <c r="A2701" s="1">
        <v>43974</v>
      </c>
      <c r="B2701" s="12">
        <v>1.9</v>
      </c>
      <c r="C2701" s="12">
        <v>4.2</v>
      </c>
      <c r="D2701" s="7">
        <v>140</v>
      </c>
      <c r="E2701" s="16">
        <v>1.0355092592592592</v>
      </c>
      <c r="F2701" s="12">
        <v>5.7</v>
      </c>
      <c r="G2701" s="7">
        <v>90</v>
      </c>
      <c r="H2701" s="16">
        <v>1.0542592592592592</v>
      </c>
    </row>
    <row x14ac:dyDescent="0.25" r="2702" customHeight="1" ht="18.75">
      <c r="A2702" s="1">
        <v>43975</v>
      </c>
      <c r="B2702" s="12">
        <v>2.3</v>
      </c>
      <c r="C2702" s="7">
        <v>6</v>
      </c>
      <c r="D2702" s="7">
        <v>270</v>
      </c>
      <c r="E2702" s="16">
        <v>1.4841203703703703</v>
      </c>
      <c r="F2702" s="12">
        <v>9.7</v>
      </c>
      <c r="G2702" s="7">
        <v>250</v>
      </c>
      <c r="H2702" s="16">
        <v>1.5271759259259259</v>
      </c>
    </row>
    <row x14ac:dyDescent="0.25" r="2703" customHeight="1" ht="18.75">
      <c r="A2703" s="1">
        <v>43976</v>
      </c>
      <c r="B2703" s="12">
        <v>2.1</v>
      </c>
      <c r="C2703" s="12">
        <v>3.4</v>
      </c>
      <c r="D2703" s="7">
        <v>340</v>
      </c>
      <c r="E2703" s="16">
        <v>1.6848148148148148</v>
      </c>
      <c r="F2703" s="12">
        <v>4.9</v>
      </c>
      <c r="G2703" s="7">
        <v>340</v>
      </c>
      <c r="H2703" s="16">
        <v>1.6605092592592592</v>
      </c>
    </row>
    <row x14ac:dyDescent="0.25" r="2704" customHeight="1" ht="18.75">
      <c r="A2704" s="1">
        <v>43977</v>
      </c>
      <c r="B2704" s="12">
        <v>1.7</v>
      </c>
      <c r="C2704" s="7">
        <v>5</v>
      </c>
      <c r="D2704" s="7">
        <v>290</v>
      </c>
      <c r="E2704" s="16">
        <v>1.9778703703703704</v>
      </c>
      <c r="F2704" s="12">
        <v>6.6</v>
      </c>
      <c r="G2704" s="7">
        <v>290</v>
      </c>
      <c r="H2704" s="16">
        <v>1.9716203703703705</v>
      </c>
    </row>
    <row x14ac:dyDescent="0.25" r="2705" customHeight="1" ht="18.75">
      <c r="A2705" s="1">
        <v>43978</v>
      </c>
      <c r="B2705" s="12">
        <v>2.6</v>
      </c>
      <c r="C2705" s="12">
        <v>4.5</v>
      </c>
      <c r="D2705" s="7">
        <v>290</v>
      </c>
      <c r="E2705" s="16">
        <v>1.1764814814814815</v>
      </c>
      <c r="F2705" s="12">
        <v>6.9</v>
      </c>
      <c r="G2705" s="7">
        <v>320</v>
      </c>
      <c r="H2705" s="16">
        <v>1.170925925925926</v>
      </c>
    </row>
    <row x14ac:dyDescent="0.25" r="2706" customHeight="1" ht="18.75">
      <c r="A2706" s="1">
        <v>43979</v>
      </c>
      <c r="B2706" s="12">
        <v>1.9</v>
      </c>
      <c r="C2706" s="12">
        <v>5.1</v>
      </c>
      <c r="D2706" s="7">
        <v>110</v>
      </c>
      <c r="E2706" s="16">
        <v>1.7605092592592593</v>
      </c>
      <c r="F2706" s="12">
        <v>7.8</v>
      </c>
      <c r="G2706" s="7">
        <v>110</v>
      </c>
      <c r="H2706" s="16">
        <v>1.758425925925926</v>
      </c>
    </row>
    <row x14ac:dyDescent="0.25" r="2707" customHeight="1" ht="18.75">
      <c r="A2707" s="1">
        <v>43980</v>
      </c>
      <c r="B2707" s="12">
        <v>2.1</v>
      </c>
      <c r="C2707" s="12">
        <v>5.7</v>
      </c>
      <c r="D2707" s="7">
        <v>90</v>
      </c>
      <c r="E2707" s="16">
        <v>1.7243981481481483</v>
      </c>
      <c r="F2707" s="12">
        <v>7.9</v>
      </c>
      <c r="G2707" s="7">
        <v>90</v>
      </c>
      <c r="H2707" s="16">
        <v>1.741064814814815</v>
      </c>
    </row>
    <row x14ac:dyDescent="0.25" r="2708" customHeight="1" ht="18.75">
      <c r="A2708" s="1">
        <v>43981</v>
      </c>
      <c r="B2708" s="12">
        <v>2.2</v>
      </c>
      <c r="C2708" s="12">
        <v>3.5</v>
      </c>
      <c r="D2708" s="7">
        <v>110</v>
      </c>
      <c r="E2708" s="16">
        <v>1.5577314814814813</v>
      </c>
      <c r="F2708" s="12">
        <v>5.3</v>
      </c>
      <c r="G2708" s="7">
        <v>200</v>
      </c>
      <c r="H2708" s="16">
        <v>1.6528703703703704</v>
      </c>
    </row>
    <row x14ac:dyDescent="0.25" r="2709" customHeight="1" ht="18.75">
      <c r="A2709" s="1">
        <v>43982</v>
      </c>
      <c r="B2709" s="7">
        <v>2</v>
      </c>
      <c r="C2709" s="12">
        <v>4.7</v>
      </c>
      <c r="D2709" s="7">
        <v>110</v>
      </c>
      <c r="E2709" s="16">
        <v>1.643148148148148</v>
      </c>
      <c r="F2709" s="12">
        <v>7.1</v>
      </c>
      <c r="G2709" s="7">
        <v>110</v>
      </c>
      <c r="H2709" s="16">
        <v>1.6403703703703703</v>
      </c>
    </row>
    <row x14ac:dyDescent="0.25" r="2710" customHeight="1" ht="18.75">
      <c r="A2710" s="1">
        <v>43983</v>
      </c>
      <c r="B2710" s="7">
        <v>3</v>
      </c>
      <c r="C2710" s="12">
        <v>5.9</v>
      </c>
      <c r="D2710" s="7">
        <v>290</v>
      </c>
      <c r="E2710" s="16">
        <v>1.5938425925925928</v>
      </c>
      <c r="F2710" s="12">
        <v>9.6</v>
      </c>
      <c r="G2710" s="7">
        <v>270</v>
      </c>
      <c r="H2710" s="16">
        <v>1.5931481481481482</v>
      </c>
    </row>
    <row x14ac:dyDescent="0.25" r="2711" customHeight="1" ht="18.75">
      <c r="A2711" s="1">
        <v>43984</v>
      </c>
      <c r="B2711" s="12">
        <v>1.4</v>
      </c>
      <c r="C2711" s="12">
        <v>4.3</v>
      </c>
      <c r="D2711" s="7">
        <v>320</v>
      </c>
      <c r="E2711" s="16">
        <v>1.5750925925925925</v>
      </c>
      <c r="F2711" s="12">
        <v>5.8</v>
      </c>
      <c r="G2711" s="7">
        <v>320</v>
      </c>
      <c r="H2711" s="16">
        <v>1.5702314814814815</v>
      </c>
    </row>
    <row x14ac:dyDescent="0.25" r="2712" customHeight="1" ht="18.75">
      <c r="A2712" s="1">
        <v>43985</v>
      </c>
      <c r="B2712" s="12">
        <v>1.7</v>
      </c>
      <c r="C2712" s="12">
        <v>3.8</v>
      </c>
      <c r="D2712" s="7">
        <v>290</v>
      </c>
      <c r="E2712" s="16">
        <v>1.6563425925925928</v>
      </c>
      <c r="F2712" s="7">
        <v>6</v>
      </c>
      <c r="G2712" s="7">
        <v>290</v>
      </c>
      <c r="H2712" s="16">
        <v>1.6521759259259259</v>
      </c>
    </row>
    <row x14ac:dyDescent="0.25" r="2713" customHeight="1" ht="18.75">
      <c r="A2713" s="1">
        <v>43986</v>
      </c>
      <c r="B2713" s="12">
        <v>2.1</v>
      </c>
      <c r="C2713" s="12">
        <v>4.3</v>
      </c>
      <c r="D2713" s="7">
        <v>270</v>
      </c>
      <c r="E2713" s="16">
        <v>1.5681481481481483</v>
      </c>
      <c r="F2713" s="7">
        <v>7</v>
      </c>
      <c r="G2713" s="7">
        <v>270</v>
      </c>
      <c r="H2713" s="16">
        <v>1.5667592592592592</v>
      </c>
    </row>
    <row x14ac:dyDescent="0.25" r="2714" customHeight="1" ht="18.75">
      <c r="A2714" s="1">
        <v>43987</v>
      </c>
      <c r="B2714" s="12">
        <v>2.7</v>
      </c>
      <c r="C2714" s="12">
        <v>5.8</v>
      </c>
      <c r="D2714" s="7">
        <v>140</v>
      </c>
      <c r="E2714" s="16">
        <v>1.7216203703703705</v>
      </c>
      <c r="F2714" s="12">
        <v>7.9</v>
      </c>
      <c r="G2714" s="7">
        <v>110</v>
      </c>
      <c r="H2714" s="16">
        <v>1.716759259259259</v>
      </c>
    </row>
    <row x14ac:dyDescent="0.25" r="2715" customHeight="1" ht="18.75">
      <c r="A2715" s="1">
        <v>43988</v>
      </c>
      <c r="B2715" s="12">
        <v>4.4</v>
      </c>
      <c r="C2715" s="7">
        <v>6</v>
      </c>
      <c r="D2715" s="7">
        <v>90</v>
      </c>
      <c r="E2715" s="16">
        <v>1.6987037037037038</v>
      </c>
      <c r="F2715" s="12">
        <v>8.6</v>
      </c>
      <c r="G2715" s="7">
        <v>70</v>
      </c>
      <c r="H2715" s="16">
        <v>1.6625925925925926</v>
      </c>
    </row>
    <row x14ac:dyDescent="0.25" r="2716" customHeight="1" ht="18.75">
      <c r="A2716" s="1">
        <v>43989</v>
      </c>
      <c r="B2716" s="12">
        <v>2.4</v>
      </c>
      <c r="C2716" s="12">
        <v>4.5</v>
      </c>
      <c r="D2716" s="7">
        <v>110</v>
      </c>
      <c r="E2716" s="16">
        <v>1.7605092592592593</v>
      </c>
      <c r="F2716" s="12">
        <v>6.9</v>
      </c>
      <c r="G2716" s="7">
        <v>90</v>
      </c>
      <c r="H2716" s="16">
        <v>1.764675925925926</v>
      </c>
    </row>
    <row x14ac:dyDescent="0.25" r="2717" customHeight="1" ht="18.75">
      <c r="A2717" s="1">
        <v>43990</v>
      </c>
      <c r="B2717" s="12">
        <v>1.5</v>
      </c>
      <c r="C2717" s="12">
        <v>3.8</v>
      </c>
      <c r="D2717" s="7">
        <v>290</v>
      </c>
      <c r="E2717" s="16">
        <v>1.7153703703703704</v>
      </c>
      <c r="F2717" s="12">
        <v>5.6</v>
      </c>
      <c r="G2717" s="7">
        <v>290</v>
      </c>
      <c r="H2717" s="16">
        <v>1.750787037037037</v>
      </c>
    </row>
    <row x14ac:dyDescent="0.25" r="2718" customHeight="1" ht="18.75">
      <c r="A2718" s="1">
        <v>43991</v>
      </c>
      <c r="B2718" s="12">
        <v>1.5</v>
      </c>
      <c r="C2718" s="12">
        <v>3.6</v>
      </c>
      <c r="D2718" s="7">
        <v>250</v>
      </c>
      <c r="E2718" s="16">
        <v>1.6868981481481482</v>
      </c>
      <c r="F2718" s="12">
        <v>5.9</v>
      </c>
      <c r="G2718" s="7">
        <v>270</v>
      </c>
      <c r="H2718" s="16">
        <v>1.6834259259259259</v>
      </c>
    </row>
    <row x14ac:dyDescent="0.25" r="2719" customHeight="1" ht="18.75">
      <c r="A2719" s="1">
        <v>43992</v>
      </c>
      <c r="B2719" s="12">
        <v>1.8</v>
      </c>
      <c r="C2719" s="12">
        <v>4.3</v>
      </c>
      <c r="D2719" s="7">
        <v>230</v>
      </c>
      <c r="E2719" s="16">
        <v>1.7091203703703703</v>
      </c>
      <c r="F2719" s="12">
        <v>6.9</v>
      </c>
      <c r="G2719" s="7">
        <v>230</v>
      </c>
      <c r="H2719" s="16">
        <v>1.7070370370370371</v>
      </c>
    </row>
    <row x14ac:dyDescent="0.25" r="2720" customHeight="1" ht="18.75">
      <c r="A2720" s="1">
        <v>43993</v>
      </c>
      <c r="B2720" s="12">
        <v>1.5</v>
      </c>
      <c r="C2720" s="12">
        <v>4.5</v>
      </c>
      <c r="D2720" s="7">
        <v>340</v>
      </c>
      <c r="E2720" s="16">
        <v>1.099398148148148</v>
      </c>
      <c r="F2720" s="12">
        <v>7.2</v>
      </c>
      <c r="G2720" s="7">
        <v>320</v>
      </c>
      <c r="H2720" s="16">
        <v>1.0938425925925925</v>
      </c>
    </row>
    <row x14ac:dyDescent="0.25" r="2721" customHeight="1" ht="18.75">
      <c r="A2721" s="1">
        <v>43994</v>
      </c>
      <c r="B2721" s="12">
        <v>1.8</v>
      </c>
      <c r="C2721" s="12">
        <v>4.9</v>
      </c>
      <c r="D2721" s="7">
        <v>90</v>
      </c>
      <c r="E2721" s="16">
        <v>1.8917592592592594</v>
      </c>
      <c r="F2721" s="12">
        <v>6.9</v>
      </c>
      <c r="G2721" s="7">
        <v>90</v>
      </c>
      <c r="H2721" s="16">
        <v>1.8875925925925925</v>
      </c>
    </row>
    <row x14ac:dyDescent="0.25" r="2722" customHeight="1" ht="18.75">
      <c r="A2722" s="1">
        <v>43995</v>
      </c>
      <c r="B2722" s="12">
        <v>1.3</v>
      </c>
      <c r="C2722" s="12">
        <v>3.2</v>
      </c>
      <c r="D2722" s="7">
        <v>110</v>
      </c>
      <c r="E2722" s="16">
        <v>1.0466203703703703</v>
      </c>
      <c r="F2722" s="12">
        <v>4.7</v>
      </c>
      <c r="G2722" s="7">
        <v>140</v>
      </c>
      <c r="H2722" s="16">
        <v>1.7035648148148148</v>
      </c>
    </row>
    <row x14ac:dyDescent="0.25" r="2723" customHeight="1" ht="18.75">
      <c r="A2723" s="1">
        <v>43996</v>
      </c>
      <c r="B2723" s="12">
        <v>2.5</v>
      </c>
      <c r="C2723" s="12">
        <v>7.2</v>
      </c>
      <c r="D2723" s="7">
        <v>290</v>
      </c>
      <c r="E2723" s="16">
        <v>1.7375925925925926</v>
      </c>
      <c r="F2723" s="12">
        <v>9.8</v>
      </c>
      <c r="G2723" s="7">
        <v>290</v>
      </c>
      <c r="H2723" s="16">
        <v>1.7403703703703703</v>
      </c>
    </row>
    <row x14ac:dyDescent="0.25" r="2724" customHeight="1" ht="18.75">
      <c r="A2724" s="1">
        <v>43997</v>
      </c>
      <c r="B2724" s="12">
        <v>2.4</v>
      </c>
      <c r="C2724" s="12">
        <v>4.1</v>
      </c>
      <c r="D2724" s="7">
        <v>290</v>
      </c>
      <c r="E2724" s="16">
        <v>1.5389814814814815</v>
      </c>
      <c r="F2724" s="12">
        <v>7.5</v>
      </c>
      <c r="G2724" s="7">
        <v>320</v>
      </c>
      <c r="H2724" s="16">
        <v>1.5341203703703705</v>
      </c>
    </row>
    <row x14ac:dyDescent="0.25" r="2725" customHeight="1" ht="18.75">
      <c r="A2725" s="1">
        <v>43998</v>
      </c>
      <c r="B2725" s="7">
        <v>2</v>
      </c>
      <c r="C2725" s="12">
        <v>5.9</v>
      </c>
      <c r="D2725" s="7">
        <v>90</v>
      </c>
      <c r="E2725" s="16">
        <v>1.7202314814814814</v>
      </c>
      <c r="F2725" s="7">
        <v>8</v>
      </c>
      <c r="G2725" s="7">
        <v>90</v>
      </c>
      <c r="H2725" s="16">
        <v>1.7112037037037036</v>
      </c>
    </row>
    <row x14ac:dyDescent="0.25" r="2726" customHeight="1" ht="18.75">
      <c r="A2726" s="1">
        <v>43999</v>
      </c>
      <c r="B2726" s="12">
        <v>1.4</v>
      </c>
      <c r="C2726" s="12">
        <v>3.2</v>
      </c>
      <c r="D2726" s="7">
        <v>140</v>
      </c>
      <c r="E2726" s="16">
        <v>1.0153703703703705</v>
      </c>
      <c r="F2726" s="12">
        <v>4.3</v>
      </c>
      <c r="G2726" s="7">
        <v>140</v>
      </c>
      <c r="H2726" s="16">
        <v>1.0112037037037036</v>
      </c>
    </row>
    <row x14ac:dyDescent="0.25" r="2727" customHeight="1" ht="18.75">
      <c r="A2727" s="1">
        <v>44000</v>
      </c>
      <c r="B2727" s="12">
        <v>1.4</v>
      </c>
      <c r="C2727" s="12">
        <v>3.8</v>
      </c>
      <c r="D2727" s="7">
        <v>110</v>
      </c>
      <c r="E2727" s="16">
        <v>1.6778703703703703</v>
      </c>
      <c r="F2727" s="12">
        <v>5.6</v>
      </c>
      <c r="G2727" s="7">
        <v>110</v>
      </c>
      <c r="H2727" s="16">
        <v>1.674398148148148</v>
      </c>
    </row>
    <row x14ac:dyDescent="0.25" r="2728" customHeight="1" ht="18.75">
      <c r="A2728" s="1">
        <v>44001</v>
      </c>
      <c r="B2728" s="12">
        <v>2.1</v>
      </c>
      <c r="C2728" s="12">
        <v>5.8</v>
      </c>
      <c r="D2728" s="7">
        <v>110</v>
      </c>
      <c r="E2728" s="16">
        <v>1.8674537037037036</v>
      </c>
      <c r="F2728" s="12">
        <v>8.1</v>
      </c>
      <c r="G2728" s="7">
        <v>110</v>
      </c>
      <c r="H2728" s="16">
        <v>1.772314814814815</v>
      </c>
    </row>
    <row x14ac:dyDescent="0.25" r="2729" customHeight="1" ht="18.75">
      <c r="A2729" s="1">
        <v>44002</v>
      </c>
      <c r="B2729" s="12">
        <v>2.8</v>
      </c>
      <c r="C2729" s="12">
        <v>4.3</v>
      </c>
      <c r="D2729" s="7">
        <v>140</v>
      </c>
      <c r="E2729" s="16">
        <v>1.0237037037037038</v>
      </c>
      <c r="F2729" s="7">
        <v>6</v>
      </c>
      <c r="G2729" s="7">
        <v>110</v>
      </c>
      <c r="H2729" s="16">
        <v>1.8466203703703705</v>
      </c>
    </row>
    <row x14ac:dyDescent="0.25" r="2730" customHeight="1" ht="18.75">
      <c r="A2730" s="1">
        <v>44003</v>
      </c>
      <c r="B2730" s="12">
        <v>3.4</v>
      </c>
      <c r="C2730" s="12">
        <v>6.2</v>
      </c>
      <c r="D2730" s="7">
        <v>110</v>
      </c>
      <c r="E2730" s="16">
        <v>1.4987037037037036</v>
      </c>
      <c r="F2730" s="12">
        <v>8.4</v>
      </c>
      <c r="G2730" s="7">
        <v>90</v>
      </c>
      <c r="H2730" s="16">
        <v>1.6077314814814816</v>
      </c>
    </row>
    <row x14ac:dyDescent="0.25" r="2731" customHeight="1" ht="18.75">
      <c r="A2731" s="1">
        <v>44004</v>
      </c>
      <c r="B2731" s="12">
        <v>1.7</v>
      </c>
      <c r="C2731" s="12">
        <v>3.8</v>
      </c>
      <c r="D2731" s="7">
        <v>140</v>
      </c>
      <c r="E2731" s="16">
        <v>1.5667592592592592</v>
      </c>
      <c r="F2731" s="12">
        <v>6.1</v>
      </c>
      <c r="G2731" s="7">
        <v>110</v>
      </c>
      <c r="H2731" s="16">
        <v>1.5667592592592592</v>
      </c>
    </row>
    <row x14ac:dyDescent="0.25" r="2732" customHeight="1" ht="18.75">
      <c r="A2732" s="1">
        <v>44005</v>
      </c>
      <c r="B2732" s="12">
        <v>1.9</v>
      </c>
      <c r="C2732" s="12">
        <v>4.2</v>
      </c>
      <c r="D2732" s="7">
        <v>90</v>
      </c>
      <c r="E2732" s="16">
        <v>1.4841203703703703</v>
      </c>
      <c r="F2732" s="12">
        <v>5.9</v>
      </c>
      <c r="G2732" s="7">
        <v>160</v>
      </c>
      <c r="H2732" s="16">
        <v>1.4931481481481481</v>
      </c>
    </row>
    <row x14ac:dyDescent="0.25" r="2733" customHeight="1" ht="18.75">
      <c r="A2733" s="1">
        <v>44006</v>
      </c>
      <c r="B2733" s="12">
        <v>2.8</v>
      </c>
      <c r="C2733" s="12">
        <v>4.2</v>
      </c>
      <c r="D2733" s="7">
        <v>110</v>
      </c>
      <c r="E2733" s="16">
        <v>1.3452314814814814</v>
      </c>
      <c r="F2733" s="12">
        <v>5.9</v>
      </c>
      <c r="G2733" s="7">
        <v>110</v>
      </c>
      <c r="H2733" s="16">
        <v>1.3431481481481482</v>
      </c>
    </row>
    <row x14ac:dyDescent="0.25" r="2734" customHeight="1" ht="18.75">
      <c r="A2734" s="1">
        <v>44007</v>
      </c>
      <c r="B2734" s="12">
        <v>1.1</v>
      </c>
      <c r="C2734" s="12">
        <v>2.8</v>
      </c>
      <c r="D2734" s="7">
        <v>110</v>
      </c>
      <c r="E2734" s="16">
        <v>1.0271759259259259</v>
      </c>
      <c r="F2734" s="7">
        <v>4</v>
      </c>
      <c r="G2734" s="7">
        <v>140</v>
      </c>
      <c r="H2734" s="16">
        <v>1.1445370370370371</v>
      </c>
    </row>
    <row x14ac:dyDescent="0.25" r="2735" customHeight="1" ht="18.75">
      <c r="A2735" s="1">
        <v>44008</v>
      </c>
      <c r="B2735" s="12">
        <v>2.4</v>
      </c>
      <c r="C2735" s="12">
        <v>4.7</v>
      </c>
      <c r="D2735" s="7">
        <v>340</v>
      </c>
      <c r="E2735" s="16">
        <v>1.507037037037037</v>
      </c>
      <c r="F2735" s="12">
        <v>7.3</v>
      </c>
      <c r="G2735" s="7">
        <v>340</v>
      </c>
      <c r="H2735" s="16">
        <v>1.4389814814814814</v>
      </c>
    </row>
    <row x14ac:dyDescent="0.25" r="2736" customHeight="1" ht="18.75">
      <c r="A2736" s="1">
        <v>44009</v>
      </c>
      <c r="B2736" s="12">
        <v>1.3</v>
      </c>
      <c r="C2736" s="12">
        <v>3.3</v>
      </c>
      <c r="D2736" s="7">
        <v>340</v>
      </c>
      <c r="E2736" s="16">
        <v>1.6737037037037037</v>
      </c>
      <c r="F2736" s="12">
        <v>4.6</v>
      </c>
      <c r="G2736" s="7">
        <v>360</v>
      </c>
      <c r="H2736" s="16">
        <v>1.6750925925925926</v>
      </c>
    </row>
    <row x14ac:dyDescent="0.25" r="2737" customHeight="1" ht="18.75">
      <c r="A2737" s="1">
        <v>44010</v>
      </c>
      <c r="B2737" s="12">
        <v>2.2</v>
      </c>
      <c r="C2737" s="12">
        <v>5.4</v>
      </c>
      <c r="D2737" s="7">
        <v>110</v>
      </c>
      <c r="E2737" s="16">
        <v>1.8174537037037037</v>
      </c>
      <c r="F2737" s="12">
        <v>7.1</v>
      </c>
      <c r="G2737" s="7">
        <v>140</v>
      </c>
      <c r="H2737" s="16">
        <v>1.8139814814814814</v>
      </c>
    </row>
    <row x14ac:dyDescent="0.25" r="2738" customHeight="1" ht="18.75">
      <c r="A2738" s="1">
        <v>44011</v>
      </c>
      <c r="B2738" s="12">
        <v>3.1</v>
      </c>
      <c r="C2738" s="12">
        <v>6.1</v>
      </c>
      <c r="D2738" s="7">
        <v>110</v>
      </c>
      <c r="E2738" s="16">
        <v>1.9987037037037036</v>
      </c>
      <c r="F2738" s="12">
        <v>8.9</v>
      </c>
      <c r="G2738" s="7">
        <v>140</v>
      </c>
      <c r="H2738" s="16">
        <v>1.9827314814814816</v>
      </c>
    </row>
    <row x14ac:dyDescent="0.25" r="2739" customHeight="1" ht="18.75">
      <c r="A2739" s="1">
        <v>44012</v>
      </c>
      <c r="B2739" s="12">
        <v>3.2</v>
      </c>
      <c r="C2739" s="12">
        <v>7.5</v>
      </c>
      <c r="D2739" s="7">
        <v>270</v>
      </c>
      <c r="E2739" s="16">
        <v>1.689675925925926</v>
      </c>
      <c r="F2739" s="12">
        <v>10.6</v>
      </c>
      <c r="G2739" s="7">
        <v>290</v>
      </c>
      <c r="H2739" s="16">
        <v>1.6875925925925928</v>
      </c>
    </row>
    <row x14ac:dyDescent="0.25" r="2740" customHeight="1" ht="18.75">
      <c r="A2740" s="1">
        <v>44013</v>
      </c>
      <c r="B2740" s="12">
        <v>2.2</v>
      </c>
      <c r="C2740" s="12">
        <v>4.4</v>
      </c>
      <c r="D2740" s="7">
        <v>290</v>
      </c>
      <c r="E2740" s="16">
        <v>1.1910648148148149</v>
      </c>
      <c r="F2740" s="12">
        <v>6.5</v>
      </c>
      <c r="G2740" s="7">
        <v>320</v>
      </c>
      <c r="H2740" s="16">
        <v>1.1903703703703703</v>
      </c>
    </row>
    <row x14ac:dyDescent="0.25" r="2741" customHeight="1" ht="18.75">
      <c r="A2741" s="1">
        <v>44014</v>
      </c>
      <c r="B2741" s="12">
        <v>1.8</v>
      </c>
      <c r="C2741" s="12">
        <v>4.7</v>
      </c>
      <c r="D2741" s="7">
        <v>110</v>
      </c>
      <c r="E2741" s="16">
        <v>1.6480092592592592</v>
      </c>
      <c r="F2741" s="12">
        <v>6.6</v>
      </c>
      <c r="G2741" s="7">
        <v>110</v>
      </c>
      <c r="H2741" s="16">
        <v>1.6452314814814815</v>
      </c>
    </row>
    <row x14ac:dyDescent="0.25" r="2742" customHeight="1" ht="18.75">
      <c r="A2742" s="1">
        <v>44015</v>
      </c>
      <c r="B2742" s="12">
        <v>2.7</v>
      </c>
      <c r="C2742" s="12">
        <v>5.8</v>
      </c>
      <c r="D2742" s="7">
        <v>110</v>
      </c>
      <c r="E2742" s="16">
        <v>1.4403703703703703</v>
      </c>
      <c r="F2742" s="12">
        <v>8.9</v>
      </c>
      <c r="G2742" s="7">
        <v>110</v>
      </c>
      <c r="H2742" s="16">
        <v>1.4875925925925926</v>
      </c>
    </row>
    <row x14ac:dyDescent="0.25" r="2743" customHeight="1" ht="18.75">
      <c r="A2743" s="1">
        <v>44016</v>
      </c>
      <c r="B2743" s="12">
        <v>1.4</v>
      </c>
      <c r="C2743" s="12">
        <v>3.9</v>
      </c>
      <c r="D2743" s="7">
        <v>110</v>
      </c>
      <c r="E2743" s="16">
        <v>1.5987037037037037</v>
      </c>
      <c r="F2743" s="12">
        <v>5.2</v>
      </c>
      <c r="G2743" s="7">
        <v>110</v>
      </c>
      <c r="H2743" s="16">
        <v>1.594537037037037</v>
      </c>
    </row>
    <row x14ac:dyDescent="0.25" r="2744" customHeight="1" ht="18.75">
      <c r="A2744" s="1">
        <v>44017</v>
      </c>
      <c r="B2744" s="12">
        <v>0.9</v>
      </c>
      <c r="C2744" s="12">
        <v>2.4</v>
      </c>
      <c r="D2744" s="7">
        <v>90</v>
      </c>
      <c r="E2744" s="16">
        <v>1.5000925925925928</v>
      </c>
      <c r="F2744" s="12">
        <v>3.6</v>
      </c>
      <c r="G2744" s="7">
        <v>160</v>
      </c>
      <c r="H2744" s="16">
        <v>1.6348148148148147</v>
      </c>
    </row>
    <row x14ac:dyDescent="0.25" r="2745" customHeight="1" ht="18.75">
      <c r="A2745" s="1">
        <v>44018</v>
      </c>
      <c r="B2745" s="12">
        <v>1.3</v>
      </c>
      <c r="C2745" s="12">
        <v>3.1</v>
      </c>
      <c r="D2745" s="7">
        <v>140</v>
      </c>
      <c r="E2745" s="16">
        <v>1.4618981481481481</v>
      </c>
      <c r="F2745" s="12">
        <v>4.6</v>
      </c>
      <c r="G2745" s="7">
        <v>160</v>
      </c>
      <c r="H2745" s="16">
        <v>1.752175925925926</v>
      </c>
    </row>
    <row x14ac:dyDescent="0.25" r="2746" customHeight="1" ht="18.75">
      <c r="A2746" s="1">
        <v>44019</v>
      </c>
      <c r="B2746" s="12">
        <v>1.8</v>
      </c>
      <c r="C2746" s="7">
        <v>4</v>
      </c>
      <c r="D2746" s="7">
        <v>340</v>
      </c>
      <c r="E2746" s="16">
        <v>1.6355092592592593</v>
      </c>
      <c r="F2746" s="12">
        <v>5.5</v>
      </c>
      <c r="G2746" s="7">
        <v>320</v>
      </c>
      <c r="H2746" s="16">
        <v>1.6598148148148149</v>
      </c>
    </row>
    <row x14ac:dyDescent="0.25" r="2747" customHeight="1" ht="18.75">
      <c r="A2747" s="1">
        <v>44020</v>
      </c>
      <c r="B2747" s="12">
        <v>2.2</v>
      </c>
      <c r="C2747" s="12">
        <v>4.5</v>
      </c>
      <c r="D2747" s="7">
        <v>90</v>
      </c>
      <c r="E2747" s="16">
        <v>1.688287037037037</v>
      </c>
      <c r="F2747" s="12">
        <v>6.4</v>
      </c>
      <c r="G2747" s="7">
        <v>90</v>
      </c>
      <c r="H2747" s="16">
        <v>1.6862037037037036</v>
      </c>
    </row>
    <row x14ac:dyDescent="0.25" r="2748" customHeight="1" ht="18.75">
      <c r="A2748" s="1">
        <v>44021</v>
      </c>
      <c r="B2748" s="12">
        <v>3.6</v>
      </c>
      <c r="C2748" s="12">
        <v>5.9</v>
      </c>
      <c r="D2748" s="7">
        <v>110</v>
      </c>
      <c r="E2748" s="16">
        <v>1.694537037037037</v>
      </c>
      <c r="F2748" s="12">
        <v>8.9</v>
      </c>
      <c r="G2748" s="7">
        <v>110</v>
      </c>
      <c r="H2748" s="16">
        <v>1.6924537037037037</v>
      </c>
    </row>
    <row x14ac:dyDescent="0.25" r="2749" customHeight="1" ht="18.75">
      <c r="A2749" s="1">
        <v>44022</v>
      </c>
      <c r="B2749" s="12">
        <v>2.2</v>
      </c>
      <c r="C2749" s="12">
        <v>5.2</v>
      </c>
      <c r="D2749" s="7">
        <v>110</v>
      </c>
      <c r="E2749" s="16">
        <v>1.0188425925925926</v>
      </c>
      <c r="F2749" s="12">
        <v>7.7</v>
      </c>
      <c r="G2749" s="7">
        <v>110</v>
      </c>
      <c r="H2749" s="16">
        <v>1.0625925925925925</v>
      </c>
    </row>
    <row x14ac:dyDescent="0.25" r="2750" customHeight="1" ht="18.75">
      <c r="A2750" s="1">
        <v>44023</v>
      </c>
      <c r="B2750" s="12">
        <v>2.3</v>
      </c>
      <c r="C2750" s="12">
        <v>6.1</v>
      </c>
      <c r="D2750" s="7">
        <v>110</v>
      </c>
      <c r="E2750" s="16">
        <v>1.7243981481481483</v>
      </c>
      <c r="F2750" s="12">
        <v>9.1</v>
      </c>
      <c r="G2750" s="7">
        <v>90</v>
      </c>
      <c r="H2750" s="16">
        <v>1.7237037037037037</v>
      </c>
    </row>
    <row x14ac:dyDescent="0.25" r="2751" customHeight="1" ht="18.75">
      <c r="A2751" s="1">
        <v>44024</v>
      </c>
      <c r="B2751" s="12">
        <v>3.4</v>
      </c>
      <c r="C2751" s="12">
        <v>5.2</v>
      </c>
      <c r="D2751" s="7">
        <v>110</v>
      </c>
      <c r="E2751" s="16">
        <v>1.8646759259259258</v>
      </c>
      <c r="F2751" s="12">
        <v>6.9</v>
      </c>
      <c r="G2751" s="7">
        <v>140</v>
      </c>
      <c r="H2751" s="16">
        <v>1.861898148148148</v>
      </c>
    </row>
    <row x14ac:dyDescent="0.25" r="2752" customHeight="1" ht="18.75">
      <c r="A2752" s="1">
        <v>44025</v>
      </c>
      <c r="B2752" s="12">
        <v>4.1</v>
      </c>
      <c r="C2752" s="12">
        <v>7.6</v>
      </c>
      <c r="D2752" s="7">
        <v>110</v>
      </c>
      <c r="E2752" s="16">
        <v>1.220925925925926</v>
      </c>
      <c r="F2752" s="12">
        <v>10.6</v>
      </c>
      <c r="G2752" s="7">
        <v>110</v>
      </c>
      <c r="H2752" s="16">
        <v>1.2160648148148148</v>
      </c>
    </row>
    <row x14ac:dyDescent="0.25" r="2753" customHeight="1" ht="18.75">
      <c r="A2753" s="1">
        <v>44026</v>
      </c>
      <c r="B2753" s="12">
        <v>2.4</v>
      </c>
      <c r="C2753" s="12">
        <v>4.4</v>
      </c>
      <c r="D2753" s="7">
        <v>110</v>
      </c>
      <c r="E2753" s="16">
        <v>1.233425925925926</v>
      </c>
      <c r="F2753" s="7">
        <v>6</v>
      </c>
      <c r="G2753" s="7">
        <v>110</v>
      </c>
      <c r="H2753" s="16">
        <v>1.0348148148148149</v>
      </c>
    </row>
    <row x14ac:dyDescent="0.25" r="2754" customHeight="1" ht="18.75">
      <c r="A2754" s="1">
        <v>44027</v>
      </c>
      <c r="B2754" s="12">
        <v>2.6</v>
      </c>
      <c r="C2754" s="12">
        <v>4.4</v>
      </c>
      <c r="D2754" s="7">
        <v>110</v>
      </c>
      <c r="E2754" s="16">
        <v>1.411898148148148</v>
      </c>
      <c r="F2754" s="12">
        <v>6.2</v>
      </c>
      <c r="G2754" s="7">
        <v>110</v>
      </c>
      <c r="H2754" s="16">
        <v>1.4105092592592592</v>
      </c>
    </row>
    <row x14ac:dyDescent="0.25" r="2755" customHeight="1" ht="18.75">
      <c r="A2755" s="1">
        <v>44028</v>
      </c>
      <c r="B2755" s="12">
        <v>2.1</v>
      </c>
      <c r="C2755" s="12">
        <v>4.9</v>
      </c>
      <c r="D2755" s="7">
        <v>140</v>
      </c>
      <c r="E2755" s="16">
        <v>1.8299537037037037</v>
      </c>
      <c r="F2755" s="12">
        <v>6.9</v>
      </c>
      <c r="G2755" s="7">
        <v>140</v>
      </c>
      <c r="H2755" s="16">
        <v>1.908425925925926</v>
      </c>
    </row>
    <row x14ac:dyDescent="0.25" r="2756" customHeight="1" ht="18.75">
      <c r="A2756" s="1">
        <v>44029</v>
      </c>
      <c r="B2756" s="12">
        <v>2.9</v>
      </c>
      <c r="C2756" s="12">
        <v>5.6</v>
      </c>
      <c r="D2756" s="7">
        <v>140</v>
      </c>
      <c r="E2756" s="16">
        <v>1.575787037037037</v>
      </c>
      <c r="F2756" s="12">
        <v>7.1</v>
      </c>
      <c r="G2756" s="7">
        <v>140</v>
      </c>
      <c r="H2756" s="16">
        <v>1.5750925925925925</v>
      </c>
    </row>
    <row x14ac:dyDescent="0.25" r="2757" customHeight="1" ht="18.75">
      <c r="A2757" s="1">
        <v>44030</v>
      </c>
      <c r="B2757" s="12">
        <v>2.4</v>
      </c>
      <c r="C2757" s="12">
        <v>3.8</v>
      </c>
      <c r="D2757" s="7">
        <v>140</v>
      </c>
      <c r="E2757" s="16">
        <v>1.3792592592592592</v>
      </c>
      <c r="F2757" s="12">
        <v>5.5</v>
      </c>
      <c r="G2757" s="7">
        <v>110</v>
      </c>
      <c r="H2757" s="16">
        <v>1.7618981481481482</v>
      </c>
    </row>
    <row x14ac:dyDescent="0.25" r="2758" customHeight="1" ht="18.75">
      <c r="A2758" s="1">
        <v>44031</v>
      </c>
      <c r="B2758" s="12">
        <v>2.9</v>
      </c>
      <c r="C2758" s="12">
        <v>4.1</v>
      </c>
      <c r="D2758" s="7">
        <v>140</v>
      </c>
      <c r="E2758" s="16">
        <v>1.0042592592592592</v>
      </c>
      <c r="F2758" s="12">
        <v>5.5</v>
      </c>
      <c r="G2758" s="7">
        <v>140</v>
      </c>
      <c r="H2758" s="16">
        <v>1.3737037037037036</v>
      </c>
    </row>
    <row x14ac:dyDescent="0.25" r="2759" customHeight="1" ht="18.75">
      <c r="A2759" s="1">
        <v>44032</v>
      </c>
      <c r="B2759" s="12">
        <v>2.3</v>
      </c>
      <c r="C2759" s="12">
        <v>5.5</v>
      </c>
      <c r="D2759" s="7">
        <v>290</v>
      </c>
      <c r="E2759" s="16">
        <v>1.6688425925925925</v>
      </c>
      <c r="F2759" s="12">
        <v>7.8</v>
      </c>
      <c r="G2759" s="7">
        <v>270</v>
      </c>
      <c r="H2759" s="16">
        <v>1.6667592592592593</v>
      </c>
    </row>
    <row x14ac:dyDescent="0.25" r="2760" customHeight="1" ht="18.75">
      <c r="A2760" s="1">
        <v>44033</v>
      </c>
      <c r="B2760" s="12">
        <v>1.6</v>
      </c>
      <c r="C2760" s="12">
        <v>3.7</v>
      </c>
      <c r="D2760" s="7">
        <v>290</v>
      </c>
      <c r="E2760" s="16">
        <v>1.4000925925925927</v>
      </c>
      <c r="F2760" s="12">
        <v>5.4</v>
      </c>
      <c r="G2760" s="7">
        <v>290</v>
      </c>
      <c r="H2760" s="16">
        <v>1.4167592592592593</v>
      </c>
    </row>
    <row x14ac:dyDescent="0.25" r="2761" customHeight="1" ht="18.75">
      <c r="A2761" s="1">
        <v>44034</v>
      </c>
      <c r="B2761" s="12">
        <v>0.9</v>
      </c>
      <c r="C2761" s="12">
        <v>3.8</v>
      </c>
      <c r="D2761" s="7">
        <v>140</v>
      </c>
      <c r="E2761" s="16">
        <v>1.0466203703703703</v>
      </c>
      <c r="F2761" s="7">
        <v>5</v>
      </c>
      <c r="G2761" s="7">
        <v>140</v>
      </c>
      <c r="H2761" s="16">
        <v>1.0452314814814816</v>
      </c>
    </row>
    <row x14ac:dyDescent="0.25" r="2762" customHeight="1" ht="18.75">
      <c r="A2762" s="1">
        <v>44035</v>
      </c>
      <c r="B2762" s="12">
        <v>3.5</v>
      </c>
      <c r="C2762" s="12">
        <v>8.5</v>
      </c>
      <c r="D2762" s="7">
        <v>110</v>
      </c>
      <c r="E2762" s="16">
        <v>1.873009259259259</v>
      </c>
      <c r="F2762" s="12">
        <v>12.8</v>
      </c>
      <c r="G2762" s="7">
        <v>90</v>
      </c>
      <c r="H2762" s="16">
        <v>1.8716203703703704</v>
      </c>
    </row>
    <row x14ac:dyDescent="0.25" r="2763" customHeight="1" ht="18.75">
      <c r="A2763" s="1">
        <v>44036</v>
      </c>
      <c r="B2763" s="12">
        <v>2.8</v>
      </c>
      <c r="C2763" s="12">
        <v>5.5</v>
      </c>
      <c r="D2763" s="7">
        <v>140</v>
      </c>
      <c r="E2763" s="16">
        <v>1.038287037037037</v>
      </c>
      <c r="F2763" s="12">
        <v>7.5</v>
      </c>
      <c r="G2763" s="7">
        <v>110</v>
      </c>
      <c r="H2763" s="16">
        <v>1.0139814814814814</v>
      </c>
    </row>
    <row x14ac:dyDescent="0.25" r="2764" customHeight="1" ht="18.75">
      <c r="A2764" s="1">
        <v>44037</v>
      </c>
      <c r="B2764" s="12">
        <v>1.2</v>
      </c>
      <c r="C2764" s="12">
        <v>3.3</v>
      </c>
      <c r="D2764" s="7">
        <v>110</v>
      </c>
      <c r="E2764" s="16">
        <v>1.5896759259259259</v>
      </c>
      <c r="F2764" s="12">
        <v>4.7</v>
      </c>
      <c r="G2764" s="7">
        <v>270</v>
      </c>
      <c r="H2764" s="16">
        <v>1.525787037037037</v>
      </c>
    </row>
    <row x14ac:dyDescent="0.25" r="2765" customHeight="1" ht="18.75">
      <c r="A2765" s="1">
        <v>44038</v>
      </c>
      <c r="B2765" s="12">
        <v>1.7</v>
      </c>
      <c r="C2765" s="12">
        <v>3.4</v>
      </c>
      <c r="D2765" s="7">
        <v>110</v>
      </c>
      <c r="E2765" s="16">
        <v>1.6403703703703703</v>
      </c>
      <c r="F2765" s="12">
        <v>4.7</v>
      </c>
      <c r="G2765" s="7">
        <v>160</v>
      </c>
      <c r="H2765" s="16">
        <v>1.7202314814814814</v>
      </c>
    </row>
    <row x14ac:dyDescent="0.25" r="2766" customHeight="1" ht="18.75">
      <c r="A2766" s="1">
        <v>44039</v>
      </c>
      <c r="B2766" s="12">
        <v>2.9</v>
      </c>
      <c r="C2766" s="12">
        <v>4.2</v>
      </c>
      <c r="D2766" s="7">
        <v>140</v>
      </c>
      <c r="E2766" s="16">
        <v>1.2903703703703704</v>
      </c>
      <c r="F2766" s="12">
        <v>6.4</v>
      </c>
      <c r="G2766" s="7">
        <v>180</v>
      </c>
      <c r="H2766" s="16">
        <v>1.3327314814814815</v>
      </c>
    </row>
    <row x14ac:dyDescent="0.25" r="2767" customHeight="1" ht="18.75">
      <c r="A2767" s="1">
        <v>44040</v>
      </c>
      <c r="B2767" s="12">
        <v>2.7</v>
      </c>
      <c r="C2767" s="12">
        <v>4.3</v>
      </c>
      <c r="D2767" s="7">
        <v>140</v>
      </c>
      <c r="E2767" s="16">
        <v>1.6487037037037036</v>
      </c>
      <c r="F2767" s="12">
        <v>6.2</v>
      </c>
      <c r="G2767" s="7">
        <v>110</v>
      </c>
      <c r="H2767" s="16">
        <v>1.5778703703703703</v>
      </c>
    </row>
    <row x14ac:dyDescent="0.25" r="2768" customHeight="1" ht="18.75">
      <c r="A2768" s="1">
        <v>44041</v>
      </c>
      <c r="B2768" s="7">
        <v>2</v>
      </c>
      <c r="C2768" s="12">
        <v>4.3</v>
      </c>
      <c r="D2768" s="7">
        <v>140</v>
      </c>
      <c r="E2768" s="16">
        <v>1.5105092592592593</v>
      </c>
      <c r="F2768" s="7">
        <v>6</v>
      </c>
      <c r="G2768" s="7">
        <v>140</v>
      </c>
      <c r="H2768" s="16">
        <v>1.5077314814814815</v>
      </c>
    </row>
    <row x14ac:dyDescent="0.25" r="2769" customHeight="1" ht="18.75">
      <c r="A2769" s="1">
        <v>44042</v>
      </c>
      <c r="B2769" s="7">
        <v>1</v>
      </c>
      <c r="C2769" s="7">
        <v>4</v>
      </c>
      <c r="D2769" s="7">
        <v>110</v>
      </c>
      <c r="E2769" s="16">
        <v>1.4424537037037037</v>
      </c>
      <c r="F2769" s="12">
        <v>5.7</v>
      </c>
      <c r="G2769" s="7">
        <v>110</v>
      </c>
      <c r="H2769" s="16">
        <v>1.4417592592592592</v>
      </c>
    </row>
    <row x14ac:dyDescent="0.25" r="2770" customHeight="1" ht="18.75">
      <c r="A2770" s="1">
        <v>44043</v>
      </c>
      <c r="B2770" s="12">
        <v>1.2</v>
      </c>
      <c r="C2770" s="12">
        <v>3.2</v>
      </c>
      <c r="D2770" s="7">
        <v>290</v>
      </c>
      <c r="E2770" s="16">
        <v>1.5417592592592593</v>
      </c>
      <c r="F2770" s="12">
        <v>5.1</v>
      </c>
      <c r="G2770" s="7">
        <v>290</v>
      </c>
      <c r="H2770" s="16">
        <v>1.5403703703703704</v>
      </c>
    </row>
    <row x14ac:dyDescent="0.25" r="2771" customHeight="1" ht="18.75">
      <c r="A2771" s="1">
        <v>44044</v>
      </c>
      <c r="B2771" s="12">
        <v>1.1</v>
      </c>
      <c r="C2771" s="12">
        <v>3.3</v>
      </c>
      <c r="D2771" s="7">
        <v>320</v>
      </c>
      <c r="E2771" s="16">
        <v>1.7139814814814813</v>
      </c>
      <c r="F2771" s="12">
        <v>4.8</v>
      </c>
      <c r="G2771" s="7">
        <v>320</v>
      </c>
      <c r="H2771" s="16">
        <v>1.709814814814815</v>
      </c>
    </row>
    <row x14ac:dyDescent="0.25" r="2772" customHeight="1" ht="18.75">
      <c r="A2772" s="1">
        <v>44045</v>
      </c>
      <c r="B2772" s="12">
        <v>1.3</v>
      </c>
      <c r="C2772" s="12">
        <v>4.3</v>
      </c>
      <c r="D2772" s="7">
        <v>270</v>
      </c>
      <c r="E2772" s="16">
        <v>1.6167592592592592</v>
      </c>
      <c r="F2772" s="12">
        <v>6.5</v>
      </c>
      <c r="G2772" s="7">
        <v>270</v>
      </c>
      <c r="H2772" s="16">
        <v>1.6132870370370371</v>
      </c>
    </row>
    <row x14ac:dyDescent="0.25" r="2773" customHeight="1" ht="18.75">
      <c r="A2773" s="1">
        <v>44046</v>
      </c>
      <c r="B2773" s="12">
        <v>1.6</v>
      </c>
      <c r="C2773" s="12">
        <v>4.7</v>
      </c>
      <c r="D2773" s="7">
        <v>250</v>
      </c>
      <c r="E2773" s="16">
        <v>1.5542592592592592</v>
      </c>
      <c r="F2773" s="12">
        <v>7.7</v>
      </c>
      <c r="G2773" s="7">
        <v>290</v>
      </c>
      <c r="H2773" s="16">
        <v>1.5174537037037037</v>
      </c>
    </row>
    <row x14ac:dyDescent="0.25" r="2774" customHeight="1" ht="18.75">
      <c r="A2774" s="1">
        <v>44047</v>
      </c>
      <c r="B2774" s="12">
        <v>1.6</v>
      </c>
      <c r="C2774" s="12">
        <v>4.6</v>
      </c>
      <c r="D2774" s="7">
        <v>270</v>
      </c>
      <c r="E2774" s="16">
        <v>1.4500925925925925</v>
      </c>
      <c r="F2774" s="12">
        <v>6.1</v>
      </c>
      <c r="G2774" s="7">
        <v>270</v>
      </c>
      <c r="H2774" s="16">
        <v>1.4174537037037038</v>
      </c>
    </row>
    <row x14ac:dyDescent="0.25" r="2775" customHeight="1" ht="18.75">
      <c r="A2775" s="1">
        <v>44048</v>
      </c>
      <c r="B2775" s="12">
        <v>1.7</v>
      </c>
      <c r="C2775" s="12">
        <v>4.1</v>
      </c>
      <c r="D2775" s="7">
        <v>160</v>
      </c>
      <c r="E2775" s="16">
        <v>1.9639814814814813</v>
      </c>
      <c r="F2775" s="12">
        <v>8.5</v>
      </c>
      <c r="G2775" s="7">
        <v>180</v>
      </c>
      <c r="H2775" s="16">
        <v>1.9605092592592592</v>
      </c>
    </row>
    <row x14ac:dyDescent="0.25" r="2776" customHeight="1" ht="18.75">
      <c r="A2776" s="1">
        <v>44049</v>
      </c>
      <c r="B2776" s="7">
        <v>2</v>
      </c>
      <c r="C2776" s="12">
        <v>5.2</v>
      </c>
      <c r="D2776" s="7">
        <v>290</v>
      </c>
      <c r="E2776" s="16">
        <v>1.733425925925926</v>
      </c>
      <c r="F2776" s="12">
        <v>7.6</v>
      </c>
      <c r="G2776" s="7">
        <v>200</v>
      </c>
      <c r="H2776" s="16">
        <v>1.174398148148148</v>
      </c>
    </row>
    <row x14ac:dyDescent="0.25" r="2777" customHeight="1" ht="18.75">
      <c r="A2777" s="1">
        <v>44050</v>
      </c>
      <c r="B2777" s="7">
        <v>1</v>
      </c>
      <c r="C2777" s="12">
        <v>4.3</v>
      </c>
      <c r="D2777" s="7">
        <v>110</v>
      </c>
      <c r="E2777" s="16">
        <v>1.6980092592592593</v>
      </c>
      <c r="F2777" s="12">
        <v>5.8</v>
      </c>
      <c r="G2777" s="7">
        <v>140</v>
      </c>
      <c r="H2777" s="16">
        <v>1.6980092592592593</v>
      </c>
    </row>
    <row x14ac:dyDescent="0.25" r="2778" customHeight="1" ht="18.75">
      <c r="A2778" s="1">
        <v>44051</v>
      </c>
      <c r="B2778" s="7">
        <v>1</v>
      </c>
      <c r="C2778" s="7">
        <v>3</v>
      </c>
      <c r="D2778" s="7">
        <v>110</v>
      </c>
      <c r="E2778" s="16">
        <v>1.8452314814814814</v>
      </c>
      <c r="F2778" s="12">
        <v>4.1</v>
      </c>
      <c r="G2778" s="7">
        <v>140</v>
      </c>
      <c r="H2778" s="16">
        <v>1.852175925925926</v>
      </c>
    </row>
    <row x14ac:dyDescent="0.25" r="2779" customHeight="1" ht="18.75">
      <c r="A2779" s="1">
        <v>44052</v>
      </c>
      <c r="B2779" s="12">
        <v>1.9</v>
      </c>
      <c r="C2779" s="12">
        <v>4.3</v>
      </c>
      <c r="D2779" s="7">
        <v>250</v>
      </c>
      <c r="E2779" s="16">
        <v>1.6375925925925925</v>
      </c>
      <c r="F2779" s="7">
        <v>7</v>
      </c>
      <c r="G2779" s="7">
        <v>230</v>
      </c>
      <c r="H2779" s="16">
        <v>1.5993981481481483</v>
      </c>
    </row>
    <row x14ac:dyDescent="0.25" r="2780" customHeight="1" ht="18.75">
      <c r="A2780" s="1">
        <v>44053</v>
      </c>
      <c r="B2780" s="12">
        <v>1.7</v>
      </c>
      <c r="C2780" s="12">
        <v>6.6</v>
      </c>
      <c r="D2780" s="7">
        <v>270</v>
      </c>
      <c r="E2780" s="16">
        <v>1.7612037037037038</v>
      </c>
      <c r="F2780" s="7">
        <v>10</v>
      </c>
      <c r="G2780" s="7">
        <v>290</v>
      </c>
      <c r="H2780" s="16">
        <v>1.7549537037037037</v>
      </c>
    </row>
    <row x14ac:dyDescent="0.25" r="2781" customHeight="1" ht="18.75">
      <c r="A2781" s="1">
        <v>44054</v>
      </c>
      <c r="B2781" s="12">
        <v>1.2</v>
      </c>
      <c r="C2781" s="12">
        <v>3.4</v>
      </c>
      <c r="D2781" s="7">
        <v>270</v>
      </c>
      <c r="E2781" s="16">
        <v>1.5348148148148149</v>
      </c>
      <c r="F2781" s="12">
        <v>5.2</v>
      </c>
      <c r="G2781" s="7">
        <v>250</v>
      </c>
      <c r="H2781" s="16">
        <v>1.564675925925926</v>
      </c>
    </row>
    <row x14ac:dyDescent="0.25" r="2782" customHeight="1" ht="18.75">
      <c r="A2782" s="1">
        <v>44055</v>
      </c>
      <c r="B2782" s="12">
        <v>1.1</v>
      </c>
      <c r="C2782" s="12">
        <v>3.5</v>
      </c>
      <c r="D2782" s="7">
        <v>290</v>
      </c>
      <c r="E2782" s="16">
        <v>1.6028703703703704</v>
      </c>
      <c r="F2782" s="12">
        <v>5.4</v>
      </c>
      <c r="G2782" s="7">
        <v>290</v>
      </c>
      <c r="H2782" s="16">
        <v>1.5987037037037037</v>
      </c>
    </row>
    <row x14ac:dyDescent="0.25" r="2783" customHeight="1" ht="18.75">
      <c r="A2783" s="1">
        <v>44056</v>
      </c>
      <c r="B2783" s="12">
        <v>1.7</v>
      </c>
      <c r="C2783" s="12">
        <v>4.8</v>
      </c>
      <c r="D2783" s="7">
        <v>270</v>
      </c>
      <c r="E2783" s="16">
        <v>1.5153703703703703</v>
      </c>
      <c r="F2783" s="7">
        <v>7</v>
      </c>
      <c r="G2783" s="7">
        <v>250</v>
      </c>
      <c r="H2783" s="16">
        <v>1.584814814814815</v>
      </c>
    </row>
    <row x14ac:dyDescent="0.25" r="2784" customHeight="1" ht="18.75">
      <c r="A2784" s="1">
        <v>44057</v>
      </c>
      <c r="B2784" s="12">
        <v>2.3</v>
      </c>
      <c r="C2784" s="12">
        <v>5.5</v>
      </c>
      <c r="D2784" s="7">
        <v>270</v>
      </c>
      <c r="E2784" s="16">
        <v>1.6327314814814815</v>
      </c>
      <c r="F2784" s="12">
        <v>8.6</v>
      </c>
      <c r="G2784" s="7">
        <v>270</v>
      </c>
      <c r="H2784" s="16">
        <v>1.513287037037037</v>
      </c>
    </row>
    <row x14ac:dyDescent="0.25" r="2785" customHeight="1" ht="18.75">
      <c r="A2785" s="1">
        <v>44058</v>
      </c>
      <c r="B2785" s="12">
        <v>2.1</v>
      </c>
      <c r="C2785" s="12">
        <v>3.9</v>
      </c>
      <c r="D2785" s="7">
        <v>270</v>
      </c>
      <c r="E2785" s="16">
        <v>1.529259259259259</v>
      </c>
      <c r="F2785" s="12">
        <v>5.8</v>
      </c>
      <c r="G2785" s="7">
        <v>270</v>
      </c>
      <c r="H2785" s="16">
        <v>1.5327314814814814</v>
      </c>
    </row>
    <row x14ac:dyDescent="0.25" r="2786" customHeight="1" ht="18.75">
      <c r="A2786" s="1">
        <v>44059</v>
      </c>
      <c r="B2786" s="12">
        <v>1.5</v>
      </c>
      <c r="C2786" s="12">
        <v>3.9</v>
      </c>
      <c r="D2786" s="7">
        <v>320</v>
      </c>
      <c r="E2786" s="16">
        <v>1.6028703703703704</v>
      </c>
      <c r="F2786" s="12">
        <v>5.6</v>
      </c>
      <c r="G2786" s="7">
        <v>290</v>
      </c>
      <c r="H2786" s="16">
        <v>1.5993981481481483</v>
      </c>
    </row>
    <row x14ac:dyDescent="0.25" r="2787" customHeight="1" ht="18.75">
      <c r="A2787" s="1">
        <v>44060</v>
      </c>
      <c r="B2787" s="12">
        <v>1.7</v>
      </c>
      <c r="C2787" s="12">
        <v>4.8</v>
      </c>
      <c r="D2787" s="7">
        <v>290</v>
      </c>
      <c r="E2787" s="16">
        <v>1.419537037037037</v>
      </c>
      <c r="F2787" s="12">
        <v>6.7</v>
      </c>
      <c r="G2787" s="7">
        <v>290</v>
      </c>
      <c r="H2787" s="16">
        <v>1.414675925925926</v>
      </c>
    </row>
    <row x14ac:dyDescent="0.25" r="2788" customHeight="1" ht="18.75">
      <c r="A2788" s="1">
        <v>44061</v>
      </c>
      <c r="B2788" s="12">
        <v>1.5</v>
      </c>
      <c r="C2788" s="12">
        <v>3.6</v>
      </c>
      <c r="D2788" s="7">
        <v>340</v>
      </c>
      <c r="E2788" s="16">
        <v>1.6500925925925927</v>
      </c>
      <c r="F2788" s="12">
        <v>5.2</v>
      </c>
      <c r="G2788" s="7">
        <v>320</v>
      </c>
      <c r="H2788" s="16">
        <v>1.4327314814814816</v>
      </c>
    </row>
    <row x14ac:dyDescent="0.25" r="2789" customHeight="1" ht="18.75">
      <c r="A2789" s="1">
        <v>44062</v>
      </c>
      <c r="B2789" s="12">
        <v>2.1</v>
      </c>
      <c r="C2789" s="12">
        <v>4.6</v>
      </c>
      <c r="D2789" s="7">
        <v>290</v>
      </c>
      <c r="E2789" s="16">
        <v>1.4806481481481482</v>
      </c>
      <c r="F2789" s="12">
        <v>6.7</v>
      </c>
      <c r="G2789" s="7">
        <v>290</v>
      </c>
      <c r="H2789" s="16">
        <v>1.4764814814814815</v>
      </c>
    </row>
    <row x14ac:dyDescent="0.25" r="2790" customHeight="1" ht="18.75">
      <c r="A2790" s="1">
        <v>44063</v>
      </c>
      <c r="B2790" s="12">
        <v>1.7</v>
      </c>
      <c r="C2790" s="12">
        <v>4.5</v>
      </c>
      <c r="D2790" s="7">
        <v>140</v>
      </c>
      <c r="E2790" s="16">
        <v>1.7737037037037036</v>
      </c>
      <c r="F2790" s="12">
        <v>5.9</v>
      </c>
      <c r="G2790" s="7">
        <v>140</v>
      </c>
      <c r="H2790" s="16">
        <v>1.768148148148148</v>
      </c>
    </row>
    <row x14ac:dyDescent="0.25" r="2791" customHeight="1" ht="18.75">
      <c r="A2791" s="1">
        <v>44064</v>
      </c>
      <c r="B2791" s="12">
        <v>2.9</v>
      </c>
      <c r="C2791" s="12">
        <v>5.8</v>
      </c>
      <c r="D2791" s="7">
        <v>140</v>
      </c>
      <c r="E2791" s="16">
        <v>1.924398148148148</v>
      </c>
      <c r="F2791" s="12">
        <v>8.1</v>
      </c>
      <c r="G2791" s="7">
        <v>110</v>
      </c>
      <c r="H2791" s="16">
        <v>1.9730092592592592</v>
      </c>
    </row>
    <row x14ac:dyDescent="0.25" r="2792" customHeight="1" ht="18.75">
      <c r="A2792" s="1">
        <v>44065</v>
      </c>
      <c r="B2792" s="7">
        <v>3</v>
      </c>
      <c r="C2792" s="12">
        <v>4.7</v>
      </c>
      <c r="D2792" s="7">
        <v>140</v>
      </c>
      <c r="E2792" s="16">
        <v>1.4750925925925926</v>
      </c>
      <c r="F2792" s="12">
        <v>6.6</v>
      </c>
      <c r="G2792" s="7">
        <v>140</v>
      </c>
      <c r="H2792" s="16">
        <v>1.4737037037037037</v>
      </c>
    </row>
    <row x14ac:dyDescent="0.25" r="2793" customHeight="1" ht="18.75">
      <c r="A2793" s="1">
        <v>44066</v>
      </c>
      <c r="B2793" s="12">
        <v>1.5</v>
      </c>
      <c r="C2793" s="12">
        <v>3.9</v>
      </c>
      <c r="D2793" s="7">
        <v>140</v>
      </c>
      <c r="E2793" s="16">
        <v>1.0112037037037036</v>
      </c>
      <c r="F2793" s="12">
        <v>5.4</v>
      </c>
      <c r="G2793" s="7">
        <v>160</v>
      </c>
      <c r="H2793" s="16">
        <v>1.0091203703703704</v>
      </c>
    </row>
    <row x14ac:dyDescent="0.25" r="2794" customHeight="1" ht="18.75">
      <c r="A2794" s="1">
        <v>44067</v>
      </c>
      <c r="B2794" s="12">
        <v>1.6</v>
      </c>
      <c r="C2794" s="7">
        <v>3</v>
      </c>
      <c r="D2794" s="7">
        <v>160</v>
      </c>
      <c r="E2794" s="16">
        <v>1.6868981481481482</v>
      </c>
      <c r="F2794" s="12">
        <v>4.4</v>
      </c>
      <c r="G2794" s="7">
        <v>160</v>
      </c>
      <c r="H2794" s="16">
        <v>1.6834259259259259</v>
      </c>
    </row>
    <row x14ac:dyDescent="0.25" r="2795" customHeight="1" ht="18.75">
      <c r="A2795" s="1">
        <v>44068</v>
      </c>
      <c r="B2795" s="12">
        <v>1.6</v>
      </c>
      <c r="C2795" s="7">
        <v>4</v>
      </c>
      <c r="D2795" s="7">
        <v>160</v>
      </c>
      <c r="E2795" s="16">
        <v>1.654259259259259</v>
      </c>
      <c r="F2795" s="12">
        <v>5.8</v>
      </c>
      <c r="G2795" s="7">
        <v>160</v>
      </c>
      <c r="H2795" s="16">
        <v>1.6487037037037036</v>
      </c>
    </row>
    <row x14ac:dyDescent="0.25" r="2796" customHeight="1" ht="18.75">
      <c r="A2796" s="1">
        <v>44069</v>
      </c>
      <c r="B2796" s="7">
        <v>4</v>
      </c>
      <c r="C2796" s="12">
        <v>6.9</v>
      </c>
      <c r="D2796" s="7">
        <v>110</v>
      </c>
      <c r="E2796" s="16">
        <v>1.6348148148148147</v>
      </c>
      <c r="F2796" s="12">
        <v>9.5</v>
      </c>
      <c r="G2796" s="7">
        <v>140</v>
      </c>
      <c r="H2796" s="16">
        <v>1.4792592592592593</v>
      </c>
    </row>
    <row x14ac:dyDescent="0.25" r="2797" customHeight="1" ht="18.75">
      <c r="A2797" s="1">
        <v>44070</v>
      </c>
      <c r="B2797" s="12">
        <v>2.8</v>
      </c>
      <c r="C2797" s="12">
        <v>5.6</v>
      </c>
      <c r="D2797" s="7">
        <v>140</v>
      </c>
      <c r="E2797" s="16">
        <v>1.044537037037037</v>
      </c>
      <c r="F2797" s="12">
        <v>8.5</v>
      </c>
      <c r="G2797" s="7">
        <v>110</v>
      </c>
      <c r="H2797" s="16">
        <v>1.1202314814814816</v>
      </c>
    </row>
    <row x14ac:dyDescent="0.25" r="2798" customHeight="1" ht="18.75">
      <c r="A2798" s="1">
        <v>44071</v>
      </c>
      <c r="B2798" s="12">
        <v>1.7</v>
      </c>
      <c r="C2798" s="12">
        <v>3.3</v>
      </c>
      <c r="D2798" s="7">
        <v>200</v>
      </c>
      <c r="E2798" s="16">
        <v>1.7230092592592592</v>
      </c>
      <c r="F2798" s="12">
        <v>5.3</v>
      </c>
      <c r="G2798" s="7">
        <v>200</v>
      </c>
      <c r="H2798" s="16">
        <v>1.7181481481481482</v>
      </c>
    </row>
    <row x14ac:dyDescent="0.25" r="2799" customHeight="1" ht="18.75">
      <c r="A2799" s="1">
        <v>44072</v>
      </c>
      <c r="B2799" s="12">
        <v>1.4</v>
      </c>
      <c r="C2799" s="12">
        <v>3.4</v>
      </c>
      <c r="D2799" s="7">
        <v>160</v>
      </c>
      <c r="E2799" s="16">
        <v>1.5702314814814815</v>
      </c>
      <c r="F2799" s="12">
        <v>5.2</v>
      </c>
      <c r="G2799" s="7">
        <v>160</v>
      </c>
      <c r="H2799" s="16">
        <v>1.607037037037037</v>
      </c>
    </row>
    <row x14ac:dyDescent="0.25" r="2800" customHeight="1" ht="18.75">
      <c r="A2800" s="1">
        <v>44073</v>
      </c>
      <c r="B2800" s="7">
        <v>2</v>
      </c>
      <c r="C2800" s="12">
        <v>5.1</v>
      </c>
      <c r="D2800" s="7">
        <v>110</v>
      </c>
      <c r="E2800" s="16">
        <v>1.8396759259259259</v>
      </c>
      <c r="F2800" s="12">
        <v>8.1</v>
      </c>
      <c r="G2800" s="7">
        <v>140</v>
      </c>
      <c r="H2800" s="16">
        <v>1.8368981481481481</v>
      </c>
    </row>
    <row x14ac:dyDescent="0.25" r="2801" customHeight="1" ht="18.75">
      <c r="A2801" s="1">
        <v>44074</v>
      </c>
      <c r="B2801" s="12">
        <v>3.1</v>
      </c>
      <c r="C2801" s="12">
        <v>6.2</v>
      </c>
      <c r="D2801" s="7">
        <v>110</v>
      </c>
      <c r="E2801" s="16">
        <v>1.6368981481481482</v>
      </c>
      <c r="F2801" s="12">
        <v>8.2</v>
      </c>
      <c r="G2801" s="7">
        <v>140</v>
      </c>
      <c r="H2801" s="16">
        <v>1.6098148148148148</v>
      </c>
    </row>
    <row x14ac:dyDescent="0.25" r="2802" customHeight="1" ht="18.75">
      <c r="A2802" s="1">
        <v>44075</v>
      </c>
      <c r="B2802" s="12">
        <v>2.5</v>
      </c>
      <c r="C2802" s="12">
        <v>4.9</v>
      </c>
      <c r="D2802" s="7">
        <v>110</v>
      </c>
      <c r="E2802" s="16">
        <v>1.9105092592592592</v>
      </c>
      <c r="F2802" s="12">
        <v>6.9</v>
      </c>
      <c r="G2802" s="7">
        <v>110</v>
      </c>
      <c r="H2802" s="16">
        <v>1.9056481481481482</v>
      </c>
    </row>
    <row x14ac:dyDescent="0.25" r="2803" customHeight="1" ht="18.75">
      <c r="A2803" s="1">
        <v>44076</v>
      </c>
      <c r="B2803" s="12">
        <v>3.4</v>
      </c>
      <c r="C2803" s="12">
        <v>11.1</v>
      </c>
      <c r="D2803" s="7">
        <v>90</v>
      </c>
      <c r="E2803" s="16">
        <v>1.9952314814814813</v>
      </c>
      <c r="F2803" s="12">
        <v>16.6</v>
      </c>
      <c r="G2803" s="7">
        <v>90</v>
      </c>
      <c r="H2803" s="16">
        <v>1.9500925925925925</v>
      </c>
    </row>
    <row x14ac:dyDescent="0.25" r="2804" customHeight="1" ht="18.75">
      <c r="A2804" s="1">
        <v>44077</v>
      </c>
      <c r="B2804" s="12">
        <v>5.6</v>
      </c>
      <c r="C2804" s="12">
        <v>11.3</v>
      </c>
      <c r="D2804" s="7">
        <v>90</v>
      </c>
      <c r="E2804" s="16">
        <v>1.0181481481481482</v>
      </c>
      <c r="F2804" s="12">
        <v>17.8</v>
      </c>
      <c r="G2804" s="7">
        <v>50</v>
      </c>
      <c r="H2804" s="16">
        <v>1.1118981481481482</v>
      </c>
    </row>
    <row x14ac:dyDescent="0.25" r="2805" customHeight="1" ht="18.75">
      <c r="A2805" s="1">
        <v>44078</v>
      </c>
      <c r="B2805" s="12">
        <v>1.3</v>
      </c>
      <c r="C2805" s="12">
        <v>3.3</v>
      </c>
      <c r="D2805" s="7">
        <v>270</v>
      </c>
      <c r="E2805" s="16">
        <v>1.0612037037037036</v>
      </c>
      <c r="F2805" s="7">
        <v>5</v>
      </c>
      <c r="G2805" s="7">
        <v>270</v>
      </c>
      <c r="H2805" s="16">
        <v>1.5139814814814816</v>
      </c>
    </row>
    <row x14ac:dyDescent="0.25" r="2806" customHeight="1" ht="18.75">
      <c r="A2806" s="1">
        <v>44079</v>
      </c>
      <c r="B2806" s="12">
        <v>1.9</v>
      </c>
      <c r="C2806" s="12">
        <v>5.2</v>
      </c>
      <c r="D2806" s="7">
        <v>110</v>
      </c>
      <c r="E2806" s="16">
        <v>1.733425925925926</v>
      </c>
      <c r="F2806" s="12">
        <v>8.3</v>
      </c>
      <c r="G2806" s="7">
        <v>90</v>
      </c>
      <c r="H2806" s="16">
        <v>1.7417592592592592</v>
      </c>
    </row>
    <row x14ac:dyDescent="0.25" r="2807" customHeight="1" ht="18.75">
      <c r="A2807" s="1">
        <v>44080</v>
      </c>
      <c r="B2807" s="12">
        <v>1.3</v>
      </c>
      <c r="C2807" s="12">
        <v>3.9</v>
      </c>
      <c r="D2807" s="7">
        <v>140</v>
      </c>
      <c r="E2807" s="16">
        <v>1.4487037037037038</v>
      </c>
      <c r="F2807" s="12">
        <v>5.6</v>
      </c>
      <c r="G2807" s="7">
        <v>110</v>
      </c>
      <c r="H2807" s="16">
        <v>1.443148148148148</v>
      </c>
    </row>
    <row x14ac:dyDescent="0.25" r="2808" customHeight="1" ht="18.75">
      <c r="A2808" s="1">
        <v>44081</v>
      </c>
      <c r="B2808" s="12">
        <v>4.3</v>
      </c>
      <c r="C2808" s="7">
        <v>9</v>
      </c>
      <c r="D2808" s="7">
        <v>270</v>
      </c>
      <c r="E2808" s="16">
        <v>1.4355092592592593</v>
      </c>
      <c r="F2808" s="12">
        <v>13.3</v>
      </c>
      <c r="G2808" s="7">
        <v>20</v>
      </c>
      <c r="H2808" s="16">
        <v>1.3653703703703703</v>
      </c>
    </row>
    <row x14ac:dyDescent="0.25" r="2809" customHeight="1" ht="18.75">
      <c r="A2809" s="1">
        <v>44082</v>
      </c>
      <c r="B2809" s="12">
        <v>2.8</v>
      </c>
      <c r="C2809" s="12">
        <v>5.9</v>
      </c>
      <c r="D2809" s="7">
        <v>250</v>
      </c>
      <c r="E2809" s="16">
        <v>1.5243981481481481</v>
      </c>
      <c r="F2809" s="12">
        <v>8.6</v>
      </c>
      <c r="G2809" s="7">
        <v>250</v>
      </c>
      <c r="H2809" s="16">
        <v>1.6806481481481481</v>
      </c>
    </row>
    <row x14ac:dyDescent="0.25" r="2810" customHeight="1" ht="18.75">
      <c r="A2810" s="1">
        <v>44083</v>
      </c>
      <c r="B2810" s="12">
        <v>1.6</v>
      </c>
      <c r="C2810" s="12">
        <v>4.3</v>
      </c>
      <c r="D2810" s="7">
        <v>290</v>
      </c>
      <c r="E2810" s="16">
        <v>1.6368981481481482</v>
      </c>
      <c r="F2810" s="12">
        <v>6.4</v>
      </c>
      <c r="G2810" s="7">
        <v>290</v>
      </c>
      <c r="H2810" s="16">
        <v>1.6368981481481482</v>
      </c>
    </row>
    <row x14ac:dyDescent="0.25" r="2811" customHeight="1" ht="18.75">
      <c r="A2811" s="1">
        <v>44084</v>
      </c>
      <c r="B2811" s="12">
        <v>1.2</v>
      </c>
      <c r="C2811" s="12">
        <v>2.5</v>
      </c>
      <c r="D2811" s="7">
        <v>340</v>
      </c>
      <c r="E2811" s="16">
        <v>1.7216203703703705</v>
      </c>
      <c r="F2811" s="12">
        <v>3.9</v>
      </c>
      <c r="G2811" s="7">
        <v>340</v>
      </c>
      <c r="H2811" s="16">
        <v>1.720925925925926</v>
      </c>
    </row>
    <row x14ac:dyDescent="0.25" r="2812" customHeight="1" ht="18.75">
      <c r="A2812" s="1">
        <v>44085</v>
      </c>
      <c r="B2812" s="12">
        <v>2.4</v>
      </c>
      <c r="C2812" s="12">
        <v>4.9</v>
      </c>
      <c r="D2812" s="7">
        <v>90</v>
      </c>
      <c r="E2812" s="16">
        <v>1.5820370370370371</v>
      </c>
      <c r="F2812" s="12">
        <v>7.5</v>
      </c>
      <c r="G2812" s="7">
        <v>110</v>
      </c>
      <c r="H2812" s="16">
        <v>1.5820370370370371</v>
      </c>
    </row>
    <row x14ac:dyDescent="0.25" r="2813" customHeight="1" ht="18.75">
      <c r="A2813" s="1">
        <v>44086</v>
      </c>
      <c r="B2813" s="12">
        <v>1.3</v>
      </c>
      <c r="C2813" s="12">
        <v>3.3</v>
      </c>
      <c r="D2813" s="7">
        <v>140</v>
      </c>
      <c r="E2813" s="16">
        <v>1.0042592592592592</v>
      </c>
      <c r="F2813" s="12">
        <v>4.8</v>
      </c>
      <c r="G2813" s="7">
        <v>140</v>
      </c>
      <c r="H2813" s="16">
        <v>1.0355092592592592</v>
      </c>
    </row>
    <row x14ac:dyDescent="0.25" r="2814" customHeight="1" ht="18.75">
      <c r="A2814" s="1">
        <v>44087</v>
      </c>
      <c r="B2814" s="12">
        <v>1.7</v>
      </c>
      <c r="C2814" s="12">
        <v>3.2</v>
      </c>
      <c r="D2814" s="7">
        <v>140</v>
      </c>
      <c r="E2814" s="16">
        <v>1.9362037037037036</v>
      </c>
      <c r="F2814" s="12">
        <v>4.7</v>
      </c>
      <c r="G2814" s="7">
        <v>140</v>
      </c>
      <c r="H2814" s="16">
        <v>1.9299537037037036</v>
      </c>
    </row>
    <row x14ac:dyDescent="0.25" r="2815" customHeight="1" ht="18.75">
      <c r="A2815" s="1">
        <v>44088</v>
      </c>
      <c r="B2815" s="12">
        <v>1.6</v>
      </c>
      <c r="C2815" s="12">
        <v>3.8</v>
      </c>
      <c r="D2815" s="7">
        <v>290</v>
      </c>
      <c r="E2815" s="16">
        <v>1.600787037037037</v>
      </c>
      <c r="F2815" s="12">
        <v>5.9</v>
      </c>
      <c r="G2815" s="7">
        <v>320</v>
      </c>
      <c r="H2815" s="16">
        <v>1.5938425925925928</v>
      </c>
    </row>
    <row x14ac:dyDescent="0.25" r="2816" customHeight="1" ht="18.75">
      <c r="A2816" s="1">
        <v>44089</v>
      </c>
      <c r="B2816" s="12">
        <v>1.7</v>
      </c>
      <c r="C2816" s="12">
        <v>4.3</v>
      </c>
      <c r="D2816" s="7">
        <v>90</v>
      </c>
      <c r="E2816" s="16">
        <v>1.7091203703703703</v>
      </c>
      <c r="F2816" s="7">
        <v>6</v>
      </c>
      <c r="G2816" s="7">
        <v>110</v>
      </c>
      <c r="H2816" s="16">
        <v>1.7084259259259258</v>
      </c>
    </row>
    <row x14ac:dyDescent="0.25" r="2817" customHeight="1" ht="18.75">
      <c r="A2817" s="1">
        <v>44090</v>
      </c>
      <c r="B2817" s="12">
        <v>1.4</v>
      </c>
      <c r="C2817" s="12">
        <v>3.3</v>
      </c>
      <c r="D2817" s="7">
        <v>140</v>
      </c>
      <c r="E2817" s="16">
        <v>1.2070370370370371</v>
      </c>
      <c r="F2817" s="12">
        <v>4.1</v>
      </c>
      <c r="G2817" s="7">
        <v>140</v>
      </c>
      <c r="H2817" s="16">
        <v>1.5480092592592594</v>
      </c>
    </row>
    <row x14ac:dyDescent="0.25" r="2818" customHeight="1" ht="18.75">
      <c r="A2818" s="1">
        <v>44091</v>
      </c>
      <c r="B2818" s="12">
        <v>0.9</v>
      </c>
      <c r="C2818" s="12">
        <v>3.2</v>
      </c>
      <c r="D2818" s="7">
        <v>290</v>
      </c>
      <c r="E2818" s="16">
        <v>1.664675925925926</v>
      </c>
      <c r="F2818" s="12">
        <v>4.7</v>
      </c>
      <c r="G2818" s="7">
        <v>270</v>
      </c>
      <c r="H2818" s="16">
        <v>1.663287037037037</v>
      </c>
    </row>
    <row x14ac:dyDescent="0.25" r="2819" customHeight="1" ht="18.75">
      <c r="A2819" s="1">
        <v>44092</v>
      </c>
      <c r="B2819" s="12">
        <v>1.6</v>
      </c>
      <c r="C2819" s="12">
        <v>4.1</v>
      </c>
      <c r="D2819" s="7">
        <v>270</v>
      </c>
      <c r="E2819" s="16">
        <v>1.6028703703703704</v>
      </c>
      <c r="F2819" s="12">
        <v>6.3</v>
      </c>
      <c r="G2819" s="7">
        <v>290</v>
      </c>
      <c r="H2819" s="16">
        <v>1.688287037037037</v>
      </c>
    </row>
    <row x14ac:dyDescent="0.25" r="2820" customHeight="1" ht="18.75">
      <c r="A2820" s="1">
        <v>44093</v>
      </c>
      <c r="B2820" s="12">
        <v>1.7</v>
      </c>
      <c r="C2820" s="12">
        <v>4.2</v>
      </c>
      <c r="D2820" s="7">
        <v>250</v>
      </c>
      <c r="E2820" s="16">
        <v>1.6410648148148148</v>
      </c>
      <c r="F2820" s="12">
        <v>6.2</v>
      </c>
      <c r="G2820" s="7">
        <v>250</v>
      </c>
      <c r="H2820" s="16">
        <v>1.5785648148148148</v>
      </c>
    </row>
    <row x14ac:dyDescent="0.25" r="2821" customHeight="1" ht="18.75">
      <c r="A2821" s="1">
        <v>44094</v>
      </c>
      <c r="B2821" s="12">
        <v>2.2</v>
      </c>
      <c r="C2821" s="12">
        <v>6.5</v>
      </c>
      <c r="D2821" s="7">
        <v>290</v>
      </c>
      <c r="E2821" s="16">
        <v>1.5966203703703705</v>
      </c>
      <c r="F2821" s="12">
        <v>9.6</v>
      </c>
      <c r="G2821" s="7">
        <v>320</v>
      </c>
      <c r="H2821" s="16">
        <v>1.6403703703703703</v>
      </c>
    </row>
    <row x14ac:dyDescent="0.25" r="2822" customHeight="1" ht="18.75">
      <c r="A2822" s="1">
        <v>44095</v>
      </c>
      <c r="B2822" s="12">
        <v>1.7</v>
      </c>
      <c r="C2822" s="12">
        <v>5.2</v>
      </c>
      <c r="D2822" s="7">
        <v>110</v>
      </c>
      <c r="E2822" s="16">
        <v>1.7278703703703704</v>
      </c>
      <c r="F2822" s="12">
        <v>7.7</v>
      </c>
      <c r="G2822" s="7">
        <v>110</v>
      </c>
      <c r="H2822" s="16">
        <v>1.7264814814814815</v>
      </c>
    </row>
    <row x14ac:dyDescent="0.25" r="2823" customHeight="1" ht="18.75">
      <c r="A2823" s="1">
        <v>44096</v>
      </c>
      <c r="B2823" s="12">
        <v>2.1</v>
      </c>
      <c r="C2823" s="12">
        <v>6.7</v>
      </c>
      <c r="D2823" s="7">
        <v>110</v>
      </c>
      <c r="E2823" s="16">
        <v>1.6653703703703704</v>
      </c>
      <c r="F2823" s="12">
        <v>9.4</v>
      </c>
      <c r="G2823" s="7">
        <v>110</v>
      </c>
      <c r="H2823" s="16">
        <v>1.5834259259259258</v>
      </c>
    </row>
    <row x14ac:dyDescent="0.25" r="2824" customHeight="1" ht="18.75">
      <c r="A2824" s="1">
        <v>44097</v>
      </c>
      <c r="B2824" s="7">
        <v>2</v>
      </c>
      <c r="C2824" s="12">
        <v>5.9</v>
      </c>
      <c r="D2824" s="7">
        <v>110</v>
      </c>
      <c r="E2824" s="16">
        <v>1.5174537037037037</v>
      </c>
      <c r="F2824" s="12">
        <v>8.3</v>
      </c>
      <c r="G2824" s="7">
        <v>110</v>
      </c>
      <c r="H2824" s="16">
        <v>1.5174537037037037</v>
      </c>
    </row>
    <row x14ac:dyDescent="0.25" r="2825" customHeight="1" ht="18.75">
      <c r="A2825" s="1">
        <v>44098</v>
      </c>
      <c r="B2825" s="7">
        <v>2</v>
      </c>
      <c r="C2825" s="12">
        <v>5.1</v>
      </c>
      <c r="D2825" s="7">
        <v>110</v>
      </c>
      <c r="E2825" s="16">
        <v>1.5764814814814816</v>
      </c>
      <c r="F2825" s="7">
        <v>7</v>
      </c>
      <c r="G2825" s="7">
        <v>140</v>
      </c>
      <c r="H2825" s="16">
        <v>1.5487037037037037</v>
      </c>
    </row>
    <row x14ac:dyDescent="0.25" r="2826" customHeight="1" ht="18.75">
      <c r="A2826" s="1">
        <v>44099</v>
      </c>
      <c r="B2826" s="12">
        <v>1.5</v>
      </c>
      <c r="C2826" s="12">
        <v>4.5</v>
      </c>
      <c r="D2826" s="7">
        <v>70</v>
      </c>
      <c r="E2826" s="16">
        <v>1.5889814814814813</v>
      </c>
      <c r="F2826" s="12">
        <v>7.5</v>
      </c>
      <c r="G2826" s="7">
        <v>50</v>
      </c>
      <c r="H2826" s="16">
        <v>1.5500925925925926</v>
      </c>
    </row>
    <row x14ac:dyDescent="0.25" r="2827" customHeight="1" ht="18.75">
      <c r="A2827" s="1">
        <v>44100</v>
      </c>
      <c r="B2827" s="12">
        <v>1.5</v>
      </c>
      <c r="C2827" s="7">
        <v>4</v>
      </c>
      <c r="D2827" s="7">
        <v>110</v>
      </c>
      <c r="E2827" s="16">
        <v>1.8181481481481483</v>
      </c>
      <c r="F2827" s="12">
        <v>5.6</v>
      </c>
      <c r="G2827" s="7">
        <v>140</v>
      </c>
      <c r="H2827" s="16">
        <v>1.5237037037037036</v>
      </c>
    </row>
    <row x14ac:dyDescent="0.25" r="2828" customHeight="1" ht="18.75">
      <c r="A2828" s="1">
        <v>44101</v>
      </c>
      <c r="B2828" s="12">
        <v>1.9</v>
      </c>
      <c r="C2828" s="12">
        <v>5.4</v>
      </c>
      <c r="D2828" s="7">
        <v>110</v>
      </c>
      <c r="E2828" s="16">
        <v>1.6389814814814816</v>
      </c>
      <c r="F2828" s="12">
        <v>7.5</v>
      </c>
      <c r="G2828" s="7">
        <v>110</v>
      </c>
      <c r="H2828" s="16">
        <v>1.633425925925926</v>
      </c>
    </row>
    <row x14ac:dyDescent="0.25" r="2829" customHeight="1" ht="18.75">
      <c r="A2829" s="1">
        <v>44102</v>
      </c>
      <c r="B2829" s="7">
        <v>2</v>
      </c>
      <c r="C2829" s="12">
        <v>4.5</v>
      </c>
      <c r="D2829" s="7">
        <v>140</v>
      </c>
      <c r="E2829" s="16">
        <v>1.4584259259259258</v>
      </c>
      <c r="F2829" s="12">
        <v>6.3</v>
      </c>
      <c r="G2829" s="7">
        <v>140</v>
      </c>
      <c r="H2829" s="16">
        <v>1.4577314814814815</v>
      </c>
    </row>
    <row x14ac:dyDescent="0.25" r="2830" customHeight="1" ht="18.75">
      <c r="A2830" s="1">
        <v>44103</v>
      </c>
      <c r="B2830" s="12">
        <v>1.2</v>
      </c>
      <c r="C2830" s="12">
        <v>3.9</v>
      </c>
      <c r="D2830" s="7">
        <v>320</v>
      </c>
      <c r="E2830" s="16">
        <v>1.5549537037037036</v>
      </c>
      <c r="F2830" s="12">
        <v>5.8</v>
      </c>
      <c r="G2830" s="7">
        <v>320</v>
      </c>
      <c r="H2830" s="16">
        <v>1.5514814814814815</v>
      </c>
    </row>
    <row x14ac:dyDescent="0.25" r="2831" customHeight="1" ht="18.75">
      <c r="A2831" s="1">
        <v>44104</v>
      </c>
      <c r="B2831" s="12">
        <v>1.8</v>
      </c>
      <c r="C2831" s="12">
        <v>4.9</v>
      </c>
      <c r="D2831" s="7">
        <v>110</v>
      </c>
      <c r="E2831" s="16">
        <v>1.8250925925925925</v>
      </c>
      <c r="F2831" s="12">
        <v>6.7</v>
      </c>
      <c r="G2831" s="7">
        <v>110</v>
      </c>
      <c r="H2831" s="16">
        <v>1.8098148148148148</v>
      </c>
    </row>
    <row x14ac:dyDescent="0.25" r="2832" customHeight="1" ht="18.75">
      <c r="A2832" s="1">
        <v>44105</v>
      </c>
      <c r="B2832" s="7">
        <v>2</v>
      </c>
      <c r="C2832" s="12">
        <v>4.3</v>
      </c>
      <c r="D2832" s="7">
        <v>90</v>
      </c>
      <c r="E2832" s="16">
        <v>1.7459259259259259</v>
      </c>
      <c r="F2832" s="12">
        <v>6.1</v>
      </c>
      <c r="G2832" s="7">
        <v>90</v>
      </c>
      <c r="H2832" s="16">
        <v>1.7431481481481481</v>
      </c>
    </row>
    <row x14ac:dyDescent="0.25" r="2833" customHeight="1" ht="18.75">
      <c r="A2833" s="1">
        <v>44106</v>
      </c>
      <c r="B2833" s="12">
        <v>1.4</v>
      </c>
      <c r="C2833" s="12">
        <v>3.1</v>
      </c>
      <c r="D2833" s="7">
        <v>290</v>
      </c>
      <c r="E2833" s="16">
        <v>1.529259259259259</v>
      </c>
      <c r="F2833" s="12">
        <v>5.6</v>
      </c>
      <c r="G2833" s="7">
        <v>270</v>
      </c>
      <c r="H2833" s="16">
        <v>1.5278703703703704</v>
      </c>
    </row>
    <row x14ac:dyDescent="0.25" r="2834" customHeight="1" ht="18.75">
      <c r="A2834" s="1">
        <v>44107</v>
      </c>
      <c r="B2834" s="12">
        <v>1.1</v>
      </c>
      <c r="C2834" s="12">
        <v>2.6</v>
      </c>
      <c r="D2834" s="7">
        <v>320</v>
      </c>
      <c r="E2834" s="16">
        <v>1.7500925925925928</v>
      </c>
      <c r="F2834" s="12">
        <v>3.7</v>
      </c>
      <c r="G2834" s="7">
        <v>320</v>
      </c>
      <c r="H2834" s="16">
        <v>1.7473148148148148</v>
      </c>
    </row>
    <row x14ac:dyDescent="0.25" r="2835" customHeight="1" ht="18.75">
      <c r="A2835" s="1">
        <v>44108</v>
      </c>
      <c r="B2835" s="7">
        <v>2</v>
      </c>
      <c r="C2835" s="12">
        <v>5.1</v>
      </c>
      <c r="D2835" s="7">
        <v>340</v>
      </c>
      <c r="E2835" s="16">
        <v>1.9625925925925927</v>
      </c>
      <c r="F2835" s="12">
        <v>7.7</v>
      </c>
      <c r="G2835" s="7">
        <v>290</v>
      </c>
      <c r="H2835" s="16">
        <v>1.9827314814814816</v>
      </c>
    </row>
    <row x14ac:dyDescent="0.25" r="2836" customHeight="1" ht="18.75">
      <c r="A2836" s="1">
        <v>44109</v>
      </c>
      <c r="B2836" s="12">
        <v>3.9</v>
      </c>
      <c r="C2836" s="12">
        <v>7.2</v>
      </c>
      <c r="D2836" s="7">
        <v>290</v>
      </c>
      <c r="E2836" s="16">
        <v>1.564675925925926</v>
      </c>
      <c r="F2836" s="12">
        <v>10.3</v>
      </c>
      <c r="G2836" s="7">
        <v>290</v>
      </c>
      <c r="H2836" s="16">
        <v>1.5577314814814813</v>
      </c>
    </row>
    <row x14ac:dyDescent="0.25" r="2837" customHeight="1" ht="18.75">
      <c r="A2837" s="1">
        <v>44110</v>
      </c>
      <c r="B2837" s="12">
        <v>1.7</v>
      </c>
      <c r="C2837" s="7">
        <v>4</v>
      </c>
      <c r="D2837" s="7">
        <v>290</v>
      </c>
      <c r="E2837" s="16">
        <v>1.6681481481481482</v>
      </c>
      <c r="F2837" s="12">
        <v>5.3</v>
      </c>
      <c r="G2837" s="7">
        <v>290</v>
      </c>
      <c r="H2837" s="16">
        <v>1.6618981481481483</v>
      </c>
    </row>
    <row x14ac:dyDescent="0.25" r="2838" customHeight="1" ht="18.75">
      <c r="A2838" s="1">
        <v>44111</v>
      </c>
      <c r="B2838" s="12">
        <v>2.7</v>
      </c>
      <c r="C2838" s="12">
        <v>6.4</v>
      </c>
      <c r="D2838" s="7">
        <v>110</v>
      </c>
      <c r="E2838" s="16">
        <v>1.647314814814815</v>
      </c>
      <c r="F2838" s="12">
        <v>9.6</v>
      </c>
      <c r="G2838" s="7">
        <v>110</v>
      </c>
      <c r="H2838" s="16">
        <v>1.5674537037037037</v>
      </c>
    </row>
    <row x14ac:dyDescent="0.25" r="2839" customHeight="1" ht="18.75">
      <c r="A2839" s="1">
        <v>44112</v>
      </c>
      <c r="B2839" s="12">
        <v>4.2</v>
      </c>
      <c r="C2839" s="12">
        <v>8.2</v>
      </c>
      <c r="D2839" s="7">
        <v>110</v>
      </c>
      <c r="E2839" s="16">
        <v>1.5424537037037038</v>
      </c>
      <c r="F2839" s="12">
        <v>11.5</v>
      </c>
      <c r="G2839" s="7">
        <v>90</v>
      </c>
      <c r="H2839" s="16">
        <v>1.5542592592592592</v>
      </c>
    </row>
    <row x14ac:dyDescent="0.25" r="2840" customHeight="1" ht="18.75">
      <c r="A2840" s="1">
        <v>44113</v>
      </c>
      <c r="B2840" s="12">
        <v>3.8</v>
      </c>
      <c r="C2840" s="12">
        <v>7.6</v>
      </c>
      <c r="D2840" s="7">
        <v>90</v>
      </c>
      <c r="E2840" s="16">
        <v>1.420925925925926</v>
      </c>
      <c r="F2840" s="12">
        <v>12.2</v>
      </c>
      <c r="G2840" s="7">
        <v>110</v>
      </c>
      <c r="H2840" s="16">
        <v>1.500787037037037</v>
      </c>
    </row>
    <row x14ac:dyDescent="0.25" r="2841" customHeight="1" ht="18.75">
      <c r="A2841" s="1">
        <v>44114</v>
      </c>
      <c r="B2841" s="7">
        <v>2</v>
      </c>
      <c r="C2841" s="12">
        <v>5.3</v>
      </c>
      <c r="D2841" s="7">
        <v>110</v>
      </c>
      <c r="E2841" s="16">
        <v>1.7431481481481481</v>
      </c>
      <c r="F2841" s="12">
        <v>7.8</v>
      </c>
      <c r="G2841" s="7">
        <v>110</v>
      </c>
      <c r="H2841" s="16">
        <v>1.7674537037037037</v>
      </c>
    </row>
    <row x14ac:dyDescent="0.25" r="2842" customHeight="1" ht="18.75">
      <c r="A2842" s="1">
        <v>44115</v>
      </c>
      <c r="B2842" s="12">
        <v>1.1</v>
      </c>
      <c r="C2842" s="12">
        <v>3.1</v>
      </c>
      <c r="D2842" s="7">
        <v>110</v>
      </c>
      <c r="E2842" s="16">
        <v>1.6327314814814815</v>
      </c>
      <c r="F2842" s="12">
        <v>4.4</v>
      </c>
      <c r="G2842" s="7">
        <v>140</v>
      </c>
      <c r="H2842" s="16">
        <v>1.607037037037037</v>
      </c>
    </row>
    <row x14ac:dyDescent="0.25" r="2843" customHeight="1" ht="18.75">
      <c r="A2843" s="1">
        <v>44116</v>
      </c>
      <c r="B2843" s="12">
        <v>1.6</v>
      </c>
      <c r="C2843" s="12">
        <v>4.5</v>
      </c>
      <c r="D2843" s="7">
        <v>290</v>
      </c>
      <c r="E2843" s="16">
        <v>1.5285648148148148</v>
      </c>
      <c r="F2843" s="12">
        <v>6.3</v>
      </c>
      <c r="G2843" s="7">
        <v>340</v>
      </c>
      <c r="H2843" s="16">
        <v>1.6028703703703704</v>
      </c>
    </row>
    <row x14ac:dyDescent="0.25" r="2844" customHeight="1" ht="18.75">
      <c r="A2844" s="1">
        <v>44117</v>
      </c>
      <c r="B2844" s="12">
        <v>2.5</v>
      </c>
      <c r="C2844" s="12">
        <v>5.5</v>
      </c>
      <c r="D2844" s="7">
        <v>290</v>
      </c>
      <c r="E2844" s="16">
        <v>1.602175925925926</v>
      </c>
      <c r="F2844" s="12">
        <v>6.8</v>
      </c>
      <c r="G2844" s="7">
        <v>340</v>
      </c>
      <c r="H2844" s="16">
        <v>1.6445370370370371</v>
      </c>
    </row>
    <row x14ac:dyDescent="0.25" r="2845" customHeight="1" ht="18.75">
      <c r="A2845" s="1">
        <v>44118</v>
      </c>
      <c r="B2845" s="12">
        <v>1.6</v>
      </c>
      <c r="C2845" s="12">
        <v>5.6</v>
      </c>
      <c r="D2845" s="7">
        <v>340</v>
      </c>
      <c r="E2845" s="16">
        <v>1.608425925925926</v>
      </c>
      <c r="F2845" s="12">
        <v>7.6</v>
      </c>
      <c r="G2845" s="7">
        <v>320</v>
      </c>
      <c r="H2845" s="16">
        <v>1.5723148148148147</v>
      </c>
    </row>
    <row x14ac:dyDescent="0.25" r="2846" customHeight="1" ht="18.75">
      <c r="A2846" s="1">
        <v>44119</v>
      </c>
      <c r="B2846" s="12">
        <v>1.7</v>
      </c>
      <c r="C2846" s="7">
        <v>4</v>
      </c>
      <c r="D2846" s="7">
        <v>140</v>
      </c>
      <c r="E2846" s="16">
        <v>1.8174537037037037</v>
      </c>
      <c r="F2846" s="12">
        <v>5.5</v>
      </c>
      <c r="G2846" s="7">
        <v>140</v>
      </c>
      <c r="H2846" s="16">
        <v>1.8160648148148149</v>
      </c>
    </row>
    <row x14ac:dyDescent="0.25" r="2847" customHeight="1" ht="18.75">
      <c r="A2847" s="1">
        <v>44120</v>
      </c>
      <c r="B2847" s="12">
        <v>0.9</v>
      </c>
      <c r="C2847" s="7">
        <v>2</v>
      </c>
      <c r="D2847" s="7">
        <v>340</v>
      </c>
      <c r="E2847" s="16">
        <v>1.5799537037037037</v>
      </c>
      <c r="F2847" s="7">
        <v>3</v>
      </c>
      <c r="G2847" s="7">
        <v>320</v>
      </c>
      <c r="H2847" s="16">
        <v>1.6181481481481481</v>
      </c>
    </row>
    <row x14ac:dyDescent="0.25" r="2848" customHeight="1" ht="18.75">
      <c r="A2848" s="1">
        <v>44121</v>
      </c>
      <c r="B2848" s="12">
        <v>1.4</v>
      </c>
      <c r="C2848" s="12">
        <v>3.9</v>
      </c>
      <c r="D2848" s="7">
        <v>320</v>
      </c>
      <c r="E2848" s="16">
        <v>1.6292592592592592</v>
      </c>
      <c r="F2848" s="12">
        <v>6.4</v>
      </c>
      <c r="G2848" s="7">
        <v>290</v>
      </c>
      <c r="H2848" s="16">
        <v>1.5966203703703705</v>
      </c>
    </row>
    <row x14ac:dyDescent="0.25" r="2849" customHeight="1" ht="18.75">
      <c r="A2849" s="1">
        <v>44122</v>
      </c>
      <c r="B2849" s="12">
        <v>1.4</v>
      </c>
      <c r="C2849" s="12">
        <v>3.3</v>
      </c>
      <c r="D2849" s="7">
        <v>270</v>
      </c>
      <c r="E2849" s="16">
        <v>1.5487037037037037</v>
      </c>
      <c r="F2849" s="12">
        <v>5.6</v>
      </c>
      <c r="G2849" s="7">
        <v>290</v>
      </c>
      <c r="H2849" s="16">
        <v>1.514675925925926</v>
      </c>
    </row>
    <row x14ac:dyDescent="0.25" r="2850" customHeight="1" ht="18.75">
      <c r="A2850" s="1">
        <v>44123</v>
      </c>
      <c r="B2850" s="12">
        <v>1.2</v>
      </c>
      <c r="C2850" s="12">
        <v>3.4</v>
      </c>
      <c r="D2850" s="7">
        <v>140</v>
      </c>
      <c r="E2850" s="16">
        <v>1.5452314814814816</v>
      </c>
      <c r="F2850" s="12">
        <v>4.7</v>
      </c>
      <c r="G2850" s="7">
        <v>110</v>
      </c>
      <c r="H2850" s="16">
        <v>1.638287037037037</v>
      </c>
    </row>
    <row x14ac:dyDescent="0.25" r="2851" customHeight="1" ht="18.75">
      <c r="A2851" s="1">
        <v>44124</v>
      </c>
      <c r="B2851" s="12">
        <v>1.7</v>
      </c>
      <c r="C2851" s="7">
        <v>5</v>
      </c>
      <c r="D2851" s="7">
        <v>110</v>
      </c>
      <c r="E2851" s="16">
        <v>1.7848148148148149</v>
      </c>
      <c r="F2851" s="12">
        <v>7.5</v>
      </c>
      <c r="G2851" s="7">
        <v>110</v>
      </c>
      <c r="H2851" s="16">
        <v>1.7848148148148149</v>
      </c>
    </row>
    <row x14ac:dyDescent="0.25" r="2852" customHeight="1" ht="18.75">
      <c r="A2852" s="1">
        <v>44125</v>
      </c>
      <c r="B2852" s="7">
        <v>1</v>
      </c>
      <c r="C2852" s="12">
        <v>2.6</v>
      </c>
      <c r="D2852" s="7">
        <v>320</v>
      </c>
      <c r="E2852" s="16">
        <v>1.741064814814815</v>
      </c>
      <c r="F2852" s="12">
        <v>3.6</v>
      </c>
      <c r="G2852" s="7">
        <v>320</v>
      </c>
      <c r="H2852" s="16">
        <v>1.7362037037037037</v>
      </c>
    </row>
    <row x14ac:dyDescent="0.25" r="2853" customHeight="1" ht="18.75">
      <c r="A2853" s="1">
        <v>44126</v>
      </c>
      <c r="B2853" s="12">
        <v>2.2</v>
      </c>
      <c r="C2853" s="12">
        <v>6.3</v>
      </c>
      <c r="D2853" s="7">
        <v>290</v>
      </c>
      <c r="E2853" s="16">
        <v>1.9493981481481482</v>
      </c>
      <c r="F2853" s="12">
        <v>8.3</v>
      </c>
      <c r="G2853" s="7">
        <v>290</v>
      </c>
      <c r="H2853" s="16">
        <v>1.944537037037037</v>
      </c>
    </row>
    <row x14ac:dyDescent="0.25" r="2854" customHeight="1" ht="18.75">
      <c r="A2854" s="1">
        <v>44127</v>
      </c>
      <c r="B2854" s="7">
        <v>4</v>
      </c>
      <c r="C2854" s="12">
        <v>6.8</v>
      </c>
      <c r="D2854" s="7">
        <v>290</v>
      </c>
      <c r="E2854" s="16">
        <v>1.0174537037037037</v>
      </c>
      <c r="F2854" s="12">
        <v>9.5</v>
      </c>
      <c r="G2854" s="7">
        <v>320</v>
      </c>
      <c r="H2854" s="16">
        <v>1.0598148148148148</v>
      </c>
    </row>
    <row x14ac:dyDescent="0.25" r="2855" customHeight="1" ht="18.75">
      <c r="A2855" s="1">
        <v>44128</v>
      </c>
      <c r="B2855" s="12">
        <v>3.9</v>
      </c>
      <c r="C2855" s="12">
        <v>6.6</v>
      </c>
      <c r="D2855" s="7">
        <v>290</v>
      </c>
      <c r="E2855" s="16">
        <v>1.5556481481481481</v>
      </c>
      <c r="F2855" s="12">
        <v>10.3</v>
      </c>
      <c r="G2855" s="7">
        <v>290</v>
      </c>
      <c r="H2855" s="16">
        <v>1.5618981481481482</v>
      </c>
    </row>
    <row x14ac:dyDescent="0.25" r="2856" customHeight="1" ht="18.75">
      <c r="A2856" s="1">
        <v>44129</v>
      </c>
      <c r="B2856" s="12">
        <v>2.5</v>
      </c>
      <c r="C2856" s="12">
        <v>6.4</v>
      </c>
      <c r="D2856" s="7">
        <v>290</v>
      </c>
      <c r="E2856" s="16">
        <v>1.444537037037037</v>
      </c>
      <c r="F2856" s="12">
        <v>9.1</v>
      </c>
      <c r="G2856" s="7">
        <v>320</v>
      </c>
      <c r="H2856" s="16">
        <v>1.4389814814814814</v>
      </c>
    </row>
    <row x14ac:dyDescent="0.25" r="2857" customHeight="1" ht="18.75">
      <c r="A2857" s="1">
        <v>44130</v>
      </c>
      <c r="B2857" s="12">
        <v>1.1</v>
      </c>
      <c r="C2857" s="12">
        <v>2.9</v>
      </c>
      <c r="D2857" s="7">
        <v>270</v>
      </c>
      <c r="E2857" s="16">
        <v>1.6521759259259259</v>
      </c>
      <c r="F2857" s="12">
        <v>4.9</v>
      </c>
      <c r="G2857" s="7">
        <v>270</v>
      </c>
      <c r="H2857" s="16">
        <v>1.6618981481481483</v>
      </c>
    </row>
    <row x14ac:dyDescent="0.25" r="2858" customHeight="1" ht="18.75">
      <c r="A2858" s="1">
        <v>44131</v>
      </c>
      <c r="B2858" s="12">
        <v>0.9</v>
      </c>
      <c r="C2858" s="12">
        <v>2.7</v>
      </c>
      <c r="D2858" s="7">
        <v>290</v>
      </c>
      <c r="E2858" s="16">
        <v>1.6521759259259259</v>
      </c>
      <c r="F2858" s="12">
        <v>4.1</v>
      </c>
      <c r="G2858" s="7">
        <v>290</v>
      </c>
      <c r="H2858" s="16">
        <v>1.5730092592592593</v>
      </c>
    </row>
    <row x14ac:dyDescent="0.25" r="2859" customHeight="1" ht="18.75">
      <c r="A2859" s="1">
        <v>44132</v>
      </c>
      <c r="B2859" s="12">
        <v>2.2</v>
      </c>
      <c r="C2859" s="12">
        <v>4.4</v>
      </c>
      <c r="D2859" s="7">
        <v>290</v>
      </c>
      <c r="E2859" s="16">
        <v>1.6139814814814815</v>
      </c>
      <c r="F2859" s="12">
        <v>6.6</v>
      </c>
      <c r="G2859" s="7">
        <v>290</v>
      </c>
      <c r="H2859" s="16">
        <v>1.5549537037037036</v>
      </c>
    </row>
    <row x14ac:dyDescent="0.25" r="2860" customHeight="1" ht="18.75">
      <c r="A2860" s="1">
        <v>44133</v>
      </c>
      <c r="B2860" s="12">
        <v>1.2</v>
      </c>
      <c r="C2860" s="12">
        <v>3.9</v>
      </c>
      <c r="D2860" s="7">
        <v>290</v>
      </c>
      <c r="E2860" s="16">
        <v>1.0125925925925925</v>
      </c>
      <c r="F2860" s="7">
        <v>5</v>
      </c>
      <c r="G2860" s="7">
        <v>290</v>
      </c>
      <c r="H2860" s="16">
        <v>1.0063425925925926</v>
      </c>
    </row>
    <row x14ac:dyDescent="0.25" r="2861" customHeight="1" ht="18.75">
      <c r="A2861" s="1">
        <v>44134</v>
      </c>
      <c r="B2861" s="12">
        <v>1.9</v>
      </c>
      <c r="C2861" s="7">
        <v>5</v>
      </c>
      <c r="D2861" s="7">
        <v>140</v>
      </c>
      <c r="E2861" s="16">
        <v>1.5827314814814815</v>
      </c>
      <c r="F2861" s="12">
        <v>7.7</v>
      </c>
      <c r="G2861" s="7">
        <v>140</v>
      </c>
      <c r="H2861" s="16">
        <v>1.7466203703703704</v>
      </c>
    </row>
    <row x14ac:dyDescent="0.25" r="2862" customHeight="1" ht="18.75">
      <c r="A2862" s="1">
        <v>44135</v>
      </c>
      <c r="B2862" s="12">
        <v>1.1</v>
      </c>
      <c r="C2862" s="12">
        <v>2.6</v>
      </c>
      <c r="D2862" s="7">
        <v>290</v>
      </c>
      <c r="E2862" s="16">
        <v>1.5730092592592593</v>
      </c>
      <c r="F2862" s="12">
        <v>4.2</v>
      </c>
      <c r="G2862" s="7">
        <v>290</v>
      </c>
      <c r="H2862" s="16">
        <v>1.5424537037037038</v>
      </c>
    </row>
    <row x14ac:dyDescent="0.25" r="2863" customHeight="1" ht="18.75">
      <c r="A2863" s="1">
        <v>44136</v>
      </c>
      <c r="B2863" s="12">
        <v>0.8</v>
      </c>
      <c r="C2863" s="12">
        <v>2.3</v>
      </c>
      <c r="D2863" s="7">
        <v>290</v>
      </c>
      <c r="E2863" s="16">
        <v>1.5612037037037036</v>
      </c>
      <c r="F2863" s="12">
        <v>3.4</v>
      </c>
      <c r="G2863" s="7">
        <v>290</v>
      </c>
      <c r="H2863" s="16">
        <v>1.5612037037037036</v>
      </c>
    </row>
    <row x14ac:dyDescent="0.25" r="2864" customHeight="1" ht="18.75">
      <c r="A2864" s="1">
        <v>44137</v>
      </c>
      <c r="B2864" s="12">
        <v>1.6</v>
      </c>
      <c r="C2864" s="12">
        <v>4.4</v>
      </c>
      <c r="D2864" s="7">
        <v>290</v>
      </c>
      <c r="E2864" s="16">
        <v>1.538287037037037</v>
      </c>
      <c r="F2864" s="12">
        <v>6.5</v>
      </c>
      <c r="G2864" s="7">
        <v>320</v>
      </c>
      <c r="H2864" s="16">
        <v>1.5667592592592592</v>
      </c>
    </row>
    <row x14ac:dyDescent="0.25" r="2865" customHeight="1" ht="18.75">
      <c r="A2865" s="1">
        <v>44138</v>
      </c>
      <c r="B2865" s="7">
        <v>4</v>
      </c>
      <c r="C2865" s="7">
        <v>9</v>
      </c>
      <c r="D2865" s="7">
        <v>290</v>
      </c>
      <c r="E2865" s="16">
        <v>1.4792592592592593</v>
      </c>
      <c r="F2865" s="12">
        <v>12.9</v>
      </c>
      <c r="G2865" s="7">
        <v>290</v>
      </c>
      <c r="H2865" s="16">
        <v>1.6612037037037037</v>
      </c>
    </row>
    <row x14ac:dyDescent="0.25" r="2866" customHeight="1" ht="18.75">
      <c r="A2866" s="1">
        <v>44139</v>
      </c>
      <c r="B2866" s="12">
        <v>3.1</v>
      </c>
      <c r="C2866" s="12">
        <v>6.5</v>
      </c>
      <c r="D2866" s="7">
        <v>290</v>
      </c>
      <c r="E2866" s="16">
        <v>1.4577314814814815</v>
      </c>
      <c r="F2866" s="12">
        <v>9.8</v>
      </c>
      <c r="G2866" s="7">
        <v>290</v>
      </c>
      <c r="H2866" s="16">
        <v>1.4667592592592593</v>
      </c>
    </row>
    <row x14ac:dyDescent="0.25" r="2867" customHeight="1" ht="18.75">
      <c r="A2867" s="1">
        <v>44140</v>
      </c>
      <c r="B2867" s="12">
        <v>0.9</v>
      </c>
      <c r="C2867" s="12">
        <v>2.1</v>
      </c>
      <c r="D2867" s="7">
        <v>140</v>
      </c>
      <c r="E2867" s="16">
        <v>1.334814814814815</v>
      </c>
      <c r="F2867" s="12">
        <v>3.2</v>
      </c>
      <c r="G2867" s="7">
        <v>320</v>
      </c>
      <c r="H2867" s="16">
        <v>1.5500925925925926</v>
      </c>
    </row>
    <row x14ac:dyDescent="0.25" r="2868" customHeight="1" ht="18.75">
      <c r="A2868" s="1">
        <v>44141</v>
      </c>
      <c r="B2868" s="12">
        <v>0.8</v>
      </c>
      <c r="C2868" s="12">
        <v>1.8</v>
      </c>
      <c r="D2868" s="7">
        <v>110</v>
      </c>
      <c r="E2868" s="16">
        <v>1.163287037037037</v>
      </c>
      <c r="F2868" s="7">
        <v>3</v>
      </c>
      <c r="G2868" s="7">
        <v>110</v>
      </c>
      <c r="H2868" s="16">
        <v>1.1612037037037037</v>
      </c>
    </row>
    <row x14ac:dyDescent="0.25" r="2869" customHeight="1" ht="18.75">
      <c r="A2869" s="1">
        <v>44142</v>
      </c>
      <c r="B2869" s="12">
        <v>1.9</v>
      </c>
      <c r="C2869" s="12">
        <v>5.5</v>
      </c>
      <c r="D2869" s="7">
        <v>320</v>
      </c>
      <c r="E2869" s="16">
        <v>1.6799537037037036</v>
      </c>
      <c r="F2869" s="12">
        <v>7.9</v>
      </c>
      <c r="G2869" s="7">
        <v>340</v>
      </c>
      <c r="H2869" s="16">
        <v>1.6750925925925926</v>
      </c>
    </row>
    <row x14ac:dyDescent="0.25" r="2870" customHeight="1" ht="18.75">
      <c r="A2870" s="1">
        <v>44143</v>
      </c>
      <c r="B2870" s="7">
        <v>3</v>
      </c>
      <c r="C2870" s="7">
        <v>7</v>
      </c>
      <c r="D2870" s="7">
        <v>320</v>
      </c>
      <c r="E2870" s="16">
        <v>1.5348148148148149</v>
      </c>
      <c r="F2870" s="12">
        <v>10.8</v>
      </c>
      <c r="G2870" s="7">
        <v>320</v>
      </c>
      <c r="H2870" s="16">
        <v>1.5299537037037036</v>
      </c>
    </row>
    <row x14ac:dyDescent="0.25" r="2871" customHeight="1" ht="18.75">
      <c r="A2871" s="1">
        <v>44144</v>
      </c>
      <c r="B2871" s="12">
        <v>3.3</v>
      </c>
      <c r="C2871" s="12">
        <v>6.2</v>
      </c>
      <c r="D2871" s="7">
        <v>290</v>
      </c>
      <c r="E2871" s="16">
        <v>1.1348148148148147</v>
      </c>
      <c r="F2871" s="7">
        <v>9</v>
      </c>
      <c r="G2871" s="7">
        <v>290</v>
      </c>
      <c r="H2871" s="16">
        <v>1.6285648148148149</v>
      </c>
    </row>
    <row x14ac:dyDescent="0.25" r="2872" customHeight="1" ht="18.75">
      <c r="A2872" s="1">
        <v>44145</v>
      </c>
      <c r="B2872" s="12">
        <v>1.8</v>
      </c>
      <c r="C2872" s="12">
        <v>4.9</v>
      </c>
      <c r="D2872" s="7">
        <v>290</v>
      </c>
      <c r="E2872" s="16">
        <v>1.5153703703703703</v>
      </c>
      <c r="F2872" s="12">
        <v>7.2</v>
      </c>
      <c r="G2872" s="7">
        <v>290</v>
      </c>
      <c r="H2872" s="16">
        <v>1.514675925925926</v>
      </c>
    </row>
    <row x14ac:dyDescent="0.25" r="2873" customHeight="1" ht="18.75">
      <c r="A2873" s="1">
        <v>44146</v>
      </c>
      <c r="B2873" s="12">
        <v>1.1</v>
      </c>
      <c r="C2873" s="12">
        <v>2.1</v>
      </c>
      <c r="D2873" s="7">
        <v>110</v>
      </c>
      <c r="E2873" s="16">
        <v>1.0424537037037036</v>
      </c>
      <c r="F2873" s="12">
        <v>2.8</v>
      </c>
      <c r="G2873" s="7">
        <v>90</v>
      </c>
      <c r="H2873" s="16">
        <v>1.0396759259259258</v>
      </c>
    </row>
    <row x14ac:dyDescent="0.25" r="2874" customHeight="1" ht="18.75">
      <c r="A2874" s="1">
        <v>44147</v>
      </c>
      <c r="B2874" s="12">
        <v>1.1</v>
      </c>
      <c r="C2874" s="12">
        <v>3.1</v>
      </c>
      <c r="D2874" s="7">
        <v>290</v>
      </c>
      <c r="E2874" s="16">
        <v>1.557037037037037</v>
      </c>
      <c r="F2874" s="12">
        <v>4.3</v>
      </c>
      <c r="G2874" s="7">
        <v>290</v>
      </c>
      <c r="H2874" s="16">
        <v>1.5521759259259258</v>
      </c>
    </row>
    <row x14ac:dyDescent="0.25" r="2875" customHeight="1" ht="18.75">
      <c r="A2875" s="1">
        <v>44148</v>
      </c>
      <c r="B2875" s="12">
        <v>1.1</v>
      </c>
      <c r="C2875" s="7">
        <v>3</v>
      </c>
      <c r="D2875" s="7">
        <v>270</v>
      </c>
      <c r="E2875" s="16">
        <v>1.5750925925925925</v>
      </c>
      <c r="F2875" s="12">
        <v>4.6</v>
      </c>
      <c r="G2875" s="7">
        <v>270</v>
      </c>
      <c r="H2875" s="16">
        <v>1.5730092592592593</v>
      </c>
    </row>
    <row x14ac:dyDescent="0.25" r="2876" customHeight="1" ht="18.75">
      <c r="A2876" s="1">
        <v>44149</v>
      </c>
      <c r="B2876" s="12">
        <v>1.8</v>
      </c>
      <c r="C2876" s="12">
        <v>4.2</v>
      </c>
      <c r="D2876" s="7">
        <v>110</v>
      </c>
      <c r="E2876" s="16">
        <v>1.688287037037037</v>
      </c>
      <c r="F2876" s="12">
        <v>6.3</v>
      </c>
      <c r="G2876" s="7">
        <v>110</v>
      </c>
      <c r="H2876" s="16">
        <v>1.7417592592592592</v>
      </c>
    </row>
    <row x14ac:dyDescent="0.25" r="2877" customHeight="1" ht="18.75">
      <c r="A2877" s="1">
        <v>44150</v>
      </c>
      <c r="B2877" s="7">
        <v>1</v>
      </c>
      <c r="C2877" s="12">
        <v>3.8</v>
      </c>
      <c r="D2877" s="7">
        <v>270</v>
      </c>
      <c r="E2877" s="16">
        <v>1.5542592592592592</v>
      </c>
      <c r="F2877" s="12">
        <v>5.7</v>
      </c>
      <c r="G2877" s="7">
        <v>270</v>
      </c>
      <c r="H2877" s="16">
        <v>1.5660648148148149</v>
      </c>
    </row>
    <row x14ac:dyDescent="0.25" r="2878" customHeight="1" ht="18.75">
      <c r="A2878" s="1">
        <v>44151</v>
      </c>
      <c r="B2878" s="12">
        <v>1.7</v>
      </c>
      <c r="C2878" s="7">
        <v>5</v>
      </c>
      <c r="D2878" s="7">
        <v>110</v>
      </c>
      <c r="E2878" s="16">
        <v>1.764675925925926</v>
      </c>
      <c r="F2878" s="12">
        <v>7.2</v>
      </c>
      <c r="G2878" s="7">
        <v>110</v>
      </c>
      <c r="H2878" s="16">
        <v>1.8056481481481481</v>
      </c>
    </row>
    <row x14ac:dyDescent="0.25" r="2879" customHeight="1" ht="18.75">
      <c r="A2879" s="1">
        <v>44152</v>
      </c>
      <c r="B2879" s="12">
        <v>1.1</v>
      </c>
      <c r="C2879" s="12">
        <v>2.9</v>
      </c>
      <c r="D2879" s="7">
        <v>290</v>
      </c>
      <c r="E2879" s="16">
        <v>1.6132870370370371</v>
      </c>
      <c r="F2879" s="12">
        <v>4.1</v>
      </c>
      <c r="G2879" s="7">
        <v>290</v>
      </c>
      <c r="H2879" s="16">
        <v>1.6125925925925926</v>
      </c>
    </row>
    <row x14ac:dyDescent="0.25" r="2880" customHeight="1" ht="18.75">
      <c r="A2880" s="1">
        <v>44153</v>
      </c>
      <c r="B2880" s="12">
        <v>2.1</v>
      </c>
      <c r="C2880" s="12">
        <v>5.2</v>
      </c>
      <c r="D2880" s="7">
        <v>160</v>
      </c>
      <c r="E2880" s="16">
        <v>1.8577314814814816</v>
      </c>
      <c r="F2880" s="12">
        <v>7.8</v>
      </c>
      <c r="G2880" s="7">
        <v>200</v>
      </c>
      <c r="H2880" s="16">
        <v>1.8632870370370371</v>
      </c>
    </row>
    <row x14ac:dyDescent="0.25" r="2881" customHeight="1" ht="18.75">
      <c r="A2881" s="1">
        <v>44154</v>
      </c>
      <c r="B2881" s="7">
        <v>3</v>
      </c>
      <c r="C2881" s="12">
        <v>6.9</v>
      </c>
      <c r="D2881" s="7">
        <v>290</v>
      </c>
      <c r="E2881" s="16">
        <v>1.5924537037037036</v>
      </c>
      <c r="F2881" s="12">
        <v>10.1</v>
      </c>
      <c r="G2881" s="7">
        <v>290</v>
      </c>
      <c r="H2881" s="16">
        <v>1.5868981481481481</v>
      </c>
    </row>
    <row x14ac:dyDescent="0.25" r="2882" customHeight="1" ht="18.75">
      <c r="A2882" s="1">
        <v>44155</v>
      </c>
      <c r="B2882" s="12">
        <v>4.1</v>
      </c>
      <c r="C2882" s="12">
        <v>6.1</v>
      </c>
      <c r="D2882" s="7">
        <v>340</v>
      </c>
      <c r="E2882" s="16">
        <v>1.5056481481481483</v>
      </c>
      <c r="F2882" s="12">
        <v>9.1</v>
      </c>
      <c r="G2882" s="7">
        <v>340</v>
      </c>
      <c r="H2882" s="16">
        <v>1.4612037037037038</v>
      </c>
    </row>
    <row x14ac:dyDescent="0.25" r="2883" customHeight="1" ht="18.75">
      <c r="A2883" s="1">
        <v>44156</v>
      </c>
      <c r="B2883" s="12">
        <v>1.6</v>
      </c>
      <c r="C2883" s="12">
        <v>4.1</v>
      </c>
      <c r="D2883" s="7">
        <v>140</v>
      </c>
      <c r="E2883" s="16">
        <v>1.6174537037037036</v>
      </c>
      <c r="F2883" s="12">
        <v>5.3</v>
      </c>
      <c r="G2883" s="7">
        <v>140</v>
      </c>
      <c r="H2883" s="16">
        <v>1.6146759259259258</v>
      </c>
    </row>
    <row x14ac:dyDescent="0.25" r="2884" customHeight="1" ht="18.75">
      <c r="A2884" s="1">
        <v>44157</v>
      </c>
      <c r="B2884" s="12">
        <v>2.7</v>
      </c>
      <c r="C2884" s="12">
        <v>6.3</v>
      </c>
      <c r="D2884" s="7">
        <v>290</v>
      </c>
      <c r="E2884" s="16">
        <v>1.9257870370370371</v>
      </c>
      <c r="F2884" s="12">
        <v>8.8</v>
      </c>
      <c r="G2884" s="7">
        <v>320</v>
      </c>
      <c r="H2884" s="16">
        <v>1.8966203703703703</v>
      </c>
    </row>
    <row x14ac:dyDescent="0.25" r="2885" customHeight="1" ht="18.75">
      <c r="A2885" s="1">
        <v>44158</v>
      </c>
      <c r="B2885" s="7">
        <v>3</v>
      </c>
      <c r="C2885" s="12">
        <v>6.3</v>
      </c>
      <c r="D2885" s="7">
        <v>290</v>
      </c>
      <c r="E2885" s="16">
        <v>1.0264814814814816</v>
      </c>
      <c r="F2885" s="12">
        <v>7.8</v>
      </c>
      <c r="G2885" s="7">
        <v>290</v>
      </c>
      <c r="H2885" s="16">
        <v>1.0042592592592592</v>
      </c>
    </row>
    <row x14ac:dyDescent="0.25" r="2886" customHeight="1" ht="18.75">
      <c r="A2886" s="1">
        <v>44159</v>
      </c>
      <c r="B2886" s="12">
        <v>1.2</v>
      </c>
      <c r="C2886" s="12">
        <v>2.9</v>
      </c>
      <c r="D2886" s="7">
        <v>140</v>
      </c>
      <c r="E2886" s="16">
        <v>1.393148148148148</v>
      </c>
      <c r="F2886" s="12">
        <v>3.9</v>
      </c>
      <c r="G2886" s="7">
        <v>290</v>
      </c>
      <c r="H2886" s="16">
        <v>1.0014814814814814</v>
      </c>
    </row>
    <row x14ac:dyDescent="0.25" r="2887" customHeight="1" ht="18.75">
      <c r="A2887" s="1">
        <v>44160</v>
      </c>
      <c r="B2887" s="12">
        <v>2.4</v>
      </c>
      <c r="C2887" s="12">
        <v>5.2</v>
      </c>
      <c r="D2887" s="7">
        <v>290</v>
      </c>
      <c r="E2887" s="16">
        <v>1.6403703703703703</v>
      </c>
      <c r="F2887" s="12">
        <v>6.9</v>
      </c>
      <c r="G2887" s="7">
        <v>290</v>
      </c>
      <c r="H2887" s="16">
        <v>1.5653703703703705</v>
      </c>
    </row>
    <row x14ac:dyDescent="0.25" r="2888" customHeight="1" ht="18.75">
      <c r="A2888" s="1">
        <v>44161</v>
      </c>
      <c r="B2888" s="12">
        <v>1.8</v>
      </c>
      <c r="C2888" s="12">
        <v>3.6</v>
      </c>
      <c r="D2888" s="7">
        <v>140</v>
      </c>
      <c r="E2888" s="16">
        <v>1.5980092592592592</v>
      </c>
      <c r="F2888" s="12">
        <v>5.5</v>
      </c>
      <c r="G2888" s="7">
        <v>160</v>
      </c>
      <c r="H2888" s="16">
        <v>1.5875925925925927</v>
      </c>
    </row>
    <row x14ac:dyDescent="0.25" r="2889" customHeight="1" ht="18.75">
      <c r="A2889" s="1">
        <v>44162</v>
      </c>
      <c r="B2889" s="12">
        <v>3.6</v>
      </c>
      <c r="C2889" s="12">
        <v>7.6</v>
      </c>
      <c r="D2889" s="7">
        <v>290</v>
      </c>
      <c r="E2889" s="16">
        <v>1.8125925925925928</v>
      </c>
      <c r="F2889" s="12">
        <v>11.1</v>
      </c>
      <c r="G2889" s="7">
        <v>320</v>
      </c>
      <c r="H2889" s="16">
        <v>1.663287037037037</v>
      </c>
    </row>
    <row x14ac:dyDescent="0.25" r="2890" customHeight="1" ht="18.75">
      <c r="A2890" s="1">
        <v>44163</v>
      </c>
      <c r="B2890" s="12">
        <v>3.1</v>
      </c>
      <c r="C2890" s="12">
        <v>6.1</v>
      </c>
      <c r="D2890" s="7">
        <v>290</v>
      </c>
      <c r="E2890" s="16">
        <v>1.500787037037037</v>
      </c>
      <c r="F2890" s="12">
        <v>9.2</v>
      </c>
      <c r="G2890" s="7">
        <v>290</v>
      </c>
      <c r="H2890" s="16">
        <v>1.4959259259259259</v>
      </c>
    </row>
    <row x14ac:dyDescent="0.25" r="2891" customHeight="1" ht="18.75">
      <c r="A2891" s="1">
        <v>44164</v>
      </c>
      <c r="B2891" s="12">
        <v>3.2</v>
      </c>
      <c r="C2891" s="12">
        <v>6.5</v>
      </c>
      <c r="D2891" s="7">
        <v>320</v>
      </c>
      <c r="E2891" s="16">
        <v>1.538287037037037</v>
      </c>
      <c r="F2891" s="12">
        <v>10.1</v>
      </c>
      <c r="G2891" s="7">
        <v>320</v>
      </c>
      <c r="H2891" s="16">
        <v>1.5514814814814815</v>
      </c>
    </row>
    <row x14ac:dyDescent="0.25" r="2892" customHeight="1" ht="18.75">
      <c r="A2892" s="1">
        <v>44165</v>
      </c>
      <c r="B2892" s="12">
        <v>3.1</v>
      </c>
      <c r="C2892" s="12">
        <v>5.3</v>
      </c>
      <c r="D2892" s="7">
        <v>320</v>
      </c>
      <c r="E2892" s="16">
        <v>1.6077314814814816</v>
      </c>
      <c r="F2892" s="12">
        <v>8.3</v>
      </c>
      <c r="G2892" s="7">
        <v>320</v>
      </c>
      <c r="H2892" s="16">
        <v>1.6035648148148147</v>
      </c>
    </row>
    <row x14ac:dyDescent="0.25" r="2893" customHeight="1" ht="18.75">
      <c r="A2893" s="1">
        <v>44166</v>
      </c>
      <c r="B2893" s="12">
        <v>1.6</v>
      </c>
      <c r="C2893" s="7">
        <v>5</v>
      </c>
      <c r="D2893" s="7">
        <v>290</v>
      </c>
      <c r="E2893" s="16">
        <v>1.0230092592592592</v>
      </c>
      <c r="F2893" s="12">
        <v>6.6</v>
      </c>
      <c r="G2893" s="7">
        <v>320</v>
      </c>
      <c r="H2893" s="16">
        <v>1.022314814814815</v>
      </c>
    </row>
    <row x14ac:dyDescent="0.25" r="2894" customHeight="1" ht="18.75">
      <c r="A2894" s="1">
        <v>44167</v>
      </c>
      <c r="B2894" s="12">
        <v>1.3</v>
      </c>
      <c r="C2894" s="12">
        <v>3.5</v>
      </c>
      <c r="D2894" s="7">
        <v>270</v>
      </c>
      <c r="E2894" s="16">
        <v>1.6639814814814815</v>
      </c>
      <c r="F2894" s="12">
        <v>4.7</v>
      </c>
      <c r="G2894" s="7">
        <v>340</v>
      </c>
      <c r="H2894" s="16">
        <v>1.8577314814814816</v>
      </c>
    </row>
    <row x14ac:dyDescent="0.25" r="2895" customHeight="1" ht="18.75">
      <c r="A2895" s="1">
        <v>44168</v>
      </c>
      <c r="B2895" s="12">
        <v>3.2</v>
      </c>
      <c r="C2895" s="12">
        <v>6.7</v>
      </c>
      <c r="D2895" s="7">
        <v>320</v>
      </c>
      <c r="E2895" s="16">
        <v>1.533425925925926</v>
      </c>
      <c r="F2895" s="12">
        <v>9.4</v>
      </c>
      <c r="G2895" s="7">
        <v>290</v>
      </c>
      <c r="H2895" s="16">
        <v>1.5799537037037037</v>
      </c>
    </row>
    <row x14ac:dyDescent="0.25" r="2896" customHeight="1" ht="18.75">
      <c r="A2896" s="1">
        <v>44169</v>
      </c>
      <c r="B2896" s="12">
        <v>2.9</v>
      </c>
      <c r="C2896" s="12">
        <v>5.1</v>
      </c>
      <c r="D2896" s="7">
        <v>290</v>
      </c>
      <c r="E2896" s="16">
        <v>1.0667592592592592</v>
      </c>
      <c r="F2896" s="7">
        <v>7</v>
      </c>
      <c r="G2896" s="7">
        <v>290</v>
      </c>
      <c r="H2896" s="16">
        <v>1.6167592592592592</v>
      </c>
    </row>
    <row x14ac:dyDescent="0.25" r="2897" customHeight="1" ht="18.75">
      <c r="A2897" s="1">
        <v>44170</v>
      </c>
      <c r="B2897" s="12">
        <v>2.2</v>
      </c>
      <c r="C2897" s="12">
        <v>6.1</v>
      </c>
      <c r="D2897" s="7">
        <v>290</v>
      </c>
      <c r="E2897" s="16">
        <v>1.5507870370370371</v>
      </c>
      <c r="F2897" s="12">
        <v>8.5</v>
      </c>
      <c r="G2897" s="7">
        <v>320</v>
      </c>
      <c r="H2897" s="16">
        <v>1.5584259259259259</v>
      </c>
    </row>
    <row x14ac:dyDescent="0.25" r="2898" customHeight="1" ht="18.75">
      <c r="A2898" s="1">
        <v>44171</v>
      </c>
      <c r="B2898" s="12">
        <v>1.5</v>
      </c>
      <c r="C2898" s="12">
        <v>5.1</v>
      </c>
      <c r="D2898" s="7">
        <v>290</v>
      </c>
      <c r="E2898" s="16">
        <v>1.5368981481481483</v>
      </c>
      <c r="F2898" s="12">
        <v>7.5</v>
      </c>
      <c r="G2898" s="7">
        <v>320</v>
      </c>
      <c r="H2898" s="16">
        <v>1.532037037037037</v>
      </c>
    </row>
    <row x14ac:dyDescent="0.25" r="2899" customHeight="1" ht="18.75">
      <c r="A2899" s="1">
        <v>44172</v>
      </c>
      <c r="B2899" s="7">
        <v>2</v>
      </c>
      <c r="C2899" s="7">
        <v>5</v>
      </c>
      <c r="D2899" s="7">
        <v>320</v>
      </c>
      <c r="E2899" s="16">
        <v>1.7716203703703703</v>
      </c>
      <c r="F2899" s="12">
        <v>7.9</v>
      </c>
      <c r="G2899" s="7">
        <v>290</v>
      </c>
      <c r="H2899" s="16">
        <v>1.7674537037037037</v>
      </c>
    </row>
    <row x14ac:dyDescent="0.25" r="2900" customHeight="1" ht="18.75">
      <c r="A2900" s="1">
        <v>44173</v>
      </c>
      <c r="B2900" s="12">
        <v>2.5</v>
      </c>
      <c r="C2900" s="12">
        <v>5.7</v>
      </c>
      <c r="D2900" s="7">
        <v>290</v>
      </c>
      <c r="E2900" s="16">
        <v>1.438287037037037</v>
      </c>
      <c r="F2900" s="7">
        <v>8</v>
      </c>
      <c r="G2900" s="7">
        <v>290</v>
      </c>
      <c r="H2900" s="16">
        <v>1.4375925925925925</v>
      </c>
    </row>
    <row x14ac:dyDescent="0.25" r="2901" customHeight="1" ht="18.75">
      <c r="A2901" s="1">
        <v>44174</v>
      </c>
      <c r="B2901" s="12">
        <v>1.2</v>
      </c>
      <c r="C2901" s="12">
        <v>3.7</v>
      </c>
      <c r="D2901" s="7">
        <v>270</v>
      </c>
      <c r="E2901" s="16">
        <v>1.6612037037037037</v>
      </c>
      <c r="F2901" s="12">
        <v>5.1</v>
      </c>
      <c r="G2901" s="7">
        <v>290</v>
      </c>
      <c r="H2901" s="16">
        <v>1.657037037037037</v>
      </c>
    </row>
    <row x14ac:dyDescent="0.25" r="2902" customHeight="1" ht="18.75">
      <c r="A2902" s="1">
        <v>44175</v>
      </c>
      <c r="B2902" s="12">
        <v>1.2</v>
      </c>
      <c r="C2902" s="7">
        <v>4</v>
      </c>
      <c r="D2902" s="7">
        <v>290</v>
      </c>
      <c r="E2902" s="16">
        <v>1.6285648148148149</v>
      </c>
      <c r="F2902" s="12">
        <v>5.3</v>
      </c>
      <c r="G2902" s="7">
        <v>290</v>
      </c>
      <c r="H2902" s="16">
        <v>1.625787037037037</v>
      </c>
    </row>
    <row x14ac:dyDescent="0.25" r="2903" customHeight="1" ht="18.75">
      <c r="A2903" s="1">
        <v>44176</v>
      </c>
      <c r="B2903" s="12">
        <v>1.2</v>
      </c>
      <c r="C2903" s="12">
        <v>4.2</v>
      </c>
      <c r="D2903" s="7">
        <v>290</v>
      </c>
      <c r="E2903" s="16">
        <v>1.5716203703703704</v>
      </c>
      <c r="F2903" s="12">
        <v>5.6</v>
      </c>
      <c r="G2903" s="7">
        <v>290</v>
      </c>
      <c r="H2903" s="16">
        <v>1.5702314814814815</v>
      </c>
    </row>
    <row x14ac:dyDescent="0.25" r="2904" customHeight="1" ht="18.75">
      <c r="A2904" s="1">
        <v>44177</v>
      </c>
      <c r="B2904" s="7">
        <v>3</v>
      </c>
      <c r="C2904" s="12">
        <v>6.9</v>
      </c>
      <c r="D2904" s="7">
        <v>290</v>
      </c>
      <c r="E2904" s="16">
        <v>1.538287037037037</v>
      </c>
      <c r="F2904" s="12">
        <v>11.5</v>
      </c>
      <c r="G2904" s="7">
        <v>290</v>
      </c>
      <c r="H2904" s="16">
        <v>1.5507870370370371</v>
      </c>
    </row>
    <row x14ac:dyDescent="0.25" r="2905" customHeight="1" ht="18.75">
      <c r="A2905" s="1">
        <v>44178</v>
      </c>
      <c r="B2905" s="12">
        <v>2.4</v>
      </c>
      <c r="C2905" s="12">
        <v>6.9</v>
      </c>
      <c r="D2905" s="7">
        <v>320</v>
      </c>
      <c r="E2905" s="16">
        <v>1.8174537037037037</v>
      </c>
      <c r="F2905" s="12">
        <v>10.9</v>
      </c>
      <c r="G2905" s="7">
        <v>290</v>
      </c>
      <c r="H2905" s="16">
        <v>1.8243981481481482</v>
      </c>
    </row>
    <row x14ac:dyDescent="0.25" r="2906" customHeight="1" ht="18.75">
      <c r="A2906" s="1">
        <v>44179</v>
      </c>
      <c r="B2906" s="12">
        <v>4.4</v>
      </c>
      <c r="C2906" s="12">
        <v>6.7</v>
      </c>
      <c r="D2906" s="7">
        <v>290</v>
      </c>
      <c r="E2906" s="16">
        <v>1.7250925925925926</v>
      </c>
      <c r="F2906" s="12">
        <v>9.2</v>
      </c>
      <c r="G2906" s="7">
        <v>340</v>
      </c>
      <c r="H2906" s="16">
        <v>1.720925925925926</v>
      </c>
    </row>
    <row x14ac:dyDescent="0.25" r="2907" customHeight="1" ht="18.75">
      <c r="A2907" s="1">
        <v>44180</v>
      </c>
      <c r="B2907" s="12">
        <v>4.4</v>
      </c>
      <c r="C2907" s="12">
        <v>7.1</v>
      </c>
      <c r="D2907" s="7">
        <v>290</v>
      </c>
      <c r="E2907" s="16">
        <v>1.5653703703703705</v>
      </c>
      <c r="F2907" s="12">
        <v>10.3</v>
      </c>
      <c r="G2907" s="7">
        <v>320</v>
      </c>
      <c r="H2907" s="16">
        <v>1.560509259259259</v>
      </c>
    </row>
    <row x14ac:dyDescent="0.25" r="2908" customHeight="1" ht="18.75">
      <c r="A2908" s="1">
        <v>44181</v>
      </c>
      <c r="B2908" s="12">
        <v>4.5</v>
      </c>
      <c r="C2908" s="12">
        <v>7.8</v>
      </c>
      <c r="D2908" s="7">
        <v>290</v>
      </c>
      <c r="E2908" s="16">
        <v>1.5313425925925928</v>
      </c>
      <c r="F2908" s="12">
        <v>10.9</v>
      </c>
      <c r="G2908" s="7">
        <v>290</v>
      </c>
      <c r="H2908" s="16">
        <v>1.5035648148148149</v>
      </c>
    </row>
    <row x14ac:dyDescent="0.25" r="2909" customHeight="1" ht="18.75">
      <c r="A2909" s="1">
        <v>44182</v>
      </c>
      <c r="B2909" s="12">
        <v>3.2</v>
      </c>
      <c r="C2909" s="12">
        <v>5.8</v>
      </c>
      <c r="D2909" s="7">
        <v>290</v>
      </c>
      <c r="E2909" s="16">
        <v>1.623009259259259</v>
      </c>
      <c r="F2909" s="12">
        <v>8.4</v>
      </c>
      <c r="G2909" s="7">
        <v>290</v>
      </c>
      <c r="H2909" s="16">
        <v>1.6125925925925926</v>
      </c>
    </row>
    <row x14ac:dyDescent="0.25" r="2910" customHeight="1" ht="18.75">
      <c r="A2910" s="1">
        <v>44183</v>
      </c>
      <c r="B2910" s="12">
        <v>2.5</v>
      </c>
      <c r="C2910" s="12">
        <v>7.1</v>
      </c>
      <c r="D2910" s="7">
        <v>290</v>
      </c>
      <c r="E2910" s="16">
        <v>1.6730092592592594</v>
      </c>
      <c r="F2910" s="12">
        <v>9.3</v>
      </c>
      <c r="G2910" s="7">
        <v>290</v>
      </c>
      <c r="H2910" s="16">
        <v>1.6577314814814814</v>
      </c>
    </row>
    <row x14ac:dyDescent="0.25" r="2911" customHeight="1" ht="18.75">
      <c r="A2911" s="1">
        <v>44184</v>
      </c>
      <c r="B2911" s="12">
        <v>3.7</v>
      </c>
      <c r="C2911" s="12">
        <v>5.7</v>
      </c>
      <c r="D2911" s="7">
        <v>290</v>
      </c>
      <c r="E2911" s="16">
        <v>1.6528703703703704</v>
      </c>
      <c r="F2911" s="12">
        <v>9.3</v>
      </c>
      <c r="G2911" s="7">
        <v>290</v>
      </c>
      <c r="H2911" s="16">
        <v>1.705648148148148</v>
      </c>
    </row>
    <row x14ac:dyDescent="0.25" r="2912" customHeight="1" ht="18.75">
      <c r="A2912" s="1">
        <v>44185</v>
      </c>
      <c r="B2912" s="12">
        <v>2.7</v>
      </c>
      <c r="C2912" s="12">
        <v>6.9</v>
      </c>
      <c r="D2912" s="7">
        <v>290</v>
      </c>
      <c r="E2912" s="16">
        <v>1.619537037037037</v>
      </c>
      <c r="F2912" s="12">
        <v>9.5</v>
      </c>
      <c r="G2912" s="7">
        <v>290</v>
      </c>
      <c r="H2912" s="16">
        <v>1.6167592592592592</v>
      </c>
    </row>
    <row x14ac:dyDescent="0.25" r="2913" customHeight="1" ht="18.75">
      <c r="A2913" s="1">
        <v>44186</v>
      </c>
      <c r="B2913" s="12">
        <v>1.9</v>
      </c>
      <c r="C2913" s="12">
        <v>4.4</v>
      </c>
      <c r="D2913" s="7">
        <v>290</v>
      </c>
      <c r="E2913" s="16">
        <v>1.700787037037037</v>
      </c>
      <c r="F2913" s="12">
        <v>6.1</v>
      </c>
      <c r="G2913" s="7">
        <v>270</v>
      </c>
      <c r="H2913" s="16">
        <v>1.694537037037037</v>
      </c>
    </row>
    <row x14ac:dyDescent="0.25" r="2914" customHeight="1" ht="18.75">
      <c r="A2914" s="1">
        <v>44187</v>
      </c>
      <c r="B2914" s="12">
        <v>1.6</v>
      </c>
      <c r="C2914" s="12">
        <v>7.4</v>
      </c>
      <c r="D2914" s="7">
        <v>290</v>
      </c>
      <c r="E2914" s="16">
        <v>1.6528703703703704</v>
      </c>
      <c r="F2914" s="12">
        <v>10.9</v>
      </c>
      <c r="G2914" s="7">
        <v>320</v>
      </c>
      <c r="H2914" s="16">
        <v>1.6674537037037038</v>
      </c>
    </row>
    <row x14ac:dyDescent="0.25" r="2915" customHeight="1" ht="18.75">
      <c r="A2915" s="1">
        <v>44188</v>
      </c>
      <c r="B2915" s="7">
        <v>1</v>
      </c>
      <c r="C2915" s="12">
        <v>3.2</v>
      </c>
      <c r="D2915" s="7">
        <v>320</v>
      </c>
      <c r="E2915" s="16">
        <v>1.647314814814815</v>
      </c>
      <c r="F2915" s="12">
        <v>4.3</v>
      </c>
      <c r="G2915" s="7">
        <v>290</v>
      </c>
      <c r="H2915" s="16">
        <v>1.6368981481481482</v>
      </c>
    </row>
    <row x14ac:dyDescent="0.25" r="2916" customHeight="1" ht="18.75">
      <c r="A2916" s="1">
        <v>44189</v>
      </c>
      <c r="B2916" s="12">
        <v>2.9</v>
      </c>
      <c r="C2916" s="12">
        <v>8.1</v>
      </c>
      <c r="D2916" s="7">
        <v>290</v>
      </c>
      <c r="E2916" s="16">
        <v>1.669537037037037</v>
      </c>
      <c r="F2916" s="12">
        <v>10.9</v>
      </c>
      <c r="G2916" s="7">
        <v>290</v>
      </c>
      <c r="H2916" s="16">
        <v>1.664675925925926</v>
      </c>
    </row>
    <row x14ac:dyDescent="0.25" r="2917" customHeight="1" ht="18.75">
      <c r="A2917" s="1">
        <v>44190</v>
      </c>
      <c r="B2917" s="12">
        <v>3.7</v>
      </c>
      <c r="C2917" s="12">
        <v>6.9</v>
      </c>
      <c r="D2917" s="7">
        <v>290</v>
      </c>
      <c r="E2917" s="16">
        <v>1.4764814814814815</v>
      </c>
      <c r="F2917" s="12">
        <v>10.3</v>
      </c>
      <c r="G2917" s="7">
        <v>340</v>
      </c>
      <c r="H2917" s="16">
        <v>1.0202314814814815</v>
      </c>
    </row>
    <row x14ac:dyDescent="0.25" r="2918" customHeight="1" ht="18.75">
      <c r="A2918" s="1">
        <v>44191</v>
      </c>
      <c r="B2918" s="12">
        <v>0.8</v>
      </c>
      <c r="C2918" s="12">
        <v>2.2</v>
      </c>
      <c r="D2918" s="7">
        <v>270</v>
      </c>
      <c r="E2918" s="16">
        <v>1.580648148148148</v>
      </c>
      <c r="F2918" s="12">
        <v>3.2</v>
      </c>
      <c r="G2918" s="7">
        <v>320</v>
      </c>
      <c r="H2918" s="16">
        <v>1.5855092592592592</v>
      </c>
    </row>
    <row x14ac:dyDescent="0.25" r="2919" customHeight="1" ht="18.75">
      <c r="A2919" s="1">
        <v>44192</v>
      </c>
      <c r="B2919" s="7">
        <v>1</v>
      </c>
      <c r="C2919" s="12">
        <v>2.6</v>
      </c>
      <c r="D2919" s="7">
        <v>320</v>
      </c>
      <c r="E2919" s="16">
        <v>1.8174537037037037</v>
      </c>
      <c r="F2919" s="12">
        <v>3.8</v>
      </c>
      <c r="G2919" s="7">
        <v>320</v>
      </c>
      <c r="H2919" s="16">
        <v>1.813287037037037</v>
      </c>
    </row>
    <row x14ac:dyDescent="0.25" r="2920" customHeight="1" ht="18.75">
      <c r="A2920" s="1">
        <v>44193</v>
      </c>
      <c r="B2920" s="12">
        <v>0.8</v>
      </c>
      <c r="C2920" s="12">
        <v>1.8</v>
      </c>
      <c r="D2920" s="7">
        <v>140</v>
      </c>
      <c r="E2920" s="16">
        <v>1.8632870370370371</v>
      </c>
      <c r="F2920" s="12">
        <v>2.3</v>
      </c>
      <c r="G2920" s="7">
        <v>270</v>
      </c>
      <c r="H2920" s="16">
        <v>1.6750925925925926</v>
      </c>
    </row>
    <row x14ac:dyDescent="0.25" r="2921" customHeight="1" ht="18.75">
      <c r="A2921" s="1">
        <v>44194</v>
      </c>
      <c r="B2921" s="12">
        <v>2.1</v>
      </c>
      <c r="C2921" s="12">
        <v>7.3</v>
      </c>
      <c r="D2921" s="7">
        <v>290</v>
      </c>
      <c r="E2921" s="16">
        <v>1.7653703703703703</v>
      </c>
      <c r="F2921" s="12">
        <v>9.2</v>
      </c>
      <c r="G2921" s="7">
        <v>320</v>
      </c>
      <c r="H2921" s="16">
        <v>1.763287037037037</v>
      </c>
    </row>
    <row x14ac:dyDescent="0.25" r="2922" customHeight="1" ht="18.75">
      <c r="A2922" s="1">
        <v>44195</v>
      </c>
      <c r="B2922" s="12">
        <v>6.2</v>
      </c>
      <c r="C2922" s="12">
        <v>9.7</v>
      </c>
      <c r="D2922" s="7">
        <v>290</v>
      </c>
      <c r="E2922" s="16">
        <v>1.4355092592592593</v>
      </c>
      <c r="F2922" s="12">
        <v>13.9</v>
      </c>
      <c r="G2922" s="7">
        <v>320</v>
      </c>
      <c r="H2922" s="16">
        <v>1.3014814814814815</v>
      </c>
    </row>
    <row x14ac:dyDescent="0.25" r="2923" customHeight="1" ht="18.75">
      <c r="A2923" s="1">
        <v>44196</v>
      </c>
      <c r="B2923" s="12">
        <v>3.8</v>
      </c>
      <c r="C2923" s="7">
        <v>7</v>
      </c>
      <c r="D2923" s="7">
        <v>290</v>
      </c>
      <c r="E2923" s="16">
        <v>1.4841203703703703</v>
      </c>
      <c r="F2923" s="12">
        <v>9.7</v>
      </c>
      <c r="G2923" s="7">
        <v>290</v>
      </c>
      <c r="H2923" s="16">
        <v>1.4827314814814816</v>
      </c>
    </row>
    <row x14ac:dyDescent="0.25" r="2924" customHeight="1" ht="18.75">
      <c r="A2924" s="1">
        <v>44197</v>
      </c>
      <c r="B2924" s="12">
        <v>1.9</v>
      </c>
      <c r="C2924" s="12">
        <v>5.7</v>
      </c>
      <c r="D2924" s="7">
        <v>290</v>
      </c>
      <c r="E2924" s="16">
        <v>1.0112037037037036</v>
      </c>
      <c r="F2924" s="12">
        <v>7.9</v>
      </c>
      <c r="G2924" s="7">
        <v>290</v>
      </c>
      <c r="H2924" s="16">
        <v>1.007037037037037</v>
      </c>
    </row>
    <row x14ac:dyDescent="0.25" r="2925" customHeight="1" ht="18.75">
      <c r="A2925" s="1">
        <v>44198</v>
      </c>
      <c r="B2925" s="12">
        <v>3.1</v>
      </c>
      <c r="C2925" s="12">
        <v>9.2</v>
      </c>
      <c r="D2925" s="7">
        <v>290</v>
      </c>
      <c r="E2925" s="16">
        <v>1.570925925925926</v>
      </c>
      <c r="F2925" s="12">
        <v>12.7</v>
      </c>
      <c r="G2925" s="7">
        <v>290</v>
      </c>
      <c r="H2925" s="16">
        <v>1.5660648148148149</v>
      </c>
    </row>
    <row x14ac:dyDescent="0.25" r="2926" customHeight="1" ht="18.75">
      <c r="A2926" s="1">
        <v>44199</v>
      </c>
      <c r="B2926" s="7">
        <v>4</v>
      </c>
      <c r="C2926" s="12">
        <v>7.4</v>
      </c>
      <c r="D2926" s="7">
        <v>290</v>
      </c>
      <c r="E2926" s="16">
        <v>1.4688425925925925</v>
      </c>
      <c r="F2926" s="12">
        <v>10.3</v>
      </c>
      <c r="G2926" s="7">
        <v>290</v>
      </c>
      <c r="H2926" s="16">
        <v>1.4688425925925925</v>
      </c>
    </row>
    <row x14ac:dyDescent="0.25" r="2927" customHeight="1" ht="18.75">
      <c r="A2927" s="1">
        <v>44200</v>
      </c>
      <c r="B2927" s="12">
        <v>1.4</v>
      </c>
      <c r="C2927" s="12">
        <v>4.4</v>
      </c>
      <c r="D2927" s="7">
        <v>290</v>
      </c>
      <c r="E2927" s="16">
        <v>1.0723148148148147</v>
      </c>
      <c r="F2927" s="12">
        <v>6.1</v>
      </c>
      <c r="G2927" s="7">
        <v>320</v>
      </c>
      <c r="H2927" s="16">
        <v>1.0285648148148148</v>
      </c>
    </row>
    <row x14ac:dyDescent="0.25" r="2928" customHeight="1" ht="18.75">
      <c r="A2928" s="1">
        <v>44201</v>
      </c>
      <c r="B2928" s="12">
        <v>3.2</v>
      </c>
      <c r="C2928" s="12">
        <v>7.7</v>
      </c>
      <c r="D2928" s="7">
        <v>320</v>
      </c>
      <c r="E2928" s="16">
        <v>1.533425925925926</v>
      </c>
      <c r="F2928" s="12">
        <v>10.4</v>
      </c>
      <c r="G2928" s="7">
        <v>290</v>
      </c>
      <c r="H2928" s="16">
        <v>1.5924537037037036</v>
      </c>
    </row>
    <row x14ac:dyDescent="0.25" r="2929" customHeight="1" ht="18.75">
      <c r="A2929" s="1">
        <v>44202</v>
      </c>
      <c r="B2929" s="12">
        <v>2.7</v>
      </c>
      <c r="C2929" s="12">
        <v>6.1</v>
      </c>
      <c r="D2929" s="7">
        <v>290</v>
      </c>
      <c r="E2929" s="16">
        <v>1.4480092592592593</v>
      </c>
      <c r="F2929" s="12">
        <v>9.4</v>
      </c>
      <c r="G2929" s="7">
        <v>360</v>
      </c>
      <c r="H2929" s="16">
        <v>1.594537037037037</v>
      </c>
    </row>
    <row x14ac:dyDescent="0.25" r="2930" customHeight="1" ht="18.75">
      <c r="A2930" s="1">
        <v>44203</v>
      </c>
      <c r="B2930" s="12">
        <v>5.3</v>
      </c>
      <c r="C2930" s="12">
        <v>9.1</v>
      </c>
      <c r="D2930" s="7">
        <v>290</v>
      </c>
      <c r="E2930" s="16">
        <v>1.413287037037037</v>
      </c>
      <c r="F2930" s="12">
        <v>13.8</v>
      </c>
      <c r="G2930" s="7">
        <v>290</v>
      </c>
      <c r="H2930" s="16">
        <v>1.3709259259259259</v>
      </c>
    </row>
    <row x14ac:dyDescent="0.25" r="2931" customHeight="1" ht="18.75">
      <c r="A2931" s="1">
        <v>44204</v>
      </c>
      <c r="B2931" s="12">
        <v>4.6</v>
      </c>
      <c r="C2931" s="7">
        <v>7</v>
      </c>
      <c r="D2931" s="7">
        <v>290</v>
      </c>
      <c r="E2931" s="16">
        <v>1.8313425925925926</v>
      </c>
      <c r="F2931" s="12">
        <v>10.1</v>
      </c>
      <c r="G2931" s="7">
        <v>320</v>
      </c>
      <c r="H2931" s="16">
        <v>1.8153703703703705</v>
      </c>
    </row>
    <row x14ac:dyDescent="0.25" r="2932" customHeight="1" ht="18.75">
      <c r="A2932" s="1">
        <v>44205</v>
      </c>
      <c r="B2932" s="12">
        <v>4.2</v>
      </c>
      <c r="C2932" s="12">
        <v>7.4</v>
      </c>
      <c r="D2932" s="7">
        <v>290</v>
      </c>
      <c r="E2932" s="16">
        <v>1.768148148148148</v>
      </c>
      <c r="F2932" s="12">
        <v>10.3</v>
      </c>
      <c r="G2932" s="7">
        <v>290</v>
      </c>
      <c r="H2932" s="16">
        <v>1.7674537037037037</v>
      </c>
    </row>
    <row x14ac:dyDescent="0.25" r="2933" customHeight="1" ht="18.75">
      <c r="A2933" s="1">
        <v>44206</v>
      </c>
      <c r="B2933" s="12">
        <v>2.3</v>
      </c>
      <c r="C2933" s="12">
        <v>5.1</v>
      </c>
      <c r="D2933" s="7">
        <v>290</v>
      </c>
      <c r="E2933" s="16">
        <v>1.6014814814814815</v>
      </c>
      <c r="F2933" s="12">
        <v>7.1</v>
      </c>
      <c r="G2933" s="7">
        <v>290</v>
      </c>
      <c r="H2933" s="16">
        <v>1.5952314814814814</v>
      </c>
    </row>
    <row x14ac:dyDescent="0.25" r="2934" customHeight="1" ht="18.75">
      <c r="A2934" s="1">
        <v>44207</v>
      </c>
      <c r="B2934" s="12">
        <v>1.2</v>
      </c>
      <c r="C2934" s="12">
        <v>3.3</v>
      </c>
      <c r="D2934" s="7">
        <v>290</v>
      </c>
      <c r="E2934" s="16">
        <v>1.7223148148148149</v>
      </c>
      <c r="F2934" s="12">
        <v>4.4</v>
      </c>
      <c r="G2934" s="7">
        <v>290</v>
      </c>
      <c r="H2934" s="16">
        <v>1.713287037037037</v>
      </c>
    </row>
    <row x14ac:dyDescent="0.25" r="2935" customHeight="1" ht="18.75">
      <c r="A2935" s="1">
        <v>44208</v>
      </c>
      <c r="B2935" s="12">
        <v>1.3</v>
      </c>
      <c r="C2935" s="12">
        <v>3.8</v>
      </c>
      <c r="D2935" s="7">
        <v>290</v>
      </c>
      <c r="E2935" s="16">
        <v>1.544537037037037</v>
      </c>
      <c r="F2935" s="12">
        <v>5.3</v>
      </c>
      <c r="G2935" s="7">
        <v>290</v>
      </c>
      <c r="H2935" s="16">
        <v>1.5355092592592592</v>
      </c>
    </row>
    <row x14ac:dyDescent="0.25" r="2936" customHeight="1" ht="18.75">
      <c r="A2936" s="1">
        <v>44209</v>
      </c>
      <c r="B2936" s="12">
        <v>1.4</v>
      </c>
      <c r="C2936" s="12">
        <v>4.5</v>
      </c>
      <c r="D2936" s="7">
        <v>270</v>
      </c>
      <c r="E2936" s="16">
        <v>1.6292592592592592</v>
      </c>
      <c r="F2936" s="12">
        <v>7.5</v>
      </c>
      <c r="G2936" s="7">
        <v>250</v>
      </c>
      <c r="H2936" s="16">
        <v>1.6237037037037036</v>
      </c>
    </row>
    <row x14ac:dyDescent="0.25" r="2937" customHeight="1" ht="18.75">
      <c r="A2937" s="1">
        <v>44210</v>
      </c>
      <c r="B2937" s="12">
        <v>1.2</v>
      </c>
      <c r="C2937" s="12">
        <v>3.8</v>
      </c>
      <c r="D2937" s="7">
        <v>140</v>
      </c>
      <c r="E2937" s="16">
        <v>1.9417592592592592</v>
      </c>
      <c r="F2937" s="12">
        <v>4.7</v>
      </c>
      <c r="G2937" s="7">
        <v>140</v>
      </c>
      <c r="H2937" s="16">
        <v>1.845925925925926</v>
      </c>
    </row>
    <row x14ac:dyDescent="0.25" r="2938" customHeight="1" ht="18.75">
      <c r="A2938" s="1">
        <v>44211</v>
      </c>
      <c r="B2938" s="7">
        <v>2</v>
      </c>
      <c r="C2938" s="12">
        <v>5.4</v>
      </c>
      <c r="D2938" s="7">
        <v>320</v>
      </c>
      <c r="E2938" s="16">
        <v>1.9612037037037036</v>
      </c>
      <c r="F2938" s="7">
        <v>8</v>
      </c>
      <c r="G2938" s="7">
        <v>340</v>
      </c>
      <c r="H2938" s="16">
        <v>1.959814814814815</v>
      </c>
    </row>
    <row x14ac:dyDescent="0.25" r="2939" customHeight="1" ht="18.75">
      <c r="A2939" s="1">
        <v>44212</v>
      </c>
      <c r="B2939" s="12">
        <v>3.9</v>
      </c>
      <c r="C2939" s="12">
        <v>6.1</v>
      </c>
      <c r="D2939" s="7">
        <v>290</v>
      </c>
      <c r="E2939" s="16">
        <v>1.518148148148148</v>
      </c>
      <c r="F2939" s="12">
        <v>8.8</v>
      </c>
      <c r="G2939" s="7">
        <v>320</v>
      </c>
      <c r="H2939" s="16">
        <v>1.633425925925926</v>
      </c>
    </row>
    <row x14ac:dyDescent="0.25" r="2940" customHeight="1" ht="18.75">
      <c r="A2940" s="1">
        <v>44213</v>
      </c>
      <c r="B2940" s="12">
        <v>3.4</v>
      </c>
      <c r="C2940" s="12">
        <v>6.7</v>
      </c>
      <c r="D2940" s="7">
        <v>320</v>
      </c>
      <c r="E2940" s="16">
        <v>1.6132870370370371</v>
      </c>
      <c r="F2940" s="12">
        <v>9.6</v>
      </c>
      <c r="G2940" s="7">
        <v>340</v>
      </c>
      <c r="H2940" s="16">
        <v>1.6000925925925926</v>
      </c>
    </row>
    <row x14ac:dyDescent="0.25" r="2941" customHeight="1" ht="18.75">
      <c r="A2941" s="1">
        <v>44214</v>
      </c>
      <c r="B2941" s="12">
        <v>2.4</v>
      </c>
      <c r="C2941" s="12">
        <v>8.4</v>
      </c>
      <c r="D2941" s="7">
        <v>290</v>
      </c>
      <c r="E2941" s="16">
        <v>1.8875925925925925</v>
      </c>
      <c r="F2941" s="12">
        <v>11.8</v>
      </c>
      <c r="G2941" s="7">
        <v>290</v>
      </c>
      <c r="H2941" s="16">
        <v>1.8855092592592593</v>
      </c>
    </row>
    <row x14ac:dyDescent="0.25" r="2942" customHeight="1" ht="18.75">
      <c r="A2942" s="1">
        <v>44215</v>
      </c>
      <c r="B2942" s="12">
        <v>1.7</v>
      </c>
      <c r="C2942" s="12">
        <v>3.9</v>
      </c>
      <c r="D2942" s="7">
        <v>320</v>
      </c>
      <c r="E2942" s="16">
        <v>1.0049537037037037</v>
      </c>
      <c r="F2942" s="12">
        <v>5.8</v>
      </c>
      <c r="G2942" s="7">
        <v>320</v>
      </c>
      <c r="H2942" s="16">
        <v>1.0063425925925926</v>
      </c>
    </row>
    <row x14ac:dyDescent="0.25" r="2943" customHeight="1" ht="18.75">
      <c r="A2943" s="1">
        <v>44216</v>
      </c>
      <c r="B2943" s="12">
        <v>0.9</v>
      </c>
      <c r="C2943" s="12">
        <v>2.2</v>
      </c>
      <c r="D2943" s="7">
        <v>110</v>
      </c>
      <c r="E2943" s="16">
        <v>1.2577314814814815</v>
      </c>
      <c r="F2943" s="7">
        <v>3</v>
      </c>
      <c r="G2943" s="7">
        <v>270</v>
      </c>
      <c r="H2943" s="16">
        <v>1.6417592592592594</v>
      </c>
    </row>
    <row x14ac:dyDescent="0.25" r="2944" customHeight="1" ht="18.75">
      <c r="A2944" s="1">
        <v>44217</v>
      </c>
      <c r="B2944" s="12">
        <v>0.7</v>
      </c>
      <c r="C2944" s="12">
        <v>3.3</v>
      </c>
      <c r="D2944" s="7">
        <v>290</v>
      </c>
      <c r="E2944" s="16">
        <v>1.5903703703703704</v>
      </c>
      <c r="F2944" s="12">
        <v>4.4</v>
      </c>
      <c r="G2944" s="7">
        <v>290</v>
      </c>
      <c r="H2944" s="16">
        <v>1.5875925925925927</v>
      </c>
    </row>
    <row x14ac:dyDescent="0.25" r="2945" customHeight="1" ht="18.75">
      <c r="A2945" s="1">
        <v>44218</v>
      </c>
      <c r="B2945" s="7">
        <v>1</v>
      </c>
      <c r="C2945" s="12">
        <v>3.8</v>
      </c>
      <c r="D2945" s="7">
        <v>110</v>
      </c>
      <c r="E2945" s="16">
        <v>1.8021759259259258</v>
      </c>
      <c r="F2945" s="12">
        <v>5.7</v>
      </c>
      <c r="G2945" s="7">
        <v>140</v>
      </c>
      <c r="H2945" s="16">
        <v>1.8084259259259259</v>
      </c>
    </row>
    <row x14ac:dyDescent="0.25" r="2946" customHeight="1" ht="18.75">
      <c r="A2946" s="1">
        <v>44219</v>
      </c>
      <c r="B2946" s="12">
        <v>3.3</v>
      </c>
      <c r="C2946" s="12">
        <v>6.9</v>
      </c>
      <c r="D2946" s="7">
        <v>110</v>
      </c>
      <c r="E2946" s="16">
        <v>1.4980092592592593</v>
      </c>
      <c r="F2946" s="12">
        <v>10.4</v>
      </c>
      <c r="G2946" s="7">
        <v>110</v>
      </c>
      <c r="H2946" s="16">
        <v>1.4980092592592593</v>
      </c>
    </row>
    <row x14ac:dyDescent="0.25" r="2947" customHeight="1" ht="18.75">
      <c r="A2947" s="1">
        <v>44220</v>
      </c>
      <c r="B2947" s="12">
        <v>1.6</v>
      </c>
      <c r="C2947" s="12">
        <v>4.8</v>
      </c>
      <c r="D2947" s="7">
        <v>110</v>
      </c>
      <c r="E2947" s="16">
        <v>1.6924537037037037</v>
      </c>
      <c r="F2947" s="12">
        <v>6.3</v>
      </c>
      <c r="G2947" s="7">
        <v>140</v>
      </c>
      <c r="H2947" s="16">
        <v>1.6973148148148147</v>
      </c>
    </row>
    <row x14ac:dyDescent="0.25" r="2948" customHeight="1" ht="18.75">
      <c r="A2948" s="1">
        <v>44221</v>
      </c>
      <c r="B2948" s="12">
        <v>2.2</v>
      </c>
      <c r="C2948" s="12">
        <v>5.6</v>
      </c>
      <c r="D2948" s="7">
        <v>110</v>
      </c>
      <c r="E2948" s="16">
        <v>1.4848148148148148</v>
      </c>
      <c r="F2948" s="12">
        <v>7.3</v>
      </c>
      <c r="G2948" s="7">
        <v>110</v>
      </c>
      <c r="H2948" s="16">
        <v>1.682037037037037</v>
      </c>
    </row>
    <row x14ac:dyDescent="0.25" r="2949" customHeight="1" ht="18.75">
      <c r="A2949" s="1">
        <v>44222</v>
      </c>
      <c r="B2949" s="12">
        <v>1.6</v>
      </c>
      <c r="C2949" s="7">
        <v>4</v>
      </c>
      <c r="D2949" s="7">
        <v>290</v>
      </c>
      <c r="E2949" s="16">
        <v>1.643148148148148</v>
      </c>
      <c r="F2949" s="12">
        <v>5.7</v>
      </c>
      <c r="G2949" s="7">
        <v>320</v>
      </c>
      <c r="H2949" s="16">
        <v>1.9938425925925927</v>
      </c>
    </row>
    <row x14ac:dyDescent="0.25" r="2950" customHeight="1" ht="18.75">
      <c r="A2950" s="1">
        <v>44223</v>
      </c>
      <c r="B2950" s="12">
        <v>2.7</v>
      </c>
      <c r="C2950" s="12">
        <v>6.2</v>
      </c>
      <c r="D2950" s="7">
        <v>290</v>
      </c>
      <c r="E2950" s="16">
        <v>1.233425925925926</v>
      </c>
      <c r="F2950" s="12">
        <v>8.8</v>
      </c>
      <c r="G2950" s="7">
        <v>290</v>
      </c>
      <c r="H2950" s="16">
        <v>1.202175925925926</v>
      </c>
    </row>
    <row x14ac:dyDescent="0.25" r="2951" customHeight="1" ht="18.75">
      <c r="A2951" s="1">
        <v>44224</v>
      </c>
      <c r="B2951" s="12">
        <v>4.1</v>
      </c>
      <c r="C2951" s="12">
        <v>10.4</v>
      </c>
      <c r="D2951" s="7">
        <v>290</v>
      </c>
      <c r="E2951" s="16">
        <v>1.5862037037037036</v>
      </c>
      <c r="F2951" s="7">
        <v>17</v>
      </c>
      <c r="G2951" s="7">
        <v>270</v>
      </c>
      <c r="H2951" s="16">
        <v>1.8188425925925926</v>
      </c>
    </row>
    <row x14ac:dyDescent="0.25" r="2952" customHeight="1" ht="18.75">
      <c r="A2952" s="1">
        <v>44225</v>
      </c>
      <c r="B2952" s="12">
        <v>5.6</v>
      </c>
      <c r="C2952" s="12">
        <v>9.2</v>
      </c>
      <c r="D2952" s="7">
        <v>290</v>
      </c>
      <c r="E2952" s="16">
        <v>1.5375925925925926</v>
      </c>
      <c r="F2952" s="12">
        <v>13.7</v>
      </c>
      <c r="G2952" s="7">
        <v>320</v>
      </c>
      <c r="H2952" s="16">
        <v>1.5341203703703705</v>
      </c>
    </row>
    <row x14ac:dyDescent="0.25" r="2953" customHeight="1" ht="18.75">
      <c r="A2953" s="1">
        <v>44226</v>
      </c>
      <c r="B2953" s="12">
        <v>2.1</v>
      </c>
      <c r="C2953" s="12">
        <v>5.9</v>
      </c>
      <c r="D2953" s="7">
        <v>290</v>
      </c>
      <c r="E2953" s="16">
        <v>1.705648148148148</v>
      </c>
      <c r="F2953" s="12">
        <v>8.7</v>
      </c>
      <c r="G2953" s="7">
        <v>270</v>
      </c>
      <c r="H2953" s="16">
        <v>1.7042592592592594</v>
      </c>
    </row>
    <row x14ac:dyDescent="0.25" r="2954" customHeight="1" ht="18.75">
      <c r="A2954" s="1">
        <v>44227</v>
      </c>
      <c r="B2954" s="12">
        <v>1.2</v>
      </c>
      <c r="C2954" s="12">
        <v>3.2</v>
      </c>
      <c r="D2954" s="7">
        <v>90</v>
      </c>
      <c r="E2954" s="16">
        <v>1.9542592592592594</v>
      </c>
      <c r="F2954" s="12">
        <v>4.2</v>
      </c>
      <c r="G2954" s="7">
        <v>70</v>
      </c>
      <c r="H2954" s="16">
        <v>1.952175925925926</v>
      </c>
    </row>
    <row x14ac:dyDescent="0.25" r="2955" customHeight="1" ht="18.75">
      <c r="A2955" s="1">
        <v>44228</v>
      </c>
      <c r="B2955" s="12">
        <v>1.4</v>
      </c>
      <c r="C2955" s="7">
        <v>6</v>
      </c>
      <c r="D2955" s="7">
        <v>290</v>
      </c>
      <c r="E2955" s="16">
        <v>1.9230092592592594</v>
      </c>
      <c r="F2955" s="12">
        <v>8.9</v>
      </c>
      <c r="G2955" s="7">
        <v>290</v>
      </c>
      <c r="H2955" s="16">
        <v>1.9223148148148148</v>
      </c>
    </row>
    <row x14ac:dyDescent="0.25" r="2956" customHeight="1" ht="18.75">
      <c r="A2956" s="1">
        <v>44229</v>
      </c>
      <c r="B2956" s="12">
        <v>5.1</v>
      </c>
      <c r="C2956" s="12">
        <v>7.7</v>
      </c>
      <c r="D2956" s="7">
        <v>290</v>
      </c>
      <c r="E2956" s="16">
        <v>1.0820370370370371</v>
      </c>
      <c r="F2956" s="12">
        <v>11.3</v>
      </c>
      <c r="G2956" s="7">
        <v>290</v>
      </c>
      <c r="H2956" s="16">
        <v>1.0688425925925926</v>
      </c>
    </row>
    <row x14ac:dyDescent="0.25" r="2957" customHeight="1" ht="18.75">
      <c r="A2957" s="1">
        <v>44230</v>
      </c>
      <c r="B2957" s="12">
        <v>2.4</v>
      </c>
      <c r="C2957" s="12">
        <v>4.8</v>
      </c>
      <c r="D2957" s="7">
        <v>320</v>
      </c>
      <c r="E2957" s="16">
        <v>1.2709259259259258</v>
      </c>
      <c r="F2957" s="12">
        <v>6.8</v>
      </c>
      <c r="G2957" s="7">
        <v>320</v>
      </c>
      <c r="H2957" s="16">
        <v>1.1577314814814814</v>
      </c>
    </row>
    <row x14ac:dyDescent="0.25" r="2958" customHeight="1" ht="18.75">
      <c r="A2958" s="1">
        <v>44231</v>
      </c>
      <c r="B2958" s="12">
        <v>3.1</v>
      </c>
      <c r="C2958" s="12">
        <v>6.1</v>
      </c>
      <c r="D2958" s="7">
        <v>290</v>
      </c>
      <c r="E2958" s="16">
        <v>1.538287037037037</v>
      </c>
      <c r="F2958" s="12">
        <v>8.2</v>
      </c>
      <c r="G2958" s="7">
        <v>290</v>
      </c>
      <c r="H2958" s="16">
        <v>1.5348148148148149</v>
      </c>
    </row>
    <row x14ac:dyDescent="0.25" r="2959" customHeight="1" ht="18.75">
      <c r="A2959" s="1">
        <v>44232</v>
      </c>
      <c r="B2959" s="12">
        <v>1.1</v>
      </c>
      <c r="C2959" s="12">
        <v>3.1</v>
      </c>
      <c r="D2959" s="7">
        <v>290</v>
      </c>
      <c r="E2959" s="16">
        <v>1.7230092592592592</v>
      </c>
      <c r="F2959" s="12">
        <v>4.6</v>
      </c>
      <c r="G2959" s="7">
        <v>290</v>
      </c>
      <c r="H2959" s="16">
        <v>1.7174537037037036</v>
      </c>
    </row>
    <row x14ac:dyDescent="0.25" r="2960" customHeight="1" ht="18.75">
      <c r="A2960" s="1">
        <v>44233</v>
      </c>
      <c r="B2960" s="12">
        <v>1.1</v>
      </c>
      <c r="C2960" s="12">
        <v>3.7</v>
      </c>
      <c r="D2960" s="7">
        <v>290</v>
      </c>
      <c r="E2960" s="16">
        <v>1.5841203703703703</v>
      </c>
      <c r="F2960" s="12">
        <v>5.2</v>
      </c>
      <c r="G2960" s="7">
        <v>320</v>
      </c>
      <c r="H2960" s="16">
        <v>1.6674537037037038</v>
      </c>
    </row>
    <row x14ac:dyDescent="0.25" r="2961" customHeight="1" ht="18.75">
      <c r="A2961" s="1">
        <v>44234</v>
      </c>
      <c r="B2961" s="12">
        <v>2.2</v>
      </c>
      <c r="C2961" s="12">
        <v>5.2</v>
      </c>
      <c r="D2961" s="7">
        <v>320</v>
      </c>
      <c r="E2961" s="16">
        <v>1.7035648148148148</v>
      </c>
      <c r="F2961" s="12">
        <v>9.2</v>
      </c>
      <c r="G2961" s="7">
        <v>320</v>
      </c>
      <c r="H2961" s="16">
        <v>1.720925925925926</v>
      </c>
    </row>
    <row x14ac:dyDescent="0.25" r="2962" customHeight="1" ht="18.75">
      <c r="A2962" s="1">
        <v>44235</v>
      </c>
      <c r="B2962" s="12">
        <v>4.6</v>
      </c>
      <c r="C2962" s="12">
        <v>7.2</v>
      </c>
      <c r="D2962" s="7">
        <v>290</v>
      </c>
      <c r="E2962" s="16">
        <v>1.5653703703703705</v>
      </c>
      <c r="F2962" s="12">
        <v>11.7</v>
      </c>
      <c r="G2962" s="7">
        <v>290</v>
      </c>
      <c r="H2962" s="16">
        <v>1.6500925925925927</v>
      </c>
    </row>
    <row x14ac:dyDescent="0.25" r="2963" customHeight="1" ht="18.75">
      <c r="A2963" s="1">
        <v>44236</v>
      </c>
      <c r="B2963" s="12">
        <v>3.5</v>
      </c>
      <c r="C2963" s="12">
        <v>6.2</v>
      </c>
      <c r="D2963" s="7">
        <v>290</v>
      </c>
      <c r="E2963" s="16">
        <v>1.5327314814814814</v>
      </c>
      <c r="F2963" s="12">
        <v>8.5</v>
      </c>
      <c r="G2963" s="7">
        <v>290</v>
      </c>
      <c r="H2963" s="16">
        <v>1.5355092592592592</v>
      </c>
    </row>
    <row x14ac:dyDescent="0.25" r="2964" customHeight="1" ht="18.75">
      <c r="A2964" s="1">
        <v>44237</v>
      </c>
      <c r="B2964" s="12">
        <v>1.9</v>
      </c>
      <c r="C2964" s="12">
        <v>4.5</v>
      </c>
      <c r="D2964" s="7">
        <v>290</v>
      </c>
      <c r="E2964" s="16">
        <v>1.6042592592592593</v>
      </c>
      <c r="F2964" s="12">
        <v>6.5</v>
      </c>
      <c r="G2964" s="7">
        <v>290</v>
      </c>
      <c r="H2964" s="16">
        <v>1.5792592592592594</v>
      </c>
    </row>
    <row x14ac:dyDescent="0.25" r="2965" customHeight="1" ht="18.75">
      <c r="A2965" s="1">
        <v>44238</v>
      </c>
      <c r="B2965" s="12">
        <v>1.2</v>
      </c>
      <c r="C2965" s="12">
        <v>3.2</v>
      </c>
      <c r="D2965" s="7">
        <v>160</v>
      </c>
      <c r="E2965" s="16">
        <v>1.6424537037037037</v>
      </c>
      <c r="F2965" s="7">
        <v>4</v>
      </c>
      <c r="G2965" s="7">
        <v>160</v>
      </c>
      <c r="H2965" s="16">
        <v>1.6424537037037037</v>
      </c>
    </row>
    <row x14ac:dyDescent="0.25" r="2966" customHeight="1" ht="18.75">
      <c r="A2966" s="1">
        <v>44239</v>
      </c>
      <c r="B2966" s="7">
        <v>1</v>
      </c>
      <c r="C2966" s="7">
        <v>3</v>
      </c>
      <c r="D2966" s="7">
        <v>270</v>
      </c>
      <c r="E2966" s="16">
        <v>1.6285648148148149</v>
      </c>
      <c r="F2966" s="12">
        <v>4.2</v>
      </c>
      <c r="G2966" s="7">
        <v>270</v>
      </c>
      <c r="H2966" s="16">
        <v>1.6278703703703705</v>
      </c>
    </row>
    <row x14ac:dyDescent="0.25" r="2967" customHeight="1" ht="18.75">
      <c r="A2967" s="1">
        <v>44240</v>
      </c>
      <c r="B2967" s="7">
        <v>1</v>
      </c>
      <c r="C2967" s="12">
        <v>2.7</v>
      </c>
      <c r="D2967" s="7">
        <v>290</v>
      </c>
      <c r="E2967" s="16">
        <v>1.6077314814814816</v>
      </c>
      <c r="F2967" s="12">
        <v>3.6</v>
      </c>
      <c r="G2967" s="7">
        <v>110</v>
      </c>
      <c r="H2967" s="16">
        <v>1.9105092592592592</v>
      </c>
    </row>
    <row x14ac:dyDescent="0.25" r="2968" customHeight="1" ht="18.75">
      <c r="A2968" s="1">
        <v>44241</v>
      </c>
      <c r="B2968" s="7">
        <v>1</v>
      </c>
      <c r="C2968" s="12">
        <v>2.8</v>
      </c>
      <c r="D2968" s="7">
        <v>110</v>
      </c>
      <c r="E2968" s="16">
        <v>1.525787037037037</v>
      </c>
      <c r="F2968" s="12">
        <v>3.8</v>
      </c>
      <c r="G2968" s="7">
        <v>140</v>
      </c>
      <c r="H2968" s="16">
        <v>1.5202314814814815</v>
      </c>
    </row>
    <row x14ac:dyDescent="0.25" r="2969" customHeight="1" ht="18.75">
      <c r="A2969" s="1">
        <v>44242</v>
      </c>
      <c r="B2969" s="12">
        <v>4.4</v>
      </c>
      <c r="C2969" s="12">
        <v>9.9</v>
      </c>
      <c r="D2969" s="7">
        <v>290</v>
      </c>
      <c r="E2969" s="16">
        <v>1.6966203703703704</v>
      </c>
      <c r="F2969" s="12">
        <v>15.2</v>
      </c>
      <c r="G2969" s="7">
        <v>290</v>
      </c>
      <c r="H2969" s="16">
        <v>1.6730092592592594</v>
      </c>
    </row>
    <row x14ac:dyDescent="0.25" r="2970" customHeight="1" ht="18.75">
      <c r="A2970" s="1">
        <v>44243</v>
      </c>
      <c r="B2970" s="12">
        <v>4.1</v>
      </c>
      <c r="C2970" s="12">
        <v>8.2</v>
      </c>
      <c r="D2970" s="7">
        <v>290</v>
      </c>
      <c r="E2970" s="16">
        <v>1.9966203703703704</v>
      </c>
      <c r="F2970" s="12">
        <v>11.2</v>
      </c>
      <c r="G2970" s="7">
        <v>320</v>
      </c>
      <c r="H2970" s="16">
        <v>1.994537037037037</v>
      </c>
    </row>
    <row x14ac:dyDescent="0.25" r="2971" customHeight="1" ht="18.75">
      <c r="A2971" s="1">
        <v>44244</v>
      </c>
      <c r="B2971" s="12">
        <v>6.6</v>
      </c>
      <c r="C2971" s="12">
        <v>10.6</v>
      </c>
      <c r="D2971" s="7">
        <v>290</v>
      </c>
      <c r="E2971" s="16">
        <v>1.7375925925925926</v>
      </c>
      <c r="F2971" s="12">
        <v>14.5</v>
      </c>
      <c r="G2971" s="7">
        <v>290</v>
      </c>
      <c r="H2971" s="16">
        <v>1.733425925925926</v>
      </c>
    </row>
    <row x14ac:dyDescent="0.25" r="2972" customHeight="1" ht="18.75">
      <c r="A2972" s="1">
        <v>44245</v>
      </c>
      <c r="B2972" s="12">
        <v>3.9</v>
      </c>
      <c r="C2972" s="12">
        <v>8.3</v>
      </c>
      <c r="D2972" s="7">
        <v>290</v>
      </c>
      <c r="E2972" s="16">
        <v>1.532037037037037</v>
      </c>
      <c r="F2972" s="12">
        <v>11.7</v>
      </c>
      <c r="G2972" s="7">
        <v>290</v>
      </c>
      <c r="H2972" s="16">
        <v>1.529259259259259</v>
      </c>
    </row>
    <row x14ac:dyDescent="0.25" r="2973" customHeight="1" ht="18.75">
      <c r="A2973" s="1">
        <v>44246</v>
      </c>
      <c r="B2973" s="12">
        <v>2.9</v>
      </c>
      <c r="C2973" s="12">
        <v>4.4</v>
      </c>
      <c r="D2973" s="7">
        <v>270</v>
      </c>
      <c r="E2973" s="16">
        <v>1.502175925925926</v>
      </c>
      <c r="F2973" s="12">
        <v>6.2</v>
      </c>
      <c r="G2973" s="7">
        <v>270</v>
      </c>
      <c r="H2973" s="16">
        <v>1.5014814814814814</v>
      </c>
    </row>
    <row x14ac:dyDescent="0.25" r="2974" customHeight="1" ht="18.75">
      <c r="A2974" s="1">
        <v>44247</v>
      </c>
      <c r="B2974" s="12">
        <v>2.5</v>
      </c>
      <c r="C2974" s="12">
        <v>7.9</v>
      </c>
      <c r="D2974" s="7">
        <v>290</v>
      </c>
      <c r="E2974" s="16">
        <v>1.6521759259259259</v>
      </c>
      <c r="F2974" s="12">
        <v>10.4</v>
      </c>
      <c r="G2974" s="7">
        <v>290</v>
      </c>
      <c r="H2974" s="16">
        <v>1.6500925925925927</v>
      </c>
    </row>
    <row x14ac:dyDescent="0.25" r="2975" customHeight="1" ht="18.75">
      <c r="A2975" s="1">
        <v>44248</v>
      </c>
      <c r="B2975" s="12">
        <v>2.3</v>
      </c>
      <c r="C2975" s="12">
        <v>8.1</v>
      </c>
      <c r="D2975" s="7">
        <v>270</v>
      </c>
      <c r="E2975" s="16">
        <v>1.6674537037037038</v>
      </c>
      <c r="F2975" s="7">
        <v>12</v>
      </c>
      <c r="G2975" s="7">
        <v>270</v>
      </c>
      <c r="H2975" s="16">
        <v>1.6612037037037037</v>
      </c>
    </row>
    <row x14ac:dyDescent="0.25" r="2976" customHeight="1" ht="18.75">
      <c r="A2976" s="1">
        <v>44249</v>
      </c>
      <c r="B2976" s="12">
        <v>2.5</v>
      </c>
      <c r="C2976" s="12">
        <v>7.2</v>
      </c>
      <c r="D2976" s="7">
        <v>320</v>
      </c>
      <c r="E2976" s="16">
        <v>1.789675925925926</v>
      </c>
      <c r="F2976" s="12">
        <v>10.7</v>
      </c>
      <c r="G2976" s="7">
        <v>320</v>
      </c>
      <c r="H2976" s="16">
        <v>1.7841203703703705</v>
      </c>
    </row>
    <row x14ac:dyDescent="0.25" r="2977" customHeight="1" ht="18.75">
      <c r="A2977" s="1">
        <v>44250</v>
      </c>
      <c r="B2977" s="12">
        <v>3.2</v>
      </c>
      <c r="C2977" s="12">
        <v>5.3</v>
      </c>
      <c r="D2977" s="7">
        <v>320</v>
      </c>
      <c r="E2977" s="16">
        <v>1.177175925925926</v>
      </c>
      <c r="F2977" s="12">
        <v>7.4</v>
      </c>
      <c r="G2977" s="7">
        <v>290</v>
      </c>
      <c r="H2977" s="16">
        <v>1.1813425925925927</v>
      </c>
    </row>
    <row x14ac:dyDescent="0.25" r="2978" customHeight="1" ht="18.75">
      <c r="A2978" s="1">
        <v>44251</v>
      </c>
      <c r="B2978" s="7">
        <v>2</v>
      </c>
      <c r="C2978" s="12">
        <v>5.7</v>
      </c>
      <c r="D2978" s="7">
        <v>110</v>
      </c>
      <c r="E2978" s="16">
        <v>1.7473148148148148</v>
      </c>
      <c r="F2978" s="12">
        <v>7.6</v>
      </c>
      <c r="G2978" s="7">
        <v>110</v>
      </c>
      <c r="H2978" s="16">
        <v>1.7278703703703704</v>
      </c>
    </row>
    <row x14ac:dyDescent="0.25" r="2979" customHeight="1" ht="18.75">
      <c r="A2979" s="1">
        <v>44252</v>
      </c>
      <c r="B2979" s="12">
        <v>1.1</v>
      </c>
      <c r="C2979" s="12">
        <v>2.4</v>
      </c>
      <c r="D2979" s="7">
        <v>140</v>
      </c>
      <c r="E2979" s="16">
        <v>1.670925925925926</v>
      </c>
      <c r="F2979" s="12">
        <v>3.2</v>
      </c>
      <c r="G2979" s="7">
        <v>230</v>
      </c>
      <c r="H2979" s="16">
        <v>1.5528703703703703</v>
      </c>
    </row>
    <row x14ac:dyDescent="0.25" r="2980" customHeight="1" ht="18.75">
      <c r="A2980" s="1">
        <v>44253</v>
      </c>
      <c r="B2980" s="12">
        <v>3.2</v>
      </c>
      <c r="C2980" s="7">
        <v>8</v>
      </c>
      <c r="D2980" s="7">
        <v>110</v>
      </c>
      <c r="E2980" s="16">
        <v>1.633425925925926</v>
      </c>
      <c r="F2980" s="12">
        <v>11.4</v>
      </c>
      <c r="G2980" s="7">
        <v>90</v>
      </c>
      <c r="H2980" s="16">
        <v>1.638287037037037</v>
      </c>
    </row>
    <row x14ac:dyDescent="0.25" r="2981" customHeight="1" ht="18.75">
      <c r="A2981" s="1">
        <v>44254</v>
      </c>
      <c r="B2981" s="12">
        <v>4.7</v>
      </c>
      <c r="C2981" s="12">
        <v>8.8</v>
      </c>
      <c r="D2981" s="7">
        <v>90</v>
      </c>
      <c r="E2981" s="16">
        <v>1.6987037037037038</v>
      </c>
      <c r="F2981" s="12">
        <v>12.5</v>
      </c>
      <c r="G2981" s="7">
        <v>70</v>
      </c>
      <c r="H2981" s="16">
        <v>1.695925925925926</v>
      </c>
    </row>
    <row x14ac:dyDescent="0.25" r="2982" customHeight="1" ht="18.75">
      <c r="A2982" s="1">
        <v>44255</v>
      </c>
      <c r="B2982" s="12">
        <v>1.1</v>
      </c>
      <c r="C2982" s="12">
        <v>3.5</v>
      </c>
      <c r="D2982" s="7">
        <v>270</v>
      </c>
      <c r="E2982" s="16">
        <v>1.694537037037037</v>
      </c>
      <c r="F2982" s="12">
        <v>5.1</v>
      </c>
      <c r="G2982" s="7">
        <v>290</v>
      </c>
      <c r="H2982" s="16">
        <v>1.6938425925925926</v>
      </c>
    </row>
    <row x14ac:dyDescent="0.25" r="2983" customHeight="1" ht="18.75">
      <c r="A2983" s="1">
        <v>44256</v>
      </c>
      <c r="B2983" s="7">
        <v>3</v>
      </c>
      <c r="C2983" s="7">
        <v>8</v>
      </c>
      <c r="D2983" s="7">
        <v>110</v>
      </c>
      <c r="E2983" s="16">
        <v>1.8785648148148149</v>
      </c>
      <c r="F2983" s="12">
        <v>11.7</v>
      </c>
      <c r="G2983" s="7">
        <v>110</v>
      </c>
      <c r="H2983" s="16">
        <v>1.873009259259259</v>
      </c>
    </row>
    <row x14ac:dyDescent="0.25" r="2984" customHeight="1" ht="18.75">
      <c r="A2984" s="1">
        <v>44257</v>
      </c>
      <c r="B2984" s="12">
        <v>1.7</v>
      </c>
      <c r="C2984" s="12">
        <v>4.1</v>
      </c>
      <c r="D2984" s="7">
        <v>140</v>
      </c>
      <c r="E2984" s="16">
        <v>1.8153703703703705</v>
      </c>
      <c r="F2984" s="7">
        <v>6</v>
      </c>
      <c r="G2984" s="7">
        <v>140</v>
      </c>
      <c r="H2984" s="16">
        <v>1.877175925925926</v>
      </c>
    </row>
    <row x14ac:dyDescent="0.25" r="2985" customHeight="1" ht="18.75">
      <c r="A2985" s="1">
        <v>44258</v>
      </c>
      <c r="B2985" s="12">
        <v>1.2</v>
      </c>
      <c r="C2985" s="12">
        <v>3.2</v>
      </c>
      <c r="D2985" s="7">
        <v>140</v>
      </c>
      <c r="E2985" s="16">
        <v>1.4577314814814815</v>
      </c>
      <c r="F2985" s="12">
        <v>3.9</v>
      </c>
      <c r="G2985" s="7">
        <v>270</v>
      </c>
      <c r="H2985" s="16">
        <v>1.5230092592592592</v>
      </c>
    </row>
    <row x14ac:dyDescent="0.25" r="2986" customHeight="1" ht="18.75">
      <c r="A2986" s="1">
        <v>44259</v>
      </c>
      <c r="B2986" s="12">
        <v>0.9</v>
      </c>
      <c r="C2986" s="12">
        <v>3.5</v>
      </c>
      <c r="D2986" s="7">
        <v>270</v>
      </c>
      <c r="E2986" s="16">
        <v>1.7403703703703703</v>
      </c>
      <c r="F2986" s="12">
        <v>5.2</v>
      </c>
      <c r="G2986" s="7">
        <v>270</v>
      </c>
      <c r="H2986" s="16">
        <v>1.736898148148148</v>
      </c>
    </row>
    <row x14ac:dyDescent="0.25" r="2987" customHeight="1" ht="18.75">
      <c r="A2987" s="1">
        <v>44260</v>
      </c>
      <c r="B2987" s="12">
        <v>1.3</v>
      </c>
      <c r="C2987" s="12">
        <v>3.3</v>
      </c>
      <c r="D2987" s="7">
        <v>290</v>
      </c>
      <c r="E2987" s="16">
        <v>1.7382870370370371</v>
      </c>
      <c r="F2987" s="7">
        <v>5</v>
      </c>
      <c r="G2987" s="7">
        <v>270</v>
      </c>
      <c r="H2987" s="16">
        <v>1.733425925925926</v>
      </c>
    </row>
    <row x14ac:dyDescent="0.25" r="2988" customHeight="1" ht="18.75">
      <c r="A2988" s="1">
        <v>44261</v>
      </c>
      <c r="B2988" s="7">
        <v>4</v>
      </c>
      <c r="C2988" s="12">
        <v>8.5</v>
      </c>
      <c r="D2988" s="7">
        <v>110</v>
      </c>
      <c r="E2988" s="16">
        <v>1.5237037037037036</v>
      </c>
      <c r="F2988" s="12">
        <v>12.3</v>
      </c>
      <c r="G2988" s="7">
        <v>140</v>
      </c>
      <c r="H2988" s="16">
        <v>1.5653703703703705</v>
      </c>
    </row>
    <row x14ac:dyDescent="0.25" r="2989" customHeight="1" ht="18.75">
      <c r="A2989" s="1">
        <v>44262</v>
      </c>
      <c r="B2989" s="12">
        <v>2.2</v>
      </c>
      <c r="C2989" s="12">
        <v>4.2</v>
      </c>
      <c r="D2989" s="7">
        <v>110</v>
      </c>
      <c r="E2989" s="16">
        <v>1.157037037037037</v>
      </c>
      <c r="F2989" s="7">
        <v>6</v>
      </c>
      <c r="G2989" s="7">
        <v>110</v>
      </c>
      <c r="H2989" s="16">
        <v>1.1542592592592593</v>
      </c>
    </row>
    <row x14ac:dyDescent="0.25" r="2990" customHeight="1" ht="18.75">
      <c r="A2990" s="1">
        <v>44263</v>
      </c>
      <c r="B2990" s="12">
        <v>2.7</v>
      </c>
      <c r="C2990" s="12">
        <v>6.6</v>
      </c>
      <c r="D2990" s="7">
        <v>110</v>
      </c>
      <c r="E2990" s="16">
        <v>1.7952314814814816</v>
      </c>
      <c r="F2990" s="12">
        <v>9.2</v>
      </c>
      <c r="G2990" s="7">
        <v>90</v>
      </c>
      <c r="H2990" s="16">
        <v>1.8028703703703703</v>
      </c>
    </row>
    <row x14ac:dyDescent="0.25" r="2991" customHeight="1" ht="18.75">
      <c r="A2991" s="1">
        <v>44264</v>
      </c>
      <c r="B2991" s="7">
        <v>2</v>
      </c>
      <c r="C2991" s="12">
        <v>4.7</v>
      </c>
      <c r="D2991" s="7">
        <v>290</v>
      </c>
      <c r="E2991" s="16">
        <v>1.9424537037037037</v>
      </c>
      <c r="F2991" s="12">
        <v>7.2</v>
      </c>
      <c r="G2991" s="7">
        <v>290</v>
      </c>
      <c r="H2991" s="16">
        <v>1.9570370370370371</v>
      </c>
    </row>
    <row x14ac:dyDescent="0.25" r="2992" customHeight="1" ht="18.75">
      <c r="A2992" s="1">
        <v>44265</v>
      </c>
      <c r="B2992" s="12">
        <v>3.5</v>
      </c>
      <c r="C2992" s="12">
        <v>6.6</v>
      </c>
      <c r="D2992" s="7">
        <v>110</v>
      </c>
      <c r="E2992" s="16">
        <v>1.5063425925925926</v>
      </c>
      <c r="F2992" s="12">
        <v>9.3</v>
      </c>
      <c r="G2992" s="7">
        <v>110</v>
      </c>
      <c r="H2992" s="16">
        <v>1.4702314814814814</v>
      </c>
    </row>
    <row x14ac:dyDescent="0.25" r="2993" customHeight="1" ht="18.75">
      <c r="A2993" s="1">
        <v>44266</v>
      </c>
      <c r="B2993" s="12">
        <v>1.1</v>
      </c>
      <c r="C2993" s="12">
        <v>3.1</v>
      </c>
      <c r="D2993" s="7">
        <v>140</v>
      </c>
      <c r="E2993" s="16">
        <v>1.0105092592592593</v>
      </c>
      <c r="F2993" s="12">
        <v>4.4</v>
      </c>
      <c r="G2993" s="7">
        <v>140</v>
      </c>
      <c r="H2993" s="16">
        <v>1.0091203703703704</v>
      </c>
    </row>
    <row x14ac:dyDescent="0.25" r="2994" customHeight="1" ht="18.75">
      <c r="A2994" s="1">
        <v>44267</v>
      </c>
      <c r="B2994" s="12">
        <v>1.2</v>
      </c>
      <c r="C2994" s="12">
        <v>3.1</v>
      </c>
      <c r="D2994" s="7">
        <v>270</v>
      </c>
      <c r="E2994" s="16">
        <v>1.5438425925925925</v>
      </c>
      <c r="F2994" s="12">
        <v>4.1</v>
      </c>
      <c r="G2994" s="7">
        <v>290</v>
      </c>
      <c r="H2994" s="16">
        <v>1.5431481481481482</v>
      </c>
    </row>
    <row x14ac:dyDescent="0.25" r="2995" customHeight="1" ht="18.75">
      <c r="A2995" s="1">
        <v>44268</v>
      </c>
      <c r="B2995" s="12">
        <v>1.5</v>
      </c>
      <c r="C2995" s="12">
        <v>4.9</v>
      </c>
      <c r="D2995" s="7">
        <v>140</v>
      </c>
      <c r="E2995" s="16">
        <v>1.9035648148148148</v>
      </c>
      <c r="F2995" s="12">
        <v>6.7</v>
      </c>
      <c r="G2995" s="7">
        <v>160</v>
      </c>
      <c r="H2995" s="16">
        <v>1.8938425925925926</v>
      </c>
    </row>
    <row x14ac:dyDescent="0.25" r="2996" customHeight="1" ht="18.75">
      <c r="A2996" s="1">
        <v>44269</v>
      </c>
      <c r="B2996" s="12">
        <v>1.7</v>
      </c>
      <c r="C2996" s="12">
        <v>4.8</v>
      </c>
      <c r="D2996" s="7">
        <v>270</v>
      </c>
      <c r="E2996" s="16">
        <v>1.4966203703703704</v>
      </c>
      <c r="F2996" s="12">
        <v>7.5</v>
      </c>
      <c r="G2996" s="7">
        <v>290</v>
      </c>
      <c r="H2996" s="16">
        <v>1.5737037037037038</v>
      </c>
    </row>
    <row x14ac:dyDescent="0.25" r="2997" customHeight="1" ht="18.75">
      <c r="A2997" s="1">
        <v>44270</v>
      </c>
      <c r="B2997" s="12">
        <v>1.6</v>
      </c>
      <c r="C2997" s="12">
        <v>4.9</v>
      </c>
      <c r="D2997" s="7">
        <v>290</v>
      </c>
      <c r="E2997" s="16">
        <v>1.575787037037037</v>
      </c>
      <c r="F2997" s="7">
        <v>7</v>
      </c>
      <c r="G2997" s="7">
        <v>270</v>
      </c>
      <c r="H2997" s="16">
        <v>1.6125925925925926</v>
      </c>
    </row>
    <row x14ac:dyDescent="0.25" r="2998" customHeight="1" ht="18.75">
      <c r="A2998" s="1">
        <v>44271</v>
      </c>
      <c r="B2998" s="12">
        <v>3.2</v>
      </c>
      <c r="C2998" s="12">
        <v>6.7</v>
      </c>
      <c r="D2998" s="7">
        <v>290</v>
      </c>
      <c r="E2998" s="16">
        <v>1.4362037037037036</v>
      </c>
      <c r="F2998" s="12">
        <v>8.9</v>
      </c>
      <c r="G2998" s="7">
        <v>320</v>
      </c>
      <c r="H2998" s="16">
        <v>1.4223148148148148</v>
      </c>
    </row>
    <row x14ac:dyDescent="0.25" r="2999" customHeight="1" ht="18.75">
      <c r="A2999" s="1">
        <v>44272</v>
      </c>
      <c r="B2999" s="12">
        <v>2.6</v>
      </c>
      <c r="C2999" s="12">
        <v>5.7</v>
      </c>
      <c r="D2999" s="7">
        <v>110</v>
      </c>
      <c r="E2999" s="16">
        <v>1.7306481481481482</v>
      </c>
      <c r="F2999" s="12">
        <v>7.5</v>
      </c>
      <c r="G2999" s="7">
        <v>110</v>
      </c>
      <c r="H2999" s="16">
        <v>1.830648148148148</v>
      </c>
    </row>
    <row x14ac:dyDescent="0.25" r="3000" customHeight="1" ht="18.75">
      <c r="A3000" s="1">
        <v>44273</v>
      </c>
      <c r="B3000" s="12">
        <v>3.6</v>
      </c>
      <c r="C3000" s="12">
        <v>7.4</v>
      </c>
      <c r="D3000" s="7">
        <v>110</v>
      </c>
      <c r="E3000" s="16">
        <v>1.8098148148148148</v>
      </c>
      <c r="F3000" s="12">
        <v>9.7</v>
      </c>
      <c r="G3000" s="7">
        <v>110</v>
      </c>
      <c r="H3000" s="16">
        <v>1.803564814814815</v>
      </c>
    </row>
    <row x14ac:dyDescent="0.25" r="3001" customHeight="1" ht="18.75">
      <c r="A3001" s="1">
        <v>44274</v>
      </c>
      <c r="B3001" s="12">
        <v>4.2</v>
      </c>
      <c r="C3001" s="12">
        <v>7.6</v>
      </c>
      <c r="D3001" s="7">
        <v>90</v>
      </c>
      <c r="E3001" s="16">
        <v>1.6931481481481483</v>
      </c>
      <c r="F3001" s="12">
        <v>10.2</v>
      </c>
      <c r="G3001" s="7">
        <v>110</v>
      </c>
      <c r="H3001" s="16">
        <v>1.6868981481481482</v>
      </c>
    </row>
    <row x14ac:dyDescent="0.25" r="3002" customHeight="1" ht="18.75">
      <c r="A3002" s="1">
        <v>44275</v>
      </c>
      <c r="B3002" s="12">
        <v>2.3</v>
      </c>
      <c r="C3002" s="12">
        <v>5.1</v>
      </c>
      <c r="D3002" s="7">
        <v>110</v>
      </c>
      <c r="E3002" s="16">
        <v>1.0785648148148148</v>
      </c>
      <c r="F3002" s="12">
        <v>6.9</v>
      </c>
      <c r="G3002" s="7">
        <v>110</v>
      </c>
      <c r="H3002" s="16">
        <v>1.0778703703703703</v>
      </c>
    </row>
    <row x14ac:dyDescent="0.25" r="3003" customHeight="1" ht="18.75">
      <c r="A3003" s="1">
        <v>44276</v>
      </c>
      <c r="B3003" s="12">
        <v>5.3</v>
      </c>
      <c r="C3003" s="12">
        <v>8.7</v>
      </c>
      <c r="D3003" s="7">
        <v>320</v>
      </c>
      <c r="E3003" s="16">
        <v>1.5855092592592592</v>
      </c>
      <c r="F3003" s="12">
        <v>13.4</v>
      </c>
      <c r="G3003" s="7">
        <v>290</v>
      </c>
      <c r="H3003" s="16">
        <v>1.6848148148148148</v>
      </c>
    </row>
    <row x14ac:dyDescent="0.25" r="3004" customHeight="1" ht="18.75">
      <c r="A3004" s="1">
        <v>44277</v>
      </c>
      <c r="B3004" s="12">
        <v>4.7</v>
      </c>
      <c r="C3004" s="12">
        <v>8.3</v>
      </c>
      <c r="D3004" s="7">
        <v>290</v>
      </c>
      <c r="E3004" s="16">
        <v>1.7000925925925925</v>
      </c>
      <c r="F3004" s="12">
        <v>11.5</v>
      </c>
      <c r="G3004" s="7">
        <v>290</v>
      </c>
      <c r="H3004" s="16">
        <v>1.608425925925926</v>
      </c>
    </row>
    <row x14ac:dyDescent="0.25" r="3005" customHeight="1" ht="18.75">
      <c r="A3005" s="1">
        <v>44278</v>
      </c>
      <c r="B3005" s="12">
        <v>2.2</v>
      </c>
      <c r="C3005" s="12">
        <v>4.9</v>
      </c>
      <c r="D3005" s="7">
        <v>270</v>
      </c>
      <c r="E3005" s="16">
        <v>1.7070370370370371</v>
      </c>
      <c r="F3005" s="12">
        <v>7.4</v>
      </c>
      <c r="G3005" s="7">
        <v>270</v>
      </c>
      <c r="H3005" s="16">
        <v>1.7042592592592594</v>
      </c>
    </row>
    <row x14ac:dyDescent="0.25" r="3006" customHeight="1" ht="18.75">
      <c r="A3006" s="1">
        <v>44279</v>
      </c>
      <c r="B3006" s="7">
        <v>1</v>
      </c>
      <c r="C3006" s="12">
        <v>2.9</v>
      </c>
      <c r="D3006" s="7">
        <v>290</v>
      </c>
      <c r="E3006" s="16">
        <v>1.904259259259259</v>
      </c>
      <c r="F3006" s="12">
        <v>4.2</v>
      </c>
      <c r="G3006" s="7">
        <v>270</v>
      </c>
      <c r="H3006" s="16">
        <v>1.8278703703703703</v>
      </c>
    </row>
    <row x14ac:dyDescent="0.25" r="3007" customHeight="1" ht="18.75">
      <c r="A3007" s="1">
        <v>44280</v>
      </c>
      <c r="B3007" s="12">
        <v>1.6</v>
      </c>
      <c r="C3007" s="12">
        <v>4.5</v>
      </c>
      <c r="D3007" s="7">
        <v>270</v>
      </c>
      <c r="E3007" s="16">
        <v>1.588287037037037</v>
      </c>
      <c r="F3007" s="12">
        <v>6.7</v>
      </c>
      <c r="G3007" s="7">
        <v>250</v>
      </c>
      <c r="H3007" s="16">
        <v>1.544537037037037</v>
      </c>
    </row>
    <row x14ac:dyDescent="0.25" r="3008" customHeight="1" ht="18.75">
      <c r="A3008" s="1">
        <v>44281</v>
      </c>
      <c r="B3008" s="12">
        <v>1.6</v>
      </c>
      <c r="C3008" s="12">
        <v>5.3</v>
      </c>
      <c r="D3008" s="7">
        <v>110</v>
      </c>
      <c r="E3008" s="16">
        <v>1.7070370370370371</v>
      </c>
      <c r="F3008" s="12">
        <v>6.9</v>
      </c>
      <c r="G3008" s="7">
        <v>110</v>
      </c>
      <c r="H3008" s="16">
        <v>1.7035648148148148</v>
      </c>
    </row>
    <row x14ac:dyDescent="0.25" r="3009" customHeight="1" ht="18.75">
      <c r="A3009" s="1">
        <v>44282</v>
      </c>
      <c r="B3009" s="12">
        <v>2.2</v>
      </c>
      <c r="C3009" s="12">
        <v>4.1</v>
      </c>
      <c r="D3009" s="7">
        <v>140</v>
      </c>
      <c r="E3009" s="16">
        <v>1.424398148148148</v>
      </c>
      <c r="F3009" s="12">
        <v>5.6</v>
      </c>
      <c r="G3009" s="7">
        <v>110</v>
      </c>
      <c r="H3009" s="16">
        <v>1.477175925925926</v>
      </c>
    </row>
    <row x14ac:dyDescent="0.25" r="3010" customHeight="1" ht="18.75">
      <c r="A3010" s="1">
        <v>44283</v>
      </c>
      <c r="B3010" s="12">
        <v>3.1</v>
      </c>
      <c r="C3010" s="12">
        <v>6.9</v>
      </c>
      <c r="D3010" s="7">
        <v>290</v>
      </c>
      <c r="E3010" s="16">
        <v>1.584814814814815</v>
      </c>
      <c r="F3010" s="12">
        <v>9.9</v>
      </c>
      <c r="G3010" s="7">
        <v>290</v>
      </c>
      <c r="H3010" s="16">
        <v>1.5841203703703703</v>
      </c>
    </row>
    <row x14ac:dyDescent="0.25" r="3011" customHeight="1" ht="18.75">
      <c r="A3011" s="1">
        <v>44284</v>
      </c>
      <c r="B3011" s="12">
        <v>3.1</v>
      </c>
      <c r="C3011" s="7">
        <v>6</v>
      </c>
      <c r="D3011" s="7">
        <v>340</v>
      </c>
      <c r="E3011" s="16">
        <v>1.5112037037037038</v>
      </c>
      <c r="F3011" s="12">
        <v>10.1</v>
      </c>
      <c r="G3011" s="7">
        <v>340</v>
      </c>
      <c r="H3011" s="16">
        <v>1.5230092592592592</v>
      </c>
    </row>
    <row x14ac:dyDescent="0.25" r="3012" customHeight="1" ht="18.75">
      <c r="A3012" s="1">
        <v>44285</v>
      </c>
      <c r="B3012" s="12">
        <v>2.6</v>
      </c>
      <c r="C3012" s="12">
        <v>4.5</v>
      </c>
      <c r="D3012" s="7">
        <v>270</v>
      </c>
      <c r="E3012" s="16">
        <v>1.4750925925925926</v>
      </c>
      <c r="F3012" s="12">
        <v>6.3</v>
      </c>
      <c r="G3012" s="7">
        <v>270</v>
      </c>
      <c r="H3012" s="16">
        <v>1.4535648148148148</v>
      </c>
    </row>
    <row x14ac:dyDescent="0.25" r="3013" customHeight="1" ht="18.75">
      <c r="A3013" s="1">
        <v>44286</v>
      </c>
      <c r="B3013" s="12">
        <v>2.1</v>
      </c>
      <c r="C3013" s="12">
        <v>5.6</v>
      </c>
      <c r="D3013" s="7">
        <v>110</v>
      </c>
      <c r="E3013" s="16">
        <v>1.7716203703703703</v>
      </c>
      <c r="F3013" s="7">
        <v>9</v>
      </c>
      <c r="G3013" s="7">
        <v>50</v>
      </c>
      <c r="H3013" s="16">
        <v>1.9473148148148147</v>
      </c>
    </row>
    <row x14ac:dyDescent="0.25" r="3014" customHeight="1" ht="18.75">
      <c r="A3014" s="1">
        <v>44287</v>
      </c>
      <c r="B3014" s="12">
        <v>5.2</v>
      </c>
      <c r="C3014" s="12">
        <v>8.9</v>
      </c>
      <c r="D3014" s="7">
        <v>90</v>
      </c>
      <c r="E3014" s="16">
        <v>1.553564814814815</v>
      </c>
      <c r="F3014" s="12">
        <v>12.2</v>
      </c>
      <c r="G3014" s="7">
        <v>90</v>
      </c>
      <c r="H3014" s="16">
        <v>1.5653703703703705</v>
      </c>
    </row>
    <row x14ac:dyDescent="0.25" r="3015" customHeight="1" ht="18.75">
      <c r="A3015" s="1">
        <v>44288</v>
      </c>
      <c r="B3015" s="12">
        <v>4.5</v>
      </c>
      <c r="C3015" s="7">
        <v>7</v>
      </c>
      <c r="D3015" s="7">
        <v>110</v>
      </c>
      <c r="E3015" s="16">
        <v>1.1702314814814816</v>
      </c>
      <c r="F3015" s="7">
        <v>10</v>
      </c>
      <c r="G3015" s="7">
        <v>90</v>
      </c>
      <c r="H3015" s="16">
        <v>1.2091203703703703</v>
      </c>
    </row>
    <row x14ac:dyDescent="0.25" r="3016" customHeight="1" ht="18.75">
      <c r="A3016" s="1">
        <v>44289</v>
      </c>
      <c r="B3016" s="12">
        <v>2.3</v>
      </c>
      <c r="C3016" s="7">
        <v>5</v>
      </c>
      <c r="D3016" s="7">
        <v>140</v>
      </c>
      <c r="E3016" s="16">
        <v>1.9493981481481482</v>
      </c>
      <c r="F3016" s="12">
        <v>6.2</v>
      </c>
      <c r="G3016" s="7">
        <v>140</v>
      </c>
      <c r="H3016" s="16">
        <v>1.944537037037037</v>
      </c>
    </row>
    <row x14ac:dyDescent="0.25" r="3017" customHeight="1" ht="18.75">
      <c r="A3017" s="1">
        <v>44290</v>
      </c>
      <c r="B3017" s="12">
        <v>3.7</v>
      </c>
      <c r="C3017" s="12">
        <v>7.2</v>
      </c>
      <c r="D3017" s="7">
        <v>110</v>
      </c>
      <c r="E3017" s="16">
        <v>1.178564814814815</v>
      </c>
      <c r="F3017" s="12">
        <v>9.5</v>
      </c>
      <c r="G3017" s="7">
        <v>110</v>
      </c>
      <c r="H3017" s="16">
        <v>1.178564814814815</v>
      </c>
    </row>
    <row x14ac:dyDescent="0.25" r="3018" customHeight="1" ht="18.75">
      <c r="A3018" s="1">
        <v>44291</v>
      </c>
      <c r="B3018" s="12">
        <v>2.3</v>
      </c>
      <c r="C3018" s="12">
        <v>5.4</v>
      </c>
      <c r="D3018" s="7">
        <v>140</v>
      </c>
      <c r="E3018" s="16">
        <v>1.6500925925925927</v>
      </c>
      <c r="F3018" s="12">
        <v>7.7</v>
      </c>
      <c r="G3018" s="7">
        <v>110</v>
      </c>
      <c r="H3018" s="16">
        <v>1.733425925925926</v>
      </c>
    </row>
    <row x14ac:dyDescent="0.25" r="3019" customHeight="1" ht="18.75">
      <c r="A3019" s="1">
        <v>44292</v>
      </c>
      <c r="B3019" s="12">
        <v>2.3</v>
      </c>
      <c r="C3019" s="12">
        <v>5.5</v>
      </c>
      <c r="D3019" s="7">
        <v>320</v>
      </c>
      <c r="E3019" s="16">
        <v>1.6674537037037038</v>
      </c>
      <c r="F3019" s="12">
        <v>7.6</v>
      </c>
      <c r="G3019" s="7">
        <v>320</v>
      </c>
      <c r="H3019" s="16">
        <v>1.6237037037037036</v>
      </c>
    </row>
    <row x14ac:dyDescent="0.25" r="3020" customHeight="1" ht="18.75">
      <c r="A3020" s="1">
        <v>44293</v>
      </c>
      <c r="B3020" s="12">
        <v>2.2</v>
      </c>
      <c r="C3020" s="12">
        <v>4.7</v>
      </c>
      <c r="D3020" s="7">
        <v>320</v>
      </c>
      <c r="E3020" s="16">
        <v>1.7514814814814814</v>
      </c>
      <c r="F3020" s="12">
        <v>6.8</v>
      </c>
      <c r="G3020" s="7">
        <v>320</v>
      </c>
      <c r="H3020" s="16">
        <v>1.7473148148148148</v>
      </c>
    </row>
    <row x14ac:dyDescent="0.25" r="3021" customHeight="1" ht="18.75">
      <c r="A3021" s="1">
        <v>44294</v>
      </c>
      <c r="B3021" s="7">
        <v>2</v>
      </c>
      <c r="C3021" s="7">
        <v>6</v>
      </c>
      <c r="D3021" s="7">
        <v>140</v>
      </c>
      <c r="E3021" s="16">
        <v>1.7716203703703703</v>
      </c>
      <c r="F3021" s="12">
        <v>8.6</v>
      </c>
      <c r="G3021" s="7">
        <v>140</v>
      </c>
      <c r="H3021" s="16">
        <v>1.7702314814814815</v>
      </c>
    </row>
    <row x14ac:dyDescent="0.25" r="3022" customHeight="1" ht="18.75">
      <c r="A3022" s="1">
        <v>44295</v>
      </c>
      <c r="B3022" s="12">
        <v>3.5</v>
      </c>
      <c r="C3022" s="12">
        <v>7.6</v>
      </c>
      <c r="D3022" s="7">
        <v>110</v>
      </c>
      <c r="E3022" s="16">
        <v>1.6389814814814816</v>
      </c>
      <c r="F3022" s="12">
        <v>11.1</v>
      </c>
      <c r="G3022" s="7">
        <v>110</v>
      </c>
      <c r="H3022" s="16">
        <v>1.6862037037037036</v>
      </c>
    </row>
    <row x14ac:dyDescent="0.25" r="3023" customHeight="1" ht="18.75">
      <c r="A3023" s="1">
        <v>44296</v>
      </c>
      <c r="B3023" s="12">
        <v>2.3</v>
      </c>
      <c r="C3023" s="12">
        <v>4.6</v>
      </c>
      <c r="D3023" s="7">
        <v>90</v>
      </c>
      <c r="E3023" s="16">
        <v>1.7785648148148148</v>
      </c>
      <c r="F3023" s="12">
        <v>6.8</v>
      </c>
      <c r="G3023" s="7">
        <v>90</v>
      </c>
      <c r="H3023" s="16">
        <v>1.8084259259259259</v>
      </c>
    </row>
    <row x14ac:dyDescent="0.25" r="3024" customHeight="1" ht="18.75">
      <c r="A3024" s="1">
        <v>44297</v>
      </c>
      <c r="B3024" s="12">
        <v>1.9</v>
      </c>
      <c r="C3024" s="7">
        <v>4</v>
      </c>
      <c r="D3024" s="7">
        <v>110</v>
      </c>
      <c r="E3024" s="16">
        <v>1.7674537037037037</v>
      </c>
      <c r="F3024" s="12">
        <v>5.8</v>
      </c>
      <c r="G3024" s="7">
        <v>140</v>
      </c>
      <c r="H3024" s="16">
        <v>1.764675925925926</v>
      </c>
    </row>
    <row x14ac:dyDescent="0.25" r="3025" customHeight="1" ht="18.75">
      <c r="A3025" s="1">
        <v>44298</v>
      </c>
      <c r="B3025" s="7">
        <v>2</v>
      </c>
      <c r="C3025" s="12">
        <v>3.5</v>
      </c>
      <c r="D3025" s="7">
        <v>140</v>
      </c>
      <c r="E3025" s="16">
        <v>1.6181481481481481</v>
      </c>
      <c r="F3025" s="12">
        <v>5.4</v>
      </c>
      <c r="G3025" s="7">
        <v>140</v>
      </c>
      <c r="H3025" s="16">
        <v>1.8813425925925926</v>
      </c>
    </row>
    <row x14ac:dyDescent="0.25" r="3026" customHeight="1" ht="18.75">
      <c r="A3026" s="1">
        <v>44299</v>
      </c>
      <c r="B3026" s="12">
        <v>3.5</v>
      </c>
      <c r="C3026" s="7">
        <v>7</v>
      </c>
      <c r="D3026" s="7">
        <v>320</v>
      </c>
      <c r="E3026" s="16">
        <v>1.557037037037037</v>
      </c>
      <c r="F3026" s="12">
        <v>10.9</v>
      </c>
      <c r="G3026" s="7">
        <v>320</v>
      </c>
      <c r="H3026" s="16">
        <v>1.5549537037037036</v>
      </c>
    </row>
    <row x14ac:dyDescent="0.25" r="3027" customHeight="1" ht="18.75">
      <c r="A3027" s="1">
        <v>44300</v>
      </c>
      <c r="B3027" s="12">
        <v>3.8</v>
      </c>
      <c r="C3027" s="12">
        <v>6.9</v>
      </c>
      <c r="D3027" s="7">
        <v>290</v>
      </c>
      <c r="E3027" s="16">
        <v>1.6528703703703704</v>
      </c>
      <c r="F3027" s="12">
        <v>9.7</v>
      </c>
      <c r="G3027" s="7">
        <v>290</v>
      </c>
      <c r="H3027" s="16">
        <v>1.6493981481481481</v>
      </c>
    </row>
    <row x14ac:dyDescent="0.25" r="3028" customHeight="1" ht="18.75">
      <c r="A3028" s="1">
        <v>44301</v>
      </c>
      <c r="B3028" s="12">
        <v>1.5</v>
      </c>
      <c r="C3028" s="7">
        <v>4</v>
      </c>
      <c r="D3028" s="7">
        <v>140</v>
      </c>
      <c r="E3028" s="16">
        <v>1.3681481481481481</v>
      </c>
      <c r="F3028" s="12">
        <v>5.2</v>
      </c>
      <c r="G3028" s="7">
        <v>230</v>
      </c>
      <c r="H3028" s="16">
        <v>1.8341203703703703</v>
      </c>
    </row>
    <row x14ac:dyDescent="0.25" r="3029" customHeight="1" ht="18.75">
      <c r="A3029" s="1">
        <v>44302</v>
      </c>
      <c r="B3029" s="12">
        <v>1.6</v>
      </c>
      <c r="C3029" s="12">
        <v>5.2</v>
      </c>
      <c r="D3029" s="7">
        <v>270</v>
      </c>
      <c r="E3029" s="16">
        <v>1.6368981481481482</v>
      </c>
      <c r="F3029" s="12">
        <v>7.9</v>
      </c>
      <c r="G3029" s="7">
        <v>290</v>
      </c>
      <c r="H3029" s="16">
        <v>1.6348148148148147</v>
      </c>
    </row>
    <row x14ac:dyDescent="0.25" r="3030" customHeight="1" ht="18.75">
      <c r="A3030" s="1">
        <v>44303</v>
      </c>
      <c r="B3030" s="12">
        <v>3.5</v>
      </c>
      <c r="C3030" s="12">
        <v>8.1</v>
      </c>
      <c r="D3030" s="7">
        <v>290</v>
      </c>
      <c r="E3030" s="16">
        <v>1.6639814814814815</v>
      </c>
      <c r="F3030" s="12">
        <v>12.9</v>
      </c>
      <c r="G3030" s="7">
        <v>290</v>
      </c>
      <c r="H3030" s="16">
        <v>1.7563425925925926</v>
      </c>
    </row>
    <row x14ac:dyDescent="0.25" r="3031" customHeight="1" ht="18.75">
      <c r="A3031" s="1">
        <v>44304</v>
      </c>
      <c r="B3031" s="12">
        <v>3.9</v>
      </c>
      <c r="C3031" s="12">
        <v>6.3</v>
      </c>
      <c r="D3031" s="7">
        <v>290</v>
      </c>
      <c r="E3031" s="16">
        <v>1.4056481481481482</v>
      </c>
      <c r="F3031" s="12">
        <v>9.8</v>
      </c>
      <c r="G3031" s="7">
        <v>320</v>
      </c>
      <c r="H3031" s="16">
        <v>1.4014814814814816</v>
      </c>
    </row>
    <row x14ac:dyDescent="0.25" r="3032" customHeight="1" ht="18.75">
      <c r="A3032" s="1">
        <v>44305</v>
      </c>
      <c r="B3032" s="12">
        <v>3.5</v>
      </c>
      <c r="C3032" s="12">
        <v>6.2</v>
      </c>
      <c r="D3032" s="7">
        <v>290</v>
      </c>
      <c r="E3032" s="16">
        <v>1.4973148148148148</v>
      </c>
      <c r="F3032" s="12">
        <v>8.5</v>
      </c>
      <c r="G3032" s="7">
        <v>290</v>
      </c>
      <c r="H3032" s="16">
        <v>1.5125925925925925</v>
      </c>
    </row>
    <row x14ac:dyDescent="0.25" r="3033" customHeight="1" ht="18.75">
      <c r="A3033" s="1">
        <v>44306</v>
      </c>
      <c r="B3033" s="7">
        <v>3</v>
      </c>
      <c r="C3033" s="12">
        <v>5.4</v>
      </c>
      <c r="D3033" s="7">
        <v>290</v>
      </c>
      <c r="E3033" s="16">
        <v>1.068148148148148</v>
      </c>
      <c r="F3033" s="12">
        <v>7.4</v>
      </c>
      <c r="G3033" s="7">
        <v>290</v>
      </c>
      <c r="H3033" s="16">
        <v>1.0618981481481482</v>
      </c>
    </row>
    <row x14ac:dyDescent="0.25" r="3034" customHeight="1" ht="18.75">
      <c r="A3034" s="1">
        <v>44307</v>
      </c>
      <c r="B3034" s="12">
        <v>1.6</v>
      </c>
      <c r="C3034" s="12">
        <v>4.5</v>
      </c>
      <c r="D3034" s="7">
        <v>340</v>
      </c>
      <c r="E3034" s="16">
        <v>1.7341203703703703</v>
      </c>
      <c r="F3034" s="12">
        <v>7.7</v>
      </c>
      <c r="G3034" s="7">
        <v>270</v>
      </c>
      <c r="H3034" s="16">
        <v>1.7306481481481482</v>
      </c>
    </row>
    <row x14ac:dyDescent="0.25" r="3035" customHeight="1" ht="18.75">
      <c r="A3035" s="1">
        <v>44308</v>
      </c>
      <c r="B3035" s="7">
        <v>3</v>
      </c>
      <c r="C3035" s="12">
        <v>5.8</v>
      </c>
      <c r="D3035" s="7">
        <v>110</v>
      </c>
      <c r="E3035" s="16">
        <v>1.611898148148148</v>
      </c>
      <c r="F3035" s="12">
        <v>7.7</v>
      </c>
      <c r="G3035" s="7">
        <v>140</v>
      </c>
      <c r="H3035" s="16">
        <v>1.6056481481481482</v>
      </c>
    </row>
    <row x14ac:dyDescent="0.25" r="3036" customHeight="1" ht="18.75">
      <c r="A3036" s="1">
        <v>44309</v>
      </c>
      <c r="B3036" s="12">
        <v>4.4</v>
      </c>
      <c r="C3036" s="12">
        <v>7.4</v>
      </c>
      <c r="D3036" s="7">
        <v>110</v>
      </c>
      <c r="E3036" s="16">
        <v>1.7014814814814816</v>
      </c>
      <c r="F3036" s="7">
        <v>11</v>
      </c>
      <c r="G3036" s="7">
        <v>110</v>
      </c>
      <c r="H3036" s="16">
        <v>1.674398148148148</v>
      </c>
    </row>
    <row x14ac:dyDescent="0.25" r="3037" customHeight="1" ht="18.75">
      <c r="A3037" s="1">
        <v>44310</v>
      </c>
      <c r="B3037" s="12">
        <v>3.3</v>
      </c>
      <c r="C3037" s="12">
        <v>5.8</v>
      </c>
      <c r="D3037" s="7">
        <v>110</v>
      </c>
      <c r="E3037" s="16">
        <v>1.361898148148148</v>
      </c>
      <c r="F3037" s="7">
        <v>8</v>
      </c>
      <c r="G3037" s="7">
        <v>110</v>
      </c>
      <c r="H3037" s="16">
        <v>1.357037037037037</v>
      </c>
    </row>
    <row x14ac:dyDescent="0.25" r="3038" customHeight="1" ht="18.75">
      <c r="A3038" s="1">
        <v>44311</v>
      </c>
      <c r="B3038" s="12">
        <v>4.3</v>
      </c>
      <c r="C3038" s="12">
        <v>7.7</v>
      </c>
      <c r="D3038" s="7">
        <v>140</v>
      </c>
      <c r="E3038" s="16">
        <v>1.5112037037037038</v>
      </c>
      <c r="F3038" s="12">
        <v>11.5</v>
      </c>
      <c r="G3038" s="7">
        <v>140</v>
      </c>
      <c r="H3038" s="16">
        <v>1.443148148148148</v>
      </c>
    </row>
    <row x14ac:dyDescent="0.25" r="3039" customHeight="1" ht="18.75">
      <c r="A3039" s="1">
        <v>44312</v>
      </c>
      <c r="B3039" s="12">
        <v>2.3</v>
      </c>
      <c r="C3039" s="12">
        <v>5.1</v>
      </c>
      <c r="D3039" s="7">
        <v>90</v>
      </c>
      <c r="E3039" s="16">
        <v>1.7764814814814813</v>
      </c>
      <c r="F3039" s="12">
        <v>7.1</v>
      </c>
      <c r="G3039" s="7">
        <v>90</v>
      </c>
      <c r="H3039" s="16">
        <v>1.775787037037037</v>
      </c>
    </row>
    <row x14ac:dyDescent="0.25" r="3040" customHeight="1" ht="18.75">
      <c r="A3040" s="1">
        <v>44313</v>
      </c>
      <c r="B3040" s="12">
        <v>1.5</v>
      </c>
      <c r="C3040" s="12">
        <v>4.3</v>
      </c>
      <c r="D3040" s="7">
        <v>290</v>
      </c>
      <c r="E3040" s="16">
        <v>1.5348148148148149</v>
      </c>
      <c r="F3040" s="12">
        <v>6.1</v>
      </c>
      <c r="G3040" s="7">
        <v>270</v>
      </c>
      <c r="H3040" s="16">
        <v>1.5299537037037036</v>
      </c>
    </row>
    <row x14ac:dyDescent="0.25" r="3041" customHeight="1" ht="18.75">
      <c r="A3041" s="1">
        <v>44314</v>
      </c>
      <c r="B3041" s="12">
        <v>1.9</v>
      </c>
      <c r="C3041" s="12">
        <v>4.2</v>
      </c>
      <c r="D3041" s="7">
        <v>320</v>
      </c>
      <c r="E3041" s="16">
        <v>1.657037037037037</v>
      </c>
      <c r="F3041" s="12">
        <v>6.7</v>
      </c>
      <c r="G3041" s="7">
        <v>320</v>
      </c>
      <c r="H3041" s="16">
        <v>1.595925925925926</v>
      </c>
    </row>
    <row x14ac:dyDescent="0.25" r="3042" customHeight="1" ht="18.75">
      <c r="A3042" s="1">
        <v>44315</v>
      </c>
      <c r="B3042" s="12">
        <v>2.5</v>
      </c>
      <c r="C3042" s="12">
        <v>6.8</v>
      </c>
      <c r="D3042" s="7">
        <v>290</v>
      </c>
      <c r="E3042" s="16">
        <v>1.6250925925925928</v>
      </c>
      <c r="F3042" s="12">
        <v>10.1</v>
      </c>
      <c r="G3042" s="7">
        <v>290</v>
      </c>
      <c r="H3042" s="16">
        <v>1.6737037037037037</v>
      </c>
    </row>
    <row x14ac:dyDescent="0.25" r="3043" customHeight="1" ht="18.75">
      <c r="A3043" s="1">
        <v>44316</v>
      </c>
      <c r="B3043" s="12">
        <v>4.1</v>
      </c>
      <c r="C3043" s="12">
        <v>7.8</v>
      </c>
      <c r="D3043" s="7">
        <v>290</v>
      </c>
      <c r="E3043" s="16">
        <v>1.4827314814814816</v>
      </c>
      <c r="F3043" s="12">
        <v>12.7</v>
      </c>
      <c r="G3043" s="7">
        <v>140</v>
      </c>
      <c r="H3043" s="16">
        <v>1.0237037037037038</v>
      </c>
    </row>
    <row x14ac:dyDescent="0.25" r="3044" customHeight="1" ht="18.75">
      <c r="A3044" s="1">
        <v>44317</v>
      </c>
      <c r="B3044" s="12">
        <v>3.9</v>
      </c>
      <c r="C3044" s="7">
        <v>7</v>
      </c>
      <c r="D3044" s="7">
        <v>290</v>
      </c>
      <c r="E3044" s="16">
        <v>1.6368981481481482</v>
      </c>
      <c r="F3044" s="12">
        <v>10.3</v>
      </c>
      <c r="G3044" s="7">
        <v>290</v>
      </c>
      <c r="H3044" s="16">
        <v>1.7000925925925925</v>
      </c>
    </row>
    <row x14ac:dyDescent="0.25" r="3045" customHeight="1" ht="18.75">
      <c r="A3045" s="1">
        <v>44318</v>
      </c>
      <c r="B3045" s="12">
        <v>3.2</v>
      </c>
      <c r="C3045" s="12">
        <v>6.1</v>
      </c>
      <c r="D3045" s="7">
        <v>290</v>
      </c>
      <c r="E3045" s="16">
        <v>1.0896759259259259</v>
      </c>
      <c r="F3045" s="12">
        <v>8.2</v>
      </c>
      <c r="G3045" s="7">
        <v>290</v>
      </c>
      <c r="H3045" s="16">
        <v>1.1098148148148148</v>
      </c>
    </row>
    <row x14ac:dyDescent="0.25" r="3046" customHeight="1" ht="18.75">
      <c r="A3046" s="1">
        <v>44319</v>
      </c>
      <c r="B3046" s="12">
        <v>1.8</v>
      </c>
      <c r="C3046" s="12">
        <v>4.3</v>
      </c>
      <c r="D3046" s="7">
        <v>290</v>
      </c>
      <c r="E3046" s="16">
        <v>1.5973148148148149</v>
      </c>
      <c r="F3046" s="12">
        <v>7.1</v>
      </c>
      <c r="G3046" s="7">
        <v>290</v>
      </c>
      <c r="H3046" s="16">
        <v>1.623009259259259</v>
      </c>
    </row>
    <row x14ac:dyDescent="0.25" r="3047" customHeight="1" ht="18.75">
      <c r="A3047" s="1">
        <v>44320</v>
      </c>
      <c r="B3047" s="12">
        <v>1.6</v>
      </c>
      <c r="C3047" s="12">
        <v>3.4</v>
      </c>
      <c r="D3047" s="7">
        <v>110</v>
      </c>
      <c r="E3047" s="16">
        <v>1.7778703703703704</v>
      </c>
      <c r="F3047" s="12">
        <v>4.9</v>
      </c>
      <c r="G3047" s="7">
        <v>200</v>
      </c>
      <c r="H3047" s="16">
        <v>1.6202314814814813</v>
      </c>
    </row>
    <row x14ac:dyDescent="0.25" r="3048" customHeight="1" ht="18.75">
      <c r="A3048" s="1">
        <v>44321</v>
      </c>
      <c r="B3048" s="12">
        <v>4.1</v>
      </c>
      <c r="C3048" s="12">
        <v>8.8</v>
      </c>
      <c r="D3048" s="7">
        <v>290</v>
      </c>
      <c r="E3048" s="16">
        <v>1.5202314814814815</v>
      </c>
      <c r="F3048" s="12">
        <v>12.2</v>
      </c>
      <c r="G3048" s="7">
        <v>290</v>
      </c>
      <c r="H3048" s="16">
        <v>1.5153703703703703</v>
      </c>
    </row>
    <row x14ac:dyDescent="0.25" r="3049" customHeight="1" ht="18.75">
      <c r="A3049" s="1">
        <v>44322</v>
      </c>
      <c r="B3049" s="12">
        <v>1.3</v>
      </c>
      <c r="C3049" s="12">
        <v>3.1</v>
      </c>
      <c r="D3049" s="7">
        <v>180</v>
      </c>
      <c r="E3049" s="16">
        <v>1.7174537037037036</v>
      </c>
      <c r="F3049" s="12">
        <v>5.2</v>
      </c>
      <c r="G3049" s="7">
        <v>270</v>
      </c>
      <c r="H3049" s="16">
        <v>1.6375925925925925</v>
      </c>
    </row>
    <row x14ac:dyDescent="0.25" r="3050" customHeight="1" ht="18.75">
      <c r="A3050" s="1">
        <v>44323</v>
      </c>
      <c r="B3050" s="12">
        <v>2.4</v>
      </c>
      <c r="C3050" s="12">
        <v>6.9</v>
      </c>
      <c r="D3050" s="7">
        <v>270</v>
      </c>
      <c r="E3050" s="16">
        <v>1.6445370370370371</v>
      </c>
      <c r="F3050" s="12">
        <v>11.5</v>
      </c>
      <c r="G3050" s="7">
        <v>270</v>
      </c>
      <c r="H3050" s="16">
        <v>1.6466203703703703</v>
      </c>
    </row>
    <row x14ac:dyDescent="0.25" r="3051" customHeight="1" ht="18.75">
      <c r="A3051" s="1">
        <v>44324</v>
      </c>
      <c r="B3051" s="12">
        <v>2.9</v>
      </c>
      <c r="C3051" s="12">
        <v>6.6</v>
      </c>
      <c r="D3051" s="7">
        <v>270</v>
      </c>
      <c r="E3051" s="16">
        <v>1.5778703703703703</v>
      </c>
      <c r="F3051" s="12">
        <v>10.6</v>
      </c>
      <c r="G3051" s="7">
        <v>270</v>
      </c>
      <c r="H3051" s="16">
        <v>1.6042592592592593</v>
      </c>
    </row>
    <row x14ac:dyDescent="0.25" r="3052" customHeight="1" ht="18.75">
      <c r="A3052" s="1">
        <v>44325</v>
      </c>
      <c r="B3052" s="12">
        <v>3.9</v>
      </c>
      <c r="C3052" s="12">
        <v>8.1</v>
      </c>
      <c r="D3052" s="7">
        <v>290</v>
      </c>
      <c r="E3052" s="16">
        <v>1.6153703703703703</v>
      </c>
      <c r="F3052" s="12">
        <v>11.3</v>
      </c>
      <c r="G3052" s="7">
        <v>290</v>
      </c>
      <c r="H3052" s="16">
        <v>1.6702314814814816</v>
      </c>
    </row>
    <row x14ac:dyDescent="0.25" r="3053" customHeight="1" ht="18.75">
      <c r="A3053" s="1">
        <v>44326</v>
      </c>
      <c r="B3053" s="12">
        <v>1.3</v>
      </c>
      <c r="C3053" s="12">
        <v>4.9</v>
      </c>
      <c r="D3053" s="7">
        <v>340</v>
      </c>
      <c r="E3053" s="16">
        <v>1.4216203703703703</v>
      </c>
      <c r="F3053" s="12">
        <v>7.4</v>
      </c>
      <c r="G3053" s="7">
        <v>340</v>
      </c>
      <c r="H3053" s="16">
        <v>1.419537037037037</v>
      </c>
    </row>
    <row x14ac:dyDescent="0.25" r="3054" customHeight="1" ht="18.75">
      <c r="A3054" s="1">
        <v>44327</v>
      </c>
      <c r="B3054" s="12">
        <v>3.1</v>
      </c>
      <c r="C3054" s="12">
        <v>6.1</v>
      </c>
      <c r="D3054" s="7">
        <v>110</v>
      </c>
      <c r="E3054" s="16">
        <v>1.841759259259259</v>
      </c>
      <c r="F3054" s="12">
        <v>8.7</v>
      </c>
      <c r="G3054" s="7">
        <v>140</v>
      </c>
      <c r="H3054" s="16">
        <v>1.7348148148148148</v>
      </c>
    </row>
    <row x14ac:dyDescent="0.25" r="3055" customHeight="1" ht="18.75">
      <c r="A3055" s="1">
        <v>44328</v>
      </c>
      <c r="B3055" s="12">
        <v>4.3</v>
      </c>
      <c r="C3055" s="7">
        <v>7</v>
      </c>
      <c r="D3055" s="7">
        <v>110</v>
      </c>
      <c r="E3055" s="16">
        <v>1.4028703703703704</v>
      </c>
      <c r="F3055" s="12">
        <v>10.8</v>
      </c>
      <c r="G3055" s="7">
        <v>90</v>
      </c>
      <c r="H3055" s="16">
        <v>1.3987037037037038</v>
      </c>
    </row>
    <row x14ac:dyDescent="0.25" r="3056" customHeight="1" ht="18.75">
      <c r="A3056" s="1">
        <v>44329</v>
      </c>
      <c r="B3056" s="12">
        <v>2.2</v>
      </c>
      <c r="C3056" s="12">
        <v>4.7</v>
      </c>
      <c r="D3056" s="7">
        <v>110</v>
      </c>
      <c r="E3056" s="16">
        <v>1.7174537037037036</v>
      </c>
      <c r="F3056" s="12">
        <v>6.8</v>
      </c>
      <c r="G3056" s="7">
        <v>110</v>
      </c>
      <c r="H3056" s="16">
        <v>1.7160648148148148</v>
      </c>
    </row>
    <row x14ac:dyDescent="0.25" r="3057" customHeight="1" ht="18.75">
      <c r="A3057" s="1">
        <v>44330</v>
      </c>
      <c r="B3057" s="12">
        <v>2.4</v>
      </c>
      <c r="C3057" s="12">
        <v>5.1</v>
      </c>
      <c r="D3057" s="7">
        <v>110</v>
      </c>
      <c r="E3057" s="16">
        <v>1.5355092592592592</v>
      </c>
      <c r="F3057" s="12">
        <v>7.1</v>
      </c>
      <c r="G3057" s="7">
        <v>110</v>
      </c>
      <c r="H3057" s="16">
        <v>1.654259259259259</v>
      </c>
    </row>
    <row x14ac:dyDescent="0.25" r="3058" customHeight="1" ht="18.75">
      <c r="A3058" s="1">
        <v>44331</v>
      </c>
      <c r="B3058" s="12">
        <v>1.7</v>
      </c>
      <c r="C3058" s="12">
        <v>4.9</v>
      </c>
      <c r="D3058" s="7">
        <v>140</v>
      </c>
      <c r="E3058" s="16">
        <v>1.0605092592592593</v>
      </c>
      <c r="F3058" s="12">
        <v>6.3</v>
      </c>
      <c r="G3058" s="7">
        <v>140</v>
      </c>
      <c r="H3058" s="16">
        <v>1.053564814814815</v>
      </c>
    </row>
    <row x14ac:dyDescent="0.25" r="3059" customHeight="1" ht="18.75">
      <c r="A3059" s="1">
        <v>44332</v>
      </c>
      <c r="B3059" s="12">
        <v>2.1</v>
      </c>
      <c r="C3059" s="12">
        <v>6.3</v>
      </c>
      <c r="D3059" s="7">
        <v>140</v>
      </c>
      <c r="E3059" s="16">
        <v>1.944537037037037</v>
      </c>
      <c r="F3059" s="12">
        <v>8.5</v>
      </c>
      <c r="G3059" s="7">
        <v>140</v>
      </c>
      <c r="H3059" s="16">
        <v>1.9389814814814814</v>
      </c>
    </row>
    <row x14ac:dyDescent="0.25" r="3060" customHeight="1" ht="18.75">
      <c r="A3060" s="1">
        <v>44333</v>
      </c>
      <c r="B3060" s="12">
        <v>3.6</v>
      </c>
      <c r="C3060" s="12">
        <v>5.8</v>
      </c>
      <c r="D3060" s="7">
        <v>140</v>
      </c>
      <c r="E3060" s="16">
        <v>1.2778703703703704</v>
      </c>
      <c r="F3060" s="12">
        <v>8.5</v>
      </c>
      <c r="G3060" s="7">
        <v>140</v>
      </c>
      <c r="H3060" s="16">
        <v>1.1987037037037038</v>
      </c>
    </row>
    <row x14ac:dyDescent="0.25" r="3061" customHeight="1" ht="18.75">
      <c r="A3061" s="1">
        <v>44334</v>
      </c>
      <c r="B3061" s="12">
        <v>1.3</v>
      </c>
      <c r="C3061" s="12">
        <v>3.8</v>
      </c>
      <c r="D3061" s="7">
        <v>140</v>
      </c>
      <c r="E3061" s="16">
        <v>1.1605092592592592</v>
      </c>
      <c r="F3061" s="12">
        <v>4.6</v>
      </c>
      <c r="G3061" s="7">
        <v>140</v>
      </c>
      <c r="H3061" s="16">
        <v>1.1598148148148149</v>
      </c>
    </row>
    <row x14ac:dyDescent="0.25" r="3062" customHeight="1" ht="18.75">
      <c r="A3062" s="1">
        <v>44335</v>
      </c>
      <c r="B3062" s="12">
        <v>1.5</v>
      </c>
      <c r="C3062" s="12">
        <v>3.3</v>
      </c>
      <c r="D3062" s="7">
        <v>290</v>
      </c>
      <c r="E3062" s="16">
        <v>1.5167592592592594</v>
      </c>
      <c r="F3062" s="7">
        <v>5</v>
      </c>
      <c r="G3062" s="7">
        <v>320</v>
      </c>
      <c r="H3062" s="16">
        <v>1.5118981481481482</v>
      </c>
    </row>
    <row x14ac:dyDescent="0.25" r="3063" customHeight="1" ht="18.75">
      <c r="A3063" s="1">
        <v>44336</v>
      </c>
      <c r="B3063" s="12">
        <v>2.6</v>
      </c>
      <c r="C3063" s="12">
        <v>5.7</v>
      </c>
      <c r="D3063" s="7">
        <v>110</v>
      </c>
      <c r="E3063" s="16">
        <v>1.6424537037037037</v>
      </c>
      <c r="F3063" s="7">
        <v>8</v>
      </c>
      <c r="G3063" s="7">
        <v>110</v>
      </c>
      <c r="H3063" s="16">
        <v>1.6209259259259259</v>
      </c>
    </row>
    <row x14ac:dyDescent="0.25" r="3064" customHeight="1" ht="18.75">
      <c r="A3064" s="1">
        <v>44337</v>
      </c>
      <c r="B3064" s="12">
        <v>2.7</v>
      </c>
      <c r="C3064" s="12">
        <v>6.2</v>
      </c>
      <c r="D3064" s="7">
        <v>290</v>
      </c>
      <c r="E3064" s="16">
        <v>1.518148148148148</v>
      </c>
      <c r="F3064" s="12">
        <v>8.6</v>
      </c>
      <c r="G3064" s="7">
        <v>320</v>
      </c>
      <c r="H3064" s="16">
        <v>1.6035648148148147</v>
      </c>
    </row>
    <row x14ac:dyDescent="0.25" r="3065" customHeight="1" ht="18.75">
      <c r="A3065" s="1">
        <v>44338</v>
      </c>
      <c r="B3065" s="12">
        <v>2.8</v>
      </c>
      <c r="C3065" s="12">
        <v>5.1</v>
      </c>
      <c r="D3065" s="7">
        <v>290</v>
      </c>
      <c r="E3065" s="16">
        <v>1.5688425925925926</v>
      </c>
      <c r="F3065" s="12">
        <v>7.2</v>
      </c>
      <c r="G3065" s="7">
        <v>340</v>
      </c>
      <c r="H3065" s="16">
        <v>1.4098148148148149</v>
      </c>
    </row>
    <row x14ac:dyDescent="0.25" r="3066" customHeight="1" ht="18.75">
      <c r="A3066" s="1">
        <v>44339</v>
      </c>
      <c r="B3066" s="12">
        <v>1.5</v>
      </c>
      <c r="C3066" s="12">
        <v>3.6</v>
      </c>
      <c r="D3066" s="7">
        <v>290</v>
      </c>
      <c r="E3066" s="16">
        <v>1.6924537037037037</v>
      </c>
      <c r="F3066" s="12">
        <v>5.5</v>
      </c>
      <c r="G3066" s="7">
        <v>250</v>
      </c>
      <c r="H3066" s="16">
        <v>1.5875925925925927</v>
      </c>
    </row>
    <row x14ac:dyDescent="0.25" r="3067" customHeight="1" ht="18.75">
      <c r="A3067" s="1">
        <v>44340</v>
      </c>
      <c r="B3067" s="12">
        <v>2.4</v>
      </c>
      <c r="C3067" s="12">
        <v>5.7</v>
      </c>
      <c r="D3067" s="7">
        <v>340</v>
      </c>
      <c r="E3067" s="16">
        <v>1.6264814814814814</v>
      </c>
      <c r="F3067" s="12">
        <v>8.3</v>
      </c>
      <c r="G3067" s="7">
        <v>320</v>
      </c>
      <c r="H3067" s="16">
        <v>1.6237037037037036</v>
      </c>
    </row>
    <row x14ac:dyDescent="0.25" r="3068" customHeight="1" ht="18.75">
      <c r="A3068" s="1">
        <v>44341</v>
      </c>
      <c r="B3068" s="12">
        <v>3.1</v>
      </c>
      <c r="C3068" s="12">
        <v>8.9</v>
      </c>
      <c r="D3068" s="7">
        <v>290</v>
      </c>
      <c r="E3068" s="16">
        <v>1.6660648148148147</v>
      </c>
      <c r="F3068" s="7">
        <v>13</v>
      </c>
      <c r="G3068" s="7">
        <v>270</v>
      </c>
      <c r="H3068" s="16">
        <v>1.549398148148148</v>
      </c>
    </row>
    <row x14ac:dyDescent="0.25" r="3069" customHeight="1" ht="18.75">
      <c r="A3069" s="1">
        <v>44342</v>
      </c>
      <c r="B3069" s="12">
        <v>1.3</v>
      </c>
      <c r="C3069" s="12">
        <v>3.5</v>
      </c>
      <c r="D3069" s="7">
        <v>230</v>
      </c>
      <c r="E3069" s="16">
        <v>1.904259259259259</v>
      </c>
      <c r="F3069" s="12">
        <v>7.2</v>
      </c>
      <c r="G3069" s="7">
        <v>270</v>
      </c>
      <c r="H3069" s="16">
        <v>1.8980092592592592</v>
      </c>
    </row>
    <row x14ac:dyDescent="0.25" r="3070" customHeight="1" ht="18.75">
      <c r="A3070" s="1">
        <v>44343</v>
      </c>
      <c r="B3070" s="12">
        <v>2.5</v>
      </c>
      <c r="C3070" s="12">
        <v>6.6</v>
      </c>
      <c r="D3070" s="7">
        <v>270</v>
      </c>
      <c r="E3070" s="16">
        <v>1.733425925925926</v>
      </c>
      <c r="F3070" s="7">
        <v>9</v>
      </c>
      <c r="G3070" s="7">
        <v>290</v>
      </c>
      <c r="H3070" s="16">
        <v>1.6591203703703705</v>
      </c>
    </row>
    <row x14ac:dyDescent="0.25" r="3071" customHeight="1" ht="18.75">
      <c r="A3071" s="1">
        <v>44344</v>
      </c>
      <c r="B3071" s="12">
        <v>1.8</v>
      </c>
      <c r="C3071" s="7">
        <v>7</v>
      </c>
      <c r="D3071" s="7">
        <v>290</v>
      </c>
      <c r="E3071" s="16">
        <v>1.5653703703703705</v>
      </c>
      <c r="F3071" s="12">
        <v>10.6</v>
      </c>
      <c r="G3071" s="7">
        <v>270</v>
      </c>
      <c r="H3071" s="16">
        <v>1.5598148148148148</v>
      </c>
    </row>
    <row x14ac:dyDescent="0.25" r="3072" customHeight="1" ht="18.75">
      <c r="A3072" s="1">
        <v>44345</v>
      </c>
      <c r="B3072" s="12">
        <v>2.8</v>
      </c>
      <c r="C3072" s="12">
        <v>6.7</v>
      </c>
      <c r="D3072" s="7">
        <v>290</v>
      </c>
      <c r="E3072" s="16">
        <v>1.5209259259259258</v>
      </c>
      <c r="F3072" s="12">
        <v>9.9</v>
      </c>
      <c r="G3072" s="7">
        <v>320</v>
      </c>
      <c r="H3072" s="16">
        <v>1.5285648148148148</v>
      </c>
    </row>
    <row x14ac:dyDescent="0.25" r="3073" customHeight="1" ht="18.75">
      <c r="A3073" s="1">
        <v>44346</v>
      </c>
      <c r="B3073" s="12">
        <v>1.7</v>
      </c>
      <c r="C3073" s="12">
        <v>5.9</v>
      </c>
      <c r="D3073" s="7">
        <v>90</v>
      </c>
      <c r="E3073" s="16">
        <v>1.7487037037037036</v>
      </c>
      <c r="F3073" s="12">
        <v>7.7</v>
      </c>
      <c r="G3073" s="7">
        <v>110</v>
      </c>
      <c r="H3073" s="16">
        <v>1.7466203703703704</v>
      </c>
    </row>
    <row x14ac:dyDescent="0.25" r="3074" customHeight="1" ht="18.75">
      <c r="A3074" s="1">
        <v>44347</v>
      </c>
      <c r="B3074" s="12">
        <v>2.2</v>
      </c>
      <c r="C3074" s="12">
        <v>4.9</v>
      </c>
      <c r="D3074" s="7">
        <v>110</v>
      </c>
      <c r="E3074" s="16">
        <v>1.7709259259259258</v>
      </c>
      <c r="F3074" s="7">
        <v>7</v>
      </c>
      <c r="G3074" s="7">
        <v>140</v>
      </c>
      <c r="H3074" s="16">
        <v>1.7716203703703703</v>
      </c>
    </row>
    <row x14ac:dyDescent="0.25" r="3075" customHeight="1" ht="18.75">
      <c r="A3075" s="1">
        <v>44348</v>
      </c>
      <c r="B3075" s="12">
        <v>2.1</v>
      </c>
      <c r="C3075" s="7">
        <v>4</v>
      </c>
      <c r="D3075" s="7">
        <v>140</v>
      </c>
      <c r="E3075" s="16">
        <v>1.0875925925925927</v>
      </c>
      <c r="F3075" s="12">
        <v>5.7</v>
      </c>
      <c r="G3075" s="7">
        <v>160</v>
      </c>
      <c r="H3075" s="16">
        <v>1.0827314814814815</v>
      </c>
    </row>
    <row x14ac:dyDescent="0.25" r="3076" customHeight="1" ht="18.75">
      <c r="A3076" s="1">
        <v>44349</v>
      </c>
      <c r="B3076" s="12">
        <v>1.4</v>
      </c>
      <c r="C3076" s="12">
        <v>3.1</v>
      </c>
      <c r="D3076" s="7">
        <v>140</v>
      </c>
      <c r="E3076" s="16">
        <v>1.6132870370370371</v>
      </c>
      <c r="F3076" s="12">
        <v>4.6</v>
      </c>
      <c r="G3076" s="7">
        <v>200</v>
      </c>
      <c r="H3076" s="16">
        <v>1.744537037037037</v>
      </c>
    </row>
    <row x14ac:dyDescent="0.25" r="3077" customHeight="1" ht="18.75">
      <c r="A3077" s="1">
        <v>44350</v>
      </c>
      <c r="B3077" s="12">
        <v>1.7</v>
      </c>
      <c r="C3077" s="7">
        <v>4</v>
      </c>
      <c r="D3077" s="7">
        <v>140</v>
      </c>
      <c r="E3077" s="16">
        <v>1.2952314814814816</v>
      </c>
      <c r="F3077" s="12">
        <v>5.1</v>
      </c>
      <c r="G3077" s="7">
        <v>340</v>
      </c>
      <c r="H3077" s="16">
        <v>1.8639814814814815</v>
      </c>
    </row>
    <row x14ac:dyDescent="0.25" r="3078" customHeight="1" ht="18.75">
      <c r="A3078" s="1">
        <v>44351</v>
      </c>
      <c r="B3078" s="12">
        <v>2.7</v>
      </c>
      <c r="C3078" s="12">
        <v>4.8</v>
      </c>
      <c r="D3078" s="7">
        <v>290</v>
      </c>
      <c r="E3078" s="16">
        <v>1.4987037037037036</v>
      </c>
      <c r="F3078" s="12">
        <v>6.9</v>
      </c>
      <c r="G3078" s="7">
        <v>290</v>
      </c>
      <c r="H3078" s="16">
        <v>1.4938425925925927</v>
      </c>
    </row>
    <row x14ac:dyDescent="0.25" r="3079" customHeight="1" ht="18.75">
      <c r="A3079" s="1">
        <v>44352</v>
      </c>
      <c r="B3079" s="12">
        <v>2.1</v>
      </c>
      <c r="C3079" s="12">
        <v>5.6</v>
      </c>
      <c r="D3079" s="7">
        <v>290</v>
      </c>
      <c r="E3079" s="16">
        <v>1.5285648148148148</v>
      </c>
      <c r="F3079" s="12">
        <v>8.1</v>
      </c>
      <c r="G3079" s="7">
        <v>270</v>
      </c>
      <c r="H3079" s="16">
        <v>1.577175925925926</v>
      </c>
    </row>
    <row x14ac:dyDescent="0.25" r="3080" customHeight="1" ht="18.75">
      <c r="A3080" s="1">
        <v>44353</v>
      </c>
      <c r="B3080" s="12">
        <v>1.3</v>
      </c>
      <c r="C3080" s="12">
        <v>3.6</v>
      </c>
      <c r="D3080" s="7">
        <v>290</v>
      </c>
      <c r="E3080" s="16">
        <v>1.6167592592592592</v>
      </c>
      <c r="F3080" s="12">
        <v>6.2</v>
      </c>
      <c r="G3080" s="7">
        <v>340</v>
      </c>
      <c r="H3080" s="16">
        <v>1.5243981481481481</v>
      </c>
    </row>
    <row x14ac:dyDescent="0.25" r="3081" customHeight="1" ht="18.75">
      <c r="A3081" s="1">
        <v>44354</v>
      </c>
      <c r="B3081" s="12">
        <v>1.3</v>
      </c>
      <c r="C3081" s="12">
        <v>3.4</v>
      </c>
      <c r="D3081" s="7">
        <v>340</v>
      </c>
      <c r="E3081" s="16">
        <v>1.5195370370370371</v>
      </c>
      <c r="F3081" s="12">
        <v>4.8</v>
      </c>
      <c r="G3081" s="7">
        <v>320</v>
      </c>
      <c r="H3081" s="16">
        <v>1.513287037037037</v>
      </c>
    </row>
    <row x14ac:dyDescent="0.25" r="3082" customHeight="1" ht="18.75">
      <c r="A3082" s="1">
        <v>44355</v>
      </c>
      <c r="B3082" s="12">
        <v>1.8</v>
      </c>
      <c r="C3082" s="12">
        <v>5.6</v>
      </c>
      <c r="D3082" s="7">
        <v>140</v>
      </c>
      <c r="E3082" s="16">
        <v>1.7118981481481481</v>
      </c>
      <c r="F3082" s="12">
        <v>7.8</v>
      </c>
      <c r="G3082" s="7">
        <v>110</v>
      </c>
      <c r="H3082" s="16">
        <v>1.7181481481481482</v>
      </c>
    </row>
    <row x14ac:dyDescent="0.25" r="3083" customHeight="1" ht="18.75">
      <c r="A3083" s="1">
        <v>44356</v>
      </c>
      <c r="B3083" s="12">
        <v>2.6</v>
      </c>
      <c r="C3083" s="12">
        <v>4.7</v>
      </c>
      <c r="D3083" s="7">
        <v>110</v>
      </c>
      <c r="E3083" s="16">
        <v>1.7306481481481482</v>
      </c>
      <c r="F3083" s="12">
        <v>6.3</v>
      </c>
      <c r="G3083" s="7">
        <v>110</v>
      </c>
      <c r="H3083" s="16">
        <v>1.7292592592592593</v>
      </c>
    </row>
    <row x14ac:dyDescent="0.25" r="3084" customHeight="1" ht="18.75">
      <c r="A3084" s="1">
        <v>44357</v>
      </c>
      <c r="B3084" s="12">
        <v>2.6</v>
      </c>
      <c r="C3084" s="7">
        <v>4</v>
      </c>
      <c r="D3084" s="7">
        <v>140</v>
      </c>
      <c r="E3084" s="16">
        <v>1.0584259259259259</v>
      </c>
      <c r="F3084" s="12">
        <v>5.5</v>
      </c>
      <c r="G3084" s="7">
        <v>140</v>
      </c>
      <c r="H3084" s="16">
        <v>1.1202314814814816</v>
      </c>
    </row>
    <row x14ac:dyDescent="0.25" r="3085" customHeight="1" ht="18.75">
      <c r="A3085" s="1">
        <v>44358</v>
      </c>
      <c r="B3085" s="12">
        <v>1.4</v>
      </c>
      <c r="C3085" s="12">
        <v>2.9</v>
      </c>
      <c r="D3085" s="7">
        <v>110</v>
      </c>
      <c r="E3085" s="16">
        <v>1.5167592592592594</v>
      </c>
      <c r="F3085" s="12">
        <v>7.2</v>
      </c>
      <c r="G3085" s="7">
        <v>200</v>
      </c>
      <c r="H3085" s="16">
        <v>1.2903703703703704</v>
      </c>
    </row>
    <row x14ac:dyDescent="0.25" r="3086" customHeight="1" ht="18.75">
      <c r="A3086" s="1">
        <v>44359</v>
      </c>
      <c r="B3086" s="12">
        <v>2.4</v>
      </c>
      <c r="C3086" s="12">
        <v>4.9</v>
      </c>
      <c r="D3086" s="7">
        <v>110</v>
      </c>
      <c r="E3086" s="16">
        <v>1.5452314814814816</v>
      </c>
      <c r="F3086" s="12">
        <v>6.9</v>
      </c>
      <c r="G3086" s="7">
        <v>90</v>
      </c>
      <c r="H3086" s="16">
        <v>1.5389814814814815</v>
      </c>
    </row>
    <row x14ac:dyDescent="0.25" r="3087" customHeight="1" ht="18.75">
      <c r="A3087" s="1">
        <v>44360</v>
      </c>
      <c r="B3087" s="12">
        <v>2.2</v>
      </c>
      <c r="C3087" s="12">
        <v>5.7</v>
      </c>
      <c r="D3087" s="7">
        <v>90</v>
      </c>
      <c r="E3087" s="16">
        <v>1.757037037037037</v>
      </c>
      <c r="F3087" s="12">
        <v>8.1</v>
      </c>
      <c r="G3087" s="7">
        <v>90</v>
      </c>
      <c r="H3087" s="16">
        <v>1.750787037037037</v>
      </c>
    </row>
    <row x14ac:dyDescent="0.25" r="3088" customHeight="1" ht="18.75">
      <c r="A3088" s="1">
        <v>44361</v>
      </c>
      <c r="B3088" s="12">
        <v>2.9</v>
      </c>
      <c r="C3088" s="12">
        <v>4.8</v>
      </c>
      <c r="D3088" s="7">
        <v>110</v>
      </c>
      <c r="E3088" s="16">
        <v>1.7952314814814816</v>
      </c>
      <c r="F3088" s="12">
        <v>6.6</v>
      </c>
      <c r="G3088" s="7">
        <v>90</v>
      </c>
      <c r="H3088" s="16">
        <v>1.7917592592592593</v>
      </c>
    </row>
    <row x14ac:dyDescent="0.25" r="3089" customHeight="1" ht="18.75">
      <c r="A3089" s="1">
        <v>44362</v>
      </c>
      <c r="B3089" s="12">
        <v>2.9</v>
      </c>
      <c r="C3089" s="12">
        <v>4.9</v>
      </c>
      <c r="D3089" s="7">
        <v>110</v>
      </c>
      <c r="E3089" s="16">
        <v>1.9112037037037037</v>
      </c>
      <c r="F3089" s="12">
        <v>7.1</v>
      </c>
      <c r="G3089" s="7">
        <v>110</v>
      </c>
      <c r="H3089" s="16">
        <v>1.991064814814815</v>
      </c>
    </row>
    <row x14ac:dyDescent="0.25" r="3090" customHeight="1" ht="18.75">
      <c r="A3090" s="1">
        <v>44363</v>
      </c>
      <c r="B3090" s="12">
        <v>3.5</v>
      </c>
      <c r="C3090" s="12">
        <v>6.4</v>
      </c>
      <c r="D3090" s="7">
        <v>110</v>
      </c>
      <c r="E3090" s="16">
        <v>1.475787037037037</v>
      </c>
      <c r="F3090" s="12">
        <v>9.1</v>
      </c>
      <c r="G3090" s="7">
        <v>110</v>
      </c>
      <c r="H3090" s="16">
        <v>1.4723148148148149</v>
      </c>
    </row>
    <row x14ac:dyDescent="0.25" r="3091" customHeight="1" ht="18.75">
      <c r="A3091" s="1">
        <v>44364</v>
      </c>
      <c r="B3091" s="12">
        <v>2.5</v>
      </c>
      <c r="C3091" s="12">
        <v>4.3</v>
      </c>
      <c r="D3091" s="7">
        <v>110</v>
      </c>
      <c r="E3091" s="16">
        <v>1.5688425925925926</v>
      </c>
      <c r="F3091" s="12">
        <v>5.8</v>
      </c>
      <c r="G3091" s="7">
        <v>140</v>
      </c>
      <c r="H3091" s="16">
        <v>1.5667592592592592</v>
      </c>
    </row>
    <row x14ac:dyDescent="0.25" r="3092" customHeight="1" ht="18.75">
      <c r="A3092" s="1">
        <v>44365</v>
      </c>
      <c r="B3092" s="12">
        <v>1.3</v>
      </c>
      <c r="C3092" s="7">
        <v>3</v>
      </c>
      <c r="D3092" s="7">
        <v>270</v>
      </c>
      <c r="E3092" s="16">
        <v>1.8125925925925928</v>
      </c>
      <c r="F3092" s="12">
        <v>4.4</v>
      </c>
      <c r="G3092" s="7">
        <v>360</v>
      </c>
      <c r="H3092" s="16">
        <v>1.8862037037037038</v>
      </c>
    </row>
    <row x14ac:dyDescent="0.25" r="3093" customHeight="1" ht="18.75">
      <c r="A3093" s="1">
        <v>44366</v>
      </c>
      <c r="B3093" s="12">
        <v>1.8</v>
      </c>
      <c r="C3093" s="12">
        <v>3.4</v>
      </c>
      <c r="D3093" s="7">
        <v>140</v>
      </c>
      <c r="E3093" s="16">
        <v>1.8862037037037038</v>
      </c>
      <c r="F3093" s="12">
        <v>6.1</v>
      </c>
      <c r="G3093" s="7">
        <v>320</v>
      </c>
      <c r="H3093" s="16">
        <v>1.6493981481481481</v>
      </c>
    </row>
    <row x14ac:dyDescent="0.25" r="3094" customHeight="1" ht="18.75">
      <c r="A3094" s="1">
        <v>44367</v>
      </c>
      <c r="B3094" s="7">
        <v>2</v>
      </c>
      <c r="C3094" s="12">
        <v>4.3</v>
      </c>
      <c r="D3094" s="7">
        <v>290</v>
      </c>
      <c r="E3094" s="16">
        <v>1.5889814814814813</v>
      </c>
      <c r="F3094" s="12">
        <v>6.5</v>
      </c>
      <c r="G3094" s="7">
        <v>290</v>
      </c>
      <c r="H3094" s="16">
        <v>1.5875925925925927</v>
      </c>
    </row>
    <row x14ac:dyDescent="0.25" r="3095" customHeight="1" ht="18.75">
      <c r="A3095" s="1">
        <v>44368</v>
      </c>
      <c r="B3095" s="12">
        <v>3.1</v>
      </c>
      <c r="C3095" s="12">
        <v>7.3</v>
      </c>
      <c r="D3095" s="7">
        <v>110</v>
      </c>
      <c r="E3095" s="16">
        <v>1.7278703703703704</v>
      </c>
      <c r="F3095" s="12">
        <v>9.6</v>
      </c>
      <c r="G3095" s="7">
        <v>110</v>
      </c>
      <c r="H3095" s="16">
        <v>1.7577314814814815</v>
      </c>
    </row>
    <row x14ac:dyDescent="0.25" r="3096" customHeight="1" ht="18.75">
      <c r="A3096" s="1">
        <v>44369</v>
      </c>
      <c r="B3096" s="12">
        <v>3.4</v>
      </c>
      <c r="C3096" s="12">
        <v>5.5</v>
      </c>
      <c r="D3096" s="7">
        <v>110</v>
      </c>
      <c r="E3096" s="16">
        <v>1.0118981481481482</v>
      </c>
      <c r="F3096" s="12">
        <v>7.5</v>
      </c>
      <c r="G3096" s="7">
        <v>90</v>
      </c>
      <c r="H3096" s="16">
        <v>1.0118981481481482</v>
      </c>
    </row>
    <row x14ac:dyDescent="0.25" r="3097" customHeight="1" ht="18.75">
      <c r="A3097" s="1">
        <v>44370</v>
      </c>
      <c r="B3097" s="12">
        <v>3.4</v>
      </c>
      <c r="C3097" s="12">
        <v>5.6</v>
      </c>
      <c r="D3097" s="7">
        <v>110</v>
      </c>
      <c r="E3097" s="16">
        <v>1.705648148148148</v>
      </c>
      <c r="F3097" s="12">
        <v>7.4</v>
      </c>
      <c r="G3097" s="7">
        <v>110</v>
      </c>
      <c r="H3097" s="16">
        <v>1.752175925925926</v>
      </c>
    </row>
    <row x14ac:dyDescent="0.25" r="3098" customHeight="1" ht="18.75">
      <c r="A3098" s="1">
        <v>44371</v>
      </c>
      <c r="B3098" s="12">
        <v>1.8</v>
      </c>
      <c r="C3098" s="12">
        <v>3.1</v>
      </c>
      <c r="D3098" s="7">
        <v>140</v>
      </c>
      <c r="E3098" s="16">
        <v>1.1549537037037036</v>
      </c>
      <c r="F3098" s="12">
        <v>4.3</v>
      </c>
      <c r="G3098" s="7">
        <v>90</v>
      </c>
      <c r="H3098" s="16">
        <v>1.0889814814814816</v>
      </c>
    </row>
    <row x14ac:dyDescent="0.25" r="3099" customHeight="1" ht="18.75">
      <c r="A3099" s="1">
        <v>44372</v>
      </c>
      <c r="B3099" s="12">
        <v>1.5</v>
      </c>
      <c r="C3099" s="12">
        <v>7.1</v>
      </c>
      <c r="D3099" s="7">
        <v>110</v>
      </c>
      <c r="E3099" s="16">
        <v>1.764675925925926</v>
      </c>
      <c r="F3099" s="12">
        <v>10.3</v>
      </c>
      <c r="G3099" s="7">
        <v>110</v>
      </c>
      <c r="H3099" s="16">
        <v>1.7591203703703704</v>
      </c>
    </row>
    <row x14ac:dyDescent="0.25" r="3100" customHeight="1" ht="18.75">
      <c r="A3100" s="1">
        <v>44373</v>
      </c>
      <c r="B3100" s="12">
        <v>1.3</v>
      </c>
      <c r="C3100" s="12">
        <v>3.1</v>
      </c>
      <c r="D3100" s="7">
        <v>140</v>
      </c>
      <c r="E3100" s="16">
        <v>1.8723148148148148</v>
      </c>
      <c r="F3100" s="7">
        <v>4</v>
      </c>
      <c r="G3100" s="7">
        <v>140</v>
      </c>
      <c r="H3100" s="16">
        <v>1.8716203703703704</v>
      </c>
    </row>
    <row x14ac:dyDescent="0.25" r="3101" customHeight="1" ht="18.75">
      <c r="A3101" s="1">
        <v>44374</v>
      </c>
      <c r="B3101" s="12">
        <v>3.3</v>
      </c>
      <c r="C3101" s="12">
        <v>5.6</v>
      </c>
      <c r="D3101" s="7">
        <v>110</v>
      </c>
      <c r="E3101" s="16">
        <v>1.7952314814814816</v>
      </c>
      <c r="F3101" s="12">
        <v>7.7</v>
      </c>
      <c r="G3101" s="7">
        <v>110</v>
      </c>
      <c r="H3101" s="16">
        <v>1.9049537037037036</v>
      </c>
    </row>
    <row x14ac:dyDescent="0.25" r="3102" customHeight="1" ht="18.75">
      <c r="A3102" s="1">
        <v>44375</v>
      </c>
      <c r="B3102" s="12">
        <v>3.2</v>
      </c>
      <c r="C3102" s="12">
        <v>5.6</v>
      </c>
      <c r="D3102" s="7">
        <v>90</v>
      </c>
      <c r="E3102" s="16">
        <v>1.7188425925925928</v>
      </c>
      <c r="F3102" s="12">
        <v>8.4</v>
      </c>
      <c r="G3102" s="7">
        <v>90</v>
      </c>
      <c r="H3102" s="16">
        <v>1.6563425925925928</v>
      </c>
    </row>
    <row x14ac:dyDescent="0.25" r="3103" customHeight="1" ht="18.75">
      <c r="A3103" s="1">
        <v>44376</v>
      </c>
      <c r="B3103" s="12">
        <v>1.9</v>
      </c>
      <c r="C3103" s="12">
        <v>4.9</v>
      </c>
      <c r="D3103" s="7">
        <v>90</v>
      </c>
      <c r="E3103" s="16">
        <v>1.8056481481481481</v>
      </c>
      <c r="F3103" s="12">
        <v>6.8</v>
      </c>
      <c r="G3103" s="7">
        <v>110</v>
      </c>
      <c r="H3103" s="16">
        <v>1.7813425925925928</v>
      </c>
    </row>
    <row x14ac:dyDescent="0.25" r="3104" customHeight="1" ht="18.75">
      <c r="A3104" s="1">
        <v>44377</v>
      </c>
      <c r="B3104" s="12">
        <v>2.3</v>
      </c>
      <c r="C3104" s="12">
        <v>5.1</v>
      </c>
      <c r="D3104" s="7">
        <v>110</v>
      </c>
      <c r="E3104" s="16">
        <v>1.7313425925925925</v>
      </c>
      <c r="F3104" s="12">
        <v>7.4</v>
      </c>
      <c r="G3104" s="7">
        <v>140</v>
      </c>
      <c r="H3104" s="16">
        <v>1.7264814814814815</v>
      </c>
    </row>
    <row x14ac:dyDescent="0.25" r="3105" customHeight="1" ht="18.75">
      <c r="A3105" s="1">
        <v>44378</v>
      </c>
      <c r="B3105" s="12">
        <v>2.9</v>
      </c>
      <c r="C3105" s="12">
        <v>6.3</v>
      </c>
      <c r="D3105" s="7">
        <v>140</v>
      </c>
      <c r="E3105" s="16">
        <v>1.9473148148148147</v>
      </c>
      <c r="F3105" s="12">
        <v>8.6</v>
      </c>
      <c r="G3105" s="7">
        <v>140</v>
      </c>
      <c r="H3105" s="16">
        <v>1.9487037037037038</v>
      </c>
    </row>
    <row x14ac:dyDescent="0.25" r="3106" customHeight="1" ht="18.75">
      <c r="A3106" s="1">
        <v>44379</v>
      </c>
      <c r="B3106" s="12">
        <v>3.8</v>
      </c>
      <c r="C3106" s="12">
        <v>6.4</v>
      </c>
      <c r="D3106" s="7">
        <v>140</v>
      </c>
      <c r="E3106" s="16">
        <v>1.7577314814814815</v>
      </c>
      <c r="F3106" s="12">
        <v>8.5</v>
      </c>
      <c r="G3106" s="7">
        <v>110</v>
      </c>
      <c r="H3106" s="16">
        <v>1.7563425925925926</v>
      </c>
    </row>
    <row x14ac:dyDescent="0.25" r="3107" customHeight="1" ht="18.75">
      <c r="A3107" s="1">
        <v>44380</v>
      </c>
      <c r="B3107" s="12">
        <v>3.9</v>
      </c>
      <c r="C3107" s="12">
        <v>6.7</v>
      </c>
      <c r="D3107" s="7">
        <v>110</v>
      </c>
      <c r="E3107" s="16">
        <v>1.5452314814814816</v>
      </c>
      <c r="F3107" s="12">
        <v>9.6</v>
      </c>
      <c r="G3107" s="7">
        <v>140</v>
      </c>
      <c r="H3107" s="16">
        <v>1.539675925925926</v>
      </c>
    </row>
    <row x14ac:dyDescent="0.25" r="3108" customHeight="1" ht="18.75">
      <c r="A3108" s="1">
        <v>44381</v>
      </c>
      <c r="B3108" s="12">
        <v>2.9</v>
      </c>
      <c r="C3108" s="12">
        <v>5.9</v>
      </c>
      <c r="D3108" s="7">
        <v>270</v>
      </c>
      <c r="E3108" s="16">
        <v>1.4271759259259258</v>
      </c>
      <c r="F3108" s="12">
        <v>9.1</v>
      </c>
      <c r="G3108" s="7">
        <v>270</v>
      </c>
      <c r="H3108" s="16">
        <v>1.4362037037037036</v>
      </c>
    </row>
    <row x14ac:dyDescent="0.25" r="3109" customHeight="1" ht="18.75">
      <c r="A3109" s="1">
        <v>44382</v>
      </c>
      <c r="B3109" s="12">
        <v>1.7</v>
      </c>
      <c r="C3109" s="12">
        <v>4.2</v>
      </c>
      <c r="D3109" s="7">
        <v>270</v>
      </c>
      <c r="E3109" s="16">
        <v>1.5820370370370371</v>
      </c>
      <c r="F3109" s="12">
        <v>5.9</v>
      </c>
      <c r="G3109" s="7">
        <v>320</v>
      </c>
      <c r="H3109" s="16">
        <v>1.588287037037037</v>
      </c>
    </row>
    <row x14ac:dyDescent="0.25" r="3110" customHeight="1" ht="18.75">
      <c r="A3110" s="1">
        <v>44383</v>
      </c>
      <c r="B3110" s="12">
        <v>1.2</v>
      </c>
      <c r="C3110" s="12">
        <v>3.6</v>
      </c>
      <c r="D3110" s="7">
        <v>140</v>
      </c>
      <c r="E3110" s="16">
        <v>1.0098148148148147</v>
      </c>
      <c r="F3110" s="12">
        <v>4.9</v>
      </c>
      <c r="G3110" s="7">
        <v>110</v>
      </c>
      <c r="H3110" s="16">
        <v>1.0049537037037037</v>
      </c>
    </row>
    <row x14ac:dyDescent="0.25" r="3111" customHeight="1" ht="18.75">
      <c r="A3111" s="1">
        <v>44384</v>
      </c>
      <c r="B3111" s="12">
        <v>0.7</v>
      </c>
      <c r="C3111" s="12">
        <v>2.3</v>
      </c>
      <c r="D3111" s="7">
        <v>110</v>
      </c>
      <c r="E3111" s="16">
        <v>1.5466203703703703</v>
      </c>
      <c r="F3111" s="12">
        <v>3.3</v>
      </c>
      <c r="G3111" s="7">
        <v>90</v>
      </c>
      <c r="H3111" s="16">
        <v>1.7688425925925926</v>
      </c>
    </row>
    <row x14ac:dyDescent="0.25" r="3112" customHeight="1" ht="18.75">
      <c r="A3112" s="1">
        <v>44385</v>
      </c>
      <c r="B3112" s="7">
        <v>2</v>
      </c>
      <c r="C3112" s="12">
        <v>4.5</v>
      </c>
      <c r="D3112" s="7">
        <v>110</v>
      </c>
      <c r="E3112" s="16">
        <v>1.7737037037037036</v>
      </c>
      <c r="F3112" s="12">
        <v>7.6</v>
      </c>
      <c r="G3112" s="7">
        <v>290</v>
      </c>
      <c r="H3112" s="16">
        <v>1.1493981481481481</v>
      </c>
    </row>
    <row x14ac:dyDescent="0.25" r="3113" customHeight="1" ht="18.75">
      <c r="A3113" s="1">
        <v>44386</v>
      </c>
      <c r="B3113" s="7">
        <v>2</v>
      </c>
      <c r="C3113" s="7">
        <v>4</v>
      </c>
      <c r="D3113" s="7">
        <v>140</v>
      </c>
      <c r="E3113" s="16">
        <v>1.674398148148148</v>
      </c>
      <c r="F3113" s="12">
        <v>6.5</v>
      </c>
      <c r="G3113" s="7">
        <v>340</v>
      </c>
      <c r="H3113" s="16">
        <v>1.8480092592592592</v>
      </c>
    </row>
    <row x14ac:dyDescent="0.25" r="3114" customHeight="1" ht="18.75">
      <c r="A3114" s="1">
        <v>44387</v>
      </c>
      <c r="B3114" s="12">
        <v>1.4</v>
      </c>
      <c r="C3114" s="12">
        <v>4.6</v>
      </c>
      <c r="D3114" s="7">
        <v>340</v>
      </c>
      <c r="E3114" s="16">
        <v>1.7466203703703704</v>
      </c>
      <c r="F3114" s="12">
        <v>7.6</v>
      </c>
      <c r="G3114" s="7">
        <v>290</v>
      </c>
      <c r="H3114" s="16">
        <v>1.7438425925925927</v>
      </c>
    </row>
    <row x14ac:dyDescent="0.25" r="3115" customHeight="1" ht="18.75">
      <c r="A3115" s="1">
        <v>44388</v>
      </c>
      <c r="B3115" s="12">
        <v>1.6</v>
      </c>
      <c r="C3115" s="12">
        <v>5.9</v>
      </c>
      <c r="D3115" s="7">
        <v>320</v>
      </c>
      <c r="E3115" s="16">
        <v>1.8500925925925926</v>
      </c>
      <c r="F3115" s="12">
        <v>10.2</v>
      </c>
      <c r="G3115" s="7">
        <v>270</v>
      </c>
      <c r="H3115" s="16">
        <v>1.8480092592592592</v>
      </c>
    </row>
    <row x14ac:dyDescent="0.25" r="3116" customHeight="1" ht="18.75">
      <c r="A3116" s="1">
        <v>44389</v>
      </c>
      <c r="B3116" s="12">
        <v>1.2</v>
      </c>
      <c r="C3116" s="7">
        <v>5</v>
      </c>
      <c r="D3116" s="7">
        <v>270</v>
      </c>
      <c r="E3116" s="16">
        <v>1.7889814814814815</v>
      </c>
      <c r="F3116" s="12">
        <v>8.3</v>
      </c>
      <c r="G3116" s="7">
        <v>270</v>
      </c>
      <c r="H3116" s="16">
        <v>1.7875925925925926</v>
      </c>
    </row>
    <row x14ac:dyDescent="0.25" r="3117" customHeight="1" ht="18.75">
      <c r="A3117" s="1">
        <v>44390</v>
      </c>
      <c r="B3117" s="12">
        <v>1.1</v>
      </c>
      <c r="C3117" s="12">
        <v>2.7</v>
      </c>
      <c r="D3117" s="7">
        <v>180</v>
      </c>
      <c r="E3117" s="16">
        <v>1.8674537037037036</v>
      </c>
      <c r="F3117" s="12">
        <v>4.4</v>
      </c>
      <c r="G3117" s="7">
        <v>230</v>
      </c>
      <c r="H3117" s="16">
        <v>1.8202314814814815</v>
      </c>
    </row>
    <row x14ac:dyDescent="0.25" r="3118" customHeight="1" ht="18.75">
      <c r="A3118" s="1">
        <v>44391</v>
      </c>
      <c r="B3118" s="12">
        <v>1.1</v>
      </c>
      <c r="C3118" s="12">
        <v>3.3</v>
      </c>
      <c r="D3118" s="7">
        <v>290</v>
      </c>
      <c r="E3118" s="16">
        <v>1.4014814814814816</v>
      </c>
      <c r="F3118" s="12">
        <v>4.2</v>
      </c>
      <c r="G3118" s="7">
        <v>290</v>
      </c>
      <c r="H3118" s="16">
        <v>1.3987037037037038</v>
      </c>
    </row>
    <row x14ac:dyDescent="0.25" r="3119" customHeight="1" ht="18.75">
      <c r="A3119" s="1">
        <v>44392</v>
      </c>
      <c r="B3119" s="12">
        <v>1.8</v>
      </c>
      <c r="C3119" s="7">
        <v>6</v>
      </c>
      <c r="D3119" s="7">
        <v>290</v>
      </c>
      <c r="E3119" s="16">
        <v>1.575787037037037</v>
      </c>
      <c r="F3119" s="12">
        <v>8.8</v>
      </c>
      <c r="G3119" s="7">
        <v>270</v>
      </c>
      <c r="H3119" s="16">
        <v>1.5667592592592592</v>
      </c>
    </row>
    <row x14ac:dyDescent="0.25" r="3120" customHeight="1" ht="18.75">
      <c r="A3120" s="1">
        <v>44393</v>
      </c>
      <c r="B3120" s="12">
        <v>2.6</v>
      </c>
      <c r="C3120" s="12">
        <v>6.5</v>
      </c>
      <c r="D3120" s="7">
        <v>110</v>
      </c>
      <c r="E3120" s="16">
        <v>1.7042592592592594</v>
      </c>
      <c r="F3120" s="12">
        <v>9.4</v>
      </c>
      <c r="G3120" s="7">
        <v>90</v>
      </c>
      <c r="H3120" s="16">
        <v>1.7014814814814816</v>
      </c>
    </row>
    <row x14ac:dyDescent="0.25" r="3121" customHeight="1" ht="18.75">
      <c r="A3121" s="1">
        <v>44394</v>
      </c>
      <c r="B3121" s="12">
        <v>2.8</v>
      </c>
      <c r="C3121" s="12">
        <v>5.4</v>
      </c>
      <c r="D3121" s="7">
        <v>110</v>
      </c>
      <c r="E3121" s="16">
        <v>1.533425925925926</v>
      </c>
      <c r="F3121" s="12">
        <v>7.5</v>
      </c>
      <c r="G3121" s="7">
        <v>110</v>
      </c>
      <c r="H3121" s="16">
        <v>1.6028703703703704</v>
      </c>
    </row>
    <row x14ac:dyDescent="0.25" r="3122" customHeight="1" ht="18.75">
      <c r="A3122" s="1">
        <v>44395</v>
      </c>
      <c r="B3122" s="12">
        <v>2.1</v>
      </c>
      <c r="C3122" s="12">
        <v>4.9</v>
      </c>
      <c r="D3122" s="7">
        <v>110</v>
      </c>
      <c r="E3122" s="16">
        <v>1.669537037037037</v>
      </c>
      <c r="F3122" s="12">
        <v>6.8</v>
      </c>
      <c r="G3122" s="7">
        <v>90</v>
      </c>
      <c r="H3122" s="16">
        <v>1.688287037037037</v>
      </c>
    </row>
    <row x14ac:dyDescent="0.25" r="3123" customHeight="1" ht="18.75">
      <c r="A3123" s="1">
        <v>44396</v>
      </c>
      <c r="B3123" s="12">
        <v>1.3</v>
      </c>
      <c r="C3123" s="12">
        <v>3.3</v>
      </c>
      <c r="D3123" s="7">
        <v>110</v>
      </c>
      <c r="E3123" s="16">
        <v>1.6799537037037036</v>
      </c>
      <c r="F3123" s="12">
        <v>4.7</v>
      </c>
      <c r="G3123" s="7">
        <v>90</v>
      </c>
      <c r="H3123" s="16">
        <v>1.7327314814814816</v>
      </c>
    </row>
    <row x14ac:dyDescent="0.25" r="3124" customHeight="1" ht="18.75">
      <c r="A3124" s="1">
        <v>44397</v>
      </c>
      <c r="B3124" s="7">
        <v>2</v>
      </c>
      <c r="C3124" s="12">
        <v>4.9</v>
      </c>
      <c r="D3124" s="7">
        <v>110</v>
      </c>
      <c r="E3124" s="16">
        <v>1.7014814814814816</v>
      </c>
      <c r="F3124" s="12">
        <v>7.2</v>
      </c>
      <c r="G3124" s="7">
        <v>90</v>
      </c>
      <c r="H3124" s="16">
        <v>1.6966203703703704</v>
      </c>
    </row>
    <row x14ac:dyDescent="0.25" r="3125" customHeight="1" ht="18.75">
      <c r="A3125" s="1">
        <v>44398</v>
      </c>
      <c r="B3125" s="12">
        <v>2.9</v>
      </c>
      <c r="C3125" s="12">
        <v>5.8</v>
      </c>
      <c r="D3125" s="7">
        <v>140</v>
      </c>
      <c r="E3125" s="16">
        <v>1.764675925925926</v>
      </c>
      <c r="F3125" s="12">
        <v>8.2</v>
      </c>
      <c r="G3125" s="7">
        <v>140</v>
      </c>
      <c r="H3125" s="16">
        <v>1.5507870370370371</v>
      </c>
    </row>
    <row x14ac:dyDescent="0.25" r="3126" customHeight="1" ht="18.75">
      <c r="A3126" s="1">
        <v>44399</v>
      </c>
      <c r="B3126" s="12">
        <v>3.2</v>
      </c>
      <c r="C3126" s="12">
        <v>5.7</v>
      </c>
      <c r="D3126" s="7">
        <v>90</v>
      </c>
      <c r="E3126" s="16">
        <v>1.6355092592592593</v>
      </c>
      <c r="F3126" s="12">
        <v>8.7</v>
      </c>
      <c r="G3126" s="7">
        <v>110</v>
      </c>
      <c r="H3126" s="16">
        <v>1.6306481481481483</v>
      </c>
    </row>
    <row x14ac:dyDescent="0.25" r="3127" customHeight="1" ht="18.75">
      <c r="A3127" s="1">
        <v>44400</v>
      </c>
      <c r="B3127" s="12">
        <v>2.6</v>
      </c>
      <c r="C3127" s="7">
        <v>5</v>
      </c>
      <c r="D3127" s="7">
        <v>90</v>
      </c>
      <c r="E3127" s="16">
        <v>1.6250925925925928</v>
      </c>
      <c r="F3127" s="12">
        <v>6.8</v>
      </c>
      <c r="G3127" s="7">
        <v>90</v>
      </c>
      <c r="H3127" s="16">
        <v>1.5987037037037037</v>
      </c>
    </row>
    <row x14ac:dyDescent="0.25" r="3128" customHeight="1" ht="18.75">
      <c r="A3128" s="1">
        <v>44401</v>
      </c>
      <c r="B3128" s="7">
        <v>3</v>
      </c>
      <c r="C3128" s="12">
        <v>5.5</v>
      </c>
      <c r="D3128" s="7">
        <v>110</v>
      </c>
      <c r="E3128" s="16">
        <v>1.8174537037037037</v>
      </c>
      <c r="F3128" s="12">
        <v>7.3</v>
      </c>
      <c r="G3128" s="7">
        <v>110</v>
      </c>
      <c r="H3128" s="16">
        <v>1.8063425925925927</v>
      </c>
    </row>
    <row x14ac:dyDescent="0.25" r="3129" customHeight="1" ht="18.75">
      <c r="A3129" s="1">
        <v>44402</v>
      </c>
      <c r="B3129" s="12">
        <v>2.4</v>
      </c>
      <c r="C3129" s="7">
        <v>6</v>
      </c>
      <c r="D3129" s="7">
        <v>110</v>
      </c>
      <c r="E3129" s="16">
        <v>1.7278703703703704</v>
      </c>
      <c r="F3129" s="12">
        <v>7.9</v>
      </c>
      <c r="G3129" s="7">
        <v>110</v>
      </c>
      <c r="H3129" s="16">
        <v>1.6841203703703704</v>
      </c>
    </row>
    <row x14ac:dyDescent="0.25" r="3130" customHeight="1" ht="18.75">
      <c r="A3130" s="1">
        <v>44403</v>
      </c>
      <c r="B3130" s="12">
        <v>2.6</v>
      </c>
      <c r="C3130" s="12">
        <v>4.9</v>
      </c>
      <c r="D3130" s="7">
        <v>90</v>
      </c>
      <c r="E3130" s="16">
        <v>1.8077314814814813</v>
      </c>
      <c r="F3130" s="12">
        <v>7.1</v>
      </c>
      <c r="G3130" s="7">
        <v>110</v>
      </c>
      <c r="H3130" s="16">
        <v>1.5514814814814815</v>
      </c>
    </row>
    <row x14ac:dyDescent="0.25" r="3131" customHeight="1" ht="18.75">
      <c r="A3131" s="1">
        <v>44404</v>
      </c>
      <c r="B3131" s="12">
        <v>2.6</v>
      </c>
      <c r="C3131" s="12">
        <v>6.4</v>
      </c>
      <c r="D3131" s="7">
        <v>90</v>
      </c>
      <c r="E3131" s="16">
        <v>1.727175925925926</v>
      </c>
      <c r="F3131" s="12">
        <v>8.9</v>
      </c>
      <c r="G3131" s="7">
        <v>110</v>
      </c>
      <c r="H3131" s="16">
        <v>1.8000925925925926</v>
      </c>
    </row>
    <row x14ac:dyDescent="0.25" r="3132" customHeight="1" ht="18.75">
      <c r="A3132" s="1">
        <v>44405</v>
      </c>
      <c r="B3132" s="12">
        <v>2.3</v>
      </c>
      <c r="C3132" s="12">
        <v>5.4</v>
      </c>
      <c r="D3132" s="7">
        <v>110</v>
      </c>
      <c r="E3132" s="16">
        <v>1.8049537037037036</v>
      </c>
      <c r="F3132" s="12">
        <v>7.7</v>
      </c>
      <c r="G3132" s="7">
        <v>90</v>
      </c>
      <c r="H3132" s="16">
        <v>1.7639814814814816</v>
      </c>
    </row>
    <row x14ac:dyDescent="0.25" r="3133" customHeight="1" ht="18.75">
      <c r="A3133" s="1">
        <v>44406</v>
      </c>
      <c r="B3133" s="12">
        <v>1.5</v>
      </c>
      <c r="C3133" s="12">
        <v>2.9</v>
      </c>
      <c r="D3133" s="7">
        <v>110</v>
      </c>
      <c r="E3133" s="16">
        <v>1.5855092592592592</v>
      </c>
      <c r="F3133" s="12">
        <v>4.6</v>
      </c>
      <c r="G3133" s="7">
        <v>90</v>
      </c>
      <c r="H3133" s="16">
        <v>1.5834259259259258</v>
      </c>
    </row>
    <row x14ac:dyDescent="0.25" r="3134" customHeight="1" ht="18.75">
      <c r="A3134" s="1">
        <v>44407</v>
      </c>
      <c r="B3134" s="12">
        <v>1.3</v>
      </c>
      <c r="C3134" s="12">
        <v>3.3</v>
      </c>
      <c r="D3134" s="7">
        <v>230</v>
      </c>
      <c r="E3134" s="16">
        <v>1.7306481481481482</v>
      </c>
      <c r="F3134" s="12">
        <v>5.5</v>
      </c>
      <c r="G3134" s="7">
        <v>200</v>
      </c>
      <c r="H3134" s="16">
        <v>1.7362037037037037</v>
      </c>
    </row>
    <row x14ac:dyDescent="0.25" r="3135" customHeight="1" ht="18.75">
      <c r="A3135" s="1">
        <v>44408</v>
      </c>
      <c r="B3135" s="12">
        <v>1.5</v>
      </c>
      <c r="C3135" s="12">
        <v>4.2</v>
      </c>
      <c r="D3135" s="7">
        <v>110</v>
      </c>
      <c r="E3135" s="16">
        <v>1.7452314814814813</v>
      </c>
      <c r="F3135" s="12">
        <v>6.2</v>
      </c>
      <c r="G3135" s="7">
        <v>140</v>
      </c>
      <c r="H3135" s="16">
        <v>1.744537037037037</v>
      </c>
    </row>
    <row x14ac:dyDescent="0.25" r="3136" customHeight="1" ht="18.75">
      <c r="A3136" s="1">
        <v>44409</v>
      </c>
      <c r="B3136" s="12">
        <v>1.4</v>
      </c>
      <c r="C3136" s="12">
        <v>5.3</v>
      </c>
      <c r="D3136" s="7">
        <v>110</v>
      </c>
      <c r="E3136" s="16">
        <v>1.5778703703703703</v>
      </c>
      <c r="F3136" s="12">
        <v>6.6</v>
      </c>
      <c r="G3136" s="7">
        <v>140</v>
      </c>
      <c r="H3136" s="16">
        <v>1.5723148148148147</v>
      </c>
    </row>
    <row x14ac:dyDescent="0.25" r="3137" customHeight="1" ht="18.75">
      <c r="A3137" s="1">
        <v>44410</v>
      </c>
      <c r="B3137" s="12">
        <v>1.3</v>
      </c>
      <c r="C3137" s="12">
        <v>5.5</v>
      </c>
      <c r="D3137" s="7">
        <v>270</v>
      </c>
      <c r="E3137" s="16">
        <v>1.575787037037037</v>
      </c>
      <c r="F3137" s="12">
        <v>7.3</v>
      </c>
      <c r="G3137" s="7">
        <v>270</v>
      </c>
      <c r="H3137" s="16">
        <v>1.570925925925926</v>
      </c>
    </row>
    <row x14ac:dyDescent="0.25" r="3138" customHeight="1" ht="18.75">
      <c r="A3138" s="1">
        <v>44411</v>
      </c>
      <c r="B3138" s="12">
        <v>1.3</v>
      </c>
      <c r="C3138" s="12">
        <v>3.3</v>
      </c>
      <c r="D3138" s="7">
        <v>110</v>
      </c>
      <c r="E3138" s="16">
        <v>1.295925925925926</v>
      </c>
      <c r="F3138" s="12">
        <v>4.9</v>
      </c>
      <c r="G3138" s="7">
        <v>110</v>
      </c>
      <c r="H3138" s="16">
        <v>1.2910648148148147</v>
      </c>
    </row>
    <row x14ac:dyDescent="0.25" r="3139" customHeight="1" ht="18.75">
      <c r="A3139" s="1">
        <v>44412</v>
      </c>
      <c r="B3139" s="12">
        <v>1.1</v>
      </c>
      <c r="C3139" s="12">
        <v>2.7</v>
      </c>
      <c r="D3139" s="7">
        <v>140</v>
      </c>
      <c r="E3139" s="16">
        <v>1.570925925925926</v>
      </c>
      <c r="F3139" s="12">
        <v>4.4</v>
      </c>
      <c r="G3139" s="7">
        <v>140</v>
      </c>
      <c r="H3139" s="16">
        <v>1.569537037037037</v>
      </c>
    </row>
    <row x14ac:dyDescent="0.25" r="3140" customHeight="1" ht="18.75">
      <c r="A3140" s="1">
        <v>44413</v>
      </c>
      <c r="B3140" s="12">
        <v>1.4</v>
      </c>
      <c r="C3140" s="12">
        <v>3.6</v>
      </c>
      <c r="D3140" s="7">
        <v>110</v>
      </c>
      <c r="E3140" s="16">
        <v>1.7542592592592592</v>
      </c>
      <c r="F3140" s="12">
        <v>5.1</v>
      </c>
      <c r="G3140" s="7">
        <v>140</v>
      </c>
      <c r="H3140" s="16">
        <v>1.752175925925926</v>
      </c>
    </row>
    <row x14ac:dyDescent="0.25" r="3141" customHeight="1" ht="18.75">
      <c r="A3141" s="1">
        <v>44414</v>
      </c>
      <c r="B3141" s="12">
        <v>1.8</v>
      </c>
      <c r="C3141" s="12">
        <v>4.6</v>
      </c>
      <c r="D3141" s="7">
        <v>270</v>
      </c>
      <c r="E3141" s="16">
        <v>1.7931481481481482</v>
      </c>
      <c r="F3141" s="7">
        <v>7</v>
      </c>
      <c r="G3141" s="7">
        <v>250</v>
      </c>
      <c r="H3141" s="16">
        <v>1.7875925925925926</v>
      </c>
    </row>
    <row x14ac:dyDescent="0.25" r="3142" customHeight="1" ht="18.75">
      <c r="A3142" s="1">
        <v>44415</v>
      </c>
      <c r="B3142" s="12">
        <v>1.6</v>
      </c>
      <c r="C3142" s="12">
        <v>5.8</v>
      </c>
      <c r="D3142" s="7">
        <v>270</v>
      </c>
      <c r="E3142" s="16">
        <v>1.9202314814814816</v>
      </c>
      <c r="F3142" s="12">
        <v>8.1</v>
      </c>
      <c r="G3142" s="7">
        <v>270</v>
      </c>
      <c r="H3142" s="16">
        <v>1.9188425925925925</v>
      </c>
    </row>
    <row x14ac:dyDescent="0.25" r="3143" customHeight="1" ht="18.75">
      <c r="A3143" s="1">
        <v>44416</v>
      </c>
      <c r="B3143" s="12">
        <v>1.8</v>
      </c>
      <c r="C3143" s="12">
        <v>6.1</v>
      </c>
      <c r="D3143" s="7">
        <v>110</v>
      </c>
      <c r="E3143" s="16">
        <v>1.6146759259259258</v>
      </c>
      <c r="F3143" s="7">
        <v>8</v>
      </c>
      <c r="G3143" s="7">
        <v>110</v>
      </c>
      <c r="H3143" s="16">
        <v>1.611898148148148</v>
      </c>
    </row>
    <row x14ac:dyDescent="0.25" r="3144" customHeight="1" ht="18.75">
      <c r="A3144" s="1">
        <v>44417</v>
      </c>
      <c r="B3144" s="12">
        <v>2.5</v>
      </c>
      <c r="C3144" s="12">
        <v>4.4</v>
      </c>
      <c r="D3144" s="7">
        <v>110</v>
      </c>
      <c r="E3144" s="16">
        <v>1.7903703703703704</v>
      </c>
      <c r="F3144" s="12">
        <v>6.2</v>
      </c>
      <c r="G3144" s="7">
        <v>320</v>
      </c>
      <c r="H3144" s="16">
        <v>1.4639814814814816</v>
      </c>
    </row>
    <row x14ac:dyDescent="0.25" r="3145" customHeight="1" ht="18.75">
      <c r="A3145" s="1">
        <v>44418</v>
      </c>
      <c r="B3145" s="12">
        <v>2.4</v>
      </c>
      <c r="C3145" s="12">
        <v>4.6</v>
      </c>
      <c r="D3145" s="7">
        <v>140</v>
      </c>
      <c r="E3145" s="16">
        <v>1.469537037037037</v>
      </c>
      <c r="F3145" s="12">
        <v>6.5</v>
      </c>
      <c r="G3145" s="7">
        <v>140</v>
      </c>
      <c r="H3145" s="16">
        <v>1.5028703703703705</v>
      </c>
    </row>
    <row x14ac:dyDescent="0.25" r="3146" customHeight="1" ht="18.75">
      <c r="A3146" s="1">
        <v>44419</v>
      </c>
      <c r="B3146" s="12">
        <v>1.4</v>
      </c>
      <c r="C3146" s="12">
        <v>4.8</v>
      </c>
      <c r="D3146" s="7">
        <v>140</v>
      </c>
      <c r="E3146" s="16">
        <v>1.8292592592592594</v>
      </c>
      <c r="F3146" s="12">
        <v>6.4</v>
      </c>
      <c r="G3146" s="7">
        <v>140</v>
      </c>
      <c r="H3146" s="16">
        <v>1.8243981481481482</v>
      </c>
    </row>
    <row x14ac:dyDescent="0.25" r="3147" customHeight="1" ht="18.75">
      <c r="A3147" s="1">
        <v>44420</v>
      </c>
      <c r="B3147" s="12">
        <v>2.4</v>
      </c>
      <c r="C3147" s="7">
        <v>5</v>
      </c>
      <c r="D3147" s="7">
        <v>110</v>
      </c>
      <c r="E3147" s="16">
        <v>1.713287037037037</v>
      </c>
      <c r="F3147" s="12">
        <v>6.7</v>
      </c>
      <c r="G3147" s="7">
        <v>140</v>
      </c>
      <c r="H3147" s="16">
        <v>1.713287037037037</v>
      </c>
    </row>
    <row x14ac:dyDescent="0.25" r="3148" customHeight="1" ht="18.75">
      <c r="A3148" s="1">
        <v>44421</v>
      </c>
      <c r="B3148" s="12">
        <v>2.3</v>
      </c>
      <c r="C3148" s="12">
        <v>5.7</v>
      </c>
      <c r="D3148" s="7">
        <v>110</v>
      </c>
      <c r="E3148" s="16">
        <v>1.6757870370370371</v>
      </c>
      <c r="F3148" s="12">
        <v>8.3</v>
      </c>
      <c r="G3148" s="7">
        <v>110</v>
      </c>
      <c r="H3148" s="16">
        <v>1.6952314814814815</v>
      </c>
    </row>
    <row x14ac:dyDescent="0.25" r="3149" customHeight="1" ht="18.75">
      <c r="A3149" s="1">
        <v>44422</v>
      </c>
      <c r="B3149" s="12">
        <v>1.4</v>
      </c>
      <c r="C3149" s="12">
        <v>4.1</v>
      </c>
      <c r="D3149" s="7">
        <v>70</v>
      </c>
      <c r="E3149" s="16">
        <v>1.7077314814814815</v>
      </c>
      <c r="F3149" s="12">
        <v>6.2</v>
      </c>
      <c r="G3149" s="7">
        <v>110</v>
      </c>
      <c r="H3149" s="16">
        <v>1.6250925925925928</v>
      </c>
    </row>
    <row x14ac:dyDescent="0.25" r="3150" customHeight="1" ht="18.75">
      <c r="A3150" s="1">
        <v>44423</v>
      </c>
      <c r="B3150" s="12">
        <v>1.7</v>
      </c>
      <c r="C3150" s="12">
        <v>4.8</v>
      </c>
      <c r="D3150" s="7">
        <v>110</v>
      </c>
      <c r="E3150" s="16">
        <v>1.7674537037037037</v>
      </c>
      <c r="F3150" s="12">
        <v>6.8</v>
      </c>
      <c r="G3150" s="7">
        <v>140</v>
      </c>
      <c r="H3150" s="16">
        <v>1.7653703703703703</v>
      </c>
    </row>
    <row x14ac:dyDescent="0.25" r="3151" customHeight="1" ht="18.75">
      <c r="A3151" s="1">
        <v>44424</v>
      </c>
      <c r="B3151" s="12">
        <v>2.2</v>
      </c>
      <c r="C3151" s="12">
        <v>5.4</v>
      </c>
      <c r="D3151" s="7">
        <v>110</v>
      </c>
      <c r="E3151" s="16">
        <v>1.6375925925925925</v>
      </c>
      <c r="F3151" s="12">
        <v>7.9</v>
      </c>
      <c r="G3151" s="7">
        <v>110</v>
      </c>
      <c r="H3151" s="16">
        <v>1.6341203703703704</v>
      </c>
    </row>
    <row x14ac:dyDescent="0.25" r="3152" customHeight="1" ht="18.75">
      <c r="A3152" s="1">
        <v>44425</v>
      </c>
      <c r="B3152" s="12">
        <v>1.5</v>
      </c>
      <c r="C3152" s="12">
        <v>3.6</v>
      </c>
      <c r="D3152" s="7">
        <v>140</v>
      </c>
      <c r="E3152" s="16">
        <v>1.7473148148148148</v>
      </c>
      <c r="F3152" s="12">
        <v>4.8</v>
      </c>
      <c r="G3152" s="7">
        <v>160</v>
      </c>
      <c r="H3152" s="16">
        <v>1.5730092592592593</v>
      </c>
    </row>
    <row x14ac:dyDescent="0.25" r="3153" customHeight="1" ht="18.75">
      <c r="A3153" s="1">
        <v>44426</v>
      </c>
      <c r="B3153" s="12">
        <v>1.8</v>
      </c>
      <c r="C3153" s="12">
        <v>5.1</v>
      </c>
      <c r="D3153" s="7">
        <v>110</v>
      </c>
      <c r="E3153" s="16">
        <v>1.6487037037037036</v>
      </c>
      <c r="F3153" s="12">
        <v>8.2</v>
      </c>
      <c r="G3153" s="7">
        <v>110</v>
      </c>
      <c r="H3153" s="16">
        <v>1.6480092592592592</v>
      </c>
    </row>
    <row x14ac:dyDescent="0.25" r="3154" customHeight="1" ht="18.75">
      <c r="A3154" s="1">
        <v>44427</v>
      </c>
      <c r="B3154" s="12">
        <v>1.3</v>
      </c>
      <c r="C3154" s="12">
        <v>4.3</v>
      </c>
      <c r="D3154" s="7">
        <v>110</v>
      </c>
      <c r="E3154" s="16">
        <v>1.7660648148148148</v>
      </c>
      <c r="F3154" s="7">
        <v>6</v>
      </c>
      <c r="G3154" s="7">
        <v>140</v>
      </c>
      <c r="H3154" s="16">
        <v>1.7605092592592593</v>
      </c>
    </row>
    <row x14ac:dyDescent="0.25" r="3155" customHeight="1" ht="18.75">
      <c r="A3155" s="1">
        <v>44428</v>
      </c>
      <c r="B3155" s="12">
        <v>1.8</v>
      </c>
      <c r="C3155" s="12">
        <v>3.5</v>
      </c>
      <c r="D3155" s="7">
        <v>160</v>
      </c>
      <c r="E3155" s="16">
        <v>1.6813425925925927</v>
      </c>
      <c r="F3155" s="12">
        <v>5.2</v>
      </c>
      <c r="G3155" s="7">
        <v>160</v>
      </c>
      <c r="H3155" s="16">
        <v>1.678564814814815</v>
      </c>
    </row>
    <row x14ac:dyDescent="0.25" r="3156" customHeight="1" ht="18.75">
      <c r="A3156" s="1">
        <v>44429</v>
      </c>
      <c r="B3156" s="12">
        <v>2.3</v>
      </c>
      <c r="C3156" s="7">
        <v>4</v>
      </c>
      <c r="D3156" s="7">
        <v>140</v>
      </c>
      <c r="E3156" s="16">
        <v>1.147314814814815</v>
      </c>
      <c r="F3156" s="12">
        <v>5.6</v>
      </c>
      <c r="G3156" s="7">
        <v>110</v>
      </c>
      <c r="H3156" s="16">
        <v>1.4903703703703703</v>
      </c>
    </row>
    <row x14ac:dyDescent="0.25" r="3157" customHeight="1" ht="18.75">
      <c r="A3157" s="1">
        <v>44430</v>
      </c>
      <c r="B3157" s="12">
        <v>1.4</v>
      </c>
      <c r="C3157" s="12">
        <v>4.2</v>
      </c>
      <c r="D3157" s="7">
        <v>270</v>
      </c>
      <c r="E3157" s="16">
        <v>1.6862037037037036</v>
      </c>
      <c r="F3157" s="12">
        <v>6.5</v>
      </c>
      <c r="G3157" s="7">
        <v>290</v>
      </c>
      <c r="H3157" s="16">
        <v>1.654259259259259</v>
      </c>
    </row>
    <row x14ac:dyDescent="0.25" r="3158" customHeight="1" ht="18.75">
      <c r="A3158" s="1">
        <v>44431</v>
      </c>
      <c r="B3158" s="12">
        <v>1.6</v>
      </c>
      <c r="C3158" s="12">
        <v>5.6</v>
      </c>
      <c r="D3158" s="7">
        <v>110</v>
      </c>
      <c r="E3158" s="16">
        <v>1.991064814814815</v>
      </c>
      <c r="F3158" s="12">
        <v>8.6</v>
      </c>
      <c r="G3158" s="7">
        <v>140</v>
      </c>
      <c r="H3158" s="16">
        <v>1.986898148148148</v>
      </c>
    </row>
    <row x14ac:dyDescent="0.25" r="3159" customHeight="1" ht="18.75">
      <c r="A3159" s="1">
        <v>44432</v>
      </c>
      <c r="B3159" s="12">
        <v>1.6</v>
      </c>
      <c r="C3159" s="12">
        <v>4.8</v>
      </c>
      <c r="D3159" s="7">
        <v>110</v>
      </c>
      <c r="E3159" s="16">
        <v>1.0264814814814816</v>
      </c>
      <c r="F3159" s="12">
        <v>8.9</v>
      </c>
      <c r="G3159" s="7">
        <v>110</v>
      </c>
      <c r="H3159" s="16">
        <v>1.025787037037037</v>
      </c>
    </row>
    <row x14ac:dyDescent="0.25" r="3160" customHeight="1" ht="18.75">
      <c r="A3160" s="1">
        <v>44433</v>
      </c>
      <c r="B3160" s="12">
        <v>1.1</v>
      </c>
      <c r="C3160" s="12">
        <v>3.3</v>
      </c>
      <c r="D3160" s="7">
        <v>110</v>
      </c>
      <c r="E3160" s="16">
        <v>1.5549537037037036</v>
      </c>
      <c r="F3160" s="12">
        <v>4.8</v>
      </c>
      <c r="G3160" s="7">
        <v>110</v>
      </c>
      <c r="H3160" s="16">
        <v>1.5764814814814816</v>
      </c>
    </row>
    <row x14ac:dyDescent="0.25" r="3161" customHeight="1" ht="18.75">
      <c r="A3161" s="1">
        <v>44434</v>
      </c>
      <c r="B3161" s="12">
        <v>1.2</v>
      </c>
      <c r="C3161" s="12">
        <v>3.8</v>
      </c>
      <c r="D3161" s="7">
        <v>290</v>
      </c>
      <c r="E3161" s="16">
        <v>1.6813425925925927</v>
      </c>
      <c r="F3161" s="12">
        <v>5.9</v>
      </c>
      <c r="G3161" s="7">
        <v>290</v>
      </c>
      <c r="H3161" s="16">
        <v>1.6862037037037036</v>
      </c>
    </row>
    <row x14ac:dyDescent="0.25" r="3162" customHeight="1" ht="18.75">
      <c r="A3162" s="1">
        <v>44435</v>
      </c>
      <c r="B3162" s="12">
        <v>1.2</v>
      </c>
      <c r="C3162" s="7">
        <v>7</v>
      </c>
      <c r="D3162" s="7">
        <v>290</v>
      </c>
      <c r="E3162" s="16">
        <v>1.7327314814814816</v>
      </c>
      <c r="F3162" s="7">
        <v>9</v>
      </c>
      <c r="G3162" s="7">
        <v>290</v>
      </c>
      <c r="H3162" s="16">
        <v>1.7264814814814815</v>
      </c>
    </row>
    <row x14ac:dyDescent="0.25" r="3163" customHeight="1" ht="18.75">
      <c r="A3163" s="1">
        <v>44436</v>
      </c>
      <c r="B3163" s="12">
        <v>1.4</v>
      </c>
      <c r="C3163" s="12">
        <v>3.2</v>
      </c>
      <c r="D3163" s="7">
        <v>290</v>
      </c>
      <c r="E3163" s="16">
        <v>1.6306481481481483</v>
      </c>
      <c r="F3163" s="7">
        <v>5</v>
      </c>
      <c r="G3163" s="7">
        <v>290</v>
      </c>
      <c r="H3163" s="16">
        <v>1.6299537037037037</v>
      </c>
    </row>
    <row x14ac:dyDescent="0.25" r="3164" customHeight="1" ht="18.75">
      <c r="A3164" s="1">
        <v>44437</v>
      </c>
      <c r="B3164" s="12">
        <v>1.3</v>
      </c>
      <c r="C3164" s="12">
        <v>3.3</v>
      </c>
      <c r="D3164" s="7">
        <v>290</v>
      </c>
      <c r="E3164" s="16">
        <v>1.4250925925925926</v>
      </c>
      <c r="F3164" s="12">
        <v>4.3</v>
      </c>
      <c r="G3164" s="7">
        <v>290</v>
      </c>
      <c r="H3164" s="16">
        <v>1.413287037037037</v>
      </c>
    </row>
    <row x14ac:dyDescent="0.25" r="3165" customHeight="1" ht="18.75">
      <c r="A3165" s="1">
        <v>44438</v>
      </c>
      <c r="B3165" s="12">
        <v>1.2</v>
      </c>
      <c r="C3165" s="12">
        <v>2.7</v>
      </c>
      <c r="D3165" s="7">
        <v>340</v>
      </c>
      <c r="E3165" s="16">
        <v>1.5855092592592592</v>
      </c>
      <c r="F3165" s="12">
        <v>4.2</v>
      </c>
      <c r="G3165" s="7">
        <v>290</v>
      </c>
      <c r="H3165" s="16">
        <v>1.529259259259259</v>
      </c>
    </row>
    <row x14ac:dyDescent="0.25" r="3166" customHeight="1" ht="18.75">
      <c r="A3166" s="1">
        <v>44439</v>
      </c>
      <c r="B3166" s="12">
        <v>1.9</v>
      </c>
      <c r="C3166" s="7">
        <v>5</v>
      </c>
      <c r="D3166" s="7">
        <v>140</v>
      </c>
      <c r="E3166" s="16">
        <v>1.9487037037037038</v>
      </c>
      <c r="F3166" s="7">
        <v>7</v>
      </c>
      <c r="G3166" s="7">
        <v>140</v>
      </c>
      <c r="H3166" s="16">
        <v>1.9431481481481483</v>
      </c>
    </row>
    <row x14ac:dyDescent="0.25" r="3167" customHeight="1" ht="18.75">
      <c r="A3167" s="1">
        <v>44440</v>
      </c>
      <c r="B3167" s="12">
        <v>2.4</v>
      </c>
      <c r="C3167" s="12">
        <v>4.9</v>
      </c>
      <c r="D3167" s="7">
        <v>140</v>
      </c>
      <c r="E3167" s="16">
        <v>1.7716203703703703</v>
      </c>
      <c r="F3167" s="12">
        <v>6.8</v>
      </c>
      <c r="G3167" s="7">
        <v>110</v>
      </c>
      <c r="H3167" s="16">
        <v>1.7653703703703703</v>
      </c>
    </row>
    <row x14ac:dyDescent="0.25" r="3168" customHeight="1" ht="18.75">
      <c r="A3168" s="1">
        <v>44441</v>
      </c>
      <c r="B3168" s="12">
        <v>2.5</v>
      </c>
      <c r="C3168" s="12">
        <v>5.1</v>
      </c>
      <c r="D3168" s="7">
        <v>90</v>
      </c>
      <c r="E3168" s="16">
        <v>1.664675925925926</v>
      </c>
      <c r="F3168" s="12">
        <v>7.2</v>
      </c>
      <c r="G3168" s="7">
        <v>140</v>
      </c>
      <c r="H3168" s="16">
        <v>1.6063425925925925</v>
      </c>
    </row>
    <row x14ac:dyDescent="0.25" r="3169" customHeight="1" ht="18.75">
      <c r="A3169" s="1">
        <v>44442</v>
      </c>
      <c r="B3169" s="12">
        <v>1.4</v>
      </c>
      <c r="C3169" s="12">
        <v>4.5</v>
      </c>
      <c r="D3169" s="7">
        <v>140</v>
      </c>
      <c r="E3169" s="16">
        <v>1.5862037037037036</v>
      </c>
      <c r="F3169" s="12">
        <v>6.3</v>
      </c>
      <c r="G3169" s="7">
        <v>140</v>
      </c>
      <c r="H3169" s="16">
        <v>1.5820370370370371</v>
      </c>
    </row>
    <row x14ac:dyDescent="0.25" r="3170" customHeight="1" ht="18.75">
      <c r="A3170" s="1">
        <v>44443</v>
      </c>
      <c r="B3170" s="7">
        <v>2</v>
      </c>
      <c r="C3170" s="12">
        <v>5.9</v>
      </c>
      <c r="D3170" s="7">
        <v>110</v>
      </c>
      <c r="E3170" s="16">
        <v>1.7306481481481482</v>
      </c>
      <c r="F3170" s="12">
        <v>7.5</v>
      </c>
      <c r="G3170" s="7">
        <v>110</v>
      </c>
      <c r="H3170" s="16">
        <v>1.7292592592592593</v>
      </c>
    </row>
    <row x14ac:dyDescent="0.25" r="3171" customHeight="1" ht="18.75">
      <c r="A3171" s="1">
        <v>44444</v>
      </c>
      <c r="B3171" s="12">
        <v>1.7</v>
      </c>
      <c r="C3171" s="12">
        <v>4.8</v>
      </c>
      <c r="D3171" s="7">
        <v>110</v>
      </c>
      <c r="E3171" s="16">
        <v>1.7327314814814816</v>
      </c>
      <c r="F3171" s="12">
        <v>6.5</v>
      </c>
      <c r="G3171" s="7">
        <v>110</v>
      </c>
      <c r="H3171" s="16">
        <v>1.732037037037037</v>
      </c>
    </row>
    <row x14ac:dyDescent="0.25" r="3172" customHeight="1" ht="18.75">
      <c r="A3172" s="1">
        <v>44445</v>
      </c>
      <c r="B3172" s="12">
        <v>2.3</v>
      </c>
      <c r="C3172" s="7">
        <v>7</v>
      </c>
      <c r="D3172" s="7">
        <v>90</v>
      </c>
      <c r="E3172" s="16">
        <v>1.569537037037037</v>
      </c>
      <c r="F3172" s="12">
        <v>9.9</v>
      </c>
      <c r="G3172" s="7">
        <v>90</v>
      </c>
      <c r="H3172" s="16">
        <v>1.525787037037037</v>
      </c>
    </row>
    <row x14ac:dyDescent="0.25" r="3173" customHeight="1" ht="18.75">
      <c r="A3173" s="1">
        <v>44446</v>
      </c>
      <c r="B3173" s="12">
        <v>1.2</v>
      </c>
      <c r="C3173" s="12">
        <v>4.2</v>
      </c>
      <c r="D3173" s="7">
        <v>290</v>
      </c>
      <c r="E3173" s="16">
        <v>1.595925925925926</v>
      </c>
      <c r="F3173" s="12">
        <v>6.1</v>
      </c>
      <c r="G3173" s="7">
        <v>290</v>
      </c>
      <c r="H3173" s="16">
        <v>1.5931481481481482</v>
      </c>
    </row>
    <row x14ac:dyDescent="0.25" r="3174" customHeight="1" ht="18.75">
      <c r="A3174" s="1">
        <v>44447</v>
      </c>
      <c r="B3174" s="12">
        <v>1.7</v>
      </c>
      <c r="C3174" s="12">
        <v>3.9</v>
      </c>
      <c r="D3174" s="7">
        <v>320</v>
      </c>
      <c r="E3174" s="16">
        <v>1.7084259259259258</v>
      </c>
      <c r="F3174" s="12">
        <v>5.5</v>
      </c>
      <c r="G3174" s="7">
        <v>320</v>
      </c>
      <c r="H3174" s="16">
        <v>1.7084259259259258</v>
      </c>
    </row>
    <row x14ac:dyDescent="0.25" r="3175" customHeight="1" ht="18.75">
      <c r="A3175" s="1">
        <v>44448</v>
      </c>
      <c r="B3175" s="12">
        <v>0.9</v>
      </c>
      <c r="C3175" s="7">
        <v>2</v>
      </c>
      <c r="D3175" s="7">
        <v>320</v>
      </c>
      <c r="E3175" s="16">
        <v>1.4723148148148149</v>
      </c>
      <c r="F3175" s="12">
        <v>2.9</v>
      </c>
      <c r="G3175" s="7">
        <v>140</v>
      </c>
      <c r="H3175" s="16">
        <v>1.5723148148148147</v>
      </c>
    </row>
    <row x14ac:dyDescent="0.25" r="3176" customHeight="1" ht="18.75">
      <c r="A3176" s="1">
        <v>44449</v>
      </c>
      <c r="B3176" s="12">
        <v>0.9</v>
      </c>
      <c r="C3176" s="12">
        <v>3.2</v>
      </c>
      <c r="D3176" s="7">
        <v>340</v>
      </c>
      <c r="E3176" s="16">
        <v>1.6167592592592592</v>
      </c>
      <c r="F3176" s="12">
        <v>4.3</v>
      </c>
      <c r="G3176" s="7">
        <v>340</v>
      </c>
      <c r="H3176" s="16">
        <v>1.611898148148148</v>
      </c>
    </row>
    <row x14ac:dyDescent="0.25" r="3177" customHeight="1" ht="18.75">
      <c r="A3177" s="1">
        <v>44450</v>
      </c>
      <c r="B3177" s="7">
        <v>1</v>
      </c>
      <c r="C3177" s="12">
        <v>2.5</v>
      </c>
      <c r="D3177" s="7">
        <v>340</v>
      </c>
      <c r="E3177" s="16">
        <v>1.382037037037037</v>
      </c>
      <c r="F3177" s="12">
        <v>3.4</v>
      </c>
      <c r="G3177" s="7">
        <v>360</v>
      </c>
      <c r="H3177" s="16">
        <v>1.4098148148148149</v>
      </c>
    </row>
    <row x14ac:dyDescent="0.25" r="3178" customHeight="1" ht="18.75">
      <c r="A3178" s="1">
        <v>44451</v>
      </c>
      <c r="B3178" s="7">
        <v>2</v>
      </c>
      <c r="C3178" s="7">
        <v>5</v>
      </c>
      <c r="D3178" s="7">
        <v>110</v>
      </c>
      <c r="E3178" s="16">
        <v>1.716759259259259</v>
      </c>
      <c r="F3178" s="12">
        <v>7.2</v>
      </c>
      <c r="G3178" s="7">
        <v>110</v>
      </c>
      <c r="H3178" s="16">
        <v>1.744537037037037</v>
      </c>
    </row>
    <row x14ac:dyDescent="0.25" r="3179" customHeight="1" ht="18.75">
      <c r="A3179" s="1">
        <v>44452</v>
      </c>
      <c r="B3179" s="12">
        <v>3.4</v>
      </c>
      <c r="C3179" s="12">
        <v>5.7</v>
      </c>
      <c r="D3179" s="7">
        <v>90</v>
      </c>
      <c r="E3179" s="16">
        <v>1.5355092592592592</v>
      </c>
      <c r="F3179" s="12">
        <v>8.5</v>
      </c>
      <c r="G3179" s="7">
        <v>140</v>
      </c>
      <c r="H3179" s="16">
        <v>1.7243981481481483</v>
      </c>
    </row>
    <row x14ac:dyDescent="0.25" r="3180" customHeight="1" ht="18.75">
      <c r="A3180" s="1">
        <v>44453</v>
      </c>
      <c r="B3180" s="12">
        <v>3.5</v>
      </c>
      <c r="C3180" s="12">
        <v>5.4</v>
      </c>
      <c r="D3180" s="7">
        <v>90</v>
      </c>
      <c r="E3180" s="16">
        <v>1.6514814814814813</v>
      </c>
      <c r="F3180" s="7">
        <v>8</v>
      </c>
      <c r="G3180" s="7">
        <v>70</v>
      </c>
      <c r="H3180" s="16">
        <v>1.5424537037037038</v>
      </c>
    </row>
    <row x14ac:dyDescent="0.25" r="3181" customHeight="1" ht="18.75">
      <c r="A3181" s="1">
        <v>44454</v>
      </c>
      <c r="B3181" s="12">
        <v>3.9</v>
      </c>
      <c r="C3181" s="12">
        <v>7.6</v>
      </c>
      <c r="D3181" s="7">
        <v>110</v>
      </c>
      <c r="E3181" s="16">
        <v>1.5049537037037037</v>
      </c>
      <c r="F3181" s="12">
        <v>11.3</v>
      </c>
      <c r="G3181" s="7">
        <v>90</v>
      </c>
      <c r="H3181" s="16">
        <v>1.513287037037037</v>
      </c>
    </row>
    <row x14ac:dyDescent="0.25" r="3182" customHeight="1" ht="18.75">
      <c r="A3182" s="1">
        <v>44455</v>
      </c>
      <c r="B3182" s="12">
        <v>2.9</v>
      </c>
      <c r="C3182" s="12">
        <v>5.6</v>
      </c>
      <c r="D3182" s="7">
        <v>90</v>
      </c>
      <c r="E3182" s="16">
        <v>1.5042592592592592</v>
      </c>
      <c r="F3182" s="12">
        <v>8.6</v>
      </c>
      <c r="G3182" s="7">
        <v>90</v>
      </c>
      <c r="H3182" s="16">
        <v>1.4737037037037037</v>
      </c>
    </row>
    <row x14ac:dyDescent="0.25" r="3183" customHeight="1" ht="18.75">
      <c r="A3183" s="1">
        <v>44456</v>
      </c>
      <c r="B3183" s="12">
        <v>2.5</v>
      </c>
      <c r="C3183" s="12">
        <v>5.4</v>
      </c>
      <c r="D3183" s="7">
        <v>110</v>
      </c>
      <c r="E3183" s="16">
        <v>1.0737037037037036</v>
      </c>
      <c r="F3183" s="12">
        <v>7.3</v>
      </c>
      <c r="G3183" s="7">
        <v>90</v>
      </c>
      <c r="H3183" s="16">
        <v>1.654259259259259</v>
      </c>
    </row>
    <row x14ac:dyDescent="0.25" r="3184" customHeight="1" ht="18.75">
      <c r="A3184" s="1">
        <v>44457</v>
      </c>
      <c r="B3184" s="12">
        <v>1.6</v>
      </c>
      <c r="C3184" s="12">
        <v>4.6</v>
      </c>
      <c r="D3184" s="7">
        <v>110</v>
      </c>
      <c r="E3184" s="16">
        <v>1.7688425925925926</v>
      </c>
      <c r="F3184" s="12">
        <v>6.4</v>
      </c>
      <c r="G3184" s="7">
        <v>110</v>
      </c>
      <c r="H3184" s="16">
        <v>1.7625925925925925</v>
      </c>
    </row>
    <row x14ac:dyDescent="0.25" r="3185" customHeight="1" ht="18.75">
      <c r="A3185" s="1">
        <v>44458</v>
      </c>
      <c r="B3185" s="12">
        <v>2.1</v>
      </c>
      <c r="C3185" s="12">
        <v>4.6</v>
      </c>
      <c r="D3185" s="7">
        <v>90</v>
      </c>
      <c r="E3185" s="16">
        <v>1.7618981481481482</v>
      </c>
      <c r="F3185" s="12">
        <v>6.9</v>
      </c>
      <c r="G3185" s="7">
        <v>70</v>
      </c>
      <c r="H3185" s="16">
        <v>1.5389814814814815</v>
      </c>
    </row>
    <row x14ac:dyDescent="0.25" r="3186" customHeight="1" ht="18.75">
      <c r="A3186" s="1">
        <v>44459</v>
      </c>
      <c r="B3186" s="12">
        <v>2.6</v>
      </c>
      <c r="C3186" s="12">
        <v>5.4</v>
      </c>
      <c r="D3186" s="7">
        <v>110</v>
      </c>
      <c r="E3186" s="16">
        <v>1.694537037037037</v>
      </c>
      <c r="F3186" s="12">
        <v>7.6</v>
      </c>
      <c r="G3186" s="7">
        <v>90</v>
      </c>
      <c r="H3186" s="16">
        <v>1.7084259259259258</v>
      </c>
    </row>
    <row x14ac:dyDescent="0.25" r="3187" customHeight="1" ht="18.75">
      <c r="A3187" s="1">
        <v>44460</v>
      </c>
      <c r="B3187" s="12">
        <v>1.5</v>
      </c>
      <c r="C3187" s="12">
        <v>3.8</v>
      </c>
      <c r="D3187" s="7">
        <v>140</v>
      </c>
      <c r="E3187" s="16">
        <v>1.000787037037037</v>
      </c>
      <c r="F3187" s="12">
        <v>6.8</v>
      </c>
      <c r="G3187" s="7">
        <v>320</v>
      </c>
      <c r="H3187" s="16">
        <v>1.383425925925926</v>
      </c>
    </row>
    <row x14ac:dyDescent="0.25" r="3188" customHeight="1" ht="18.75">
      <c r="A3188" s="1">
        <v>44461</v>
      </c>
      <c r="B3188" s="12">
        <v>2.2</v>
      </c>
      <c r="C3188" s="12">
        <v>5.4</v>
      </c>
      <c r="D3188" s="7">
        <v>270</v>
      </c>
      <c r="E3188" s="16">
        <v>1.5827314814814815</v>
      </c>
      <c r="F3188" s="12">
        <v>9.6</v>
      </c>
      <c r="G3188" s="7">
        <v>270</v>
      </c>
      <c r="H3188" s="16">
        <v>1.5820370370370371</v>
      </c>
    </row>
    <row x14ac:dyDescent="0.25" r="3189" customHeight="1" ht="18.75">
      <c r="A3189" s="1">
        <v>44462</v>
      </c>
      <c r="B3189" s="12">
        <v>2.2</v>
      </c>
      <c r="C3189" s="12">
        <v>6.5</v>
      </c>
      <c r="D3189" s="7">
        <v>290</v>
      </c>
      <c r="E3189" s="16">
        <v>1.5105092592592593</v>
      </c>
      <c r="F3189" s="12">
        <v>9.4</v>
      </c>
      <c r="G3189" s="7">
        <v>320</v>
      </c>
      <c r="H3189" s="16">
        <v>1.5278703703703704</v>
      </c>
    </row>
    <row x14ac:dyDescent="0.25" r="3190" customHeight="1" ht="18.75">
      <c r="A3190" s="1">
        <v>44463</v>
      </c>
      <c r="B3190" s="12">
        <v>1.9</v>
      </c>
      <c r="C3190" s="12">
        <v>6.3</v>
      </c>
      <c r="D3190" s="7">
        <v>110</v>
      </c>
      <c r="E3190" s="16">
        <v>1.6612037037037037</v>
      </c>
      <c r="F3190" s="12">
        <v>8.9</v>
      </c>
      <c r="G3190" s="7">
        <v>110</v>
      </c>
      <c r="H3190" s="16">
        <v>1.6591203703703705</v>
      </c>
    </row>
    <row x14ac:dyDescent="0.25" r="3191" customHeight="1" ht="18.75">
      <c r="A3191" s="1">
        <v>44464</v>
      </c>
      <c r="B3191" s="12">
        <v>1.7</v>
      </c>
      <c r="C3191" s="12">
        <v>5.3</v>
      </c>
      <c r="D3191" s="7">
        <v>110</v>
      </c>
      <c r="E3191" s="16">
        <v>1.657037037037037</v>
      </c>
      <c r="F3191" s="12">
        <v>7.3</v>
      </c>
      <c r="G3191" s="7">
        <v>110</v>
      </c>
      <c r="H3191" s="16">
        <v>1.6556481481481482</v>
      </c>
    </row>
    <row x14ac:dyDescent="0.25" r="3192" customHeight="1" ht="18.75">
      <c r="A3192" s="1">
        <v>44465</v>
      </c>
      <c r="B3192" s="7">
        <v>2</v>
      </c>
      <c r="C3192" s="7">
        <v>5</v>
      </c>
      <c r="D3192" s="7">
        <v>90</v>
      </c>
      <c r="E3192" s="16">
        <v>1.6313425925925926</v>
      </c>
      <c r="F3192" s="12">
        <v>7.4</v>
      </c>
      <c r="G3192" s="7">
        <v>90</v>
      </c>
      <c r="H3192" s="16">
        <v>1.4764814814814815</v>
      </c>
    </row>
    <row x14ac:dyDescent="0.25" r="3193" customHeight="1" ht="18.75">
      <c r="A3193" s="1">
        <v>44466</v>
      </c>
      <c r="B3193" s="12">
        <v>1.8</v>
      </c>
      <c r="C3193" s="12">
        <v>4.9</v>
      </c>
      <c r="D3193" s="7">
        <v>110</v>
      </c>
      <c r="E3193" s="16">
        <v>1.7577314814814815</v>
      </c>
      <c r="F3193" s="12">
        <v>7.9</v>
      </c>
      <c r="G3193" s="7">
        <v>90</v>
      </c>
      <c r="H3193" s="16">
        <v>1.7535648148148149</v>
      </c>
    </row>
    <row x14ac:dyDescent="0.25" r="3194" customHeight="1" ht="18.75">
      <c r="A3194" s="1">
        <v>44467</v>
      </c>
      <c r="B3194" s="7">
        <v>2</v>
      </c>
      <c r="C3194" s="12">
        <v>3.7</v>
      </c>
      <c r="D3194" s="7">
        <v>140</v>
      </c>
      <c r="E3194" s="16">
        <v>1.4438425925925926</v>
      </c>
      <c r="F3194" s="12">
        <v>6.4</v>
      </c>
      <c r="G3194" s="7">
        <v>110</v>
      </c>
      <c r="H3194" s="16">
        <v>1.4667592592592593</v>
      </c>
    </row>
    <row x14ac:dyDescent="0.25" r="3195" customHeight="1" ht="18.75">
      <c r="A3195" s="1">
        <v>44468</v>
      </c>
      <c r="B3195" s="12">
        <v>1.2</v>
      </c>
      <c r="C3195" s="12">
        <v>2.9</v>
      </c>
      <c r="D3195" s="7">
        <v>140</v>
      </c>
      <c r="E3195" s="16">
        <v>1.0306481481481482</v>
      </c>
      <c r="F3195" s="7">
        <v>4</v>
      </c>
      <c r="G3195" s="7">
        <v>110</v>
      </c>
      <c r="H3195" s="16">
        <v>1.025787037037037</v>
      </c>
    </row>
    <row x14ac:dyDescent="0.25" r="3196" customHeight="1" ht="18.75">
      <c r="A3196" s="1">
        <v>44469</v>
      </c>
      <c r="B3196" s="7">
        <v>2</v>
      </c>
      <c r="C3196" s="12">
        <v>5.1</v>
      </c>
      <c r="D3196" s="7">
        <v>110</v>
      </c>
      <c r="E3196" s="16">
        <v>1.7112037037037036</v>
      </c>
      <c r="F3196" s="12">
        <v>6.7</v>
      </c>
      <c r="G3196" s="7">
        <v>110</v>
      </c>
      <c r="H3196" s="16">
        <v>1.7063425925925926</v>
      </c>
    </row>
    <row x14ac:dyDescent="0.25" r="3197" customHeight="1" ht="18.75">
      <c r="A3197" s="1">
        <v>44470</v>
      </c>
      <c r="B3197" s="12">
        <v>1.1</v>
      </c>
      <c r="C3197" s="12">
        <v>2.7</v>
      </c>
      <c r="D3197" s="7">
        <v>290</v>
      </c>
      <c r="E3197" s="16">
        <v>1.529259259259259</v>
      </c>
      <c r="F3197" s="12">
        <v>4.3</v>
      </c>
      <c r="G3197" s="7">
        <v>320</v>
      </c>
      <c r="H3197" s="16">
        <v>1.5375925925925926</v>
      </c>
    </row>
    <row x14ac:dyDescent="0.25" r="3198" customHeight="1" ht="18.75">
      <c r="A3198" s="1">
        <v>44471</v>
      </c>
      <c r="B3198" s="12">
        <v>1.3</v>
      </c>
      <c r="C3198" s="12">
        <v>4.1</v>
      </c>
      <c r="D3198" s="7">
        <v>320</v>
      </c>
      <c r="E3198" s="16">
        <v>1.5507870370370371</v>
      </c>
      <c r="F3198" s="12">
        <v>6.1</v>
      </c>
      <c r="G3198" s="7">
        <v>320</v>
      </c>
      <c r="H3198" s="16">
        <v>1.5188425925925926</v>
      </c>
    </row>
    <row x14ac:dyDescent="0.25" r="3199" customHeight="1" ht="18.75">
      <c r="A3199" s="1">
        <v>44472</v>
      </c>
      <c r="B3199" s="12">
        <v>1.3</v>
      </c>
      <c r="C3199" s="12">
        <v>2.7</v>
      </c>
      <c r="D3199" s="7">
        <v>110</v>
      </c>
      <c r="E3199" s="16">
        <v>1.388287037037037</v>
      </c>
      <c r="F3199" s="12">
        <v>3.9</v>
      </c>
      <c r="G3199" s="7">
        <v>160</v>
      </c>
      <c r="H3199" s="16">
        <v>1.6424537037037037</v>
      </c>
    </row>
    <row x14ac:dyDescent="0.25" r="3200" customHeight="1" ht="18.75">
      <c r="A3200" s="1">
        <v>44473</v>
      </c>
      <c r="B3200" s="12">
        <v>1.3</v>
      </c>
      <c r="C3200" s="12">
        <v>3.6</v>
      </c>
      <c r="D3200" s="7">
        <v>270</v>
      </c>
      <c r="E3200" s="16">
        <v>1.502175925925926</v>
      </c>
      <c r="F3200" s="12">
        <v>5.8</v>
      </c>
      <c r="G3200" s="7">
        <v>230</v>
      </c>
      <c r="H3200" s="16">
        <v>1.5028703703703705</v>
      </c>
    </row>
    <row x14ac:dyDescent="0.25" r="3201" customHeight="1" ht="18.75">
      <c r="A3201" s="1">
        <v>44474</v>
      </c>
      <c r="B3201" s="12">
        <v>1.7</v>
      </c>
      <c r="C3201" s="12">
        <v>3.7</v>
      </c>
      <c r="D3201" s="7">
        <v>140</v>
      </c>
      <c r="E3201" s="16">
        <v>1.9049537037037036</v>
      </c>
      <c r="F3201" s="12">
        <v>5.5</v>
      </c>
      <c r="G3201" s="7">
        <v>320</v>
      </c>
      <c r="H3201" s="16">
        <v>1.5209259259259258</v>
      </c>
    </row>
    <row x14ac:dyDescent="0.25" r="3202" customHeight="1" ht="18.75">
      <c r="A3202" s="1">
        <v>44475</v>
      </c>
      <c r="B3202" s="12">
        <v>2.5</v>
      </c>
      <c r="C3202" s="12">
        <v>4.7</v>
      </c>
      <c r="D3202" s="7">
        <v>90</v>
      </c>
      <c r="E3202" s="16">
        <v>1.595925925925926</v>
      </c>
      <c r="F3202" s="12">
        <v>7.2</v>
      </c>
      <c r="G3202" s="7">
        <v>90</v>
      </c>
      <c r="H3202" s="16">
        <v>1.594537037037037</v>
      </c>
    </row>
    <row x14ac:dyDescent="0.25" r="3203" customHeight="1" ht="18.75">
      <c r="A3203" s="1">
        <v>44476</v>
      </c>
      <c r="B3203" s="12">
        <v>1.3</v>
      </c>
      <c r="C3203" s="12">
        <v>3.7</v>
      </c>
      <c r="D3203" s="7">
        <v>290</v>
      </c>
      <c r="E3203" s="16">
        <v>1.782037037037037</v>
      </c>
      <c r="F3203" s="12">
        <v>5.3</v>
      </c>
      <c r="G3203" s="7">
        <v>250</v>
      </c>
      <c r="H3203" s="16">
        <v>1.5868981481481481</v>
      </c>
    </row>
    <row x14ac:dyDescent="0.25" r="3204" customHeight="1" ht="18.75">
      <c r="A3204" s="1">
        <v>44477</v>
      </c>
      <c r="B3204" s="12">
        <v>2.7</v>
      </c>
      <c r="C3204" s="12">
        <v>4.5</v>
      </c>
      <c r="D3204" s="7">
        <v>140</v>
      </c>
      <c r="E3204" s="16">
        <v>1.6348148148148147</v>
      </c>
      <c r="F3204" s="12">
        <v>6.3</v>
      </c>
      <c r="G3204" s="7">
        <v>110</v>
      </c>
      <c r="H3204" s="16">
        <v>1.643148148148148</v>
      </c>
    </row>
    <row x14ac:dyDescent="0.25" r="3205" customHeight="1" ht="18.75">
      <c r="A3205" s="1">
        <v>44478</v>
      </c>
      <c r="B3205" s="12">
        <v>1.8</v>
      </c>
      <c r="C3205" s="12">
        <v>3.9</v>
      </c>
      <c r="D3205" s="7">
        <v>110</v>
      </c>
      <c r="E3205" s="16">
        <v>1.5112037037037038</v>
      </c>
      <c r="F3205" s="12">
        <v>5.9</v>
      </c>
      <c r="G3205" s="7">
        <v>110</v>
      </c>
      <c r="H3205" s="16">
        <v>1.5299537037037036</v>
      </c>
    </row>
    <row x14ac:dyDescent="0.25" r="3206" customHeight="1" ht="18.75">
      <c r="A3206" s="1">
        <v>44479</v>
      </c>
      <c r="B3206" s="12">
        <v>1.4</v>
      </c>
      <c r="C3206" s="12">
        <v>4.5</v>
      </c>
      <c r="D3206" s="7">
        <v>270</v>
      </c>
      <c r="E3206" s="16">
        <v>1.6112037037037037</v>
      </c>
      <c r="F3206" s="12">
        <v>6.7</v>
      </c>
      <c r="G3206" s="7">
        <v>270</v>
      </c>
      <c r="H3206" s="16">
        <v>1.6077314814814816</v>
      </c>
    </row>
    <row x14ac:dyDescent="0.25" r="3207" customHeight="1" ht="18.75">
      <c r="A3207" s="1">
        <v>44480</v>
      </c>
      <c r="B3207" s="7">
        <v>2</v>
      </c>
      <c r="C3207" s="12">
        <v>6.4</v>
      </c>
      <c r="D3207" s="7">
        <v>290</v>
      </c>
      <c r="E3207" s="16">
        <v>1.1500925925925927</v>
      </c>
      <c r="F3207" s="12">
        <v>9.4</v>
      </c>
      <c r="G3207" s="7">
        <v>290</v>
      </c>
      <c r="H3207" s="16">
        <v>1.1466203703703703</v>
      </c>
    </row>
    <row x14ac:dyDescent="0.25" r="3208" customHeight="1" ht="18.75">
      <c r="A3208" s="1">
        <v>44481</v>
      </c>
      <c r="B3208" s="12">
        <v>1.9</v>
      </c>
      <c r="C3208" s="12">
        <v>3.7</v>
      </c>
      <c r="D3208" s="7">
        <v>110</v>
      </c>
      <c r="E3208" s="16">
        <v>1.0355092592592592</v>
      </c>
      <c r="F3208" s="12">
        <v>5.4</v>
      </c>
      <c r="G3208" s="7">
        <v>110</v>
      </c>
      <c r="H3208" s="16">
        <v>1.0466203703703703</v>
      </c>
    </row>
    <row x14ac:dyDescent="0.25" r="3209" customHeight="1" ht="18.75">
      <c r="A3209" s="1">
        <v>44482</v>
      </c>
      <c r="B3209" s="12">
        <v>1.5</v>
      </c>
      <c r="C3209" s="12">
        <v>4.2</v>
      </c>
      <c r="D3209" s="7">
        <v>110</v>
      </c>
      <c r="E3209" s="16">
        <v>1.8063425925925927</v>
      </c>
      <c r="F3209" s="12">
        <v>6.5</v>
      </c>
      <c r="G3209" s="7">
        <v>90</v>
      </c>
      <c r="H3209" s="16">
        <v>1.5438425925925925</v>
      </c>
    </row>
    <row x14ac:dyDescent="0.25" r="3210" customHeight="1" ht="18.75">
      <c r="A3210" s="1">
        <v>44483</v>
      </c>
      <c r="B3210" s="12">
        <v>1.2</v>
      </c>
      <c r="C3210" s="12">
        <v>3.5</v>
      </c>
      <c r="D3210" s="7">
        <v>270</v>
      </c>
      <c r="E3210" s="16">
        <v>1.5889814814814813</v>
      </c>
      <c r="F3210" s="12">
        <v>5.2</v>
      </c>
      <c r="G3210" s="7">
        <v>270</v>
      </c>
      <c r="H3210" s="16">
        <v>1.6181481481481481</v>
      </c>
    </row>
    <row x14ac:dyDescent="0.25" r="3211" customHeight="1" ht="18.75">
      <c r="A3211" s="1">
        <v>44484</v>
      </c>
      <c r="B3211" s="12">
        <v>1.3</v>
      </c>
      <c r="C3211" s="12">
        <v>3.2</v>
      </c>
      <c r="D3211" s="7">
        <v>140</v>
      </c>
      <c r="E3211" s="16">
        <v>1.7868981481481483</v>
      </c>
      <c r="F3211" s="12">
        <v>4.4</v>
      </c>
      <c r="G3211" s="7">
        <v>140</v>
      </c>
      <c r="H3211" s="16">
        <v>1.7250925925925926</v>
      </c>
    </row>
    <row x14ac:dyDescent="0.25" r="3212" customHeight="1" ht="18.75">
      <c r="A3212" s="1">
        <v>44485</v>
      </c>
      <c r="B3212" s="12">
        <v>3.3</v>
      </c>
      <c r="C3212" s="12">
        <v>6.3</v>
      </c>
      <c r="D3212" s="7">
        <v>290</v>
      </c>
      <c r="E3212" s="16">
        <v>1.709814814814815</v>
      </c>
      <c r="F3212" s="12">
        <v>9.3</v>
      </c>
      <c r="G3212" s="7">
        <v>290</v>
      </c>
      <c r="H3212" s="16">
        <v>1.8368981481481481</v>
      </c>
    </row>
    <row x14ac:dyDescent="0.25" r="3213" customHeight="1" ht="18.75">
      <c r="A3213" s="1">
        <v>44486</v>
      </c>
      <c r="B3213" s="12">
        <v>2.7</v>
      </c>
      <c r="C3213" s="12">
        <v>4.9</v>
      </c>
      <c r="D3213" s="7">
        <v>290</v>
      </c>
      <c r="E3213" s="16">
        <v>1.0612037037037036</v>
      </c>
      <c r="F3213" s="12">
        <v>6.8</v>
      </c>
      <c r="G3213" s="7">
        <v>320</v>
      </c>
      <c r="H3213" s="16">
        <v>1.000787037037037</v>
      </c>
    </row>
    <row x14ac:dyDescent="0.25" r="3214" customHeight="1" ht="18.75">
      <c r="A3214" s="1">
        <v>44487</v>
      </c>
      <c r="B3214" s="7">
        <v>1</v>
      </c>
      <c r="C3214" s="12">
        <v>2.8</v>
      </c>
      <c r="D3214" s="7">
        <v>320</v>
      </c>
      <c r="E3214" s="16">
        <v>1.6167592592592592</v>
      </c>
      <c r="F3214" s="12">
        <v>4.9</v>
      </c>
      <c r="G3214" s="7">
        <v>290</v>
      </c>
      <c r="H3214" s="16">
        <v>1.6049537037037038</v>
      </c>
    </row>
    <row x14ac:dyDescent="0.25" r="3215" customHeight="1" ht="18.75">
      <c r="A3215" s="1">
        <v>44488</v>
      </c>
      <c r="B3215" s="7">
        <v>2</v>
      </c>
      <c r="C3215" s="12">
        <v>6.8</v>
      </c>
      <c r="D3215" s="7">
        <v>290</v>
      </c>
      <c r="E3215" s="16">
        <v>1.6042592592592593</v>
      </c>
      <c r="F3215" s="12">
        <v>10.1</v>
      </c>
      <c r="G3215" s="7">
        <v>340</v>
      </c>
      <c r="H3215" s="16">
        <v>1.6209259259259259</v>
      </c>
    </row>
    <row x14ac:dyDescent="0.25" r="3216" customHeight="1" ht="18.75">
      <c r="A3216" s="1">
        <v>44489</v>
      </c>
      <c r="B3216" s="7">
        <v>1</v>
      </c>
      <c r="C3216" s="12">
        <v>2.4</v>
      </c>
      <c r="D3216" s="7">
        <v>320</v>
      </c>
      <c r="E3216" s="16">
        <v>1.602175925925926</v>
      </c>
      <c r="F3216" s="12">
        <v>3.6</v>
      </c>
      <c r="G3216" s="7">
        <v>340</v>
      </c>
      <c r="H3216" s="16">
        <v>1.600787037037037</v>
      </c>
    </row>
    <row x14ac:dyDescent="0.25" r="3217" customHeight="1" ht="18.75">
      <c r="A3217" s="1">
        <v>44490</v>
      </c>
      <c r="B3217" s="12">
        <v>1.2</v>
      </c>
      <c r="C3217" s="12">
        <v>3.4</v>
      </c>
      <c r="D3217" s="7">
        <v>140</v>
      </c>
      <c r="E3217" s="16">
        <v>1.5237037037037036</v>
      </c>
      <c r="F3217" s="12">
        <v>4.6</v>
      </c>
      <c r="G3217" s="7">
        <v>140</v>
      </c>
      <c r="H3217" s="16">
        <v>1.522314814814815</v>
      </c>
    </row>
    <row x14ac:dyDescent="0.25" r="3218" customHeight="1" ht="18.75">
      <c r="A3218" s="1">
        <v>44491</v>
      </c>
      <c r="B3218" s="12">
        <v>1.9</v>
      </c>
      <c r="C3218" s="12">
        <v>5.7</v>
      </c>
      <c r="D3218" s="7">
        <v>50</v>
      </c>
      <c r="E3218" s="16">
        <v>1.772314814814815</v>
      </c>
      <c r="F3218" s="12">
        <v>8.4</v>
      </c>
      <c r="G3218" s="7">
        <v>70</v>
      </c>
      <c r="H3218" s="16">
        <v>1.7716203703703703</v>
      </c>
    </row>
    <row x14ac:dyDescent="0.25" r="3219" customHeight="1" ht="18.75">
      <c r="A3219" s="1">
        <v>44492</v>
      </c>
      <c r="B3219" s="7">
        <v>1</v>
      </c>
      <c r="C3219" s="12">
        <v>2.9</v>
      </c>
      <c r="D3219" s="7">
        <v>270</v>
      </c>
      <c r="E3219" s="16">
        <v>1.643148148148148</v>
      </c>
      <c r="F3219" s="12">
        <v>4.2</v>
      </c>
      <c r="G3219" s="7">
        <v>250</v>
      </c>
      <c r="H3219" s="16">
        <v>1.6403703703703703</v>
      </c>
    </row>
    <row x14ac:dyDescent="0.25" r="3220" customHeight="1" ht="18.75">
      <c r="A3220" s="1">
        <v>44493</v>
      </c>
      <c r="B3220" s="12">
        <v>0.9</v>
      </c>
      <c r="C3220" s="12">
        <v>3.1</v>
      </c>
      <c r="D3220" s="7">
        <v>290</v>
      </c>
      <c r="E3220" s="16">
        <v>1.6042592592592593</v>
      </c>
      <c r="F3220" s="7">
        <v>5</v>
      </c>
      <c r="G3220" s="7">
        <v>290</v>
      </c>
      <c r="H3220" s="16">
        <v>1.6000925925925926</v>
      </c>
    </row>
    <row x14ac:dyDescent="0.25" r="3221" customHeight="1" ht="18.75">
      <c r="A3221" s="1">
        <v>44494</v>
      </c>
      <c r="B3221" s="12">
        <v>1.1</v>
      </c>
      <c r="C3221" s="12">
        <v>2.7</v>
      </c>
      <c r="D3221" s="7">
        <v>340</v>
      </c>
      <c r="E3221" s="16">
        <v>1.5924537037037036</v>
      </c>
      <c r="F3221" s="12">
        <v>4.5</v>
      </c>
      <c r="G3221" s="7">
        <v>320</v>
      </c>
      <c r="H3221" s="16">
        <v>1.5577314814814813</v>
      </c>
    </row>
    <row x14ac:dyDescent="0.25" r="3222" customHeight="1" ht="18.75">
      <c r="A3222" s="1">
        <v>44495</v>
      </c>
      <c r="B3222" s="7">
        <v>1</v>
      </c>
      <c r="C3222" s="12">
        <v>2.7</v>
      </c>
      <c r="D3222" s="7">
        <v>290</v>
      </c>
      <c r="E3222" s="16">
        <v>1.5910648148148148</v>
      </c>
      <c r="F3222" s="12">
        <v>4.2</v>
      </c>
      <c r="G3222" s="7">
        <v>270</v>
      </c>
      <c r="H3222" s="16">
        <v>1.5841203703703703</v>
      </c>
    </row>
    <row x14ac:dyDescent="0.25" r="3223" customHeight="1" ht="18.75">
      <c r="A3223" s="1">
        <v>44496</v>
      </c>
      <c r="B3223" s="12">
        <v>1.3</v>
      </c>
      <c r="C3223" s="12">
        <v>4.3</v>
      </c>
      <c r="D3223" s="7">
        <v>320</v>
      </c>
      <c r="E3223" s="16">
        <v>1.6216203703703704</v>
      </c>
      <c r="F3223" s="12">
        <v>6.6</v>
      </c>
      <c r="G3223" s="7">
        <v>320</v>
      </c>
      <c r="H3223" s="16">
        <v>1.6181481481481481</v>
      </c>
    </row>
    <row x14ac:dyDescent="0.25" r="3224" customHeight="1" ht="18.75">
      <c r="A3224" s="1">
        <v>44497</v>
      </c>
      <c r="B3224" s="12">
        <v>1.8</v>
      </c>
      <c r="C3224" s="12">
        <v>5.8</v>
      </c>
      <c r="D3224" s="7">
        <v>110</v>
      </c>
      <c r="E3224" s="16">
        <v>1.6875925925925928</v>
      </c>
      <c r="F3224" s="12">
        <v>7.9</v>
      </c>
      <c r="G3224" s="7">
        <v>90</v>
      </c>
      <c r="H3224" s="16">
        <v>1.682037037037037</v>
      </c>
    </row>
    <row x14ac:dyDescent="0.25" r="3225" customHeight="1" ht="18.75">
      <c r="A3225" s="1">
        <v>44498</v>
      </c>
      <c r="B3225" s="12">
        <v>1.7</v>
      </c>
      <c r="C3225" s="12">
        <v>4.9</v>
      </c>
      <c r="D3225" s="7">
        <v>110</v>
      </c>
      <c r="E3225" s="16">
        <v>1.4716203703703703</v>
      </c>
      <c r="F3225" s="12">
        <v>7.2</v>
      </c>
      <c r="G3225" s="7">
        <v>90</v>
      </c>
      <c r="H3225" s="16">
        <v>1.5056481481481483</v>
      </c>
    </row>
    <row x14ac:dyDescent="0.25" r="3226" customHeight="1" ht="18.75">
      <c r="A3226" s="1">
        <v>44499</v>
      </c>
      <c r="B3226" s="12">
        <v>0.7</v>
      </c>
      <c r="C3226" s="7">
        <v>2</v>
      </c>
      <c r="D3226" s="7">
        <v>110</v>
      </c>
      <c r="E3226" s="16">
        <v>1.3028703703703703</v>
      </c>
      <c r="F3226" s="12">
        <v>3.1</v>
      </c>
      <c r="G3226" s="7">
        <v>320</v>
      </c>
      <c r="H3226" s="16">
        <v>1.5716203703703704</v>
      </c>
    </row>
    <row x14ac:dyDescent="0.25" r="3227" customHeight="1" ht="18.75">
      <c r="A3227" s="1">
        <v>44500</v>
      </c>
      <c r="B3227" s="12">
        <v>0.9</v>
      </c>
      <c r="C3227" s="7">
        <v>3</v>
      </c>
      <c r="D3227" s="7">
        <v>270</v>
      </c>
      <c r="E3227" s="16">
        <v>1.5507870370370371</v>
      </c>
      <c r="F3227" s="12">
        <v>4.1</v>
      </c>
      <c r="G3227" s="7">
        <v>290</v>
      </c>
      <c r="H3227" s="16">
        <v>1.5500925925925926</v>
      </c>
    </row>
    <row x14ac:dyDescent="0.25" r="3228" customHeight="1" ht="18.75">
      <c r="A3228" s="1">
        <v>44501</v>
      </c>
      <c r="B3228" s="12">
        <v>1.5</v>
      </c>
      <c r="C3228" s="12">
        <v>4.5</v>
      </c>
      <c r="D3228" s="7">
        <v>320</v>
      </c>
      <c r="E3228" s="16">
        <v>1.5778703703703703</v>
      </c>
      <c r="F3228" s="12">
        <v>5.7</v>
      </c>
      <c r="G3228" s="7">
        <v>290</v>
      </c>
      <c r="H3228" s="16">
        <v>1.491064814814815</v>
      </c>
    </row>
    <row x14ac:dyDescent="0.25" r="3229" customHeight="1" ht="18.75">
      <c r="A3229" s="1">
        <v>44502</v>
      </c>
      <c r="B3229" s="12">
        <v>1.7</v>
      </c>
      <c r="C3229" s="12">
        <v>3.6</v>
      </c>
      <c r="D3229" s="7">
        <v>320</v>
      </c>
      <c r="E3229" s="16">
        <v>1.6139814814814815</v>
      </c>
      <c r="F3229" s="12">
        <v>5.8</v>
      </c>
      <c r="G3229" s="7">
        <v>290</v>
      </c>
      <c r="H3229" s="16">
        <v>1.5480092592592594</v>
      </c>
    </row>
    <row x14ac:dyDescent="0.25" r="3230" customHeight="1" ht="18.75">
      <c r="A3230" s="1">
        <v>44503</v>
      </c>
      <c r="B3230" s="12">
        <v>1.4</v>
      </c>
      <c r="C3230" s="12">
        <v>4.5</v>
      </c>
      <c r="D3230" s="7">
        <v>290</v>
      </c>
      <c r="E3230" s="16">
        <v>1.5556481481481481</v>
      </c>
      <c r="F3230" s="12">
        <v>6.2</v>
      </c>
      <c r="G3230" s="7">
        <v>270</v>
      </c>
      <c r="H3230" s="16">
        <v>1.5785648148148148</v>
      </c>
    </row>
    <row x14ac:dyDescent="0.25" r="3231" customHeight="1" ht="18.75">
      <c r="A3231" s="1">
        <v>44504</v>
      </c>
      <c r="B3231" s="12">
        <v>1.1</v>
      </c>
      <c r="C3231" s="12">
        <v>4.3</v>
      </c>
      <c r="D3231" s="7">
        <v>290</v>
      </c>
      <c r="E3231" s="16">
        <v>1.5896759259259259</v>
      </c>
      <c r="F3231" s="12">
        <v>5.9</v>
      </c>
      <c r="G3231" s="7">
        <v>320</v>
      </c>
      <c r="H3231" s="16">
        <v>1.588287037037037</v>
      </c>
    </row>
    <row x14ac:dyDescent="0.25" r="3232" customHeight="1" ht="18.75">
      <c r="A3232" s="1">
        <v>44505</v>
      </c>
      <c r="B3232" s="12">
        <v>1.4</v>
      </c>
      <c r="C3232" s="12">
        <v>4.2</v>
      </c>
      <c r="D3232" s="7">
        <v>110</v>
      </c>
      <c r="E3232" s="16">
        <v>1.6987037037037038</v>
      </c>
      <c r="F3232" s="7">
        <v>6</v>
      </c>
      <c r="G3232" s="7">
        <v>110</v>
      </c>
      <c r="H3232" s="16">
        <v>1.741064814814815</v>
      </c>
    </row>
    <row x14ac:dyDescent="0.25" r="3233" customHeight="1" ht="18.75">
      <c r="A3233" s="1">
        <v>44506</v>
      </c>
      <c r="B3233" s="12">
        <v>1.7</v>
      </c>
      <c r="C3233" s="7">
        <v>5</v>
      </c>
      <c r="D3233" s="7">
        <v>90</v>
      </c>
      <c r="E3233" s="16">
        <v>1.6146759259259258</v>
      </c>
      <c r="F3233" s="12">
        <v>7.9</v>
      </c>
      <c r="G3233" s="7">
        <v>110</v>
      </c>
      <c r="H3233" s="16">
        <v>1.6237037037037036</v>
      </c>
    </row>
    <row x14ac:dyDescent="0.25" r="3234" customHeight="1" ht="18.75">
      <c r="A3234" s="1">
        <v>44507</v>
      </c>
      <c r="B3234" s="12">
        <v>1.9</v>
      </c>
      <c r="C3234" s="7">
        <v>6</v>
      </c>
      <c r="D3234" s="7">
        <v>90</v>
      </c>
      <c r="E3234" s="16">
        <v>1.4952314814814816</v>
      </c>
      <c r="F3234" s="12">
        <v>8.9</v>
      </c>
      <c r="G3234" s="7">
        <v>110</v>
      </c>
      <c r="H3234" s="16">
        <v>1.6146759259259258</v>
      </c>
    </row>
    <row x14ac:dyDescent="0.25" r="3235" customHeight="1" ht="18.75">
      <c r="A3235" s="1">
        <v>44508</v>
      </c>
      <c r="B3235" s="12">
        <v>2.9</v>
      </c>
      <c r="C3235" s="12">
        <v>6.6</v>
      </c>
      <c r="D3235" s="7">
        <v>290</v>
      </c>
      <c r="E3235" s="16">
        <v>1.4993981481481482</v>
      </c>
      <c r="F3235" s="12">
        <v>9.5</v>
      </c>
      <c r="G3235" s="7">
        <v>290</v>
      </c>
      <c r="H3235" s="16">
        <v>1.8118981481481482</v>
      </c>
    </row>
    <row x14ac:dyDescent="0.25" r="3236" customHeight="1" ht="18.75">
      <c r="A3236" s="1">
        <v>44509</v>
      </c>
      <c r="B3236" s="12">
        <v>2.7</v>
      </c>
      <c r="C3236" s="12">
        <v>5.4</v>
      </c>
      <c r="D3236" s="7">
        <v>290</v>
      </c>
      <c r="E3236" s="16">
        <v>1.6577314814814814</v>
      </c>
      <c r="F3236" s="12">
        <v>7.9</v>
      </c>
      <c r="G3236" s="7">
        <v>290</v>
      </c>
      <c r="H3236" s="16">
        <v>1.6535648148148148</v>
      </c>
    </row>
    <row x14ac:dyDescent="0.25" r="3237" customHeight="1" ht="18.75">
      <c r="A3237" s="1">
        <v>44510</v>
      </c>
      <c r="B3237" s="12">
        <v>3.1</v>
      </c>
      <c r="C3237" s="12">
        <v>5.3</v>
      </c>
      <c r="D3237" s="7">
        <v>290</v>
      </c>
      <c r="E3237" s="16">
        <v>1.5577314814814813</v>
      </c>
      <c r="F3237" s="12">
        <v>7.8</v>
      </c>
      <c r="G3237" s="7">
        <v>290</v>
      </c>
      <c r="H3237" s="16">
        <v>1.1737037037037037</v>
      </c>
    </row>
    <row x14ac:dyDescent="0.25" r="3238" customHeight="1" ht="18.75">
      <c r="A3238" s="1">
        <v>44511</v>
      </c>
      <c r="B3238" s="12">
        <v>3.5</v>
      </c>
      <c r="C3238" s="12">
        <v>6.1</v>
      </c>
      <c r="D3238" s="7">
        <v>290</v>
      </c>
      <c r="E3238" s="16">
        <v>1.594537037037037</v>
      </c>
      <c r="F3238" s="12">
        <v>9.2</v>
      </c>
      <c r="G3238" s="7">
        <v>290</v>
      </c>
      <c r="H3238" s="16">
        <v>1.4875925925925926</v>
      </c>
    </row>
    <row x14ac:dyDescent="0.25" r="3239" customHeight="1" ht="18.75">
      <c r="A3239" s="1">
        <v>44512</v>
      </c>
      <c r="B3239" s="12">
        <v>3.8</v>
      </c>
      <c r="C3239" s="7">
        <v>7</v>
      </c>
      <c r="D3239" s="7">
        <v>290</v>
      </c>
      <c r="E3239" s="16">
        <v>1.4341203703703704</v>
      </c>
      <c r="F3239" s="12">
        <v>9.7</v>
      </c>
      <c r="G3239" s="7">
        <v>290</v>
      </c>
      <c r="H3239" s="16">
        <v>1.5230092592592592</v>
      </c>
    </row>
    <row x14ac:dyDescent="0.25" r="3240" customHeight="1" ht="18.75">
      <c r="A3240" s="1">
        <v>44513</v>
      </c>
      <c r="B3240" s="12">
        <v>1.1</v>
      </c>
      <c r="C3240" s="12">
        <v>3.7</v>
      </c>
      <c r="D3240" s="7">
        <v>290</v>
      </c>
      <c r="E3240" s="16">
        <v>1.5868981481481481</v>
      </c>
      <c r="F3240" s="12">
        <v>5.3</v>
      </c>
      <c r="G3240" s="7">
        <v>340</v>
      </c>
      <c r="H3240" s="16">
        <v>1.5868981481481481</v>
      </c>
    </row>
    <row x14ac:dyDescent="0.25" r="3241" customHeight="1" ht="18.75">
      <c r="A3241" s="1">
        <v>44514</v>
      </c>
      <c r="B3241" s="12">
        <v>0.9</v>
      </c>
      <c r="C3241" s="12">
        <v>3.8</v>
      </c>
      <c r="D3241" s="7">
        <v>270</v>
      </c>
      <c r="E3241" s="16">
        <v>1.5618981481481482</v>
      </c>
      <c r="F3241" s="12">
        <v>5.3</v>
      </c>
      <c r="G3241" s="7">
        <v>250</v>
      </c>
      <c r="H3241" s="16">
        <v>1.557037037037037</v>
      </c>
    </row>
    <row x14ac:dyDescent="0.25" r="3242" customHeight="1" ht="18.75">
      <c r="A3242" s="1">
        <v>44515</v>
      </c>
      <c r="B3242" s="7">
        <v>1</v>
      </c>
      <c r="C3242" s="12">
        <v>3.2</v>
      </c>
      <c r="D3242" s="7">
        <v>270</v>
      </c>
      <c r="E3242" s="16">
        <v>1.4612037037037038</v>
      </c>
      <c r="F3242" s="12">
        <v>5.2</v>
      </c>
      <c r="G3242" s="7">
        <v>270</v>
      </c>
      <c r="H3242" s="16">
        <v>1.4577314814814815</v>
      </c>
    </row>
    <row x14ac:dyDescent="0.25" r="3243" customHeight="1" ht="18.75">
      <c r="A3243" s="1">
        <v>44516</v>
      </c>
      <c r="B3243" s="12">
        <v>1.3</v>
      </c>
      <c r="C3243" s="12">
        <v>4.3</v>
      </c>
      <c r="D3243" s="7">
        <v>290</v>
      </c>
      <c r="E3243" s="16">
        <v>1.6639814814814815</v>
      </c>
      <c r="F3243" s="12">
        <v>5.9</v>
      </c>
      <c r="G3243" s="7">
        <v>290</v>
      </c>
      <c r="H3243" s="16">
        <v>1.6577314814814814</v>
      </c>
    </row>
    <row x14ac:dyDescent="0.25" r="3244" customHeight="1" ht="18.75">
      <c r="A3244" s="1">
        <v>44517</v>
      </c>
      <c r="B3244" s="12">
        <v>1.4</v>
      </c>
      <c r="C3244" s="12">
        <v>3.4</v>
      </c>
      <c r="D3244" s="7">
        <v>290</v>
      </c>
      <c r="E3244" s="16">
        <v>1.5584259259259259</v>
      </c>
      <c r="F3244" s="12">
        <v>5.1</v>
      </c>
      <c r="G3244" s="7">
        <v>270</v>
      </c>
      <c r="H3244" s="16">
        <v>1.6035648148148147</v>
      </c>
    </row>
    <row x14ac:dyDescent="0.25" r="3245" customHeight="1" ht="18.75">
      <c r="A3245" s="1">
        <v>44518</v>
      </c>
      <c r="B3245" s="12">
        <v>0.9</v>
      </c>
      <c r="C3245" s="12">
        <v>3.2</v>
      </c>
      <c r="D3245" s="7">
        <v>290</v>
      </c>
      <c r="E3245" s="16">
        <v>1.591759259259259</v>
      </c>
      <c r="F3245" s="12">
        <v>4.7</v>
      </c>
      <c r="G3245" s="7">
        <v>290</v>
      </c>
      <c r="H3245" s="16">
        <v>1.5952314814814814</v>
      </c>
    </row>
    <row x14ac:dyDescent="0.25" r="3246" customHeight="1" ht="18.75">
      <c r="A3246" s="1">
        <v>44519</v>
      </c>
      <c r="B3246" s="12">
        <v>1.2</v>
      </c>
      <c r="C3246" s="12">
        <v>4.8</v>
      </c>
      <c r="D3246" s="7">
        <v>290</v>
      </c>
      <c r="E3246" s="16">
        <v>1.5410648148148147</v>
      </c>
      <c r="F3246" s="12">
        <v>6.7</v>
      </c>
      <c r="G3246" s="7">
        <v>250</v>
      </c>
      <c r="H3246" s="16">
        <v>1.5410648148148147</v>
      </c>
    </row>
    <row x14ac:dyDescent="0.25" r="3247" customHeight="1" ht="18.75">
      <c r="A3247" s="1">
        <v>44520</v>
      </c>
      <c r="B3247" s="12">
        <v>0.9</v>
      </c>
      <c r="C3247" s="12">
        <v>2.6</v>
      </c>
      <c r="D3247" s="7">
        <v>270</v>
      </c>
      <c r="E3247" s="16">
        <v>1.6250925925925928</v>
      </c>
      <c r="F3247" s="12">
        <v>3.7</v>
      </c>
      <c r="G3247" s="7">
        <v>290</v>
      </c>
      <c r="H3247" s="16">
        <v>1.633425925925926</v>
      </c>
    </row>
    <row x14ac:dyDescent="0.25" r="3248" customHeight="1" ht="18.75">
      <c r="A3248" s="1">
        <v>44521</v>
      </c>
      <c r="B3248" s="12">
        <v>0.9</v>
      </c>
      <c r="C3248" s="7">
        <v>3</v>
      </c>
      <c r="D3248" s="7">
        <v>110</v>
      </c>
      <c r="E3248" s="16">
        <v>1.5480092592592594</v>
      </c>
      <c r="F3248" s="7">
        <v>4</v>
      </c>
      <c r="G3248" s="7">
        <v>110</v>
      </c>
      <c r="H3248" s="16">
        <v>1.5466203703703703</v>
      </c>
    </row>
    <row x14ac:dyDescent="0.25" r="3249" customHeight="1" ht="18.75">
      <c r="A3249" s="1">
        <v>44522</v>
      </c>
      <c r="B3249" s="12">
        <v>4.6</v>
      </c>
      <c r="C3249" s="12">
        <v>10.3</v>
      </c>
      <c r="D3249" s="7">
        <v>290</v>
      </c>
      <c r="E3249" s="16">
        <v>1.6139814814814815</v>
      </c>
      <c r="F3249" s="12">
        <v>13.2</v>
      </c>
      <c r="G3249" s="7">
        <v>320</v>
      </c>
      <c r="H3249" s="16">
        <v>1.608425925925926</v>
      </c>
    </row>
    <row x14ac:dyDescent="0.25" r="3250" customHeight="1" ht="18.75">
      <c r="A3250" s="1">
        <v>44523</v>
      </c>
      <c r="B3250" s="12">
        <v>4.4</v>
      </c>
      <c r="C3250" s="12">
        <v>6.7</v>
      </c>
      <c r="D3250" s="7">
        <v>290</v>
      </c>
      <c r="E3250" s="16">
        <v>1.569537037037037</v>
      </c>
      <c r="F3250" s="12">
        <v>9.3</v>
      </c>
      <c r="G3250" s="7">
        <v>290</v>
      </c>
      <c r="H3250" s="16">
        <v>1.564675925925926</v>
      </c>
    </row>
    <row x14ac:dyDescent="0.25" r="3251" customHeight="1" ht="18.75">
      <c r="A3251" s="1">
        <v>44524</v>
      </c>
      <c r="B3251" s="12">
        <v>3.1</v>
      </c>
      <c r="C3251" s="12">
        <v>6.6</v>
      </c>
      <c r="D3251" s="7">
        <v>290</v>
      </c>
      <c r="E3251" s="16">
        <v>1.1237037037037036</v>
      </c>
      <c r="F3251" s="12">
        <v>10.3</v>
      </c>
      <c r="G3251" s="7">
        <v>270</v>
      </c>
      <c r="H3251" s="16">
        <v>1.0931481481481482</v>
      </c>
    </row>
    <row x14ac:dyDescent="0.25" r="3252" customHeight="1" ht="18.75">
      <c r="A3252" s="1">
        <v>44525</v>
      </c>
      <c r="B3252" s="7">
        <v>2</v>
      </c>
      <c r="C3252" s="12">
        <v>6.4</v>
      </c>
      <c r="D3252" s="7">
        <v>290</v>
      </c>
      <c r="E3252" s="16">
        <v>1.6521759259259259</v>
      </c>
      <c r="F3252" s="12">
        <v>9.3</v>
      </c>
      <c r="G3252" s="7">
        <v>290</v>
      </c>
      <c r="H3252" s="16">
        <v>1.6466203703703703</v>
      </c>
    </row>
    <row x14ac:dyDescent="0.25" r="3253" customHeight="1" ht="18.75">
      <c r="A3253" s="1">
        <v>44526</v>
      </c>
      <c r="B3253" s="12">
        <v>3.1</v>
      </c>
      <c r="C3253" s="12">
        <v>6.2</v>
      </c>
      <c r="D3253" s="7">
        <v>290</v>
      </c>
      <c r="E3253" s="16">
        <v>1.5667592592592592</v>
      </c>
      <c r="F3253" s="12">
        <v>8.8</v>
      </c>
      <c r="G3253" s="7">
        <v>290</v>
      </c>
      <c r="H3253" s="16">
        <v>1.6952314814814815</v>
      </c>
    </row>
    <row x14ac:dyDescent="0.25" r="3254" customHeight="1" ht="18.75">
      <c r="A3254" s="1">
        <v>44527</v>
      </c>
      <c r="B3254" s="12">
        <v>1.5</v>
      </c>
      <c r="C3254" s="7">
        <v>3</v>
      </c>
      <c r="D3254" s="7">
        <v>290</v>
      </c>
      <c r="E3254" s="16">
        <v>1.3473148148148149</v>
      </c>
      <c r="F3254" s="12">
        <v>4.4</v>
      </c>
      <c r="G3254" s="7">
        <v>320</v>
      </c>
      <c r="H3254" s="16">
        <v>1.3452314814814814</v>
      </c>
    </row>
    <row x14ac:dyDescent="0.25" r="3255" customHeight="1" ht="18.75">
      <c r="A3255" s="1">
        <v>44528</v>
      </c>
      <c r="B3255" s="7">
        <v>1</v>
      </c>
      <c r="C3255" s="12">
        <v>2.5</v>
      </c>
      <c r="D3255" s="7">
        <v>340</v>
      </c>
      <c r="E3255" s="16">
        <v>1.5188425925925926</v>
      </c>
      <c r="F3255" s="12">
        <v>3.6</v>
      </c>
      <c r="G3255" s="7">
        <v>320</v>
      </c>
      <c r="H3255" s="16">
        <v>1.5341203703703705</v>
      </c>
    </row>
    <row x14ac:dyDescent="0.25" r="3256" customHeight="1" ht="18.75">
      <c r="A3256" s="1">
        <v>44529</v>
      </c>
      <c r="B3256" s="12">
        <v>0.9</v>
      </c>
      <c r="C3256" s="12">
        <v>2.9</v>
      </c>
      <c r="D3256" s="7">
        <v>290</v>
      </c>
      <c r="E3256" s="16">
        <v>1.6146759259259258</v>
      </c>
      <c r="F3256" s="12">
        <v>3.8</v>
      </c>
      <c r="G3256" s="7">
        <v>290</v>
      </c>
      <c r="H3256" s="16">
        <v>1.6146759259259258</v>
      </c>
    </row>
    <row x14ac:dyDescent="0.25" r="3257" customHeight="1" ht="18.75">
      <c r="A3257" s="1">
        <v>44530</v>
      </c>
      <c r="B3257" s="12">
        <v>2.3</v>
      </c>
      <c r="C3257" s="12">
        <v>8.1</v>
      </c>
      <c r="D3257" s="7">
        <v>290</v>
      </c>
      <c r="E3257" s="16">
        <v>1.9973148148148148</v>
      </c>
      <c r="F3257" s="12">
        <v>12.9</v>
      </c>
      <c r="G3257" s="7">
        <v>290</v>
      </c>
      <c r="H3257" s="16">
        <v>1.982037037037037</v>
      </c>
    </row>
    <row x14ac:dyDescent="0.25" r="3258" customHeight="1" ht="18.75">
      <c r="A3258" s="1">
        <v>44531</v>
      </c>
      <c r="B3258" s="12">
        <v>6.3</v>
      </c>
      <c r="C3258" s="12">
        <v>9.8</v>
      </c>
      <c r="D3258" s="7">
        <v>290</v>
      </c>
      <c r="E3258" s="16">
        <v>1.4098148148148149</v>
      </c>
      <c r="F3258" s="12">
        <v>15.2</v>
      </c>
      <c r="G3258" s="7">
        <v>290</v>
      </c>
      <c r="H3258" s="16">
        <v>1.4049537037037036</v>
      </c>
    </row>
    <row x14ac:dyDescent="0.25" r="3259" customHeight="1" ht="18.75">
      <c r="A3259" s="1">
        <v>44532</v>
      </c>
      <c r="B3259" s="12">
        <v>2.3</v>
      </c>
      <c r="C3259" s="12">
        <v>4.7</v>
      </c>
      <c r="D3259" s="7">
        <v>290</v>
      </c>
      <c r="E3259" s="16">
        <v>1.4785648148148147</v>
      </c>
      <c r="F3259" s="12">
        <v>7.2</v>
      </c>
      <c r="G3259" s="7">
        <v>270</v>
      </c>
      <c r="H3259" s="16">
        <v>1.4750925925925926</v>
      </c>
    </row>
    <row x14ac:dyDescent="0.25" r="3260" customHeight="1" ht="18.75">
      <c r="A3260" s="1">
        <v>44533</v>
      </c>
      <c r="B3260" s="12">
        <v>2.9</v>
      </c>
      <c r="C3260" s="12">
        <v>7.2</v>
      </c>
      <c r="D3260" s="7">
        <v>290</v>
      </c>
      <c r="E3260" s="16">
        <v>1.8535648148148147</v>
      </c>
      <c r="F3260" s="12">
        <v>9.6</v>
      </c>
      <c r="G3260" s="7">
        <v>290</v>
      </c>
      <c r="H3260" s="16">
        <v>1.8500925925925926</v>
      </c>
    </row>
    <row x14ac:dyDescent="0.25" r="3261" customHeight="1" ht="18.75">
      <c r="A3261" s="1">
        <v>44534</v>
      </c>
      <c r="B3261" s="12">
        <v>3.1</v>
      </c>
      <c r="C3261" s="12">
        <v>5.3</v>
      </c>
      <c r="D3261" s="7">
        <v>290</v>
      </c>
      <c r="E3261" s="16">
        <v>1.1021759259259258</v>
      </c>
      <c r="F3261" s="12">
        <v>8.6</v>
      </c>
      <c r="G3261" s="7">
        <v>290</v>
      </c>
      <c r="H3261" s="16">
        <v>1.0271759259259259</v>
      </c>
    </row>
    <row x14ac:dyDescent="0.25" r="3262" customHeight="1" ht="18.75">
      <c r="A3262" s="1">
        <v>44535</v>
      </c>
      <c r="B3262" s="12">
        <v>0.8</v>
      </c>
      <c r="C3262" s="12">
        <v>2.1</v>
      </c>
      <c r="D3262" s="7">
        <v>270</v>
      </c>
      <c r="E3262" s="16">
        <v>1.6778703703703703</v>
      </c>
      <c r="F3262" s="12">
        <v>2.9</v>
      </c>
      <c r="G3262" s="7">
        <v>270</v>
      </c>
      <c r="H3262" s="16">
        <v>1.6612037037037037</v>
      </c>
    </row>
    <row x14ac:dyDescent="0.25" r="3263" customHeight="1" ht="18.75">
      <c r="A3263" s="1">
        <v>44536</v>
      </c>
      <c r="B3263" s="12">
        <v>0.7</v>
      </c>
      <c r="C3263" s="12">
        <v>2.1</v>
      </c>
      <c r="D3263" s="7">
        <v>250</v>
      </c>
      <c r="E3263" s="16">
        <v>1.5612037037037036</v>
      </c>
      <c r="F3263" s="12">
        <v>3.1</v>
      </c>
      <c r="G3263" s="7">
        <v>250</v>
      </c>
      <c r="H3263" s="16">
        <v>1.5612037037037036</v>
      </c>
    </row>
    <row x14ac:dyDescent="0.25" r="3264" customHeight="1" ht="18.75">
      <c r="A3264" s="1">
        <v>44537</v>
      </c>
      <c r="B3264" s="12">
        <v>1.2</v>
      </c>
      <c r="C3264" s="12">
        <v>4.3</v>
      </c>
      <c r="D3264" s="7">
        <v>340</v>
      </c>
      <c r="E3264" s="16">
        <v>1.654259259259259</v>
      </c>
      <c r="F3264" s="12">
        <v>6.2</v>
      </c>
      <c r="G3264" s="7">
        <v>340</v>
      </c>
      <c r="H3264" s="16">
        <v>1.6285648148148149</v>
      </c>
    </row>
    <row x14ac:dyDescent="0.25" r="3265" customHeight="1" ht="18.75">
      <c r="A3265" s="1">
        <v>44538</v>
      </c>
      <c r="B3265" s="12">
        <v>0.9</v>
      </c>
      <c r="C3265" s="12">
        <v>3.3</v>
      </c>
      <c r="D3265" s="7">
        <v>90</v>
      </c>
      <c r="E3265" s="16">
        <v>1.5000925925925928</v>
      </c>
      <c r="F3265" s="12">
        <v>4.6</v>
      </c>
      <c r="G3265" s="7">
        <v>140</v>
      </c>
      <c r="H3265" s="16">
        <v>1.4980092592592593</v>
      </c>
    </row>
    <row x14ac:dyDescent="0.25" r="3266" customHeight="1" ht="18.75">
      <c r="A3266" s="1">
        <v>44539</v>
      </c>
      <c r="B3266" s="12">
        <v>0.9</v>
      </c>
      <c r="C3266" s="12">
        <v>2.7</v>
      </c>
      <c r="D3266" s="7">
        <v>290</v>
      </c>
      <c r="E3266" s="16">
        <v>1.6292592592592592</v>
      </c>
      <c r="F3266" s="12">
        <v>3.9</v>
      </c>
      <c r="G3266" s="7">
        <v>290</v>
      </c>
      <c r="H3266" s="16">
        <v>1.6285648148148149</v>
      </c>
    </row>
    <row x14ac:dyDescent="0.25" r="3267" customHeight="1" ht="18.75">
      <c r="A3267" s="1">
        <v>44540</v>
      </c>
      <c r="B3267" s="12">
        <v>1.1</v>
      </c>
      <c r="C3267" s="7">
        <v>3</v>
      </c>
      <c r="D3267" s="7">
        <v>250</v>
      </c>
      <c r="E3267" s="16">
        <v>1.7313425925925925</v>
      </c>
      <c r="F3267" s="7">
        <v>5</v>
      </c>
      <c r="G3267" s="7">
        <v>250</v>
      </c>
      <c r="H3267" s="16">
        <v>1.7299537037037038</v>
      </c>
    </row>
    <row x14ac:dyDescent="0.25" r="3268" customHeight="1" ht="18.75">
      <c r="A3268" s="1">
        <v>44541</v>
      </c>
      <c r="B3268" s="12">
        <v>1.5</v>
      </c>
      <c r="C3268" s="12">
        <v>2.9</v>
      </c>
      <c r="D3268" s="7">
        <v>200</v>
      </c>
      <c r="E3268" s="16">
        <v>1.4674537037037036</v>
      </c>
      <c r="F3268" s="12">
        <v>4.9</v>
      </c>
      <c r="G3268" s="7">
        <v>230</v>
      </c>
      <c r="H3268" s="16">
        <v>1.4882870370370371</v>
      </c>
    </row>
    <row x14ac:dyDescent="0.25" r="3269" customHeight="1" ht="18.75">
      <c r="A3269" s="1">
        <v>44542</v>
      </c>
      <c r="B3269" s="12">
        <v>4.1</v>
      </c>
      <c r="C3269" s="12">
        <v>7.9</v>
      </c>
      <c r="D3269" s="7">
        <v>290</v>
      </c>
      <c r="E3269" s="16">
        <v>1.5743981481481482</v>
      </c>
      <c r="F3269" s="12">
        <v>11.3</v>
      </c>
      <c r="G3269" s="7">
        <v>270</v>
      </c>
      <c r="H3269" s="16">
        <v>1.6549537037037036</v>
      </c>
    </row>
    <row x14ac:dyDescent="0.25" r="3270" customHeight="1" ht="18.75">
      <c r="A3270" s="1">
        <v>44543</v>
      </c>
      <c r="B3270" s="12">
        <v>3.5</v>
      </c>
      <c r="C3270" s="12">
        <v>5.4</v>
      </c>
      <c r="D3270" s="7">
        <v>270</v>
      </c>
      <c r="E3270" s="16">
        <v>1.375787037037037</v>
      </c>
      <c r="F3270" s="12">
        <v>7.6</v>
      </c>
      <c r="G3270" s="7">
        <v>290</v>
      </c>
      <c r="H3270" s="16">
        <v>1.3681481481481481</v>
      </c>
    </row>
    <row x14ac:dyDescent="0.25" r="3271" customHeight="1" ht="18.75">
      <c r="A3271" s="1">
        <v>44544</v>
      </c>
      <c r="B3271" s="7">
        <v>2</v>
      </c>
      <c r="C3271" s="12">
        <v>4.4</v>
      </c>
      <c r="D3271" s="7">
        <v>270</v>
      </c>
      <c r="E3271" s="16">
        <v>1.5438425925925925</v>
      </c>
      <c r="F3271" s="12">
        <v>6.7</v>
      </c>
      <c r="G3271" s="7">
        <v>290</v>
      </c>
      <c r="H3271" s="16">
        <v>1.5403703703703704</v>
      </c>
    </row>
    <row x14ac:dyDescent="0.25" r="3272" customHeight="1" ht="18.75">
      <c r="A3272" s="1">
        <v>44545</v>
      </c>
      <c r="B3272" s="7">
        <v>1</v>
      </c>
      <c r="C3272" s="12">
        <v>4.6</v>
      </c>
      <c r="D3272" s="7">
        <v>290</v>
      </c>
      <c r="E3272" s="16">
        <v>1.5855092592592592</v>
      </c>
      <c r="F3272" s="12">
        <v>6.4</v>
      </c>
      <c r="G3272" s="7">
        <v>290</v>
      </c>
      <c r="H3272" s="16">
        <v>1.5799537037037037</v>
      </c>
    </row>
    <row x14ac:dyDescent="0.25" r="3273" customHeight="1" ht="18.75">
      <c r="A3273" s="1">
        <v>44546</v>
      </c>
      <c r="B3273" s="12">
        <v>0.9</v>
      </c>
      <c r="C3273" s="12">
        <v>2.7</v>
      </c>
      <c r="D3273" s="7">
        <v>270</v>
      </c>
      <c r="E3273" s="16">
        <v>1.9750925925925926</v>
      </c>
      <c r="F3273" s="12">
        <v>3.7</v>
      </c>
      <c r="G3273" s="7">
        <v>290</v>
      </c>
      <c r="H3273" s="16">
        <v>1.9250925925925926</v>
      </c>
    </row>
    <row x14ac:dyDescent="0.25" r="3274" customHeight="1" ht="18.75">
      <c r="A3274" s="1">
        <v>44547</v>
      </c>
      <c r="B3274" s="12">
        <v>6.3</v>
      </c>
      <c r="C3274" s="12">
        <v>10.6</v>
      </c>
      <c r="D3274" s="7">
        <v>290</v>
      </c>
      <c r="E3274" s="16">
        <v>1.5063425925925926</v>
      </c>
      <c r="F3274" s="12">
        <v>15.2</v>
      </c>
      <c r="G3274" s="7">
        <v>320</v>
      </c>
      <c r="H3274" s="16">
        <v>1.5862037037037036</v>
      </c>
    </row>
    <row x14ac:dyDescent="0.25" r="3275" customHeight="1" ht="18.75">
      <c r="A3275" s="1">
        <v>44548</v>
      </c>
      <c r="B3275" s="12">
        <v>2.6</v>
      </c>
      <c r="C3275" s="12">
        <v>6.1</v>
      </c>
      <c r="D3275" s="7">
        <v>290</v>
      </c>
      <c r="E3275" s="16">
        <v>1.000787037037037</v>
      </c>
      <c r="F3275" s="12">
        <v>9.2</v>
      </c>
      <c r="G3275" s="7">
        <v>290</v>
      </c>
      <c r="H3275" s="16">
        <v>1.0042592592592592</v>
      </c>
    </row>
    <row x14ac:dyDescent="0.25" r="3276" customHeight="1" ht="18.75">
      <c r="A3276" s="1">
        <v>44549</v>
      </c>
      <c r="B3276" s="7">
        <v>3</v>
      </c>
      <c r="C3276" s="12">
        <v>7.9</v>
      </c>
      <c r="D3276" s="7">
        <v>290</v>
      </c>
      <c r="E3276" s="16">
        <v>1.5438425925925925</v>
      </c>
      <c r="F3276" s="12">
        <v>10.8</v>
      </c>
      <c r="G3276" s="7">
        <v>290</v>
      </c>
      <c r="H3276" s="16">
        <v>1.5480092592592594</v>
      </c>
    </row>
    <row x14ac:dyDescent="0.25" r="3277" customHeight="1" ht="18.75">
      <c r="A3277" s="1">
        <v>44550</v>
      </c>
      <c r="B3277" s="12">
        <v>1.5</v>
      </c>
      <c r="C3277" s="12">
        <v>4.7</v>
      </c>
      <c r="D3277" s="7">
        <v>270</v>
      </c>
      <c r="E3277" s="16">
        <v>1.569537037037037</v>
      </c>
      <c r="F3277" s="12">
        <v>7.7</v>
      </c>
      <c r="G3277" s="7">
        <v>230</v>
      </c>
      <c r="H3277" s="16">
        <v>1.623009259259259</v>
      </c>
    </row>
    <row x14ac:dyDescent="0.25" r="3278" customHeight="1" ht="18.75">
      <c r="A3278" s="1">
        <v>44551</v>
      </c>
      <c r="B3278" s="7">
        <v>1</v>
      </c>
      <c r="C3278" s="12">
        <v>3.3</v>
      </c>
      <c r="D3278" s="7">
        <v>290</v>
      </c>
      <c r="E3278" s="16">
        <v>1.6292592592592592</v>
      </c>
      <c r="F3278" s="12">
        <v>4.7</v>
      </c>
      <c r="G3278" s="7">
        <v>320</v>
      </c>
      <c r="H3278" s="16">
        <v>1.5438425925925925</v>
      </c>
    </row>
    <row x14ac:dyDescent="0.25" r="3279" customHeight="1" ht="18.75">
      <c r="A3279" s="1">
        <v>44552</v>
      </c>
      <c r="B3279" s="12">
        <v>1.1</v>
      </c>
      <c r="C3279" s="12">
        <v>2.5</v>
      </c>
      <c r="D3279" s="7">
        <v>110</v>
      </c>
      <c r="E3279" s="16">
        <v>1.4105092592592592</v>
      </c>
      <c r="F3279" s="12">
        <v>3.3</v>
      </c>
      <c r="G3279" s="7">
        <v>250</v>
      </c>
      <c r="H3279" s="16">
        <v>1.6688425925925925</v>
      </c>
    </row>
    <row x14ac:dyDescent="0.25" r="3280" customHeight="1" ht="18.75">
      <c r="A3280" s="1">
        <v>44553</v>
      </c>
      <c r="B3280" s="7">
        <v>1</v>
      </c>
      <c r="C3280" s="12">
        <v>3.3</v>
      </c>
      <c r="D3280" s="7">
        <v>340</v>
      </c>
      <c r="E3280" s="16">
        <v>1.602175925925926</v>
      </c>
      <c r="F3280" s="12">
        <v>5.3</v>
      </c>
      <c r="G3280" s="7">
        <v>290</v>
      </c>
      <c r="H3280" s="16">
        <v>1.5313425925925928</v>
      </c>
    </row>
    <row x14ac:dyDescent="0.25" r="3281" customHeight="1" ht="18.75">
      <c r="A3281" s="1">
        <v>44554</v>
      </c>
      <c r="B3281" s="7">
        <v>2</v>
      </c>
      <c r="C3281" s="12">
        <v>5.6</v>
      </c>
      <c r="D3281" s="7">
        <v>320</v>
      </c>
      <c r="E3281" s="16">
        <v>1.9438425925925926</v>
      </c>
      <c r="F3281" s="12">
        <v>7.4</v>
      </c>
      <c r="G3281" s="7">
        <v>320</v>
      </c>
      <c r="H3281" s="16">
        <v>1.8278703703703703</v>
      </c>
    </row>
    <row x14ac:dyDescent="0.25" r="3282" customHeight="1" ht="18.75">
      <c r="A3282" s="1">
        <v>44555</v>
      </c>
      <c r="B3282" s="12">
        <v>5.1</v>
      </c>
      <c r="C3282" s="7">
        <v>8</v>
      </c>
      <c r="D3282" s="7">
        <v>290</v>
      </c>
      <c r="E3282" s="16">
        <v>1.4952314814814816</v>
      </c>
      <c r="F3282" s="12">
        <v>12.6</v>
      </c>
      <c r="G3282" s="7">
        <v>290</v>
      </c>
      <c r="H3282" s="16">
        <v>1.4778703703703704</v>
      </c>
    </row>
    <row x14ac:dyDescent="0.25" r="3283" customHeight="1" ht="18.75">
      <c r="A3283" s="1">
        <v>44556</v>
      </c>
      <c r="B3283" s="12">
        <v>4.6</v>
      </c>
      <c r="C3283" s="7">
        <v>7</v>
      </c>
      <c r="D3283" s="7">
        <v>290</v>
      </c>
      <c r="E3283" s="16">
        <v>1.6931481481481483</v>
      </c>
      <c r="F3283" s="12">
        <v>10.5</v>
      </c>
      <c r="G3283" s="7">
        <v>270</v>
      </c>
      <c r="H3283" s="16">
        <v>1.6917592592592592</v>
      </c>
    </row>
    <row x14ac:dyDescent="0.25" r="3284" customHeight="1" ht="18.75">
      <c r="A3284" s="1">
        <v>44557</v>
      </c>
      <c r="B3284" s="12">
        <v>3.7</v>
      </c>
      <c r="C3284" s="12">
        <v>6.9</v>
      </c>
      <c r="D3284" s="7">
        <v>290</v>
      </c>
      <c r="E3284" s="16">
        <v>1.5813425925925926</v>
      </c>
      <c r="F3284" s="12">
        <v>9.9</v>
      </c>
      <c r="G3284" s="7">
        <v>270</v>
      </c>
      <c r="H3284" s="16">
        <v>1.5792592592592594</v>
      </c>
    </row>
    <row x14ac:dyDescent="0.25" r="3285" customHeight="1" ht="18.75">
      <c r="A3285" s="1">
        <v>44558</v>
      </c>
      <c r="B3285" s="12">
        <v>1.2</v>
      </c>
      <c r="C3285" s="12">
        <v>3.4</v>
      </c>
      <c r="D3285" s="7">
        <v>270</v>
      </c>
      <c r="E3285" s="16">
        <v>1.564675925925926</v>
      </c>
      <c r="F3285" s="12">
        <v>5.3</v>
      </c>
      <c r="G3285" s="7">
        <v>270</v>
      </c>
      <c r="H3285" s="16">
        <v>1.5618981481481482</v>
      </c>
    </row>
    <row x14ac:dyDescent="0.25" r="3286" customHeight="1" ht="18.75">
      <c r="A3286" s="1">
        <v>44559</v>
      </c>
      <c r="B3286" s="7">
        <v>2</v>
      </c>
      <c r="C3286" s="12">
        <v>6.3</v>
      </c>
      <c r="D3286" s="7">
        <v>290</v>
      </c>
      <c r="E3286" s="16">
        <v>1.844537037037037</v>
      </c>
      <c r="F3286" s="12">
        <v>9.7</v>
      </c>
      <c r="G3286" s="7">
        <v>290</v>
      </c>
      <c r="H3286" s="16">
        <v>1.8542592592592593</v>
      </c>
    </row>
    <row x14ac:dyDescent="0.25" r="3287" customHeight="1" ht="18.75">
      <c r="A3287" s="1">
        <v>44560</v>
      </c>
      <c r="B3287" s="12">
        <v>4.9</v>
      </c>
      <c r="C3287" s="7">
        <v>7</v>
      </c>
      <c r="D3287" s="7">
        <v>290</v>
      </c>
      <c r="E3287" s="16">
        <v>1.3202314814814815</v>
      </c>
      <c r="F3287" s="12">
        <v>9.8</v>
      </c>
      <c r="G3287" s="7">
        <v>290</v>
      </c>
      <c r="H3287" s="16">
        <v>1.2799537037037036</v>
      </c>
    </row>
    <row x14ac:dyDescent="0.25" r="3288" customHeight="1" ht="18.75">
      <c r="A3288" s="1">
        <v>44561</v>
      </c>
      <c r="B3288" s="12">
        <v>4.6</v>
      </c>
      <c r="C3288" s="12">
        <v>7.4</v>
      </c>
      <c r="D3288" s="7">
        <v>270</v>
      </c>
      <c r="E3288" s="16">
        <v>1.575787037037037</v>
      </c>
      <c r="F3288" s="12">
        <v>10.7</v>
      </c>
      <c r="G3288" s="7">
        <v>290</v>
      </c>
      <c r="H3288" s="16">
        <v>1.575787037037037</v>
      </c>
    </row>
    <row x14ac:dyDescent="0.25" r="3289" customHeight="1" ht="18.75">
      <c r="A3289" s="1">
        <v>44562</v>
      </c>
      <c r="B3289" s="12">
        <v>1.6</v>
      </c>
      <c r="C3289" s="12">
        <v>4.3</v>
      </c>
      <c r="D3289" s="7">
        <v>290</v>
      </c>
      <c r="E3289" s="16">
        <v>1.0216203703703703</v>
      </c>
      <c r="F3289" s="12">
        <v>6.2</v>
      </c>
      <c r="G3289" s="7">
        <v>290</v>
      </c>
      <c r="H3289" s="16">
        <v>1.0049537037037037</v>
      </c>
    </row>
    <row x14ac:dyDescent="0.25" r="3290" customHeight="1" ht="18.75">
      <c r="A3290" s="1">
        <v>44563</v>
      </c>
      <c r="B3290" s="12">
        <v>1.7</v>
      </c>
      <c r="C3290" s="12">
        <v>5.5</v>
      </c>
      <c r="D3290" s="7">
        <v>290</v>
      </c>
      <c r="E3290" s="16">
        <v>1.6438425925925926</v>
      </c>
      <c r="F3290" s="12">
        <v>7.9</v>
      </c>
      <c r="G3290" s="7">
        <v>290</v>
      </c>
      <c r="H3290" s="16">
        <v>1.643148148148148</v>
      </c>
    </row>
    <row x14ac:dyDescent="0.25" r="3291" customHeight="1" ht="18.75">
      <c r="A3291" s="1">
        <v>44564</v>
      </c>
      <c r="B3291" s="12">
        <v>1.6</v>
      </c>
      <c r="C3291" s="12">
        <v>5.2</v>
      </c>
      <c r="D3291" s="7">
        <v>290</v>
      </c>
      <c r="E3291" s="16">
        <v>1.682037037037037</v>
      </c>
      <c r="F3291" s="12">
        <v>7.6</v>
      </c>
      <c r="G3291" s="7">
        <v>290</v>
      </c>
      <c r="H3291" s="16">
        <v>1.6660648148148147</v>
      </c>
    </row>
    <row x14ac:dyDescent="0.25" r="3292" customHeight="1" ht="18.75">
      <c r="A3292" s="1">
        <v>44565</v>
      </c>
      <c r="B3292" s="7">
        <v>2</v>
      </c>
      <c r="C3292" s="12">
        <v>5.9</v>
      </c>
      <c r="D3292" s="7">
        <v>290</v>
      </c>
      <c r="E3292" s="16">
        <v>1.400787037037037</v>
      </c>
      <c r="F3292" s="7">
        <v>8</v>
      </c>
      <c r="G3292" s="7">
        <v>290</v>
      </c>
      <c r="H3292" s="16">
        <v>1.4153703703703704</v>
      </c>
    </row>
    <row x14ac:dyDescent="0.25" r="3293" customHeight="1" ht="18.75">
      <c r="A3293" s="1">
        <v>44566</v>
      </c>
      <c r="B3293" s="12">
        <v>0.8</v>
      </c>
      <c r="C3293" s="12">
        <v>1.9</v>
      </c>
      <c r="D3293" s="7">
        <v>110</v>
      </c>
      <c r="E3293" s="16">
        <v>1.1653703703703704</v>
      </c>
      <c r="F3293" s="12">
        <v>2.8</v>
      </c>
      <c r="G3293" s="7">
        <v>340</v>
      </c>
      <c r="H3293" s="16">
        <v>1.6813425925925927</v>
      </c>
    </row>
    <row x14ac:dyDescent="0.25" r="3294" customHeight="1" ht="18.75">
      <c r="A3294" s="1">
        <v>44567</v>
      </c>
      <c r="B3294" s="12">
        <v>2.3</v>
      </c>
      <c r="C3294" s="12">
        <v>6.3</v>
      </c>
      <c r="D3294" s="7">
        <v>290</v>
      </c>
      <c r="E3294" s="16">
        <v>1.6292592592592592</v>
      </c>
      <c r="F3294" s="12">
        <v>8.6</v>
      </c>
      <c r="G3294" s="7">
        <v>290</v>
      </c>
      <c r="H3294" s="16">
        <v>1.6237037037037036</v>
      </c>
    </row>
    <row x14ac:dyDescent="0.25" r="3295" customHeight="1" ht="18.75">
      <c r="A3295" s="1">
        <v>44568</v>
      </c>
      <c r="B3295" s="12">
        <v>1.1</v>
      </c>
      <c r="C3295" s="12">
        <v>3.3</v>
      </c>
      <c r="D3295" s="7">
        <v>270</v>
      </c>
      <c r="E3295" s="16">
        <v>1.5993981481481483</v>
      </c>
      <c r="F3295" s="12">
        <v>4.4</v>
      </c>
      <c r="G3295" s="7">
        <v>290</v>
      </c>
      <c r="H3295" s="16">
        <v>1.6188425925925927</v>
      </c>
    </row>
    <row x14ac:dyDescent="0.25" r="3296" customHeight="1" ht="18.75">
      <c r="A3296" s="1">
        <v>44569</v>
      </c>
      <c r="B3296" s="12">
        <v>1.7</v>
      </c>
      <c r="C3296" s="12">
        <v>4.6</v>
      </c>
      <c r="D3296" s="7">
        <v>270</v>
      </c>
      <c r="E3296" s="16">
        <v>1.5410648148148147</v>
      </c>
      <c r="F3296" s="12">
        <v>6.6</v>
      </c>
      <c r="G3296" s="7">
        <v>290</v>
      </c>
      <c r="H3296" s="16">
        <v>1.6674537037037038</v>
      </c>
    </row>
    <row x14ac:dyDescent="0.25" r="3297" customHeight="1" ht="18.75">
      <c r="A3297" s="1">
        <v>44570</v>
      </c>
      <c r="B3297" s="12">
        <v>0.9</v>
      </c>
      <c r="C3297" s="12">
        <v>2.5</v>
      </c>
      <c r="D3297" s="7">
        <v>270</v>
      </c>
      <c r="E3297" s="16">
        <v>1.553564814814815</v>
      </c>
      <c r="F3297" s="12">
        <v>3.7</v>
      </c>
      <c r="G3297" s="7">
        <v>270</v>
      </c>
      <c r="H3297" s="16">
        <v>1.5528703703703703</v>
      </c>
    </row>
    <row x14ac:dyDescent="0.25" r="3298" customHeight="1" ht="18.75">
      <c r="A3298" s="1">
        <v>44571</v>
      </c>
      <c r="B3298" s="12">
        <v>1.4</v>
      </c>
      <c r="C3298" s="12">
        <v>4.1</v>
      </c>
      <c r="D3298" s="7">
        <v>290</v>
      </c>
      <c r="E3298" s="16">
        <v>1.9257870370370371</v>
      </c>
      <c r="F3298" s="12">
        <v>5.9</v>
      </c>
      <c r="G3298" s="7">
        <v>320</v>
      </c>
      <c r="H3298" s="16">
        <v>1.9334259259259259</v>
      </c>
    </row>
    <row x14ac:dyDescent="0.25" r="3299" customHeight="1" ht="18.75">
      <c r="A3299" s="1">
        <v>44572</v>
      </c>
      <c r="B3299" s="7">
        <v>5</v>
      </c>
      <c r="C3299" s="12">
        <v>8.3</v>
      </c>
      <c r="D3299" s="7">
        <v>290</v>
      </c>
      <c r="E3299" s="16">
        <v>1.5556481481481481</v>
      </c>
      <c r="F3299" s="12">
        <v>11.7</v>
      </c>
      <c r="G3299" s="7">
        <v>290</v>
      </c>
      <c r="H3299" s="16">
        <v>1.4292592592592592</v>
      </c>
    </row>
    <row x14ac:dyDescent="0.25" r="3300" customHeight="1" ht="18.75">
      <c r="A3300" s="1">
        <v>44573</v>
      </c>
      <c r="B3300" s="12">
        <v>3.6</v>
      </c>
      <c r="C3300" s="12">
        <v>6.1</v>
      </c>
      <c r="D3300" s="7">
        <v>290</v>
      </c>
      <c r="E3300" s="16">
        <v>1.9931481481481481</v>
      </c>
      <c r="F3300" s="12">
        <v>8.7</v>
      </c>
      <c r="G3300" s="7">
        <v>320</v>
      </c>
      <c r="H3300" s="16">
        <v>1.9535648148148148</v>
      </c>
    </row>
    <row x14ac:dyDescent="0.25" r="3301" customHeight="1" ht="18.75">
      <c r="A3301" s="1">
        <v>44574</v>
      </c>
      <c r="B3301" s="7">
        <v>5</v>
      </c>
      <c r="C3301" s="12">
        <v>9.3</v>
      </c>
      <c r="D3301" s="7">
        <v>290</v>
      </c>
      <c r="E3301" s="16">
        <v>1.6355092592592593</v>
      </c>
      <c r="F3301" s="12">
        <v>14.2</v>
      </c>
      <c r="G3301" s="7">
        <v>290</v>
      </c>
      <c r="H3301" s="16">
        <v>1.632037037037037</v>
      </c>
    </row>
    <row x14ac:dyDescent="0.25" r="3302" customHeight="1" ht="18.75">
      <c r="A3302" s="1">
        <v>44575</v>
      </c>
      <c r="B3302" s="12">
        <v>2.6</v>
      </c>
      <c r="C3302" s="12">
        <v>4.9</v>
      </c>
      <c r="D3302" s="7">
        <v>290</v>
      </c>
      <c r="E3302" s="16">
        <v>1.0556481481481481</v>
      </c>
      <c r="F3302" s="12">
        <v>7.4</v>
      </c>
      <c r="G3302" s="7">
        <v>290</v>
      </c>
      <c r="H3302" s="16">
        <v>1.0625925925925925</v>
      </c>
    </row>
    <row x14ac:dyDescent="0.25" r="3303" customHeight="1" ht="18.75">
      <c r="A3303" s="1">
        <v>44576</v>
      </c>
      <c r="B3303" s="12">
        <v>1.3</v>
      </c>
      <c r="C3303" s="12">
        <v>4.4</v>
      </c>
      <c r="D3303" s="7">
        <v>270</v>
      </c>
      <c r="E3303" s="16">
        <v>1.6049537037037038</v>
      </c>
      <c r="F3303" s="12">
        <v>6.1</v>
      </c>
      <c r="G3303" s="7">
        <v>270</v>
      </c>
      <c r="H3303" s="16">
        <v>1.6028703703703704</v>
      </c>
    </row>
    <row x14ac:dyDescent="0.25" r="3304" customHeight="1" ht="18.75">
      <c r="A3304" s="1">
        <v>44577</v>
      </c>
      <c r="B3304" s="12">
        <v>2.8</v>
      </c>
      <c r="C3304" s="12">
        <v>7.4</v>
      </c>
      <c r="D3304" s="7">
        <v>290</v>
      </c>
      <c r="E3304" s="16">
        <v>1.5438425925925925</v>
      </c>
      <c r="F3304" s="12">
        <v>10.8</v>
      </c>
      <c r="G3304" s="7">
        <v>320</v>
      </c>
      <c r="H3304" s="16">
        <v>1.529259259259259</v>
      </c>
    </row>
    <row x14ac:dyDescent="0.25" r="3305" customHeight="1" ht="18.75">
      <c r="A3305" s="1">
        <v>44578</v>
      </c>
      <c r="B3305" s="12">
        <v>4.2</v>
      </c>
      <c r="C3305" s="12">
        <v>7.6</v>
      </c>
      <c r="D3305" s="7">
        <v>290</v>
      </c>
      <c r="E3305" s="16">
        <v>1.6799537037037036</v>
      </c>
      <c r="F3305" s="12">
        <v>12.4</v>
      </c>
      <c r="G3305" s="7">
        <v>290</v>
      </c>
      <c r="H3305" s="16">
        <v>1.6778703703703703</v>
      </c>
    </row>
    <row x14ac:dyDescent="0.25" r="3306" customHeight="1" ht="18.75">
      <c r="A3306" s="1">
        <v>44579</v>
      </c>
      <c r="B3306" s="12">
        <v>2.9</v>
      </c>
      <c r="C3306" s="12">
        <v>5.6</v>
      </c>
      <c r="D3306" s="7">
        <v>290</v>
      </c>
      <c r="E3306" s="16">
        <v>1.138287037037037</v>
      </c>
      <c r="F3306" s="12">
        <v>7.4</v>
      </c>
      <c r="G3306" s="7">
        <v>320</v>
      </c>
      <c r="H3306" s="16">
        <v>1.1355092592592593</v>
      </c>
    </row>
    <row x14ac:dyDescent="0.25" r="3307" customHeight="1" ht="18.75">
      <c r="A3307" s="1">
        <v>44580</v>
      </c>
      <c r="B3307" s="12">
        <v>2.1</v>
      </c>
      <c r="C3307" s="12">
        <v>5.5</v>
      </c>
      <c r="D3307" s="7">
        <v>320</v>
      </c>
      <c r="E3307" s="16">
        <v>1.7841203703703705</v>
      </c>
      <c r="F3307" s="12">
        <v>7.6</v>
      </c>
      <c r="G3307" s="7">
        <v>340</v>
      </c>
      <c r="H3307" s="16">
        <v>1.9966203703703704</v>
      </c>
    </row>
    <row x14ac:dyDescent="0.25" r="3308" customHeight="1" ht="18.75">
      <c r="A3308" s="1">
        <v>44581</v>
      </c>
      <c r="B3308" s="7">
        <v>2</v>
      </c>
      <c r="C3308" s="12">
        <v>5.8</v>
      </c>
      <c r="D3308" s="7">
        <v>340</v>
      </c>
      <c r="E3308" s="16">
        <v>1.0028703703703703</v>
      </c>
      <c r="F3308" s="12">
        <v>9.9</v>
      </c>
      <c r="G3308" s="7">
        <v>320</v>
      </c>
      <c r="H3308" s="16">
        <v>1.000787037037037</v>
      </c>
    </row>
    <row x14ac:dyDescent="0.25" r="3309" customHeight="1" ht="18.75">
      <c r="A3309" s="1">
        <v>44582</v>
      </c>
      <c r="B3309" s="7">
        <v>1</v>
      </c>
      <c r="C3309" s="12">
        <v>2.1</v>
      </c>
      <c r="D3309" s="7">
        <v>110</v>
      </c>
      <c r="E3309" s="16">
        <v>1.6223148148148148</v>
      </c>
      <c r="F3309" s="12">
        <v>3.7</v>
      </c>
      <c r="G3309" s="7">
        <v>110</v>
      </c>
      <c r="H3309" s="16">
        <v>1.6056481481481482</v>
      </c>
    </row>
    <row x14ac:dyDescent="0.25" r="3310" customHeight="1" ht="18.75">
      <c r="A3310" s="1">
        <v>44583</v>
      </c>
      <c r="B3310" s="12">
        <v>1.1</v>
      </c>
      <c r="C3310" s="12">
        <v>2.4</v>
      </c>
      <c r="D3310" s="7">
        <v>140</v>
      </c>
      <c r="E3310" s="16">
        <v>1.193148148148148</v>
      </c>
      <c r="F3310" s="12">
        <v>3.4</v>
      </c>
      <c r="G3310" s="7">
        <v>320</v>
      </c>
      <c r="H3310" s="16">
        <v>1.647314814814815</v>
      </c>
    </row>
    <row x14ac:dyDescent="0.25" r="3311" customHeight="1" ht="18.75">
      <c r="A3311" s="1">
        <v>44584</v>
      </c>
      <c r="B3311" s="12">
        <v>1.5</v>
      </c>
      <c r="C3311" s="12">
        <v>4.7</v>
      </c>
      <c r="D3311" s="7">
        <v>140</v>
      </c>
      <c r="E3311" s="16">
        <v>1.9368981481481482</v>
      </c>
      <c r="F3311" s="12">
        <v>6.3</v>
      </c>
      <c r="G3311" s="7">
        <v>140</v>
      </c>
      <c r="H3311" s="16">
        <v>1.9278703703703703</v>
      </c>
    </row>
    <row x14ac:dyDescent="0.25" r="3312" customHeight="1" ht="18.75">
      <c r="A3312" s="1">
        <v>44585</v>
      </c>
      <c r="B3312" s="12">
        <v>2.7</v>
      </c>
      <c r="C3312" s="12">
        <v>6.2</v>
      </c>
      <c r="D3312" s="7">
        <v>90</v>
      </c>
      <c r="E3312" s="16">
        <v>1.4487037037037038</v>
      </c>
      <c r="F3312" s="12">
        <v>9.2</v>
      </c>
      <c r="G3312" s="7">
        <v>90</v>
      </c>
      <c r="H3312" s="16">
        <v>1.4466203703703704</v>
      </c>
    </row>
    <row x14ac:dyDescent="0.25" r="3313" customHeight="1" ht="18.75">
      <c r="A3313" s="1">
        <v>44586</v>
      </c>
      <c r="B3313" s="12">
        <v>1.3</v>
      </c>
      <c r="C3313" s="12">
        <v>2.7</v>
      </c>
      <c r="D3313" s="7">
        <v>290</v>
      </c>
      <c r="E3313" s="16">
        <v>1.9973148148148148</v>
      </c>
      <c r="F3313" s="12">
        <v>3.8</v>
      </c>
      <c r="G3313" s="7">
        <v>290</v>
      </c>
      <c r="H3313" s="16">
        <v>1.9924537037037036</v>
      </c>
    </row>
    <row x14ac:dyDescent="0.25" r="3314" customHeight="1" ht="18.75">
      <c r="A3314" s="1">
        <v>44587</v>
      </c>
      <c r="B3314" s="12">
        <v>2.6</v>
      </c>
      <c r="C3314" s="12">
        <v>5.4</v>
      </c>
      <c r="D3314" s="7">
        <v>290</v>
      </c>
      <c r="E3314" s="16">
        <v>1.182037037037037</v>
      </c>
      <c r="F3314" s="12">
        <v>7.2</v>
      </c>
      <c r="G3314" s="7">
        <v>270</v>
      </c>
      <c r="H3314" s="16">
        <v>1.5625925925925928</v>
      </c>
    </row>
    <row x14ac:dyDescent="0.25" r="3315" customHeight="1" ht="18.75">
      <c r="A3315" s="1">
        <v>44588</v>
      </c>
      <c r="B3315" s="12">
        <v>1.9</v>
      </c>
      <c r="C3315" s="12">
        <v>4.4</v>
      </c>
      <c r="D3315" s="7">
        <v>270</v>
      </c>
      <c r="E3315" s="16">
        <v>1.6348148148148147</v>
      </c>
      <c r="F3315" s="12">
        <v>5.9</v>
      </c>
      <c r="G3315" s="7">
        <v>250</v>
      </c>
      <c r="H3315" s="16">
        <v>1.619537037037037</v>
      </c>
    </row>
    <row x14ac:dyDescent="0.25" r="3316" customHeight="1" ht="18.75">
      <c r="A3316" s="1">
        <v>44589</v>
      </c>
      <c r="B3316" s="12">
        <v>3.2</v>
      </c>
      <c r="C3316" s="12">
        <v>5.4</v>
      </c>
      <c r="D3316" s="7">
        <v>290</v>
      </c>
      <c r="E3316" s="16">
        <v>1.3778703703703703</v>
      </c>
      <c r="F3316" s="12">
        <v>7.3</v>
      </c>
      <c r="G3316" s="7">
        <v>270</v>
      </c>
      <c r="H3316" s="16">
        <v>1.6438425925925926</v>
      </c>
    </row>
    <row x14ac:dyDescent="0.25" r="3317" customHeight="1" ht="18.75">
      <c r="A3317" s="1">
        <v>44590</v>
      </c>
      <c r="B3317" s="12">
        <v>3.4</v>
      </c>
      <c r="C3317" s="12">
        <v>5.8</v>
      </c>
      <c r="D3317" s="7">
        <v>290</v>
      </c>
      <c r="E3317" s="16">
        <v>1.5778703703703703</v>
      </c>
      <c r="F3317" s="12">
        <v>7.9</v>
      </c>
      <c r="G3317" s="7">
        <v>290</v>
      </c>
      <c r="H3317" s="16">
        <v>1.5417592592592593</v>
      </c>
    </row>
    <row x14ac:dyDescent="0.25" r="3318" customHeight="1" ht="18.75">
      <c r="A3318" s="1">
        <v>44591</v>
      </c>
      <c r="B3318" s="12">
        <v>2.6</v>
      </c>
      <c r="C3318" s="12">
        <v>5.2</v>
      </c>
      <c r="D3318" s="7">
        <v>290</v>
      </c>
      <c r="E3318" s="16">
        <v>1.9528703703703703</v>
      </c>
      <c r="F3318" s="12">
        <v>7.6</v>
      </c>
      <c r="G3318" s="7">
        <v>320</v>
      </c>
      <c r="H3318" s="16">
        <v>1.9389814814814814</v>
      </c>
    </row>
    <row x14ac:dyDescent="0.25" r="3319" customHeight="1" ht="18.75">
      <c r="A3319" s="1">
        <v>44592</v>
      </c>
      <c r="B3319" s="12">
        <v>2.1</v>
      </c>
      <c r="C3319" s="12">
        <v>4.4</v>
      </c>
      <c r="D3319" s="7">
        <v>270</v>
      </c>
      <c r="E3319" s="16">
        <v>1.6445370370370371</v>
      </c>
      <c r="F3319" s="12">
        <v>6.9</v>
      </c>
      <c r="G3319" s="7">
        <v>290</v>
      </c>
      <c r="H3319" s="16">
        <v>1.6389814814814816</v>
      </c>
    </row>
    <row x14ac:dyDescent="0.25" r="3320" customHeight="1" ht="18.75">
      <c r="A3320" s="1">
        <v>44593</v>
      </c>
      <c r="B3320" s="12">
        <v>3.8</v>
      </c>
      <c r="C3320" s="12">
        <v>8.4</v>
      </c>
      <c r="D3320" s="7">
        <v>290</v>
      </c>
      <c r="E3320" s="16">
        <v>1.5938425925925928</v>
      </c>
      <c r="F3320" s="12">
        <v>12.1</v>
      </c>
      <c r="G3320" s="7">
        <v>270</v>
      </c>
      <c r="H3320" s="16">
        <v>1.3987037037037038</v>
      </c>
    </row>
    <row x14ac:dyDescent="0.25" r="3321" customHeight="1" ht="18.75">
      <c r="A3321" s="1">
        <v>44594</v>
      </c>
      <c r="B3321" s="12">
        <v>3.3</v>
      </c>
      <c r="C3321" s="12">
        <v>6.7</v>
      </c>
      <c r="D3321" s="7">
        <v>290</v>
      </c>
      <c r="E3321" s="16">
        <v>1.632037037037037</v>
      </c>
      <c r="F3321" s="12">
        <v>9.2</v>
      </c>
      <c r="G3321" s="7">
        <v>290</v>
      </c>
      <c r="H3321" s="16">
        <v>1.6264814814814814</v>
      </c>
    </row>
    <row x14ac:dyDescent="0.25" r="3322" customHeight="1" ht="18.75">
      <c r="A3322" s="1">
        <v>44595</v>
      </c>
      <c r="B3322" s="12">
        <v>2.7</v>
      </c>
      <c r="C3322" s="12">
        <v>6.1</v>
      </c>
      <c r="D3322" s="7">
        <v>290</v>
      </c>
      <c r="E3322" s="16">
        <v>1.5862037037037036</v>
      </c>
      <c r="F3322" s="7">
        <v>8</v>
      </c>
      <c r="G3322" s="7">
        <v>270</v>
      </c>
      <c r="H3322" s="16">
        <v>1.584814814814815</v>
      </c>
    </row>
    <row x14ac:dyDescent="0.25" r="3323" customHeight="1" ht="18.75">
      <c r="A3323" s="1">
        <v>44596</v>
      </c>
      <c r="B3323" s="12">
        <v>4.4</v>
      </c>
      <c r="C3323" s="12">
        <v>7.8</v>
      </c>
      <c r="D3323" s="7">
        <v>290</v>
      </c>
      <c r="E3323" s="16">
        <v>1.994537037037037</v>
      </c>
      <c r="F3323" s="12">
        <v>11.4</v>
      </c>
      <c r="G3323" s="7">
        <v>290</v>
      </c>
      <c r="H3323" s="16">
        <v>1.7028703703703703</v>
      </c>
    </row>
    <row x14ac:dyDescent="0.25" r="3324" customHeight="1" ht="18.75">
      <c r="A3324" s="1">
        <v>44597</v>
      </c>
      <c r="B3324" s="12">
        <v>5.6</v>
      </c>
      <c r="C3324" s="12">
        <v>8.4</v>
      </c>
      <c r="D3324" s="7">
        <v>290</v>
      </c>
      <c r="E3324" s="16">
        <v>1.6105092592592594</v>
      </c>
      <c r="F3324" s="12">
        <v>11.7</v>
      </c>
      <c r="G3324" s="7">
        <v>270</v>
      </c>
      <c r="H3324" s="16">
        <v>1.7327314814814816</v>
      </c>
    </row>
    <row x14ac:dyDescent="0.25" r="3325" customHeight="1" ht="18.75">
      <c r="A3325" s="1">
        <v>44598</v>
      </c>
      <c r="B3325" s="12">
        <v>4.4</v>
      </c>
      <c r="C3325" s="12">
        <v>9.5</v>
      </c>
      <c r="D3325" s="7">
        <v>290</v>
      </c>
      <c r="E3325" s="16">
        <v>1.5834259259259258</v>
      </c>
      <c r="F3325" s="7">
        <v>13</v>
      </c>
      <c r="G3325" s="7">
        <v>270</v>
      </c>
      <c r="H3325" s="16">
        <v>1.5827314814814815</v>
      </c>
    </row>
    <row x14ac:dyDescent="0.25" r="3326" customHeight="1" ht="18.75">
      <c r="A3326" s="1">
        <v>44599</v>
      </c>
      <c r="B3326" s="7">
        <v>3</v>
      </c>
      <c r="C3326" s="12">
        <v>5.3</v>
      </c>
      <c r="D3326" s="7">
        <v>270</v>
      </c>
      <c r="E3326" s="16">
        <v>1.4716203703703703</v>
      </c>
      <c r="F3326" s="12">
        <v>7.4</v>
      </c>
      <c r="G3326" s="7">
        <v>290</v>
      </c>
      <c r="H3326" s="16">
        <v>1.4056481481481482</v>
      </c>
    </row>
    <row x14ac:dyDescent="0.25" r="3327" customHeight="1" ht="18.75">
      <c r="A3327" s="1">
        <v>44600</v>
      </c>
      <c r="B3327" s="12">
        <v>2.1</v>
      </c>
      <c r="C3327" s="12">
        <v>4.5</v>
      </c>
      <c r="D3327" s="7">
        <v>290</v>
      </c>
      <c r="E3327" s="16">
        <v>1.5098148148148147</v>
      </c>
      <c r="F3327" s="12">
        <v>6.6</v>
      </c>
      <c r="G3327" s="7">
        <v>290</v>
      </c>
      <c r="H3327" s="16">
        <v>1.507037037037037</v>
      </c>
    </row>
    <row x14ac:dyDescent="0.25" r="3328" customHeight="1" ht="18.75">
      <c r="A3328" s="1">
        <v>44601</v>
      </c>
      <c r="B3328" s="7">
        <v>1</v>
      </c>
      <c r="C3328" s="12">
        <v>2.3</v>
      </c>
      <c r="D3328" s="7">
        <v>290</v>
      </c>
      <c r="E3328" s="16">
        <v>1.6639814814814815</v>
      </c>
      <c r="F3328" s="12">
        <v>3.5</v>
      </c>
      <c r="G3328" s="7">
        <v>290</v>
      </c>
      <c r="H3328" s="16">
        <v>1.5973148148148149</v>
      </c>
    </row>
    <row x14ac:dyDescent="0.25" r="3329" customHeight="1" ht="18.75">
      <c r="A3329" s="1">
        <v>44602</v>
      </c>
      <c r="B3329" s="12">
        <v>1.9</v>
      </c>
      <c r="C3329" s="12">
        <v>4.9</v>
      </c>
      <c r="D3329" s="7">
        <v>290</v>
      </c>
      <c r="E3329" s="16">
        <v>1.6202314814814813</v>
      </c>
      <c r="F3329" s="12">
        <v>7.1</v>
      </c>
      <c r="G3329" s="7">
        <v>270</v>
      </c>
      <c r="H3329" s="16">
        <v>1.553564814814815</v>
      </c>
    </row>
    <row x14ac:dyDescent="0.25" r="3330" customHeight="1" ht="18.75">
      <c r="A3330" s="1">
        <v>44603</v>
      </c>
      <c r="B3330" s="12">
        <v>1.3</v>
      </c>
      <c r="C3330" s="12">
        <v>3.5</v>
      </c>
      <c r="D3330" s="7">
        <v>270</v>
      </c>
      <c r="E3330" s="16">
        <v>1.6348148148148147</v>
      </c>
      <c r="F3330" s="12">
        <v>5.3</v>
      </c>
      <c r="G3330" s="7">
        <v>290</v>
      </c>
      <c r="H3330" s="16">
        <v>1.632037037037037</v>
      </c>
    </row>
    <row x14ac:dyDescent="0.25" r="3331" customHeight="1" ht="18.75">
      <c r="A3331" s="1">
        <v>44604</v>
      </c>
      <c r="B3331" s="12">
        <v>2.1</v>
      </c>
      <c r="C3331" s="12">
        <v>5.8</v>
      </c>
      <c r="D3331" s="7">
        <v>110</v>
      </c>
      <c r="E3331" s="16">
        <v>1.8098148148148148</v>
      </c>
      <c r="F3331" s="12">
        <v>8.6</v>
      </c>
      <c r="G3331" s="7">
        <v>90</v>
      </c>
      <c r="H3331" s="16">
        <v>1.8007870370370371</v>
      </c>
    </row>
    <row x14ac:dyDescent="0.25" r="3332" customHeight="1" ht="18.75">
      <c r="A3332" s="1">
        <v>44605</v>
      </c>
      <c r="B3332" s="12">
        <v>1.9</v>
      </c>
      <c r="C3332" s="7">
        <v>5</v>
      </c>
      <c r="D3332" s="7">
        <v>110</v>
      </c>
      <c r="E3332" s="16">
        <v>1.788287037037037</v>
      </c>
      <c r="F3332" s="12">
        <v>7.8</v>
      </c>
      <c r="G3332" s="7">
        <v>90</v>
      </c>
      <c r="H3332" s="16">
        <v>1.775787037037037</v>
      </c>
    </row>
    <row x14ac:dyDescent="0.25" r="3333" customHeight="1" ht="18.75">
      <c r="A3333" s="1">
        <v>44606</v>
      </c>
      <c r="B3333" s="12">
        <v>1.8</v>
      </c>
      <c r="C3333" s="12">
        <v>4.5</v>
      </c>
      <c r="D3333" s="7">
        <v>290</v>
      </c>
      <c r="E3333" s="16">
        <v>1.9973148148148148</v>
      </c>
      <c r="F3333" s="12">
        <v>6.9</v>
      </c>
      <c r="G3333" s="7">
        <v>290</v>
      </c>
      <c r="H3333" s="16">
        <v>1.9618981481481481</v>
      </c>
    </row>
    <row x14ac:dyDescent="0.25" r="3334" customHeight="1" ht="18.75">
      <c r="A3334" s="1">
        <v>44607</v>
      </c>
      <c r="B3334" s="12">
        <v>5.1</v>
      </c>
      <c r="C3334" s="12">
        <v>7.2</v>
      </c>
      <c r="D3334" s="7">
        <v>290</v>
      </c>
      <c r="E3334" s="16">
        <v>1.6653703703703704</v>
      </c>
      <c r="F3334" s="12">
        <v>10.5</v>
      </c>
      <c r="G3334" s="7">
        <v>340</v>
      </c>
      <c r="H3334" s="16">
        <v>1.5875925925925927</v>
      </c>
    </row>
    <row x14ac:dyDescent="0.25" r="3335" customHeight="1" ht="18.75">
      <c r="A3335" s="1">
        <v>44608</v>
      </c>
      <c r="B3335" s="7">
        <v>5</v>
      </c>
      <c r="C3335" s="12">
        <v>8.3</v>
      </c>
      <c r="D3335" s="7">
        <v>290</v>
      </c>
      <c r="E3335" s="16">
        <v>1.8473148148148149</v>
      </c>
      <c r="F3335" s="12">
        <v>11.4</v>
      </c>
      <c r="G3335" s="7">
        <v>290</v>
      </c>
      <c r="H3335" s="16">
        <v>1.663287037037037</v>
      </c>
    </row>
    <row x14ac:dyDescent="0.25" r="3336" customHeight="1" ht="18.75">
      <c r="A3336" s="1">
        <v>44609</v>
      </c>
      <c r="B3336" s="12">
        <v>3.1</v>
      </c>
      <c r="C3336" s="12">
        <v>7.8</v>
      </c>
      <c r="D3336" s="7">
        <v>290</v>
      </c>
      <c r="E3336" s="16">
        <v>1.0542592592592592</v>
      </c>
      <c r="F3336" s="7">
        <v>11</v>
      </c>
      <c r="G3336" s="7">
        <v>320</v>
      </c>
      <c r="H3336" s="16">
        <v>1.0514814814814815</v>
      </c>
    </row>
    <row x14ac:dyDescent="0.25" r="3337" customHeight="1" ht="18.75">
      <c r="A3337" s="1">
        <v>44610</v>
      </c>
      <c r="B3337" s="12">
        <v>1.1</v>
      </c>
      <c r="C3337" s="12">
        <v>3.2</v>
      </c>
      <c r="D3337" s="7">
        <v>270</v>
      </c>
      <c r="E3337" s="16">
        <v>1.6702314814814816</v>
      </c>
      <c r="F3337" s="7">
        <v>5</v>
      </c>
      <c r="G3337" s="7">
        <v>290</v>
      </c>
      <c r="H3337" s="16">
        <v>1.6688425925925925</v>
      </c>
    </row>
    <row x14ac:dyDescent="0.25" r="3338" customHeight="1" ht="18.75">
      <c r="A3338" s="1">
        <v>44611</v>
      </c>
      <c r="B3338" s="12">
        <v>2.3</v>
      </c>
      <c r="C3338" s="12">
        <v>5.9</v>
      </c>
      <c r="D3338" s="7">
        <v>320</v>
      </c>
      <c r="E3338" s="16">
        <v>1.6292592592592592</v>
      </c>
      <c r="F3338" s="12">
        <v>8.7</v>
      </c>
      <c r="G3338" s="7">
        <v>290</v>
      </c>
      <c r="H3338" s="16">
        <v>1.6667592592592593</v>
      </c>
    </row>
    <row x14ac:dyDescent="0.25" r="3339" customHeight="1" ht="18.75">
      <c r="A3339" s="1">
        <v>44612</v>
      </c>
      <c r="B3339" s="12">
        <v>4.5</v>
      </c>
      <c r="C3339" s="12">
        <v>7.7</v>
      </c>
      <c r="D3339" s="7">
        <v>290</v>
      </c>
      <c r="E3339" s="16">
        <v>1.1223148148148148</v>
      </c>
      <c r="F3339" s="12">
        <v>11.1</v>
      </c>
      <c r="G3339" s="7">
        <v>320</v>
      </c>
      <c r="H3339" s="16">
        <v>1.1209259259259259</v>
      </c>
    </row>
    <row x14ac:dyDescent="0.25" r="3340" customHeight="1" ht="18.75">
      <c r="A3340" s="1">
        <v>44613</v>
      </c>
      <c r="B3340" s="12">
        <v>3.4</v>
      </c>
      <c r="C3340" s="12">
        <v>7.7</v>
      </c>
      <c r="D3340" s="7">
        <v>290</v>
      </c>
      <c r="E3340" s="16">
        <v>1.6778703703703703</v>
      </c>
      <c r="F3340" s="12">
        <v>11.5</v>
      </c>
      <c r="G3340" s="7">
        <v>290</v>
      </c>
      <c r="H3340" s="16">
        <v>1.7035648148148148</v>
      </c>
    </row>
    <row x14ac:dyDescent="0.25" r="3341" customHeight="1" ht="18.75">
      <c r="A3341" s="1">
        <v>44614</v>
      </c>
      <c r="B3341" s="12">
        <v>4.4</v>
      </c>
      <c r="C3341" s="12">
        <v>7.2</v>
      </c>
      <c r="D3341" s="7">
        <v>320</v>
      </c>
      <c r="E3341" s="16">
        <v>1.6362037037037038</v>
      </c>
      <c r="F3341" s="12">
        <v>10.1</v>
      </c>
      <c r="G3341" s="7">
        <v>320</v>
      </c>
      <c r="H3341" s="16">
        <v>1.4105092592592592</v>
      </c>
    </row>
    <row x14ac:dyDescent="0.25" r="3342" customHeight="1" ht="18.75">
      <c r="A3342" s="1">
        <v>44615</v>
      </c>
      <c r="B3342" s="12">
        <v>3.5</v>
      </c>
      <c r="C3342" s="7">
        <v>6</v>
      </c>
      <c r="D3342" s="7">
        <v>290</v>
      </c>
      <c r="E3342" s="16">
        <v>1.9487037037037038</v>
      </c>
      <c r="F3342" s="12">
        <v>9.1</v>
      </c>
      <c r="G3342" s="7">
        <v>290</v>
      </c>
      <c r="H3342" s="16">
        <v>1.5264814814814813</v>
      </c>
    </row>
    <row x14ac:dyDescent="0.25" r="3343" customHeight="1" ht="18.75">
      <c r="A3343" s="1">
        <v>44616</v>
      </c>
      <c r="B3343" s="12">
        <v>3.7</v>
      </c>
      <c r="C3343" s="12">
        <v>5.7</v>
      </c>
      <c r="D3343" s="7">
        <v>290</v>
      </c>
      <c r="E3343" s="16">
        <v>1.6410648148148148</v>
      </c>
      <c r="F3343" s="12">
        <v>8.3</v>
      </c>
      <c r="G3343" s="7">
        <v>290</v>
      </c>
      <c r="H3343" s="16">
        <v>1.5952314814814814</v>
      </c>
    </row>
    <row x14ac:dyDescent="0.25" r="3344" customHeight="1" ht="18.75">
      <c r="A3344" s="1">
        <v>44617</v>
      </c>
      <c r="B3344" s="12">
        <v>2.9</v>
      </c>
      <c r="C3344" s="12">
        <v>6.3</v>
      </c>
      <c r="D3344" s="7">
        <v>290</v>
      </c>
      <c r="E3344" s="16">
        <v>1.5813425925925926</v>
      </c>
      <c r="F3344" s="12">
        <v>9.3</v>
      </c>
      <c r="G3344" s="7">
        <v>290</v>
      </c>
      <c r="H3344" s="16">
        <v>1.5799537037037037</v>
      </c>
    </row>
    <row x14ac:dyDescent="0.25" r="3345" customHeight="1" ht="18.75">
      <c r="A3345" s="1">
        <v>44618</v>
      </c>
      <c r="B3345" s="12">
        <v>2.5</v>
      </c>
      <c r="C3345" s="12">
        <v>8.1</v>
      </c>
      <c r="D3345" s="7">
        <v>270</v>
      </c>
      <c r="E3345" s="16">
        <v>1.9855092592592594</v>
      </c>
      <c r="F3345" s="12">
        <v>11.6</v>
      </c>
      <c r="G3345" s="7">
        <v>290</v>
      </c>
      <c r="H3345" s="16">
        <v>1.9806481481481482</v>
      </c>
    </row>
    <row x14ac:dyDescent="0.25" r="3346" customHeight="1" ht="18.75">
      <c r="A3346" s="1">
        <v>44619</v>
      </c>
      <c r="B3346" s="12">
        <v>3.5</v>
      </c>
      <c r="C3346" s="12">
        <v>7.8</v>
      </c>
      <c r="D3346" s="7">
        <v>290</v>
      </c>
      <c r="E3346" s="16">
        <v>1.094537037037037</v>
      </c>
      <c r="F3346" s="12">
        <v>10.9</v>
      </c>
      <c r="G3346" s="7">
        <v>290</v>
      </c>
      <c r="H3346" s="16">
        <v>1.064675925925926</v>
      </c>
    </row>
    <row x14ac:dyDescent="0.25" r="3347" customHeight="1" ht="18.75">
      <c r="A3347" s="1">
        <v>44620</v>
      </c>
      <c r="B3347" s="12">
        <v>1.2</v>
      </c>
      <c r="C3347" s="7">
        <v>3</v>
      </c>
      <c r="D3347" s="7">
        <v>290</v>
      </c>
      <c r="E3347" s="16">
        <v>1.5653703703703705</v>
      </c>
      <c r="F3347" s="12">
        <v>4.8</v>
      </c>
      <c r="G3347" s="7">
        <v>320</v>
      </c>
      <c r="H3347" s="16">
        <v>1.5271759259259259</v>
      </c>
    </row>
    <row x14ac:dyDescent="0.25" r="3348" customHeight="1" ht="18.75">
      <c r="A3348" s="1">
        <v>44621</v>
      </c>
      <c r="B3348" s="12">
        <v>2.5</v>
      </c>
      <c r="C3348" s="12">
        <v>5.5</v>
      </c>
      <c r="D3348" s="7">
        <v>270</v>
      </c>
      <c r="E3348" s="16">
        <v>1.5612037037037036</v>
      </c>
      <c r="F3348" s="12">
        <v>9.7</v>
      </c>
      <c r="G3348" s="7">
        <v>340</v>
      </c>
      <c r="H3348" s="16">
        <v>1.7278703703703704</v>
      </c>
    </row>
    <row x14ac:dyDescent="0.25" r="3349" customHeight="1" ht="18.75">
      <c r="A3349" s="1">
        <v>44622</v>
      </c>
      <c r="B3349" s="12">
        <v>3.7</v>
      </c>
      <c r="C3349" s="12">
        <v>5.8</v>
      </c>
      <c r="D3349" s="7">
        <v>290</v>
      </c>
      <c r="E3349" s="16">
        <v>1.8966203703703703</v>
      </c>
      <c r="F3349" s="7">
        <v>8</v>
      </c>
      <c r="G3349" s="7">
        <v>290</v>
      </c>
      <c r="H3349" s="16">
        <v>1.9091203703703705</v>
      </c>
    </row>
    <row x14ac:dyDescent="0.25" r="3350" customHeight="1" ht="18.75">
      <c r="A3350" s="1">
        <v>44623</v>
      </c>
      <c r="B3350" s="12">
        <v>1.8</v>
      </c>
      <c r="C3350" s="12">
        <v>5.1</v>
      </c>
      <c r="D3350" s="7">
        <v>290</v>
      </c>
      <c r="E3350" s="16">
        <v>1.5237037037037036</v>
      </c>
      <c r="F3350" s="12">
        <v>7.2</v>
      </c>
      <c r="G3350" s="7">
        <v>290</v>
      </c>
      <c r="H3350" s="16">
        <v>1.518148148148148</v>
      </c>
    </row>
    <row x14ac:dyDescent="0.25" r="3351" customHeight="1" ht="18.75">
      <c r="A3351" s="1">
        <v>44624</v>
      </c>
      <c r="B3351" s="12">
        <v>1.8</v>
      </c>
      <c r="C3351" s="12">
        <v>5.6</v>
      </c>
      <c r="D3351" s="7">
        <v>270</v>
      </c>
      <c r="E3351" s="16">
        <v>1.9750925925925926</v>
      </c>
      <c r="F3351" s="12">
        <v>8.2</v>
      </c>
      <c r="G3351" s="7">
        <v>290</v>
      </c>
      <c r="H3351" s="16">
        <v>1.977175925925926</v>
      </c>
    </row>
    <row x14ac:dyDescent="0.25" r="3352" customHeight="1" ht="18.75">
      <c r="A3352" s="1">
        <v>44625</v>
      </c>
      <c r="B3352" s="12">
        <v>5.3</v>
      </c>
      <c r="C3352" s="12">
        <v>9.6</v>
      </c>
      <c r="D3352" s="7">
        <v>290</v>
      </c>
      <c r="E3352" s="16">
        <v>1.474398148148148</v>
      </c>
      <c r="F3352" s="12">
        <v>13.3</v>
      </c>
      <c r="G3352" s="7">
        <v>320</v>
      </c>
      <c r="H3352" s="16">
        <v>1.4730092592592592</v>
      </c>
    </row>
    <row x14ac:dyDescent="0.25" r="3353" customHeight="1" ht="18.75">
      <c r="A3353" s="1">
        <v>44626</v>
      </c>
      <c r="B3353" s="12">
        <v>3.5</v>
      </c>
      <c r="C3353" s="12">
        <v>6.8</v>
      </c>
      <c r="D3353" s="7">
        <v>290</v>
      </c>
      <c r="E3353" s="16">
        <v>1.4625925925925927</v>
      </c>
      <c r="F3353" s="12">
        <v>11.5</v>
      </c>
      <c r="G3353" s="7">
        <v>270</v>
      </c>
      <c r="H3353" s="16">
        <v>1.5195370370370371</v>
      </c>
    </row>
    <row x14ac:dyDescent="0.25" r="3354" customHeight="1" ht="18.75">
      <c r="A3354" s="1">
        <v>44627</v>
      </c>
      <c r="B3354" s="12">
        <v>1.6</v>
      </c>
      <c r="C3354" s="12">
        <v>3.9</v>
      </c>
      <c r="D3354" s="7">
        <v>290</v>
      </c>
      <c r="E3354" s="16">
        <v>1.5938425925925928</v>
      </c>
      <c r="F3354" s="12">
        <v>5.6</v>
      </c>
      <c r="G3354" s="7">
        <v>270</v>
      </c>
      <c r="H3354" s="16">
        <v>1.5931481481481482</v>
      </c>
    </row>
    <row x14ac:dyDescent="0.25" r="3355" customHeight="1" ht="18.75">
      <c r="A3355" s="1">
        <v>44628</v>
      </c>
      <c r="B3355" s="12">
        <v>1.3</v>
      </c>
      <c r="C3355" s="12">
        <v>3.9</v>
      </c>
      <c r="D3355" s="7">
        <v>290</v>
      </c>
      <c r="E3355" s="16">
        <v>1.4618981481481481</v>
      </c>
      <c r="F3355" s="12">
        <v>5.6</v>
      </c>
      <c r="G3355" s="7">
        <v>270</v>
      </c>
      <c r="H3355" s="16">
        <v>1.5653703703703705</v>
      </c>
    </row>
    <row x14ac:dyDescent="0.25" r="3356" customHeight="1" ht="18.75">
      <c r="A3356" s="1">
        <v>44629</v>
      </c>
      <c r="B3356" s="12">
        <v>1.6</v>
      </c>
      <c r="C3356" s="12">
        <v>5.5</v>
      </c>
      <c r="D3356" s="7">
        <v>110</v>
      </c>
      <c r="E3356" s="16">
        <v>1.8000925925925926</v>
      </c>
      <c r="F3356" s="12">
        <v>7.8</v>
      </c>
      <c r="G3356" s="7">
        <v>110</v>
      </c>
      <c r="H3356" s="16">
        <v>1.8014814814814815</v>
      </c>
    </row>
    <row x14ac:dyDescent="0.25" r="3357" customHeight="1" ht="18.75">
      <c r="A3357" s="1">
        <v>44630</v>
      </c>
      <c r="B3357" s="12">
        <v>1.4</v>
      </c>
      <c r="C3357" s="7">
        <v>4</v>
      </c>
      <c r="D3357" s="7">
        <v>290</v>
      </c>
      <c r="E3357" s="16">
        <v>1.6028703703703704</v>
      </c>
      <c r="F3357" s="12">
        <v>5.4</v>
      </c>
      <c r="G3357" s="7">
        <v>270</v>
      </c>
      <c r="H3357" s="16">
        <v>1.5584259259259259</v>
      </c>
    </row>
    <row x14ac:dyDescent="0.25" r="3358" customHeight="1" ht="18.75">
      <c r="A3358" s="1">
        <v>44631</v>
      </c>
      <c r="B3358" s="12">
        <v>1.3</v>
      </c>
      <c r="C3358" s="12">
        <v>4.4</v>
      </c>
      <c r="D3358" s="7">
        <v>270</v>
      </c>
      <c r="E3358" s="16">
        <v>1.5500925925925926</v>
      </c>
      <c r="F3358" s="12">
        <v>5.6</v>
      </c>
      <c r="G3358" s="7">
        <v>270</v>
      </c>
      <c r="H3358" s="16">
        <v>1.5480092592592594</v>
      </c>
    </row>
    <row x14ac:dyDescent="0.25" r="3359" customHeight="1" ht="18.75">
      <c r="A3359" s="1">
        <v>44632</v>
      </c>
      <c r="B3359" s="12">
        <v>1.8</v>
      </c>
      <c r="C3359" s="12">
        <v>4.6</v>
      </c>
      <c r="D3359" s="7">
        <v>110</v>
      </c>
      <c r="E3359" s="16">
        <v>1.491064814814815</v>
      </c>
      <c r="F3359" s="12">
        <v>5.8</v>
      </c>
      <c r="G3359" s="7">
        <v>140</v>
      </c>
      <c r="H3359" s="16">
        <v>1.4855092592592594</v>
      </c>
    </row>
    <row x14ac:dyDescent="0.25" r="3360" customHeight="1" ht="18.75">
      <c r="A3360" s="1">
        <v>44633</v>
      </c>
      <c r="B3360" s="12">
        <v>1.5</v>
      </c>
      <c r="C3360" s="12">
        <v>5.8</v>
      </c>
      <c r="D3360" s="7">
        <v>140</v>
      </c>
      <c r="E3360" s="16">
        <v>1.9938425925925927</v>
      </c>
      <c r="F3360" s="12">
        <v>7.5</v>
      </c>
      <c r="G3360" s="7">
        <v>140</v>
      </c>
      <c r="H3360" s="16">
        <v>1.9896759259259258</v>
      </c>
    </row>
    <row x14ac:dyDescent="0.25" r="3361" customHeight="1" ht="18.75">
      <c r="A3361" s="1">
        <v>44634</v>
      </c>
      <c r="B3361" s="12">
        <v>3.9</v>
      </c>
      <c r="C3361" s="12">
        <v>6.7</v>
      </c>
      <c r="D3361" s="7">
        <v>110</v>
      </c>
      <c r="E3361" s="16">
        <v>1.1056481481481482</v>
      </c>
      <c r="F3361" s="12">
        <v>9.7</v>
      </c>
      <c r="G3361" s="7">
        <v>160</v>
      </c>
      <c r="H3361" s="16">
        <v>1.020925925925926</v>
      </c>
    </row>
    <row x14ac:dyDescent="0.25" r="3362" customHeight="1" ht="18.75">
      <c r="A3362" s="1">
        <v>44635</v>
      </c>
      <c r="B3362" s="12">
        <v>1.8</v>
      </c>
      <c r="C3362" s="12">
        <v>4.1</v>
      </c>
      <c r="D3362" s="7">
        <v>320</v>
      </c>
      <c r="E3362" s="16">
        <v>1.0820370370370371</v>
      </c>
      <c r="F3362" s="12">
        <v>6.5</v>
      </c>
      <c r="G3362" s="7">
        <v>320</v>
      </c>
      <c r="H3362" s="16">
        <v>1.0785648148148148</v>
      </c>
    </row>
    <row x14ac:dyDescent="0.25" r="3363" customHeight="1" ht="18.75">
      <c r="A3363" s="1">
        <v>44636</v>
      </c>
      <c r="B3363" s="12">
        <v>1.5</v>
      </c>
      <c r="C3363" s="12">
        <v>4.1</v>
      </c>
      <c r="D3363" s="7">
        <v>140</v>
      </c>
      <c r="E3363" s="16">
        <v>1.858425925925926</v>
      </c>
      <c r="F3363" s="12">
        <v>5.5</v>
      </c>
      <c r="G3363" s="7">
        <v>140</v>
      </c>
      <c r="H3363" s="16">
        <v>1.8625925925925926</v>
      </c>
    </row>
    <row x14ac:dyDescent="0.25" r="3364" customHeight="1" ht="18.75">
      <c r="A3364" s="1">
        <v>44637</v>
      </c>
      <c r="B3364" s="12">
        <v>4.6</v>
      </c>
      <c r="C3364" s="7">
        <v>7</v>
      </c>
      <c r="D3364" s="7">
        <v>90</v>
      </c>
      <c r="E3364" s="16">
        <v>1.3549537037037038</v>
      </c>
      <c r="F3364" s="12">
        <v>10.1</v>
      </c>
      <c r="G3364" s="7">
        <v>110</v>
      </c>
      <c r="H3364" s="16">
        <v>1.3410648148148148</v>
      </c>
    </row>
    <row x14ac:dyDescent="0.25" r="3365" customHeight="1" ht="18.75">
      <c r="A3365" s="1">
        <v>44638</v>
      </c>
      <c r="B3365" s="12">
        <v>4.2</v>
      </c>
      <c r="C3365" s="12">
        <v>6.7</v>
      </c>
      <c r="D3365" s="7">
        <v>110</v>
      </c>
      <c r="E3365" s="16">
        <v>1.0868981481481481</v>
      </c>
      <c r="F3365" s="12">
        <v>10.6</v>
      </c>
      <c r="G3365" s="7">
        <v>110</v>
      </c>
      <c r="H3365" s="16">
        <v>1.0813425925925926</v>
      </c>
    </row>
    <row x14ac:dyDescent="0.25" r="3366" customHeight="1" ht="18.75">
      <c r="A3366" s="1">
        <v>44639</v>
      </c>
      <c r="B3366" s="12">
        <v>1.8</v>
      </c>
      <c r="C3366" s="12">
        <v>5.6</v>
      </c>
      <c r="D3366" s="7">
        <v>290</v>
      </c>
      <c r="E3366" s="16">
        <v>1.6563425925925928</v>
      </c>
      <c r="F3366" s="12">
        <v>8.1</v>
      </c>
      <c r="G3366" s="7">
        <v>290</v>
      </c>
      <c r="H3366" s="16">
        <v>1.6549537037037036</v>
      </c>
    </row>
    <row x14ac:dyDescent="0.25" r="3367" customHeight="1" ht="18.75">
      <c r="A3367" s="1">
        <v>44640</v>
      </c>
      <c r="B3367" s="12">
        <v>1.6</v>
      </c>
      <c r="C3367" s="12">
        <v>3.3</v>
      </c>
      <c r="D3367" s="7">
        <v>290</v>
      </c>
      <c r="E3367" s="16">
        <v>1.9389814814814814</v>
      </c>
      <c r="F3367" s="12">
        <v>4.9</v>
      </c>
      <c r="G3367" s="7">
        <v>290</v>
      </c>
      <c r="H3367" s="16">
        <v>1.758425925925926</v>
      </c>
    </row>
    <row x14ac:dyDescent="0.25" r="3368" customHeight="1" ht="18.75">
      <c r="A3368" s="1">
        <v>44641</v>
      </c>
      <c r="B3368" s="7">
        <v>2</v>
      </c>
      <c r="C3368" s="12">
        <v>4.2</v>
      </c>
      <c r="D3368" s="7">
        <v>290</v>
      </c>
      <c r="E3368" s="16">
        <v>1.0417592592592593</v>
      </c>
      <c r="F3368" s="12">
        <v>6.1</v>
      </c>
      <c r="G3368" s="7">
        <v>290</v>
      </c>
      <c r="H3368" s="16">
        <v>1.0410648148148147</v>
      </c>
    </row>
    <row x14ac:dyDescent="0.25" r="3369" customHeight="1" ht="18.75">
      <c r="A3369" s="1">
        <v>44642</v>
      </c>
      <c r="B3369" s="7">
        <v>3</v>
      </c>
      <c r="C3369" s="12">
        <v>6.7</v>
      </c>
      <c r="D3369" s="7">
        <v>90</v>
      </c>
      <c r="E3369" s="16">
        <v>1.7355092592592594</v>
      </c>
      <c r="F3369" s="12">
        <v>9.4</v>
      </c>
      <c r="G3369" s="7">
        <v>90</v>
      </c>
      <c r="H3369" s="16">
        <v>1.7292592592592593</v>
      </c>
    </row>
    <row x14ac:dyDescent="0.25" r="3370" customHeight="1" ht="18.75">
      <c r="A3370" s="1">
        <v>44643</v>
      </c>
      <c r="B3370" s="12">
        <v>1.7</v>
      </c>
      <c r="C3370" s="12">
        <v>4.7</v>
      </c>
      <c r="D3370" s="7">
        <v>290</v>
      </c>
      <c r="E3370" s="16">
        <v>1.5820370370370371</v>
      </c>
      <c r="F3370" s="7">
        <v>7</v>
      </c>
      <c r="G3370" s="7">
        <v>290</v>
      </c>
      <c r="H3370" s="16">
        <v>1.5792592592592594</v>
      </c>
    </row>
    <row x14ac:dyDescent="0.25" r="3371" customHeight="1" ht="18.75">
      <c r="A3371" s="1">
        <v>44644</v>
      </c>
      <c r="B3371" s="12">
        <v>1.1</v>
      </c>
      <c r="C3371" s="12">
        <v>3.1</v>
      </c>
      <c r="D3371" s="7">
        <v>290</v>
      </c>
      <c r="E3371" s="16">
        <v>1.575787037037037</v>
      </c>
      <c r="F3371" s="12">
        <v>4.7</v>
      </c>
      <c r="G3371" s="7">
        <v>290</v>
      </c>
      <c r="H3371" s="16">
        <v>1.6014814814814815</v>
      </c>
    </row>
    <row x14ac:dyDescent="0.25" r="3372" customHeight="1" ht="18.75">
      <c r="A3372" s="1">
        <v>44645</v>
      </c>
      <c r="B3372" s="12">
        <v>1.9</v>
      </c>
      <c r="C3372" s="12">
        <v>5.4</v>
      </c>
      <c r="D3372" s="7">
        <v>140</v>
      </c>
      <c r="E3372" s="16">
        <v>1.9660648148148148</v>
      </c>
      <c r="F3372" s="7">
        <v>8</v>
      </c>
      <c r="G3372" s="7">
        <v>110</v>
      </c>
      <c r="H3372" s="16">
        <v>1.9605092592592592</v>
      </c>
    </row>
    <row x14ac:dyDescent="0.25" r="3373" customHeight="1" ht="18.75">
      <c r="A3373" s="1">
        <v>44646</v>
      </c>
      <c r="B3373" s="12">
        <v>3.8</v>
      </c>
      <c r="C3373" s="12">
        <v>7.9</v>
      </c>
      <c r="D3373" s="7">
        <v>290</v>
      </c>
      <c r="E3373" s="16">
        <v>1.6535648148148148</v>
      </c>
      <c r="F3373" s="12">
        <v>11.8</v>
      </c>
      <c r="G3373" s="7">
        <v>290</v>
      </c>
      <c r="H3373" s="16">
        <v>1.5862037037037036</v>
      </c>
    </row>
    <row x14ac:dyDescent="0.25" r="3374" customHeight="1" ht="18.75">
      <c r="A3374" s="1">
        <v>44647</v>
      </c>
      <c r="B3374" s="12">
        <v>3.7</v>
      </c>
      <c r="C3374" s="7">
        <v>8</v>
      </c>
      <c r="D3374" s="7">
        <v>290</v>
      </c>
      <c r="E3374" s="16">
        <v>1.7112037037037036</v>
      </c>
      <c r="F3374" s="12">
        <v>11.5</v>
      </c>
      <c r="G3374" s="7">
        <v>270</v>
      </c>
      <c r="H3374" s="16">
        <v>1.6813425925925927</v>
      </c>
    </row>
    <row x14ac:dyDescent="0.25" r="3375" customHeight="1" ht="18.75">
      <c r="A3375" s="1">
        <v>44648</v>
      </c>
      <c r="B3375" s="12">
        <v>2.2</v>
      </c>
      <c r="C3375" s="12">
        <v>4.8</v>
      </c>
      <c r="D3375" s="7">
        <v>110</v>
      </c>
      <c r="E3375" s="16">
        <v>1.794537037037037</v>
      </c>
      <c r="F3375" s="12">
        <v>6.9</v>
      </c>
      <c r="G3375" s="7">
        <v>110</v>
      </c>
      <c r="H3375" s="16">
        <v>1.7917592592592593</v>
      </c>
    </row>
    <row x14ac:dyDescent="0.25" r="3376" customHeight="1" ht="18.75">
      <c r="A3376" s="1">
        <v>44649</v>
      </c>
      <c r="B3376" s="12">
        <v>1.3</v>
      </c>
      <c r="C3376" s="12">
        <v>2.9</v>
      </c>
      <c r="D3376" s="7">
        <v>110</v>
      </c>
      <c r="E3376" s="16">
        <v>1.3431481481481482</v>
      </c>
      <c r="F3376" s="12">
        <v>4.9</v>
      </c>
      <c r="G3376" s="7">
        <v>320</v>
      </c>
      <c r="H3376" s="16">
        <v>1.600787037037037</v>
      </c>
    </row>
    <row x14ac:dyDescent="0.25" r="3377" customHeight="1" ht="18.75">
      <c r="A3377" s="1">
        <v>44650</v>
      </c>
      <c r="B3377" s="12">
        <v>1.7</v>
      </c>
      <c r="C3377" s="12">
        <v>5.5</v>
      </c>
      <c r="D3377" s="7">
        <v>290</v>
      </c>
      <c r="E3377" s="16">
        <v>1.6216203703703704</v>
      </c>
      <c r="F3377" s="12">
        <v>9.2</v>
      </c>
      <c r="G3377" s="7">
        <v>270</v>
      </c>
      <c r="H3377" s="16">
        <v>1.6174537037037036</v>
      </c>
    </row>
    <row x14ac:dyDescent="0.25" r="3378" customHeight="1" ht="18.75">
      <c r="A3378" s="1">
        <v>44651</v>
      </c>
      <c r="B3378" s="12">
        <v>4.8</v>
      </c>
      <c r="C3378" s="12">
        <v>7.5</v>
      </c>
      <c r="D3378" s="7">
        <v>90</v>
      </c>
      <c r="E3378" s="16">
        <v>1.6327314814814815</v>
      </c>
      <c r="F3378" s="12">
        <v>9.6</v>
      </c>
      <c r="G3378" s="7">
        <v>110</v>
      </c>
      <c r="H3378" s="16">
        <v>1.6868981481481482</v>
      </c>
    </row>
    <row x14ac:dyDescent="0.25" r="3379" customHeight="1" ht="18.75">
      <c r="A3379" s="1">
        <v>44652</v>
      </c>
      <c r="B3379" s="12">
        <v>2.1</v>
      </c>
      <c r="C3379" s="12">
        <v>4.9</v>
      </c>
      <c r="D3379" s="7">
        <v>90</v>
      </c>
      <c r="E3379" s="16">
        <v>1.7931481481481482</v>
      </c>
      <c r="F3379" s="7">
        <v>7</v>
      </c>
      <c r="G3379" s="7">
        <v>110</v>
      </c>
      <c r="H3379" s="16">
        <v>1.4313425925925927</v>
      </c>
    </row>
    <row x14ac:dyDescent="0.25" r="3380" customHeight="1" ht="18.75">
      <c r="A3380" s="1">
        <v>44653</v>
      </c>
      <c r="B3380" s="12">
        <v>1.5</v>
      </c>
      <c r="C3380" s="12">
        <v>3.3</v>
      </c>
      <c r="D3380" s="7">
        <v>290</v>
      </c>
      <c r="E3380" s="16">
        <v>1.529259259259259</v>
      </c>
      <c r="F3380" s="12">
        <v>8.1</v>
      </c>
      <c r="G3380" s="7">
        <v>270</v>
      </c>
      <c r="H3380" s="16">
        <v>1.6202314814814813</v>
      </c>
    </row>
    <row x14ac:dyDescent="0.25" r="3381" customHeight="1" ht="18.75">
      <c r="A3381" s="1">
        <v>44654</v>
      </c>
      <c r="B3381" s="12">
        <v>1.7</v>
      </c>
      <c r="C3381" s="12">
        <v>4.6</v>
      </c>
      <c r="D3381" s="7">
        <v>110</v>
      </c>
      <c r="E3381" s="16">
        <v>1.819537037037037</v>
      </c>
      <c r="F3381" s="12">
        <v>6.5</v>
      </c>
      <c r="G3381" s="7">
        <v>50</v>
      </c>
      <c r="H3381" s="16">
        <v>1.7848148148148149</v>
      </c>
    </row>
    <row x14ac:dyDescent="0.25" r="3382" customHeight="1" ht="18.75">
      <c r="A3382" s="1">
        <v>44655</v>
      </c>
      <c r="B3382" s="12">
        <v>1.4</v>
      </c>
      <c r="C3382" s="12">
        <v>3.9</v>
      </c>
      <c r="D3382" s="7">
        <v>250</v>
      </c>
      <c r="E3382" s="16">
        <v>1.553564814814815</v>
      </c>
      <c r="F3382" s="12">
        <v>5.9</v>
      </c>
      <c r="G3382" s="7">
        <v>270</v>
      </c>
      <c r="H3382" s="16">
        <v>1.5473148148148148</v>
      </c>
    </row>
    <row x14ac:dyDescent="0.25" r="3383" customHeight="1" ht="18.75">
      <c r="A3383" s="1">
        <v>44656</v>
      </c>
      <c r="B3383" s="7">
        <v>2</v>
      </c>
      <c r="C3383" s="12">
        <v>4.3</v>
      </c>
      <c r="D3383" s="7">
        <v>290</v>
      </c>
      <c r="E3383" s="16">
        <v>1.518148148148148</v>
      </c>
      <c r="F3383" s="12">
        <v>6.5</v>
      </c>
      <c r="G3383" s="7">
        <v>290</v>
      </c>
      <c r="H3383" s="16">
        <v>1.5160648148148148</v>
      </c>
    </row>
    <row x14ac:dyDescent="0.25" r="3384" customHeight="1" ht="18.75">
      <c r="A3384" s="1">
        <v>44657</v>
      </c>
      <c r="B3384" s="12">
        <v>2.2</v>
      </c>
      <c r="C3384" s="12">
        <v>4.1</v>
      </c>
      <c r="D3384" s="7">
        <v>290</v>
      </c>
      <c r="E3384" s="16">
        <v>1.623009259259259</v>
      </c>
      <c r="F3384" s="12">
        <v>6.4</v>
      </c>
      <c r="G3384" s="7">
        <v>290</v>
      </c>
      <c r="H3384" s="16">
        <v>1.6223148148148148</v>
      </c>
    </row>
    <row x14ac:dyDescent="0.25" r="3385" customHeight="1" ht="18.75">
      <c r="A3385" s="1">
        <v>44658</v>
      </c>
      <c r="B3385" s="12">
        <v>2.7</v>
      </c>
      <c r="C3385" s="12">
        <v>6.2</v>
      </c>
      <c r="D3385" s="7">
        <v>290</v>
      </c>
      <c r="E3385" s="16">
        <v>1.7118981481481481</v>
      </c>
      <c r="F3385" s="12">
        <v>9.6</v>
      </c>
      <c r="G3385" s="7">
        <v>290</v>
      </c>
      <c r="H3385" s="16">
        <v>1.6806481481481481</v>
      </c>
    </row>
    <row x14ac:dyDescent="0.25" r="3386" customHeight="1" ht="18.75">
      <c r="A3386" s="1">
        <v>44659</v>
      </c>
      <c r="B3386" s="12">
        <v>1.6</v>
      </c>
      <c r="C3386" s="12">
        <v>3.5</v>
      </c>
      <c r="D3386" s="7">
        <v>270</v>
      </c>
      <c r="E3386" s="16">
        <v>1.6459259259259258</v>
      </c>
      <c r="F3386" s="12">
        <v>5.4</v>
      </c>
      <c r="G3386" s="7">
        <v>290</v>
      </c>
      <c r="H3386" s="16">
        <v>1.591759259259259</v>
      </c>
    </row>
    <row x14ac:dyDescent="0.25" r="3387" customHeight="1" ht="18.75">
      <c r="A3387" s="1">
        <v>44660</v>
      </c>
      <c r="B3387" s="12">
        <v>1.7</v>
      </c>
      <c r="C3387" s="12">
        <v>5.8</v>
      </c>
      <c r="D3387" s="7">
        <v>290</v>
      </c>
      <c r="E3387" s="16">
        <v>1.5466203703703703</v>
      </c>
      <c r="F3387" s="12">
        <v>7.5</v>
      </c>
      <c r="G3387" s="7">
        <v>270</v>
      </c>
      <c r="H3387" s="16">
        <v>1.5452314814814816</v>
      </c>
    </row>
    <row x14ac:dyDescent="0.25" r="3388" customHeight="1" ht="18.75">
      <c r="A3388" s="1">
        <v>44661</v>
      </c>
      <c r="B3388" s="12">
        <v>1.6</v>
      </c>
      <c r="C3388" s="7">
        <v>4</v>
      </c>
      <c r="D3388" s="7">
        <v>290</v>
      </c>
      <c r="E3388" s="16">
        <v>1.657037037037037</v>
      </c>
      <c r="F3388" s="12">
        <v>5.7</v>
      </c>
      <c r="G3388" s="7">
        <v>290</v>
      </c>
      <c r="H3388" s="16">
        <v>1.6605092592592592</v>
      </c>
    </row>
    <row x14ac:dyDescent="0.25" r="3389" customHeight="1" ht="18.75">
      <c r="A3389" s="1">
        <v>44662</v>
      </c>
      <c r="B3389" s="12">
        <v>1.7</v>
      </c>
      <c r="C3389" s="12">
        <v>5.1</v>
      </c>
      <c r="D3389" s="7">
        <v>270</v>
      </c>
      <c r="E3389" s="16">
        <v>1.5042592592592592</v>
      </c>
      <c r="F3389" s="12">
        <v>7.1</v>
      </c>
      <c r="G3389" s="7">
        <v>270</v>
      </c>
      <c r="H3389" s="16">
        <v>1.5042592592592592</v>
      </c>
    </row>
    <row x14ac:dyDescent="0.25" r="3390" customHeight="1" ht="18.75">
      <c r="A3390" s="1">
        <v>44663</v>
      </c>
      <c r="B3390" s="12">
        <v>1.4</v>
      </c>
      <c r="C3390" s="12">
        <v>3.9</v>
      </c>
      <c r="D3390" s="7">
        <v>270</v>
      </c>
      <c r="E3390" s="16">
        <v>1.6077314814814816</v>
      </c>
      <c r="F3390" s="12">
        <v>5.5</v>
      </c>
      <c r="G3390" s="7">
        <v>250</v>
      </c>
      <c r="H3390" s="16">
        <v>1.6049537037037038</v>
      </c>
    </row>
    <row x14ac:dyDescent="0.25" r="3391" customHeight="1" ht="18.75">
      <c r="A3391" s="1">
        <v>44664</v>
      </c>
      <c r="B3391" s="12">
        <v>5.4</v>
      </c>
      <c r="C3391" s="12">
        <v>8.5</v>
      </c>
      <c r="D3391" s="7">
        <v>110</v>
      </c>
      <c r="E3391" s="16">
        <v>1.6348148148148147</v>
      </c>
      <c r="F3391" s="12">
        <v>12.6</v>
      </c>
      <c r="G3391" s="7">
        <v>110</v>
      </c>
      <c r="H3391" s="16">
        <v>1.6125925925925926</v>
      </c>
    </row>
    <row x14ac:dyDescent="0.25" r="3392" customHeight="1" ht="18.75">
      <c r="A3392" s="1">
        <v>44665</v>
      </c>
      <c r="B3392" s="12">
        <v>3.7</v>
      </c>
      <c r="C3392" s="12">
        <v>5.6</v>
      </c>
      <c r="D3392" s="7">
        <v>110</v>
      </c>
      <c r="E3392" s="16">
        <v>1.3598148148148148</v>
      </c>
      <c r="F3392" s="12">
        <v>9.9</v>
      </c>
      <c r="G3392" s="7">
        <v>110</v>
      </c>
      <c r="H3392" s="16">
        <v>1.3549537037037038</v>
      </c>
    </row>
    <row x14ac:dyDescent="0.25" r="3393" customHeight="1" ht="18.75">
      <c r="A3393" s="1">
        <v>44666</v>
      </c>
      <c r="B3393" s="12">
        <v>3.2</v>
      </c>
      <c r="C3393" s="12">
        <v>8.1</v>
      </c>
      <c r="D3393" s="7">
        <v>110</v>
      </c>
      <c r="E3393" s="16">
        <v>1.7917592592592593</v>
      </c>
      <c r="F3393" s="12">
        <v>10.7</v>
      </c>
      <c r="G3393" s="7">
        <v>90</v>
      </c>
      <c r="H3393" s="16">
        <v>1.7903703703703704</v>
      </c>
    </row>
    <row x14ac:dyDescent="0.25" r="3394" customHeight="1" ht="18.75">
      <c r="A3394" s="1">
        <v>44667</v>
      </c>
      <c r="B3394" s="12">
        <v>1.9</v>
      </c>
      <c r="C3394" s="12">
        <v>4.5</v>
      </c>
      <c r="D3394" s="7">
        <v>290</v>
      </c>
      <c r="E3394" s="16">
        <v>1.6424537037037037</v>
      </c>
      <c r="F3394" s="12">
        <v>7.1</v>
      </c>
      <c r="G3394" s="7">
        <v>290</v>
      </c>
      <c r="H3394" s="16">
        <v>1.5938425925925928</v>
      </c>
    </row>
    <row x14ac:dyDescent="0.25" r="3395" customHeight="1" ht="18.75">
      <c r="A3395" s="1">
        <v>44668</v>
      </c>
      <c r="B3395" s="12">
        <v>1.8</v>
      </c>
      <c r="C3395" s="7">
        <v>5</v>
      </c>
      <c r="D3395" s="7">
        <v>290</v>
      </c>
      <c r="E3395" s="16">
        <v>1.4785648148148147</v>
      </c>
      <c r="F3395" s="12">
        <v>7.1</v>
      </c>
      <c r="G3395" s="7">
        <v>290</v>
      </c>
      <c r="H3395" s="16">
        <v>1.6716203703703703</v>
      </c>
    </row>
    <row x14ac:dyDescent="0.25" r="3396" customHeight="1" ht="18.75">
      <c r="A3396" s="1">
        <v>44669</v>
      </c>
      <c r="B3396" s="7">
        <v>2</v>
      </c>
      <c r="C3396" s="12">
        <v>4.6</v>
      </c>
      <c r="D3396" s="7">
        <v>340</v>
      </c>
      <c r="E3396" s="16">
        <v>1.5098148148148147</v>
      </c>
      <c r="F3396" s="7">
        <v>8</v>
      </c>
      <c r="G3396" s="7">
        <v>290</v>
      </c>
      <c r="H3396" s="16">
        <v>1.6313425925925926</v>
      </c>
    </row>
    <row x14ac:dyDescent="0.25" r="3397" customHeight="1" ht="18.75">
      <c r="A3397" s="1">
        <v>44670</v>
      </c>
      <c r="B3397" s="12">
        <v>2.2</v>
      </c>
      <c r="C3397" s="12">
        <v>5.7</v>
      </c>
      <c r="D3397" s="7">
        <v>290</v>
      </c>
      <c r="E3397" s="16">
        <v>1.544537037037037</v>
      </c>
      <c r="F3397" s="12">
        <v>8.3</v>
      </c>
      <c r="G3397" s="7">
        <v>290</v>
      </c>
      <c r="H3397" s="16">
        <v>1.5389814814814815</v>
      </c>
    </row>
    <row x14ac:dyDescent="0.25" r="3398" customHeight="1" ht="18.75">
      <c r="A3398" s="1">
        <v>44671</v>
      </c>
      <c r="B3398" s="12">
        <v>1.6</v>
      </c>
      <c r="C3398" s="12">
        <v>4.8</v>
      </c>
      <c r="D3398" s="7">
        <v>290</v>
      </c>
      <c r="E3398" s="16">
        <v>1.5355092592592592</v>
      </c>
      <c r="F3398" s="7">
        <v>8</v>
      </c>
      <c r="G3398" s="7">
        <v>290</v>
      </c>
      <c r="H3398" s="16">
        <v>1.5910648148148148</v>
      </c>
    </row>
    <row x14ac:dyDescent="0.25" r="3399" customHeight="1" ht="18.75">
      <c r="A3399" s="1">
        <v>44672</v>
      </c>
      <c r="B3399" s="12">
        <v>1.1</v>
      </c>
      <c r="C3399" s="12">
        <v>3.8</v>
      </c>
      <c r="D3399" s="7">
        <v>270</v>
      </c>
      <c r="E3399" s="16">
        <v>1.6903703703703705</v>
      </c>
      <c r="F3399" s="12">
        <v>5.5</v>
      </c>
      <c r="G3399" s="7">
        <v>290</v>
      </c>
      <c r="H3399" s="16">
        <v>1.5299537037037036</v>
      </c>
    </row>
    <row x14ac:dyDescent="0.25" r="3400" customHeight="1" ht="18.75">
      <c r="A3400" s="1">
        <v>44673</v>
      </c>
      <c r="B3400" s="12">
        <v>2.1</v>
      </c>
      <c r="C3400" s="12">
        <v>5.3</v>
      </c>
      <c r="D3400" s="7">
        <v>270</v>
      </c>
      <c r="E3400" s="16">
        <v>1.5028703703703705</v>
      </c>
      <c r="F3400" s="12">
        <v>7.9</v>
      </c>
      <c r="G3400" s="7">
        <v>290</v>
      </c>
      <c r="H3400" s="16">
        <v>1.5250925925925927</v>
      </c>
    </row>
    <row x14ac:dyDescent="0.25" r="3401" customHeight="1" ht="18.75">
      <c r="A3401" s="1">
        <v>44674</v>
      </c>
      <c r="B3401" s="12">
        <v>2.6</v>
      </c>
      <c r="C3401" s="12">
        <v>6.1</v>
      </c>
      <c r="D3401" s="7">
        <v>110</v>
      </c>
      <c r="E3401" s="16">
        <v>1.6688425925925925</v>
      </c>
      <c r="F3401" s="12">
        <v>8.6</v>
      </c>
      <c r="G3401" s="7">
        <v>110</v>
      </c>
      <c r="H3401" s="16">
        <v>1.6681481481481482</v>
      </c>
    </row>
    <row x14ac:dyDescent="0.25" r="3402" customHeight="1" ht="18.75">
      <c r="A3402" s="1">
        <v>44675</v>
      </c>
      <c r="B3402" s="12">
        <v>1.8</v>
      </c>
      <c r="C3402" s="12">
        <v>4.2</v>
      </c>
      <c r="D3402" s="7">
        <v>270</v>
      </c>
      <c r="E3402" s="16">
        <v>1.6181481481481481</v>
      </c>
      <c r="F3402" s="12">
        <v>5.6</v>
      </c>
      <c r="G3402" s="7">
        <v>290</v>
      </c>
      <c r="H3402" s="16">
        <v>1.544537037037037</v>
      </c>
    </row>
    <row x14ac:dyDescent="0.25" r="3403" customHeight="1" ht="18.75">
      <c r="A3403" s="1">
        <v>44676</v>
      </c>
      <c r="B3403" s="12">
        <v>1.7</v>
      </c>
      <c r="C3403" s="12">
        <v>4.6</v>
      </c>
      <c r="D3403" s="7">
        <v>110</v>
      </c>
      <c r="E3403" s="16">
        <v>1.6591203703703705</v>
      </c>
      <c r="F3403" s="12">
        <v>6.2</v>
      </c>
      <c r="G3403" s="7">
        <v>110</v>
      </c>
      <c r="H3403" s="16">
        <v>1.6868981481481482</v>
      </c>
    </row>
    <row x14ac:dyDescent="0.25" r="3404" customHeight="1" ht="18.75">
      <c r="A3404" s="1">
        <v>44677</v>
      </c>
      <c r="B3404" s="12">
        <v>1.6</v>
      </c>
      <c r="C3404" s="12">
        <v>4.4</v>
      </c>
      <c r="D3404" s="7">
        <v>160</v>
      </c>
      <c r="E3404" s="16">
        <v>1.1625925925925926</v>
      </c>
      <c r="F3404" s="12">
        <v>6.6</v>
      </c>
      <c r="G3404" s="7">
        <v>110</v>
      </c>
      <c r="H3404" s="16">
        <v>1.1688425925925925</v>
      </c>
    </row>
    <row x14ac:dyDescent="0.25" r="3405" customHeight="1" ht="18.75">
      <c r="A3405" s="1">
        <v>44678</v>
      </c>
      <c r="B3405" s="12">
        <v>3.7</v>
      </c>
      <c r="C3405" s="12">
        <v>6.6</v>
      </c>
      <c r="D3405" s="7">
        <v>90</v>
      </c>
      <c r="E3405" s="16">
        <v>1.6625925925925926</v>
      </c>
      <c r="F3405" s="12">
        <v>9.5</v>
      </c>
      <c r="G3405" s="7">
        <v>110</v>
      </c>
      <c r="H3405" s="16">
        <v>1.4612037037037038</v>
      </c>
    </row>
    <row x14ac:dyDescent="0.25" r="3406" customHeight="1" ht="18.75">
      <c r="A3406" s="1">
        <v>44679</v>
      </c>
      <c r="B3406" s="12">
        <v>3.7</v>
      </c>
      <c r="C3406" s="12">
        <v>7.7</v>
      </c>
      <c r="D3406" s="7">
        <v>110</v>
      </c>
      <c r="E3406" s="16">
        <v>1.9174537037037038</v>
      </c>
      <c r="F3406" s="12">
        <v>10.4</v>
      </c>
      <c r="G3406" s="7">
        <v>110</v>
      </c>
      <c r="H3406" s="16">
        <v>1.914675925925926</v>
      </c>
    </row>
    <row x14ac:dyDescent="0.25" r="3407" customHeight="1" ht="18.75">
      <c r="A3407" s="1">
        <v>44680</v>
      </c>
      <c r="B3407" s="12">
        <v>2.6</v>
      </c>
      <c r="C3407" s="12">
        <v>6.4</v>
      </c>
      <c r="D3407" s="7">
        <v>110</v>
      </c>
      <c r="E3407" s="16">
        <v>1.0160648148148148</v>
      </c>
      <c r="F3407" s="12">
        <v>9.1</v>
      </c>
      <c r="G3407" s="7">
        <v>110</v>
      </c>
      <c r="H3407" s="16">
        <v>1.0098148148148147</v>
      </c>
    </row>
    <row x14ac:dyDescent="0.25" r="3408" customHeight="1" ht="18.75">
      <c r="A3408" s="1">
        <v>44681</v>
      </c>
      <c r="B3408" s="12">
        <v>2.1</v>
      </c>
      <c r="C3408" s="12">
        <v>4.8</v>
      </c>
      <c r="D3408" s="7">
        <v>320</v>
      </c>
      <c r="E3408" s="16">
        <v>1.9806481481481482</v>
      </c>
      <c r="F3408" s="12">
        <v>7.1</v>
      </c>
      <c r="G3408" s="7">
        <v>290</v>
      </c>
      <c r="H3408" s="16">
        <v>1.9855092592592594</v>
      </c>
    </row>
    <row x14ac:dyDescent="0.25" r="3409" customHeight="1" ht="18.75">
      <c r="A3409" s="1">
        <v>44682</v>
      </c>
      <c r="B3409" s="12">
        <v>3.2</v>
      </c>
      <c r="C3409" s="12">
        <v>6.1</v>
      </c>
      <c r="D3409" s="7">
        <v>290</v>
      </c>
      <c r="E3409" s="16">
        <v>1.600787037037037</v>
      </c>
      <c r="F3409" s="12">
        <v>8.8</v>
      </c>
      <c r="G3409" s="7">
        <v>320</v>
      </c>
      <c r="H3409" s="16">
        <v>1.595925925925926</v>
      </c>
    </row>
    <row x14ac:dyDescent="0.25" r="3410" customHeight="1" ht="18.75">
      <c r="A3410" s="1">
        <v>44683</v>
      </c>
      <c r="B3410" s="12">
        <v>2.1</v>
      </c>
      <c r="C3410" s="12">
        <v>6.1</v>
      </c>
      <c r="D3410" s="7">
        <v>110</v>
      </c>
      <c r="E3410" s="16">
        <v>1.7862037037037037</v>
      </c>
      <c r="F3410" s="12">
        <v>9.4</v>
      </c>
      <c r="G3410" s="7">
        <v>90</v>
      </c>
      <c r="H3410" s="16">
        <v>1.7702314814814815</v>
      </c>
    </row>
    <row x14ac:dyDescent="0.25" r="3411" customHeight="1" ht="18.75">
      <c r="A3411" s="1">
        <v>44684</v>
      </c>
      <c r="B3411" s="12">
        <v>1.5</v>
      </c>
      <c r="C3411" s="12">
        <v>4.2</v>
      </c>
      <c r="D3411" s="7">
        <v>290</v>
      </c>
      <c r="E3411" s="16">
        <v>1.5563425925925927</v>
      </c>
      <c r="F3411" s="12">
        <v>6.9</v>
      </c>
      <c r="G3411" s="7">
        <v>270</v>
      </c>
      <c r="H3411" s="16">
        <v>1.553564814814815</v>
      </c>
    </row>
    <row x14ac:dyDescent="0.25" r="3412" customHeight="1" ht="18.75">
      <c r="A3412" s="1">
        <v>44685</v>
      </c>
      <c r="B3412" s="12">
        <v>1.7</v>
      </c>
      <c r="C3412" s="12">
        <v>3.7</v>
      </c>
      <c r="D3412" s="7">
        <v>270</v>
      </c>
      <c r="E3412" s="16">
        <v>1.6278703703703705</v>
      </c>
      <c r="F3412" s="12">
        <v>5.5</v>
      </c>
      <c r="G3412" s="7">
        <v>290</v>
      </c>
      <c r="H3412" s="16">
        <v>1.5639814814814814</v>
      </c>
    </row>
    <row x14ac:dyDescent="0.25" r="3413" customHeight="1" ht="18.75">
      <c r="A3413" s="1">
        <v>44686</v>
      </c>
      <c r="B3413" s="12">
        <v>1.5</v>
      </c>
      <c r="C3413" s="12">
        <v>3.5</v>
      </c>
      <c r="D3413" s="7">
        <v>320</v>
      </c>
      <c r="E3413" s="16">
        <v>1.564675925925926</v>
      </c>
      <c r="F3413" s="12">
        <v>6.5</v>
      </c>
      <c r="G3413" s="7">
        <v>290</v>
      </c>
      <c r="H3413" s="16">
        <v>1.5598148148148148</v>
      </c>
    </row>
    <row x14ac:dyDescent="0.25" r="3414" customHeight="1" ht="18.75">
      <c r="A3414" s="1">
        <v>44687</v>
      </c>
      <c r="B3414" s="12">
        <v>1.5</v>
      </c>
      <c r="C3414" s="12">
        <v>4.5</v>
      </c>
      <c r="D3414" s="7">
        <v>290</v>
      </c>
      <c r="E3414" s="16">
        <v>1.584814814814815</v>
      </c>
      <c r="F3414" s="12">
        <v>6.3</v>
      </c>
      <c r="G3414" s="7">
        <v>290</v>
      </c>
      <c r="H3414" s="16">
        <v>1.5841203703703703</v>
      </c>
    </row>
    <row x14ac:dyDescent="0.25" r="3415" customHeight="1" ht="18.75">
      <c r="A3415" s="1">
        <v>44688</v>
      </c>
      <c r="B3415" s="12">
        <v>3.7</v>
      </c>
      <c r="C3415" s="12">
        <v>7.9</v>
      </c>
      <c r="D3415" s="7">
        <v>110</v>
      </c>
      <c r="E3415" s="16">
        <v>1.825787037037037</v>
      </c>
      <c r="F3415" s="7">
        <v>11</v>
      </c>
      <c r="G3415" s="7">
        <v>90</v>
      </c>
      <c r="H3415" s="16">
        <v>1.8216203703703704</v>
      </c>
    </row>
    <row x14ac:dyDescent="0.25" r="3416" customHeight="1" ht="18.75">
      <c r="A3416" s="1">
        <v>44689</v>
      </c>
      <c r="B3416" s="12">
        <v>3.7</v>
      </c>
      <c r="C3416" s="12">
        <v>6.2</v>
      </c>
      <c r="D3416" s="7">
        <v>110</v>
      </c>
      <c r="E3416" s="16">
        <v>1.0480092592592594</v>
      </c>
      <c r="F3416" s="12">
        <v>8.9</v>
      </c>
      <c r="G3416" s="7">
        <v>90</v>
      </c>
      <c r="H3416" s="16">
        <v>1.0118981481481482</v>
      </c>
    </row>
    <row x14ac:dyDescent="0.25" r="3417" customHeight="1" ht="18.75">
      <c r="A3417" s="1">
        <v>44690</v>
      </c>
      <c r="B3417" s="7">
        <v>3</v>
      </c>
      <c r="C3417" s="12">
        <v>6.7</v>
      </c>
      <c r="D3417" s="7">
        <v>90</v>
      </c>
      <c r="E3417" s="16">
        <v>1.695925925925926</v>
      </c>
      <c r="F3417" s="12">
        <v>9.8</v>
      </c>
      <c r="G3417" s="7">
        <v>110</v>
      </c>
      <c r="H3417" s="16">
        <v>1.6903703703703705</v>
      </c>
    </row>
    <row x14ac:dyDescent="0.25" r="3418" customHeight="1" ht="18.75">
      <c r="A3418" s="1">
        <v>44691</v>
      </c>
      <c r="B3418" s="12">
        <v>2.9</v>
      </c>
      <c r="C3418" s="7">
        <v>6</v>
      </c>
      <c r="D3418" s="7">
        <v>110</v>
      </c>
      <c r="E3418" s="16">
        <v>1.6848148148148148</v>
      </c>
      <c r="F3418" s="7">
        <v>8</v>
      </c>
      <c r="G3418" s="7">
        <v>90</v>
      </c>
      <c r="H3418" s="16">
        <v>1.682037037037037</v>
      </c>
    </row>
    <row x14ac:dyDescent="0.25" r="3419" customHeight="1" ht="18.75">
      <c r="A3419" s="1">
        <v>44692</v>
      </c>
      <c r="B3419" s="12">
        <v>1.7</v>
      </c>
      <c r="C3419" s="12">
        <v>3.4</v>
      </c>
      <c r="D3419" s="7">
        <v>140</v>
      </c>
      <c r="E3419" s="16">
        <v>1.0375925925925926</v>
      </c>
      <c r="F3419" s="12">
        <v>4.7</v>
      </c>
      <c r="G3419" s="7">
        <v>140</v>
      </c>
      <c r="H3419" s="16">
        <v>1.036898148148148</v>
      </c>
    </row>
    <row x14ac:dyDescent="0.25" r="3420" customHeight="1" ht="18.75">
      <c r="A3420" s="1">
        <v>44693</v>
      </c>
      <c r="B3420" s="12">
        <v>3.1</v>
      </c>
      <c r="C3420" s="12">
        <v>6.1</v>
      </c>
      <c r="D3420" s="7">
        <v>110</v>
      </c>
      <c r="E3420" s="16">
        <v>1.9987037037037036</v>
      </c>
      <c r="F3420" s="12">
        <v>8.3</v>
      </c>
      <c r="G3420" s="7">
        <v>140</v>
      </c>
      <c r="H3420" s="16">
        <v>1.9973148148148148</v>
      </c>
    </row>
    <row x14ac:dyDescent="0.25" r="3421" customHeight="1" ht="18.75">
      <c r="A3421" s="1">
        <v>44694</v>
      </c>
      <c r="B3421" s="7">
        <v>3</v>
      </c>
      <c r="C3421" s="7">
        <v>6</v>
      </c>
      <c r="D3421" s="7">
        <v>110</v>
      </c>
      <c r="E3421" s="16">
        <v>1.000787037037037</v>
      </c>
      <c r="F3421" s="12">
        <v>8.6</v>
      </c>
      <c r="G3421" s="7">
        <v>110</v>
      </c>
      <c r="H3421" s="16">
        <v>1.0105092592592593</v>
      </c>
    </row>
    <row x14ac:dyDescent="0.25" r="3422" customHeight="1" ht="18.75">
      <c r="A3422" s="1">
        <v>44695</v>
      </c>
      <c r="B3422" s="12">
        <v>3.1</v>
      </c>
      <c r="C3422" s="7">
        <v>7</v>
      </c>
      <c r="D3422" s="7">
        <v>290</v>
      </c>
      <c r="E3422" s="16">
        <v>1.518148148148148</v>
      </c>
      <c r="F3422" s="12">
        <v>9.8</v>
      </c>
      <c r="G3422" s="7">
        <v>290</v>
      </c>
      <c r="H3422" s="16">
        <v>1.5153703703703703</v>
      </c>
    </row>
    <row x14ac:dyDescent="0.25" r="3423" customHeight="1" ht="18.75">
      <c r="A3423" s="1">
        <v>44696</v>
      </c>
      <c r="B3423" s="12">
        <v>2.4</v>
      </c>
      <c r="C3423" s="12">
        <v>5.2</v>
      </c>
      <c r="D3423" s="7">
        <v>320</v>
      </c>
      <c r="E3423" s="16">
        <v>1.0285648148148148</v>
      </c>
      <c r="F3423" s="12">
        <v>7.8</v>
      </c>
      <c r="G3423" s="7">
        <v>320</v>
      </c>
      <c r="H3423" s="16">
        <v>1.0230092592592592</v>
      </c>
    </row>
    <row x14ac:dyDescent="0.25" r="3424" customHeight="1" ht="18.75">
      <c r="A3424" s="1">
        <v>44697</v>
      </c>
      <c r="B3424" s="7">
        <v>2</v>
      </c>
      <c r="C3424" s="12">
        <v>5.8</v>
      </c>
      <c r="D3424" s="7">
        <v>290</v>
      </c>
      <c r="E3424" s="16">
        <v>1.647314814814815</v>
      </c>
      <c r="F3424" s="12">
        <v>7.9</v>
      </c>
      <c r="G3424" s="7">
        <v>290</v>
      </c>
      <c r="H3424" s="16">
        <v>1.6500925925925927</v>
      </c>
    </row>
    <row x14ac:dyDescent="0.25" r="3425" customHeight="1" ht="18.75">
      <c r="A3425" s="1">
        <v>44698</v>
      </c>
      <c r="B3425" s="12">
        <v>1.5</v>
      </c>
      <c r="C3425" s="12">
        <v>4.2</v>
      </c>
      <c r="D3425" s="7">
        <v>250</v>
      </c>
      <c r="E3425" s="16">
        <v>1.6424537037037037</v>
      </c>
      <c r="F3425" s="12">
        <v>6.5</v>
      </c>
      <c r="G3425" s="7">
        <v>290</v>
      </c>
      <c r="H3425" s="16">
        <v>1.6112037037037037</v>
      </c>
    </row>
    <row x14ac:dyDescent="0.25" r="3426" customHeight="1" ht="18.75">
      <c r="A3426" s="1">
        <v>44699</v>
      </c>
      <c r="B3426" s="12">
        <v>2.1</v>
      </c>
      <c r="C3426" s="12">
        <v>5.2</v>
      </c>
      <c r="D3426" s="7">
        <v>270</v>
      </c>
      <c r="E3426" s="16">
        <v>1.6841203703703704</v>
      </c>
      <c r="F3426" s="7">
        <v>8</v>
      </c>
      <c r="G3426" s="7">
        <v>250</v>
      </c>
      <c r="H3426" s="16">
        <v>1.632037037037037</v>
      </c>
    </row>
    <row x14ac:dyDescent="0.25" r="3427" customHeight="1" ht="18.75">
      <c r="A3427" s="1">
        <v>44700</v>
      </c>
      <c r="B3427" s="7">
        <v>2</v>
      </c>
      <c r="C3427" s="12">
        <v>5.2</v>
      </c>
      <c r="D3427" s="7">
        <v>270</v>
      </c>
      <c r="E3427" s="16">
        <v>1.5278703703703704</v>
      </c>
      <c r="F3427" s="12">
        <v>7.6</v>
      </c>
      <c r="G3427" s="7">
        <v>270</v>
      </c>
      <c r="H3427" s="16">
        <v>1.507037037037037</v>
      </c>
    </row>
    <row x14ac:dyDescent="0.25" r="3428" customHeight="1" ht="18.75">
      <c r="A3428" s="1">
        <v>44701</v>
      </c>
      <c r="B3428" s="12">
        <v>1.9</v>
      </c>
      <c r="C3428" s="12">
        <v>4.6</v>
      </c>
      <c r="D3428" s="7">
        <v>270</v>
      </c>
      <c r="E3428" s="16">
        <v>1.834814814814815</v>
      </c>
      <c r="F3428" s="12">
        <v>6.5</v>
      </c>
      <c r="G3428" s="7">
        <v>290</v>
      </c>
      <c r="H3428" s="16">
        <v>1.8320370370370371</v>
      </c>
    </row>
    <row x14ac:dyDescent="0.25" r="3429" customHeight="1" ht="18.75">
      <c r="A3429" s="1">
        <v>44702</v>
      </c>
      <c r="B3429" s="12">
        <v>3.1</v>
      </c>
      <c r="C3429" s="12">
        <v>5.7</v>
      </c>
      <c r="D3429" s="7">
        <v>290</v>
      </c>
      <c r="E3429" s="16">
        <v>1.6105092592592594</v>
      </c>
      <c r="F3429" s="12">
        <v>9.6</v>
      </c>
      <c r="G3429" s="7">
        <v>320</v>
      </c>
      <c r="H3429" s="16">
        <v>1.6056481481481482</v>
      </c>
    </row>
    <row x14ac:dyDescent="0.25" r="3430" customHeight="1" ht="18.75">
      <c r="A3430" s="1">
        <v>44703</v>
      </c>
      <c r="B3430" s="12">
        <v>3.7</v>
      </c>
      <c r="C3430" s="7">
        <v>7</v>
      </c>
      <c r="D3430" s="7">
        <v>270</v>
      </c>
      <c r="E3430" s="16">
        <v>1.6028703703703704</v>
      </c>
      <c r="F3430" s="7">
        <v>10</v>
      </c>
      <c r="G3430" s="7">
        <v>290</v>
      </c>
      <c r="H3430" s="16">
        <v>1.6105092592592594</v>
      </c>
    </row>
    <row x14ac:dyDescent="0.25" r="3431" customHeight="1" ht="18.75">
      <c r="A3431" s="1">
        <v>44704</v>
      </c>
      <c r="B3431" s="12">
        <v>2.1</v>
      </c>
      <c r="C3431" s="7">
        <v>5</v>
      </c>
      <c r="D3431" s="7">
        <v>270</v>
      </c>
      <c r="E3431" s="16">
        <v>1.5452314814814816</v>
      </c>
      <c r="F3431" s="12">
        <v>6.8</v>
      </c>
      <c r="G3431" s="7">
        <v>290</v>
      </c>
      <c r="H3431" s="16">
        <v>1.5403703703703704</v>
      </c>
    </row>
    <row x14ac:dyDescent="0.25" r="3432" customHeight="1" ht="18.75">
      <c r="A3432" s="1">
        <v>44705</v>
      </c>
      <c r="B3432" s="7">
        <v>2</v>
      </c>
      <c r="C3432" s="7">
        <v>7</v>
      </c>
      <c r="D3432" s="7">
        <v>50</v>
      </c>
      <c r="E3432" s="16">
        <v>1.7903703703703704</v>
      </c>
      <c r="F3432" s="7">
        <v>9</v>
      </c>
      <c r="G3432" s="7">
        <v>50</v>
      </c>
      <c r="H3432" s="16">
        <v>1.7855092592592592</v>
      </c>
    </row>
    <row x14ac:dyDescent="0.25" r="3433" customHeight="1" ht="18.75">
      <c r="A3433" s="1">
        <v>44706</v>
      </c>
      <c r="B3433" s="12">
        <v>1.8</v>
      </c>
      <c r="C3433" s="12">
        <v>6.5</v>
      </c>
      <c r="D3433" s="7">
        <v>290</v>
      </c>
      <c r="E3433" s="16">
        <v>1.7473148148148148</v>
      </c>
      <c r="F3433" s="12">
        <v>9.5</v>
      </c>
      <c r="G3433" s="7">
        <v>320</v>
      </c>
      <c r="H3433" s="16">
        <v>1.7417592592592592</v>
      </c>
    </row>
    <row x14ac:dyDescent="0.25" r="3434" customHeight="1" ht="18.75">
      <c r="A3434" s="1">
        <v>44707</v>
      </c>
      <c r="B3434" s="12">
        <v>3.4</v>
      </c>
      <c r="C3434" s="12">
        <v>5.9</v>
      </c>
      <c r="D3434" s="7">
        <v>290</v>
      </c>
      <c r="E3434" s="16">
        <v>1.3320370370370371</v>
      </c>
      <c r="F3434" s="12">
        <v>9.3</v>
      </c>
      <c r="G3434" s="7">
        <v>290</v>
      </c>
      <c r="H3434" s="16">
        <v>1.3674537037037038</v>
      </c>
    </row>
    <row x14ac:dyDescent="0.25" r="3435" customHeight="1" ht="18.75">
      <c r="A3435" s="1">
        <v>44708</v>
      </c>
      <c r="B3435" s="12">
        <v>4.1</v>
      </c>
      <c r="C3435" s="12">
        <v>9.1</v>
      </c>
      <c r="D3435" s="7">
        <v>270</v>
      </c>
      <c r="E3435" s="16">
        <v>1.4646759259259259</v>
      </c>
      <c r="F3435" s="12">
        <v>13.9</v>
      </c>
      <c r="G3435" s="7">
        <v>270</v>
      </c>
      <c r="H3435" s="16">
        <v>1.463287037037037</v>
      </c>
    </row>
    <row x14ac:dyDescent="0.25" r="3436" customHeight="1" ht="18.75">
      <c r="A3436" s="1">
        <v>44709</v>
      </c>
      <c r="B3436" s="12">
        <v>1.9</v>
      </c>
      <c r="C3436" s="12">
        <v>5.1</v>
      </c>
      <c r="D3436" s="7">
        <v>290</v>
      </c>
      <c r="E3436" s="16">
        <v>1.5375925925925926</v>
      </c>
      <c r="F3436" s="12">
        <v>7.6</v>
      </c>
      <c r="G3436" s="7">
        <v>320</v>
      </c>
      <c r="H3436" s="16">
        <v>1.733425925925926</v>
      </c>
    </row>
    <row x14ac:dyDescent="0.25" r="3437" customHeight="1" ht="18.75">
      <c r="A3437" s="1">
        <v>44710</v>
      </c>
      <c r="B3437" s="12">
        <v>1.7</v>
      </c>
      <c r="C3437" s="12">
        <v>5.3</v>
      </c>
      <c r="D3437" s="7">
        <v>160</v>
      </c>
      <c r="E3437" s="16">
        <v>1.6875925925925928</v>
      </c>
      <c r="F3437" s="7">
        <v>8</v>
      </c>
      <c r="G3437" s="7">
        <v>160</v>
      </c>
      <c r="H3437" s="16">
        <v>1.6674537037037038</v>
      </c>
    </row>
    <row x14ac:dyDescent="0.25" r="3438" customHeight="1" ht="18.75">
      <c r="A3438" s="1">
        <v>44711</v>
      </c>
      <c r="B3438" s="12">
        <v>2.1</v>
      </c>
      <c r="C3438" s="12">
        <v>5.8</v>
      </c>
      <c r="D3438" s="7">
        <v>290</v>
      </c>
      <c r="E3438" s="16">
        <v>1.9500925925925925</v>
      </c>
      <c r="F3438" s="12">
        <v>7.3</v>
      </c>
      <c r="G3438" s="7">
        <v>290</v>
      </c>
      <c r="H3438" s="16">
        <v>1.9487037037037038</v>
      </c>
    </row>
    <row x14ac:dyDescent="0.25" r="3439" customHeight="1" ht="18.75">
      <c r="A3439" s="1">
        <v>44712</v>
      </c>
      <c r="B3439" s="12">
        <v>2.9</v>
      </c>
      <c r="C3439" s="12">
        <v>6.1</v>
      </c>
      <c r="D3439" s="7">
        <v>290</v>
      </c>
      <c r="E3439" s="16">
        <v>1.1362037037037038</v>
      </c>
      <c r="F3439" s="12">
        <v>8.9</v>
      </c>
      <c r="G3439" s="7">
        <v>290</v>
      </c>
      <c r="H3439" s="16">
        <v>1.132037037037037</v>
      </c>
    </row>
    <row x14ac:dyDescent="0.25" r="3440" customHeight="1" ht="18.75">
      <c r="A3440" s="1">
        <v>44713</v>
      </c>
      <c r="B3440" s="12">
        <v>1.7</v>
      </c>
      <c r="C3440" s="12">
        <v>4.5</v>
      </c>
      <c r="D3440" s="7">
        <v>290</v>
      </c>
      <c r="E3440" s="16">
        <v>1.6132870370370371</v>
      </c>
      <c r="F3440" s="12">
        <v>7.1</v>
      </c>
      <c r="G3440" s="7">
        <v>290</v>
      </c>
      <c r="H3440" s="16">
        <v>1.611898148148148</v>
      </c>
    </row>
    <row x14ac:dyDescent="0.25" r="3441" customHeight="1" ht="18.75">
      <c r="A3441" s="1">
        <v>44714</v>
      </c>
      <c r="B3441" s="12">
        <v>2.3</v>
      </c>
      <c r="C3441" s="12">
        <v>4.6</v>
      </c>
      <c r="D3441" s="7">
        <v>340</v>
      </c>
      <c r="E3441" s="16">
        <v>1.7375925925925926</v>
      </c>
      <c r="F3441" s="12">
        <v>6.6</v>
      </c>
      <c r="G3441" s="7">
        <v>290</v>
      </c>
      <c r="H3441" s="16">
        <v>1.5438425925925925</v>
      </c>
    </row>
    <row x14ac:dyDescent="0.25" r="3442" customHeight="1" ht="18.75">
      <c r="A3442" s="1">
        <v>44715</v>
      </c>
      <c r="B3442" s="12">
        <v>3.9</v>
      </c>
      <c r="C3442" s="12">
        <v>7.9</v>
      </c>
      <c r="D3442" s="7">
        <v>90</v>
      </c>
      <c r="E3442" s="16">
        <v>1.7105092592592592</v>
      </c>
      <c r="F3442" s="12">
        <v>11.3</v>
      </c>
      <c r="G3442" s="7">
        <v>110</v>
      </c>
      <c r="H3442" s="16">
        <v>1.7452314814814813</v>
      </c>
    </row>
    <row x14ac:dyDescent="0.25" r="3443" customHeight="1" ht="18.75">
      <c r="A3443" s="1">
        <v>44716</v>
      </c>
      <c r="B3443" s="12">
        <v>3.7</v>
      </c>
      <c r="C3443" s="12">
        <v>5.4</v>
      </c>
      <c r="D3443" s="7">
        <v>110</v>
      </c>
      <c r="E3443" s="16">
        <v>1.7396759259259258</v>
      </c>
      <c r="F3443" s="12">
        <v>8.1</v>
      </c>
      <c r="G3443" s="7">
        <v>110</v>
      </c>
      <c r="H3443" s="16">
        <v>1.7355092592592594</v>
      </c>
    </row>
    <row x14ac:dyDescent="0.25" r="3444" customHeight="1" ht="18.75">
      <c r="A3444" s="1">
        <v>44717</v>
      </c>
      <c r="B3444" s="12">
        <v>2.7</v>
      </c>
      <c r="C3444" s="12">
        <v>6.4</v>
      </c>
      <c r="D3444" s="7">
        <v>110</v>
      </c>
      <c r="E3444" s="16">
        <v>1.9160648148148147</v>
      </c>
      <c r="F3444" s="12">
        <v>8.4</v>
      </c>
      <c r="G3444" s="7">
        <v>110</v>
      </c>
      <c r="H3444" s="16">
        <v>1.9139814814814815</v>
      </c>
    </row>
    <row x14ac:dyDescent="0.25" r="3445" customHeight="1" ht="18.75">
      <c r="A3445" s="1">
        <v>44718</v>
      </c>
      <c r="B3445" s="12">
        <v>1.9</v>
      </c>
      <c r="C3445" s="12">
        <v>6.6</v>
      </c>
      <c r="D3445" s="7">
        <v>50</v>
      </c>
      <c r="E3445" s="16">
        <v>1.6737037037037037</v>
      </c>
      <c r="F3445" s="12">
        <v>9.1</v>
      </c>
      <c r="G3445" s="7">
        <v>20</v>
      </c>
      <c r="H3445" s="16">
        <v>1.6702314814814816</v>
      </c>
    </row>
    <row x14ac:dyDescent="0.25" r="3446" customHeight="1" ht="18.75">
      <c r="A3446" s="1">
        <v>44719</v>
      </c>
      <c r="B3446" s="12">
        <v>2.9</v>
      </c>
      <c r="C3446" s="12">
        <v>4.7</v>
      </c>
      <c r="D3446" s="7">
        <v>90</v>
      </c>
      <c r="E3446" s="16">
        <v>1.4167592592592593</v>
      </c>
      <c r="F3446" s="7">
        <v>7</v>
      </c>
      <c r="G3446" s="7">
        <v>110</v>
      </c>
      <c r="H3446" s="16">
        <v>1.8848148148148147</v>
      </c>
    </row>
    <row x14ac:dyDescent="0.25" r="3447" customHeight="1" ht="18.75">
      <c r="A3447" s="1">
        <v>44720</v>
      </c>
      <c r="B3447" s="12">
        <v>2.5</v>
      </c>
      <c r="C3447" s="12">
        <v>3.9</v>
      </c>
      <c r="D3447" s="7">
        <v>110</v>
      </c>
      <c r="E3447" s="16">
        <v>1.7709259259259258</v>
      </c>
      <c r="F3447" s="12">
        <v>5.6</v>
      </c>
      <c r="G3447" s="7">
        <v>160</v>
      </c>
      <c r="H3447" s="16">
        <v>1.9250925925925926</v>
      </c>
    </row>
    <row x14ac:dyDescent="0.25" r="3448" customHeight="1" ht="18.75">
      <c r="A3448" s="1">
        <v>44721</v>
      </c>
      <c r="B3448" s="7">
        <v>2</v>
      </c>
      <c r="C3448" s="12">
        <v>3.7</v>
      </c>
      <c r="D3448" s="7">
        <v>140</v>
      </c>
      <c r="E3448" s="16">
        <v>1.9660648148148148</v>
      </c>
      <c r="F3448" s="12">
        <v>5.1</v>
      </c>
      <c r="G3448" s="7">
        <v>110</v>
      </c>
      <c r="H3448" s="16">
        <v>1.9223148148148148</v>
      </c>
    </row>
    <row x14ac:dyDescent="0.25" r="3449" customHeight="1" ht="18.75">
      <c r="A3449" s="1">
        <v>44722</v>
      </c>
      <c r="B3449" s="12">
        <v>1.5</v>
      </c>
      <c r="C3449" s="12">
        <v>4.1</v>
      </c>
      <c r="D3449" s="7">
        <v>140</v>
      </c>
      <c r="E3449" s="16">
        <v>1.064675925925926</v>
      </c>
      <c r="F3449" s="12">
        <v>5.7</v>
      </c>
      <c r="G3449" s="7">
        <v>140</v>
      </c>
      <c r="H3449" s="16">
        <v>1.064675925925926</v>
      </c>
    </row>
    <row x14ac:dyDescent="0.25" r="3450" customHeight="1" ht="18.75">
      <c r="A3450" s="1">
        <v>44723</v>
      </c>
      <c r="B3450" s="12">
        <v>3.4</v>
      </c>
      <c r="C3450" s="12">
        <v>7.2</v>
      </c>
      <c r="D3450" s="7">
        <v>110</v>
      </c>
      <c r="E3450" s="16">
        <v>1.6452314814814815</v>
      </c>
      <c r="F3450" s="12">
        <v>9.8</v>
      </c>
      <c r="G3450" s="7">
        <v>90</v>
      </c>
      <c r="H3450" s="16">
        <v>1.639675925925926</v>
      </c>
    </row>
    <row x14ac:dyDescent="0.25" r="3451" customHeight="1" ht="18.75">
      <c r="A3451" s="1">
        <v>44724</v>
      </c>
      <c r="B3451" s="12">
        <v>3.2</v>
      </c>
      <c r="C3451" s="12">
        <v>5.4</v>
      </c>
      <c r="D3451" s="7">
        <v>110</v>
      </c>
      <c r="E3451" s="16">
        <v>1.8000925925925926</v>
      </c>
      <c r="F3451" s="12">
        <v>7.7</v>
      </c>
      <c r="G3451" s="7">
        <v>90</v>
      </c>
      <c r="H3451" s="16">
        <v>1.4327314814814816</v>
      </c>
    </row>
    <row x14ac:dyDescent="0.25" r="3452" customHeight="1" ht="18.75">
      <c r="A3452" s="1">
        <v>44725</v>
      </c>
      <c r="B3452" s="12">
        <v>4.2</v>
      </c>
      <c r="C3452" s="12">
        <v>7.2</v>
      </c>
      <c r="D3452" s="7">
        <v>90</v>
      </c>
      <c r="E3452" s="16">
        <v>1.7278703703703704</v>
      </c>
      <c r="F3452" s="12">
        <v>10.5</v>
      </c>
      <c r="G3452" s="7">
        <v>140</v>
      </c>
      <c r="H3452" s="16">
        <v>1.7091203703703703</v>
      </c>
    </row>
    <row x14ac:dyDescent="0.25" r="3453" customHeight="1" ht="18.75">
      <c r="A3453" s="1">
        <v>44726</v>
      </c>
      <c r="B3453" s="12">
        <v>2.7</v>
      </c>
      <c r="C3453" s="7">
        <v>5</v>
      </c>
      <c r="D3453" s="7">
        <v>110</v>
      </c>
      <c r="E3453" s="16">
        <v>1.3841203703703704</v>
      </c>
      <c r="F3453" s="12">
        <v>8.3</v>
      </c>
      <c r="G3453" s="7">
        <v>70</v>
      </c>
      <c r="H3453" s="16">
        <v>1.3785648148148149</v>
      </c>
    </row>
    <row x14ac:dyDescent="0.25" r="3454" customHeight="1" ht="18.75">
      <c r="A3454" s="1">
        <v>44727</v>
      </c>
      <c r="B3454" s="7">
        <v>1</v>
      </c>
      <c r="C3454" s="12">
        <v>4.6</v>
      </c>
      <c r="D3454" s="7">
        <v>320</v>
      </c>
      <c r="E3454" s="16">
        <v>1.7667592592592594</v>
      </c>
      <c r="F3454" s="12">
        <v>7.2</v>
      </c>
      <c r="G3454" s="7">
        <v>320</v>
      </c>
      <c r="H3454" s="16">
        <v>1.7639814814814816</v>
      </c>
    </row>
    <row x14ac:dyDescent="0.25" r="3455" customHeight="1" ht="18.75">
      <c r="A3455" s="1">
        <v>44728</v>
      </c>
      <c r="B3455" s="12">
        <v>1.8</v>
      </c>
      <c r="C3455" s="12">
        <v>4.5</v>
      </c>
      <c r="D3455" s="7">
        <v>340</v>
      </c>
      <c r="E3455" s="16">
        <v>1.6445370370370371</v>
      </c>
      <c r="F3455" s="12">
        <v>6.9</v>
      </c>
      <c r="G3455" s="7">
        <v>290</v>
      </c>
      <c r="H3455" s="16">
        <v>1.5889814814814813</v>
      </c>
    </row>
    <row x14ac:dyDescent="0.25" r="3456" customHeight="1" ht="18.75">
      <c r="A3456" s="1">
        <v>44729</v>
      </c>
      <c r="B3456" s="12">
        <v>1.5</v>
      </c>
      <c r="C3456" s="12">
        <v>3.4</v>
      </c>
      <c r="D3456" s="7">
        <v>270</v>
      </c>
      <c r="E3456" s="16">
        <v>1.5952314814814814</v>
      </c>
      <c r="F3456" s="12">
        <v>6.2</v>
      </c>
      <c r="G3456" s="7">
        <v>200</v>
      </c>
      <c r="H3456" s="16">
        <v>1.7577314814814815</v>
      </c>
    </row>
    <row x14ac:dyDescent="0.25" r="3457" customHeight="1" ht="18.75">
      <c r="A3457" s="1">
        <v>44730</v>
      </c>
      <c r="B3457" s="12">
        <v>2.1</v>
      </c>
      <c r="C3457" s="12">
        <v>4.3</v>
      </c>
      <c r="D3457" s="7">
        <v>290</v>
      </c>
      <c r="E3457" s="16">
        <v>1.5716203703703704</v>
      </c>
      <c r="F3457" s="12">
        <v>6.5</v>
      </c>
      <c r="G3457" s="7">
        <v>290</v>
      </c>
      <c r="H3457" s="16">
        <v>1.569537037037037</v>
      </c>
    </row>
    <row x14ac:dyDescent="0.25" r="3458" customHeight="1" ht="18.75">
      <c r="A3458" s="1">
        <v>44731</v>
      </c>
      <c r="B3458" s="12">
        <v>2.2</v>
      </c>
      <c r="C3458" s="12">
        <v>4.6</v>
      </c>
      <c r="D3458" s="7">
        <v>270</v>
      </c>
      <c r="E3458" s="16">
        <v>1.9237037037037037</v>
      </c>
      <c r="F3458" s="12">
        <v>5.9</v>
      </c>
      <c r="G3458" s="7">
        <v>290</v>
      </c>
      <c r="H3458" s="16">
        <v>1.9223148148148148</v>
      </c>
    </row>
    <row x14ac:dyDescent="0.25" r="3459" customHeight="1" ht="18.75">
      <c r="A3459" s="1">
        <v>44732</v>
      </c>
      <c r="B3459" s="12">
        <v>1.9</v>
      </c>
      <c r="C3459" s="12">
        <v>4.5</v>
      </c>
      <c r="D3459" s="7">
        <v>340</v>
      </c>
      <c r="E3459" s="16">
        <v>1.8598148148148148</v>
      </c>
      <c r="F3459" s="12">
        <v>6.4</v>
      </c>
      <c r="G3459" s="7">
        <v>360</v>
      </c>
      <c r="H3459" s="16">
        <v>1.8542592592592593</v>
      </c>
    </row>
    <row x14ac:dyDescent="0.25" r="3460" customHeight="1" ht="18.75">
      <c r="A3460" s="1">
        <v>44733</v>
      </c>
      <c r="B3460" s="12">
        <v>2.3</v>
      </c>
      <c r="C3460" s="12">
        <v>5.3</v>
      </c>
      <c r="D3460" s="7">
        <v>90</v>
      </c>
      <c r="E3460" s="16">
        <v>1.7618981481481482</v>
      </c>
      <c r="F3460" s="12">
        <v>7.3</v>
      </c>
      <c r="G3460" s="7">
        <v>90</v>
      </c>
      <c r="H3460" s="16">
        <v>1.750787037037037</v>
      </c>
    </row>
    <row x14ac:dyDescent="0.25" r="3461" customHeight="1" ht="18.75">
      <c r="A3461" s="1">
        <v>44734</v>
      </c>
      <c r="B3461" s="12">
        <v>1.6</v>
      </c>
      <c r="C3461" s="12">
        <v>4.2</v>
      </c>
      <c r="D3461" s="7">
        <v>270</v>
      </c>
      <c r="E3461" s="16">
        <v>1.6056481481481482</v>
      </c>
      <c r="F3461" s="12">
        <v>6.3</v>
      </c>
      <c r="G3461" s="7">
        <v>270</v>
      </c>
      <c r="H3461" s="16">
        <v>1.6598148148148149</v>
      </c>
    </row>
    <row x14ac:dyDescent="0.25" r="3462" customHeight="1" ht="18.75">
      <c r="A3462" s="1">
        <v>44735</v>
      </c>
      <c r="B3462" s="7">
        <v>2</v>
      </c>
      <c r="C3462" s="12">
        <v>4.1</v>
      </c>
      <c r="D3462" s="7">
        <v>230</v>
      </c>
      <c r="E3462" s="16">
        <v>1.6139814814814815</v>
      </c>
      <c r="F3462" s="12">
        <v>7.9</v>
      </c>
      <c r="G3462" s="7">
        <v>270</v>
      </c>
      <c r="H3462" s="16">
        <v>1.889675925925926</v>
      </c>
    </row>
    <row x14ac:dyDescent="0.25" r="3463" customHeight="1" ht="18.75">
      <c r="A3463" s="1">
        <v>44736</v>
      </c>
      <c r="B3463" s="12">
        <v>3.1</v>
      </c>
      <c r="C3463" s="12">
        <v>5.6</v>
      </c>
      <c r="D3463" s="7">
        <v>250</v>
      </c>
      <c r="E3463" s="16">
        <v>1.8487037037037037</v>
      </c>
      <c r="F3463" s="12">
        <v>9.2</v>
      </c>
      <c r="G3463" s="7">
        <v>250</v>
      </c>
      <c r="H3463" s="16">
        <v>1.4764814814814815</v>
      </c>
    </row>
    <row x14ac:dyDescent="0.25" r="3464" customHeight="1" ht="18.75">
      <c r="A3464" s="1">
        <v>44737</v>
      </c>
      <c r="B3464" s="12">
        <v>2.4</v>
      </c>
      <c r="C3464" s="7">
        <v>5</v>
      </c>
      <c r="D3464" s="7">
        <v>270</v>
      </c>
      <c r="E3464" s="16">
        <v>1.6049537037037038</v>
      </c>
      <c r="F3464" s="7">
        <v>7</v>
      </c>
      <c r="G3464" s="7">
        <v>160</v>
      </c>
      <c r="H3464" s="16">
        <v>1.6966203703703704</v>
      </c>
    </row>
    <row x14ac:dyDescent="0.25" r="3465" customHeight="1" ht="18.75">
      <c r="A3465" s="1">
        <v>44738</v>
      </c>
      <c r="B3465" s="12">
        <v>1.7</v>
      </c>
      <c r="C3465" s="12">
        <v>3.7</v>
      </c>
      <c r="D3465" s="7">
        <v>180</v>
      </c>
      <c r="E3465" s="16">
        <v>1.6105092592592594</v>
      </c>
      <c r="F3465" s="12">
        <v>6.6</v>
      </c>
      <c r="G3465" s="7">
        <v>230</v>
      </c>
      <c r="H3465" s="16">
        <v>1.6674537037037038</v>
      </c>
    </row>
    <row x14ac:dyDescent="0.25" r="3466" customHeight="1" ht="18.75">
      <c r="A3466" s="1">
        <v>44739</v>
      </c>
      <c r="B3466" s="12">
        <v>1.8</v>
      </c>
      <c r="C3466" s="12">
        <v>3.8</v>
      </c>
      <c r="D3466" s="7">
        <v>110</v>
      </c>
      <c r="E3466" s="16">
        <v>1.6862037037037036</v>
      </c>
      <c r="F3466" s="12">
        <v>6.1</v>
      </c>
      <c r="G3466" s="7">
        <v>140</v>
      </c>
      <c r="H3466" s="16">
        <v>1.998009259259259</v>
      </c>
    </row>
    <row x14ac:dyDescent="0.25" r="3467" customHeight="1" ht="18.75">
      <c r="A3467" s="1">
        <v>44740</v>
      </c>
      <c r="B3467" s="12">
        <v>2.6</v>
      </c>
      <c r="C3467" s="7">
        <v>5</v>
      </c>
      <c r="D3467" s="7">
        <v>230</v>
      </c>
      <c r="E3467" s="16">
        <v>1.5528703703703703</v>
      </c>
      <c r="F3467" s="12">
        <v>8.4</v>
      </c>
      <c r="G3467" s="7">
        <v>110</v>
      </c>
      <c r="H3467" s="16">
        <v>1.5993981481481483</v>
      </c>
    </row>
    <row x14ac:dyDescent="0.25" r="3468" customHeight="1" ht="18.75">
      <c r="A3468" s="1">
        <v>44741</v>
      </c>
      <c r="B3468" s="12">
        <v>2.4</v>
      </c>
      <c r="C3468" s="12">
        <v>5.1</v>
      </c>
      <c r="D3468" s="7">
        <v>250</v>
      </c>
      <c r="E3468" s="16">
        <v>1.6063425925925925</v>
      </c>
      <c r="F3468" s="12">
        <v>8.7</v>
      </c>
      <c r="G3468" s="7">
        <v>270</v>
      </c>
      <c r="H3468" s="16">
        <v>1.3730092592592593</v>
      </c>
    </row>
    <row x14ac:dyDescent="0.25" r="3469" customHeight="1" ht="18.75">
      <c r="A3469" s="1">
        <v>44742</v>
      </c>
      <c r="B3469" s="12">
        <v>1.9</v>
      </c>
      <c r="C3469" s="12">
        <v>4.4</v>
      </c>
      <c r="D3469" s="7">
        <v>270</v>
      </c>
      <c r="E3469" s="16">
        <v>1.3792592592592592</v>
      </c>
      <c r="F3469" s="7">
        <v>7</v>
      </c>
      <c r="G3469" s="7">
        <v>290</v>
      </c>
      <c r="H3469" s="16">
        <v>1.4035648148148148</v>
      </c>
    </row>
    <row x14ac:dyDescent="0.25" r="3470" customHeight="1" ht="18.75">
      <c r="A3470" s="1">
        <v>44743</v>
      </c>
      <c r="B3470" s="12">
        <v>1.4</v>
      </c>
      <c r="C3470" s="7">
        <v>5</v>
      </c>
      <c r="D3470" s="7">
        <v>270</v>
      </c>
      <c r="E3470" s="16">
        <v>1.627175925925926</v>
      </c>
      <c r="F3470" s="12">
        <v>6.4</v>
      </c>
      <c r="G3470" s="7">
        <v>270</v>
      </c>
      <c r="H3470" s="16">
        <v>1.654259259259259</v>
      </c>
    </row>
    <row x14ac:dyDescent="0.25" r="3471" customHeight="1" ht="18.75">
      <c r="A3471" s="1">
        <v>44744</v>
      </c>
      <c r="B3471" s="7">
        <v>2</v>
      </c>
      <c r="C3471" s="12">
        <v>3.8</v>
      </c>
      <c r="D3471" s="7">
        <v>110</v>
      </c>
      <c r="E3471" s="16">
        <v>1.4702314814814814</v>
      </c>
      <c r="F3471" s="12">
        <v>5.4</v>
      </c>
      <c r="G3471" s="7">
        <v>110</v>
      </c>
      <c r="H3471" s="16">
        <v>1.4653703703703704</v>
      </c>
    </row>
    <row x14ac:dyDescent="0.25" r="3472" customHeight="1" ht="18.75">
      <c r="A3472" s="1">
        <v>44745</v>
      </c>
      <c r="B3472" s="12">
        <v>1.6</v>
      </c>
      <c r="C3472" s="12">
        <v>3.5</v>
      </c>
      <c r="D3472" s="7">
        <v>110</v>
      </c>
      <c r="E3472" s="16">
        <v>1.5028703703703705</v>
      </c>
      <c r="F3472" s="12">
        <v>6.6</v>
      </c>
      <c r="G3472" s="7">
        <v>200</v>
      </c>
      <c r="H3472" s="16">
        <v>1.705648148148148</v>
      </c>
    </row>
    <row x14ac:dyDescent="0.25" r="3473" customHeight="1" ht="18.75">
      <c r="A3473" s="1">
        <v>44746</v>
      </c>
      <c r="B3473" s="12">
        <v>1.4</v>
      </c>
      <c r="C3473" s="12">
        <v>4.1</v>
      </c>
      <c r="D3473" s="7">
        <v>160</v>
      </c>
      <c r="E3473" s="16">
        <v>1.5723148148148147</v>
      </c>
      <c r="F3473" s="12">
        <v>5.6</v>
      </c>
      <c r="G3473" s="7">
        <v>180</v>
      </c>
      <c r="H3473" s="16">
        <v>1.5716203703703704</v>
      </c>
    </row>
    <row x14ac:dyDescent="0.25" r="3474" customHeight="1" ht="18.75">
      <c r="A3474" s="1">
        <v>44747</v>
      </c>
      <c r="B3474" s="12">
        <v>1.8</v>
      </c>
      <c r="C3474" s="12">
        <v>3.7</v>
      </c>
      <c r="D3474" s="7">
        <v>110</v>
      </c>
      <c r="E3474" s="16">
        <v>1.7917592592592593</v>
      </c>
      <c r="F3474" s="12">
        <v>5.7</v>
      </c>
      <c r="G3474" s="7">
        <v>110</v>
      </c>
      <c r="H3474" s="16">
        <v>1.7855092592592592</v>
      </c>
    </row>
    <row x14ac:dyDescent="0.25" r="3475" customHeight="1" ht="18.75">
      <c r="A3475" s="1">
        <v>44748</v>
      </c>
      <c r="B3475" s="12">
        <v>2.3</v>
      </c>
      <c r="C3475" s="12">
        <v>4.7</v>
      </c>
      <c r="D3475" s="7">
        <v>90</v>
      </c>
      <c r="E3475" s="16">
        <v>1.744537037037037</v>
      </c>
      <c r="F3475" s="12">
        <v>6.7</v>
      </c>
      <c r="G3475" s="7">
        <v>90</v>
      </c>
      <c r="H3475" s="16">
        <v>1.7785648148148148</v>
      </c>
    </row>
    <row x14ac:dyDescent="0.25" r="3476" customHeight="1" ht="18.75">
      <c r="A3476" s="1">
        <v>44749</v>
      </c>
      <c r="B3476" s="12">
        <v>2.2</v>
      </c>
      <c r="C3476" s="12">
        <v>4.2</v>
      </c>
      <c r="D3476" s="7">
        <v>200</v>
      </c>
      <c r="E3476" s="16">
        <v>1.5862037037037036</v>
      </c>
      <c r="F3476" s="7">
        <v>7</v>
      </c>
      <c r="G3476" s="7">
        <v>200</v>
      </c>
      <c r="H3476" s="16">
        <v>1.6292592592592592</v>
      </c>
    </row>
    <row x14ac:dyDescent="0.25" r="3477" customHeight="1" ht="18.75">
      <c r="A3477" s="1">
        <v>44750</v>
      </c>
      <c r="B3477" s="12">
        <v>1.3</v>
      </c>
      <c r="C3477" s="12">
        <v>5.1</v>
      </c>
      <c r="D3477" s="7">
        <v>270</v>
      </c>
      <c r="E3477" s="16">
        <v>1.6862037037037036</v>
      </c>
      <c r="F3477" s="12">
        <v>8.5</v>
      </c>
      <c r="G3477" s="7">
        <v>320</v>
      </c>
      <c r="H3477" s="16">
        <v>1.6841203703703704</v>
      </c>
    </row>
    <row x14ac:dyDescent="0.25" r="3478" customHeight="1" ht="18.75">
      <c r="A3478" s="1">
        <v>44751</v>
      </c>
      <c r="B3478" s="12">
        <v>2.3</v>
      </c>
      <c r="C3478" s="7">
        <v>4</v>
      </c>
      <c r="D3478" s="7">
        <v>110</v>
      </c>
      <c r="E3478" s="16">
        <v>1.861898148148148</v>
      </c>
      <c r="F3478" s="7">
        <v>6</v>
      </c>
      <c r="G3478" s="7">
        <v>340</v>
      </c>
      <c r="H3478" s="16">
        <v>1.6938425925925926</v>
      </c>
    </row>
    <row x14ac:dyDescent="0.25" r="3479" customHeight="1" ht="18.75">
      <c r="A3479" s="1">
        <v>44752</v>
      </c>
      <c r="B3479" s="12">
        <v>2.7</v>
      </c>
      <c r="C3479" s="12">
        <v>6.1</v>
      </c>
      <c r="D3479" s="7">
        <v>90</v>
      </c>
      <c r="E3479" s="16">
        <v>1.7028703703703703</v>
      </c>
      <c r="F3479" s="12">
        <v>8.9</v>
      </c>
      <c r="G3479" s="7">
        <v>90</v>
      </c>
      <c r="H3479" s="16">
        <v>1.758425925925926</v>
      </c>
    </row>
    <row x14ac:dyDescent="0.25" r="3480" customHeight="1" ht="18.75">
      <c r="A3480" s="1">
        <v>44753</v>
      </c>
      <c r="B3480" s="12">
        <v>1.4</v>
      </c>
      <c r="C3480" s="12">
        <v>4.1</v>
      </c>
      <c r="D3480" s="7">
        <v>110</v>
      </c>
      <c r="E3480" s="17">
        <v>1.9993981481481482</v>
      </c>
      <c r="F3480" s="12">
        <v>5.3</v>
      </c>
      <c r="G3480" s="7">
        <v>110</v>
      </c>
      <c r="H3480" s="16">
        <v>1.9973148148148148</v>
      </c>
    </row>
    <row x14ac:dyDescent="0.25" r="3481" customHeight="1" ht="18.75">
      <c r="A3481" s="1">
        <v>44754</v>
      </c>
      <c r="B3481" s="12">
        <v>3.8</v>
      </c>
      <c r="C3481" s="12">
        <v>5.8</v>
      </c>
      <c r="D3481" s="7">
        <v>110</v>
      </c>
      <c r="E3481" s="16">
        <v>1.6056481481481482</v>
      </c>
      <c r="F3481" s="7">
        <v>8</v>
      </c>
      <c r="G3481" s="7">
        <v>110</v>
      </c>
      <c r="H3481" s="16">
        <v>1.6077314814814816</v>
      </c>
    </row>
    <row x14ac:dyDescent="0.25" r="3482" customHeight="1" ht="18.75">
      <c r="A3482" s="1">
        <v>44755</v>
      </c>
      <c r="B3482" s="12">
        <v>2.2</v>
      </c>
      <c r="C3482" s="12">
        <v>4.3</v>
      </c>
      <c r="D3482" s="7">
        <v>110</v>
      </c>
      <c r="E3482" s="16">
        <v>1.5688425925925926</v>
      </c>
      <c r="F3482" s="12">
        <v>6.4</v>
      </c>
      <c r="G3482" s="7">
        <v>110</v>
      </c>
      <c r="H3482" s="16">
        <v>1.5667592592592592</v>
      </c>
    </row>
    <row x14ac:dyDescent="0.25" r="3483" customHeight="1" ht="18.75">
      <c r="A3483" s="1">
        <v>44756</v>
      </c>
      <c r="B3483" s="12">
        <v>1.7</v>
      </c>
      <c r="C3483" s="12">
        <v>5.4</v>
      </c>
      <c r="D3483" s="7">
        <v>340</v>
      </c>
      <c r="E3483" s="16">
        <v>1.654259259259259</v>
      </c>
      <c r="F3483" s="12">
        <v>7.4</v>
      </c>
      <c r="G3483" s="7">
        <v>340</v>
      </c>
      <c r="H3483" s="16">
        <v>1.6521759259259259</v>
      </c>
    </row>
    <row x14ac:dyDescent="0.25" r="3484" customHeight="1" ht="18.75">
      <c r="A3484" s="1">
        <v>44757</v>
      </c>
      <c r="B3484" s="12">
        <v>1.9</v>
      </c>
      <c r="C3484" s="12">
        <v>4.1</v>
      </c>
      <c r="D3484" s="7">
        <v>290</v>
      </c>
      <c r="E3484" s="16">
        <v>1.5271759259259259</v>
      </c>
      <c r="F3484" s="12">
        <v>6.6</v>
      </c>
      <c r="G3484" s="7">
        <v>320</v>
      </c>
      <c r="H3484" s="16">
        <v>1.486898148148148</v>
      </c>
    </row>
    <row x14ac:dyDescent="0.25" r="3485" customHeight="1" ht="18.75">
      <c r="A3485" s="1">
        <v>44758</v>
      </c>
      <c r="B3485" s="12">
        <v>1.9</v>
      </c>
      <c r="C3485" s="7">
        <v>5</v>
      </c>
      <c r="D3485" s="7">
        <v>140</v>
      </c>
      <c r="E3485" s="16">
        <v>1.8598148148148148</v>
      </c>
      <c r="F3485" s="12">
        <v>6.5</v>
      </c>
      <c r="G3485" s="7">
        <v>140</v>
      </c>
      <c r="H3485" s="16">
        <v>1.8549537037037038</v>
      </c>
    </row>
    <row x14ac:dyDescent="0.25" r="3486" customHeight="1" ht="18.75">
      <c r="A3486" s="1">
        <v>44759</v>
      </c>
      <c r="B3486" s="12">
        <v>1.9</v>
      </c>
      <c r="C3486" s="12">
        <v>4.6</v>
      </c>
      <c r="D3486" s="7">
        <v>340</v>
      </c>
      <c r="E3486" s="16">
        <v>1.5028703703703705</v>
      </c>
      <c r="F3486" s="12">
        <v>6.9</v>
      </c>
      <c r="G3486" s="7">
        <v>290</v>
      </c>
      <c r="H3486" s="16">
        <v>1.5591203703703704</v>
      </c>
    </row>
    <row x14ac:dyDescent="0.25" r="3487" customHeight="1" ht="18.75">
      <c r="A3487" s="1">
        <v>44760</v>
      </c>
      <c r="B3487" s="12">
        <v>1.5</v>
      </c>
      <c r="C3487" s="12">
        <v>5.3</v>
      </c>
      <c r="D3487" s="7">
        <v>110</v>
      </c>
      <c r="E3487" s="16">
        <v>1.5820370370370371</v>
      </c>
      <c r="F3487" s="12">
        <v>7.8</v>
      </c>
      <c r="G3487" s="7">
        <v>110</v>
      </c>
      <c r="H3487" s="16">
        <v>1.575787037037037</v>
      </c>
    </row>
    <row x14ac:dyDescent="0.25" r="3488" customHeight="1" ht="18.75">
      <c r="A3488" s="1">
        <v>44761</v>
      </c>
      <c r="B3488" s="12">
        <v>1.5</v>
      </c>
      <c r="C3488" s="12">
        <v>3.6</v>
      </c>
      <c r="D3488" s="7">
        <v>270</v>
      </c>
      <c r="E3488" s="16">
        <v>1.6792592592592592</v>
      </c>
      <c r="F3488" s="12">
        <v>5.3</v>
      </c>
      <c r="G3488" s="7">
        <v>290</v>
      </c>
      <c r="H3488" s="16">
        <v>1.6778703703703703</v>
      </c>
    </row>
    <row x14ac:dyDescent="0.25" r="3489" customHeight="1" ht="18.75">
      <c r="A3489" s="1">
        <v>44762</v>
      </c>
      <c r="B3489" s="12">
        <v>2.2</v>
      </c>
      <c r="C3489" s="12">
        <v>3.9</v>
      </c>
      <c r="D3489" s="7">
        <v>340</v>
      </c>
      <c r="E3489" s="16">
        <v>1.638287037037037</v>
      </c>
      <c r="F3489" s="12">
        <v>5.7</v>
      </c>
      <c r="G3489" s="7">
        <v>290</v>
      </c>
      <c r="H3489" s="16">
        <v>1.3792592592592592</v>
      </c>
    </row>
    <row x14ac:dyDescent="0.25" r="3490" customHeight="1" ht="18.75">
      <c r="A3490" s="1">
        <v>44763</v>
      </c>
      <c r="B3490" s="12">
        <v>2.8</v>
      </c>
      <c r="C3490" s="12">
        <v>6.2</v>
      </c>
      <c r="D3490" s="7">
        <v>290</v>
      </c>
      <c r="E3490" s="16">
        <v>1.669537037037037</v>
      </c>
      <c r="F3490" s="12">
        <v>9.2</v>
      </c>
      <c r="G3490" s="7">
        <v>290</v>
      </c>
      <c r="H3490" s="16">
        <v>1.6903703703703705</v>
      </c>
    </row>
    <row x14ac:dyDescent="0.25" r="3491" customHeight="1" ht="18.75">
      <c r="A3491" s="1">
        <v>44764</v>
      </c>
      <c r="B3491" s="12">
        <v>2.9</v>
      </c>
      <c r="C3491" s="12">
        <v>5.1</v>
      </c>
      <c r="D3491" s="7">
        <v>110</v>
      </c>
      <c r="E3491" s="16">
        <v>1.8625925925925926</v>
      </c>
      <c r="F3491" s="12">
        <v>7.3</v>
      </c>
      <c r="G3491" s="7">
        <v>110</v>
      </c>
      <c r="H3491" s="16">
        <v>1.861898148148148</v>
      </c>
    </row>
    <row x14ac:dyDescent="0.25" r="3492" customHeight="1" ht="18.75">
      <c r="A3492" s="1">
        <v>44765</v>
      </c>
      <c r="B3492" s="12">
        <v>2.1</v>
      </c>
      <c r="C3492" s="12">
        <v>3.4</v>
      </c>
      <c r="D3492" s="7">
        <v>110</v>
      </c>
      <c r="E3492" s="16">
        <v>1.4160648148148147</v>
      </c>
      <c r="F3492" s="12">
        <v>4.4</v>
      </c>
      <c r="G3492" s="7">
        <v>140</v>
      </c>
      <c r="H3492" s="16">
        <v>1.0230092592592592</v>
      </c>
    </row>
    <row x14ac:dyDescent="0.25" r="3493" customHeight="1" ht="18.75">
      <c r="A3493" s="1">
        <v>44766</v>
      </c>
      <c r="B3493" s="12">
        <v>2.2</v>
      </c>
      <c r="C3493" s="12">
        <v>5.4</v>
      </c>
      <c r="D3493" s="7">
        <v>110</v>
      </c>
      <c r="E3493" s="16">
        <v>1.4042592592592593</v>
      </c>
      <c r="F3493" s="7">
        <v>7</v>
      </c>
      <c r="G3493" s="7">
        <v>140</v>
      </c>
      <c r="H3493" s="16">
        <v>1.3743981481481482</v>
      </c>
    </row>
    <row x14ac:dyDescent="0.25" r="3494" customHeight="1" ht="18.75">
      <c r="A3494" s="1">
        <v>44767</v>
      </c>
      <c r="B3494" s="12">
        <v>2.1</v>
      </c>
      <c r="C3494" s="12">
        <v>4.9</v>
      </c>
      <c r="D3494" s="7">
        <v>110</v>
      </c>
      <c r="E3494" s="16">
        <v>1.7493981481481482</v>
      </c>
      <c r="F3494" s="12">
        <v>6.5</v>
      </c>
      <c r="G3494" s="7">
        <v>110</v>
      </c>
      <c r="H3494" s="16">
        <v>1.7459259259259259</v>
      </c>
    </row>
    <row x14ac:dyDescent="0.25" r="3495" customHeight="1" ht="18.75">
      <c r="A3495" s="1">
        <v>44768</v>
      </c>
      <c r="B3495" s="12">
        <v>2.9</v>
      </c>
      <c r="C3495" s="12">
        <v>5.4</v>
      </c>
      <c r="D3495" s="7">
        <v>90</v>
      </c>
      <c r="E3495" s="16">
        <v>1.7375925925925926</v>
      </c>
      <c r="F3495" s="12">
        <v>7.5</v>
      </c>
      <c r="G3495" s="7">
        <v>140</v>
      </c>
      <c r="H3495" s="16">
        <v>1.6757870370370371</v>
      </c>
    </row>
    <row x14ac:dyDescent="0.25" r="3496" customHeight="1" ht="18.75">
      <c r="A3496" s="1">
        <v>44769</v>
      </c>
      <c r="B3496" s="12">
        <v>3.3</v>
      </c>
      <c r="C3496" s="12">
        <v>6.2</v>
      </c>
      <c r="D3496" s="7">
        <v>90</v>
      </c>
      <c r="E3496" s="16">
        <v>1.7202314814814814</v>
      </c>
      <c r="F3496" s="12">
        <v>8.7</v>
      </c>
      <c r="G3496" s="7">
        <v>70</v>
      </c>
      <c r="H3496" s="16">
        <v>1.7688425925925926</v>
      </c>
    </row>
    <row x14ac:dyDescent="0.25" r="3497" customHeight="1" ht="18.75">
      <c r="A3497" s="1">
        <v>44770</v>
      </c>
      <c r="B3497" s="12">
        <v>2.9</v>
      </c>
      <c r="C3497" s="12">
        <v>4.4</v>
      </c>
      <c r="D3497" s="7">
        <v>110</v>
      </c>
      <c r="E3497" s="16">
        <v>1.4882870370370371</v>
      </c>
      <c r="F3497" s="12">
        <v>6.2</v>
      </c>
      <c r="G3497" s="7">
        <v>110</v>
      </c>
      <c r="H3497" s="16">
        <v>1.483425925925926</v>
      </c>
    </row>
    <row x14ac:dyDescent="0.25" r="3498" customHeight="1" ht="18.75">
      <c r="A3498" s="1">
        <v>44771</v>
      </c>
      <c r="B3498" s="12">
        <v>3.3</v>
      </c>
      <c r="C3498" s="12">
        <v>5.6</v>
      </c>
      <c r="D3498" s="7">
        <v>90</v>
      </c>
      <c r="E3498" s="16">
        <v>1.7542592592592592</v>
      </c>
      <c r="F3498" s="12">
        <v>8.3</v>
      </c>
      <c r="G3498" s="7">
        <v>110</v>
      </c>
      <c r="H3498" s="16">
        <v>1.7237037037037037</v>
      </c>
    </row>
    <row x14ac:dyDescent="0.25" r="3499" customHeight="1" ht="18.75">
      <c r="A3499" s="1">
        <v>44772</v>
      </c>
      <c r="B3499" s="7">
        <v>4</v>
      </c>
      <c r="C3499" s="12">
        <v>6.2</v>
      </c>
      <c r="D3499" s="7">
        <v>90</v>
      </c>
      <c r="E3499" s="16">
        <v>1.7612037037037038</v>
      </c>
      <c r="F3499" s="12">
        <v>8.2</v>
      </c>
      <c r="G3499" s="7">
        <v>110</v>
      </c>
      <c r="H3499" s="16">
        <v>1.4049537037037036</v>
      </c>
    </row>
    <row x14ac:dyDescent="0.25" r="3500" customHeight="1" ht="18.75">
      <c r="A3500" s="1">
        <v>44773</v>
      </c>
      <c r="B3500" s="12">
        <v>2.5</v>
      </c>
      <c r="C3500" s="12">
        <v>4.4</v>
      </c>
      <c r="D3500" s="7">
        <v>110</v>
      </c>
      <c r="E3500" s="16">
        <v>1.4785648148148147</v>
      </c>
      <c r="F3500" s="12">
        <v>6.2</v>
      </c>
      <c r="G3500" s="7">
        <v>110</v>
      </c>
      <c r="H3500" s="16">
        <v>1.4764814814814815</v>
      </c>
    </row>
    <row x14ac:dyDescent="0.25" r="3501" customHeight="1" ht="18.75">
      <c r="A3501" s="1">
        <v>44774</v>
      </c>
      <c r="B3501" s="12">
        <v>2.2</v>
      </c>
      <c r="C3501" s="12">
        <v>4.7</v>
      </c>
      <c r="D3501" s="7">
        <v>160</v>
      </c>
      <c r="E3501" s="16">
        <v>1.6341203703703704</v>
      </c>
      <c r="F3501" s="12">
        <v>7.3</v>
      </c>
      <c r="G3501" s="7">
        <v>110</v>
      </c>
      <c r="H3501" s="16">
        <v>1.7473148148148148</v>
      </c>
    </row>
    <row x14ac:dyDescent="0.25" r="3502" customHeight="1" ht="18.75">
      <c r="A3502" s="1">
        <v>44775</v>
      </c>
      <c r="B3502" s="7">
        <v>1</v>
      </c>
      <c r="C3502" s="12">
        <v>2.7</v>
      </c>
      <c r="D3502" s="7">
        <v>140</v>
      </c>
      <c r="E3502" s="16">
        <v>1.000787037037037</v>
      </c>
      <c r="F3502" s="12">
        <v>3.8</v>
      </c>
      <c r="G3502" s="7">
        <v>180</v>
      </c>
      <c r="H3502" s="16">
        <v>1.7035648148148148</v>
      </c>
    </row>
    <row x14ac:dyDescent="0.25" r="3503" customHeight="1" ht="18.75">
      <c r="A3503" s="1">
        <v>44776</v>
      </c>
      <c r="B3503" s="12">
        <v>2.1</v>
      </c>
      <c r="C3503" s="12">
        <v>6.2</v>
      </c>
      <c r="D3503" s="7">
        <v>270</v>
      </c>
      <c r="E3503" s="16">
        <v>1.7875925925925926</v>
      </c>
      <c r="F3503" s="12">
        <v>8.8</v>
      </c>
      <c r="G3503" s="7">
        <v>290</v>
      </c>
      <c r="H3503" s="16">
        <v>1.7848148148148149</v>
      </c>
    </row>
    <row x14ac:dyDescent="0.25" r="3504" customHeight="1" ht="18.75">
      <c r="A3504" s="1">
        <v>44777</v>
      </c>
      <c r="B3504" s="12">
        <v>2.4</v>
      </c>
      <c r="C3504" s="12">
        <v>4.3</v>
      </c>
      <c r="D3504" s="7">
        <v>270</v>
      </c>
      <c r="E3504" s="16">
        <v>1.4924537037037038</v>
      </c>
      <c r="F3504" s="12">
        <v>6.1</v>
      </c>
      <c r="G3504" s="7">
        <v>250</v>
      </c>
      <c r="H3504" s="16">
        <v>1.4903703703703703</v>
      </c>
    </row>
    <row x14ac:dyDescent="0.25" r="3505" customHeight="1" ht="18.75">
      <c r="A3505" s="1">
        <v>44778</v>
      </c>
      <c r="B3505" s="12">
        <v>1.9</v>
      </c>
      <c r="C3505" s="12">
        <v>4.1</v>
      </c>
      <c r="D3505" s="7">
        <v>270</v>
      </c>
      <c r="E3505" s="16">
        <v>1.5195370370370371</v>
      </c>
      <c r="F3505" s="12">
        <v>6.8</v>
      </c>
      <c r="G3505" s="7">
        <v>290</v>
      </c>
      <c r="H3505" s="16">
        <v>1.5195370370370371</v>
      </c>
    </row>
    <row x14ac:dyDescent="0.25" r="3506" customHeight="1" ht="18.75">
      <c r="A3506" s="1">
        <v>44779</v>
      </c>
      <c r="B3506" s="12">
        <v>1.7</v>
      </c>
      <c r="C3506" s="12">
        <v>4.1</v>
      </c>
      <c r="D3506" s="7">
        <v>290</v>
      </c>
      <c r="E3506" s="16">
        <v>1.5355092592592592</v>
      </c>
      <c r="F3506" s="12">
        <v>6.5</v>
      </c>
      <c r="G3506" s="7">
        <v>290</v>
      </c>
      <c r="H3506" s="16">
        <v>1.5306481481481482</v>
      </c>
    </row>
    <row x14ac:dyDescent="0.25" r="3507" customHeight="1" ht="18.75">
      <c r="A3507" s="1">
        <v>44780</v>
      </c>
      <c r="B3507" s="12">
        <v>1.8</v>
      </c>
      <c r="C3507" s="7">
        <v>5</v>
      </c>
      <c r="D3507" s="7">
        <v>270</v>
      </c>
      <c r="E3507" s="16">
        <v>1.6243981481481482</v>
      </c>
      <c r="F3507" s="12">
        <v>7.7</v>
      </c>
      <c r="G3507" s="7">
        <v>290</v>
      </c>
      <c r="H3507" s="16">
        <v>1.6202314814814813</v>
      </c>
    </row>
    <row x14ac:dyDescent="0.25" r="3508" customHeight="1" ht="18.75">
      <c r="A3508" s="1">
        <v>44781</v>
      </c>
      <c r="B3508" s="12">
        <v>2.1</v>
      </c>
      <c r="C3508" s="12">
        <v>5.3</v>
      </c>
      <c r="D3508" s="7">
        <v>250</v>
      </c>
      <c r="E3508" s="16">
        <v>1.6188425925925927</v>
      </c>
      <c r="F3508" s="12">
        <v>8.2</v>
      </c>
      <c r="G3508" s="7">
        <v>250</v>
      </c>
      <c r="H3508" s="16">
        <v>1.6445370370370371</v>
      </c>
    </row>
    <row x14ac:dyDescent="0.25" r="3509" customHeight="1" ht="18.75">
      <c r="A3509" s="1">
        <v>44782</v>
      </c>
      <c r="B3509" s="12">
        <v>1.7</v>
      </c>
      <c r="C3509" s="12">
        <v>3.8</v>
      </c>
      <c r="D3509" s="7">
        <v>250</v>
      </c>
      <c r="E3509" s="16">
        <v>1.560509259259259</v>
      </c>
      <c r="F3509" s="12">
        <v>6.5</v>
      </c>
      <c r="G3509" s="7">
        <v>230</v>
      </c>
      <c r="H3509" s="16">
        <v>1.5681481481481483</v>
      </c>
    </row>
    <row x14ac:dyDescent="0.25" r="3510" customHeight="1" ht="18.75">
      <c r="A3510" s="1">
        <v>44783</v>
      </c>
      <c r="B3510" s="12">
        <v>1.2</v>
      </c>
      <c r="C3510" s="12">
        <v>4.3</v>
      </c>
      <c r="D3510" s="7">
        <v>270</v>
      </c>
      <c r="E3510" s="16">
        <v>1.4875925925925926</v>
      </c>
      <c r="F3510" s="12">
        <v>6.3</v>
      </c>
      <c r="G3510" s="7">
        <v>270</v>
      </c>
      <c r="H3510" s="16">
        <v>1.4813425925925925</v>
      </c>
    </row>
    <row x14ac:dyDescent="0.25" r="3511" customHeight="1" ht="18.75">
      <c r="A3511" s="1">
        <v>44784</v>
      </c>
      <c r="B3511" s="12">
        <v>0.9</v>
      </c>
      <c r="C3511" s="12">
        <v>3.2</v>
      </c>
      <c r="D3511" s="7">
        <v>270</v>
      </c>
      <c r="E3511" s="16">
        <v>1.607037037037037</v>
      </c>
      <c r="F3511" s="12">
        <v>4.9</v>
      </c>
      <c r="G3511" s="7">
        <v>270</v>
      </c>
      <c r="H3511" s="16">
        <v>1.6042592592592593</v>
      </c>
    </row>
    <row x14ac:dyDescent="0.25" r="3512" customHeight="1" ht="18.75">
      <c r="A3512" s="1">
        <v>44785</v>
      </c>
      <c r="B3512" s="12">
        <v>1.6</v>
      </c>
      <c r="C3512" s="12">
        <v>3.6</v>
      </c>
      <c r="D3512" s="7">
        <v>340</v>
      </c>
      <c r="E3512" s="16">
        <v>1.6049537037037038</v>
      </c>
      <c r="F3512" s="12">
        <v>5.3</v>
      </c>
      <c r="G3512" s="7">
        <v>340</v>
      </c>
      <c r="H3512" s="16">
        <v>1.5507870370370371</v>
      </c>
    </row>
    <row x14ac:dyDescent="0.25" r="3513" customHeight="1" ht="18.75">
      <c r="A3513" s="1">
        <v>44786</v>
      </c>
      <c r="B3513" s="12">
        <v>1.5</v>
      </c>
      <c r="C3513" s="12">
        <v>7.4</v>
      </c>
      <c r="D3513" s="7">
        <v>270</v>
      </c>
      <c r="E3513" s="16">
        <v>1.6112037037037037</v>
      </c>
      <c r="F3513" s="12">
        <v>12.8</v>
      </c>
      <c r="G3513" s="7">
        <v>250</v>
      </c>
      <c r="H3513" s="16">
        <v>1.608425925925926</v>
      </c>
    </row>
    <row x14ac:dyDescent="0.25" r="3514" customHeight="1" ht="18.75">
      <c r="A3514" s="1">
        <v>44787</v>
      </c>
      <c r="B3514" s="12">
        <v>1.6</v>
      </c>
      <c r="C3514" s="12">
        <v>4.7</v>
      </c>
      <c r="D3514" s="7">
        <v>290</v>
      </c>
      <c r="E3514" s="16">
        <v>1.4549537037037037</v>
      </c>
      <c r="F3514" s="12">
        <v>7.1</v>
      </c>
      <c r="G3514" s="7">
        <v>290</v>
      </c>
      <c r="H3514" s="16">
        <v>1.4993981481481482</v>
      </c>
    </row>
    <row x14ac:dyDescent="0.25" r="3515" customHeight="1" ht="18.75">
      <c r="A3515" s="1">
        <v>44788</v>
      </c>
      <c r="B3515" s="12">
        <v>1.9</v>
      </c>
      <c r="C3515" s="12">
        <v>4.5</v>
      </c>
      <c r="D3515" s="7">
        <v>230</v>
      </c>
      <c r="E3515" s="16">
        <v>1.6653703703703704</v>
      </c>
      <c r="F3515" s="12">
        <v>7.8</v>
      </c>
      <c r="G3515" s="7">
        <v>250</v>
      </c>
      <c r="H3515" s="16">
        <v>1.483425925925926</v>
      </c>
    </row>
    <row x14ac:dyDescent="0.25" r="3516" customHeight="1" ht="18.75">
      <c r="A3516" s="1">
        <v>44789</v>
      </c>
      <c r="B3516" s="12">
        <v>1.1</v>
      </c>
      <c r="C3516" s="12">
        <v>4.1</v>
      </c>
      <c r="D3516" s="7">
        <v>320</v>
      </c>
      <c r="E3516" s="16">
        <v>1.2605092592592593</v>
      </c>
      <c r="F3516" s="12">
        <v>7.7</v>
      </c>
      <c r="G3516" s="7">
        <v>340</v>
      </c>
      <c r="H3516" s="16">
        <v>1.2563425925925926</v>
      </c>
    </row>
    <row x14ac:dyDescent="0.25" r="3517" customHeight="1" ht="18.75">
      <c r="A3517" s="1">
        <v>44790</v>
      </c>
      <c r="B3517" s="12">
        <v>2.2</v>
      </c>
      <c r="C3517" s="12">
        <v>4.5</v>
      </c>
      <c r="D3517" s="7">
        <v>140</v>
      </c>
      <c r="E3517" s="16">
        <v>1.6313425925925926</v>
      </c>
      <c r="F3517" s="7">
        <v>6</v>
      </c>
      <c r="G3517" s="7">
        <v>140</v>
      </c>
      <c r="H3517" s="16">
        <v>1.6348148148148147</v>
      </c>
    </row>
    <row x14ac:dyDescent="0.25" r="3518" customHeight="1" ht="18.75">
      <c r="A3518" s="1">
        <v>44791</v>
      </c>
      <c r="B3518" s="12">
        <v>1.2</v>
      </c>
      <c r="C3518" s="12">
        <v>2.9</v>
      </c>
      <c r="D3518" s="7">
        <v>320</v>
      </c>
      <c r="E3518" s="16">
        <v>1.6181481481481481</v>
      </c>
      <c r="F3518" s="12">
        <v>4.6</v>
      </c>
      <c r="G3518" s="7">
        <v>320</v>
      </c>
      <c r="H3518" s="16">
        <v>1.616064814814815</v>
      </c>
    </row>
    <row x14ac:dyDescent="0.25" r="3519" customHeight="1" ht="18.75">
      <c r="A3519" s="1">
        <v>44792</v>
      </c>
      <c r="B3519" s="12">
        <v>1.5</v>
      </c>
      <c r="C3519" s="12">
        <v>4.2</v>
      </c>
      <c r="D3519" s="7">
        <v>270</v>
      </c>
      <c r="E3519" s="16">
        <v>1.6653703703703704</v>
      </c>
      <c r="F3519" s="12">
        <v>6.8</v>
      </c>
      <c r="G3519" s="7">
        <v>250</v>
      </c>
      <c r="H3519" s="16">
        <v>1.6563425925925928</v>
      </c>
    </row>
    <row x14ac:dyDescent="0.25" r="3520" customHeight="1" ht="18.75">
      <c r="A3520" s="1">
        <v>44793</v>
      </c>
      <c r="B3520" s="12">
        <v>1.6</v>
      </c>
      <c r="C3520" s="12">
        <v>4.5</v>
      </c>
      <c r="D3520" s="7">
        <v>110</v>
      </c>
      <c r="E3520" s="16">
        <v>1.8403703703703704</v>
      </c>
      <c r="F3520" s="12">
        <v>6.8</v>
      </c>
      <c r="G3520" s="7">
        <v>110</v>
      </c>
      <c r="H3520" s="16">
        <v>1.8612037037037037</v>
      </c>
    </row>
    <row x14ac:dyDescent="0.25" r="3521" customHeight="1" ht="18.75">
      <c r="A3521" s="1">
        <v>44794</v>
      </c>
      <c r="B3521" s="12">
        <v>3.2</v>
      </c>
      <c r="C3521" s="12">
        <v>4.7</v>
      </c>
      <c r="D3521" s="7">
        <v>110</v>
      </c>
      <c r="E3521" s="16">
        <v>1.3917592592592594</v>
      </c>
      <c r="F3521" s="12">
        <v>6.8</v>
      </c>
      <c r="G3521" s="7">
        <v>110</v>
      </c>
      <c r="H3521" s="16">
        <v>1.4139814814814815</v>
      </c>
    </row>
    <row x14ac:dyDescent="0.25" r="3522" customHeight="1" ht="18.75">
      <c r="A3522" s="1">
        <v>44795</v>
      </c>
      <c r="B3522" s="12">
        <v>1.4</v>
      </c>
      <c r="C3522" s="12">
        <v>3.1</v>
      </c>
      <c r="D3522" s="7">
        <v>160</v>
      </c>
      <c r="E3522" s="16">
        <v>1.0230092592592592</v>
      </c>
      <c r="F3522" s="7">
        <v>5</v>
      </c>
      <c r="G3522" s="7">
        <v>340</v>
      </c>
      <c r="H3522" s="16">
        <v>1.6813425925925927</v>
      </c>
    </row>
    <row x14ac:dyDescent="0.25" r="3523" customHeight="1" ht="18.75">
      <c r="A3523" s="1">
        <v>44796</v>
      </c>
      <c r="B3523" s="12">
        <v>1.5</v>
      </c>
      <c r="C3523" s="12">
        <v>4.7</v>
      </c>
      <c r="D3523" s="7">
        <v>110</v>
      </c>
      <c r="E3523" s="16">
        <v>1.9938425925925927</v>
      </c>
      <c r="F3523" s="12">
        <v>6.7</v>
      </c>
      <c r="G3523" s="7">
        <v>140</v>
      </c>
      <c r="H3523" s="16">
        <v>1.9563425925925926</v>
      </c>
    </row>
    <row x14ac:dyDescent="0.25" r="3524" customHeight="1" ht="18.75">
      <c r="A3524" s="1">
        <v>44797</v>
      </c>
      <c r="B3524" s="12">
        <v>2.7</v>
      </c>
      <c r="C3524" s="12">
        <v>4.9</v>
      </c>
      <c r="D3524" s="7">
        <v>90</v>
      </c>
      <c r="E3524" s="16">
        <v>1.5841203703703703</v>
      </c>
      <c r="F3524" s="12">
        <v>7.4</v>
      </c>
      <c r="G3524" s="7">
        <v>140</v>
      </c>
      <c r="H3524" s="16">
        <v>1.0362037037037037</v>
      </c>
    </row>
    <row x14ac:dyDescent="0.25" r="3525" customHeight="1" ht="18.75">
      <c r="A3525" s="1">
        <v>44798</v>
      </c>
      <c r="B3525" s="12">
        <v>1.4</v>
      </c>
      <c r="C3525" s="12">
        <v>4.1</v>
      </c>
      <c r="D3525" s="7">
        <v>290</v>
      </c>
      <c r="E3525" s="16">
        <v>1.9764814814814815</v>
      </c>
      <c r="F3525" s="12">
        <v>5.6</v>
      </c>
      <c r="G3525" s="7">
        <v>320</v>
      </c>
      <c r="H3525" s="16">
        <v>1.9889814814814815</v>
      </c>
    </row>
    <row x14ac:dyDescent="0.25" r="3526" customHeight="1" ht="18.75">
      <c r="A3526" s="1">
        <v>44799</v>
      </c>
      <c r="B3526" s="12">
        <v>2.2</v>
      </c>
      <c r="C3526" s="12">
        <v>4.9</v>
      </c>
      <c r="D3526" s="7">
        <v>290</v>
      </c>
      <c r="E3526" s="16">
        <v>1.232037037037037</v>
      </c>
      <c r="F3526" s="12">
        <v>6.4</v>
      </c>
      <c r="G3526" s="7">
        <v>290</v>
      </c>
      <c r="H3526" s="16">
        <v>1.2264814814814815</v>
      </c>
    </row>
    <row x14ac:dyDescent="0.25" r="3527" customHeight="1" ht="18.75">
      <c r="A3527" s="1">
        <v>44800</v>
      </c>
      <c r="B3527" s="12">
        <v>1.7</v>
      </c>
      <c r="C3527" s="12">
        <v>4.7</v>
      </c>
      <c r="D3527" s="7">
        <v>320</v>
      </c>
      <c r="E3527" s="16">
        <v>1.5987037037037037</v>
      </c>
      <c r="F3527" s="12">
        <v>7.2</v>
      </c>
      <c r="G3527" s="7">
        <v>270</v>
      </c>
      <c r="H3527" s="16">
        <v>1.6028703703703704</v>
      </c>
    </row>
    <row x14ac:dyDescent="0.25" r="3528" customHeight="1" ht="18.75">
      <c r="A3528" s="1">
        <v>44801</v>
      </c>
      <c r="B3528" s="12">
        <v>2.4</v>
      </c>
      <c r="C3528" s="12">
        <v>5.2</v>
      </c>
      <c r="D3528" s="7">
        <v>110</v>
      </c>
      <c r="E3528" s="16">
        <v>1.4973148148148148</v>
      </c>
      <c r="F3528" s="12">
        <v>7.6</v>
      </c>
      <c r="G3528" s="7">
        <v>110</v>
      </c>
      <c r="H3528" s="16">
        <v>1.491064814814815</v>
      </c>
    </row>
    <row x14ac:dyDescent="0.25" r="3529" customHeight="1" ht="18.75">
      <c r="A3529" s="1">
        <v>44802</v>
      </c>
      <c r="B3529" s="12">
        <v>1.1</v>
      </c>
      <c r="C3529" s="12">
        <v>2.8</v>
      </c>
      <c r="D3529" s="7">
        <v>110</v>
      </c>
      <c r="E3529" s="16">
        <v>1.8063425925925927</v>
      </c>
      <c r="F3529" s="7">
        <v>4</v>
      </c>
      <c r="G3529" s="7">
        <v>110</v>
      </c>
      <c r="H3529" s="16">
        <v>1.807037037037037</v>
      </c>
    </row>
    <row x14ac:dyDescent="0.25" r="3530" customHeight="1" ht="18.75">
      <c r="A3530" s="1">
        <v>44803</v>
      </c>
      <c r="B3530" s="12">
        <v>1.5</v>
      </c>
      <c r="C3530" s="12">
        <v>4.3</v>
      </c>
      <c r="D3530" s="7">
        <v>140</v>
      </c>
      <c r="E3530" s="16">
        <v>1.7764814814814813</v>
      </c>
      <c r="F3530" s="12">
        <v>6.2</v>
      </c>
      <c r="G3530" s="7">
        <v>90</v>
      </c>
      <c r="H3530" s="16">
        <v>1.7730092592592592</v>
      </c>
    </row>
    <row x14ac:dyDescent="0.25" r="3531" customHeight="1" ht="18.75">
      <c r="A3531" s="1">
        <v>44804</v>
      </c>
      <c r="B3531" s="12">
        <v>1.2</v>
      </c>
      <c r="C3531" s="7">
        <v>3</v>
      </c>
      <c r="D3531" s="7">
        <v>110</v>
      </c>
      <c r="E3531" s="16">
        <v>1.580648148148148</v>
      </c>
      <c r="F3531" s="12">
        <v>4.8</v>
      </c>
      <c r="G3531" s="7">
        <v>140</v>
      </c>
      <c r="H3531" s="16">
        <v>1.5868981481481481</v>
      </c>
    </row>
    <row x14ac:dyDescent="0.25" r="3532" customHeight="1" ht="18.75">
      <c r="A3532" s="1">
        <v>44805</v>
      </c>
      <c r="B3532" s="12">
        <v>1.5</v>
      </c>
      <c r="C3532" s="12">
        <v>4.3</v>
      </c>
      <c r="D3532" s="7">
        <v>140</v>
      </c>
      <c r="E3532" s="16">
        <v>1.594537037037037</v>
      </c>
      <c r="F3532" s="7">
        <v>6</v>
      </c>
      <c r="G3532" s="7">
        <v>110</v>
      </c>
      <c r="H3532" s="16">
        <v>1.5938425925925928</v>
      </c>
    </row>
    <row x14ac:dyDescent="0.25" r="3533" customHeight="1" ht="18.75">
      <c r="A3533" s="1">
        <v>44806</v>
      </c>
      <c r="B3533" s="12">
        <v>1.9</v>
      </c>
      <c r="C3533" s="12">
        <v>4.9</v>
      </c>
      <c r="D3533" s="7">
        <v>90</v>
      </c>
      <c r="E3533" s="16">
        <v>1.6403703703703703</v>
      </c>
      <c r="F3533" s="12">
        <v>7.6</v>
      </c>
      <c r="G3533" s="7">
        <v>90</v>
      </c>
      <c r="H3533" s="16">
        <v>1.5862037037037036</v>
      </c>
    </row>
    <row x14ac:dyDescent="0.25" r="3534" customHeight="1" ht="18.75">
      <c r="A3534" s="1">
        <v>44807</v>
      </c>
      <c r="B3534" s="12">
        <v>3.1</v>
      </c>
      <c r="C3534" s="7">
        <v>5</v>
      </c>
      <c r="D3534" s="7">
        <v>110</v>
      </c>
      <c r="E3534" s="16">
        <v>1.4882870370370371</v>
      </c>
      <c r="F3534" s="12">
        <v>7.4</v>
      </c>
      <c r="G3534" s="7">
        <v>110</v>
      </c>
      <c r="H3534" s="16">
        <v>1.4841203703703703</v>
      </c>
    </row>
    <row x14ac:dyDescent="0.25" r="3535" customHeight="1" ht="18.75">
      <c r="A3535" s="1">
        <v>44808</v>
      </c>
      <c r="B3535" s="12">
        <v>2.7</v>
      </c>
      <c r="C3535" s="12">
        <v>5.1</v>
      </c>
      <c r="D3535" s="7">
        <v>110</v>
      </c>
      <c r="E3535" s="16">
        <v>1.4688425925925925</v>
      </c>
      <c r="F3535" s="12">
        <v>7.1</v>
      </c>
      <c r="G3535" s="7">
        <v>90</v>
      </c>
      <c r="H3535" s="16">
        <v>1.3716203703703704</v>
      </c>
    </row>
    <row x14ac:dyDescent="0.25" r="3536" customHeight="1" ht="18.75">
      <c r="A3536" s="1">
        <v>44809</v>
      </c>
      <c r="B3536" s="12">
        <v>2.6</v>
      </c>
      <c r="C3536" s="12">
        <v>7.1</v>
      </c>
      <c r="D3536" s="7">
        <v>90</v>
      </c>
      <c r="E3536" s="16">
        <v>1.889675925925926</v>
      </c>
      <c r="F3536" s="12">
        <v>11.1</v>
      </c>
      <c r="G3536" s="7">
        <v>90</v>
      </c>
      <c r="H3536" s="16">
        <v>1.8868981481481482</v>
      </c>
    </row>
    <row x14ac:dyDescent="0.25" r="3537" customHeight="1" ht="18.75">
      <c r="A3537" s="1">
        <v>44810</v>
      </c>
      <c r="B3537" s="12">
        <v>4.2</v>
      </c>
      <c r="C3537" s="12">
        <v>9.4</v>
      </c>
      <c r="D3537" s="7">
        <v>270</v>
      </c>
      <c r="E3537" s="16">
        <v>1.3362037037037038</v>
      </c>
      <c r="F3537" s="12">
        <v>13.5</v>
      </c>
      <c r="G3537" s="7">
        <v>290</v>
      </c>
      <c r="H3537" s="16">
        <v>1.3021759259259258</v>
      </c>
    </row>
    <row x14ac:dyDescent="0.25" r="3538" customHeight="1" ht="18.75">
      <c r="A3538" s="1">
        <v>44811</v>
      </c>
      <c r="B3538" s="12">
        <v>1.5</v>
      </c>
      <c r="C3538" s="12">
        <v>4.5</v>
      </c>
      <c r="D3538" s="7">
        <v>320</v>
      </c>
      <c r="E3538" s="16">
        <v>1.5730092592592593</v>
      </c>
      <c r="F3538" s="12">
        <v>7.1</v>
      </c>
      <c r="G3538" s="7">
        <v>290</v>
      </c>
      <c r="H3538" s="16">
        <v>1.5896759259259259</v>
      </c>
    </row>
    <row x14ac:dyDescent="0.25" r="3539" customHeight="1" ht="18.75">
      <c r="A3539" s="1">
        <v>44812</v>
      </c>
      <c r="B3539" s="12">
        <v>2.2</v>
      </c>
      <c r="C3539" s="7">
        <v>5</v>
      </c>
      <c r="D3539" s="7">
        <v>140</v>
      </c>
      <c r="E3539" s="16">
        <v>1.538287037037037</v>
      </c>
      <c r="F3539" s="12">
        <v>7.1</v>
      </c>
      <c r="G3539" s="7">
        <v>90</v>
      </c>
      <c r="H3539" s="16">
        <v>1.7250925925925926</v>
      </c>
    </row>
    <row x14ac:dyDescent="0.25" r="3540" customHeight="1" ht="18.75">
      <c r="A3540" s="1">
        <v>44813</v>
      </c>
      <c r="B3540" s="12">
        <v>2.6</v>
      </c>
      <c r="C3540" s="12">
        <v>5.9</v>
      </c>
      <c r="D3540" s="7">
        <v>110</v>
      </c>
      <c r="E3540" s="16">
        <v>1.7612037037037038</v>
      </c>
      <c r="F3540" s="12">
        <v>8.6</v>
      </c>
      <c r="G3540" s="7">
        <v>110</v>
      </c>
      <c r="H3540" s="16">
        <v>1.6792592592592592</v>
      </c>
    </row>
    <row x14ac:dyDescent="0.25" r="3541" customHeight="1" ht="18.75">
      <c r="A3541" s="1">
        <v>44814</v>
      </c>
      <c r="B3541" s="12">
        <v>1.9</v>
      </c>
      <c r="C3541" s="12">
        <v>6.4</v>
      </c>
      <c r="D3541" s="7">
        <v>110</v>
      </c>
      <c r="E3541" s="16">
        <v>1.5910648148148148</v>
      </c>
      <c r="F3541" s="12">
        <v>9.1</v>
      </c>
      <c r="G3541" s="7">
        <v>90</v>
      </c>
      <c r="H3541" s="16">
        <v>1.6049537037037038</v>
      </c>
    </row>
    <row x14ac:dyDescent="0.25" r="3542" customHeight="1" ht="18.75">
      <c r="A3542" s="1">
        <v>44815</v>
      </c>
      <c r="B3542" s="12">
        <v>2.4</v>
      </c>
      <c r="C3542" s="12">
        <v>5.2</v>
      </c>
      <c r="D3542" s="7">
        <v>110</v>
      </c>
      <c r="E3542" s="16">
        <v>1.861898148148148</v>
      </c>
      <c r="F3542" s="12">
        <v>7.7</v>
      </c>
      <c r="G3542" s="7">
        <v>110</v>
      </c>
      <c r="H3542" s="16">
        <v>1.8598148148148148</v>
      </c>
    </row>
    <row x14ac:dyDescent="0.25" r="3543" customHeight="1" ht="18.75">
      <c r="A3543" s="1">
        <v>44816</v>
      </c>
      <c r="B3543" s="12">
        <v>1.4</v>
      </c>
      <c r="C3543" s="12">
        <v>3.5</v>
      </c>
      <c r="D3543" s="7">
        <v>140</v>
      </c>
      <c r="E3543" s="16">
        <v>1.9966203703703704</v>
      </c>
      <c r="F3543" s="12">
        <v>4.8</v>
      </c>
      <c r="G3543" s="7">
        <v>160</v>
      </c>
      <c r="H3543" s="16">
        <v>1.0493981481481482</v>
      </c>
    </row>
    <row x14ac:dyDescent="0.25" r="3544" customHeight="1" ht="18.75">
      <c r="A3544" s="1">
        <v>44817</v>
      </c>
      <c r="B3544" s="12">
        <v>3.2</v>
      </c>
      <c r="C3544" s="12">
        <v>6.8</v>
      </c>
      <c r="D3544" s="7">
        <v>110</v>
      </c>
      <c r="E3544" s="16">
        <v>1.5091203703703704</v>
      </c>
      <c r="F3544" s="12">
        <v>9.9</v>
      </c>
      <c r="G3544" s="7">
        <v>90</v>
      </c>
      <c r="H3544" s="16">
        <v>1.4931481481481481</v>
      </c>
    </row>
    <row x14ac:dyDescent="0.25" r="3545" customHeight="1" ht="18.75">
      <c r="A3545" s="1">
        <v>44818</v>
      </c>
      <c r="B3545" s="12">
        <v>4.1</v>
      </c>
      <c r="C3545" s="12">
        <v>7.5</v>
      </c>
      <c r="D3545" s="7">
        <v>110</v>
      </c>
      <c r="E3545" s="16">
        <v>1.5424537037037038</v>
      </c>
      <c r="F3545" s="12">
        <v>10.8</v>
      </c>
      <c r="G3545" s="7">
        <v>110</v>
      </c>
      <c r="H3545" s="16">
        <v>1.619537037037037</v>
      </c>
    </row>
    <row x14ac:dyDescent="0.25" r="3546" customHeight="1" ht="18.75">
      <c r="A3546" s="1">
        <v>44819</v>
      </c>
      <c r="B3546" s="12">
        <v>4.6</v>
      </c>
      <c r="C3546" s="12">
        <v>6.6</v>
      </c>
      <c r="D3546" s="7">
        <v>110</v>
      </c>
      <c r="E3546" s="16">
        <v>1.4528703703703703</v>
      </c>
      <c r="F3546" s="12">
        <v>10.3</v>
      </c>
      <c r="G3546" s="7">
        <v>110</v>
      </c>
      <c r="H3546" s="16">
        <v>1.4473148148148147</v>
      </c>
    </row>
    <row x14ac:dyDescent="0.25" r="3547" customHeight="1" ht="18.75">
      <c r="A3547" s="1">
        <v>44820</v>
      </c>
      <c r="B3547" s="12">
        <v>2.9</v>
      </c>
      <c r="C3547" s="12">
        <v>4.3</v>
      </c>
      <c r="D3547" s="7">
        <v>140</v>
      </c>
      <c r="E3547" s="16">
        <v>1.9028703703703704</v>
      </c>
      <c r="F3547" s="12">
        <v>6.3</v>
      </c>
      <c r="G3547" s="7">
        <v>140</v>
      </c>
      <c r="H3547" s="16">
        <v>1.900787037037037</v>
      </c>
    </row>
    <row x14ac:dyDescent="0.25" r="3548" customHeight="1" ht="18.75">
      <c r="A3548" s="1">
        <v>44821</v>
      </c>
      <c r="B3548" s="12">
        <v>1.5</v>
      </c>
      <c r="C3548" s="12">
        <v>4.1</v>
      </c>
      <c r="D3548" s="7">
        <v>110</v>
      </c>
      <c r="E3548" s="16">
        <v>1.6778703703703703</v>
      </c>
      <c r="F3548" s="12">
        <v>5.7</v>
      </c>
      <c r="G3548" s="7">
        <v>110</v>
      </c>
      <c r="H3548" s="16">
        <v>1.6688425925925925</v>
      </c>
    </row>
    <row x14ac:dyDescent="0.25" r="3549" customHeight="1" ht="18.75">
      <c r="A3549" s="1">
        <v>44822</v>
      </c>
      <c r="B3549" s="12">
        <v>2.2</v>
      </c>
      <c r="C3549" s="12">
        <v>5.5</v>
      </c>
      <c r="D3549" s="7">
        <v>90</v>
      </c>
      <c r="E3549" s="16">
        <v>1.920925925925926</v>
      </c>
      <c r="F3549" s="12">
        <v>9.4</v>
      </c>
      <c r="G3549" s="7">
        <v>90</v>
      </c>
      <c r="H3549" s="16">
        <v>1.8112037037037036</v>
      </c>
    </row>
    <row x14ac:dyDescent="0.25" r="3550" customHeight="1" ht="18.75">
      <c r="A3550" s="1">
        <v>44823</v>
      </c>
      <c r="B3550" s="12">
        <v>3.1</v>
      </c>
      <c r="C3550" s="12">
        <v>5.6</v>
      </c>
      <c r="D3550" s="7">
        <v>200</v>
      </c>
      <c r="E3550" s="16">
        <v>1.5792592592592594</v>
      </c>
      <c r="F3550" s="12">
        <v>8.3</v>
      </c>
      <c r="G3550" s="7">
        <v>180</v>
      </c>
      <c r="H3550" s="16">
        <v>1.5743981481481482</v>
      </c>
    </row>
    <row x14ac:dyDescent="0.25" r="3551" customHeight="1" ht="18.75">
      <c r="A3551" s="1">
        <v>44824</v>
      </c>
      <c r="B3551" s="12">
        <v>3.2</v>
      </c>
      <c r="C3551" s="7">
        <v>6</v>
      </c>
      <c r="D3551" s="7">
        <v>110</v>
      </c>
      <c r="E3551" s="16">
        <v>1.5139814814814816</v>
      </c>
      <c r="F3551" s="12">
        <v>8.4</v>
      </c>
      <c r="G3551" s="7">
        <v>140</v>
      </c>
      <c r="H3551" s="16">
        <v>1.6445370370370371</v>
      </c>
    </row>
    <row x14ac:dyDescent="0.25" r="3552" customHeight="1" ht="18.75">
      <c r="A3552" s="1">
        <v>44825</v>
      </c>
      <c r="B3552" s="12">
        <v>2.3</v>
      </c>
      <c r="C3552" s="12">
        <v>5.6</v>
      </c>
      <c r="D3552" s="7">
        <v>110</v>
      </c>
      <c r="E3552" s="16">
        <v>1.5702314814814815</v>
      </c>
      <c r="F3552" s="7">
        <v>8</v>
      </c>
      <c r="G3552" s="7">
        <v>140</v>
      </c>
      <c r="H3552" s="16">
        <v>1.5639814814814814</v>
      </c>
    </row>
    <row x14ac:dyDescent="0.25" r="3553" customHeight="1" ht="18.75">
      <c r="A3553" s="1">
        <v>44826</v>
      </c>
      <c r="B3553" s="12">
        <v>1.7</v>
      </c>
      <c r="C3553" s="12">
        <v>4.1</v>
      </c>
      <c r="D3553" s="7">
        <v>110</v>
      </c>
      <c r="E3553" s="16">
        <v>1.538287037037037</v>
      </c>
      <c r="F3553" s="12">
        <v>6.2</v>
      </c>
      <c r="G3553" s="7">
        <v>110</v>
      </c>
      <c r="H3553" s="16">
        <v>1.5896759259259259</v>
      </c>
    </row>
    <row x14ac:dyDescent="0.25" r="3554" customHeight="1" ht="18.75">
      <c r="A3554" s="1">
        <v>44827</v>
      </c>
      <c r="B3554" s="12">
        <v>2.6</v>
      </c>
      <c r="C3554" s="12">
        <v>6.4</v>
      </c>
      <c r="D3554" s="7">
        <v>250</v>
      </c>
      <c r="E3554" s="16">
        <v>1.7028703703703703</v>
      </c>
      <c r="F3554" s="12">
        <v>9.2</v>
      </c>
      <c r="G3554" s="7">
        <v>250</v>
      </c>
      <c r="H3554" s="16">
        <v>1.6834259259259259</v>
      </c>
    </row>
    <row x14ac:dyDescent="0.25" r="3555" customHeight="1" ht="18.75">
      <c r="A3555" s="1">
        <v>44828</v>
      </c>
      <c r="B3555" s="12">
        <v>2.6</v>
      </c>
      <c r="C3555" s="12">
        <v>5.6</v>
      </c>
      <c r="D3555" s="7">
        <v>250</v>
      </c>
      <c r="E3555" s="16">
        <v>1.5098148148148147</v>
      </c>
      <c r="F3555" s="12">
        <v>7.5</v>
      </c>
      <c r="G3555" s="7">
        <v>250</v>
      </c>
      <c r="H3555" s="16">
        <v>1.5139814814814816</v>
      </c>
    </row>
    <row x14ac:dyDescent="0.25" r="3556" customHeight="1" ht="18.75">
      <c r="A3556" s="1">
        <v>44829</v>
      </c>
      <c r="B3556" s="12">
        <v>1.2</v>
      </c>
      <c r="C3556" s="12">
        <v>3.1</v>
      </c>
      <c r="D3556" s="7">
        <v>110</v>
      </c>
      <c r="E3556" s="16">
        <v>1.647314814814815</v>
      </c>
      <c r="F3556" s="12">
        <v>4.3</v>
      </c>
      <c r="G3556" s="7">
        <v>140</v>
      </c>
      <c r="H3556" s="16">
        <v>1.6299537037037037</v>
      </c>
    </row>
    <row x14ac:dyDescent="0.25" r="3557" customHeight="1" ht="18.75">
      <c r="A3557" s="1">
        <v>44830</v>
      </c>
      <c r="B3557" s="12">
        <v>0.9</v>
      </c>
      <c r="C3557" s="12">
        <v>2.3</v>
      </c>
      <c r="D3557" s="7">
        <v>200</v>
      </c>
      <c r="E3557" s="16">
        <v>1.5313425925925928</v>
      </c>
      <c r="F3557" s="12">
        <v>3.2</v>
      </c>
      <c r="G3557" s="7">
        <v>200</v>
      </c>
      <c r="H3557" s="16">
        <v>1.525787037037037</v>
      </c>
    </row>
    <row x14ac:dyDescent="0.25" r="3558" customHeight="1" ht="18.75">
      <c r="A3558" s="1">
        <v>44831</v>
      </c>
      <c r="B3558" s="12">
        <v>2.1</v>
      </c>
      <c r="C3558" s="12">
        <v>4.6</v>
      </c>
      <c r="D3558" s="7">
        <v>110</v>
      </c>
      <c r="E3558" s="16">
        <v>1.5285648148148148</v>
      </c>
      <c r="F3558" s="12">
        <v>6.8</v>
      </c>
      <c r="G3558" s="7">
        <v>110</v>
      </c>
      <c r="H3558" s="16">
        <v>1.4764814814814815</v>
      </c>
    </row>
    <row x14ac:dyDescent="0.25" r="3559" customHeight="1" ht="18.75">
      <c r="A3559" s="1">
        <v>44832</v>
      </c>
      <c r="B3559" s="12">
        <v>0.9</v>
      </c>
      <c r="C3559" s="12">
        <v>2.5</v>
      </c>
      <c r="D3559" s="7">
        <v>200</v>
      </c>
      <c r="E3559" s="16">
        <v>1.6480092592592592</v>
      </c>
      <c r="F3559" s="12">
        <v>3.9</v>
      </c>
      <c r="G3559" s="7">
        <v>200</v>
      </c>
      <c r="H3559" s="16">
        <v>1.6480092592592592</v>
      </c>
    </row>
    <row x14ac:dyDescent="0.25" r="3560" customHeight="1" ht="18.75">
      <c r="A3560" s="1">
        <v>44833</v>
      </c>
      <c r="B3560" s="12">
        <v>0.9</v>
      </c>
      <c r="C3560" s="12">
        <v>2.6</v>
      </c>
      <c r="D3560" s="7">
        <v>250</v>
      </c>
      <c r="E3560" s="16">
        <v>1.486898148148148</v>
      </c>
      <c r="F3560" s="12">
        <v>4.1</v>
      </c>
      <c r="G3560" s="7">
        <v>230</v>
      </c>
      <c r="H3560" s="16">
        <v>1.4848148148148148</v>
      </c>
    </row>
    <row x14ac:dyDescent="0.25" r="3561" customHeight="1" ht="18.75">
      <c r="A3561" s="1">
        <v>44834</v>
      </c>
      <c r="B3561" s="12">
        <v>0.9</v>
      </c>
      <c r="C3561" s="7">
        <v>2</v>
      </c>
      <c r="D3561" s="7">
        <v>250</v>
      </c>
      <c r="E3561" s="16">
        <v>1.4612037037037038</v>
      </c>
      <c r="F3561" s="12">
        <v>3.2</v>
      </c>
      <c r="G3561" s="7">
        <v>180</v>
      </c>
      <c r="H3561" s="16">
        <v>1.5202314814814815</v>
      </c>
    </row>
    <row x14ac:dyDescent="0.25" r="3562" customHeight="1" ht="18.75">
      <c r="A3562" s="1">
        <v>44835</v>
      </c>
      <c r="B3562" s="12">
        <v>1.2</v>
      </c>
      <c r="C3562" s="12">
        <v>3.2</v>
      </c>
      <c r="D3562" s="7">
        <v>250</v>
      </c>
      <c r="E3562" s="16">
        <v>1.594537037037037</v>
      </c>
      <c r="F3562" s="12">
        <v>4.8</v>
      </c>
      <c r="G3562" s="7">
        <v>250</v>
      </c>
      <c r="H3562" s="16">
        <v>1.5938425925925928</v>
      </c>
    </row>
    <row x14ac:dyDescent="0.25" r="3563" customHeight="1" ht="18.75">
      <c r="A3563" s="1">
        <v>44836</v>
      </c>
      <c r="B3563" s="12">
        <v>1.7</v>
      </c>
      <c r="C3563" s="12">
        <v>3.4</v>
      </c>
      <c r="D3563" s="7">
        <v>110</v>
      </c>
      <c r="E3563" s="16">
        <v>1.5500925925925926</v>
      </c>
      <c r="F3563" s="7">
        <v>5</v>
      </c>
      <c r="G3563" s="7">
        <v>110</v>
      </c>
      <c r="H3563" s="16">
        <v>1.5452314814814816</v>
      </c>
    </row>
    <row x14ac:dyDescent="0.25" r="3564" customHeight="1" ht="18.75">
      <c r="A3564" s="1">
        <v>44837</v>
      </c>
      <c r="B3564" s="12">
        <v>1.3</v>
      </c>
      <c r="C3564" s="12">
        <v>3.6</v>
      </c>
      <c r="D3564" s="7">
        <v>250</v>
      </c>
      <c r="E3564" s="16">
        <v>1.6098148148148148</v>
      </c>
      <c r="F3564" s="12">
        <v>5.4</v>
      </c>
      <c r="G3564" s="7">
        <v>250</v>
      </c>
      <c r="H3564" s="16">
        <v>1.6056481481481482</v>
      </c>
    </row>
    <row x14ac:dyDescent="0.25" r="3565" customHeight="1" ht="18.75">
      <c r="A3565" s="1">
        <v>44838</v>
      </c>
      <c r="B3565" s="12">
        <v>2.9</v>
      </c>
      <c r="C3565" s="12">
        <v>7.2</v>
      </c>
      <c r="D3565" s="7">
        <v>110</v>
      </c>
      <c r="E3565" s="16">
        <v>1.764675925925926</v>
      </c>
      <c r="F3565" s="12">
        <v>9.9</v>
      </c>
      <c r="G3565" s="7">
        <v>110</v>
      </c>
      <c r="H3565" s="16">
        <v>1.7618981481481482</v>
      </c>
    </row>
    <row x14ac:dyDescent="0.25" r="3566" customHeight="1" ht="18.75">
      <c r="A3566" s="1">
        <v>44839</v>
      </c>
      <c r="B3566" s="12">
        <v>3.3</v>
      </c>
      <c r="C3566" s="12">
        <v>5.1</v>
      </c>
      <c r="D3566" s="7">
        <v>110</v>
      </c>
      <c r="E3566" s="16">
        <v>1.6827314814814813</v>
      </c>
      <c r="F3566" s="12">
        <v>7.1</v>
      </c>
      <c r="G3566" s="7">
        <v>90</v>
      </c>
      <c r="H3566" s="16">
        <v>1.6480092592592592</v>
      </c>
    </row>
    <row x14ac:dyDescent="0.25" r="3567" customHeight="1" ht="18.75">
      <c r="A3567" s="1">
        <v>44840</v>
      </c>
      <c r="B3567" s="12">
        <v>1.4</v>
      </c>
      <c r="C3567" s="12">
        <v>3.1</v>
      </c>
      <c r="D3567" s="7">
        <v>140</v>
      </c>
      <c r="E3567" s="16">
        <v>1.8000925925925926</v>
      </c>
      <c r="F3567" s="12">
        <v>4.4</v>
      </c>
      <c r="G3567" s="7">
        <v>110</v>
      </c>
      <c r="H3567" s="16">
        <v>1.8112037037037036</v>
      </c>
    </row>
    <row x14ac:dyDescent="0.25" r="3568" customHeight="1" ht="18.75">
      <c r="A3568" s="1">
        <v>44841</v>
      </c>
      <c r="B3568" s="12">
        <v>2.8</v>
      </c>
      <c r="C3568" s="12">
        <v>5.5</v>
      </c>
      <c r="D3568" s="7">
        <v>250</v>
      </c>
      <c r="E3568" s="16">
        <v>1.4362037037037036</v>
      </c>
      <c r="F3568" s="12">
        <v>7.8</v>
      </c>
      <c r="G3568" s="7">
        <v>270</v>
      </c>
      <c r="H3568" s="16">
        <v>1.4355092592592593</v>
      </c>
    </row>
    <row x14ac:dyDescent="0.25" r="3569" customHeight="1" ht="18.75">
      <c r="A3569" s="1">
        <v>44842</v>
      </c>
      <c r="B3569" s="12">
        <v>2.4</v>
      </c>
      <c r="C3569" s="12">
        <v>6.3</v>
      </c>
      <c r="D3569" s="7">
        <v>110</v>
      </c>
      <c r="E3569" s="16">
        <v>1.741064814814815</v>
      </c>
      <c r="F3569" s="12">
        <v>9.3</v>
      </c>
      <c r="G3569" s="7">
        <v>90</v>
      </c>
      <c r="H3569" s="16">
        <v>1.6264814814814814</v>
      </c>
    </row>
    <row x14ac:dyDescent="0.25" r="3570" customHeight="1" ht="18.75">
      <c r="A3570" s="1">
        <v>44843</v>
      </c>
      <c r="B3570" s="12">
        <v>1.3</v>
      </c>
      <c r="C3570" s="7">
        <v>4</v>
      </c>
      <c r="D3570" s="7">
        <v>270</v>
      </c>
      <c r="E3570" s="16">
        <v>1.9563425925925926</v>
      </c>
      <c r="F3570" s="12">
        <v>6.5</v>
      </c>
      <c r="G3570" s="7">
        <v>230</v>
      </c>
      <c r="H3570" s="16">
        <v>1.982037037037037</v>
      </c>
    </row>
    <row x14ac:dyDescent="0.25" r="3571" customHeight="1" ht="18.75">
      <c r="A3571" s="1">
        <v>44844</v>
      </c>
      <c r="B3571" s="12">
        <v>4.9</v>
      </c>
      <c r="C3571" s="12">
        <v>8.7</v>
      </c>
      <c r="D3571" s="7">
        <v>250</v>
      </c>
      <c r="E3571" s="16">
        <v>1.4577314814814815</v>
      </c>
      <c r="F3571" s="12">
        <v>13.6</v>
      </c>
      <c r="G3571" s="7">
        <v>270</v>
      </c>
      <c r="H3571" s="16">
        <v>1.4542592592592594</v>
      </c>
    </row>
    <row x14ac:dyDescent="0.25" r="3572" customHeight="1" ht="18.75">
      <c r="A3572" s="1">
        <v>44845</v>
      </c>
      <c r="B3572" s="12">
        <v>3.4</v>
      </c>
      <c r="C3572" s="12">
        <v>6.7</v>
      </c>
      <c r="D3572" s="7">
        <v>250</v>
      </c>
      <c r="E3572" s="16">
        <v>1.205648148148148</v>
      </c>
      <c r="F3572" s="12">
        <v>9.5</v>
      </c>
      <c r="G3572" s="7">
        <v>250</v>
      </c>
      <c r="H3572" s="16">
        <v>1.2042592592592594</v>
      </c>
    </row>
    <row x14ac:dyDescent="0.25" r="3573" customHeight="1" ht="18.75">
      <c r="A3573" s="1">
        <v>44846</v>
      </c>
      <c r="B3573" s="12">
        <v>1.8</v>
      </c>
      <c r="C3573" s="12">
        <v>5.7</v>
      </c>
      <c r="D3573" s="7">
        <v>110</v>
      </c>
      <c r="E3573" s="16">
        <v>1.6903703703703705</v>
      </c>
      <c r="F3573" s="12">
        <v>7.9</v>
      </c>
      <c r="G3573" s="7">
        <v>110</v>
      </c>
      <c r="H3573" s="16">
        <v>1.639675925925926</v>
      </c>
    </row>
    <row x14ac:dyDescent="0.25" r="3574" customHeight="1" ht="18.75">
      <c r="A3574" s="1">
        <v>44847</v>
      </c>
      <c r="B3574" s="12">
        <v>1.9</v>
      </c>
      <c r="C3574" s="12">
        <v>5.3</v>
      </c>
      <c r="D3574" s="7">
        <v>110</v>
      </c>
      <c r="E3574" s="16">
        <v>1.7028703703703703</v>
      </c>
      <c r="F3574" s="12">
        <v>7.2</v>
      </c>
      <c r="G3574" s="7">
        <v>90</v>
      </c>
      <c r="H3574" s="16">
        <v>1.741064814814815</v>
      </c>
    </row>
    <row x14ac:dyDescent="0.25" r="3575" customHeight="1" ht="18.75">
      <c r="A3575" s="1">
        <v>44848</v>
      </c>
      <c r="B3575" s="12">
        <v>1.9</v>
      </c>
      <c r="C3575" s="12">
        <v>4.2</v>
      </c>
      <c r="D3575" s="7">
        <v>140</v>
      </c>
      <c r="E3575" s="16">
        <v>1.5417592592592593</v>
      </c>
      <c r="F3575" s="12">
        <v>6.1</v>
      </c>
      <c r="G3575" s="7">
        <v>140</v>
      </c>
      <c r="H3575" s="16">
        <v>1.5389814814814815</v>
      </c>
    </row>
    <row x14ac:dyDescent="0.25" r="3576" customHeight="1" ht="18.75">
      <c r="A3576" s="1">
        <v>44849</v>
      </c>
      <c r="B3576" s="12">
        <v>2.1</v>
      </c>
      <c r="C3576" s="12">
        <v>4.6</v>
      </c>
      <c r="D3576" s="7">
        <v>110</v>
      </c>
      <c r="E3576" s="16">
        <v>1.8424537037037036</v>
      </c>
      <c r="F3576" s="12">
        <v>6.4</v>
      </c>
      <c r="G3576" s="7">
        <v>110</v>
      </c>
      <c r="H3576" s="16">
        <v>1.794537037037037</v>
      </c>
    </row>
    <row x14ac:dyDescent="0.25" r="3577" customHeight="1" ht="18.75">
      <c r="A3577" s="1">
        <v>44850</v>
      </c>
      <c r="B3577" s="12">
        <v>1.4</v>
      </c>
      <c r="C3577" s="12">
        <v>3.6</v>
      </c>
      <c r="D3577" s="7">
        <v>200</v>
      </c>
      <c r="E3577" s="16">
        <v>1.6980092592592593</v>
      </c>
      <c r="F3577" s="7">
        <v>5</v>
      </c>
      <c r="G3577" s="7">
        <v>250</v>
      </c>
      <c r="H3577" s="16">
        <v>1.6924537037037037</v>
      </c>
    </row>
    <row x14ac:dyDescent="0.25" r="3578" customHeight="1" ht="18.75">
      <c r="A3578" s="1">
        <v>44851</v>
      </c>
      <c r="B3578" s="12">
        <v>3.8</v>
      </c>
      <c r="C3578" s="12">
        <v>6.5</v>
      </c>
      <c r="D3578" s="7">
        <v>230</v>
      </c>
      <c r="E3578" s="16">
        <v>1.5507870370370371</v>
      </c>
      <c r="F3578" s="12">
        <v>9.8</v>
      </c>
      <c r="G3578" s="7">
        <v>250</v>
      </c>
      <c r="H3578" s="16">
        <v>1.5389814814814815</v>
      </c>
    </row>
    <row x14ac:dyDescent="0.25" r="3579" customHeight="1" ht="18.75">
      <c r="A3579" s="1">
        <v>44852</v>
      </c>
      <c r="B3579" s="12">
        <v>3.1</v>
      </c>
      <c r="C3579" s="12">
        <v>5.1</v>
      </c>
      <c r="D3579" s="7">
        <v>250</v>
      </c>
      <c r="E3579" s="16">
        <v>1.033425925925926</v>
      </c>
      <c r="F3579" s="12">
        <v>7.3</v>
      </c>
      <c r="G3579" s="7">
        <v>250</v>
      </c>
      <c r="H3579" s="16">
        <v>1.0313425925925925</v>
      </c>
    </row>
    <row x14ac:dyDescent="0.25" r="3580" customHeight="1" ht="18.75">
      <c r="A3580" s="1">
        <v>44853</v>
      </c>
      <c r="B3580" s="12">
        <v>2.1</v>
      </c>
      <c r="C3580" s="12">
        <v>4.8</v>
      </c>
      <c r="D3580" s="7">
        <v>250</v>
      </c>
      <c r="E3580" s="16">
        <v>1.580648148148148</v>
      </c>
      <c r="F3580" s="12">
        <v>6.9</v>
      </c>
      <c r="G3580" s="7">
        <v>250</v>
      </c>
      <c r="H3580" s="16">
        <v>1.6056481481481482</v>
      </c>
    </row>
    <row x14ac:dyDescent="0.25" r="3581" customHeight="1" ht="18.75">
      <c r="A3581" s="1">
        <v>44854</v>
      </c>
      <c r="B3581" s="12">
        <v>0.9</v>
      </c>
      <c r="C3581" s="12">
        <v>2.5</v>
      </c>
      <c r="D3581" s="7">
        <v>250</v>
      </c>
      <c r="E3581" s="16">
        <v>1.5431481481481482</v>
      </c>
      <c r="F3581" s="7">
        <v>4</v>
      </c>
      <c r="G3581" s="7">
        <v>270</v>
      </c>
      <c r="H3581" s="16">
        <v>1.5410648148148147</v>
      </c>
    </row>
    <row x14ac:dyDescent="0.25" r="3582" customHeight="1" ht="18.75">
      <c r="A3582" s="1">
        <v>44855</v>
      </c>
      <c r="B3582" s="12">
        <v>1.1</v>
      </c>
      <c r="C3582" s="12">
        <v>3.1</v>
      </c>
      <c r="D3582" s="7">
        <v>250</v>
      </c>
      <c r="E3582" s="16">
        <v>1.6618981481481483</v>
      </c>
      <c r="F3582" s="12">
        <v>4.4</v>
      </c>
      <c r="G3582" s="7">
        <v>250</v>
      </c>
      <c r="H3582" s="16">
        <v>1.658425925925926</v>
      </c>
    </row>
    <row x14ac:dyDescent="0.25" r="3583" customHeight="1" ht="18.75">
      <c r="A3583" s="1">
        <v>44856</v>
      </c>
      <c r="B3583" s="12">
        <v>1.5</v>
      </c>
      <c r="C3583" s="12">
        <v>4.5</v>
      </c>
      <c r="D3583" s="7">
        <v>230</v>
      </c>
      <c r="E3583" s="16">
        <v>1.4841203703703703</v>
      </c>
      <c r="F3583" s="12">
        <v>6.2</v>
      </c>
      <c r="G3583" s="7">
        <v>250</v>
      </c>
      <c r="H3583" s="16">
        <v>1.5139814814814816</v>
      </c>
    </row>
    <row x14ac:dyDescent="0.25" r="3584" customHeight="1" ht="18.75">
      <c r="A3584" s="1">
        <v>44857</v>
      </c>
      <c r="B3584" s="7">
        <v>2</v>
      </c>
      <c r="C3584" s="12">
        <v>4.3</v>
      </c>
      <c r="D3584" s="7">
        <v>250</v>
      </c>
      <c r="E3584" s="16">
        <v>1.5764814814814816</v>
      </c>
      <c r="F3584" s="12">
        <v>6.8</v>
      </c>
      <c r="G3584" s="7">
        <v>250</v>
      </c>
      <c r="H3584" s="16">
        <v>1.5327314814814814</v>
      </c>
    </row>
    <row x14ac:dyDescent="0.25" r="3585" customHeight="1" ht="18.75">
      <c r="A3585" s="1">
        <v>44858</v>
      </c>
      <c r="B3585" s="12">
        <v>2.5</v>
      </c>
      <c r="C3585" s="12">
        <v>5.6</v>
      </c>
      <c r="D3585" s="7">
        <v>250</v>
      </c>
      <c r="E3585" s="16">
        <v>1.6549537037037036</v>
      </c>
      <c r="F3585" s="12">
        <v>8.4</v>
      </c>
      <c r="G3585" s="7">
        <v>270</v>
      </c>
      <c r="H3585" s="16">
        <v>1.6514814814814813</v>
      </c>
    </row>
    <row x14ac:dyDescent="0.25" r="3586" customHeight="1" ht="18.75">
      <c r="A3586" s="1">
        <v>44859</v>
      </c>
      <c r="B3586" s="12">
        <v>1.6</v>
      </c>
      <c r="C3586" s="12">
        <v>4.9</v>
      </c>
      <c r="D3586" s="7">
        <v>110</v>
      </c>
      <c r="E3586" s="16">
        <v>1.713287037037037</v>
      </c>
      <c r="F3586" s="12">
        <v>7.1</v>
      </c>
      <c r="G3586" s="7">
        <v>110</v>
      </c>
      <c r="H3586" s="16">
        <v>1.713287037037037</v>
      </c>
    </row>
    <row x14ac:dyDescent="0.25" r="3587" customHeight="1" ht="18.75">
      <c r="A3587" s="1">
        <v>44860</v>
      </c>
      <c r="B3587" s="12">
        <v>0.9</v>
      </c>
      <c r="C3587" s="7">
        <v>2</v>
      </c>
      <c r="D3587" s="7">
        <v>110</v>
      </c>
      <c r="E3587" s="16">
        <v>1.3362037037037038</v>
      </c>
      <c r="F3587" s="12">
        <v>2.8</v>
      </c>
      <c r="G3587" s="7">
        <v>230</v>
      </c>
      <c r="H3587" s="16">
        <v>1.595925925925926</v>
      </c>
    </row>
    <row x14ac:dyDescent="0.25" r="3588" customHeight="1" ht="18.75">
      <c r="A3588" s="1">
        <v>44861</v>
      </c>
      <c r="B3588" s="12">
        <v>1.2</v>
      </c>
      <c r="C3588" s="12">
        <v>3.8</v>
      </c>
      <c r="D3588" s="7">
        <v>250</v>
      </c>
      <c r="E3588" s="16">
        <v>1.4306481481481481</v>
      </c>
      <c r="F3588" s="12">
        <v>5.6</v>
      </c>
      <c r="G3588" s="7">
        <v>270</v>
      </c>
      <c r="H3588" s="16">
        <v>1.4306481481481481</v>
      </c>
    </row>
    <row x14ac:dyDescent="0.25" r="3589" customHeight="1" ht="18.75">
      <c r="A3589" s="1">
        <v>44862</v>
      </c>
      <c r="B3589" s="7">
        <v>2</v>
      </c>
      <c r="C3589" s="7">
        <v>7</v>
      </c>
      <c r="D3589" s="7">
        <v>110</v>
      </c>
      <c r="E3589" s="16">
        <v>1.6799537037037036</v>
      </c>
      <c r="F3589" s="12">
        <v>10.5</v>
      </c>
      <c r="G3589" s="7">
        <v>110</v>
      </c>
      <c r="H3589" s="16">
        <v>1.6757870370370371</v>
      </c>
    </row>
    <row x14ac:dyDescent="0.25" r="3590" customHeight="1" ht="18.75">
      <c r="A3590" s="1">
        <v>44863</v>
      </c>
      <c r="B3590" s="12">
        <v>1.8</v>
      </c>
      <c r="C3590" s="12">
        <v>4.8</v>
      </c>
      <c r="D3590" s="7">
        <v>110</v>
      </c>
      <c r="E3590" s="16">
        <v>1.7063425925925926</v>
      </c>
      <c r="F3590" s="12">
        <v>6.7</v>
      </c>
      <c r="G3590" s="7">
        <v>110</v>
      </c>
      <c r="H3590" s="16">
        <v>1.702175925925926</v>
      </c>
    </row>
    <row x14ac:dyDescent="0.25" r="3591" customHeight="1" ht="18.75">
      <c r="A3591" s="1">
        <v>44864</v>
      </c>
      <c r="B3591" s="12">
        <v>2.1</v>
      </c>
      <c r="C3591" s="12">
        <v>5.5</v>
      </c>
      <c r="D3591" s="7">
        <v>110</v>
      </c>
      <c r="E3591" s="16">
        <v>1.6042592592592593</v>
      </c>
      <c r="F3591" s="12">
        <v>7.6</v>
      </c>
      <c r="G3591" s="7">
        <v>110</v>
      </c>
      <c r="H3591" s="16">
        <v>1.650787037037037</v>
      </c>
    </row>
    <row x14ac:dyDescent="0.25" r="3592" customHeight="1" ht="18.75">
      <c r="A3592" s="1">
        <v>44865</v>
      </c>
      <c r="B3592" s="12">
        <v>1.6</v>
      </c>
      <c r="C3592" s="12">
        <v>4.3</v>
      </c>
      <c r="D3592" s="7">
        <v>110</v>
      </c>
      <c r="E3592" s="16">
        <v>1.494537037037037</v>
      </c>
      <c r="F3592" s="12">
        <v>6.9</v>
      </c>
      <c r="G3592" s="7">
        <v>110</v>
      </c>
      <c r="H3592" s="16">
        <v>1.4827314814814816</v>
      </c>
    </row>
    <row x14ac:dyDescent="0.25" r="3593" customHeight="1" ht="18.75">
      <c r="A3593" s="1">
        <v>44866</v>
      </c>
      <c r="B3593" s="12">
        <v>1.5</v>
      </c>
      <c r="C3593" s="12">
        <v>4.3</v>
      </c>
      <c r="D3593" s="7">
        <v>250</v>
      </c>
      <c r="E3593" s="16">
        <v>1.6091203703703703</v>
      </c>
      <c r="F3593" s="12">
        <v>5.8</v>
      </c>
      <c r="G3593" s="7">
        <v>230</v>
      </c>
      <c r="H3593" s="16">
        <v>1.6153703703703703</v>
      </c>
    </row>
    <row x14ac:dyDescent="0.25" r="3594" customHeight="1" ht="18.75">
      <c r="A3594" s="1">
        <v>44867</v>
      </c>
      <c r="B3594" s="12">
        <v>1.1</v>
      </c>
      <c r="C3594" s="12">
        <v>3.3</v>
      </c>
      <c r="D3594" s="7">
        <v>250</v>
      </c>
      <c r="E3594" s="16">
        <v>1.5452314814814816</v>
      </c>
      <c r="F3594" s="12">
        <v>4.8</v>
      </c>
      <c r="G3594" s="7">
        <v>230</v>
      </c>
      <c r="H3594" s="16">
        <v>1.5389814814814815</v>
      </c>
    </row>
    <row x14ac:dyDescent="0.25" r="3595" customHeight="1" ht="18.75">
      <c r="A3595" s="1">
        <v>44868</v>
      </c>
      <c r="B3595" s="7">
        <v>2</v>
      </c>
      <c r="C3595" s="12">
        <v>4.3</v>
      </c>
      <c r="D3595" s="7">
        <v>250</v>
      </c>
      <c r="E3595" s="16">
        <v>1.563287037037037</v>
      </c>
      <c r="F3595" s="12">
        <v>6.7</v>
      </c>
      <c r="G3595" s="7">
        <v>250</v>
      </c>
      <c r="H3595" s="16">
        <v>1.9271759259259258</v>
      </c>
    </row>
    <row x14ac:dyDescent="0.25" r="3596" customHeight="1" ht="18.75">
      <c r="A3596" s="1">
        <v>44869</v>
      </c>
      <c r="B3596" s="12">
        <v>3.5</v>
      </c>
      <c r="C3596" s="12">
        <v>5.2</v>
      </c>
      <c r="D3596" s="7">
        <v>250</v>
      </c>
      <c r="E3596" s="16">
        <v>1.3417592592592593</v>
      </c>
      <c r="F3596" s="12">
        <v>7.5</v>
      </c>
      <c r="G3596" s="7">
        <v>270</v>
      </c>
      <c r="H3596" s="16">
        <v>1.4653703703703704</v>
      </c>
    </row>
    <row x14ac:dyDescent="0.25" r="3597" customHeight="1" ht="18.75">
      <c r="A3597" s="1">
        <v>44870</v>
      </c>
      <c r="B3597" s="12">
        <v>2.4</v>
      </c>
      <c r="C3597" s="12">
        <v>4.8</v>
      </c>
      <c r="D3597" s="7">
        <v>250</v>
      </c>
      <c r="E3597" s="16">
        <v>1.6688425925925925</v>
      </c>
      <c r="F3597" s="12">
        <v>6.6</v>
      </c>
      <c r="G3597" s="7">
        <v>270</v>
      </c>
      <c r="H3597" s="16">
        <v>1.6674537037037038</v>
      </c>
    </row>
    <row x14ac:dyDescent="0.25" r="3598" customHeight="1" ht="18.75">
      <c r="A3598" s="1">
        <v>44871</v>
      </c>
      <c r="B3598" s="7">
        <v>1</v>
      </c>
      <c r="C3598" s="12">
        <v>3.8</v>
      </c>
      <c r="D3598" s="7">
        <v>250</v>
      </c>
      <c r="E3598" s="16">
        <v>1.6237037037037036</v>
      </c>
      <c r="F3598" s="12">
        <v>5.8</v>
      </c>
      <c r="G3598" s="7">
        <v>230</v>
      </c>
      <c r="H3598" s="16">
        <v>1.6181481481481481</v>
      </c>
    </row>
    <row x14ac:dyDescent="0.25" r="3599" customHeight="1" ht="18.75">
      <c r="A3599" s="1">
        <v>44872</v>
      </c>
      <c r="B3599" s="7">
        <v>1</v>
      </c>
      <c r="C3599" s="12">
        <v>2.6</v>
      </c>
      <c r="D3599" s="7">
        <v>250</v>
      </c>
      <c r="E3599" s="16">
        <v>1.4896759259259258</v>
      </c>
      <c r="F3599" s="12">
        <v>4.1</v>
      </c>
      <c r="G3599" s="7">
        <v>270</v>
      </c>
      <c r="H3599" s="16">
        <v>1.5500925925925926</v>
      </c>
    </row>
    <row x14ac:dyDescent="0.25" r="3600" customHeight="1" ht="18.75">
      <c r="A3600" s="1">
        <v>44873</v>
      </c>
      <c r="B3600" s="12">
        <v>1.1</v>
      </c>
      <c r="C3600" s="7">
        <v>4</v>
      </c>
      <c r="D3600" s="7">
        <v>250</v>
      </c>
      <c r="E3600" s="16">
        <v>1.6056481481481482</v>
      </c>
      <c r="F3600" s="12">
        <v>5.7</v>
      </c>
      <c r="G3600" s="7">
        <v>270</v>
      </c>
      <c r="H3600" s="16">
        <v>1.602175925925926</v>
      </c>
    </row>
    <row x14ac:dyDescent="0.25" r="3601" customHeight="1" ht="18.75">
      <c r="A3601" s="1">
        <v>44874</v>
      </c>
      <c r="B3601" s="12">
        <v>1.1</v>
      </c>
      <c r="C3601" s="12">
        <v>2.9</v>
      </c>
      <c r="D3601" s="7">
        <v>250</v>
      </c>
      <c r="E3601" s="16">
        <v>1.5139814814814816</v>
      </c>
      <c r="F3601" s="12">
        <v>4.3</v>
      </c>
      <c r="G3601" s="7">
        <v>200</v>
      </c>
      <c r="H3601" s="16">
        <v>1.5056481481481483</v>
      </c>
    </row>
    <row x14ac:dyDescent="0.25" r="3602" customHeight="1" ht="18.75">
      <c r="A3602" s="1">
        <v>44875</v>
      </c>
      <c r="B3602" s="12">
        <v>1.2</v>
      </c>
      <c r="C3602" s="7">
        <v>3</v>
      </c>
      <c r="D3602" s="7">
        <v>250</v>
      </c>
      <c r="E3602" s="16">
        <v>1.5355092592592592</v>
      </c>
      <c r="F3602" s="12">
        <v>4.5</v>
      </c>
      <c r="G3602" s="7">
        <v>270</v>
      </c>
      <c r="H3602" s="16">
        <v>1.5243981481481481</v>
      </c>
    </row>
    <row x14ac:dyDescent="0.25" r="3603" customHeight="1" ht="18.75">
      <c r="A3603" s="1">
        <v>44876</v>
      </c>
      <c r="B3603" s="12">
        <v>1.2</v>
      </c>
      <c r="C3603" s="12">
        <v>3.1</v>
      </c>
      <c r="D3603" s="7">
        <v>110</v>
      </c>
      <c r="E3603" s="16">
        <v>1.7375925925925926</v>
      </c>
      <c r="F3603" s="12">
        <v>5.1</v>
      </c>
      <c r="G3603" s="7">
        <v>110</v>
      </c>
      <c r="H3603" s="16">
        <v>1.7487037037037036</v>
      </c>
    </row>
    <row x14ac:dyDescent="0.25" r="3604" customHeight="1" ht="18.75">
      <c r="A3604" s="1">
        <v>44877</v>
      </c>
      <c r="B3604" s="12">
        <v>1.2</v>
      </c>
      <c r="C3604" s="12">
        <v>2.9</v>
      </c>
      <c r="D3604" s="7">
        <v>160</v>
      </c>
      <c r="E3604" s="16">
        <v>1.789675925925926</v>
      </c>
      <c r="F3604" s="12">
        <v>4.6</v>
      </c>
      <c r="G3604" s="7">
        <v>180</v>
      </c>
      <c r="H3604" s="16">
        <v>1.994537037037037</v>
      </c>
    </row>
    <row x14ac:dyDescent="0.25" r="3605" customHeight="1" ht="18.75">
      <c r="A3605" s="1">
        <v>44878</v>
      </c>
      <c r="B3605" s="7">
        <v>3</v>
      </c>
      <c r="C3605" s="12">
        <v>5.5</v>
      </c>
      <c r="D3605" s="7">
        <v>230</v>
      </c>
      <c r="E3605" s="16">
        <v>1.4563425925925926</v>
      </c>
      <c r="F3605" s="12">
        <v>7.8</v>
      </c>
      <c r="G3605" s="7">
        <v>230</v>
      </c>
      <c r="H3605" s="16">
        <v>1.4313425925925927</v>
      </c>
    </row>
    <row x14ac:dyDescent="0.25" r="3606" customHeight="1" ht="18.75">
      <c r="A3606" s="1">
        <v>44879</v>
      </c>
      <c r="B3606" s="12">
        <v>1.5</v>
      </c>
      <c r="C3606" s="12">
        <v>3.6</v>
      </c>
      <c r="D3606" s="7">
        <v>250</v>
      </c>
      <c r="E3606" s="16">
        <v>1.9966203703703704</v>
      </c>
      <c r="F3606" s="12">
        <v>5.6</v>
      </c>
      <c r="G3606" s="7">
        <v>270</v>
      </c>
      <c r="H3606" s="16">
        <v>1.6487037037037036</v>
      </c>
    </row>
    <row x14ac:dyDescent="0.25" r="3607" customHeight="1" ht="18.75">
      <c r="A3607" s="1">
        <v>44880</v>
      </c>
      <c r="B3607" s="12">
        <v>2.6</v>
      </c>
      <c r="C3607" s="12">
        <v>5.7</v>
      </c>
      <c r="D3607" s="7">
        <v>250</v>
      </c>
      <c r="E3607" s="16">
        <v>1.5237037037037036</v>
      </c>
      <c r="F3607" s="12">
        <v>7.9</v>
      </c>
      <c r="G3607" s="7">
        <v>270</v>
      </c>
      <c r="H3607" s="16">
        <v>1.5195370370370371</v>
      </c>
    </row>
    <row x14ac:dyDescent="0.25" r="3608" customHeight="1" ht="18.75">
      <c r="A3608" s="1">
        <v>44881</v>
      </c>
      <c r="B3608" s="12">
        <v>1.5</v>
      </c>
      <c r="C3608" s="12">
        <v>4.9</v>
      </c>
      <c r="D3608" s="7">
        <v>250</v>
      </c>
      <c r="E3608" s="16">
        <v>1.5792592592592594</v>
      </c>
      <c r="F3608" s="12">
        <v>7.1</v>
      </c>
      <c r="G3608" s="7">
        <v>230</v>
      </c>
      <c r="H3608" s="16">
        <v>1.616064814814815</v>
      </c>
    </row>
    <row x14ac:dyDescent="0.25" r="3609" customHeight="1" ht="18.75">
      <c r="A3609" s="1">
        <v>44882</v>
      </c>
      <c r="B3609" s="12">
        <v>0.9</v>
      </c>
      <c r="C3609" s="12">
        <v>2.2</v>
      </c>
      <c r="D3609" s="7">
        <v>250</v>
      </c>
      <c r="E3609" s="16">
        <v>1.5028703703703705</v>
      </c>
      <c r="F3609" s="12">
        <v>3.5</v>
      </c>
      <c r="G3609" s="7">
        <v>250</v>
      </c>
      <c r="H3609" s="16">
        <v>1.6806481481481481</v>
      </c>
    </row>
    <row x14ac:dyDescent="0.25" r="3610" customHeight="1" ht="18.75">
      <c r="A3610" s="1">
        <v>44883</v>
      </c>
      <c r="B3610" s="12">
        <v>0.9</v>
      </c>
      <c r="C3610" s="7">
        <v>2</v>
      </c>
      <c r="D3610" s="7">
        <v>110</v>
      </c>
      <c r="E3610" s="16">
        <v>1.220925925925926</v>
      </c>
      <c r="F3610" s="12">
        <v>3.2</v>
      </c>
      <c r="G3610" s="7">
        <v>270</v>
      </c>
      <c r="H3610" s="16">
        <v>1.538287037037037</v>
      </c>
    </row>
    <row x14ac:dyDescent="0.25" r="3611" customHeight="1" ht="18.75">
      <c r="A3611" s="1">
        <v>44884</v>
      </c>
      <c r="B3611" s="12">
        <v>1.6</v>
      </c>
      <c r="C3611" s="12">
        <v>4.3</v>
      </c>
      <c r="D3611" s="7">
        <v>110</v>
      </c>
      <c r="E3611" s="16">
        <v>1.6868981481481482</v>
      </c>
      <c r="F3611" s="12">
        <v>6.4</v>
      </c>
      <c r="G3611" s="7">
        <v>110</v>
      </c>
      <c r="H3611" s="16">
        <v>1.682037037037037</v>
      </c>
    </row>
    <row x14ac:dyDescent="0.25" r="3612" customHeight="1" ht="18.75">
      <c r="A3612" s="1">
        <v>44885</v>
      </c>
      <c r="B3612" s="12">
        <v>0.8</v>
      </c>
      <c r="C3612" s="12">
        <v>1.8</v>
      </c>
      <c r="D3612" s="7">
        <v>110</v>
      </c>
      <c r="E3612" s="16">
        <v>1.1125925925925926</v>
      </c>
      <c r="F3612" s="12">
        <v>3.1</v>
      </c>
      <c r="G3612" s="7">
        <v>110</v>
      </c>
      <c r="H3612" s="16">
        <v>1.5167592592592594</v>
      </c>
    </row>
    <row x14ac:dyDescent="0.25" r="3613" customHeight="1" ht="18.75">
      <c r="A3613" s="1">
        <v>44886</v>
      </c>
      <c r="B3613" s="12">
        <v>0.8</v>
      </c>
      <c r="C3613" s="12">
        <v>2.1</v>
      </c>
      <c r="D3613" s="7">
        <v>250</v>
      </c>
      <c r="E3613" s="16">
        <v>1.5612037037037036</v>
      </c>
      <c r="F3613" s="12">
        <v>3.1</v>
      </c>
      <c r="G3613" s="7">
        <v>250</v>
      </c>
      <c r="H3613" s="16">
        <v>1.5598148148148148</v>
      </c>
    </row>
    <row x14ac:dyDescent="0.25" r="3614" customHeight="1" ht="18.75">
      <c r="A3614" s="1">
        <v>44887</v>
      </c>
      <c r="B3614" s="12">
        <v>0.9</v>
      </c>
      <c r="C3614" s="7">
        <v>2</v>
      </c>
      <c r="D3614" s="7">
        <v>110</v>
      </c>
      <c r="E3614" s="16">
        <v>1.2091203703703703</v>
      </c>
      <c r="F3614" s="12">
        <v>3.2</v>
      </c>
      <c r="G3614" s="7">
        <v>110</v>
      </c>
      <c r="H3614" s="16">
        <v>1.205648148148148</v>
      </c>
    </row>
    <row x14ac:dyDescent="0.25" r="3615" customHeight="1" ht="18.75">
      <c r="A3615" s="1">
        <v>44888</v>
      </c>
      <c r="B3615" s="12">
        <v>2.2</v>
      </c>
      <c r="C3615" s="12">
        <v>5.5</v>
      </c>
      <c r="D3615" s="7">
        <v>250</v>
      </c>
      <c r="E3615" s="16">
        <v>1.6674537037037038</v>
      </c>
      <c r="F3615" s="12">
        <v>7.9</v>
      </c>
      <c r="G3615" s="7">
        <v>250</v>
      </c>
      <c r="H3615" s="16">
        <v>1.6660648148148147</v>
      </c>
    </row>
    <row x14ac:dyDescent="0.25" r="3616" customHeight="1" ht="18.75">
      <c r="A3616" s="1">
        <v>44889</v>
      </c>
      <c r="B3616" s="12">
        <v>0.8</v>
      </c>
      <c r="C3616" s="7">
        <v>2</v>
      </c>
      <c r="D3616" s="7">
        <v>250</v>
      </c>
      <c r="E3616" s="16">
        <v>1.569537037037037</v>
      </c>
      <c r="F3616" s="12">
        <v>4.1</v>
      </c>
      <c r="G3616" s="7">
        <v>230</v>
      </c>
      <c r="H3616" s="16">
        <v>1.5639814814814814</v>
      </c>
    </row>
    <row x14ac:dyDescent="0.25" r="3617" customHeight="1" ht="18.75">
      <c r="A3617" s="1">
        <v>44890</v>
      </c>
      <c r="B3617" s="12">
        <v>1.1</v>
      </c>
      <c r="C3617" s="12">
        <v>2.1</v>
      </c>
      <c r="D3617" s="7">
        <v>250</v>
      </c>
      <c r="E3617" s="16">
        <v>1.532037037037037</v>
      </c>
      <c r="F3617" s="12">
        <v>3.1</v>
      </c>
      <c r="G3617" s="7">
        <v>270</v>
      </c>
      <c r="H3617" s="16">
        <v>1.5403703703703704</v>
      </c>
    </row>
    <row x14ac:dyDescent="0.25" r="3618" customHeight="1" ht="18.75">
      <c r="A3618" s="1">
        <v>44891</v>
      </c>
      <c r="B3618" s="12">
        <v>2.3</v>
      </c>
      <c r="C3618" s="12">
        <v>6.3</v>
      </c>
      <c r="D3618" s="7">
        <v>250</v>
      </c>
      <c r="E3618" s="16">
        <v>1.6639814814814815</v>
      </c>
      <c r="F3618" s="12">
        <v>9.7</v>
      </c>
      <c r="G3618" s="7">
        <v>250</v>
      </c>
      <c r="H3618" s="16">
        <v>1.664675925925926</v>
      </c>
    </row>
    <row x14ac:dyDescent="0.25" r="3619" customHeight="1" ht="18.75">
      <c r="A3619" s="1">
        <v>44892</v>
      </c>
      <c r="B3619" s="12">
        <v>0.8</v>
      </c>
      <c r="C3619" s="12">
        <v>1.8</v>
      </c>
      <c r="D3619" s="7">
        <v>90</v>
      </c>
      <c r="E3619" s="16">
        <v>1.2375925925925926</v>
      </c>
      <c r="F3619" s="12">
        <v>2.6</v>
      </c>
      <c r="G3619" s="7">
        <v>200</v>
      </c>
      <c r="H3619" s="16">
        <v>1.5299537037037036</v>
      </c>
    </row>
    <row x14ac:dyDescent="0.25" r="3620" customHeight="1" ht="18.75">
      <c r="A3620" s="1">
        <v>44893</v>
      </c>
      <c r="B3620" s="12">
        <v>1.1</v>
      </c>
      <c r="C3620" s="7">
        <v>4</v>
      </c>
      <c r="D3620" s="7">
        <v>250</v>
      </c>
      <c r="E3620" s="16">
        <v>1.6750925925925926</v>
      </c>
      <c r="F3620" s="12">
        <v>5.5</v>
      </c>
      <c r="G3620" s="7">
        <v>270</v>
      </c>
      <c r="H3620" s="16">
        <v>1.6716203703703703</v>
      </c>
    </row>
    <row x14ac:dyDescent="0.25" r="3621" customHeight="1" ht="18.75">
      <c r="A3621" s="1">
        <v>44894</v>
      </c>
      <c r="B3621" s="12">
        <v>3.6</v>
      </c>
      <c r="C3621" s="7">
        <v>7</v>
      </c>
      <c r="D3621" s="7">
        <v>250</v>
      </c>
      <c r="E3621" s="16">
        <v>1.5195370370370371</v>
      </c>
      <c r="F3621" s="7">
        <v>10</v>
      </c>
      <c r="G3621" s="7">
        <v>270</v>
      </c>
      <c r="H3621" s="16">
        <v>1.513287037037037</v>
      </c>
    </row>
    <row x14ac:dyDescent="0.25" r="3622" customHeight="1" ht="18.75">
      <c r="A3622" s="1">
        <v>44895</v>
      </c>
      <c r="B3622" s="12">
        <v>5.2</v>
      </c>
      <c r="C3622" s="12">
        <v>8.1</v>
      </c>
      <c r="D3622" s="7">
        <v>230</v>
      </c>
      <c r="E3622" s="16">
        <v>1.334814814814815</v>
      </c>
      <c r="F3622" s="12">
        <v>11.3</v>
      </c>
      <c r="G3622" s="7">
        <v>250</v>
      </c>
      <c r="H3622" s="16">
        <v>1.3723148148148148</v>
      </c>
    </row>
    <row x14ac:dyDescent="0.25" r="3623" customHeight="1" ht="18.75">
      <c r="A3623" s="1">
        <v>44896</v>
      </c>
      <c r="B3623" s="12">
        <v>3.4</v>
      </c>
      <c r="C3623" s="7">
        <v>6</v>
      </c>
      <c r="D3623" s="7">
        <v>250</v>
      </c>
      <c r="E3623" s="16">
        <v>1.5375925925925926</v>
      </c>
      <c r="F3623" s="12">
        <v>7.8</v>
      </c>
      <c r="G3623" s="7">
        <v>250</v>
      </c>
      <c r="H3623" s="16">
        <v>1.5313425925925928</v>
      </c>
    </row>
    <row x14ac:dyDescent="0.25" r="3624" customHeight="1" ht="18.75">
      <c r="A3624" s="1">
        <v>44897</v>
      </c>
      <c r="B3624" s="12">
        <v>2.3</v>
      </c>
      <c r="C3624" s="12">
        <v>4.9</v>
      </c>
      <c r="D3624" s="7">
        <v>250</v>
      </c>
      <c r="E3624" s="16">
        <v>1.569537037037037</v>
      </c>
      <c r="F3624" s="12">
        <v>6.7</v>
      </c>
      <c r="G3624" s="7">
        <v>250</v>
      </c>
      <c r="H3624" s="16">
        <v>1.0917592592592593</v>
      </c>
    </row>
    <row x14ac:dyDescent="0.25" r="3625" customHeight="1" ht="18.75">
      <c r="A3625" s="1">
        <v>44898</v>
      </c>
      <c r="B3625" s="12">
        <v>1.5</v>
      </c>
      <c r="C3625" s="12">
        <v>3.6</v>
      </c>
      <c r="D3625" s="7">
        <v>250</v>
      </c>
      <c r="E3625" s="16">
        <v>1.5750925925925925</v>
      </c>
      <c r="F3625" s="12">
        <v>4.8</v>
      </c>
      <c r="G3625" s="7">
        <v>250</v>
      </c>
      <c r="H3625" s="16">
        <v>1.569537037037037</v>
      </c>
    </row>
    <row x14ac:dyDescent="0.25" r="3626" customHeight="1" ht="18.75">
      <c r="A3626" s="1">
        <v>44899</v>
      </c>
      <c r="B3626" s="12">
        <v>3.6</v>
      </c>
      <c r="C3626" s="12">
        <v>5.9</v>
      </c>
      <c r="D3626" s="7">
        <v>250</v>
      </c>
      <c r="E3626" s="16">
        <v>1.2612037037037038</v>
      </c>
      <c r="F3626" s="12">
        <v>8.3</v>
      </c>
      <c r="G3626" s="7">
        <v>250</v>
      </c>
      <c r="H3626" s="16">
        <v>1.1549537037037036</v>
      </c>
    </row>
    <row x14ac:dyDescent="0.25" r="3627" customHeight="1" ht="18.75">
      <c r="A3627" s="1">
        <v>44900</v>
      </c>
      <c r="B3627" s="12">
        <v>3.3</v>
      </c>
      <c r="C3627" s="12">
        <v>5.1</v>
      </c>
      <c r="D3627" s="7">
        <v>250</v>
      </c>
      <c r="E3627" s="16">
        <v>1.2070370370370371</v>
      </c>
      <c r="F3627" s="12">
        <v>7.2</v>
      </c>
      <c r="G3627" s="7">
        <v>250</v>
      </c>
      <c r="H3627" s="16">
        <v>1.045925925925926</v>
      </c>
    </row>
    <row x14ac:dyDescent="0.25" r="3628" customHeight="1" ht="18.75">
      <c r="A3628" s="1">
        <v>44901</v>
      </c>
      <c r="B3628" s="12">
        <v>1.6</v>
      </c>
      <c r="C3628" s="12">
        <v>4.4</v>
      </c>
      <c r="D3628" s="7">
        <v>250</v>
      </c>
      <c r="E3628" s="16">
        <v>1.5896759259259259</v>
      </c>
      <c r="F3628" s="12">
        <v>6.9</v>
      </c>
      <c r="G3628" s="7">
        <v>250</v>
      </c>
      <c r="H3628" s="16">
        <v>1.5841203703703703</v>
      </c>
    </row>
    <row x14ac:dyDescent="0.25" r="3629" customHeight="1" ht="18.75">
      <c r="A3629" s="1">
        <v>44902</v>
      </c>
      <c r="B3629" s="12">
        <v>1.7</v>
      </c>
      <c r="C3629" s="12">
        <v>5.6</v>
      </c>
      <c r="D3629" s="7">
        <v>250</v>
      </c>
      <c r="E3629" s="16">
        <v>1.7105092592592592</v>
      </c>
      <c r="F3629" s="7">
        <v>8</v>
      </c>
      <c r="G3629" s="7">
        <v>250</v>
      </c>
      <c r="H3629" s="16">
        <v>1.7084259259259258</v>
      </c>
    </row>
    <row x14ac:dyDescent="0.25" r="3630" customHeight="1" ht="18.75">
      <c r="A3630" s="1">
        <v>44903</v>
      </c>
      <c r="B3630" s="7">
        <v>1</v>
      </c>
      <c r="C3630" s="12">
        <v>3.5</v>
      </c>
      <c r="D3630" s="7">
        <v>250</v>
      </c>
      <c r="E3630" s="16">
        <v>1.450787037037037</v>
      </c>
      <c r="F3630" s="12">
        <v>4.6</v>
      </c>
      <c r="G3630" s="7">
        <v>250</v>
      </c>
      <c r="H3630" s="16">
        <v>1.491064814814815</v>
      </c>
    </row>
    <row x14ac:dyDescent="0.25" r="3631" customHeight="1" ht="18.75">
      <c r="A3631" s="1">
        <v>44904</v>
      </c>
      <c r="B3631" s="12">
        <v>0.9</v>
      </c>
      <c r="C3631" s="12">
        <v>2.6</v>
      </c>
      <c r="D3631" s="7">
        <v>110</v>
      </c>
      <c r="E3631" s="16">
        <v>1.3125925925925925</v>
      </c>
      <c r="F3631" s="12">
        <v>3.4</v>
      </c>
      <c r="G3631" s="7">
        <v>230</v>
      </c>
      <c r="H3631" s="16">
        <v>1.6563425925925928</v>
      </c>
    </row>
    <row x14ac:dyDescent="0.25" r="3632" customHeight="1" ht="18.75">
      <c r="A3632" s="1">
        <v>44905</v>
      </c>
      <c r="B3632" s="12">
        <v>1.4</v>
      </c>
      <c r="C3632" s="12">
        <v>3.7</v>
      </c>
      <c r="D3632" s="7">
        <v>110</v>
      </c>
      <c r="E3632" s="16">
        <v>1.4764814814814815</v>
      </c>
      <c r="F3632" s="12">
        <v>5.5</v>
      </c>
      <c r="G3632" s="7">
        <v>140</v>
      </c>
      <c r="H3632" s="16">
        <v>1.474398148148148</v>
      </c>
    </row>
    <row x14ac:dyDescent="0.25" r="3633" customHeight="1" ht="18.75">
      <c r="A3633" s="1">
        <v>44906</v>
      </c>
      <c r="B3633" s="7">
        <v>2</v>
      </c>
      <c r="C3633" s="12">
        <v>4.9</v>
      </c>
      <c r="D3633" s="7">
        <v>250</v>
      </c>
      <c r="E3633" s="16">
        <v>1.513287037037037</v>
      </c>
      <c r="F3633" s="12">
        <v>6.9</v>
      </c>
      <c r="G3633" s="7">
        <v>250</v>
      </c>
      <c r="H3633" s="16">
        <v>1.513287037037037</v>
      </c>
    </row>
    <row x14ac:dyDescent="0.25" r="3634" customHeight="1" ht="18.75">
      <c r="A3634" s="1">
        <v>44907</v>
      </c>
      <c r="B3634" s="12">
        <v>1.3</v>
      </c>
      <c r="C3634" s="12">
        <v>4.4</v>
      </c>
      <c r="D3634" s="7">
        <v>250</v>
      </c>
      <c r="E3634" s="16">
        <v>1.7035648148148148</v>
      </c>
      <c r="F3634" s="12">
        <v>5.9</v>
      </c>
      <c r="G3634" s="7">
        <v>250</v>
      </c>
      <c r="H3634" s="16">
        <v>1.7000925925925925</v>
      </c>
    </row>
    <row x14ac:dyDescent="0.25" r="3635" customHeight="1" ht="18.75">
      <c r="A3635" s="1">
        <v>44908</v>
      </c>
      <c r="B3635" s="12">
        <v>3.7</v>
      </c>
      <c r="C3635" s="12">
        <v>8.5</v>
      </c>
      <c r="D3635" s="7">
        <v>250</v>
      </c>
      <c r="E3635" s="16">
        <v>1.6452314814814815</v>
      </c>
      <c r="F3635" s="12">
        <v>13.4</v>
      </c>
      <c r="G3635" s="7">
        <v>270</v>
      </c>
      <c r="H3635" s="16">
        <v>1.643148148148148</v>
      </c>
    </row>
    <row x14ac:dyDescent="0.25" r="3636" customHeight="1" ht="18.75">
      <c r="A3636" s="1">
        <v>44909</v>
      </c>
      <c r="B3636" s="12">
        <v>4.2</v>
      </c>
      <c r="C3636" s="12">
        <v>7.4</v>
      </c>
      <c r="D3636" s="7">
        <v>250</v>
      </c>
      <c r="E3636" s="16">
        <v>1.4959259259259259</v>
      </c>
      <c r="F3636" s="12">
        <v>12.5</v>
      </c>
      <c r="G3636" s="7">
        <v>270</v>
      </c>
      <c r="H3636" s="16">
        <v>1.491064814814815</v>
      </c>
    </row>
    <row x14ac:dyDescent="0.25" r="3637" customHeight="1" ht="18.75">
      <c r="A3637" s="1">
        <v>44910</v>
      </c>
      <c r="B3637" s="12">
        <v>1.4</v>
      </c>
      <c r="C3637" s="12">
        <v>3.8</v>
      </c>
      <c r="D3637" s="7">
        <v>250</v>
      </c>
      <c r="E3637" s="16">
        <v>1.827175925925926</v>
      </c>
      <c r="F3637" s="12">
        <v>6.6</v>
      </c>
      <c r="G3637" s="7">
        <v>270</v>
      </c>
      <c r="H3637" s="16">
        <v>1.838287037037037</v>
      </c>
    </row>
    <row x14ac:dyDescent="0.25" r="3638" customHeight="1" ht="18.75">
      <c r="A3638" s="1">
        <v>44911</v>
      </c>
      <c r="B3638" s="12">
        <v>3.5</v>
      </c>
      <c r="C3638" s="12">
        <v>6.2</v>
      </c>
      <c r="D3638" s="7">
        <v>250</v>
      </c>
      <c r="E3638" s="16">
        <v>1.0737037037037036</v>
      </c>
      <c r="F3638" s="12">
        <v>9.9</v>
      </c>
      <c r="G3638" s="7">
        <v>230</v>
      </c>
      <c r="H3638" s="16">
        <v>1.116064814814815</v>
      </c>
    </row>
    <row x14ac:dyDescent="0.25" r="3639" customHeight="1" ht="18.75">
      <c r="A3639" s="1">
        <v>44912</v>
      </c>
      <c r="B3639" s="7">
        <v>3</v>
      </c>
      <c r="C3639" s="12">
        <v>5.5</v>
      </c>
      <c r="D3639" s="7">
        <v>230</v>
      </c>
      <c r="E3639" s="16">
        <v>1.5188425925925926</v>
      </c>
      <c r="F3639" s="7">
        <v>8</v>
      </c>
      <c r="G3639" s="7">
        <v>230</v>
      </c>
      <c r="H3639" s="16">
        <v>1.5167592592592594</v>
      </c>
    </row>
    <row x14ac:dyDescent="0.25" r="3640" customHeight="1" ht="18.75">
      <c r="A3640" s="1">
        <v>44913</v>
      </c>
      <c r="B3640" s="12">
        <v>3.5</v>
      </c>
      <c r="C3640" s="12">
        <v>7.9</v>
      </c>
      <c r="D3640" s="7">
        <v>250</v>
      </c>
      <c r="E3640" s="16">
        <v>1.6285648148148149</v>
      </c>
      <c r="F3640" s="12">
        <v>10.2</v>
      </c>
      <c r="G3640" s="7">
        <v>250</v>
      </c>
      <c r="H3640" s="16">
        <v>1.5660648148148149</v>
      </c>
    </row>
    <row x14ac:dyDescent="0.25" r="3641" customHeight="1" ht="18.75">
      <c r="A3641" s="1">
        <v>44914</v>
      </c>
      <c r="B3641" s="12">
        <v>1.8</v>
      </c>
      <c r="C3641" s="12">
        <v>4.5</v>
      </c>
      <c r="D3641" s="7">
        <v>250</v>
      </c>
      <c r="E3641" s="16">
        <v>1.6556481481481482</v>
      </c>
      <c r="F3641" s="12">
        <v>6.3</v>
      </c>
      <c r="G3641" s="7">
        <v>270</v>
      </c>
      <c r="H3641" s="16">
        <v>1.4348148148148148</v>
      </c>
    </row>
    <row x14ac:dyDescent="0.25" r="3642" customHeight="1" ht="18.75">
      <c r="A3642" s="1">
        <v>44915</v>
      </c>
      <c r="B3642" s="12">
        <v>1.2</v>
      </c>
      <c r="C3642" s="12">
        <v>4.9</v>
      </c>
      <c r="D3642" s="7">
        <v>250</v>
      </c>
      <c r="E3642" s="16">
        <v>1.5153703703703703</v>
      </c>
      <c r="F3642" s="12">
        <v>6.9</v>
      </c>
      <c r="G3642" s="7">
        <v>250</v>
      </c>
      <c r="H3642" s="16">
        <v>1.514675925925926</v>
      </c>
    </row>
    <row x14ac:dyDescent="0.25" r="3643" customHeight="1" ht="18.75">
      <c r="A3643" s="1">
        <v>44916</v>
      </c>
      <c r="B3643" s="12">
        <v>1.1</v>
      </c>
      <c r="C3643" s="12">
        <v>3.8</v>
      </c>
      <c r="D3643" s="7">
        <v>250</v>
      </c>
      <c r="E3643" s="16">
        <v>1.7903703703703704</v>
      </c>
      <c r="F3643" s="12">
        <v>5.2</v>
      </c>
      <c r="G3643" s="7">
        <v>270</v>
      </c>
      <c r="H3643" s="16">
        <v>1.7855092592592592</v>
      </c>
    </row>
    <row x14ac:dyDescent="0.25" r="3644" customHeight="1" ht="18.75">
      <c r="A3644" s="1">
        <v>44917</v>
      </c>
      <c r="B3644" s="12">
        <v>4.4</v>
      </c>
      <c r="C3644" s="12">
        <v>7.8</v>
      </c>
      <c r="D3644" s="7">
        <v>250</v>
      </c>
      <c r="E3644" s="16">
        <v>1.7146759259259259</v>
      </c>
      <c r="F3644" s="12">
        <v>11.8</v>
      </c>
      <c r="G3644" s="7">
        <v>250</v>
      </c>
      <c r="H3644" s="16">
        <v>1.7737037037037036</v>
      </c>
    </row>
    <row x14ac:dyDescent="0.25" r="3645" customHeight="1" ht="18.75">
      <c r="A3645" s="1">
        <v>44918</v>
      </c>
      <c r="B3645" s="12">
        <v>5.4</v>
      </c>
      <c r="C3645" s="7">
        <v>9</v>
      </c>
      <c r="D3645" s="7">
        <v>250</v>
      </c>
      <c r="E3645" s="16">
        <v>1.5667592592592592</v>
      </c>
      <c r="F3645" s="12">
        <v>14.7</v>
      </c>
      <c r="G3645" s="7">
        <v>250</v>
      </c>
      <c r="H3645" s="16">
        <v>1.5612037037037036</v>
      </c>
    </row>
    <row x14ac:dyDescent="0.25" r="3646" customHeight="1" ht="18.75">
      <c r="A3646" s="1">
        <v>44919</v>
      </c>
      <c r="B3646" s="12">
        <v>2.4</v>
      </c>
      <c r="C3646" s="12">
        <v>4.5</v>
      </c>
      <c r="D3646" s="7">
        <v>250</v>
      </c>
      <c r="E3646" s="16">
        <v>1.3355092592592592</v>
      </c>
      <c r="F3646" s="12">
        <v>6.4</v>
      </c>
      <c r="G3646" s="7">
        <v>200</v>
      </c>
      <c r="H3646" s="16">
        <v>1.0820370370370371</v>
      </c>
    </row>
    <row x14ac:dyDescent="0.25" r="3647" customHeight="1" ht="18.75">
      <c r="A3647" s="1">
        <v>44920</v>
      </c>
      <c r="B3647" s="12">
        <v>2.4</v>
      </c>
      <c r="C3647" s="12">
        <v>6.8</v>
      </c>
      <c r="D3647" s="7">
        <v>250</v>
      </c>
      <c r="E3647" s="16">
        <v>1.5487037037037037</v>
      </c>
      <c r="F3647" s="12">
        <v>10.6</v>
      </c>
      <c r="G3647" s="7">
        <v>270</v>
      </c>
      <c r="H3647" s="16">
        <v>1.544537037037037</v>
      </c>
    </row>
    <row x14ac:dyDescent="0.25" r="3648" customHeight="1" ht="18.75">
      <c r="A3648" s="1">
        <v>44921</v>
      </c>
      <c r="B3648" s="12">
        <v>1.8</v>
      </c>
      <c r="C3648" s="12">
        <v>4.1</v>
      </c>
      <c r="D3648" s="7">
        <v>270</v>
      </c>
      <c r="E3648" s="16">
        <v>1.549398148148148</v>
      </c>
      <c r="F3648" s="7">
        <v>6</v>
      </c>
      <c r="G3648" s="7">
        <v>270</v>
      </c>
      <c r="H3648" s="16">
        <v>1.5313425925925928</v>
      </c>
    </row>
    <row x14ac:dyDescent="0.25" r="3649" customHeight="1" ht="18.75">
      <c r="A3649" s="1">
        <v>44922</v>
      </c>
      <c r="B3649" s="12">
        <v>1.7</v>
      </c>
      <c r="C3649" s="12">
        <v>4.4</v>
      </c>
      <c r="D3649" s="7">
        <v>250</v>
      </c>
      <c r="E3649" s="16">
        <v>1.5362037037037037</v>
      </c>
      <c r="F3649" s="12">
        <v>5.9</v>
      </c>
      <c r="G3649" s="7">
        <v>270</v>
      </c>
      <c r="H3649" s="16">
        <v>1.5195370370370371</v>
      </c>
    </row>
    <row x14ac:dyDescent="0.25" r="3650" customHeight="1" ht="18.75">
      <c r="A3650" s="1">
        <v>44923</v>
      </c>
      <c r="B3650" s="12">
        <v>2.6</v>
      </c>
      <c r="C3650" s="12">
        <v>6.2</v>
      </c>
      <c r="D3650" s="7">
        <v>250</v>
      </c>
      <c r="E3650" s="16">
        <v>1.6750925925925926</v>
      </c>
      <c r="F3650" s="12">
        <v>9.3</v>
      </c>
      <c r="G3650" s="7">
        <v>230</v>
      </c>
      <c r="H3650" s="16">
        <v>1.6660648148148147</v>
      </c>
    </row>
    <row x14ac:dyDescent="0.25" r="3651" customHeight="1" ht="18.75">
      <c r="A3651" s="1">
        <v>44924</v>
      </c>
      <c r="B3651" s="7">
        <v>3</v>
      </c>
      <c r="C3651" s="12">
        <v>6.3</v>
      </c>
      <c r="D3651" s="7">
        <v>250</v>
      </c>
      <c r="E3651" s="16">
        <v>1.5355092592592592</v>
      </c>
      <c r="F3651" s="12">
        <v>8.5</v>
      </c>
      <c r="G3651" s="7">
        <v>250</v>
      </c>
      <c r="H3651" s="16">
        <v>1.4618981481481481</v>
      </c>
    </row>
    <row x14ac:dyDescent="0.25" r="3652" customHeight="1" ht="18.75">
      <c r="A3652" s="1">
        <v>44925</v>
      </c>
      <c r="B3652" s="12">
        <v>1.5</v>
      </c>
      <c r="C3652" s="12">
        <v>4.3</v>
      </c>
      <c r="D3652" s="7">
        <v>250</v>
      </c>
      <c r="E3652" s="16">
        <v>1.5431481481481482</v>
      </c>
      <c r="F3652" s="12">
        <v>6.9</v>
      </c>
      <c r="G3652" s="7">
        <v>270</v>
      </c>
      <c r="H3652" s="16">
        <v>1.5313425925925928</v>
      </c>
    </row>
    <row x14ac:dyDescent="0.25" r="3653" customHeight="1" ht="18.75">
      <c r="A3653" s="1">
        <v>44926</v>
      </c>
      <c r="B3653" s="12">
        <v>3.2</v>
      </c>
      <c r="C3653" s="12">
        <v>6.6</v>
      </c>
      <c r="D3653" s="7">
        <v>250</v>
      </c>
      <c r="E3653" s="16">
        <v>1.500787037037037</v>
      </c>
      <c r="F3653" s="12">
        <v>8.9</v>
      </c>
      <c r="G3653" s="7">
        <v>230</v>
      </c>
      <c r="H3653" s="16">
        <v>1.5049537037037037</v>
      </c>
    </row>
    <row x14ac:dyDescent="0.25" r="3654" customHeight="1" ht="18.75">
      <c r="A3654" s="1">
        <v>44927</v>
      </c>
      <c r="B3654" s="12">
        <v>2.5</v>
      </c>
      <c r="C3654" s="12">
        <v>6.8</v>
      </c>
      <c r="D3654" s="7">
        <v>250</v>
      </c>
      <c r="E3654" s="16">
        <v>1.5875925925925927</v>
      </c>
      <c r="F3654" s="12">
        <v>10.5</v>
      </c>
      <c r="G3654" s="7">
        <v>250</v>
      </c>
      <c r="H3654" s="16">
        <v>1.5862037037037036</v>
      </c>
    </row>
    <row x14ac:dyDescent="0.25" r="3655" customHeight="1" ht="18.75">
      <c r="A3655" s="1">
        <v>44928</v>
      </c>
      <c r="B3655" s="12">
        <v>3.6</v>
      </c>
      <c r="C3655" s="12">
        <v>6.3</v>
      </c>
      <c r="D3655" s="7">
        <v>250</v>
      </c>
      <c r="E3655" s="16">
        <v>1.5792592592592594</v>
      </c>
      <c r="F3655" s="12">
        <v>8.8</v>
      </c>
      <c r="G3655" s="7">
        <v>250</v>
      </c>
      <c r="H3655" s="16">
        <v>1.5667592592592592</v>
      </c>
    </row>
    <row x14ac:dyDescent="0.25" r="3656" customHeight="1" ht="18.75">
      <c r="A3656" s="1">
        <v>44929</v>
      </c>
      <c r="B3656" s="12">
        <v>3.4</v>
      </c>
      <c r="C3656" s="12">
        <v>5.6</v>
      </c>
      <c r="D3656" s="7">
        <v>250</v>
      </c>
      <c r="E3656" s="16">
        <v>1.375787037037037</v>
      </c>
      <c r="F3656" s="12">
        <v>8.4</v>
      </c>
      <c r="G3656" s="7">
        <v>250</v>
      </c>
      <c r="H3656" s="16">
        <v>1.6341203703703704</v>
      </c>
    </row>
    <row x14ac:dyDescent="0.25" r="3657" customHeight="1" ht="18.75">
      <c r="A3657" s="1">
        <v>44930</v>
      </c>
      <c r="B3657" s="12">
        <v>2.8</v>
      </c>
      <c r="C3657" s="12">
        <v>5.6</v>
      </c>
      <c r="D3657" s="7">
        <v>250</v>
      </c>
      <c r="E3657" s="16">
        <v>1.053564814814815</v>
      </c>
      <c r="F3657" s="12">
        <v>8.3</v>
      </c>
      <c r="G3657" s="7">
        <v>270</v>
      </c>
      <c r="H3657" s="16">
        <v>1.538287037037037</v>
      </c>
    </row>
    <row x14ac:dyDescent="0.25" r="3658" customHeight="1" ht="18.75">
      <c r="A3658" s="1">
        <v>44931</v>
      </c>
      <c r="B3658" s="12">
        <v>1.3</v>
      </c>
      <c r="C3658" s="12">
        <v>3.8</v>
      </c>
      <c r="D3658" s="7">
        <v>250</v>
      </c>
      <c r="E3658" s="16">
        <v>1.6445370370370371</v>
      </c>
      <c r="F3658" s="12">
        <v>5.7</v>
      </c>
      <c r="G3658" s="7">
        <v>230</v>
      </c>
      <c r="H3658" s="16">
        <v>1.658425925925926</v>
      </c>
    </row>
    <row x14ac:dyDescent="0.25" r="3659" customHeight="1" ht="18.75">
      <c r="A3659" s="1">
        <v>44932</v>
      </c>
      <c r="B3659" s="12">
        <v>1.1</v>
      </c>
      <c r="C3659" s="12">
        <v>3.7</v>
      </c>
      <c r="D3659" s="7">
        <v>270</v>
      </c>
      <c r="E3659" s="16">
        <v>1.4792592592592593</v>
      </c>
      <c r="F3659" s="12">
        <v>5.2</v>
      </c>
      <c r="G3659" s="7">
        <v>270</v>
      </c>
      <c r="H3659" s="16">
        <v>1.4764814814814815</v>
      </c>
    </row>
    <row x14ac:dyDescent="0.25" r="3660" customHeight="1" ht="18.75">
      <c r="A3660" s="1">
        <v>44933</v>
      </c>
      <c r="B3660" s="12">
        <v>2.4</v>
      </c>
      <c r="C3660" s="12">
        <v>6.8</v>
      </c>
      <c r="D3660" s="7">
        <v>250</v>
      </c>
      <c r="E3660" s="16">
        <v>1.5153703703703703</v>
      </c>
      <c r="F3660" s="12">
        <v>10.1</v>
      </c>
      <c r="G3660" s="7">
        <v>250</v>
      </c>
      <c r="H3660" s="16">
        <v>1.595925925925926</v>
      </c>
    </row>
    <row x14ac:dyDescent="0.25" r="3661" customHeight="1" ht="18.75">
      <c r="A3661" s="1">
        <v>44934</v>
      </c>
      <c r="B3661" s="7">
        <v>1</v>
      </c>
      <c r="C3661" s="12">
        <v>3.3</v>
      </c>
      <c r="D3661" s="7">
        <v>250</v>
      </c>
      <c r="E3661" s="16">
        <v>1.6243981481481482</v>
      </c>
      <c r="F3661" s="12">
        <v>4.8</v>
      </c>
      <c r="G3661" s="7">
        <v>270</v>
      </c>
      <c r="H3661" s="16">
        <v>1.650787037037037</v>
      </c>
    </row>
    <row x14ac:dyDescent="0.25" r="3662" customHeight="1" ht="18.75">
      <c r="A3662" s="1">
        <v>44935</v>
      </c>
      <c r="B3662" s="12">
        <v>1.3</v>
      </c>
      <c r="C3662" s="12">
        <v>4.4</v>
      </c>
      <c r="D3662" s="7">
        <v>230</v>
      </c>
      <c r="E3662" s="16">
        <v>1.7438425925925927</v>
      </c>
      <c r="F3662" s="12">
        <v>6.5</v>
      </c>
      <c r="G3662" s="7">
        <v>250</v>
      </c>
      <c r="H3662" s="16">
        <v>1.6792592592592592</v>
      </c>
    </row>
    <row x14ac:dyDescent="0.25" r="3663" customHeight="1" ht="18.75">
      <c r="A3663" s="1">
        <v>44936</v>
      </c>
      <c r="B3663" s="12">
        <v>0.7</v>
      </c>
      <c r="C3663" s="12">
        <v>1.8</v>
      </c>
      <c r="D3663" s="7">
        <v>250</v>
      </c>
      <c r="E3663" s="16">
        <v>1.4653703703703704</v>
      </c>
      <c r="F3663" s="12">
        <v>2.8</v>
      </c>
      <c r="G3663" s="7">
        <v>270</v>
      </c>
      <c r="H3663" s="16">
        <v>1.5327314814814814</v>
      </c>
    </row>
    <row x14ac:dyDescent="0.25" r="3664" customHeight="1" ht="18.75">
      <c r="A3664" s="1">
        <v>44937</v>
      </c>
      <c r="B3664" s="12">
        <v>1.1</v>
      </c>
      <c r="C3664" s="7">
        <v>4</v>
      </c>
      <c r="D3664" s="7">
        <v>250</v>
      </c>
      <c r="E3664" s="16">
        <v>1.5667592592592592</v>
      </c>
      <c r="F3664" s="12">
        <v>5.4</v>
      </c>
      <c r="G3664" s="7">
        <v>270</v>
      </c>
      <c r="H3664" s="16">
        <v>1.5625925925925928</v>
      </c>
    </row>
    <row x14ac:dyDescent="0.25" r="3665" customHeight="1" ht="18.75">
      <c r="A3665" s="1">
        <v>44938</v>
      </c>
      <c r="B3665" s="12">
        <v>0.9</v>
      </c>
      <c r="C3665" s="12">
        <v>3.1</v>
      </c>
      <c r="D3665" s="7">
        <v>110</v>
      </c>
      <c r="E3665" s="16">
        <v>1.3875925925925925</v>
      </c>
      <c r="F3665" s="12">
        <v>4.1</v>
      </c>
      <c r="G3665" s="7">
        <v>140</v>
      </c>
      <c r="H3665" s="16">
        <v>1.3862037037037038</v>
      </c>
    </row>
    <row x14ac:dyDescent="0.25" r="3666" customHeight="1" ht="18.75">
      <c r="A3666" s="1">
        <v>44939</v>
      </c>
      <c r="B3666" s="7">
        <v>1</v>
      </c>
      <c r="C3666" s="12">
        <v>4.5</v>
      </c>
      <c r="D3666" s="7">
        <v>140</v>
      </c>
      <c r="E3666" s="16">
        <v>1.4410648148148149</v>
      </c>
      <c r="F3666" s="12">
        <v>5.7</v>
      </c>
      <c r="G3666" s="7">
        <v>110</v>
      </c>
      <c r="H3666" s="16">
        <v>1.4368981481481482</v>
      </c>
    </row>
    <row x14ac:dyDescent="0.25" r="3667" customHeight="1" ht="18.75">
      <c r="A3667" s="1">
        <v>44940</v>
      </c>
      <c r="B3667" s="12">
        <v>3.1</v>
      </c>
      <c r="C3667" s="12">
        <v>5.2</v>
      </c>
      <c r="D3667" s="7">
        <v>140</v>
      </c>
      <c r="E3667" s="16">
        <v>1.2688425925925926</v>
      </c>
      <c r="F3667" s="12">
        <v>7.8</v>
      </c>
      <c r="G3667" s="7">
        <v>140</v>
      </c>
      <c r="H3667" s="16">
        <v>1.647314814814815</v>
      </c>
    </row>
    <row x14ac:dyDescent="0.25" r="3668" customHeight="1" ht="18.75">
      <c r="A3668" s="1">
        <v>44941</v>
      </c>
      <c r="B3668" s="12">
        <v>2.6</v>
      </c>
      <c r="C3668" s="12">
        <v>5.1</v>
      </c>
      <c r="D3668" s="7">
        <v>230</v>
      </c>
      <c r="E3668" s="16">
        <v>1.7118981481481481</v>
      </c>
      <c r="F3668" s="12">
        <v>7.7</v>
      </c>
      <c r="G3668" s="7">
        <v>230</v>
      </c>
      <c r="H3668" s="16">
        <v>1.705648148148148</v>
      </c>
    </row>
    <row x14ac:dyDescent="0.25" r="3669" customHeight="1" ht="18.75">
      <c r="A3669" s="1">
        <v>44942</v>
      </c>
      <c r="B3669" s="12">
        <v>3.6</v>
      </c>
      <c r="C3669" s="7">
        <v>6</v>
      </c>
      <c r="D3669" s="7">
        <v>250</v>
      </c>
      <c r="E3669" s="16">
        <v>1.2493981481481482</v>
      </c>
      <c r="F3669" s="12">
        <v>7.6</v>
      </c>
      <c r="G3669" s="7">
        <v>270</v>
      </c>
      <c r="H3669" s="16">
        <v>1.064675925925926</v>
      </c>
    </row>
    <row x14ac:dyDescent="0.25" r="3670" customHeight="1" ht="18.75">
      <c r="A3670" s="1">
        <v>44943</v>
      </c>
      <c r="B3670" s="12">
        <v>2.7</v>
      </c>
      <c r="C3670" s="12">
        <v>5.3</v>
      </c>
      <c r="D3670" s="7">
        <v>250</v>
      </c>
      <c r="E3670" s="16">
        <v>1.5306481481481482</v>
      </c>
      <c r="F3670" s="12">
        <v>7.2</v>
      </c>
      <c r="G3670" s="7">
        <v>270</v>
      </c>
      <c r="H3670" s="16">
        <v>1.529259259259259</v>
      </c>
    </row>
    <row x14ac:dyDescent="0.25" r="3671" customHeight="1" ht="18.75">
      <c r="A3671" s="1">
        <v>44944</v>
      </c>
      <c r="B3671" s="12">
        <v>1.7</v>
      </c>
      <c r="C3671" s="12">
        <v>4.4</v>
      </c>
      <c r="D3671" s="7">
        <v>270</v>
      </c>
      <c r="E3671" s="16">
        <v>1.5799537037037037</v>
      </c>
      <c r="F3671" s="12">
        <v>6.2</v>
      </c>
      <c r="G3671" s="7">
        <v>250</v>
      </c>
      <c r="H3671" s="16">
        <v>1.6757870370370371</v>
      </c>
    </row>
    <row x14ac:dyDescent="0.25" r="3672" customHeight="1" ht="18.75">
      <c r="A3672" s="1">
        <v>44945</v>
      </c>
      <c r="B3672" s="12">
        <v>1.1</v>
      </c>
      <c r="C3672" s="12">
        <v>4.1</v>
      </c>
      <c r="D3672" s="7">
        <v>250</v>
      </c>
      <c r="E3672" s="16">
        <v>1.5306481481481482</v>
      </c>
      <c r="F3672" s="7">
        <v>6</v>
      </c>
      <c r="G3672" s="7">
        <v>250</v>
      </c>
      <c r="H3672" s="16">
        <v>1.5299537037037036</v>
      </c>
    </row>
    <row x14ac:dyDescent="0.25" r="3673" customHeight="1" ht="18.75">
      <c r="A3673" s="1">
        <v>44946</v>
      </c>
      <c r="B3673" s="12">
        <v>3.5</v>
      </c>
      <c r="C3673" s="7">
        <v>9</v>
      </c>
      <c r="D3673" s="7">
        <v>250</v>
      </c>
      <c r="E3673" s="16">
        <v>1.539675925925926</v>
      </c>
      <c r="F3673" s="12">
        <v>12.9</v>
      </c>
      <c r="G3673" s="7">
        <v>270</v>
      </c>
      <c r="H3673" s="16">
        <v>1.588287037037037</v>
      </c>
    </row>
    <row x14ac:dyDescent="0.25" r="3674" customHeight="1" ht="18.75">
      <c r="A3674" s="1">
        <v>44947</v>
      </c>
      <c r="B3674" s="12">
        <v>2.1</v>
      </c>
      <c r="C3674" s="12">
        <v>4.5</v>
      </c>
      <c r="D3674" s="7">
        <v>250</v>
      </c>
      <c r="E3674" s="16">
        <v>1.0396759259259258</v>
      </c>
      <c r="F3674" s="7">
        <v>6</v>
      </c>
      <c r="G3674" s="7">
        <v>250</v>
      </c>
      <c r="H3674" s="16">
        <v>1.0230092592592592</v>
      </c>
    </row>
    <row x14ac:dyDescent="0.25" r="3675" customHeight="1" ht="18.75">
      <c r="A3675" s="1">
        <v>44948</v>
      </c>
      <c r="B3675" s="12">
        <v>0.8</v>
      </c>
      <c r="C3675" s="12">
        <v>2.1</v>
      </c>
      <c r="D3675" s="7">
        <v>110</v>
      </c>
      <c r="E3675" s="16">
        <v>1.3223148148148147</v>
      </c>
      <c r="F3675" s="12">
        <v>2.8</v>
      </c>
      <c r="G3675" s="7">
        <v>160</v>
      </c>
      <c r="H3675" s="16">
        <v>1.3438425925925925</v>
      </c>
    </row>
    <row x14ac:dyDescent="0.25" r="3676" customHeight="1" ht="18.75">
      <c r="A3676" s="1">
        <v>44949</v>
      </c>
      <c r="B3676" s="7">
        <v>2</v>
      </c>
      <c r="C3676" s="12">
        <v>5.6</v>
      </c>
      <c r="D3676" s="7">
        <v>230</v>
      </c>
      <c r="E3676" s="16">
        <v>1.9341203703703704</v>
      </c>
      <c r="F3676" s="7">
        <v>8</v>
      </c>
      <c r="G3676" s="7">
        <v>230</v>
      </c>
      <c r="H3676" s="16">
        <v>1.9341203703703704</v>
      </c>
    </row>
    <row x14ac:dyDescent="0.25" r="3677" customHeight="1" ht="18.75">
      <c r="A3677" s="1">
        <v>44950</v>
      </c>
      <c r="B3677" s="12">
        <v>6.1</v>
      </c>
      <c r="C3677" s="12">
        <v>11.1</v>
      </c>
      <c r="D3677" s="7">
        <v>250</v>
      </c>
      <c r="E3677" s="16">
        <v>1.5431481481481482</v>
      </c>
      <c r="F3677" s="12">
        <v>15.9</v>
      </c>
      <c r="G3677" s="7">
        <v>270</v>
      </c>
      <c r="H3677" s="16">
        <v>1.5375925925925926</v>
      </c>
    </row>
    <row x14ac:dyDescent="0.25" r="3678" customHeight="1" ht="18.75">
      <c r="A3678" s="1">
        <v>44951</v>
      </c>
      <c r="B3678" s="12">
        <v>3.4</v>
      </c>
      <c r="C3678" s="12">
        <v>6.6</v>
      </c>
      <c r="D3678" s="7">
        <v>250</v>
      </c>
      <c r="E3678" s="16">
        <v>1.0403703703703704</v>
      </c>
      <c r="F3678" s="12">
        <v>9.1</v>
      </c>
      <c r="G3678" s="7">
        <v>270</v>
      </c>
      <c r="H3678" s="16">
        <v>1.0403703703703704</v>
      </c>
    </row>
    <row x14ac:dyDescent="0.25" r="3679" customHeight="1" ht="18.75">
      <c r="A3679" s="1">
        <v>44952</v>
      </c>
      <c r="B3679" s="12">
        <v>1.4</v>
      </c>
      <c r="C3679" s="12">
        <v>3.9</v>
      </c>
      <c r="D3679" s="7">
        <v>270</v>
      </c>
      <c r="E3679" s="16">
        <v>1.7980092592592594</v>
      </c>
      <c r="F3679" s="12">
        <v>6.3</v>
      </c>
      <c r="G3679" s="7">
        <v>250</v>
      </c>
      <c r="H3679" s="16">
        <v>1.9646759259259259</v>
      </c>
    </row>
    <row x14ac:dyDescent="0.25" r="3680" customHeight="1" ht="18.75">
      <c r="A3680" s="1">
        <v>44953</v>
      </c>
      <c r="B3680" s="12">
        <v>4.9</v>
      </c>
      <c r="C3680" s="12">
        <v>9.1</v>
      </c>
      <c r="D3680" s="7">
        <v>290</v>
      </c>
      <c r="E3680" s="16">
        <v>1.7778703703703704</v>
      </c>
      <c r="F3680" s="12">
        <v>16.3</v>
      </c>
      <c r="G3680" s="7">
        <v>270</v>
      </c>
      <c r="H3680" s="16">
        <v>1.7625925925925925</v>
      </c>
    </row>
    <row x14ac:dyDescent="0.25" r="3681" customHeight="1" ht="18.75">
      <c r="A3681" s="1">
        <v>44954</v>
      </c>
      <c r="B3681" s="12">
        <v>3.9</v>
      </c>
      <c r="C3681" s="12">
        <v>8.7</v>
      </c>
      <c r="D3681" s="7">
        <v>270</v>
      </c>
      <c r="E3681" s="16">
        <v>1.6105092592592594</v>
      </c>
      <c r="F3681" s="12">
        <v>14.2</v>
      </c>
      <c r="G3681" s="7">
        <v>270</v>
      </c>
      <c r="H3681" s="16">
        <v>1.580648148148148</v>
      </c>
    </row>
    <row x14ac:dyDescent="0.25" r="3682" customHeight="1" ht="18.75">
      <c r="A3682" s="1">
        <v>44955</v>
      </c>
      <c r="B3682" s="12">
        <v>2.4</v>
      </c>
      <c r="C3682" s="12">
        <v>4.7</v>
      </c>
      <c r="D3682" s="7">
        <v>270</v>
      </c>
      <c r="E3682" s="16">
        <v>1.5743981481481482</v>
      </c>
      <c r="F3682" s="12">
        <v>8.7</v>
      </c>
      <c r="G3682" s="7">
        <v>270</v>
      </c>
      <c r="H3682" s="16">
        <v>1.9035648148148148</v>
      </c>
    </row>
    <row x14ac:dyDescent="0.25" r="3683" customHeight="1" ht="18.75">
      <c r="A3683" s="1">
        <v>44956</v>
      </c>
      <c r="B3683" s="12">
        <v>3.4</v>
      </c>
      <c r="C3683" s="12">
        <v>7.4</v>
      </c>
      <c r="D3683" s="7">
        <v>270</v>
      </c>
      <c r="E3683" s="16">
        <v>1.094537037037037</v>
      </c>
      <c r="F3683" s="7">
        <v>11</v>
      </c>
      <c r="G3683" s="7">
        <v>290</v>
      </c>
      <c r="H3683" s="16">
        <v>1.0674537037037037</v>
      </c>
    </row>
    <row x14ac:dyDescent="0.25" r="3684" customHeight="1" ht="18.75">
      <c r="A3684" s="1">
        <v>44957</v>
      </c>
      <c r="B3684" s="12">
        <v>1.1</v>
      </c>
      <c r="C3684" s="12">
        <v>4.3</v>
      </c>
      <c r="D3684" s="7">
        <v>250</v>
      </c>
      <c r="E3684" s="16">
        <v>1.6459259259259258</v>
      </c>
      <c r="F3684" s="12">
        <v>6.5</v>
      </c>
      <c r="G3684" s="7">
        <v>250</v>
      </c>
      <c r="H3684" s="16">
        <v>1.6459259259259258</v>
      </c>
    </row>
    <row x14ac:dyDescent="0.25" r="3685" customHeight="1" ht="18.75">
      <c r="A3685" s="1">
        <v>44958</v>
      </c>
      <c r="B3685" s="12">
        <v>2.7</v>
      </c>
      <c r="C3685" s="12">
        <v>8.3</v>
      </c>
      <c r="D3685" s="7">
        <v>290</v>
      </c>
      <c r="E3685" s="16">
        <v>1.685509259259259</v>
      </c>
      <c r="F3685" s="12">
        <v>13.3</v>
      </c>
      <c r="G3685" s="7">
        <v>340</v>
      </c>
      <c r="H3685" s="16">
        <v>1.6341203703703704</v>
      </c>
    </row>
    <row x14ac:dyDescent="0.25" r="3686" customHeight="1" ht="18.75">
      <c r="A3686" s="1">
        <v>44959</v>
      </c>
      <c r="B3686" s="12">
        <v>2.1</v>
      </c>
      <c r="C3686" s="12">
        <v>4.8</v>
      </c>
      <c r="D3686" s="7">
        <v>270</v>
      </c>
      <c r="E3686" s="16">
        <v>1.025787037037037</v>
      </c>
      <c r="F3686" s="12">
        <v>7.3</v>
      </c>
      <c r="G3686" s="7">
        <v>270</v>
      </c>
      <c r="H3686" s="16">
        <v>1.0264814814814816</v>
      </c>
    </row>
    <row x14ac:dyDescent="0.25" r="3687" customHeight="1" ht="18.75">
      <c r="A3687" s="1">
        <v>44960</v>
      </c>
      <c r="B3687" s="12">
        <v>1.9</v>
      </c>
      <c r="C3687" s="12">
        <v>4.3</v>
      </c>
      <c r="D3687" s="7">
        <v>270</v>
      </c>
      <c r="E3687" s="16">
        <v>1.6188425925925927</v>
      </c>
      <c r="F3687" s="12">
        <v>6.9</v>
      </c>
      <c r="G3687" s="7">
        <v>320</v>
      </c>
      <c r="H3687" s="16">
        <v>1.783425925925926</v>
      </c>
    </row>
    <row x14ac:dyDescent="0.25" r="3688" customHeight="1" ht="18.75">
      <c r="A3688" s="1">
        <v>44961</v>
      </c>
      <c r="B3688" s="12">
        <v>3.2</v>
      </c>
      <c r="C3688" s="12">
        <v>5.4</v>
      </c>
      <c r="D3688" s="7">
        <v>290</v>
      </c>
      <c r="E3688" s="16">
        <v>1.3375925925925927</v>
      </c>
      <c r="F3688" s="12">
        <v>9.6</v>
      </c>
      <c r="G3688" s="7">
        <v>290</v>
      </c>
      <c r="H3688" s="16">
        <v>1.4792592592592593</v>
      </c>
    </row>
    <row x14ac:dyDescent="0.25" r="3689" customHeight="1" ht="18.75">
      <c r="A3689" s="1">
        <v>44962</v>
      </c>
      <c r="B3689" s="12">
        <v>1.3</v>
      </c>
      <c r="C3689" s="12">
        <v>3.8</v>
      </c>
      <c r="D3689" s="7">
        <v>250</v>
      </c>
      <c r="E3689" s="16">
        <v>1.6049537037037038</v>
      </c>
      <c r="F3689" s="12">
        <v>6.4</v>
      </c>
      <c r="G3689" s="7">
        <v>270</v>
      </c>
      <c r="H3689" s="16">
        <v>1.5993981481481483</v>
      </c>
    </row>
    <row x14ac:dyDescent="0.25" r="3690" customHeight="1" ht="18.75">
      <c r="A3690" s="1">
        <v>44963</v>
      </c>
      <c r="B3690" s="7">
        <v>1</v>
      </c>
      <c r="C3690" s="12">
        <v>2.6</v>
      </c>
      <c r="D3690" s="7">
        <v>110</v>
      </c>
      <c r="E3690" s="16">
        <v>1.414675925925926</v>
      </c>
      <c r="F3690" s="12">
        <v>3.7</v>
      </c>
      <c r="G3690" s="7">
        <v>270</v>
      </c>
      <c r="H3690" s="16">
        <v>1.5091203703703704</v>
      </c>
    </row>
    <row x14ac:dyDescent="0.25" r="3691" customHeight="1" ht="18.75">
      <c r="A3691" s="1">
        <v>44964</v>
      </c>
      <c r="B3691" s="12">
        <v>1.7</v>
      </c>
      <c r="C3691" s="12">
        <v>5.7</v>
      </c>
      <c r="D3691" s="7">
        <v>110</v>
      </c>
      <c r="E3691" s="16">
        <v>1.799398148148148</v>
      </c>
      <c r="F3691" s="12">
        <v>7.5</v>
      </c>
      <c r="G3691" s="7">
        <v>110</v>
      </c>
      <c r="H3691" s="16">
        <v>1.7952314814814816</v>
      </c>
    </row>
    <row x14ac:dyDescent="0.25" r="3692" customHeight="1" ht="18.75">
      <c r="A3692" s="1">
        <v>44965</v>
      </c>
      <c r="B3692" s="7">
        <v>2</v>
      </c>
      <c r="C3692" s="12">
        <v>5.8</v>
      </c>
      <c r="D3692" s="7">
        <v>270</v>
      </c>
      <c r="E3692" s="16">
        <v>1.5063425925925926</v>
      </c>
      <c r="F3692" s="12">
        <v>9.2</v>
      </c>
      <c r="G3692" s="7">
        <v>290</v>
      </c>
      <c r="H3692" s="16">
        <v>1.6098148148148148</v>
      </c>
    </row>
    <row x14ac:dyDescent="0.25" r="3693" customHeight="1" ht="18.75">
      <c r="A3693" s="1">
        <v>44966</v>
      </c>
      <c r="B3693" s="12">
        <v>2.7</v>
      </c>
      <c r="C3693" s="12">
        <v>6.7</v>
      </c>
      <c r="D3693" s="7">
        <v>90</v>
      </c>
      <c r="E3693" s="16">
        <v>1.658425925925926</v>
      </c>
      <c r="F3693" s="12">
        <v>10.4</v>
      </c>
      <c r="G3693" s="7">
        <v>90</v>
      </c>
      <c r="H3693" s="16">
        <v>1.768148148148148</v>
      </c>
    </row>
    <row x14ac:dyDescent="0.25" r="3694" customHeight="1" ht="18.75">
      <c r="A3694" s="1">
        <v>44967</v>
      </c>
      <c r="B3694" s="12">
        <v>2.2</v>
      </c>
      <c r="C3694" s="12">
        <v>5.2</v>
      </c>
      <c r="D3694" s="7">
        <v>290</v>
      </c>
      <c r="E3694" s="16">
        <v>1.7264814814814815</v>
      </c>
      <c r="F3694" s="12">
        <v>7.8</v>
      </c>
      <c r="G3694" s="7">
        <v>270</v>
      </c>
      <c r="H3694" s="16">
        <v>1.7250925925925926</v>
      </c>
    </row>
    <row x14ac:dyDescent="0.25" r="3695" customHeight="1" ht="18.75">
      <c r="A3695" s="1">
        <v>44968</v>
      </c>
      <c r="B3695" s="12">
        <v>1.2</v>
      </c>
      <c r="C3695" s="12">
        <v>2.6</v>
      </c>
      <c r="D3695" s="7">
        <v>290</v>
      </c>
      <c r="E3695" s="16">
        <v>1.5868981481481481</v>
      </c>
      <c r="F3695" s="12">
        <v>4.5</v>
      </c>
      <c r="G3695" s="7">
        <v>270</v>
      </c>
      <c r="H3695" s="16">
        <v>1.5875925925925927</v>
      </c>
    </row>
    <row x14ac:dyDescent="0.25" r="3696" customHeight="1" ht="18.75">
      <c r="A3696" s="1">
        <v>44969</v>
      </c>
      <c r="B3696" s="12">
        <v>1.7</v>
      </c>
      <c r="C3696" s="12">
        <v>5.8</v>
      </c>
      <c r="D3696" s="7">
        <v>110</v>
      </c>
      <c r="E3696" s="16">
        <v>1.7438425925925927</v>
      </c>
      <c r="F3696" s="7">
        <v>9</v>
      </c>
      <c r="G3696" s="7">
        <v>110</v>
      </c>
      <c r="H3696" s="16">
        <v>1.7563425925925926</v>
      </c>
    </row>
    <row x14ac:dyDescent="0.25" r="3697" customHeight="1" ht="18.75">
      <c r="A3697" s="1">
        <v>44970</v>
      </c>
      <c r="B3697" s="7">
        <v>2</v>
      </c>
      <c r="C3697" s="12">
        <v>4.3</v>
      </c>
      <c r="D3697" s="7">
        <v>110</v>
      </c>
      <c r="E3697" s="16">
        <v>1.702175925925926</v>
      </c>
      <c r="F3697" s="12">
        <v>7.1</v>
      </c>
      <c r="G3697" s="7">
        <v>90</v>
      </c>
      <c r="H3697" s="16">
        <v>1.719537037037037</v>
      </c>
    </row>
    <row x14ac:dyDescent="0.25" r="3698" customHeight="1" ht="18.75">
      <c r="A3698" s="1">
        <v>44971</v>
      </c>
      <c r="B3698" s="12">
        <v>2.5</v>
      </c>
      <c r="C3698" s="12">
        <v>6.9</v>
      </c>
      <c r="D3698" s="7">
        <v>90</v>
      </c>
      <c r="E3698" s="16">
        <v>1.752175925925926</v>
      </c>
      <c r="F3698" s="7">
        <v>10</v>
      </c>
      <c r="G3698" s="7">
        <v>140</v>
      </c>
      <c r="H3698" s="16">
        <v>1.757037037037037</v>
      </c>
    </row>
    <row x14ac:dyDescent="0.25" r="3699" customHeight="1" ht="18.75">
      <c r="A3699" s="1">
        <v>44972</v>
      </c>
      <c r="B3699" s="12">
        <v>3.4</v>
      </c>
      <c r="C3699" s="12">
        <v>5.7</v>
      </c>
      <c r="D3699" s="7">
        <v>110</v>
      </c>
      <c r="E3699" s="16">
        <v>1.5674537037037037</v>
      </c>
      <c r="F3699" s="7">
        <v>9</v>
      </c>
      <c r="G3699" s="7">
        <v>90</v>
      </c>
      <c r="H3699" s="16">
        <v>1.7000925925925925</v>
      </c>
    </row>
    <row x14ac:dyDescent="0.25" r="3700" customHeight="1" ht="18.75">
      <c r="A3700" s="1">
        <v>44973</v>
      </c>
      <c r="B3700" s="12">
        <v>1.7</v>
      </c>
      <c r="C3700" s="12">
        <v>4.8</v>
      </c>
      <c r="D3700" s="7">
        <v>250</v>
      </c>
      <c r="E3700" s="16">
        <v>1.6487037037037036</v>
      </c>
      <c r="F3700" s="12">
        <v>8.1</v>
      </c>
      <c r="G3700" s="7">
        <v>230</v>
      </c>
      <c r="H3700" s="16">
        <v>1.607037037037037</v>
      </c>
    </row>
    <row x14ac:dyDescent="0.25" r="3701" customHeight="1" ht="18.75">
      <c r="A3701" s="1">
        <v>44974</v>
      </c>
      <c r="B3701" s="7">
        <v>1</v>
      </c>
      <c r="C3701" s="12">
        <v>2.7</v>
      </c>
      <c r="D3701" s="7">
        <v>160</v>
      </c>
      <c r="E3701" s="16">
        <v>1.4660648148148148</v>
      </c>
      <c r="F3701" s="12">
        <v>3.8</v>
      </c>
      <c r="G3701" s="7">
        <v>160</v>
      </c>
      <c r="H3701" s="16">
        <v>1.463287037037037</v>
      </c>
    </row>
    <row x14ac:dyDescent="0.25" r="3702" customHeight="1" ht="18.75">
      <c r="A3702" s="1">
        <v>44975</v>
      </c>
      <c r="B3702" s="12">
        <v>1.2</v>
      </c>
      <c r="C3702" s="12">
        <v>2.5</v>
      </c>
      <c r="D3702" s="7">
        <v>110</v>
      </c>
      <c r="E3702" s="16">
        <v>1.1702314814814816</v>
      </c>
      <c r="F3702" s="12">
        <v>3.6</v>
      </c>
      <c r="G3702" s="7">
        <v>110</v>
      </c>
      <c r="H3702" s="16">
        <v>1.1716203703703703</v>
      </c>
    </row>
    <row x14ac:dyDescent="0.25" r="3703" customHeight="1" ht="18.75">
      <c r="A3703" s="1">
        <v>44976</v>
      </c>
      <c r="B3703" s="12">
        <v>4.1</v>
      </c>
      <c r="C3703" s="12">
        <v>7.7</v>
      </c>
      <c r="D3703" s="7">
        <v>290</v>
      </c>
      <c r="E3703" s="16">
        <v>1.5500925925925926</v>
      </c>
      <c r="F3703" s="12">
        <v>13.4</v>
      </c>
      <c r="G3703" s="7">
        <v>250</v>
      </c>
      <c r="H3703" s="16">
        <v>1.5723148148148147</v>
      </c>
    </row>
    <row x14ac:dyDescent="0.25" r="3704" customHeight="1" ht="18.75">
      <c r="A3704" s="1">
        <v>44977</v>
      </c>
      <c r="B3704" s="7">
        <v>4</v>
      </c>
      <c r="C3704" s="12">
        <v>8.9</v>
      </c>
      <c r="D3704" s="7">
        <v>290</v>
      </c>
      <c r="E3704" s="16">
        <v>1.5424537037037038</v>
      </c>
      <c r="F3704" s="12">
        <v>15.5</v>
      </c>
      <c r="G3704" s="7">
        <v>270</v>
      </c>
      <c r="H3704" s="16">
        <v>1.5688425925925926</v>
      </c>
    </row>
    <row x14ac:dyDescent="0.25" r="3705" customHeight="1" ht="18.75">
      <c r="A3705" s="1">
        <v>44978</v>
      </c>
      <c r="B3705" s="12">
        <v>2.5</v>
      </c>
      <c r="C3705" s="12">
        <v>4.8</v>
      </c>
      <c r="D3705" s="7">
        <v>290</v>
      </c>
      <c r="E3705" s="16">
        <v>1.1993981481481482</v>
      </c>
      <c r="F3705" s="12">
        <v>7.3</v>
      </c>
      <c r="G3705" s="7">
        <v>90</v>
      </c>
      <c r="H3705" s="16">
        <v>1.7598148148148147</v>
      </c>
    </row>
    <row x14ac:dyDescent="0.25" r="3706" customHeight="1" ht="18.75">
      <c r="A3706" s="1">
        <v>44979</v>
      </c>
      <c r="B3706" s="12">
        <v>1.5</v>
      </c>
      <c r="C3706" s="12">
        <v>3.8</v>
      </c>
      <c r="D3706" s="7">
        <v>320</v>
      </c>
      <c r="E3706" s="16">
        <v>1.5681481481481483</v>
      </c>
      <c r="F3706" s="12">
        <v>6.5</v>
      </c>
      <c r="G3706" s="7">
        <v>270</v>
      </c>
      <c r="H3706" s="16">
        <v>1.5514814814814815</v>
      </c>
    </row>
    <row x14ac:dyDescent="0.25" r="3707" customHeight="1" ht="18.75">
      <c r="A3707" s="1">
        <v>44980</v>
      </c>
      <c r="B3707" s="12">
        <v>2.8</v>
      </c>
      <c r="C3707" s="12">
        <v>5.2</v>
      </c>
      <c r="D3707" s="7">
        <v>290</v>
      </c>
      <c r="E3707" s="16">
        <v>1.3827314814814815</v>
      </c>
      <c r="F3707" s="12">
        <v>8.3</v>
      </c>
      <c r="G3707" s="7">
        <v>250</v>
      </c>
      <c r="H3707" s="16">
        <v>1.4098148148148149</v>
      </c>
    </row>
    <row x14ac:dyDescent="0.25" r="3708" customHeight="1" ht="18.75">
      <c r="A3708" s="1">
        <v>44981</v>
      </c>
      <c r="B3708" s="12">
        <v>3.4</v>
      </c>
      <c r="C3708" s="12">
        <v>7.1</v>
      </c>
      <c r="D3708" s="7">
        <v>290</v>
      </c>
      <c r="E3708" s="16">
        <v>1.6737037037037037</v>
      </c>
      <c r="F3708" s="7">
        <v>10</v>
      </c>
      <c r="G3708" s="7">
        <v>290</v>
      </c>
      <c r="H3708" s="16">
        <v>1.6764814814814815</v>
      </c>
    </row>
    <row x14ac:dyDescent="0.25" r="3709" customHeight="1" ht="18.75">
      <c r="A3709" s="1">
        <v>44982</v>
      </c>
      <c r="B3709" s="12">
        <v>3.5</v>
      </c>
      <c r="C3709" s="12">
        <v>5.5</v>
      </c>
      <c r="D3709" s="7">
        <v>290</v>
      </c>
      <c r="E3709" s="16">
        <v>1.1125925925925926</v>
      </c>
      <c r="F3709" s="12">
        <v>8.4</v>
      </c>
      <c r="G3709" s="7">
        <v>290</v>
      </c>
      <c r="H3709" s="16">
        <v>1.6993981481481482</v>
      </c>
    </row>
    <row x14ac:dyDescent="0.25" r="3710" customHeight="1" ht="18.75">
      <c r="A3710" s="1">
        <v>44983</v>
      </c>
      <c r="B3710" s="12">
        <v>1.5</v>
      </c>
      <c r="C3710" s="7">
        <v>4</v>
      </c>
      <c r="D3710" s="7">
        <v>290</v>
      </c>
      <c r="E3710" s="16">
        <v>1.0112037037037036</v>
      </c>
      <c r="F3710" s="12">
        <v>5.9</v>
      </c>
      <c r="G3710" s="7">
        <v>290</v>
      </c>
      <c r="H3710" s="16">
        <v>1.5487037037037037</v>
      </c>
    </row>
    <row x14ac:dyDescent="0.25" r="3711" customHeight="1" ht="18.75">
      <c r="A3711" s="1">
        <v>44984</v>
      </c>
      <c r="B3711" s="12">
        <v>1.1</v>
      </c>
      <c r="C3711" s="7">
        <v>3</v>
      </c>
      <c r="D3711" s="7">
        <v>290</v>
      </c>
      <c r="E3711" s="16">
        <v>1.5875925925925927</v>
      </c>
      <c r="F3711" s="12">
        <v>4.9</v>
      </c>
      <c r="G3711" s="7">
        <v>290</v>
      </c>
      <c r="H3711" s="16">
        <v>1.6327314814814815</v>
      </c>
    </row>
    <row x14ac:dyDescent="0.25" r="3712" customHeight="1" ht="18.75">
      <c r="A3712" s="1">
        <v>44985</v>
      </c>
      <c r="B3712" s="12">
        <v>1.7</v>
      </c>
      <c r="C3712" s="12">
        <v>4.5</v>
      </c>
      <c r="D3712" s="7">
        <v>290</v>
      </c>
      <c r="E3712" s="16">
        <v>1.5466203703703703</v>
      </c>
      <c r="F3712" s="12">
        <v>7.8</v>
      </c>
      <c r="G3712" s="7">
        <v>270</v>
      </c>
      <c r="H3712" s="16">
        <v>1.5452314814814816</v>
      </c>
    </row>
    <row x14ac:dyDescent="0.25" r="3713" customHeight="1" ht="18.75">
      <c r="A3713" s="1">
        <v>44986</v>
      </c>
      <c r="B3713" s="12">
        <v>2.7</v>
      </c>
      <c r="C3713" s="12">
        <v>7.4</v>
      </c>
      <c r="D3713" s="7">
        <v>290</v>
      </c>
      <c r="E3713" s="16">
        <v>1.7577314814814815</v>
      </c>
      <c r="F3713" s="12">
        <v>13.7</v>
      </c>
      <c r="G3713" s="7">
        <v>290</v>
      </c>
      <c r="H3713" s="16">
        <v>1.758425925925926</v>
      </c>
    </row>
    <row x14ac:dyDescent="0.25" r="3714" customHeight="1" ht="18.75">
      <c r="A3714" s="1">
        <v>44987</v>
      </c>
      <c r="B3714" s="7">
        <v>4</v>
      </c>
      <c r="C3714" s="12">
        <v>7.3</v>
      </c>
      <c r="D3714" s="7">
        <v>270</v>
      </c>
      <c r="E3714" s="16">
        <v>1.1875925925925925</v>
      </c>
      <c r="F3714" s="12">
        <v>12.6</v>
      </c>
      <c r="G3714" s="7">
        <v>270</v>
      </c>
      <c r="H3714" s="16">
        <v>1.1410648148148148</v>
      </c>
    </row>
    <row x14ac:dyDescent="0.25" r="3715" customHeight="1" ht="18.75">
      <c r="A3715" s="1">
        <v>44988</v>
      </c>
      <c r="B3715" s="12">
        <v>2.9</v>
      </c>
      <c r="C3715" s="12">
        <v>5.3</v>
      </c>
      <c r="D3715" s="7">
        <v>270</v>
      </c>
      <c r="E3715" s="16">
        <v>1.3646759259259258</v>
      </c>
      <c r="F3715" s="12">
        <v>8.2</v>
      </c>
      <c r="G3715" s="7">
        <v>290</v>
      </c>
      <c r="H3715" s="16">
        <v>1.513287037037037</v>
      </c>
    </row>
    <row x14ac:dyDescent="0.25" r="3716" customHeight="1" ht="18.75">
      <c r="A3716" s="1">
        <v>44989</v>
      </c>
      <c r="B3716" s="12">
        <v>1.8</v>
      </c>
      <c r="C3716" s="12">
        <v>5.5</v>
      </c>
      <c r="D3716" s="7">
        <v>90</v>
      </c>
      <c r="E3716" s="16">
        <v>1.8007870370370371</v>
      </c>
      <c r="F3716" s="12">
        <v>8.1</v>
      </c>
      <c r="G3716" s="7">
        <v>90</v>
      </c>
      <c r="H3716" s="16">
        <v>1.7952314814814816</v>
      </c>
    </row>
    <row x14ac:dyDescent="0.25" r="3717" customHeight="1" ht="18.75">
      <c r="A3717" s="1">
        <v>44990</v>
      </c>
      <c r="B3717" s="12">
        <v>1.5</v>
      </c>
      <c r="C3717" s="12">
        <v>3.2</v>
      </c>
      <c r="D3717" s="7">
        <v>290</v>
      </c>
      <c r="E3717" s="16">
        <v>1.6355092592592593</v>
      </c>
      <c r="F3717" s="12">
        <v>5.1</v>
      </c>
      <c r="G3717" s="7">
        <v>290</v>
      </c>
      <c r="H3717" s="16">
        <v>1.6355092592592593</v>
      </c>
    </row>
    <row x14ac:dyDescent="0.25" r="3718" customHeight="1" ht="18.75">
      <c r="A3718" s="1">
        <v>44991</v>
      </c>
      <c r="B3718" s="12">
        <v>1.2</v>
      </c>
      <c r="C3718" s="12">
        <v>4.1</v>
      </c>
      <c r="D3718" s="7">
        <v>270</v>
      </c>
      <c r="E3718" s="16">
        <v>1.5410648148148147</v>
      </c>
      <c r="F3718" s="12">
        <v>6.9</v>
      </c>
      <c r="G3718" s="7">
        <v>270</v>
      </c>
      <c r="H3718" s="16">
        <v>1.6056481481481482</v>
      </c>
    </row>
    <row x14ac:dyDescent="0.25" r="3719" customHeight="1" ht="18.75">
      <c r="A3719" s="1">
        <v>44992</v>
      </c>
      <c r="B3719" s="12">
        <v>1.9</v>
      </c>
      <c r="C3719" s="12">
        <v>4.5</v>
      </c>
      <c r="D3719" s="7">
        <v>250</v>
      </c>
      <c r="E3719" s="16">
        <v>1.883425925925926</v>
      </c>
      <c r="F3719" s="7">
        <v>9</v>
      </c>
      <c r="G3719" s="7">
        <v>250</v>
      </c>
      <c r="H3719" s="16">
        <v>1.8716203703703704</v>
      </c>
    </row>
    <row x14ac:dyDescent="0.25" r="3720" customHeight="1" ht="18.75">
      <c r="A3720" s="1">
        <v>44993</v>
      </c>
      <c r="B3720" s="12">
        <v>1.3</v>
      </c>
      <c r="C3720" s="12">
        <v>3.7</v>
      </c>
      <c r="D3720" s="7">
        <v>160</v>
      </c>
      <c r="E3720" s="16">
        <v>1.6625925925925926</v>
      </c>
      <c r="F3720" s="12">
        <v>6.2</v>
      </c>
      <c r="G3720" s="7">
        <v>180</v>
      </c>
      <c r="H3720" s="16">
        <v>1.658425925925926</v>
      </c>
    </row>
    <row x14ac:dyDescent="0.25" r="3721" customHeight="1" ht="18.75">
      <c r="A3721" s="1">
        <v>44994</v>
      </c>
      <c r="B3721" s="7">
        <v>2</v>
      </c>
      <c r="C3721" s="12">
        <v>5.2</v>
      </c>
      <c r="D3721" s="7">
        <v>270</v>
      </c>
      <c r="E3721" s="16">
        <v>1.5556481481481481</v>
      </c>
      <c r="F3721" s="12">
        <v>8.9</v>
      </c>
      <c r="G3721" s="7">
        <v>290</v>
      </c>
      <c r="H3721" s="16">
        <v>1.5507870370370371</v>
      </c>
    </row>
    <row x14ac:dyDescent="0.25" r="3722" customHeight="1" ht="18.75">
      <c r="A3722" s="1">
        <v>44995</v>
      </c>
      <c r="B3722" s="12">
        <v>1.6</v>
      </c>
      <c r="C3722" s="12">
        <v>3.9</v>
      </c>
      <c r="D3722" s="7">
        <v>110</v>
      </c>
      <c r="E3722" s="16">
        <v>1.4271759259259258</v>
      </c>
      <c r="F3722" s="12">
        <v>5.8</v>
      </c>
      <c r="G3722" s="7">
        <v>140</v>
      </c>
      <c r="H3722" s="16">
        <v>1.4257870370370371</v>
      </c>
    </row>
    <row x14ac:dyDescent="0.25" r="3723" customHeight="1" ht="18.75">
      <c r="A3723" s="1">
        <v>44996</v>
      </c>
      <c r="B3723" s="12">
        <v>1.2</v>
      </c>
      <c r="C3723" s="12">
        <v>3.2</v>
      </c>
      <c r="D3723" s="7">
        <v>180</v>
      </c>
      <c r="E3723" s="16">
        <v>1.6931481481481483</v>
      </c>
      <c r="F3723" s="12">
        <v>4.9</v>
      </c>
      <c r="G3723" s="7">
        <v>160</v>
      </c>
      <c r="H3723" s="16">
        <v>1.6598148148148149</v>
      </c>
    </row>
    <row x14ac:dyDescent="0.25" r="3724" customHeight="1" ht="18.75">
      <c r="A3724" s="1">
        <v>44997</v>
      </c>
      <c r="B3724" s="12">
        <v>3.3</v>
      </c>
      <c r="C3724" s="12">
        <v>8.7</v>
      </c>
      <c r="D3724" s="7">
        <v>290</v>
      </c>
      <c r="E3724" s="16">
        <v>1.8716203703703704</v>
      </c>
      <c r="F3724" s="12">
        <v>14.7</v>
      </c>
      <c r="G3724" s="7">
        <v>270</v>
      </c>
      <c r="H3724" s="16">
        <v>1.9417592592592592</v>
      </c>
    </row>
    <row x14ac:dyDescent="0.25" r="3725" customHeight="1" ht="18.75">
      <c r="A3725" s="1">
        <v>44998</v>
      </c>
      <c r="B3725" s="7">
        <v>4</v>
      </c>
      <c r="C3725" s="12">
        <v>9.7</v>
      </c>
      <c r="D3725" s="7">
        <v>270</v>
      </c>
      <c r="E3725" s="16">
        <v>1.0674537037037037</v>
      </c>
      <c r="F3725" s="12">
        <v>14.5</v>
      </c>
      <c r="G3725" s="7">
        <v>270</v>
      </c>
      <c r="H3725" s="16">
        <v>1.1098148148148148</v>
      </c>
    </row>
    <row x14ac:dyDescent="0.25" r="3726" customHeight="1" ht="18.75">
      <c r="A3726" s="1">
        <v>44999</v>
      </c>
      <c r="B3726" s="12">
        <v>1.6</v>
      </c>
      <c r="C3726" s="12">
        <v>5.2</v>
      </c>
      <c r="D3726" s="7">
        <v>160</v>
      </c>
      <c r="E3726" s="16">
        <v>1.6868981481481482</v>
      </c>
      <c r="F3726" s="12">
        <v>9.9</v>
      </c>
      <c r="G3726" s="7">
        <v>160</v>
      </c>
      <c r="H3726" s="16">
        <v>1.6834259259259259</v>
      </c>
    </row>
    <row x14ac:dyDescent="0.25" r="3727" customHeight="1" ht="18.75">
      <c r="A3727" s="1">
        <v>45000</v>
      </c>
      <c r="B3727" s="12">
        <v>1.9</v>
      </c>
      <c r="C3727" s="12">
        <v>5.4</v>
      </c>
      <c r="D3727" s="7">
        <v>200</v>
      </c>
      <c r="E3727" s="16">
        <v>1.638287037037037</v>
      </c>
      <c r="F3727" s="12">
        <v>10.1</v>
      </c>
      <c r="G3727" s="7">
        <v>200</v>
      </c>
      <c r="H3727" s="16">
        <v>1.6368981481481482</v>
      </c>
    </row>
    <row x14ac:dyDescent="0.25" r="3728" customHeight="1" ht="18.75">
      <c r="A3728" s="1">
        <v>45001</v>
      </c>
      <c r="B3728" s="12">
        <v>3.1</v>
      </c>
      <c r="C3728" s="12">
        <v>6.4</v>
      </c>
      <c r="D3728" s="7">
        <v>290</v>
      </c>
      <c r="E3728" s="16">
        <v>1.1813425925925927</v>
      </c>
      <c r="F3728" s="12">
        <v>10.5</v>
      </c>
      <c r="G3728" s="7">
        <v>270</v>
      </c>
      <c r="H3728" s="16">
        <v>1.177175925925926</v>
      </c>
    </row>
    <row x14ac:dyDescent="0.25" r="3729" customHeight="1" ht="18.75">
      <c r="A3729" s="1">
        <v>45002</v>
      </c>
      <c r="B3729" s="12">
        <v>2.7</v>
      </c>
      <c r="C3729" s="12">
        <v>5.1</v>
      </c>
      <c r="D3729" s="7">
        <v>110</v>
      </c>
      <c r="E3729" s="16">
        <v>1.438287037037037</v>
      </c>
      <c r="F3729" s="12">
        <v>8.6</v>
      </c>
      <c r="G3729" s="7">
        <v>110</v>
      </c>
      <c r="H3729" s="16">
        <v>1.4896759259259258</v>
      </c>
    </row>
    <row x14ac:dyDescent="0.25" r="3730" customHeight="1" ht="18.75">
      <c r="A3730" s="1">
        <v>45003</v>
      </c>
      <c r="B3730" s="7">
        <v>2</v>
      </c>
      <c r="C3730" s="12">
        <v>4.7</v>
      </c>
      <c r="D3730" s="7">
        <v>290</v>
      </c>
      <c r="E3730" s="16">
        <v>1.7827314814814814</v>
      </c>
      <c r="F3730" s="12">
        <v>7.7</v>
      </c>
      <c r="G3730" s="7">
        <v>320</v>
      </c>
      <c r="H3730" s="16">
        <v>1.7528703703703705</v>
      </c>
    </row>
    <row x14ac:dyDescent="0.25" r="3731" customHeight="1" ht="18.75">
      <c r="A3731" s="1">
        <v>45004</v>
      </c>
      <c r="B3731" s="12">
        <v>2.1</v>
      </c>
      <c r="C3731" s="12">
        <v>3.7</v>
      </c>
      <c r="D3731" s="7">
        <v>270</v>
      </c>
      <c r="E3731" s="16">
        <v>1.2375925925925926</v>
      </c>
      <c r="F3731" s="7">
        <v>6</v>
      </c>
      <c r="G3731" s="7">
        <v>270</v>
      </c>
      <c r="H3731" s="16">
        <v>1.5077314814814815</v>
      </c>
    </row>
    <row x14ac:dyDescent="0.25" r="3732" customHeight="1" ht="18.75">
      <c r="A3732" s="1">
        <v>45005</v>
      </c>
      <c r="B3732" s="12">
        <v>1.6</v>
      </c>
      <c r="C3732" s="12">
        <v>4.8</v>
      </c>
      <c r="D3732" s="7">
        <v>270</v>
      </c>
      <c r="E3732" s="16">
        <v>1.658425925925926</v>
      </c>
      <c r="F3732" s="12">
        <v>7.7</v>
      </c>
      <c r="G3732" s="7">
        <v>290</v>
      </c>
      <c r="H3732" s="16">
        <v>1.6466203703703703</v>
      </c>
    </row>
    <row x14ac:dyDescent="0.25" r="3733" customHeight="1" ht="18.75">
      <c r="A3733" s="1">
        <v>45006</v>
      </c>
      <c r="B3733" s="12">
        <v>1.9</v>
      </c>
      <c r="C3733" s="7">
        <v>5</v>
      </c>
      <c r="D3733" s="7">
        <v>90</v>
      </c>
      <c r="E3733" s="16">
        <v>1.7362037037037037</v>
      </c>
      <c r="F3733" s="12">
        <v>8.3</v>
      </c>
      <c r="G3733" s="7">
        <v>90</v>
      </c>
      <c r="H3733" s="16">
        <v>1.748009259259259</v>
      </c>
    </row>
    <row x14ac:dyDescent="0.25" r="3734" customHeight="1" ht="18.75">
      <c r="A3734" s="1">
        <v>45007</v>
      </c>
      <c r="B3734" s="12">
        <v>1.5</v>
      </c>
      <c r="C3734" s="12">
        <v>3.3</v>
      </c>
      <c r="D3734" s="7">
        <v>110</v>
      </c>
      <c r="E3734" s="16">
        <v>1.5230092592592592</v>
      </c>
      <c r="F3734" s="12">
        <v>5.6</v>
      </c>
      <c r="G3734" s="7">
        <v>110</v>
      </c>
      <c r="H3734" s="16">
        <v>1.5195370370370371</v>
      </c>
    </row>
    <row x14ac:dyDescent="0.25" r="3735" customHeight="1" ht="18.75">
      <c r="A3735" s="1">
        <v>45008</v>
      </c>
      <c r="B3735" s="12">
        <v>1.1</v>
      </c>
      <c r="C3735" s="12">
        <v>3.3</v>
      </c>
      <c r="D3735" s="7">
        <v>140</v>
      </c>
      <c r="E3735" s="16">
        <v>1.5375925925925926</v>
      </c>
      <c r="F3735" s="12">
        <v>5.8</v>
      </c>
      <c r="G3735" s="7">
        <v>110</v>
      </c>
      <c r="H3735" s="16">
        <v>1.5209259259259258</v>
      </c>
    </row>
    <row x14ac:dyDescent="0.25" r="3736" customHeight="1" ht="18.75">
      <c r="A3736" s="1">
        <v>45009</v>
      </c>
      <c r="B3736" s="12">
        <v>4.4</v>
      </c>
      <c r="C3736" s="7">
        <v>8</v>
      </c>
      <c r="D3736" s="7">
        <v>110</v>
      </c>
      <c r="E3736" s="16">
        <v>1.303564814814815</v>
      </c>
      <c r="F3736" s="12">
        <v>12.7</v>
      </c>
      <c r="G3736" s="7">
        <v>110</v>
      </c>
      <c r="H3736" s="16">
        <v>1.2841203703703703</v>
      </c>
    </row>
    <row x14ac:dyDescent="0.25" r="3737" customHeight="1" ht="18.75">
      <c r="A3737" s="1">
        <v>45010</v>
      </c>
      <c r="B3737" s="12">
        <v>3.2</v>
      </c>
      <c r="C3737" s="12">
        <v>5.4</v>
      </c>
      <c r="D3737" s="7">
        <v>110</v>
      </c>
      <c r="E3737" s="16">
        <v>1.4105092592592592</v>
      </c>
      <c r="F3737" s="12">
        <v>8.8</v>
      </c>
      <c r="G3737" s="7">
        <v>110</v>
      </c>
      <c r="H3737" s="16">
        <v>1.4049537037037036</v>
      </c>
    </row>
    <row x14ac:dyDescent="0.25" r="3738" customHeight="1" ht="18.75">
      <c r="A3738" s="1">
        <v>45011</v>
      </c>
      <c r="B3738" s="12">
        <v>1.7</v>
      </c>
      <c r="C3738" s="7">
        <v>5</v>
      </c>
      <c r="D3738" s="7">
        <v>290</v>
      </c>
      <c r="E3738" s="16">
        <v>1.6806481481481481</v>
      </c>
      <c r="F3738" s="7">
        <v>8</v>
      </c>
      <c r="G3738" s="7">
        <v>290</v>
      </c>
      <c r="H3738" s="16">
        <v>1.6764814814814815</v>
      </c>
    </row>
    <row x14ac:dyDescent="0.25" r="3739" customHeight="1" ht="18.75">
      <c r="A3739" s="1">
        <v>45012</v>
      </c>
      <c r="B3739" s="12">
        <v>2.3</v>
      </c>
      <c r="C3739" s="12">
        <v>4.6</v>
      </c>
      <c r="D3739" s="7">
        <v>270</v>
      </c>
      <c r="E3739" s="16">
        <v>1.6014814814814815</v>
      </c>
      <c r="F3739" s="12">
        <v>8.6</v>
      </c>
      <c r="G3739" s="7">
        <v>270</v>
      </c>
      <c r="H3739" s="16">
        <v>1.595925925925926</v>
      </c>
    </row>
    <row x14ac:dyDescent="0.25" r="3740" customHeight="1" ht="18.75">
      <c r="A3740" s="1">
        <v>45013</v>
      </c>
      <c r="B3740" s="12">
        <v>1.5</v>
      </c>
      <c r="C3740" s="12">
        <v>4.6</v>
      </c>
      <c r="D3740" s="7">
        <v>270</v>
      </c>
      <c r="E3740" s="16">
        <v>1.594537037037037</v>
      </c>
      <c r="F3740" s="12">
        <v>7.5</v>
      </c>
      <c r="G3740" s="7">
        <v>250</v>
      </c>
      <c r="H3740" s="16">
        <v>1.6674537037037038</v>
      </c>
    </row>
    <row x14ac:dyDescent="0.25" r="3741" customHeight="1" ht="18.75">
      <c r="A3741" s="1">
        <v>45014</v>
      </c>
      <c r="B3741" s="12">
        <v>1.2</v>
      </c>
      <c r="C3741" s="12">
        <v>3.4</v>
      </c>
      <c r="D3741" s="7">
        <v>250</v>
      </c>
      <c r="E3741" s="16">
        <v>1.5639814814814814</v>
      </c>
      <c r="F3741" s="12">
        <v>7.2</v>
      </c>
      <c r="G3741" s="7">
        <v>270</v>
      </c>
      <c r="H3741" s="16">
        <v>1.6674537037037038</v>
      </c>
    </row>
    <row x14ac:dyDescent="0.25" r="3742" customHeight="1" ht="18.75">
      <c r="A3742" s="1">
        <v>45015</v>
      </c>
      <c r="B3742" s="12">
        <v>1.1</v>
      </c>
      <c r="C3742" s="12">
        <v>2.9</v>
      </c>
      <c r="D3742" s="7">
        <v>250</v>
      </c>
      <c r="E3742" s="16">
        <v>1.5188425925925926</v>
      </c>
      <c r="F3742" s="7">
        <v>5</v>
      </c>
      <c r="G3742" s="7">
        <v>250</v>
      </c>
      <c r="H3742" s="16">
        <v>1.5160648148148148</v>
      </c>
    </row>
    <row x14ac:dyDescent="0.25" r="3743" customHeight="1" ht="18.75">
      <c r="A3743" s="1">
        <v>45016</v>
      </c>
      <c r="B3743" s="12">
        <v>1.7</v>
      </c>
      <c r="C3743" s="12">
        <v>5.9</v>
      </c>
      <c r="D3743" s="7">
        <v>90</v>
      </c>
      <c r="E3743" s="16">
        <v>1.7487037037037036</v>
      </c>
      <c r="F3743" s="7">
        <v>9</v>
      </c>
      <c r="G3743" s="7">
        <v>90</v>
      </c>
      <c r="H3743" s="16">
        <v>1.814675925925926</v>
      </c>
    </row>
    <row x14ac:dyDescent="0.25" r="3744" customHeight="1" ht="18.75">
      <c r="A3744" s="1">
        <v>45017</v>
      </c>
      <c r="B3744" s="12">
        <v>3.3</v>
      </c>
      <c r="C3744" s="12">
        <v>6.9</v>
      </c>
      <c r="D3744" s="7">
        <v>90</v>
      </c>
      <c r="E3744" s="16">
        <v>1.904259259259259</v>
      </c>
      <c r="F3744" s="12">
        <v>10.8</v>
      </c>
      <c r="G3744" s="7">
        <v>90</v>
      </c>
      <c r="H3744" s="16">
        <v>1.904259259259259</v>
      </c>
    </row>
    <row x14ac:dyDescent="0.25" r="3745" customHeight="1" ht="18.75">
      <c r="A3745" s="1">
        <v>45018</v>
      </c>
      <c r="B3745" s="12">
        <v>3.4</v>
      </c>
      <c r="C3745" s="12">
        <v>8.3</v>
      </c>
      <c r="D3745" s="7">
        <v>110</v>
      </c>
      <c r="E3745" s="16">
        <v>1.5625925925925928</v>
      </c>
      <c r="F3745" s="12">
        <v>12.3</v>
      </c>
      <c r="G3745" s="7">
        <v>110</v>
      </c>
      <c r="H3745" s="16">
        <v>1.5591203703703704</v>
      </c>
    </row>
    <row x14ac:dyDescent="0.25" r="3746" customHeight="1" ht="18.75">
      <c r="A3746" s="1">
        <v>45019</v>
      </c>
      <c r="B3746" s="12">
        <v>3.4</v>
      </c>
      <c r="C3746" s="12">
        <v>7.9</v>
      </c>
      <c r="D3746" s="7">
        <v>90</v>
      </c>
      <c r="E3746" s="16">
        <v>1.5306481481481482</v>
      </c>
      <c r="F3746" s="12">
        <v>11.8</v>
      </c>
      <c r="G3746" s="7">
        <v>90</v>
      </c>
      <c r="H3746" s="16">
        <v>1.5271759259259259</v>
      </c>
    </row>
    <row x14ac:dyDescent="0.25" r="3747" customHeight="1" ht="18.75">
      <c r="A3747" s="1">
        <v>45020</v>
      </c>
      <c r="B3747" s="12">
        <v>2.4</v>
      </c>
      <c r="C3747" s="12">
        <v>4.7</v>
      </c>
      <c r="D3747" s="7">
        <v>110</v>
      </c>
      <c r="E3747" s="16">
        <v>1.0285648148148148</v>
      </c>
      <c r="F3747" s="12">
        <v>7.8</v>
      </c>
      <c r="G3747" s="7">
        <v>200</v>
      </c>
      <c r="H3747" s="16">
        <v>1.682037037037037</v>
      </c>
    </row>
    <row x14ac:dyDescent="0.25" r="3748" customHeight="1" ht="18.75">
      <c r="A3748" s="1">
        <v>45021</v>
      </c>
      <c r="B3748" s="12">
        <v>2.3</v>
      </c>
      <c r="C3748" s="12">
        <v>5.8</v>
      </c>
      <c r="D3748" s="7">
        <v>270</v>
      </c>
      <c r="E3748" s="16">
        <v>1.9785648148148147</v>
      </c>
      <c r="F3748" s="12">
        <v>9.2</v>
      </c>
      <c r="G3748" s="7">
        <v>290</v>
      </c>
      <c r="H3748" s="16">
        <v>1.9750925925925926</v>
      </c>
    </row>
    <row x14ac:dyDescent="0.25" r="3749" customHeight="1" ht="18.75">
      <c r="A3749" s="1">
        <v>45022</v>
      </c>
      <c r="B3749" s="12">
        <v>3.5</v>
      </c>
      <c r="C3749" s="12">
        <v>5.2</v>
      </c>
      <c r="D3749" s="7">
        <v>270</v>
      </c>
      <c r="E3749" s="16">
        <v>1.408425925925926</v>
      </c>
      <c r="F3749" s="12">
        <v>8.3</v>
      </c>
      <c r="G3749" s="7">
        <v>250</v>
      </c>
      <c r="H3749" s="16">
        <v>1.4980092592592593</v>
      </c>
    </row>
    <row x14ac:dyDescent="0.25" r="3750" customHeight="1" ht="18.75">
      <c r="A3750" s="1">
        <v>45023</v>
      </c>
      <c r="B3750" s="12">
        <v>4.5</v>
      </c>
      <c r="C3750" s="12">
        <v>8.1</v>
      </c>
      <c r="D3750" s="7">
        <v>290</v>
      </c>
      <c r="E3750" s="16">
        <v>1.6757870370370371</v>
      </c>
      <c r="F3750" s="12">
        <v>12.5</v>
      </c>
      <c r="G3750" s="7">
        <v>290</v>
      </c>
      <c r="H3750" s="16">
        <v>1.6730092592592594</v>
      </c>
    </row>
    <row x14ac:dyDescent="0.25" r="3751" customHeight="1" ht="18.75">
      <c r="A3751" s="1">
        <v>45024</v>
      </c>
      <c r="B3751" s="12">
        <v>4.4</v>
      </c>
      <c r="C3751" s="12">
        <v>8.3</v>
      </c>
      <c r="D3751" s="7">
        <v>320</v>
      </c>
      <c r="E3751" s="16">
        <v>1.5112037037037038</v>
      </c>
      <c r="F3751" s="12">
        <v>14.9</v>
      </c>
      <c r="G3751" s="7">
        <v>270</v>
      </c>
      <c r="H3751" s="16">
        <v>1.4903703703703703</v>
      </c>
    </row>
    <row x14ac:dyDescent="0.25" r="3752" customHeight="1" ht="18.75">
      <c r="A3752" s="1">
        <v>45025</v>
      </c>
      <c r="B3752" s="12">
        <v>2.2</v>
      </c>
      <c r="C3752" s="12">
        <v>4.9</v>
      </c>
      <c r="D3752" s="7">
        <v>250</v>
      </c>
      <c r="E3752" s="16">
        <v>1.4674537037037036</v>
      </c>
      <c r="F3752" s="12">
        <v>7.7</v>
      </c>
      <c r="G3752" s="7">
        <v>250</v>
      </c>
      <c r="H3752" s="16">
        <v>1.463287037037037</v>
      </c>
    </row>
    <row x14ac:dyDescent="0.25" r="3753" customHeight="1" ht="18.75">
      <c r="A3753" s="1">
        <v>45026</v>
      </c>
      <c r="B3753" s="12">
        <v>1.9</v>
      </c>
      <c r="C3753" s="12">
        <v>4.5</v>
      </c>
      <c r="D3753" s="7">
        <v>270</v>
      </c>
      <c r="E3753" s="16">
        <v>1.5174537037037037</v>
      </c>
      <c r="F3753" s="12">
        <v>7.9</v>
      </c>
      <c r="G3753" s="7">
        <v>290</v>
      </c>
      <c r="H3753" s="16">
        <v>1.5341203703703705</v>
      </c>
    </row>
    <row x14ac:dyDescent="0.25" r="3754" customHeight="1" ht="18.75">
      <c r="A3754" s="1">
        <v>45027</v>
      </c>
      <c r="B3754" s="12">
        <v>2.2</v>
      </c>
      <c r="C3754" s="12">
        <v>5.6</v>
      </c>
      <c r="D3754" s="7">
        <v>290</v>
      </c>
      <c r="E3754" s="16">
        <v>1.9334259259259259</v>
      </c>
      <c r="F3754" s="12">
        <v>13.4</v>
      </c>
      <c r="G3754" s="7">
        <v>180</v>
      </c>
      <c r="H3754" s="16">
        <v>1.5091203703703704</v>
      </c>
    </row>
    <row x14ac:dyDescent="0.25" r="3755" customHeight="1" ht="18.75">
      <c r="A3755" s="1">
        <v>45028</v>
      </c>
      <c r="B3755" s="12">
        <v>4.1</v>
      </c>
      <c r="C3755" s="12">
        <v>7.6</v>
      </c>
      <c r="D3755" s="7">
        <v>270</v>
      </c>
      <c r="E3755" s="16">
        <v>1.6028703703703704</v>
      </c>
      <c r="F3755" s="12">
        <v>11.9</v>
      </c>
      <c r="G3755" s="7">
        <v>270</v>
      </c>
      <c r="H3755" s="16">
        <v>1.3910648148148148</v>
      </c>
    </row>
    <row x14ac:dyDescent="0.25" r="3756" customHeight="1" ht="18.75">
      <c r="A3756" s="1">
        <v>45029</v>
      </c>
      <c r="B3756" s="12">
        <v>1.6</v>
      </c>
      <c r="C3756" s="7">
        <v>5</v>
      </c>
      <c r="D3756" s="7">
        <v>270</v>
      </c>
      <c r="E3756" s="16">
        <v>1.5702314814814815</v>
      </c>
      <c r="F3756" s="12">
        <v>8.1</v>
      </c>
      <c r="G3756" s="7">
        <v>320</v>
      </c>
      <c r="H3756" s="16">
        <v>1.5653703703703705</v>
      </c>
    </row>
    <row x14ac:dyDescent="0.25" r="3757" customHeight="1" ht="18.75">
      <c r="A3757" s="1">
        <v>45030</v>
      </c>
      <c r="B3757" s="12">
        <v>1.2</v>
      </c>
      <c r="C3757" s="12">
        <v>3.1</v>
      </c>
      <c r="D3757" s="7">
        <v>250</v>
      </c>
      <c r="E3757" s="16">
        <v>1.783425925925926</v>
      </c>
      <c r="F3757" s="12">
        <v>4.9</v>
      </c>
      <c r="G3757" s="7">
        <v>270</v>
      </c>
      <c r="H3757" s="16">
        <v>1.7785648148148148</v>
      </c>
    </row>
    <row x14ac:dyDescent="0.25" r="3758" customHeight="1" ht="18.75">
      <c r="A3758" s="1">
        <v>45031</v>
      </c>
      <c r="B3758" s="12">
        <v>1.5</v>
      </c>
      <c r="C3758" s="12">
        <v>6.1</v>
      </c>
      <c r="D3758" s="7">
        <v>290</v>
      </c>
      <c r="E3758" s="16">
        <v>1.663287037037037</v>
      </c>
      <c r="F3758" s="12">
        <v>10.1</v>
      </c>
      <c r="G3758" s="7">
        <v>290</v>
      </c>
      <c r="H3758" s="16">
        <v>1.6598148148148149</v>
      </c>
    </row>
    <row x14ac:dyDescent="0.25" r="3759" customHeight="1" ht="18.75">
      <c r="A3759" s="1">
        <v>45032</v>
      </c>
      <c r="B3759" s="12">
        <v>1.8</v>
      </c>
      <c r="C3759" s="12">
        <v>6.1</v>
      </c>
      <c r="D3759" s="7">
        <v>90</v>
      </c>
      <c r="E3759" s="16">
        <v>1.5778703703703703</v>
      </c>
      <c r="F3759" s="12">
        <v>8.8</v>
      </c>
      <c r="G3759" s="7">
        <v>90</v>
      </c>
      <c r="H3759" s="16">
        <v>1.5993981481481483</v>
      </c>
    </row>
    <row x14ac:dyDescent="0.25" r="3760" customHeight="1" ht="18.75">
      <c r="A3760" s="1">
        <v>45033</v>
      </c>
      <c r="B3760" s="12">
        <v>1.5</v>
      </c>
      <c r="C3760" s="12">
        <v>4.3</v>
      </c>
      <c r="D3760" s="7">
        <v>270</v>
      </c>
      <c r="E3760" s="16">
        <v>1.4424537037037037</v>
      </c>
      <c r="F3760" s="12">
        <v>6.6</v>
      </c>
      <c r="G3760" s="7">
        <v>270</v>
      </c>
      <c r="H3760" s="16">
        <v>1.4375925925925925</v>
      </c>
    </row>
    <row x14ac:dyDescent="0.25" r="3761" customHeight="1" ht="18.75">
      <c r="A3761" s="1">
        <v>45034</v>
      </c>
      <c r="B3761" s="12">
        <v>1.4</v>
      </c>
      <c r="C3761" s="12">
        <v>2.9</v>
      </c>
      <c r="D3761" s="7">
        <v>340</v>
      </c>
      <c r="E3761" s="16">
        <v>1.4514814814814816</v>
      </c>
      <c r="F3761" s="12">
        <v>4.3</v>
      </c>
      <c r="G3761" s="7">
        <v>320</v>
      </c>
      <c r="H3761" s="16">
        <v>1.4500925925925925</v>
      </c>
    </row>
    <row x14ac:dyDescent="0.25" r="3762" customHeight="1" ht="18.75">
      <c r="A3762" s="1">
        <v>45035</v>
      </c>
      <c r="B3762" s="7">
        <v>2</v>
      </c>
      <c r="C3762" s="12">
        <v>5.1</v>
      </c>
      <c r="D3762" s="7">
        <v>110</v>
      </c>
      <c r="E3762" s="16">
        <v>1.602175925925926</v>
      </c>
      <c r="F3762" s="12">
        <v>7.8</v>
      </c>
      <c r="G3762" s="7">
        <v>110</v>
      </c>
      <c r="H3762" s="16">
        <v>1.5521759259259258</v>
      </c>
    </row>
    <row x14ac:dyDescent="0.25" r="3763" customHeight="1" ht="18.75">
      <c r="A3763" s="1">
        <v>45036</v>
      </c>
      <c r="B3763" s="12">
        <v>2.2</v>
      </c>
      <c r="C3763" s="12">
        <v>4.3</v>
      </c>
      <c r="D3763" s="7">
        <v>290</v>
      </c>
      <c r="E3763" s="16">
        <v>1.994537037037037</v>
      </c>
      <c r="F3763" s="12">
        <v>7.5</v>
      </c>
      <c r="G3763" s="7">
        <v>270</v>
      </c>
      <c r="H3763" s="16">
        <v>1.9917592592592592</v>
      </c>
    </row>
    <row x14ac:dyDescent="0.25" r="3764" customHeight="1" ht="18.75">
      <c r="A3764" s="1">
        <v>45037</v>
      </c>
      <c r="B3764" s="12">
        <v>4.7</v>
      </c>
      <c r="C3764" s="7">
        <v>8</v>
      </c>
      <c r="D3764" s="7">
        <v>110</v>
      </c>
      <c r="E3764" s="16">
        <v>1.486898148148148</v>
      </c>
      <c r="F3764" s="7">
        <v>14</v>
      </c>
      <c r="G3764" s="7">
        <v>140</v>
      </c>
      <c r="H3764" s="16">
        <v>1.4855092592592594</v>
      </c>
    </row>
    <row x14ac:dyDescent="0.25" r="3765" customHeight="1" ht="18.75">
      <c r="A3765" s="1">
        <v>45038</v>
      </c>
      <c r="B3765" s="12">
        <v>3.6</v>
      </c>
      <c r="C3765" s="12">
        <v>7.6</v>
      </c>
      <c r="D3765" s="7">
        <v>110</v>
      </c>
      <c r="E3765" s="16">
        <v>1.5209259259259258</v>
      </c>
      <c r="F3765" s="12">
        <v>11.5</v>
      </c>
      <c r="G3765" s="7">
        <v>110</v>
      </c>
      <c r="H3765" s="16">
        <v>1.5973148148148149</v>
      </c>
    </row>
    <row x14ac:dyDescent="0.25" r="3766" customHeight="1" ht="18.75">
      <c r="A3766" s="1">
        <v>45039</v>
      </c>
      <c r="B3766" s="12">
        <v>3.2</v>
      </c>
      <c r="C3766" s="12">
        <v>6.4</v>
      </c>
      <c r="D3766" s="7">
        <v>90</v>
      </c>
      <c r="E3766" s="16">
        <v>1.7341203703703703</v>
      </c>
      <c r="F3766" s="12">
        <v>9.2</v>
      </c>
      <c r="G3766" s="7">
        <v>110</v>
      </c>
      <c r="H3766" s="16">
        <v>1.7292592592592593</v>
      </c>
    </row>
    <row x14ac:dyDescent="0.25" r="3767" customHeight="1" ht="18.75">
      <c r="A3767" s="1">
        <v>45040</v>
      </c>
      <c r="B3767" s="12">
        <v>3.4</v>
      </c>
      <c r="C3767" s="12">
        <v>5.7</v>
      </c>
      <c r="D3767" s="7">
        <v>90</v>
      </c>
      <c r="E3767" s="16">
        <v>1.6438425925925926</v>
      </c>
      <c r="F3767" s="12">
        <v>9.1</v>
      </c>
      <c r="G3767" s="7">
        <v>90</v>
      </c>
      <c r="H3767" s="16">
        <v>1.6174537037037036</v>
      </c>
    </row>
    <row x14ac:dyDescent="0.25" r="3768" customHeight="1" ht="18.75">
      <c r="A3768" s="1">
        <v>45041</v>
      </c>
      <c r="B3768" s="12">
        <v>1.3</v>
      </c>
      <c r="C3768" s="12">
        <v>4.1</v>
      </c>
      <c r="D3768" s="7">
        <v>270</v>
      </c>
      <c r="E3768" s="16">
        <v>1.994537037037037</v>
      </c>
      <c r="F3768" s="12">
        <v>6.1</v>
      </c>
      <c r="G3768" s="7">
        <v>290</v>
      </c>
      <c r="H3768" s="16">
        <v>1.9924537037037036</v>
      </c>
    </row>
    <row x14ac:dyDescent="0.25" r="3769" customHeight="1" ht="18.75">
      <c r="A3769" s="1">
        <v>45042</v>
      </c>
      <c r="B3769" s="12">
        <v>2.9</v>
      </c>
      <c r="C3769" s="12">
        <v>7.1</v>
      </c>
      <c r="D3769" s="7">
        <v>290</v>
      </c>
      <c r="E3769" s="16">
        <v>1.5591203703703704</v>
      </c>
      <c r="F3769" s="12">
        <v>12.8</v>
      </c>
      <c r="G3769" s="7">
        <v>270</v>
      </c>
      <c r="H3769" s="16">
        <v>1.5577314814814813</v>
      </c>
    </row>
    <row x14ac:dyDescent="0.25" r="3770" customHeight="1" ht="18.75">
      <c r="A3770" s="1">
        <v>45043</v>
      </c>
      <c r="B3770" s="12">
        <v>1.4</v>
      </c>
      <c r="C3770" s="12">
        <v>3.3</v>
      </c>
      <c r="D3770" s="7">
        <v>270</v>
      </c>
      <c r="E3770" s="16">
        <v>1.6362037037037038</v>
      </c>
      <c r="F3770" s="12">
        <v>5.6</v>
      </c>
      <c r="G3770" s="7">
        <v>200</v>
      </c>
      <c r="H3770" s="16">
        <v>1.803564814814815</v>
      </c>
    </row>
    <row x14ac:dyDescent="0.25" r="3771" customHeight="1" ht="18.75">
      <c r="A3771" s="1">
        <v>45044</v>
      </c>
      <c r="B3771" s="7">
        <v>2</v>
      </c>
      <c r="C3771" s="12">
        <v>5.6</v>
      </c>
      <c r="D3771" s="7">
        <v>290</v>
      </c>
      <c r="E3771" s="16">
        <v>1.6348148148148147</v>
      </c>
      <c r="F3771" s="12">
        <v>9.4</v>
      </c>
      <c r="G3771" s="7">
        <v>200</v>
      </c>
      <c r="H3771" s="16">
        <v>1.7250925925925926</v>
      </c>
    </row>
    <row x14ac:dyDescent="0.25" r="3772" customHeight="1" ht="18.75">
      <c r="A3772" s="1">
        <v>45045</v>
      </c>
      <c r="B3772" s="12">
        <v>2.3</v>
      </c>
      <c r="C3772" s="12">
        <v>6.6</v>
      </c>
      <c r="D3772" s="7">
        <v>290</v>
      </c>
      <c r="E3772" s="16">
        <v>1.9306481481481481</v>
      </c>
      <c r="F3772" s="12">
        <v>9.8</v>
      </c>
      <c r="G3772" s="7">
        <v>320</v>
      </c>
      <c r="H3772" s="16">
        <v>1.9271759259259258</v>
      </c>
    </row>
    <row x14ac:dyDescent="0.25" r="3773" customHeight="1" ht="18.75">
      <c r="A3773" s="1">
        <v>45046</v>
      </c>
      <c r="B3773" s="12">
        <v>3.5</v>
      </c>
      <c r="C3773" s="12">
        <v>6.9</v>
      </c>
      <c r="D3773" s="7">
        <v>290</v>
      </c>
      <c r="E3773" s="16">
        <v>1.6556481481481482</v>
      </c>
      <c r="F3773" s="7">
        <v>11</v>
      </c>
      <c r="G3773" s="7">
        <v>250</v>
      </c>
      <c r="H3773" s="16">
        <v>1.044537037037037</v>
      </c>
    </row>
    <row x14ac:dyDescent="0.25" r="3774" customHeight="1" ht="18.75">
      <c r="A3774" s="1">
        <v>45047</v>
      </c>
      <c r="B3774" s="12">
        <v>3.1</v>
      </c>
      <c r="C3774" s="12">
        <v>6.7</v>
      </c>
      <c r="D3774" s="7">
        <v>290</v>
      </c>
      <c r="E3774" s="16">
        <v>1.6167592592592592</v>
      </c>
      <c r="F3774" s="12">
        <v>10.6</v>
      </c>
      <c r="G3774" s="7">
        <v>320</v>
      </c>
      <c r="H3774" s="16">
        <v>1.4764814814814815</v>
      </c>
    </row>
    <row x14ac:dyDescent="0.25" r="3775" customHeight="1" ht="18.75">
      <c r="A3775" s="1">
        <v>45048</v>
      </c>
      <c r="B3775" s="12">
        <v>1.5</v>
      </c>
      <c r="C3775" s="12">
        <v>3.2</v>
      </c>
      <c r="D3775" s="7">
        <v>180</v>
      </c>
      <c r="E3775" s="16">
        <v>1.7931481481481482</v>
      </c>
      <c r="F3775" s="12">
        <v>6.2</v>
      </c>
      <c r="G3775" s="7">
        <v>200</v>
      </c>
      <c r="H3775" s="16">
        <v>1.7778703703703704</v>
      </c>
    </row>
    <row x14ac:dyDescent="0.25" r="3776" customHeight="1" ht="18.75">
      <c r="A3776" s="1">
        <v>45049</v>
      </c>
      <c r="B3776" s="12">
        <v>1.8</v>
      </c>
      <c r="C3776" s="12">
        <v>5.4</v>
      </c>
      <c r="D3776" s="7">
        <v>290</v>
      </c>
      <c r="E3776" s="16">
        <v>1.5487037037037037</v>
      </c>
      <c r="F3776" s="12">
        <v>8.4</v>
      </c>
      <c r="G3776" s="7">
        <v>270</v>
      </c>
      <c r="H3776" s="16">
        <v>1.5341203703703705</v>
      </c>
    </row>
    <row x14ac:dyDescent="0.25" r="3777" customHeight="1" ht="18.75">
      <c r="A3777" s="1">
        <v>45050</v>
      </c>
      <c r="B3777" s="12">
        <v>2.1</v>
      </c>
      <c r="C3777" s="12">
        <v>4.6</v>
      </c>
      <c r="D3777" s="7">
        <v>140</v>
      </c>
      <c r="E3777" s="16">
        <v>1.6341203703703704</v>
      </c>
      <c r="F3777" s="12">
        <v>7.7</v>
      </c>
      <c r="G3777" s="7">
        <v>160</v>
      </c>
      <c r="H3777" s="16">
        <v>1.4188425925925925</v>
      </c>
    </row>
    <row x14ac:dyDescent="0.25" r="3778" customHeight="1" ht="18.75">
      <c r="A3778" s="1">
        <v>45051</v>
      </c>
      <c r="B3778" s="12">
        <v>2.4</v>
      </c>
      <c r="C3778" s="12">
        <v>3.5</v>
      </c>
      <c r="D3778" s="7">
        <v>110</v>
      </c>
      <c r="E3778" s="16">
        <v>1.7216203703703705</v>
      </c>
      <c r="F3778" s="12">
        <v>5.5</v>
      </c>
      <c r="G3778" s="7">
        <v>90</v>
      </c>
      <c r="H3778" s="16">
        <v>1.3007870370370371</v>
      </c>
    </row>
    <row x14ac:dyDescent="0.25" r="3779" customHeight="1" ht="18.75">
      <c r="A3779" s="1">
        <v>45052</v>
      </c>
      <c r="B3779" s="7">
        <v>4</v>
      </c>
      <c r="C3779" s="12">
        <v>7.4</v>
      </c>
      <c r="D3779" s="7">
        <v>90</v>
      </c>
      <c r="E3779" s="16">
        <v>1.2563425925925926</v>
      </c>
      <c r="F3779" s="12">
        <v>12.8</v>
      </c>
      <c r="G3779" s="7">
        <v>110</v>
      </c>
      <c r="H3779" s="16">
        <v>1.3924537037037037</v>
      </c>
    </row>
    <row x14ac:dyDescent="0.25" r="3780" customHeight="1" ht="18.75">
      <c r="A3780" s="1">
        <v>45053</v>
      </c>
      <c r="B3780" s="12">
        <v>1.6</v>
      </c>
      <c r="C3780" s="12">
        <v>3.7</v>
      </c>
      <c r="D3780" s="7">
        <v>90</v>
      </c>
      <c r="E3780" s="16">
        <v>1.099398148148148</v>
      </c>
      <c r="F3780" s="12">
        <v>6.3</v>
      </c>
      <c r="G3780" s="7">
        <v>90</v>
      </c>
      <c r="H3780" s="16">
        <v>1.1000925925925926</v>
      </c>
    </row>
    <row x14ac:dyDescent="0.25" r="3781" customHeight="1" ht="18.75">
      <c r="A3781" s="1">
        <v>45054</v>
      </c>
      <c r="B3781" s="12">
        <v>1.6</v>
      </c>
      <c r="C3781" s="12">
        <v>4.3</v>
      </c>
      <c r="D3781" s="7">
        <v>140</v>
      </c>
      <c r="E3781" s="16">
        <v>1.6480092592592592</v>
      </c>
      <c r="F3781" s="12">
        <v>6.6</v>
      </c>
      <c r="G3781" s="7">
        <v>140</v>
      </c>
      <c r="H3781" s="16">
        <v>1.6424537037037037</v>
      </c>
    </row>
    <row x14ac:dyDescent="0.25" r="3782" customHeight="1" ht="18.75">
      <c r="A3782" s="1">
        <v>45055</v>
      </c>
      <c r="B3782" s="7">
        <v>2</v>
      </c>
      <c r="C3782" s="12">
        <v>4.2</v>
      </c>
      <c r="D3782" s="7">
        <v>290</v>
      </c>
      <c r="E3782" s="16">
        <v>1.7618981481481482</v>
      </c>
      <c r="F3782" s="12">
        <v>7.4</v>
      </c>
      <c r="G3782" s="7">
        <v>270</v>
      </c>
      <c r="H3782" s="16">
        <v>1.9917592592592592</v>
      </c>
    </row>
    <row x14ac:dyDescent="0.25" r="3783" customHeight="1" ht="18.75">
      <c r="A3783" s="1">
        <v>45056</v>
      </c>
      <c r="B3783" s="12">
        <v>1.9</v>
      </c>
      <c r="C3783" s="7">
        <v>5</v>
      </c>
      <c r="D3783" s="7">
        <v>90</v>
      </c>
      <c r="E3783" s="16">
        <v>1.7355092592592594</v>
      </c>
      <c r="F3783" s="7">
        <v>8</v>
      </c>
      <c r="G3783" s="7">
        <v>70</v>
      </c>
      <c r="H3783" s="16">
        <v>1.7306481481481482</v>
      </c>
    </row>
    <row x14ac:dyDescent="0.25" r="3784" customHeight="1" ht="18.75">
      <c r="A3784" s="1">
        <v>45057</v>
      </c>
      <c r="B3784" s="12">
        <v>3.7</v>
      </c>
      <c r="C3784" s="12">
        <v>6.3</v>
      </c>
      <c r="D3784" s="7">
        <v>110</v>
      </c>
      <c r="E3784" s="16">
        <v>1.4257870370370371</v>
      </c>
      <c r="F3784" s="12">
        <v>9.6</v>
      </c>
      <c r="G3784" s="7">
        <v>110</v>
      </c>
      <c r="H3784" s="16">
        <v>1.3667592592592592</v>
      </c>
    </row>
    <row x14ac:dyDescent="0.25" r="3785" customHeight="1" ht="18.75">
      <c r="A3785" s="1">
        <v>45058</v>
      </c>
      <c r="B3785" s="12">
        <v>1.9</v>
      </c>
      <c r="C3785" s="7">
        <v>4</v>
      </c>
      <c r="D3785" s="7">
        <v>160</v>
      </c>
      <c r="E3785" s="16">
        <v>1.6612037037037037</v>
      </c>
      <c r="F3785" s="12">
        <v>6.4</v>
      </c>
      <c r="G3785" s="7">
        <v>160</v>
      </c>
      <c r="H3785" s="16">
        <v>1.6049537037037038</v>
      </c>
    </row>
    <row x14ac:dyDescent="0.25" r="3786" customHeight="1" ht="18.75">
      <c r="A3786" s="1">
        <v>45059</v>
      </c>
      <c r="B3786" s="12">
        <v>1.5</v>
      </c>
      <c r="C3786" s="12">
        <v>3.5</v>
      </c>
      <c r="D3786" s="7">
        <v>110</v>
      </c>
      <c r="E3786" s="16">
        <v>1.8375925925925927</v>
      </c>
      <c r="F3786" s="12">
        <v>6.1</v>
      </c>
      <c r="G3786" s="7">
        <v>110</v>
      </c>
      <c r="H3786" s="16">
        <v>1.8355092592592592</v>
      </c>
    </row>
    <row x14ac:dyDescent="0.25" r="3787" customHeight="1" ht="18.75">
      <c r="A3787" s="1">
        <v>45060</v>
      </c>
      <c r="B3787" s="12">
        <v>1.6</v>
      </c>
      <c r="C3787" s="12">
        <v>3.9</v>
      </c>
      <c r="D3787" s="7">
        <v>250</v>
      </c>
      <c r="E3787" s="16">
        <v>1.658425925925926</v>
      </c>
      <c r="F3787" s="12">
        <v>7.6</v>
      </c>
      <c r="G3787" s="7">
        <v>250</v>
      </c>
      <c r="H3787" s="16">
        <v>1.6535648148148148</v>
      </c>
    </row>
    <row x14ac:dyDescent="0.25" r="3788" customHeight="1" ht="18.75">
      <c r="A3788" s="1">
        <v>45061</v>
      </c>
      <c r="B3788" s="12">
        <v>1.7</v>
      </c>
      <c r="C3788" s="12">
        <v>5.4</v>
      </c>
      <c r="D3788" s="7">
        <v>270</v>
      </c>
      <c r="E3788" s="16">
        <v>1.5625925925925928</v>
      </c>
      <c r="F3788" s="7">
        <v>8</v>
      </c>
      <c r="G3788" s="7">
        <v>270</v>
      </c>
      <c r="H3788" s="16">
        <v>1.5452314814814816</v>
      </c>
    </row>
    <row x14ac:dyDescent="0.25" r="3789" customHeight="1" ht="18.75">
      <c r="A3789" s="1">
        <v>45062</v>
      </c>
      <c r="B3789" s="12">
        <v>1.8</v>
      </c>
      <c r="C3789" s="7">
        <v>4</v>
      </c>
      <c r="D3789" s="7">
        <v>270</v>
      </c>
      <c r="E3789" s="16">
        <v>1.7355092592592594</v>
      </c>
      <c r="F3789" s="12">
        <v>6.4</v>
      </c>
      <c r="G3789" s="7">
        <v>270</v>
      </c>
      <c r="H3789" s="16">
        <v>1.669537037037037</v>
      </c>
    </row>
    <row x14ac:dyDescent="0.25" r="3790" customHeight="1" ht="18.75">
      <c r="A3790" s="1">
        <v>45063</v>
      </c>
      <c r="B3790" s="12">
        <v>1.7</v>
      </c>
      <c r="C3790" s="12">
        <v>4.2</v>
      </c>
      <c r="D3790" s="7">
        <v>200</v>
      </c>
      <c r="E3790" s="16">
        <v>1.6091203703703703</v>
      </c>
      <c r="F3790" s="12">
        <v>8.3</v>
      </c>
      <c r="G3790" s="7">
        <v>180</v>
      </c>
      <c r="H3790" s="16">
        <v>1.6042592592592593</v>
      </c>
    </row>
    <row x14ac:dyDescent="0.25" r="3791" customHeight="1" ht="18.75">
      <c r="A3791" s="1">
        <v>45064</v>
      </c>
      <c r="B3791" s="12">
        <v>1.7</v>
      </c>
      <c r="C3791" s="7">
        <v>4</v>
      </c>
      <c r="D3791" s="7">
        <v>110</v>
      </c>
      <c r="E3791" s="16">
        <v>1.8424537037037036</v>
      </c>
      <c r="F3791" s="12">
        <v>7.1</v>
      </c>
      <c r="G3791" s="7">
        <v>90</v>
      </c>
      <c r="H3791" s="16">
        <v>1.8639814814814815</v>
      </c>
    </row>
    <row x14ac:dyDescent="0.25" r="3792" customHeight="1" ht="18.75">
      <c r="A3792" s="1">
        <v>45065</v>
      </c>
      <c r="B3792" s="12">
        <v>2.2</v>
      </c>
      <c r="C3792" s="12">
        <v>4.9</v>
      </c>
      <c r="D3792" s="7">
        <v>110</v>
      </c>
      <c r="E3792" s="16">
        <v>1.9674537037037036</v>
      </c>
      <c r="F3792" s="12">
        <v>8.3</v>
      </c>
      <c r="G3792" s="7">
        <v>90</v>
      </c>
      <c r="H3792" s="16">
        <v>1.5368981481481483</v>
      </c>
    </row>
    <row x14ac:dyDescent="0.25" r="3793" customHeight="1" ht="18.75">
      <c r="A3793" s="1">
        <v>45066</v>
      </c>
      <c r="B3793" s="12">
        <v>1.9</v>
      </c>
      <c r="C3793" s="7">
        <v>4</v>
      </c>
      <c r="D3793" s="7">
        <v>270</v>
      </c>
      <c r="E3793" s="16">
        <v>1.9049537037037036</v>
      </c>
      <c r="F3793" s="12">
        <v>6.9</v>
      </c>
      <c r="G3793" s="7">
        <v>270</v>
      </c>
      <c r="H3793" s="16">
        <v>1.9077314814814814</v>
      </c>
    </row>
    <row x14ac:dyDescent="0.25" r="3794" customHeight="1" ht="18.75">
      <c r="A3794" s="1">
        <v>45067</v>
      </c>
      <c r="B3794" s="12">
        <v>2.6</v>
      </c>
      <c r="C3794" s="12">
        <v>5.5</v>
      </c>
      <c r="D3794" s="7">
        <v>320</v>
      </c>
      <c r="E3794" s="16">
        <v>1.7049537037037037</v>
      </c>
      <c r="F3794" s="12">
        <v>8.5</v>
      </c>
      <c r="G3794" s="7">
        <v>320</v>
      </c>
      <c r="H3794" s="16">
        <v>1.7431481481481481</v>
      </c>
    </row>
    <row x14ac:dyDescent="0.25" r="3795" customHeight="1" ht="18.75">
      <c r="A3795" s="1">
        <v>45068</v>
      </c>
      <c r="B3795" s="12">
        <v>1.8</v>
      </c>
      <c r="C3795" s="12">
        <v>4.1</v>
      </c>
      <c r="D3795" s="7">
        <v>270</v>
      </c>
      <c r="E3795" s="16">
        <v>1.0292592592592593</v>
      </c>
      <c r="F3795" s="12">
        <v>6.1</v>
      </c>
      <c r="G3795" s="7">
        <v>290</v>
      </c>
      <c r="H3795" s="16">
        <v>1.0264814814814816</v>
      </c>
    </row>
    <row x14ac:dyDescent="0.25" r="3796" customHeight="1" ht="18.75">
      <c r="A3796" s="1">
        <v>45069</v>
      </c>
      <c r="B3796" s="12">
        <v>1.9</v>
      </c>
      <c r="C3796" s="12">
        <v>6.6</v>
      </c>
      <c r="D3796" s="7">
        <v>90</v>
      </c>
      <c r="E3796" s="16">
        <v>1.6938425925925926</v>
      </c>
      <c r="F3796" s="7">
        <v>13</v>
      </c>
      <c r="G3796" s="7">
        <v>90</v>
      </c>
      <c r="H3796" s="16">
        <v>1.6716203703703703</v>
      </c>
    </row>
    <row x14ac:dyDescent="0.25" r="3797" customHeight="1" ht="18.75">
      <c r="A3797" s="1">
        <v>45070</v>
      </c>
      <c r="B3797" s="12">
        <v>1.9</v>
      </c>
      <c r="C3797" s="7">
        <v>5</v>
      </c>
      <c r="D3797" s="7">
        <v>90</v>
      </c>
      <c r="E3797" s="16">
        <v>1.7112037037037036</v>
      </c>
      <c r="F3797" s="12">
        <v>7.3</v>
      </c>
      <c r="G3797" s="7">
        <v>90</v>
      </c>
      <c r="H3797" s="16">
        <v>1.7112037037037036</v>
      </c>
    </row>
    <row x14ac:dyDescent="0.25" r="3798" customHeight="1" ht="18.75">
      <c r="A3798" s="1">
        <v>45071</v>
      </c>
      <c r="B3798" s="12">
        <v>2.1</v>
      </c>
      <c r="C3798" s="7">
        <v>5</v>
      </c>
      <c r="D3798" s="7">
        <v>250</v>
      </c>
      <c r="E3798" s="16">
        <v>1.625787037037037</v>
      </c>
      <c r="F3798" s="12">
        <v>8.3</v>
      </c>
      <c r="G3798" s="7">
        <v>250</v>
      </c>
      <c r="H3798" s="16">
        <v>1.625787037037037</v>
      </c>
    </row>
    <row x14ac:dyDescent="0.25" r="3799" customHeight="1" ht="18.75">
      <c r="A3799" s="1">
        <v>45072</v>
      </c>
      <c r="B3799" s="12">
        <v>1.7</v>
      </c>
      <c r="C3799" s="12">
        <v>4.6</v>
      </c>
      <c r="D3799" s="7">
        <v>270</v>
      </c>
      <c r="E3799" s="16">
        <v>1.6466203703703703</v>
      </c>
      <c r="F3799" s="12">
        <v>7.5</v>
      </c>
      <c r="G3799" s="7">
        <v>270</v>
      </c>
      <c r="H3799" s="16">
        <v>1.5764814814814816</v>
      </c>
    </row>
    <row x14ac:dyDescent="0.25" r="3800" customHeight="1" ht="18.75">
      <c r="A3800" s="1">
        <v>45073</v>
      </c>
      <c r="B3800" s="12">
        <v>1.6</v>
      </c>
      <c r="C3800" s="12">
        <v>3.7</v>
      </c>
      <c r="D3800" s="7">
        <v>160</v>
      </c>
      <c r="E3800" s="16">
        <v>1.7042592592592594</v>
      </c>
      <c r="F3800" s="12">
        <v>7.5</v>
      </c>
      <c r="G3800" s="7">
        <v>250</v>
      </c>
      <c r="H3800" s="16">
        <v>1.8487037037037037</v>
      </c>
    </row>
    <row x14ac:dyDescent="0.25" r="3801" customHeight="1" ht="18.75">
      <c r="A3801" s="1">
        <v>45074</v>
      </c>
      <c r="B3801" s="12">
        <v>1.1</v>
      </c>
      <c r="C3801" s="12">
        <v>2.9</v>
      </c>
      <c r="D3801" s="7">
        <v>200</v>
      </c>
      <c r="E3801" s="16">
        <v>1.0966203703703703</v>
      </c>
      <c r="F3801" s="12">
        <v>7.1</v>
      </c>
      <c r="G3801" s="7">
        <v>180</v>
      </c>
      <c r="H3801" s="16">
        <v>1.094537037037037</v>
      </c>
    </row>
    <row x14ac:dyDescent="0.25" r="3802" customHeight="1" ht="18.75">
      <c r="A3802" s="1">
        <v>45075</v>
      </c>
      <c r="B3802" s="12">
        <v>1.7</v>
      </c>
      <c r="C3802" s="12">
        <v>5.6</v>
      </c>
      <c r="D3802" s="7">
        <v>110</v>
      </c>
      <c r="E3802" s="16">
        <v>1.5792592592592594</v>
      </c>
      <c r="F3802" s="12">
        <v>7.9</v>
      </c>
      <c r="G3802" s="7">
        <v>110</v>
      </c>
      <c r="H3802" s="16">
        <v>1.577175925925926</v>
      </c>
    </row>
    <row x14ac:dyDescent="0.25" r="3803" customHeight="1" ht="18.75">
      <c r="A3803" s="1">
        <v>45076</v>
      </c>
      <c r="B3803" s="12">
        <v>2.9</v>
      </c>
      <c r="C3803" s="12">
        <v>5.4</v>
      </c>
      <c r="D3803" s="7">
        <v>110</v>
      </c>
      <c r="E3803" s="16">
        <v>1.500787037037037</v>
      </c>
      <c r="F3803" s="7">
        <v>9</v>
      </c>
      <c r="G3803" s="7">
        <v>110</v>
      </c>
      <c r="H3803" s="16">
        <v>1.8743981481481482</v>
      </c>
    </row>
    <row x14ac:dyDescent="0.25" r="3804" customHeight="1" ht="18.75">
      <c r="A3804" s="1">
        <v>45077</v>
      </c>
      <c r="B3804" s="12">
        <v>2.8</v>
      </c>
      <c r="C3804" s="12">
        <v>5.7</v>
      </c>
      <c r="D3804" s="7">
        <v>90</v>
      </c>
      <c r="E3804" s="16">
        <v>1.7598148148148147</v>
      </c>
      <c r="F3804" s="7">
        <v>9</v>
      </c>
      <c r="G3804" s="7">
        <v>70</v>
      </c>
      <c r="H3804" s="16">
        <v>1.4813425925925925</v>
      </c>
    </row>
    <row x14ac:dyDescent="0.25" r="3805" customHeight="1" ht="18.75">
      <c r="A3805" s="1">
        <v>45078</v>
      </c>
      <c r="B3805" s="12">
        <v>1.5</v>
      </c>
      <c r="C3805" s="12">
        <v>3.1</v>
      </c>
      <c r="D3805" s="7">
        <v>110</v>
      </c>
      <c r="E3805" s="16">
        <v>1.5931481481481482</v>
      </c>
      <c r="F3805" s="12">
        <v>4.2</v>
      </c>
      <c r="G3805" s="7">
        <v>140</v>
      </c>
      <c r="H3805" s="16">
        <v>1.1063425925925925</v>
      </c>
    </row>
    <row x14ac:dyDescent="0.25" r="3806" customHeight="1" ht="18.75">
      <c r="A3806" s="1">
        <v>45079</v>
      </c>
      <c r="B3806" s="12">
        <v>2.8</v>
      </c>
      <c r="C3806" s="12">
        <v>6.7</v>
      </c>
      <c r="D3806" s="7">
        <v>270</v>
      </c>
      <c r="E3806" s="16">
        <v>1.6049537037037038</v>
      </c>
      <c r="F3806" s="12">
        <v>9.6</v>
      </c>
      <c r="G3806" s="7">
        <v>270</v>
      </c>
      <c r="H3806" s="16">
        <v>1.6028703703703704</v>
      </c>
    </row>
    <row x14ac:dyDescent="0.25" r="3807" customHeight="1" ht="18.75">
      <c r="A3807" s="1">
        <v>45080</v>
      </c>
      <c r="B3807" s="12">
        <v>2.5</v>
      </c>
      <c r="C3807" s="12">
        <v>5.9</v>
      </c>
      <c r="D3807" s="7">
        <v>290</v>
      </c>
      <c r="E3807" s="16">
        <v>1.7160648148148148</v>
      </c>
      <c r="F3807" s="12">
        <v>9.4</v>
      </c>
      <c r="G3807" s="7">
        <v>290</v>
      </c>
      <c r="H3807" s="16">
        <v>1.532037037037037</v>
      </c>
    </row>
    <row x14ac:dyDescent="0.25" r="3808" customHeight="1" ht="18.75">
      <c r="A3808" s="1">
        <v>45081</v>
      </c>
      <c r="B3808" s="12">
        <v>2.4</v>
      </c>
      <c r="C3808" s="7">
        <v>6</v>
      </c>
      <c r="D3808" s="7">
        <v>270</v>
      </c>
      <c r="E3808" s="16">
        <v>1.584814814814815</v>
      </c>
      <c r="F3808" s="12">
        <v>10.1</v>
      </c>
      <c r="G3808" s="7">
        <v>250</v>
      </c>
      <c r="H3808" s="16">
        <v>1.632037037037037</v>
      </c>
    </row>
    <row x14ac:dyDescent="0.25" r="3809" customHeight="1" ht="18.75">
      <c r="A3809" s="1">
        <v>45082</v>
      </c>
      <c r="B3809" s="12">
        <v>2.3</v>
      </c>
      <c r="C3809" s="12">
        <v>4.6</v>
      </c>
      <c r="D3809" s="7">
        <v>270</v>
      </c>
      <c r="E3809" s="16">
        <v>1.7417592592592592</v>
      </c>
      <c r="F3809" s="7">
        <v>8</v>
      </c>
      <c r="G3809" s="7">
        <v>270</v>
      </c>
      <c r="H3809" s="16">
        <v>1.533425925925926</v>
      </c>
    </row>
    <row x14ac:dyDescent="0.25" r="3810" customHeight="1" ht="18.75">
      <c r="A3810" s="1">
        <v>45083</v>
      </c>
      <c r="B3810" s="12">
        <v>2.4</v>
      </c>
      <c r="C3810" s="12">
        <v>4.5</v>
      </c>
      <c r="D3810" s="7">
        <v>290</v>
      </c>
      <c r="E3810" s="16">
        <v>1.0341203703703703</v>
      </c>
      <c r="F3810" s="12">
        <v>7.1</v>
      </c>
      <c r="G3810" s="7">
        <v>290</v>
      </c>
      <c r="H3810" s="16">
        <v>1.7389814814814815</v>
      </c>
    </row>
    <row x14ac:dyDescent="0.25" r="3811" customHeight="1" ht="18.75">
      <c r="A3811" s="1">
        <v>45084</v>
      </c>
      <c r="B3811" s="12">
        <v>1.7</v>
      </c>
      <c r="C3811" s="12">
        <v>3.4</v>
      </c>
      <c r="D3811" s="7">
        <v>270</v>
      </c>
      <c r="E3811" s="16">
        <v>1.6098148148148148</v>
      </c>
      <c r="F3811" s="12">
        <v>6.1</v>
      </c>
      <c r="G3811" s="7">
        <v>290</v>
      </c>
      <c r="H3811" s="16">
        <v>1.5153703703703703</v>
      </c>
    </row>
    <row x14ac:dyDescent="0.25" r="3812" customHeight="1" ht="18.75">
      <c r="A3812" s="1">
        <v>45085</v>
      </c>
      <c r="B3812" s="12">
        <v>1.7</v>
      </c>
      <c r="C3812" s="12">
        <v>4.5</v>
      </c>
      <c r="D3812" s="7">
        <v>160</v>
      </c>
      <c r="E3812" s="16">
        <v>1.6931481481481483</v>
      </c>
      <c r="F3812" s="12">
        <v>6.8</v>
      </c>
      <c r="G3812" s="7">
        <v>180</v>
      </c>
      <c r="H3812" s="16">
        <v>1.6910648148148149</v>
      </c>
    </row>
    <row x14ac:dyDescent="0.25" r="3813" customHeight="1" ht="18.75">
      <c r="A3813" s="1">
        <v>45086</v>
      </c>
      <c r="B3813" s="12">
        <v>1.9</v>
      </c>
      <c r="C3813" s="12">
        <v>5.1</v>
      </c>
      <c r="D3813" s="7">
        <v>290</v>
      </c>
      <c r="E3813" s="16">
        <v>1.5855092592592592</v>
      </c>
      <c r="F3813" s="7">
        <v>9</v>
      </c>
      <c r="G3813" s="7">
        <v>290</v>
      </c>
      <c r="H3813" s="16">
        <v>1.5841203703703703</v>
      </c>
    </row>
    <row x14ac:dyDescent="0.25" r="3814" customHeight="1" ht="18.75">
      <c r="A3814" s="1">
        <v>45087</v>
      </c>
      <c r="B3814" s="12">
        <v>1.8</v>
      </c>
      <c r="C3814" s="12">
        <v>4.8</v>
      </c>
      <c r="D3814" s="7">
        <v>160</v>
      </c>
      <c r="E3814" s="16">
        <v>1.6931481481481483</v>
      </c>
      <c r="F3814" s="7">
        <v>9</v>
      </c>
      <c r="G3814" s="7">
        <v>180</v>
      </c>
      <c r="H3814" s="16">
        <v>1.6931481481481483</v>
      </c>
    </row>
    <row x14ac:dyDescent="0.25" r="3815" customHeight="1" ht="18.75">
      <c r="A3815" s="1">
        <v>45088</v>
      </c>
      <c r="B3815" s="12">
        <v>2.4</v>
      </c>
      <c r="C3815" s="12">
        <v>3.9</v>
      </c>
      <c r="D3815" s="7">
        <v>110</v>
      </c>
      <c r="E3815" s="16">
        <v>1.3223148148148147</v>
      </c>
      <c r="F3815" s="12">
        <v>6.4</v>
      </c>
      <c r="G3815" s="7">
        <v>140</v>
      </c>
      <c r="H3815" s="16">
        <v>1.741064814814815</v>
      </c>
    </row>
    <row x14ac:dyDescent="0.25" r="3816" customHeight="1" ht="18.75">
      <c r="A3816" s="1">
        <v>45089</v>
      </c>
      <c r="B3816" s="12">
        <v>2.2</v>
      </c>
      <c r="C3816" s="12">
        <v>5.5</v>
      </c>
      <c r="D3816" s="7">
        <v>90</v>
      </c>
      <c r="E3816" s="16">
        <v>1.6299537037037037</v>
      </c>
      <c r="F3816" s="12">
        <v>9.8</v>
      </c>
      <c r="G3816" s="7">
        <v>140</v>
      </c>
      <c r="H3816" s="16">
        <v>1.7556481481481483</v>
      </c>
    </row>
    <row x14ac:dyDescent="0.25" r="3817" customHeight="1" ht="18.75">
      <c r="A3817" s="1">
        <v>45090</v>
      </c>
      <c r="B3817" s="12">
        <v>1.6</v>
      </c>
      <c r="C3817" s="12">
        <v>3.9</v>
      </c>
      <c r="D3817" s="7">
        <v>270</v>
      </c>
      <c r="E3817" s="16">
        <v>1.719537037037037</v>
      </c>
      <c r="F3817" s="12">
        <v>6.7</v>
      </c>
      <c r="G3817" s="7">
        <v>180</v>
      </c>
      <c r="H3817" s="16">
        <v>1.7730092592592592</v>
      </c>
    </row>
    <row x14ac:dyDescent="0.25" r="3818" customHeight="1" ht="18.75">
      <c r="A3818" s="1">
        <v>45091</v>
      </c>
      <c r="B3818" s="12">
        <v>1.8</v>
      </c>
      <c r="C3818" s="12">
        <v>5.7</v>
      </c>
      <c r="D3818" s="7">
        <v>110</v>
      </c>
      <c r="E3818" s="16">
        <v>1.727175925925926</v>
      </c>
      <c r="F3818" s="12">
        <v>8.6</v>
      </c>
      <c r="G3818" s="7">
        <v>110</v>
      </c>
      <c r="H3818" s="16">
        <v>1.7237037037037037</v>
      </c>
    </row>
    <row x14ac:dyDescent="0.25" r="3819" customHeight="1" ht="18.75">
      <c r="A3819" s="1">
        <v>45092</v>
      </c>
      <c r="B3819" s="12">
        <v>1.8</v>
      </c>
      <c r="C3819" s="12">
        <v>4.3</v>
      </c>
      <c r="D3819" s="7">
        <v>110</v>
      </c>
      <c r="E3819" s="16">
        <v>1.795925925925926</v>
      </c>
      <c r="F3819" s="7">
        <v>7</v>
      </c>
      <c r="G3819" s="7">
        <v>90</v>
      </c>
      <c r="H3819" s="16">
        <v>1.7348148148148148</v>
      </c>
    </row>
    <row x14ac:dyDescent="0.25" r="3820" customHeight="1" ht="18.75">
      <c r="A3820" s="1">
        <v>45093</v>
      </c>
      <c r="B3820" s="12">
        <v>1.5</v>
      </c>
      <c r="C3820" s="12">
        <v>3.7</v>
      </c>
      <c r="D3820" s="7">
        <v>290</v>
      </c>
      <c r="E3820" s="16">
        <v>1.549398148148148</v>
      </c>
      <c r="F3820" s="12">
        <v>7.9</v>
      </c>
      <c r="G3820" s="7">
        <v>250</v>
      </c>
      <c r="H3820" s="16">
        <v>1.6028703703703704</v>
      </c>
    </row>
    <row x14ac:dyDescent="0.25" r="3821" customHeight="1" ht="18.75">
      <c r="A3821" s="1">
        <v>45094</v>
      </c>
      <c r="B3821" s="12">
        <v>2.2</v>
      </c>
      <c r="C3821" s="7">
        <v>4</v>
      </c>
      <c r="D3821" s="7">
        <v>270</v>
      </c>
      <c r="E3821" s="16">
        <v>1.450787037037037</v>
      </c>
      <c r="F3821" s="12">
        <v>6.7</v>
      </c>
      <c r="G3821" s="7">
        <v>250</v>
      </c>
      <c r="H3821" s="16">
        <v>1.4493981481481482</v>
      </c>
    </row>
    <row x14ac:dyDescent="0.25" r="3822" customHeight="1" ht="18.75">
      <c r="A3822" s="1">
        <v>45095</v>
      </c>
      <c r="B3822" s="12">
        <v>2.6</v>
      </c>
      <c r="C3822" s="12">
        <v>5.9</v>
      </c>
      <c r="D3822" s="7">
        <v>90</v>
      </c>
      <c r="E3822" s="16">
        <v>1.7389814814814815</v>
      </c>
      <c r="F3822" s="12">
        <v>8.5</v>
      </c>
      <c r="G3822" s="7">
        <v>90</v>
      </c>
      <c r="H3822" s="16">
        <v>1.7598148148148147</v>
      </c>
    </row>
    <row x14ac:dyDescent="0.25" r="3823" customHeight="1" ht="18.75">
      <c r="A3823" s="1">
        <v>45096</v>
      </c>
      <c r="B3823" s="12">
        <v>3.6</v>
      </c>
      <c r="C3823" s="12">
        <v>6.3</v>
      </c>
      <c r="D3823" s="7">
        <v>90</v>
      </c>
      <c r="E3823" s="16">
        <v>1.6445370370370371</v>
      </c>
      <c r="F3823" s="7">
        <v>10</v>
      </c>
      <c r="G3823" s="7">
        <v>90</v>
      </c>
      <c r="H3823" s="16">
        <v>1.639675925925926</v>
      </c>
    </row>
    <row x14ac:dyDescent="0.25" r="3824" customHeight="1" ht="18.75">
      <c r="A3824" s="1">
        <v>45097</v>
      </c>
      <c r="B3824" s="12">
        <v>3.9</v>
      </c>
      <c r="C3824" s="12">
        <v>6.1</v>
      </c>
      <c r="D3824" s="7">
        <v>90</v>
      </c>
      <c r="E3824" s="16">
        <v>1.361898148148148</v>
      </c>
      <c r="F3824" s="12">
        <v>9.4</v>
      </c>
      <c r="G3824" s="7">
        <v>90</v>
      </c>
      <c r="H3824" s="16">
        <v>1.3598148148148148</v>
      </c>
    </row>
    <row x14ac:dyDescent="0.25" r="3825" customHeight="1" ht="18.75">
      <c r="A3825" s="1">
        <v>45098</v>
      </c>
      <c r="B3825" s="12">
        <v>1.7</v>
      </c>
      <c r="C3825" s="12">
        <v>3.9</v>
      </c>
      <c r="D3825" s="7">
        <v>140</v>
      </c>
      <c r="E3825" s="16">
        <v>1.2639814814814816</v>
      </c>
      <c r="F3825" s="12">
        <v>5.5</v>
      </c>
      <c r="G3825" s="7">
        <v>140</v>
      </c>
      <c r="H3825" s="16">
        <v>1.2563425925925926</v>
      </c>
    </row>
    <row x14ac:dyDescent="0.25" r="3826" customHeight="1" ht="18.75">
      <c r="A3826" s="1">
        <v>45099</v>
      </c>
      <c r="B3826" s="12">
        <v>2.3</v>
      </c>
      <c r="C3826" s="12">
        <v>4.7</v>
      </c>
      <c r="D3826" s="7">
        <v>270</v>
      </c>
      <c r="E3826" s="16">
        <v>1.4327314814814816</v>
      </c>
      <c r="F3826" s="12">
        <v>8.4</v>
      </c>
      <c r="G3826" s="7">
        <v>290</v>
      </c>
      <c r="H3826" s="16">
        <v>1.611898148148148</v>
      </c>
    </row>
    <row x14ac:dyDescent="0.25" r="3827" customHeight="1" ht="18.75">
      <c r="A3827" s="1">
        <v>45100</v>
      </c>
      <c r="B3827" s="12">
        <v>2.2</v>
      </c>
      <c r="C3827" s="12">
        <v>5.3</v>
      </c>
      <c r="D3827" s="7">
        <v>110</v>
      </c>
      <c r="E3827" s="16">
        <v>1.775787037037037</v>
      </c>
      <c r="F3827" s="12">
        <v>9.2</v>
      </c>
      <c r="G3827" s="7">
        <v>110</v>
      </c>
      <c r="H3827" s="16">
        <v>1.775787037037037</v>
      </c>
    </row>
    <row x14ac:dyDescent="0.25" r="3828" customHeight="1" ht="18.75">
      <c r="A3828" s="1">
        <v>45101</v>
      </c>
      <c r="B3828" s="12">
        <v>2.8</v>
      </c>
      <c r="C3828" s="12">
        <v>4.9</v>
      </c>
      <c r="D3828" s="7">
        <v>110</v>
      </c>
      <c r="E3828" s="16">
        <v>1.799398148148148</v>
      </c>
      <c r="F3828" s="12">
        <v>7.2</v>
      </c>
      <c r="G3828" s="7">
        <v>110</v>
      </c>
      <c r="H3828" s="16">
        <v>1.7966203703703703</v>
      </c>
    </row>
    <row x14ac:dyDescent="0.25" r="3829" customHeight="1" ht="18.75">
      <c r="A3829" s="1">
        <v>45102</v>
      </c>
      <c r="B3829" s="12">
        <v>1.9</v>
      </c>
      <c r="C3829" s="12">
        <v>3.6</v>
      </c>
      <c r="D3829" s="7">
        <v>110</v>
      </c>
      <c r="E3829" s="16">
        <v>1.5355092592592592</v>
      </c>
      <c r="F3829" s="12">
        <v>6.8</v>
      </c>
      <c r="G3829" s="7">
        <v>200</v>
      </c>
      <c r="H3829" s="16">
        <v>1.6598148148148149</v>
      </c>
    </row>
    <row x14ac:dyDescent="0.25" r="3830" customHeight="1" ht="18.75">
      <c r="A3830" s="1">
        <v>45103</v>
      </c>
      <c r="B3830" s="12">
        <v>1.9</v>
      </c>
      <c r="C3830" s="12">
        <v>3.9</v>
      </c>
      <c r="D3830" s="7">
        <v>110</v>
      </c>
      <c r="E3830" s="16">
        <v>1.250787037037037</v>
      </c>
      <c r="F3830" s="12">
        <v>5.7</v>
      </c>
      <c r="G3830" s="7">
        <v>140</v>
      </c>
      <c r="H3830" s="16">
        <v>1.2841203703703703</v>
      </c>
    </row>
    <row x14ac:dyDescent="0.25" r="3831" customHeight="1" ht="18.75">
      <c r="A3831" s="1">
        <v>45104</v>
      </c>
      <c r="B3831" s="12">
        <v>2.6</v>
      </c>
      <c r="C3831" s="12">
        <v>6.1</v>
      </c>
      <c r="D3831" s="7">
        <v>250</v>
      </c>
      <c r="E3831" s="16">
        <v>1.4493981481481482</v>
      </c>
      <c r="F3831" s="12">
        <v>10.7</v>
      </c>
      <c r="G3831" s="7">
        <v>270</v>
      </c>
      <c r="H3831" s="16">
        <v>1.6306481481481483</v>
      </c>
    </row>
    <row x14ac:dyDescent="0.25" r="3832" customHeight="1" ht="18.75">
      <c r="A3832" s="1">
        <v>45105</v>
      </c>
      <c r="B3832" s="12">
        <v>2.3</v>
      </c>
      <c r="C3832" s="12">
        <v>4.9</v>
      </c>
      <c r="D3832" s="7">
        <v>290</v>
      </c>
      <c r="E3832" s="16">
        <v>1.4848148148148148</v>
      </c>
      <c r="F3832" s="12">
        <v>7.5</v>
      </c>
      <c r="G3832" s="7">
        <v>250</v>
      </c>
      <c r="H3832" s="16">
        <v>1.6757870370370371</v>
      </c>
    </row>
    <row x14ac:dyDescent="0.25" r="3833" customHeight="1" ht="18.75">
      <c r="A3833" s="1">
        <v>45106</v>
      </c>
      <c r="B3833" s="12">
        <v>1.4</v>
      </c>
      <c r="C3833" s="7">
        <v>3</v>
      </c>
      <c r="D3833" s="7">
        <v>140</v>
      </c>
      <c r="E3833" s="16">
        <v>1.7223148148148149</v>
      </c>
      <c r="F3833" s="12">
        <v>4.6</v>
      </c>
      <c r="G3833" s="7">
        <v>140</v>
      </c>
      <c r="H3833" s="16">
        <v>1.7216203703703705</v>
      </c>
    </row>
    <row x14ac:dyDescent="0.25" r="3834" customHeight="1" ht="18.75">
      <c r="A3834" s="1">
        <v>45107</v>
      </c>
      <c r="B3834" s="12">
        <v>1.5</v>
      </c>
      <c r="C3834" s="12">
        <v>4.2</v>
      </c>
      <c r="D3834" s="7">
        <v>140</v>
      </c>
      <c r="E3834" s="16">
        <v>1.9160648148148147</v>
      </c>
      <c r="F3834" s="12">
        <v>6.9</v>
      </c>
      <c r="G3834" s="7">
        <v>110</v>
      </c>
      <c r="H3834" s="16">
        <v>1.9348148148148148</v>
      </c>
    </row>
    <row x14ac:dyDescent="0.25" r="3835" customHeight="1" ht="18.75">
      <c r="A3835" s="1">
        <v>45108</v>
      </c>
      <c r="B3835" s="12">
        <v>2.4</v>
      </c>
      <c r="C3835" s="12">
        <v>4.7</v>
      </c>
      <c r="D3835" s="7">
        <v>110</v>
      </c>
      <c r="E3835" s="16">
        <v>1.4035648148148148</v>
      </c>
      <c r="F3835" s="12">
        <v>6.9</v>
      </c>
      <c r="G3835" s="7">
        <v>90</v>
      </c>
      <c r="H3835" s="16">
        <v>1.5466203703703703</v>
      </c>
    </row>
    <row x14ac:dyDescent="0.25" r="3836" customHeight="1" ht="18.75">
      <c r="A3836" s="1">
        <v>45109</v>
      </c>
      <c r="B3836" s="12">
        <v>1.9</v>
      </c>
      <c r="C3836" s="12">
        <v>4.2</v>
      </c>
      <c r="D3836" s="7">
        <v>290</v>
      </c>
      <c r="E3836" s="16">
        <v>1.393148148148148</v>
      </c>
      <c r="F3836" s="12">
        <v>6.1</v>
      </c>
      <c r="G3836" s="7">
        <v>270</v>
      </c>
      <c r="H3836" s="16">
        <v>1.0410648148148147</v>
      </c>
    </row>
    <row x14ac:dyDescent="0.25" r="3837" customHeight="1" ht="18.75">
      <c r="A3837" s="1">
        <v>45110</v>
      </c>
      <c r="B3837" s="12">
        <v>2.1</v>
      </c>
      <c r="C3837" s="12">
        <v>3.9</v>
      </c>
      <c r="D3837" s="7">
        <v>110</v>
      </c>
      <c r="E3837" s="16">
        <v>1.4952314814814816</v>
      </c>
      <c r="F3837" s="12">
        <v>6.5</v>
      </c>
      <c r="G3837" s="7">
        <v>140</v>
      </c>
      <c r="H3837" s="16">
        <v>1.4375925925925925</v>
      </c>
    </row>
    <row x14ac:dyDescent="0.25" r="3838" customHeight="1" ht="18.75">
      <c r="A3838" s="1">
        <v>45111</v>
      </c>
      <c r="B3838" s="7">
        <v>2</v>
      </c>
      <c r="C3838" s="7">
        <v>4</v>
      </c>
      <c r="D3838" s="7">
        <v>110</v>
      </c>
      <c r="E3838" s="16">
        <v>1.2848148148148149</v>
      </c>
      <c r="F3838" s="12">
        <v>6.2</v>
      </c>
      <c r="G3838" s="7">
        <v>180</v>
      </c>
      <c r="H3838" s="16">
        <v>1.4931481481481481</v>
      </c>
    </row>
    <row x14ac:dyDescent="0.25" r="3839" customHeight="1" ht="18.75">
      <c r="A3839" s="1">
        <v>45112</v>
      </c>
      <c r="B3839" s="7">
        <v>3</v>
      </c>
      <c r="C3839" s="12">
        <v>8.4</v>
      </c>
      <c r="D3839" s="7">
        <v>270</v>
      </c>
      <c r="E3839" s="16">
        <v>1.5737037037037038</v>
      </c>
      <c r="F3839" s="12">
        <v>14.6</v>
      </c>
      <c r="G3839" s="7">
        <v>290</v>
      </c>
      <c r="H3839" s="16">
        <v>1.5125925925925925</v>
      </c>
    </row>
    <row x14ac:dyDescent="0.25" r="3840" customHeight="1" ht="18.75">
      <c r="A3840" s="1">
        <v>45113</v>
      </c>
      <c r="B3840" s="12">
        <v>1.2</v>
      </c>
      <c r="C3840" s="12">
        <v>3.7</v>
      </c>
      <c r="D3840" s="7">
        <v>270</v>
      </c>
      <c r="E3840" s="16">
        <v>1.5660648148148149</v>
      </c>
      <c r="F3840" s="12">
        <v>5.6</v>
      </c>
      <c r="G3840" s="7">
        <v>270</v>
      </c>
      <c r="H3840" s="16">
        <v>1.5653703703703705</v>
      </c>
    </row>
    <row x14ac:dyDescent="0.25" r="3841" customHeight="1" ht="18.75">
      <c r="A3841" s="1">
        <v>45114</v>
      </c>
      <c r="B3841" s="12">
        <v>1.8</v>
      </c>
      <c r="C3841" s="12">
        <v>5.3</v>
      </c>
      <c r="D3841" s="7">
        <v>110</v>
      </c>
      <c r="E3841" s="16">
        <v>1.7424537037037036</v>
      </c>
      <c r="F3841" s="12">
        <v>9.2</v>
      </c>
      <c r="G3841" s="7">
        <v>110</v>
      </c>
      <c r="H3841" s="16">
        <v>1.748009259259259</v>
      </c>
    </row>
    <row x14ac:dyDescent="0.25" r="3842" customHeight="1" ht="18.75">
      <c r="A3842" s="1">
        <v>45115</v>
      </c>
      <c r="B3842" s="12">
        <v>1.7</v>
      </c>
      <c r="C3842" s="12">
        <v>4.5</v>
      </c>
      <c r="D3842" s="7">
        <v>110</v>
      </c>
      <c r="E3842" s="16">
        <v>1.7625925925925925</v>
      </c>
      <c r="F3842" s="12">
        <v>6.7</v>
      </c>
      <c r="G3842" s="7">
        <v>140</v>
      </c>
      <c r="H3842" s="16">
        <v>1.7355092592592594</v>
      </c>
    </row>
    <row x14ac:dyDescent="0.25" r="3843" customHeight="1" ht="18.75">
      <c r="A3843" s="1">
        <v>45116</v>
      </c>
      <c r="B3843" s="12">
        <v>1.5</v>
      </c>
      <c r="C3843" s="12">
        <v>2.7</v>
      </c>
      <c r="D3843" s="7">
        <v>110</v>
      </c>
      <c r="E3843" s="16">
        <v>1.0063425925925926</v>
      </c>
      <c r="F3843" s="7">
        <v>5</v>
      </c>
      <c r="G3843" s="7">
        <v>140</v>
      </c>
      <c r="H3843" s="16">
        <v>1.1487037037037038</v>
      </c>
    </row>
    <row x14ac:dyDescent="0.25" r="3844" customHeight="1" ht="18.75">
      <c r="A3844" s="1">
        <v>45117</v>
      </c>
      <c r="B3844" s="12">
        <v>1.6</v>
      </c>
      <c r="C3844" s="12">
        <v>4.2</v>
      </c>
      <c r="D3844" s="7">
        <v>250</v>
      </c>
      <c r="E3844" s="16">
        <v>1.7014814814814816</v>
      </c>
      <c r="F3844" s="12">
        <v>8.1</v>
      </c>
      <c r="G3844" s="7">
        <v>250</v>
      </c>
      <c r="H3844" s="16">
        <v>1.700787037037037</v>
      </c>
    </row>
    <row x14ac:dyDescent="0.25" r="3845" customHeight="1" ht="18.75">
      <c r="A3845" s="1">
        <v>45118</v>
      </c>
      <c r="B3845" s="12">
        <v>1.2</v>
      </c>
      <c r="C3845" s="12">
        <v>8.3</v>
      </c>
      <c r="D3845" s="7">
        <v>230</v>
      </c>
      <c r="E3845" s="16">
        <v>1.5903703703703704</v>
      </c>
      <c r="F3845" s="12">
        <v>18.8</v>
      </c>
      <c r="G3845" s="7">
        <v>230</v>
      </c>
      <c r="H3845" s="16">
        <v>1.5855092592592592</v>
      </c>
    </row>
    <row x14ac:dyDescent="0.25" r="3846" customHeight="1" ht="18.75">
      <c r="A3846" s="1">
        <v>45119</v>
      </c>
      <c r="B3846" s="12">
        <v>1.3</v>
      </c>
      <c r="C3846" s="12">
        <v>3.6</v>
      </c>
      <c r="D3846" s="7">
        <v>250</v>
      </c>
      <c r="E3846" s="16">
        <v>1.6563425925925928</v>
      </c>
      <c r="F3846" s="12">
        <v>6.2</v>
      </c>
      <c r="G3846" s="7">
        <v>250</v>
      </c>
      <c r="H3846" s="16">
        <v>1.6556481481481482</v>
      </c>
    </row>
    <row x14ac:dyDescent="0.25" r="3847" customHeight="1" ht="18.75">
      <c r="A3847" s="1">
        <v>45120</v>
      </c>
      <c r="B3847" s="12">
        <v>1.3</v>
      </c>
      <c r="C3847" s="12">
        <v>2.9</v>
      </c>
      <c r="D3847" s="7">
        <v>140</v>
      </c>
      <c r="E3847" s="16">
        <v>1.875787037037037</v>
      </c>
      <c r="F3847" s="12">
        <v>4.9</v>
      </c>
      <c r="G3847" s="7">
        <v>160</v>
      </c>
      <c r="H3847" s="16">
        <v>1.8889814814814816</v>
      </c>
    </row>
    <row x14ac:dyDescent="0.25" r="3848" customHeight="1" ht="18.75">
      <c r="A3848" s="1">
        <v>45121</v>
      </c>
      <c r="B3848" s="12">
        <v>1.4</v>
      </c>
      <c r="C3848" s="7">
        <v>3</v>
      </c>
      <c r="D3848" s="7">
        <v>50</v>
      </c>
      <c r="E3848" s="16">
        <v>1.4348148148148148</v>
      </c>
      <c r="F3848" s="12">
        <v>7.3</v>
      </c>
      <c r="G3848" s="7">
        <v>180</v>
      </c>
      <c r="H3848" s="16">
        <v>1.5250925925925927</v>
      </c>
    </row>
    <row x14ac:dyDescent="0.25" r="3849" customHeight="1" ht="18.75">
      <c r="A3849" s="1">
        <v>45122</v>
      </c>
      <c r="B3849" s="12">
        <v>1.7</v>
      </c>
      <c r="C3849" s="12">
        <v>3.9</v>
      </c>
      <c r="D3849" s="7">
        <v>270</v>
      </c>
      <c r="E3849" s="16">
        <v>1.2417592592592592</v>
      </c>
      <c r="F3849" s="12">
        <v>8.6</v>
      </c>
      <c r="G3849" s="7">
        <v>290</v>
      </c>
      <c r="H3849" s="16">
        <v>1.239675925925926</v>
      </c>
    </row>
    <row x14ac:dyDescent="0.25" r="3850" customHeight="1" ht="18.75">
      <c r="A3850" s="1">
        <v>45123</v>
      </c>
      <c r="B3850" s="12">
        <v>0.8</v>
      </c>
      <c r="C3850" s="12">
        <v>2.5</v>
      </c>
      <c r="D3850" s="7">
        <v>290</v>
      </c>
      <c r="E3850" s="16">
        <v>1.7160648148148148</v>
      </c>
      <c r="F3850" s="12">
        <v>3.9</v>
      </c>
      <c r="G3850" s="7">
        <v>320</v>
      </c>
      <c r="H3850" s="16">
        <v>1.5230092592592592</v>
      </c>
    </row>
    <row x14ac:dyDescent="0.25" r="3851" customHeight="1" ht="18.75">
      <c r="A3851" s="1">
        <v>45124</v>
      </c>
      <c r="B3851" s="12">
        <v>1.3</v>
      </c>
      <c r="C3851" s="12">
        <v>4.6</v>
      </c>
      <c r="D3851" s="7">
        <v>270</v>
      </c>
      <c r="E3851" s="16">
        <v>1.594537037037037</v>
      </c>
      <c r="F3851" s="12">
        <v>7.3</v>
      </c>
      <c r="G3851" s="7">
        <v>270</v>
      </c>
      <c r="H3851" s="16">
        <v>1.5910648148148148</v>
      </c>
    </row>
    <row x14ac:dyDescent="0.25" r="3852" customHeight="1" ht="18.75">
      <c r="A3852" s="1">
        <v>45125</v>
      </c>
      <c r="B3852" s="12">
        <v>1.2</v>
      </c>
      <c r="C3852" s="12">
        <v>4.3</v>
      </c>
      <c r="D3852" s="7">
        <v>110</v>
      </c>
      <c r="E3852" s="16">
        <v>1.5938425925925928</v>
      </c>
      <c r="F3852" s="12">
        <v>7.5</v>
      </c>
      <c r="G3852" s="7">
        <v>110</v>
      </c>
      <c r="H3852" s="16">
        <v>1.5931481481481482</v>
      </c>
    </row>
    <row x14ac:dyDescent="0.25" r="3853" customHeight="1" ht="18.75">
      <c r="A3853" s="1">
        <v>45126</v>
      </c>
      <c r="B3853" s="7">
        <v>2</v>
      </c>
      <c r="C3853" s="12">
        <v>4.2</v>
      </c>
      <c r="D3853" s="7">
        <v>110</v>
      </c>
      <c r="E3853" s="16">
        <v>1.7514814814814814</v>
      </c>
      <c r="F3853" s="12">
        <v>6.1</v>
      </c>
      <c r="G3853" s="7">
        <v>110</v>
      </c>
      <c r="H3853" s="16">
        <v>1.7202314814814814</v>
      </c>
    </row>
    <row x14ac:dyDescent="0.25" r="3854" customHeight="1" ht="18.75">
      <c r="A3854" s="1">
        <v>45127</v>
      </c>
      <c r="B3854" s="12">
        <v>1.4</v>
      </c>
      <c r="C3854" s="12">
        <v>3.5</v>
      </c>
      <c r="D3854" s="7">
        <v>110</v>
      </c>
      <c r="E3854" s="16">
        <v>1.8112037037037036</v>
      </c>
      <c r="F3854" s="12">
        <v>5.1</v>
      </c>
      <c r="G3854" s="7">
        <v>110</v>
      </c>
      <c r="H3854" s="16">
        <v>1.807037037037037</v>
      </c>
    </row>
    <row x14ac:dyDescent="0.25" r="3855" customHeight="1" ht="18.75">
      <c r="A3855" s="1">
        <v>45128</v>
      </c>
      <c r="B3855" s="12">
        <v>2.3</v>
      </c>
      <c r="C3855" s="12">
        <v>4.9</v>
      </c>
      <c r="D3855" s="7">
        <v>110</v>
      </c>
      <c r="E3855" s="16">
        <v>1.6167592592592592</v>
      </c>
      <c r="F3855" s="12">
        <v>7.4</v>
      </c>
      <c r="G3855" s="7">
        <v>110</v>
      </c>
      <c r="H3855" s="16">
        <v>1.6174537037037036</v>
      </c>
    </row>
    <row x14ac:dyDescent="0.25" r="3856" customHeight="1" ht="18.75">
      <c r="A3856" s="1">
        <v>45129</v>
      </c>
      <c r="B3856" s="12">
        <v>2.7</v>
      </c>
      <c r="C3856" s="12">
        <v>4.1</v>
      </c>
      <c r="D3856" s="7">
        <v>140</v>
      </c>
      <c r="E3856" s="16">
        <v>1.158425925925926</v>
      </c>
      <c r="F3856" s="12">
        <v>6.3</v>
      </c>
      <c r="G3856" s="7">
        <v>110</v>
      </c>
      <c r="H3856" s="16">
        <v>1.0285648148148148</v>
      </c>
    </row>
    <row x14ac:dyDescent="0.25" r="3857" customHeight="1" ht="18.75">
      <c r="A3857" s="1">
        <v>45130</v>
      </c>
      <c r="B3857" s="12">
        <v>2.1</v>
      </c>
      <c r="C3857" s="12">
        <v>3.8</v>
      </c>
      <c r="D3857" s="7">
        <v>140</v>
      </c>
      <c r="E3857" s="16">
        <v>1.7299537037037038</v>
      </c>
      <c r="F3857" s="12">
        <v>6.5</v>
      </c>
      <c r="G3857" s="7">
        <v>230</v>
      </c>
      <c r="H3857" s="16">
        <v>1.744537037037037</v>
      </c>
    </row>
    <row x14ac:dyDescent="0.25" r="3858" customHeight="1" ht="18.75">
      <c r="A3858" s="1">
        <v>45131</v>
      </c>
      <c r="B3858" s="12">
        <v>1.3</v>
      </c>
      <c r="C3858" s="12">
        <v>4.4</v>
      </c>
      <c r="D3858" s="7">
        <v>250</v>
      </c>
      <c r="E3858" s="16">
        <v>1.6250925925925928</v>
      </c>
      <c r="F3858" s="12">
        <v>7.6</v>
      </c>
      <c r="G3858" s="7">
        <v>270</v>
      </c>
      <c r="H3858" s="16">
        <v>1.619537037037037</v>
      </c>
    </row>
    <row x14ac:dyDescent="0.25" r="3859" customHeight="1" ht="18.75">
      <c r="A3859" s="1">
        <v>45132</v>
      </c>
      <c r="B3859" s="12">
        <v>1.3</v>
      </c>
      <c r="C3859" s="12">
        <v>5.5</v>
      </c>
      <c r="D3859" s="7">
        <v>250</v>
      </c>
      <c r="E3859" s="16">
        <v>1.6723148148148148</v>
      </c>
      <c r="F3859" s="7">
        <v>11</v>
      </c>
      <c r="G3859" s="7">
        <v>250</v>
      </c>
      <c r="H3859" s="16">
        <v>1.6660648148148147</v>
      </c>
    </row>
    <row x14ac:dyDescent="0.25" r="3860" customHeight="1" ht="18.75">
      <c r="A3860" s="1">
        <v>45133</v>
      </c>
      <c r="B3860" s="12">
        <v>1.4</v>
      </c>
      <c r="C3860" s="12">
        <v>5.7</v>
      </c>
      <c r="D3860" s="7">
        <v>290</v>
      </c>
      <c r="E3860" s="16">
        <v>1.8000925925925926</v>
      </c>
      <c r="F3860" s="12">
        <v>10.5</v>
      </c>
      <c r="G3860" s="7">
        <v>320</v>
      </c>
      <c r="H3860" s="16">
        <v>1.7952314814814816</v>
      </c>
    </row>
    <row x14ac:dyDescent="0.25" r="3861" customHeight="1" ht="18.75">
      <c r="A3861" s="1">
        <v>45134</v>
      </c>
      <c r="B3861" s="12">
        <v>1.3</v>
      </c>
      <c r="C3861" s="12">
        <v>2.9</v>
      </c>
      <c r="D3861" s="7">
        <v>290</v>
      </c>
      <c r="E3861" s="16">
        <v>1.538287037037037</v>
      </c>
      <c r="F3861" s="12">
        <v>4.8</v>
      </c>
      <c r="G3861" s="7">
        <v>290</v>
      </c>
      <c r="H3861" s="16">
        <v>1.5487037037037037</v>
      </c>
    </row>
    <row x14ac:dyDescent="0.25" r="3862" customHeight="1" ht="18.75">
      <c r="A3862" s="1">
        <v>45135</v>
      </c>
      <c r="B3862" s="12">
        <v>1.1</v>
      </c>
      <c r="C3862" s="12">
        <v>3.3</v>
      </c>
      <c r="D3862" s="7">
        <v>270</v>
      </c>
      <c r="E3862" s="16">
        <v>1.5653703703703705</v>
      </c>
      <c r="F3862" s="12">
        <v>4.6</v>
      </c>
      <c r="G3862" s="7">
        <v>270</v>
      </c>
      <c r="H3862" s="16">
        <v>1.5598148148148148</v>
      </c>
    </row>
    <row x14ac:dyDescent="0.25" r="3863" customHeight="1" ht="18.75">
      <c r="A3863" s="1">
        <v>45136</v>
      </c>
      <c r="B3863" s="12">
        <v>1.1</v>
      </c>
      <c r="C3863" s="12">
        <v>2.8</v>
      </c>
      <c r="D3863" s="7">
        <v>290</v>
      </c>
      <c r="E3863" s="16">
        <v>1.619537037037037</v>
      </c>
      <c r="F3863" s="12">
        <v>5.4</v>
      </c>
      <c r="G3863" s="7">
        <v>320</v>
      </c>
      <c r="H3863" s="16">
        <v>1.6146759259259258</v>
      </c>
    </row>
    <row x14ac:dyDescent="0.25" r="3864" customHeight="1" ht="18.75">
      <c r="A3864" s="1">
        <v>45137</v>
      </c>
      <c r="B3864" s="12">
        <v>1.5</v>
      </c>
      <c r="C3864" s="12">
        <v>3.3</v>
      </c>
      <c r="D3864" s="7">
        <v>140</v>
      </c>
      <c r="E3864" s="16">
        <v>1.6667592592592593</v>
      </c>
      <c r="F3864" s="12">
        <v>5.5</v>
      </c>
      <c r="G3864" s="7">
        <v>200</v>
      </c>
      <c r="H3864" s="16">
        <v>1.7382870370370371</v>
      </c>
    </row>
    <row x14ac:dyDescent="0.25" r="3865" customHeight="1" ht="18.75">
      <c r="A3865" s="1">
        <v>45138</v>
      </c>
      <c r="B3865" s="12">
        <v>1.5</v>
      </c>
      <c r="C3865" s="7">
        <v>4</v>
      </c>
      <c r="D3865" s="7">
        <v>90</v>
      </c>
      <c r="E3865" s="16">
        <v>1.7702314814814815</v>
      </c>
      <c r="F3865" s="12">
        <v>7.8</v>
      </c>
      <c r="G3865" s="7">
        <v>320</v>
      </c>
      <c r="H3865" s="16">
        <v>1.6000925925925926</v>
      </c>
    </row>
    <row x14ac:dyDescent="0.25" r="3866" customHeight="1" ht="18.75">
      <c r="A3866" s="1">
        <v>45139</v>
      </c>
      <c r="B3866" s="12">
        <v>1.9</v>
      </c>
      <c r="C3866" s="12">
        <v>3.4</v>
      </c>
      <c r="D3866" s="7">
        <v>110</v>
      </c>
      <c r="E3866" s="16">
        <v>1.5209259259259258</v>
      </c>
      <c r="F3866" s="12">
        <v>5.3</v>
      </c>
      <c r="G3866" s="7">
        <v>110</v>
      </c>
      <c r="H3866" s="16">
        <v>1.4924537037037038</v>
      </c>
    </row>
    <row x14ac:dyDescent="0.25" r="3867" customHeight="1" ht="18.75">
      <c r="A3867" s="1">
        <v>45140</v>
      </c>
      <c r="B3867" s="12">
        <v>1.5</v>
      </c>
      <c r="C3867" s="12">
        <v>3.1</v>
      </c>
      <c r="D3867" s="7">
        <v>160</v>
      </c>
      <c r="E3867" s="16">
        <v>1.758425925925926</v>
      </c>
      <c r="F3867" s="12">
        <v>4.9</v>
      </c>
      <c r="G3867" s="7">
        <v>160</v>
      </c>
      <c r="H3867" s="16">
        <v>1.7542592592592592</v>
      </c>
    </row>
    <row x14ac:dyDescent="0.25" r="3868" customHeight="1" ht="18.75">
      <c r="A3868" s="1">
        <v>45141</v>
      </c>
      <c r="B3868" s="12">
        <v>1.8</v>
      </c>
      <c r="C3868" s="12">
        <v>4.3</v>
      </c>
      <c r="D3868" s="7">
        <v>270</v>
      </c>
      <c r="E3868" s="16">
        <v>1.588287037037037</v>
      </c>
      <c r="F3868" s="7">
        <v>8</v>
      </c>
      <c r="G3868" s="7">
        <v>250</v>
      </c>
      <c r="H3868" s="16">
        <v>1.5841203703703703</v>
      </c>
    </row>
    <row x14ac:dyDescent="0.25" r="3869" customHeight="1" ht="18.75">
      <c r="A3869" s="1">
        <v>45142</v>
      </c>
      <c r="B3869" s="12">
        <v>1.1</v>
      </c>
      <c r="C3869" s="7">
        <v>3</v>
      </c>
      <c r="D3869" s="7">
        <v>50</v>
      </c>
      <c r="E3869" s="16">
        <v>1.6487037037037036</v>
      </c>
      <c r="F3869" s="12">
        <v>4.2</v>
      </c>
      <c r="G3869" s="7">
        <v>340</v>
      </c>
      <c r="H3869" s="16">
        <v>1.5230092592592592</v>
      </c>
    </row>
    <row x14ac:dyDescent="0.25" r="3870" customHeight="1" ht="18.75">
      <c r="A3870" s="1">
        <v>45143</v>
      </c>
      <c r="B3870" s="12">
        <v>1.5</v>
      </c>
      <c r="C3870" s="12">
        <v>3.7</v>
      </c>
      <c r="D3870" s="7">
        <v>320</v>
      </c>
      <c r="E3870" s="16">
        <v>1.6973148148148147</v>
      </c>
      <c r="F3870" s="12">
        <v>6.1</v>
      </c>
      <c r="G3870" s="7">
        <v>290</v>
      </c>
      <c r="H3870" s="16">
        <v>1.6924537037037037</v>
      </c>
    </row>
    <row x14ac:dyDescent="0.25" r="3871" customHeight="1" ht="18.75">
      <c r="A3871" s="1">
        <v>45144</v>
      </c>
      <c r="B3871" s="7">
        <v>3</v>
      </c>
      <c r="C3871" s="12">
        <v>6.3</v>
      </c>
      <c r="D3871" s="7">
        <v>90</v>
      </c>
      <c r="E3871" s="16">
        <v>1.8431481481481482</v>
      </c>
      <c r="F3871" s="12">
        <v>9.2</v>
      </c>
      <c r="G3871" s="7">
        <v>90</v>
      </c>
      <c r="H3871" s="16">
        <v>1.8181481481481483</v>
      </c>
    </row>
    <row x14ac:dyDescent="0.25" r="3872" customHeight="1" ht="18.75">
      <c r="A3872" s="1">
        <v>45145</v>
      </c>
      <c r="B3872" s="12">
        <v>2.9</v>
      </c>
      <c r="C3872" s="7">
        <v>7</v>
      </c>
      <c r="D3872" s="7">
        <v>90</v>
      </c>
      <c r="E3872" s="16">
        <v>1.6424537037037037</v>
      </c>
      <c r="F3872" s="7">
        <v>10</v>
      </c>
      <c r="G3872" s="7">
        <v>110</v>
      </c>
      <c r="H3872" s="16">
        <v>1.6375925925925925</v>
      </c>
    </row>
    <row x14ac:dyDescent="0.25" r="3873" customHeight="1" ht="18.75">
      <c r="A3873" s="1">
        <v>45146</v>
      </c>
      <c r="B3873" s="12">
        <v>3.7</v>
      </c>
      <c r="C3873" s="12">
        <v>7.2</v>
      </c>
      <c r="D3873" s="7">
        <v>110</v>
      </c>
      <c r="E3873" s="16">
        <v>1.7264814814814815</v>
      </c>
      <c r="F3873" s="12">
        <v>10.7</v>
      </c>
      <c r="G3873" s="7">
        <v>110</v>
      </c>
      <c r="H3873" s="16">
        <v>1.6521759259259259</v>
      </c>
    </row>
    <row x14ac:dyDescent="0.25" r="3874" customHeight="1" ht="18.75">
      <c r="A3874" s="1">
        <v>45147</v>
      </c>
      <c r="B3874" s="12">
        <v>2.2</v>
      </c>
      <c r="C3874" s="12">
        <v>4.7</v>
      </c>
      <c r="D3874" s="7">
        <v>110</v>
      </c>
      <c r="E3874" s="16">
        <v>1.2348148148148148</v>
      </c>
      <c r="F3874" s="12">
        <v>7.1</v>
      </c>
      <c r="G3874" s="7">
        <v>90</v>
      </c>
      <c r="H3874" s="16">
        <v>1.2174537037037036</v>
      </c>
    </row>
    <row x14ac:dyDescent="0.25" r="3875" customHeight="1" ht="18.75">
      <c r="A3875" s="1">
        <v>45148</v>
      </c>
      <c r="B3875" s="12">
        <v>2.8</v>
      </c>
      <c r="C3875" s="12">
        <v>8.9</v>
      </c>
      <c r="D3875" s="7">
        <v>50</v>
      </c>
      <c r="E3875" s="16">
        <v>1.4355092592592593</v>
      </c>
      <c r="F3875" s="12">
        <v>17.1</v>
      </c>
      <c r="G3875" s="7">
        <v>50</v>
      </c>
      <c r="H3875" s="16">
        <v>1.4299537037037038</v>
      </c>
    </row>
    <row x14ac:dyDescent="0.25" r="3876" customHeight="1" ht="18.75">
      <c r="A3876" s="1">
        <v>45149</v>
      </c>
      <c r="B3876" s="12">
        <v>1.9</v>
      </c>
      <c r="C3876" s="12">
        <v>4.4</v>
      </c>
      <c r="D3876" s="7">
        <v>160</v>
      </c>
      <c r="E3876" s="16">
        <v>1.6355092592592593</v>
      </c>
      <c r="F3876" s="12">
        <v>7.7</v>
      </c>
      <c r="G3876" s="7">
        <v>160</v>
      </c>
      <c r="H3876" s="16">
        <v>1.6299537037037037</v>
      </c>
    </row>
    <row x14ac:dyDescent="0.25" r="3877" customHeight="1" ht="18.75">
      <c r="A3877" s="1">
        <v>45150</v>
      </c>
      <c r="B3877" s="12">
        <v>1.6</v>
      </c>
      <c r="C3877" s="12">
        <v>4.1</v>
      </c>
      <c r="D3877" s="7">
        <v>290</v>
      </c>
      <c r="E3877" s="16">
        <v>1.650787037037037</v>
      </c>
      <c r="F3877" s="12">
        <v>6.4</v>
      </c>
      <c r="G3877" s="7">
        <v>320</v>
      </c>
      <c r="H3877" s="16">
        <v>1.6493981481481481</v>
      </c>
    </row>
    <row x14ac:dyDescent="0.25" r="3878" customHeight="1" ht="18.75">
      <c r="A3878" s="1">
        <v>45151</v>
      </c>
      <c r="B3878" s="7">
        <v>2</v>
      </c>
      <c r="C3878" s="12">
        <v>4.5</v>
      </c>
      <c r="D3878" s="7">
        <v>140</v>
      </c>
      <c r="E3878" s="16">
        <v>1.8945370370370371</v>
      </c>
      <c r="F3878" s="12">
        <v>6.7</v>
      </c>
      <c r="G3878" s="7">
        <v>140</v>
      </c>
      <c r="H3878" s="16">
        <v>1.8868981481481482</v>
      </c>
    </row>
    <row x14ac:dyDescent="0.25" r="3879" customHeight="1" ht="18.75">
      <c r="A3879" s="1">
        <v>45152</v>
      </c>
      <c r="B3879" s="12">
        <v>2.7</v>
      </c>
      <c r="C3879" s="12">
        <v>5.3</v>
      </c>
      <c r="D3879" s="7">
        <v>90</v>
      </c>
      <c r="E3879" s="16">
        <v>1.7431481481481481</v>
      </c>
      <c r="F3879" s="12">
        <v>8.1</v>
      </c>
      <c r="G3879" s="7">
        <v>90</v>
      </c>
      <c r="H3879" s="16">
        <v>1.7424537037037036</v>
      </c>
    </row>
    <row x14ac:dyDescent="0.25" r="3880" customHeight="1" ht="18.75">
      <c r="A3880" s="1">
        <v>45153</v>
      </c>
      <c r="B3880" s="7">
        <v>2</v>
      </c>
      <c r="C3880" s="7">
        <v>5</v>
      </c>
      <c r="D3880" s="7">
        <v>110</v>
      </c>
      <c r="E3880" s="16">
        <v>1.8320370370370371</v>
      </c>
      <c r="F3880" s="12">
        <v>7.7</v>
      </c>
      <c r="G3880" s="7">
        <v>110</v>
      </c>
      <c r="H3880" s="16">
        <v>1.8577314814814816</v>
      </c>
    </row>
    <row x14ac:dyDescent="0.25" r="3881" customHeight="1" ht="18.75">
      <c r="A3881" s="1">
        <v>45154</v>
      </c>
      <c r="B3881" s="7">
        <v>2</v>
      </c>
      <c r="C3881" s="12">
        <v>4.6</v>
      </c>
      <c r="D3881" s="7">
        <v>110</v>
      </c>
      <c r="E3881" s="16">
        <v>1.7230092592592592</v>
      </c>
      <c r="F3881" s="12">
        <v>9.5</v>
      </c>
      <c r="G3881" s="7">
        <v>50</v>
      </c>
      <c r="H3881" s="16">
        <v>1.7382870370370371</v>
      </c>
    </row>
    <row x14ac:dyDescent="0.25" r="3882" customHeight="1" ht="18.75">
      <c r="A3882" s="1">
        <v>45155</v>
      </c>
      <c r="B3882" s="12">
        <v>2.8</v>
      </c>
      <c r="C3882" s="12">
        <v>5.2</v>
      </c>
      <c r="D3882" s="7">
        <v>110</v>
      </c>
      <c r="E3882" s="16">
        <v>1.5466203703703703</v>
      </c>
      <c r="F3882" s="12">
        <v>7.3</v>
      </c>
      <c r="G3882" s="7">
        <v>110</v>
      </c>
      <c r="H3882" s="16">
        <v>1.4813425925925925</v>
      </c>
    </row>
    <row x14ac:dyDescent="0.25" r="3883" customHeight="1" ht="18.75">
      <c r="A3883" s="1">
        <v>45156</v>
      </c>
      <c r="B3883" s="12">
        <v>2.2</v>
      </c>
      <c r="C3883" s="12">
        <v>4.4</v>
      </c>
      <c r="D3883" s="7">
        <v>110</v>
      </c>
      <c r="E3883" s="16">
        <v>1.538287037037037</v>
      </c>
      <c r="F3883" s="12">
        <v>6.6</v>
      </c>
      <c r="G3883" s="7">
        <v>110</v>
      </c>
      <c r="H3883" s="16">
        <v>1.5348148148148149</v>
      </c>
    </row>
    <row x14ac:dyDescent="0.25" r="3884" customHeight="1" ht="18.75">
      <c r="A3884" s="1">
        <v>45157</v>
      </c>
      <c r="B3884" s="12">
        <v>1.5</v>
      </c>
      <c r="C3884" s="12">
        <v>3.8</v>
      </c>
      <c r="D3884" s="7">
        <v>110</v>
      </c>
      <c r="E3884" s="16">
        <v>1.7403703703703703</v>
      </c>
      <c r="F3884" s="12">
        <v>5.2</v>
      </c>
      <c r="G3884" s="7">
        <v>110</v>
      </c>
      <c r="H3884" s="16">
        <v>1.7348148148148148</v>
      </c>
    </row>
    <row x14ac:dyDescent="0.25" r="3885" customHeight="1" ht="18.75">
      <c r="A3885" s="1">
        <v>45158</v>
      </c>
      <c r="B3885" s="12">
        <v>1.2</v>
      </c>
      <c r="C3885" s="12">
        <v>5.7</v>
      </c>
      <c r="D3885" s="7">
        <v>320</v>
      </c>
      <c r="E3885" s="16">
        <v>1.7063425925925926</v>
      </c>
      <c r="F3885" s="12">
        <v>9.3</v>
      </c>
      <c r="G3885" s="7">
        <v>20</v>
      </c>
      <c r="H3885" s="16">
        <v>1.719537037037037</v>
      </c>
    </row>
    <row x14ac:dyDescent="0.25" r="3886" customHeight="1" ht="18.75">
      <c r="A3886" s="1">
        <v>45159</v>
      </c>
      <c r="B3886" s="12">
        <v>1.5</v>
      </c>
      <c r="C3886" s="12">
        <v>3.5</v>
      </c>
      <c r="D3886" s="7">
        <v>160</v>
      </c>
      <c r="E3886" s="16">
        <v>1.657037037037037</v>
      </c>
      <c r="F3886" s="12">
        <v>5.7</v>
      </c>
      <c r="G3886" s="7">
        <v>140</v>
      </c>
      <c r="H3886" s="16">
        <v>1.6973148148148147</v>
      </c>
    </row>
    <row x14ac:dyDescent="0.25" r="3887" customHeight="1" ht="18.75">
      <c r="A3887" s="1">
        <v>45160</v>
      </c>
      <c r="B3887" s="7">
        <v>2</v>
      </c>
      <c r="C3887" s="7">
        <v>4</v>
      </c>
      <c r="D3887" s="7">
        <v>140</v>
      </c>
      <c r="E3887" s="16">
        <v>1.538287037037037</v>
      </c>
      <c r="F3887" s="12">
        <v>7.3</v>
      </c>
      <c r="G3887" s="7">
        <v>160</v>
      </c>
      <c r="H3887" s="16">
        <v>1.6042592592592593</v>
      </c>
    </row>
    <row x14ac:dyDescent="0.25" r="3888" customHeight="1" ht="18.75">
      <c r="A3888" s="1">
        <v>45161</v>
      </c>
      <c r="B3888" s="12">
        <v>2.4</v>
      </c>
      <c r="C3888" s="12">
        <v>4.4</v>
      </c>
      <c r="D3888" s="7">
        <v>160</v>
      </c>
      <c r="E3888" s="16">
        <v>1.6098148148148148</v>
      </c>
      <c r="F3888" s="12">
        <v>7.3</v>
      </c>
      <c r="G3888" s="7">
        <v>160</v>
      </c>
      <c r="H3888" s="16">
        <v>1.6063425925925925</v>
      </c>
    </row>
    <row x14ac:dyDescent="0.25" r="3889" customHeight="1" ht="18.75">
      <c r="A3889" s="1">
        <v>45162</v>
      </c>
      <c r="B3889" s="12">
        <v>2.9</v>
      </c>
      <c r="C3889" s="12">
        <v>5.6</v>
      </c>
      <c r="D3889" s="7">
        <v>110</v>
      </c>
      <c r="E3889" s="16">
        <v>1.6049537037037038</v>
      </c>
      <c r="F3889" s="12">
        <v>9.8</v>
      </c>
      <c r="G3889" s="7">
        <v>110</v>
      </c>
      <c r="H3889" s="16">
        <v>1.9431481481481483</v>
      </c>
    </row>
    <row x14ac:dyDescent="0.25" r="3890" customHeight="1" ht="18.75">
      <c r="A3890" s="1">
        <v>45163</v>
      </c>
      <c r="B3890" s="12">
        <v>1.9</v>
      </c>
      <c r="C3890" s="7">
        <v>4</v>
      </c>
      <c r="D3890" s="7">
        <v>250</v>
      </c>
      <c r="E3890" s="16">
        <v>1.020925925925926</v>
      </c>
      <c r="F3890" s="12">
        <v>7.7</v>
      </c>
      <c r="G3890" s="7">
        <v>250</v>
      </c>
      <c r="H3890" s="16">
        <v>1.0153703703703705</v>
      </c>
    </row>
    <row x14ac:dyDescent="0.25" r="3891" customHeight="1" ht="18.75">
      <c r="A3891" s="1">
        <v>45164</v>
      </c>
      <c r="B3891" s="12">
        <v>1.6</v>
      </c>
      <c r="C3891" s="12">
        <v>3.5</v>
      </c>
      <c r="D3891" s="7">
        <v>90</v>
      </c>
      <c r="E3891" s="16">
        <v>1.7375925925925926</v>
      </c>
      <c r="F3891" s="12">
        <v>5.7</v>
      </c>
      <c r="G3891" s="7">
        <v>90</v>
      </c>
      <c r="H3891" s="16">
        <v>1.7306481481481482</v>
      </c>
    </row>
    <row x14ac:dyDescent="0.25" r="3892" customHeight="1" ht="18.75">
      <c r="A3892" s="1">
        <v>45165</v>
      </c>
      <c r="B3892" s="12">
        <v>2.6</v>
      </c>
      <c r="C3892" s="12">
        <v>5.6</v>
      </c>
      <c r="D3892" s="7">
        <v>110</v>
      </c>
      <c r="E3892" s="16">
        <v>1.6452314814814815</v>
      </c>
      <c r="F3892" s="12">
        <v>8.6</v>
      </c>
      <c r="G3892" s="7">
        <v>110</v>
      </c>
      <c r="H3892" s="16">
        <v>1.6737037037037037</v>
      </c>
    </row>
    <row x14ac:dyDescent="0.25" r="3893" customHeight="1" ht="18.75">
      <c r="A3893" s="1">
        <v>45166</v>
      </c>
      <c r="B3893" s="12">
        <v>3.4</v>
      </c>
      <c r="C3893" s="12">
        <v>5.9</v>
      </c>
      <c r="D3893" s="7">
        <v>110</v>
      </c>
      <c r="E3893" s="16">
        <v>1.4584259259259258</v>
      </c>
      <c r="F3893" s="12">
        <v>9.5</v>
      </c>
      <c r="G3893" s="7">
        <v>110</v>
      </c>
      <c r="H3893" s="16">
        <v>1.469537037037037</v>
      </c>
    </row>
    <row x14ac:dyDescent="0.25" r="3894" customHeight="1" ht="18.75">
      <c r="A3894" s="1">
        <v>45167</v>
      </c>
      <c r="B3894" s="12">
        <v>2.2</v>
      </c>
      <c r="C3894" s="12">
        <v>3.6</v>
      </c>
      <c r="D3894" s="7">
        <v>110</v>
      </c>
      <c r="E3894" s="16">
        <v>1.1355092592592593</v>
      </c>
      <c r="F3894" s="12">
        <v>5.2</v>
      </c>
      <c r="G3894" s="7">
        <v>140</v>
      </c>
      <c r="H3894" s="16">
        <v>1.1174537037037038</v>
      </c>
    </row>
    <row x14ac:dyDescent="0.25" r="3895" customHeight="1" ht="18.75">
      <c r="A3895" s="1">
        <v>45168</v>
      </c>
      <c r="B3895" s="12">
        <v>1.4</v>
      </c>
      <c r="C3895" s="12">
        <v>5.4</v>
      </c>
      <c r="D3895" s="7">
        <v>290</v>
      </c>
      <c r="E3895" s="16">
        <v>1.914675925925926</v>
      </c>
      <c r="F3895" s="12">
        <v>9.9</v>
      </c>
      <c r="G3895" s="7">
        <v>290</v>
      </c>
      <c r="H3895" s="16">
        <v>1.9098148148148149</v>
      </c>
    </row>
    <row x14ac:dyDescent="0.25" r="3896" customHeight="1" ht="18.75">
      <c r="A3896" s="1">
        <v>45169</v>
      </c>
      <c r="B3896" s="12">
        <v>1.5</v>
      </c>
      <c r="C3896" s="12">
        <v>3.4</v>
      </c>
      <c r="D3896" s="7">
        <v>270</v>
      </c>
      <c r="E3896" s="16">
        <v>1.108425925925926</v>
      </c>
      <c r="F3896" s="12">
        <v>5.8</v>
      </c>
      <c r="G3896" s="7">
        <v>250</v>
      </c>
      <c r="H3896" s="16">
        <v>1.1091203703703703</v>
      </c>
    </row>
    <row x14ac:dyDescent="0.25" r="3897" customHeight="1" ht="18.75">
      <c r="A3897" s="1">
        <v>45170</v>
      </c>
      <c r="B3897" s="12">
        <v>1.6</v>
      </c>
      <c r="C3897" s="12">
        <v>3.6</v>
      </c>
      <c r="D3897" s="7">
        <v>110</v>
      </c>
      <c r="E3897" s="16">
        <v>1.814675925925926</v>
      </c>
      <c r="F3897" s="12">
        <v>5.3</v>
      </c>
      <c r="G3897" s="7">
        <v>140</v>
      </c>
      <c r="H3897" s="16">
        <v>1.814675925925926</v>
      </c>
    </row>
    <row x14ac:dyDescent="0.25" r="3898" customHeight="1" ht="18.75">
      <c r="A3898" s="1">
        <v>45171</v>
      </c>
      <c r="B3898" s="12">
        <v>2.1</v>
      </c>
      <c r="C3898" s="12">
        <v>5.5</v>
      </c>
      <c r="D3898" s="7">
        <v>110</v>
      </c>
      <c r="E3898" s="16">
        <v>1.7535648148148149</v>
      </c>
      <c r="F3898" s="12">
        <v>8.8</v>
      </c>
      <c r="G3898" s="7">
        <v>110</v>
      </c>
      <c r="H3898" s="16">
        <v>1.7355092592592594</v>
      </c>
    </row>
    <row x14ac:dyDescent="0.25" r="3899" customHeight="1" ht="18.75">
      <c r="A3899" s="1">
        <v>45172</v>
      </c>
      <c r="B3899" s="12">
        <v>1.9</v>
      </c>
      <c r="C3899" s="12">
        <v>5.3</v>
      </c>
      <c r="D3899" s="7">
        <v>90</v>
      </c>
      <c r="E3899" s="16">
        <v>1.7216203703703705</v>
      </c>
      <c r="F3899" s="12">
        <v>7.9</v>
      </c>
      <c r="G3899" s="7">
        <v>90</v>
      </c>
      <c r="H3899" s="16">
        <v>1.7188425925925928</v>
      </c>
    </row>
    <row x14ac:dyDescent="0.25" r="3900" customHeight="1" ht="18.75">
      <c r="A3900" s="1">
        <v>45173</v>
      </c>
      <c r="B3900" s="12">
        <v>2.7</v>
      </c>
      <c r="C3900" s="12">
        <v>5.5</v>
      </c>
      <c r="D3900" s="7">
        <v>90</v>
      </c>
      <c r="E3900" s="16">
        <v>1.744537037037037</v>
      </c>
      <c r="F3900" s="12">
        <v>9.1</v>
      </c>
      <c r="G3900" s="7">
        <v>90</v>
      </c>
      <c r="H3900" s="16">
        <v>1.7306481481481482</v>
      </c>
    </row>
    <row x14ac:dyDescent="0.25" r="3901" customHeight="1" ht="18.75">
      <c r="A3901" s="1">
        <v>45174</v>
      </c>
      <c r="B3901" s="12">
        <v>2.1</v>
      </c>
      <c r="C3901" s="12">
        <v>4.6</v>
      </c>
      <c r="D3901" s="7">
        <v>110</v>
      </c>
      <c r="E3901" s="16">
        <v>1.7639814814814816</v>
      </c>
      <c r="F3901" s="12">
        <v>7.2</v>
      </c>
      <c r="G3901" s="7">
        <v>110</v>
      </c>
      <c r="H3901" s="16">
        <v>1.7625925925925925</v>
      </c>
    </row>
    <row x14ac:dyDescent="0.25" r="3902" customHeight="1" ht="18.75">
      <c r="A3902" s="1">
        <v>45175</v>
      </c>
      <c r="B3902" s="12">
        <v>1.9</v>
      </c>
      <c r="C3902" s="12">
        <v>5.7</v>
      </c>
      <c r="D3902" s="7">
        <v>110</v>
      </c>
      <c r="E3902" s="16">
        <v>1.6660648148148147</v>
      </c>
      <c r="F3902" s="12">
        <v>8.5</v>
      </c>
      <c r="G3902" s="7">
        <v>110</v>
      </c>
      <c r="H3902" s="16">
        <v>1.664675925925926</v>
      </c>
    </row>
    <row x14ac:dyDescent="0.25" r="3903" customHeight="1" ht="18.75">
      <c r="A3903" s="1">
        <v>45176</v>
      </c>
      <c r="B3903" s="12">
        <v>2.3</v>
      </c>
      <c r="C3903" s="12">
        <v>5.8</v>
      </c>
      <c r="D3903" s="7">
        <v>110</v>
      </c>
      <c r="E3903" s="16">
        <v>1.619537037037037</v>
      </c>
      <c r="F3903" s="12">
        <v>9.6</v>
      </c>
      <c r="G3903" s="7">
        <v>110</v>
      </c>
      <c r="H3903" s="16">
        <v>1.5993981481481483</v>
      </c>
    </row>
    <row x14ac:dyDescent="0.25" r="3904" customHeight="1" ht="18.75">
      <c r="A3904" s="1">
        <v>45177</v>
      </c>
      <c r="B3904" s="12">
        <v>1.9</v>
      </c>
      <c r="C3904" s="12">
        <v>5.1</v>
      </c>
      <c r="D3904" s="7">
        <v>110</v>
      </c>
      <c r="E3904" s="16">
        <v>1.8042592592592592</v>
      </c>
      <c r="F3904" s="12">
        <v>7.7</v>
      </c>
      <c r="G3904" s="7">
        <v>110</v>
      </c>
      <c r="H3904" s="16">
        <v>1.8292592592592594</v>
      </c>
    </row>
    <row x14ac:dyDescent="0.25" r="3905" customHeight="1" ht="18.75">
      <c r="A3905" s="1">
        <v>45178</v>
      </c>
      <c r="B3905" s="12">
        <v>2.2</v>
      </c>
      <c r="C3905" s="12">
        <v>4.3</v>
      </c>
      <c r="D3905" s="7">
        <v>110</v>
      </c>
      <c r="E3905" s="16">
        <v>1.7910648148148147</v>
      </c>
      <c r="F3905" s="12">
        <v>6.6</v>
      </c>
      <c r="G3905" s="7">
        <v>140</v>
      </c>
      <c r="H3905" s="16">
        <v>1.827175925925926</v>
      </c>
    </row>
    <row x14ac:dyDescent="0.25" r="3906" customHeight="1" ht="18.75">
      <c r="A3906" s="1">
        <v>45179</v>
      </c>
      <c r="B3906" s="7">
        <v>2</v>
      </c>
      <c r="C3906" s="12">
        <v>4.4</v>
      </c>
      <c r="D3906" s="7">
        <v>90</v>
      </c>
      <c r="E3906" s="16">
        <v>1.7452314814814813</v>
      </c>
      <c r="F3906" s="12">
        <v>7.5</v>
      </c>
      <c r="G3906" s="7">
        <v>90</v>
      </c>
      <c r="H3906" s="16">
        <v>1.7612037037037038</v>
      </c>
    </row>
    <row x14ac:dyDescent="0.25" r="3907" customHeight="1" ht="18.75">
      <c r="A3907" s="1">
        <v>45180</v>
      </c>
      <c r="B3907" s="12">
        <v>1.6</v>
      </c>
      <c r="C3907" s="12">
        <v>3.2</v>
      </c>
      <c r="D3907" s="7">
        <v>110</v>
      </c>
      <c r="E3907" s="16">
        <v>1.7750925925925927</v>
      </c>
      <c r="F3907" s="12">
        <v>5.2</v>
      </c>
      <c r="G3907" s="7">
        <v>140</v>
      </c>
      <c r="H3907" s="16">
        <v>1.9716203703703705</v>
      </c>
    </row>
    <row x14ac:dyDescent="0.25" r="3908" customHeight="1" ht="18.75">
      <c r="A3908" s="1">
        <v>45181</v>
      </c>
      <c r="B3908" s="12">
        <v>1.3</v>
      </c>
      <c r="C3908" s="12">
        <v>2.6</v>
      </c>
      <c r="D3908" s="7">
        <v>160</v>
      </c>
      <c r="E3908" s="16">
        <v>1.643148148148148</v>
      </c>
      <c r="F3908" s="12">
        <v>4.2</v>
      </c>
      <c r="G3908" s="7">
        <v>140</v>
      </c>
      <c r="H3908" s="16">
        <v>1.6278703703703705</v>
      </c>
    </row>
    <row x14ac:dyDescent="0.25" r="3909" customHeight="1" ht="18.75">
      <c r="A3909" s="1">
        <v>45182</v>
      </c>
      <c r="B3909" s="7">
        <v>2</v>
      </c>
      <c r="C3909" s="12">
        <v>4.3</v>
      </c>
      <c r="D3909" s="7">
        <v>110</v>
      </c>
      <c r="E3909" s="16">
        <v>1.7487037037037036</v>
      </c>
      <c r="F3909" s="12">
        <v>6.7</v>
      </c>
      <c r="G3909" s="7">
        <v>90</v>
      </c>
      <c r="H3909" s="16">
        <v>1.748009259259259</v>
      </c>
    </row>
    <row x14ac:dyDescent="0.25" r="3910" customHeight="1" ht="18.75">
      <c r="A3910" s="1">
        <v>45183</v>
      </c>
      <c r="B3910" s="12">
        <v>2.4</v>
      </c>
      <c r="C3910" s="12">
        <v>4.7</v>
      </c>
      <c r="D3910" s="7">
        <v>90</v>
      </c>
      <c r="E3910" s="16">
        <v>1.674398148148148</v>
      </c>
      <c r="F3910" s="12">
        <v>7.4</v>
      </c>
      <c r="G3910" s="7">
        <v>110</v>
      </c>
      <c r="H3910" s="16">
        <v>1.6987037037037038</v>
      </c>
    </row>
    <row x14ac:dyDescent="0.25" r="3911" customHeight="1" ht="18.75">
      <c r="A3911" s="1">
        <v>45184</v>
      </c>
      <c r="B3911" s="12">
        <v>1.4</v>
      </c>
      <c r="C3911" s="12">
        <v>2.9</v>
      </c>
      <c r="D3911" s="7">
        <v>140</v>
      </c>
      <c r="E3911" s="16">
        <v>1.8368981481481481</v>
      </c>
      <c r="F3911" s="12">
        <v>5.2</v>
      </c>
      <c r="G3911" s="7">
        <v>110</v>
      </c>
      <c r="H3911" s="16">
        <v>1.633425925925926</v>
      </c>
    </row>
    <row x14ac:dyDescent="0.25" r="3912" customHeight="1" ht="18.75">
      <c r="A3912" s="1">
        <v>45185</v>
      </c>
      <c r="B3912" s="12">
        <v>1.5</v>
      </c>
      <c r="C3912" s="12">
        <v>3.2</v>
      </c>
      <c r="D3912" s="7">
        <v>110</v>
      </c>
      <c r="E3912" s="16">
        <v>1.4764814814814815</v>
      </c>
      <c r="F3912" s="12">
        <v>5.3</v>
      </c>
      <c r="G3912" s="7">
        <v>160</v>
      </c>
      <c r="H3912" s="16">
        <v>1.810509259259259</v>
      </c>
    </row>
    <row x14ac:dyDescent="0.25" r="3913" customHeight="1" ht="18.75">
      <c r="A3913" s="1">
        <v>45186</v>
      </c>
      <c r="B3913" s="12">
        <v>1.2</v>
      </c>
      <c r="C3913" s="12">
        <v>2.9</v>
      </c>
      <c r="D3913" s="7">
        <v>110</v>
      </c>
      <c r="E3913" s="16">
        <v>1.2771759259259259</v>
      </c>
      <c r="F3913" s="12">
        <v>4.3</v>
      </c>
      <c r="G3913" s="7">
        <v>110</v>
      </c>
      <c r="H3913" s="16">
        <v>1.2737037037037038</v>
      </c>
    </row>
    <row x14ac:dyDescent="0.25" r="3914" customHeight="1" ht="18.75">
      <c r="A3914" s="1">
        <v>45187</v>
      </c>
      <c r="B3914" s="12">
        <v>1.4</v>
      </c>
      <c r="C3914" s="12">
        <v>3.7</v>
      </c>
      <c r="D3914" s="7">
        <v>250</v>
      </c>
      <c r="E3914" s="16">
        <v>1.7028703703703703</v>
      </c>
      <c r="F3914" s="12">
        <v>6.2</v>
      </c>
      <c r="G3914" s="7">
        <v>250</v>
      </c>
      <c r="H3914" s="16">
        <v>1.6653703703703704</v>
      </c>
    </row>
    <row x14ac:dyDescent="0.25" r="3915" customHeight="1" ht="18.75">
      <c r="A3915" s="1">
        <v>45188</v>
      </c>
      <c r="B3915" s="12">
        <v>1.6</v>
      </c>
      <c r="C3915" s="7">
        <v>4</v>
      </c>
      <c r="D3915" s="7">
        <v>270</v>
      </c>
      <c r="E3915" s="16">
        <v>1.438287037037037</v>
      </c>
      <c r="F3915" s="12">
        <v>6.5</v>
      </c>
      <c r="G3915" s="7">
        <v>290</v>
      </c>
      <c r="H3915" s="16">
        <v>1.432037037037037</v>
      </c>
    </row>
    <row x14ac:dyDescent="0.25" r="3916" customHeight="1" ht="18.75">
      <c r="A3916" s="1">
        <v>45189</v>
      </c>
      <c r="B3916" s="12">
        <v>2.1</v>
      </c>
      <c r="C3916" s="12">
        <v>5.4</v>
      </c>
      <c r="D3916" s="7">
        <v>110</v>
      </c>
      <c r="E3916" s="16">
        <v>1.549398148148148</v>
      </c>
      <c r="F3916" s="12">
        <v>8.6</v>
      </c>
      <c r="G3916" s="7">
        <v>110</v>
      </c>
      <c r="H3916" s="16">
        <v>1.5473148148148148</v>
      </c>
    </row>
    <row x14ac:dyDescent="0.25" r="3917" customHeight="1" ht="18.75">
      <c r="A3917" s="1">
        <v>45190</v>
      </c>
      <c r="B3917" s="12">
        <v>2.3</v>
      </c>
      <c r="C3917" s="12">
        <v>5.5</v>
      </c>
      <c r="D3917" s="7">
        <v>110</v>
      </c>
      <c r="E3917" s="16">
        <v>1.2431481481481481</v>
      </c>
      <c r="F3917" s="12">
        <v>9.7</v>
      </c>
      <c r="G3917" s="7">
        <v>110</v>
      </c>
      <c r="H3917" s="16">
        <v>1.2389814814814815</v>
      </c>
    </row>
    <row x14ac:dyDescent="0.25" r="3918" customHeight="1" ht="18.75">
      <c r="A3918" s="1">
        <v>45191</v>
      </c>
      <c r="B3918" s="12">
        <v>1.5</v>
      </c>
      <c r="C3918" s="12">
        <v>4.5</v>
      </c>
      <c r="D3918" s="7">
        <v>90</v>
      </c>
      <c r="E3918" s="16">
        <v>1.8292592592592594</v>
      </c>
      <c r="F3918" s="12">
        <v>6.2</v>
      </c>
      <c r="G3918" s="7">
        <v>90</v>
      </c>
      <c r="H3918" s="16">
        <v>1.8341203703703703</v>
      </c>
    </row>
    <row x14ac:dyDescent="0.25" r="3919" customHeight="1" ht="18.75">
      <c r="A3919" s="1">
        <v>45192</v>
      </c>
      <c r="B3919" s="7">
        <v>2</v>
      </c>
      <c r="C3919" s="12">
        <v>5.6</v>
      </c>
      <c r="D3919" s="7">
        <v>110</v>
      </c>
      <c r="E3919" s="16">
        <v>1.5466203703703703</v>
      </c>
      <c r="F3919" s="12">
        <v>9.2</v>
      </c>
      <c r="G3919" s="7">
        <v>90</v>
      </c>
      <c r="H3919" s="16">
        <v>1.7202314814814814</v>
      </c>
    </row>
    <row x14ac:dyDescent="0.25" r="3920" customHeight="1" ht="18.75">
      <c r="A3920" s="1">
        <v>45193</v>
      </c>
      <c r="B3920" s="12">
        <v>2.5</v>
      </c>
      <c r="C3920" s="12">
        <v>6.7</v>
      </c>
      <c r="D3920" s="7">
        <v>90</v>
      </c>
      <c r="E3920" s="16">
        <v>1.633425925925926</v>
      </c>
      <c r="F3920" s="7">
        <v>10</v>
      </c>
      <c r="G3920" s="7">
        <v>90</v>
      </c>
      <c r="H3920" s="16">
        <v>1.4660648148148148</v>
      </c>
    </row>
    <row x14ac:dyDescent="0.25" r="3921" customHeight="1" ht="18.75">
      <c r="A3921" s="1">
        <v>45194</v>
      </c>
      <c r="B3921" s="7">
        <v>2</v>
      </c>
      <c r="C3921" s="12">
        <v>4.5</v>
      </c>
      <c r="D3921" s="7">
        <v>90</v>
      </c>
      <c r="E3921" s="16">
        <v>1.5785648148148148</v>
      </c>
      <c r="F3921" s="12">
        <v>7.4</v>
      </c>
      <c r="G3921" s="7">
        <v>110</v>
      </c>
      <c r="H3921" s="16">
        <v>1.8362037037037036</v>
      </c>
    </row>
    <row x14ac:dyDescent="0.25" r="3922" customHeight="1" ht="18.75">
      <c r="A3922" s="1">
        <v>45195</v>
      </c>
      <c r="B3922" s="12">
        <v>1.3</v>
      </c>
      <c r="C3922" s="12">
        <v>3.4</v>
      </c>
      <c r="D3922" s="7">
        <v>110</v>
      </c>
      <c r="E3922" s="16">
        <v>1.4542592592592594</v>
      </c>
      <c r="F3922" s="12">
        <v>4.9</v>
      </c>
      <c r="G3922" s="7">
        <v>140</v>
      </c>
      <c r="H3922" s="16">
        <v>1.3910648148148148</v>
      </c>
    </row>
    <row x14ac:dyDescent="0.25" r="3923" customHeight="1" ht="18.75">
      <c r="A3923" s="1">
        <v>45196</v>
      </c>
      <c r="B3923" s="12">
        <v>1.3</v>
      </c>
      <c r="C3923" s="12">
        <v>3.3</v>
      </c>
      <c r="D3923" s="7">
        <v>290</v>
      </c>
      <c r="E3923" s="16">
        <v>1.6848148148148148</v>
      </c>
      <c r="F3923" s="12">
        <v>6.6</v>
      </c>
      <c r="G3923" s="7">
        <v>290</v>
      </c>
      <c r="H3923" s="16">
        <v>1.8153703703703705</v>
      </c>
    </row>
    <row x14ac:dyDescent="0.25" r="3924" customHeight="1" ht="18.75">
      <c r="A3924" s="1">
        <v>45197</v>
      </c>
      <c r="B3924" s="12">
        <v>2.3</v>
      </c>
      <c r="C3924" s="12">
        <v>4.8</v>
      </c>
      <c r="D3924" s="7">
        <v>270</v>
      </c>
      <c r="E3924" s="16">
        <v>1.5438425925925925</v>
      </c>
      <c r="F3924" s="7">
        <v>8</v>
      </c>
      <c r="G3924" s="7">
        <v>290</v>
      </c>
      <c r="H3924" s="16">
        <v>1.514675925925926</v>
      </c>
    </row>
    <row x14ac:dyDescent="0.25" r="3925" customHeight="1" ht="18.75">
      <c r="A3925" s="1">
        <v>45198</v>
      </c>
      <c r="B3925" s="12">
        <v>1.1</v>
      </c>
      <c r="C3925" s="12">
        <v>2.3</v>
      </c>
      <c r="D3925" s="7">
        <v>90</v>
      </c>
      <c r="E3925" s="16">
        <v>1.4855092592592594</v>
      </c>
      <c r="F3925" s="12">
        <v>3.8</v>
      </c>
      <c r="G3925" s="7">
        <v>140</v>
      </c>
      <c r="H3925" s="16">
        <v>1.525787037037037</v>
      </c>
    </row>
    <row x14ac:dyDescent="0.25" r="3926" customHeight="1" ht="18.75">
      <c r="A3926" s="1">
        <v>45199</v>
      </c>
      <c r="B3926" s="12">
        <v>2.2</v>
      </c>
      <c r="C3926" s="12">
        <v>4.9</v>
      </c>
      <c r="D3926" s="7">
        <v>290</v>
      </c>
      <c r="E3926" s="16">
        <v>1.2153703703703704</v>
      </c>
      <c r="F3926" s="12">
        <v>8.4</v>
      </c>
      <c r="G3926" s="7">
        <v>270</v>
      </c>
      <c r="H3926" s="16">
        <v>1.2459259259259259</v>
      </c>
    </row>
    <row x14ac:dyDescent="0.25" r="3927" customHeight="1" ht="18.75">
      <c r="A3927" s="1">
        <v>45200</v>
      </c>
      <c r="B3927" s="12">
        <v>2.2</v>
      </c>
      <c r="C3927" s="12">
        <v>5.5</v>
      </c>
      <c r="D3927" s="7">
        <v>290</v>
      </c>
      <c r="E3927" s="16">
        <v>1.4612037037037038</v>
      </c>
      <c r="F3927" s="12">
        <v>9.2</v>
      </c>
      <c r="G3927" s="7">
        <v>340</v>
      </c>
      <c r="H3927" s="16">
        <v>1.5237037037037036</v>
      </c>
    </row>
    <row x14ac:dyDescent="0.25" r="3928" customHeight="1" ht="18.75">
      <c r="A3928" s="1">
        <v>45201</v>
      </c>
      <c r="B3928" s="12">
        <v>1.4</v>
      </c>
      <c r="C3928" s="12">
        <v>3.4</v>
      </c>
      <c r="D3928" s="7">
        <v>290</v>
      </c>
      <c r="E3928" s="16">
        <v>1.5389814814814815</v>
      </c>
      <c r="F3928" s="12">
        <v>5.8</v>
      </c>
      <c r="G3928" s="7">
        <v>290</v>
      </c>
      <c r="H3928" s="16">
        <v>1.6841203703703704</v>
      </c>
    </row>
    <row x14ac:dyDescent="0.25" r="3929" customHeight="1" ht="18.75">
      <c r="A3929" s="1">
        <v>45202</v>
      </c>
      <c r="B3929" s="7">
        <v>1</v>
      </c>
      <c r="C3929" s="12">
        <v>2.2</v>
      </c>
      <c r="D3929" s="7">
        <v>110</v>
      </c>
      <c r="E3929" s="16">
        <v>1.0091203703703704</v>
      </c>
      <c r="F3929" s="12">
        <v>3.3</v>
      </c>
      <c r="G3929" s="7">
        <v>290</v>
      </c>
      <c r="H3929" s="16">
        <v>1.8139814814814814</v>
      </c>
    </row>
    <row x14ac:dyDescent="0.25" r="3930" customHeight="1" ht="18.75">
      <c r="A3930" s="1">
        <v>45203</v>
      </c>
      <c r="B3930" s="12">
        <v>1.9</v>
      </c>
      <c r="C3930" s="12">
        <v>4.3</v>
      </c>
      <c r="D3930" s="7">
        <v>270</v>
      </c>
      <c r="E3930" s="16">
        <v>1.607037037037037</v>
      </c>
      <c r="F3930" s="12">
        <v>7.6</v>
      </c>
      <c r="G3930" s="7">
        <v>250</v>
      </c>
      <c r="H3930" s="16">
        <v>1.6042592592592593</v>
      </c>
    </row>
    <row x14ac:dyDescent="0.25" r="3931" customHeight="1" ht="18.75">
      <c r="A3931" s="1">
        <v>45204</v>
      </c>
      <c r="B3931" s="12">
        <v>3.6</v>
      </c>
      <c r="C3931" s="12">
        <v>7.9</v>
      </c>
      <c r="D3931" s="7">
        <v>270</v>
      </c>
      <c r="E3931" s="16">
        <v>1.2278703703703704</v>
      </c>
      <c r="F3931" s="12">
        <v>13.7</v>
      </c>
      <c r="G3931" s="7">
        <v>250</v>
      </c>
      <c r="H3931" s="16">
        <v>1.224398148148148</v>
      </c>
    </row>
    <row x14ac:dyDescent="0.25" r="3932" customHeight="1" ht="18.75">
      <c r="A3932" s="1">
        <v>45205</v>
      </c>
      <c r="B3932" s="12">
        <v>1.3</v>
      </c>
      <c r="C3932" s="12">
        <v>2.8</v>
      </c>
      <c r="D3932" s="7">
        <v>320</v>
      </c>
      <c r="E3932" s="16">
        <v>1.0528703703703703</v>
      </c>
      <c r="F3932" s="12">
        <v>4.7</v>
      </c>
      <c r="G3932" s="7">
        <v>320</v>
      </c>
      <c r="H3932" s="16">
        <v>1.7250925925925926</v>
      </c>
    </row>
    <row x14ac:dyDescent="0.25" r="3933" customHeight="1" ht="18.75">
      <c r="A3933" s="1">
        <v>45206</v>
      </c>
      <c r="B3933" s="12">
        <v>1.9</v>
      </c>
      <c r="C3933" s="7">
        <v>5</v>
      </c>
      <c r="D3933" s="7">
        <v>90</v>
      </c>
      <c r="E3933" s="16">
        <v>1.7181481481481482</v>
      </c>
      <c r="F3933" s="12">
        <v>7.8</v>
      </c>
      <c r="G3933" s="7">
        <v>90</v>
      </c>
      <c r="H3933" s="16">
        <v>1.7174537037037036</v>
      </c>
    </row>
    <row x14ac:dyDescent="0.25" r="3934" customHeight="1" ht="18.75">
      <c r="A3934" s="1">
        <v>45207</v>
      </c>
      <c r="B3934" s="12">
        <v>1.7</v>
      </c>
      <c r="C3934" s="7">
        <v>5</v>
      </c>
      <c r="D3934" s="7">
        <v>90</v>
      </c>
      <c r="E3934" s="16">
        <v>1.664675925925926</v>
      </c>
      <c r="F3934" s="12">
        <v>8.8</v>
      </c>
      <c r="G3934" s="7">
        <v>70</v>
      </c>
      <c r="H3934" s="16">
        <v>1.4223148148148148</v>
      </c>
    </row>
    <row x14ac:dyDescent="0.25" r="3935" customHeight="1" ht="18.75">
      <c r="A3935" s="1">
        <v>45208</v>
      </c>
      <c r="B3935" s="12">
        <v>0.9</v>
      </c>
      <c r="C3935" s="12">
        <v>2.3</v>
      </c>
      <c r="D3935" s="7">
        <v>110</v>
      </c>
      <c r="E3935" s="16">
        <v>1.6139814814814815</v>
      </c>
      <c r="F3935" s="12">
        <v>3.8</v>
      </c>
      <c r="G3935" s="7">
        <v>110</v>
      </c>
      <c r="H3935" s="16">
        <v>1.6091203703703703</v>
      </c>
    </row>
    <row x14ac:dyDescent="0.25" r="3936" customHeight="1" ht="18.75">
      <c r="A3936" s="1">
        <v>45209</v>
      </c>
      <c r="B3936" s="12">
        <v>1.8</v>
      </c>
      <c r="C3936" s="12">
        <v>4.6</v>
      </c>
      <c r="D3936" s="7">
        <v>90</v>
      </c>
      <c r="E3936" s="16">
        <v>1.6889814814814814</v>
      </c>
      <c r="F3936" s="12">
        <v>6.6</v>
      </c>
      <c r="G3936" s="7">
        <v>90</v>
      </c>
      <c r="H3936" s="16">
        <v>1.6841203703703704</v>
      </c>
    </row>
    <row x14ac:dyDescent="0.25" r="3937" customHeight="1" ht="18.75">
      <c r="A3937" s="1">
        <v>45210</v>
      </c>
      <c r="B3937" s="12">
        <v>1.7</v>
      </c>
      <c r="C3937" s="7">
        <v>5</v>
      </c>
      <c r="D3937" s="7">
        <v>90</v>
      </c>
      <c r="E3937" s="16">
        <v>1.6792592592592592</v>
      </c>
      <c r="F3937" s="12">
        <v>7.9</v>
      </c>
      <c r="G3937" s="7">
        <v>110</v>
      </c>
      <c r="H3937" s="16">
        <v>1.6737037037037037</v>
      </c>
    </row>
    <row x14ac:dyDescent="0.25" r="3938" customHeight="1" ht="18.75">
      <c r="A3938" s="1">
        <v>45211</v>
      </c>
      <c r="B3938" s="12">
        <v>1.4</v>
      </c>
      <c r="C3938" s="12">
        <v>3.2</v>
      </c>
      <c r="D3938" s="7">
        <v>90</v>
      </c>
      <c r="E3938" s="16">
        <v>1.748009259259259</v>
      </c>
      <c r="F3938" s="7">
        <v>5</v>
      </c>
      <c r="G3938" s="7">
        <v>90</v>
      </c>
      <c r="H3938" s="16">
        <v>1.7375925925925926</v>
      </c>
    </row>
    <row x14ac:dyDescent="0.25" r="3939" customHeight="1" ht="18.75">
      <c r="A3939" s="1">
        <v>45212</v>
      </c>
      <c r="B3939" s="12">
        <v>1.1</v>
      </c>
      <c r="C3939" s="12">
        <v>2.6</v>
      </c>
      <c r="D3939" s="7">
        <v>110</v>
      </c>
      <c r="E3939" s="16">
        <v>1.8007870370370371</v>
      </c>
      <c r="F3939" s="12">
        <v>3.9</v>
      </c>
      <c r="G3939" s="7">
        <v>90</v>
      </c>
      <c r="H3939" s="16">
        <v>1.513287037037037</v>
      </c>
    </row>
    <row x14ac:dyDescent="0.25" r="3940" customHeight="1" ht="18.75">
      <c r="A3940" s="1">
        <v>45213</v>
      </c>
      <c r="B3940" s="12">
        <v>1.3</v>
      </c>
      <c r="C3940" s="12">
        <v>4.4</v>
      </c>
      <c r="D3940" s="7">
        <v>250</v>
      </c>
      <c r="E3940" s="16">
        <v>1.5556481481481481</v>
      </c>
      <c r="F3940" s="12">
        <v>7.6</v>
      </c>
      <c r="G3940" s="7">
        <v>110</v>
      </c>
      <c r="H3940" s="16">
        <v>1.5125925925925925</v>
      </c>
    </row>
    <row x14ac:dyDescent="0.25" r="3941" customHeight="1" ht="18.75">
      <c r="A3941" s="1">
        <v>45214</v>
      </c>
      <c r="B3941" s="12">
        <v>2.2</v>
      </c>
      <c r="C3941" s="12">
        <v>5.5</v>
      </c>
      <c r="D3941" s="7">
        <v>270</v>
      </c>
      <c r="E3941" s="16">
        <v>1.507037037037037</v>
      </c>
      <c r="F3941" s="12">
        <v>9.7</v>
      </c>
      <c r="G3941" s="7">
        <v>270</v>
      </c>
      <c r="H3941" s="16">
        <v>1.5327314814814814</v>
      </c>
    </row>
    <row x14ac:dyDescent="0.25" r="3942" customHeight="1" ht="18.75">
      <c r="A3942" s="1">
        <v>45215</v>
      </c>
      <c r="B3942" s="12">
        <v>1.7</v>
      </c>
      <c r="C3942" s="12">
        <v>4.9</v>
      </c>
      <c r="D3942" s="7">
        <v>290</v>
      </c>
      <c r="E3942" s="16">
        <v>1.575787037037037</v>
      </c>
      <c r="F3942" s="12">
        <v>8.4</v>
      </c>
      <c r="G3942" s="7">
        <v>270</v>
      </c>
      <c r="H3942" s="16">
        <v>1.5542592592592592</v>
      </c>
    </row>
    <row x14ac:dyDescent="0.25" r="3943" customHeight="1" ht="18.75">
      <c r="A3943" s="1">
        <v>45216</v>
      </c>
      <c r="B3943" s="7">
        <v>2</v>
      </c>
      <c r="C3943" s="7">
        <v>4</v>
      </c>
      <c r="D3943" s="7">
        <v>270</v>
      </c>
      <c r="E3943" s="16">
        <v>1.3924537037037037</v>
      </c>
      <c r="F3943" s="12">
        <v>6.7</v>
      </c>
      <c r="G3943" s="7">
        <v>270</v>
      </c>
      <c r="H3943" s="16">
        <v>1.407037037037037</v>
      </c>
    </row>
    <row x14ac:dyDescent="0.25" r="3944" customHeight="1" ht="18.75">
      <c r="A3944" s="1">
        <v>45217</v>
      </c>
      <c r="B3944" s="7">
        <v>1</v>
      </c>
      <c r="C3944" s="12">
        <v>3.2</v>
      </c>
      <c r="D3944" s="7">
        <v>320</v>
      </c>
      <c r="E3944" s="16">
        <v>1.5507870370370371</v>
      </c>
      <c r="F3944" s="12">
        <v>5.3</v>
      </c>
      <c r="G3944" s="7">
        <v>340</v>
      </c>
      <c r="H3944" s="16">
        <v>1.5487037037037037</v>
      </c>
    </row>
    <row x14ac:dyDescent="0.25" r="3945" customHeight="1" ht="18.75">
      <c r="A3945" s="1">
        <v>45218</v>
      </c>
      <c r="B3945" s="12">
        <v>1.2</v>
      </c>
      <c r="C3945" s="7">
        <v>4</v>
      </c>
      <c r="D3945" s="7">
        <v>290</v>
      </c>
      <c r="E3945" s="16">
        <v>1.897314814814815</v>
      </c>
      <c r="F3945" s="12">
        <v>6.2</v>
      </c>
      <c r="G3945" s="7">
        <v>270</v>
      </c>
      <c r="H3945" s="16">
        <v>1.8327314814814815</v>
      </c>
    </row>
    <row x14ac:dyDescent="0.25" r="3946" customHeight="1" ht="18.75">
      <c r="A3946" s="1">
        <v>45219</v>
      </c>
      <c r="B3946" s="12">
        <v>3.9</v>
      </c>
      <c r="C3946" s="12">
        <v>7.5</v>
      </c>
      <c r="D3946" s="7">
        <v>290</v>
      </c>
      <c r="E3946" s="16">
        <v>1.4674537037037036</v>
      </c>
      <c r="F3946" s="12">
        <v>13.8</v>
      </c>
      <c r="G3946" s="7">
        <v>290</v>
      </c>
      <c r="H3946" s="16">
        <v>1.5125925925925925</v>
      </c>
    </row>
    <row x14ac:dyDescent="0.25" r="3947" customHeight="1" ht="18.75">
      <c r="A3947" s="1">
        <v>45220</v>
      </c>
      <c r="B3947" s="12">
        <v>2.5</v>
      </c>
      <c r="C3947" s="12">
        <v>6.8</v>
      </c>
      <c r="D3947" s="7">
        <v>290</v>
      </c>
      <c r="E3947" s="16">
        <v>1.014675925925926</v>
      </c>
      <c r="F3947" s="12">
        <v>10.3</v>
      </c>
      <c r="G3947" s="7">
        <v>290</v>
      </c>
      <c r="H3947" s="16">
        <v>1.0118981481481482</v>
      </c>
    </row>
    <row x14ac:dyDescent="0.25" r="3948" customHeight="1" ht="18.75">
      <c r="A3948" s="1">
        <v>45221</v>
      </c>
      <c r="B3948" s="12">
        <v>1.9</v>
      </c>
      <c r="C3948" s="12">
        <v>6.1</v>
      </c>
      <c r="D3948" s="7">
        <v>290</v>
      </c>
      <c r="E3948" s="16">
        <v>1.5500925925925926</v>
      </c>
      <c r="F3948" s="12">
        <v>10.3</v>
      </c>
      <c r="G3948" s="7">
        <v>290</v>
      </c>
      <c r="H3948" s="16">
        <v>1.5480092592592594</v>
      </c>
    </row>
    <row x14ac:dyDescent="0.25" r="3949" customHeight="1" ht="18.75">
      <c r="A3949" s="1">
        <v>45222</v>
      </c>
      <c r="B3949" s="12">
        <v>1.1</v>
      </c>
      <c r="C3949" s="12">
        <v>3.6</v>
      </c>
      <c r="D3949" s="7">
        <v>270</v>
      </c>
      <c r="E3949" s="16">
        <v>1.5237037037037036</v>
      </c>
      <c r="F3949" s="12">
        <v>6.3</v>
      </c>
      <c r="G3949" s="7">
        <v>230</v>
      </c>
      <c r="H3949" s="16">
        <v>1.5202314814814815</v>
      </c>
    </row>
    <row x14ac:dyDescent="0.25" r="3950" customHeight="1" ht="18.75">
      <c r="A3950" s="1">
        <v>45223</v>
      </c>
      <c r="B3950" s="12">
        <v>1.2</v>
      </c>
      <c r="C3950" s="12">
        <v>3.4</v>
      </c>
      <c r="D3950" s="7">
        <v>290</v>
      </c>
      <c r="E3950" s="16">
        <v>1.5306481481481482</v>
      </c>
      <c r="F3950" s="12">
        <v>5.1</v>
      </c>
      <c r="G3950" s="7">
        <v>270</v>
      </c>
      <c r="H3950" s="16">
        <v>1.5299537037037036</v>
      </c>
    </row>
    <row x14ac:dyDescent="0.25" r="3951" customHeight="1" ht="18.75">
      <c r="A3951" s="1">
        <v>45224</v>
      </c>
      <c r="B3951" s="12">
        <v>1.2</v>
      </c>
      <c r="C3951" s="12">
        <v>4.1</v>
      </c>
      <c r="D3951" s="7">
        <v>290</v>
      </c>
      <c r="E3951" s="16">
        <v>1.4500925925925925</v>
      </c>
      <c r="F3951" s="12">
        <v>6.7</v>
      </c>
      <c r="G3951" s="7">
        <v>270</v>
      </c>
      <c r="H3951" s="16">
        <v>1.5723148148148147</v>
      </c>
    </row>
    <row x14ac:dyDescent="0.25" r="3952" customHeight="1" ht="18.75">
      <c r="A3952" s="1">
        <v>45225</v>
      </c>
      <c r="B3952" s="12">
        <v>1.1</v>
      </c>
      <c r="C3952" s="12">
        <v>3.1</v>
      </c>
      <c r="D3952" s="7">
        <v>270</v>
      </c>
      <c r="E3952" s="16">
        <v>1.4341203703703704</v>
      </c>
      <c r="F3952" s="12">
        <v>7.4</v>
      </c>
      <c r="G3952" s="7">
        <v>270</v>
      </c>
      <c r="H3952" s="16">
        <v>1.5049537037037037</v>
      </c>
    </row>
    <row x14ac:dyDescent="0.25" r="3953" customHeight="1" ht="18.75">
      <c r="A3953" s="1">
        <v>45226</v>
      </c>
      <c r="B3953" s="12">
        <v>1.6</v>
      </c>
      <c r="C3953" s="12">
        <v>4.8</v>
      </c>
      <c r="D3953" s="7">
        <v>290</v>
      </c>
      <c r="E3953" s="16">
        <v>1.4375925925925925</v>
      </c>
      <c r="F3953" s="12">
        <v>8.5</v>
      </c>
      <c r="G3953" s="7">
        <v>270</v>
      </c>
      <c r="H3953" s="16">
        <v>1.4327314814814816</v>
      </c>
    </row>
    <row x14ac:dyDescent="0.25" r="3954" customHeight="1" ht="18.75">
      <c r="A3954" s="1">
        <v>45227</v>
      </c>
      <c r="B3954" s="12">
        <v>1.6</v>
      </c>
      <c r="C3954" s="12">
        <v>3.4</v>
      </c>
      <c r="D3954" s="7">
        <v>110</v>
      </c>
      <c r="E3954" s="16">
        <v>1.8014814814814815</v>
      </c>
      <c r="F3954" s="12">
        <v>5.3</v>
      </c>
      <c r="G3954" s="7">
        <v>140</v>
      </c>
      <c r="H3954" s="16">
        <v>1.7980092592592594</v>
      </c>
    </row>
    <row x14ac:dyDescent="0.25" r="3955" customHeight="1" ht="18.75">
      <c r="A3955" s="1">
        <v>45228</v>
      </c>
      <c r="B3955" s="12">
        <v>1.5</v>
      </c>
      <c r="C3955" s="12">
        <v>3.6</v>
      </c>
      <c r="D3955" s="7">
        <v>110</v>
      </c>
      <c r="E3955" s="16">
        <v>1.4855092592592594</v>
      </c>
      <c r="F3955" s="12">
        <v>5.1</v>
      </c>
      <c r="G3955" s="7">
        <v>110</v>
      </c>
      <c r="H3955" s="16">
        <v>1.4584259259259258</v>
      </c>
    </row>
    <row x14ac:dyDescent="0.25" r="3956" customHeight="1" ht="18.75">
      <c r="A3956" s="1">
        <v>45229</v>
      </c>
      <c r="B3956" s="12">
        <v>1.2</v>
      </c>
      <c r="C3956" s="12">
        <v>3.4</v>
      </c>
      <c r="D3956" s="7">
        <v>270</v>
      </c>
      <c r="E3956" s="16">
        <v>1.4924537037037038</v>
      </c>
      <c r="F3956" s="7">
        <v>6</v>
      </c>
      <c r="G3956" s="7">
        <v>270</v>
      </c>
      <c r="H3956" s="16">
        <v>1.533425925925926</v>
      </c>
    </row>
    <row x14ac:dyDescent="0.25" r="3957" customHeight="1" ht="18.75">
      <c r="A3957" s="1">
        <v>45230</v>
      </c>
      <c r="B3957" s="12">
        <v>1.2</v>
      </c>
      <c r="C3957" s="12">
        <v>3.4</v>
      </c>
      <c r="D3957" s="7">
        <v>290</v>
      </c>
      <c r="E3957" s="16">
        <v>1.518148148148148</v>
      </c>
      <c r="F3957" s="7">
        <v>6</v>
      </c>
      <c r="G3957" s="7">
        <v>250</v>
      </c>
      <c r="H3957" s="16">
        <v>1.5855092592592592</v>
      </c>
    </row>
    <row x14ac:dyDescent="0.25" r="3958" customHeight="1" ht="18.75">
      <c r="A3958" s="1">
        <v>45231</v>
      </c>
      <c r="B3958" s="12">
        <v>0.8</v>
      </c>
      <c r="C3958" s="12">
        <v>2.4</v>
      </c>
      <c r="D3958" s="7">
        <v>320</v>
      </c>
      <c r="E3958" s="16">
        <v>1.664675925925926</v>
      </c>
      <c r="F3958" s="12">
        <v>3.3</v>
      </c>
      <c r="G3958" s="7">
        <v>320</v>
      </c>
      <c r="H3958" s="16">
        <v>1.6605092592592592</v>
      </c>
    </row>
    <row x14ac:dyDescent="0.25" r="3959" customHeight="1" ht="18.75">
      <c r="A3959" s="1">
        <v>45232</v>
      </c>
      <c r="B3959" s="12">
        <v>0.8</v>
      </c>
      <c r="C3959" s="12">
        <v>2.4</v>
      </c>
      <c r="D3959" s="7">
        <v>290</v>
      </c>
      <c r="E3959" s="16">
        <v>1.4702314814814814</v>
      </c>
      <c r="F3959" s="12">
        <v>3.5</v>
      </c>
      <c r="G3959" s="7">
        <v>270</v>
      </c>
      <c r="H3959" s="16">
        <v>1.4778703703703704</v>
      </c>
    </row>
    <row x14ac:dyDescent="0.25" r="3960" customHeight="1" ht="18.75">
      <c r="A3960" s="1">
        <v>45233</v>
      </c>
      <c r="B3960" s="12">
        <v>1.3</v>
      </c>
      <c r="C3960" s="12">
        <v>5.5</v>
      </c>
      <c r="D3960" s="7">
        <v>270</v>
      </c>
      <c r="E3960" s="16">
        <v>1.532037037037037</v>
      </c>
      <c r="F3960" s="12">
        <v>8.6</v>
      </c>
      <c r="G3960" s="7">
        <v>250</v>
      </c>
      <c r="H3960" s="16">
        <v>1.5313425925925928</v>
      </c>
    </row>
    <row x14ac:dyDescent="0.25" r="3961" customHeight="1" ht="18.75">
      <c r="A3961" s="1">
        <v>45234</v>
      </c>
      <c r="B3961" s="12">
        <v>2.7</v>
      </c>
      <c r="C3961" s="12">
        <v>5.5</v>
      </c>
      <c r="D3961" s="7">
        <v>90</v>
      </c>
      <c r="E3961" s="16">
        <v>1.5813425925925926</v>
      </c>
      <c r="F3961" s="12">
        <v>8.6</v>
      </c>
      <c r="G3961" s="7">
        <v>110</v>
      </c>
      <c r="H3961" s="16">
        <v>1.4438425925925926</v>
      </c>
    </row>
    <row x14ac:dyDescent="0.25" r="3962" customHeight="1" ht="18.75">
      <c r="A3962" s="1">
        <v>45235</v>
      </c>
      <c r="B3962" s="12">
        <v>2.4</v>
      </c>
      <c r="C3962" s="12">
        <v>4.5</v>
      </c>
      <c r="D3962" s="7">
        <v>110</v>
      </c>
      <c r="E3962" s="16">
        <v>1.9000925925925927</v>
      </c>
      <c r="F3962" s="12">
        <v>6.4</v>
      </c>
      <c r="G3962" s="7">
        <v>110</v>
      </c>
      <c r="H3962" s="16">
        <v>1.8945370370370371</v>
      </c>
    </row>
    <row x14ac:dyDescent="0.25" r="3963" customHeight="1" ht="18.75">
      <c r="A3963" s="1">
        <v>45236</v>
      </c>
      <c r="B3963" s="7">
        <v>4</v>
      </c>
      <c r="C3963" s="12">
        <v>8.6</v>
      </c>
      <c r="D3963" s="7">
        <v>270</v>
      </c>
      <c r="E3963" s="16">
        <v>1.6410648148148148</v>
      </c>
      <c r="F3963" s="12">
        <v>14.1</v>
      </c>
      <c r="G3963" s="7">
        <v>290</v>
      </c>
      <c r="H3963" s="16">
        <v>1.639675925925926</v>
      </c>
    </row>
    <row x14ac:dyDescent="0.25" r="3964" customHeight="1" ht="18.75">
      <c r="A3964" s="1">
        <v>45237</v>
      </c>
      <c r="B3964" s="12">
        <v>4.8</v>
      </c>
      <c r="C3964" s="12">
        <v>8.6</v>
      </c>
      <c r="D3964" s="7">
        <v>290</v>
      </c>
      <c r="E3964" s="16">
        <v>1.3327314814814815</v>
      </c>
      <c r="F3964" s="7">
        <v>14</v>
      </c>
      <c r="G3964" s="7">
        <v>290</v>
      </c>
      <c r="H3964" s="16">
        <v>1.4000925925925927</v>
      </c>
    </row>
    <row x14ac:dyDescent="0.25" r="3965" customHeight="1" ht="18.75">
      <c r="A3965" s="1">
        <v>45238</v>
      </c>
      <c r="B3965" s="12">
        <v>1.2</v>
      </c>
      <c r="C3965" s="12">
        <v>3.2</v>
      </c>
      <c r="D3965" s="7">
        <v>270</v>
      </c>
      <c r="E3965" s="16">
        <v>1.6875925925925928</v>
      </c>
      <c r="F3965" s="12">
        <v>3.9</v>
      </c>
      <c r="G3965" s="7">
        <v>270</v>
      </c>
      <c r="H3965" s="16">
        <v>1.6813425925925927</v>
      </c>
    </row>
    <row x14ac:dyDescent="0.25" r="3966" customHeight="1" ht="18.75">
      <c r="A3966" s="1">
        <v>45239</v>
      </c>
      <c r="B3966" s="12">
        <v>1.2</v>
      </c>
      <c r="C3966" s="12">
        <v>3.1</v>
      </c>
      <c r="D3966" s="7">
        <v>270</v>
      </c>
      <c r="E3966" s="16">
        <v>1.6424537037037037</v>
      </c>
      <c r="F3966" s="12">
        <v>5.5</v>
      </c>
      <c r="G3966" s="7">
        <v>320</v>
      </c>
      <c r="H3966" s="16">
        <v>1.986898148148148</v>
      </c>
    </row>
    <row x14ac:dyDescent="0.25" r="3967" customHeight="1" ht="18.75">
      <c r="A3967" s="1">
        <v>45240</v>
      </c>
      <c r="B3967" s="12">
        <v>3.7</v>
      </c>
      <c r="C3967" s="12">
        <v>7.4</v>
      </c>
      <c r="D3967" s="7">
        <v>270</v>
      </c>
      <c r="E3967" s="16">
        <v>1.445925925925926</v>
      </c>
      <c r="F3967" s="12">
        <v>11.2</v>
      </c>
      <c r="G3967" s="7">
        <v>290</v>
      </c>
      <c r="H3967" s="16">
        <v>1.5389814814814815</v>
      </c>
    </row>
    <row x14ac:dyDescent="0.25" r="3968" customHeight="1" ht="18.75">
      <c r="A3968" s="1">
        <v>45241</v>
      </c>
      <c r="B3968" s="12">
        <v>2.4</v>
      </c>
      <c r="C3968" s="12">
        <v>6.1</v>
      </c>
      <c r="D3968" s="7">
        <v>290</v>
      </c>
      <c r="E3968" s="16">
        <v>1.9091203703703705</v>
      </c>
      <c r="F3968" s="12">
        <v>9.2</v>
      </c>
      <c r="G3968" s="7">
        <v>270</v>
      </c>
      <c r="H3968" s="16">
        <v>1.9098148148148149</v>
      </c>
    </row>
    <row x14ac:dyDescent="0.25" r="3969" customHeight="1" ht="18.75">
      <c r="A3969" s="1">
        <v>45242</v>
      </c>
      <c r="B3969" s="7">
        <v>4</v>
      </c>
      <c r="C3969" s="12">
        <v>7.5</v>
      </c>
      <c r="D3969" s="7">
        <v>270</v>
      </c>
      <c r="E3969" s="16">
        <v>1.6938425925925926</v>
      </c>
      <c r="F3969" s="12">
        <v>11.8</v>
      </c>
      <c r="G3969" s="7">
        <v>290</v>
      </c>
      <c r="H3969" s="16">
        <v>1.5674537037037037</v>
      </c>
    </row>
    <row x14ac:dyDescent="0.25" r="3970" customHeight="1" ht="18.75">
      <c r="A3970" s="1">
        <v>45243</v>
      </c>
      <c r="B3970" s="12">
        <v>3.4</v>
      </c>
      <c r="C3970" s="12">
        <v>5.9</v>
      </c>
      <c r="D3970" s="7">
        <v>270</v>
      </c>
      <c r="E3970" s="16">
        <v>1.525787037037037</v>
      </c>
      <c r="F3970" s="12">
        <v>9.8</v>
      </c>
      <c r="G3970" s="7">
        <v>290</v>
      </c>
      <c r="H3970" s="16">
        <v>1.5209259259259258</v>
      </c>
    </row>
    <row x14ac:dyDescent="0.25" r="3971" customHeight="1" ht="18.75">
      <c r="A3971" s="1">
        <v>45244</v>
      </c>
      <c r="B3971" s="12">
        <v>2.7</v>
      </c>
      <c r="C3971" s="12">
        <v>5.3</v>
      </c>
      <c r="D3971" s="7">
        <v>290</v>
      </c>
      <c r="E3971" s="16">
        <v>1.6105092592592594</v>
      </c>
      <c r="F3971" s="12">
        <v>8.3</v>
      </c>
      <c r="G3971" s="7">
        <v>270</v>
      </c>
      <c r="H3971" s="16">
        <v>1.6521759259259259</v>
      </c>
    </row>
    <row x14ac:dyDescent="0.25" r="3972" customHeight="1" ht="18.75">
      <c r="A3972" s="1">
        <v>45245</v>
      </c>
      <c r="B3972" s="12">
        <v>1.5</v>
      </c>
      <c r="C3972" s="12">
        <v>5.1</v>
      </c>
      <c r="D3972" s="7">
        <v>270</v>
      </c>
      <c r="E3972" s="16">
        <v>1.486898148148148</v>
      </c>
      <c r="F3972" s="7">
        <v>8</v>
      </c>
      <c r="G3972" s="7">
        <v>290</v>
      </c>
      <c r="H3972" s="16">
        <v>1.5188425925925926</v>
      </c>
    </row>
    <row x14ac:dyDescent="0.25" r="3973" customHeight="1" ht="18.75">
      <c r="A3973" s="1">
        <v>45246</v>
      </c>
      <c r="B3973" s="12">
        <v>1.4</v>
      </c>
      <c r="C3973" s="12">
        <v>3.3</v>
      </c>
      <c r="D3973" s="7">
        <v>270</v>
      </c>
      <c r="E3973" s="16">
        <v>1.8542592592592593</v>
      </c>
      <c r="F3973" s="12">
        <v>4.9</v>
      </c>
      <c r="G3973" s="7">
        <v>250</v>
      </c>
      <c r="H3973" s="16">
        <v>1.8493981481481483</v>
      </c>
    </row>
    <row x14ac:dyDescent="0.25" r="3974" customHeight="1" ht="18.75">
      <c r="A3974" s="1">
        <v>45247</v>
      </c>
      <c r="B3974" s="12">
        <v>3.3</v>
      </c>
      <c r="C3974" s="12">
        <v>6.9</v>
      </c>
      <c r="D3974" s="7">
        <v>270</v>
      </c>
      <c r="E3974" s="16">
        <v>1.7653703703703703</v>
      </c>
      <c r="F3974" s="12">
        <v>11.8</v>
      </c>
      <c r="G3974" s="7">
        <v>270</v>
      </c>
      <c r="H3974" s="16">
        <v>1.7938425925925925</v>
      </c>
    </row>
    <row x14ac:dyDescent="0.25" r="3975" customHeight="1" ht="18.75">
      <c r="A3975" s="1">
        <v>45248</v>
      </c>
      <c r="B3975" s="12">
        <v>5.6</v>
      </c>
      <c r="C3975" s="12">
        <v>9.9</v>
      </c>
      <c r="D3975" s="7">
        <v>270</v>
      </c>
      <c r="E3975" s="16">
        <v>1.2743981481481481</v>
      </c>
      <c r="F3975" s="12">
        <v>15.9</v>
      </c>
      <c r="G3975" s="7">
        <v>270</v>
      </c>
      <c r="H3975" s="16">
        <v>1.5521759259259258</v>
      </c>
    </row>
    <row x14ac:dyDescent="0.25" r="3976" customHeight="1" ht="18.75">
      <c r="A3976" s="1">
        <v>45249</v>
      </c>
      <c r="B3976" s="12">
        <v>2.5</v>
      </c>
      <c r="C3976" s="12">
        <v>5.2</v>
      </c>
      <c r="D3976" s="7">
        <v>270</v>
      </c>
      <c r="E3976" s="16">
        <v>1.9431481481481483</v>
      </c>
      <c r="F3976" s="12">
        <v>8.6</v>
      </c>
      <c r="G3976" s="7">
        <v>290</v>
      </c>
      <c r="H3976" s="16">
        <v>1.6459259259259258</v>
      </c>
    </row>
    <row x14ac:dyDescent="0.25" r="3977" customHeight="1" ht="18.75">
      <c r="A3977" s="1">
        <v>45250</v>
      </c>
      <c r="B3977" s="12">
        <v>2.2</v>
      </c>
      <c r="C3977" s="12">
        <v>5.2</v>
      </c>
      <c r="D3977" s="7">
        <v>270</v>
      </c>
      <c r="E3977" s="16">
        <v>1.0924537037037036</v>
      </c>
      <c r="F3977" s="12">
        <v>7.5</v>
      </c>
      <c r="G3977" s="7">
        <v>290</v>
      </c>
      <c r="H3977" s="16">
        <v>1.0181481481481482</v>
      </c>
    </row>
    <row x14ac:dyDescent="0.25" r="3978" customHeight="1" ht="18.75">
      <c r="A3978" s="1">
        <v>45251</v>
      </c>
      <c r="B3978" s="12">
        <v>1.1</v>
      </c>
      <c r="C3978" s="12">
        <v>3.2</v>
      </c>
      <c r="D3978" s="7">
        <v>270</v>
      </c>
      <c r="E3978" s="16">
        <v>1.5209259259259258</v>
      </c>
      <c r="F3978" s="12">
        <v>4.9</v>
      </c>
      <c r="G3978" s="7">
        <v>270</v>
      </c>
      <c r="H3978" s="16">
        <v>1.5452314814814816</v>
      </c>
    </row>
    <row x14ac:dyDescent="0.25" r="3979" customHeight="1" ht="18.75">
      <c r="A3979" s="1">
        <v>45252</v>
      </c>
      <c r="B3979" s="12">
        <v>1.2</v>
      </c>
      <c r="C3979" s="12">
        <v>3.4</v>
      </c>
      <c r="D3979" s="7">
        <v>270</v>
      </c>
      <c r="E3979" s="16">
        <v>1.5237037037037036</v>
      </c>
      <c r="F3979" s="12">
        <v>4.9</v>
      </c>
      <c r="G3979" s="7">
        <v>290</v>
      </c>
      <c r="H3979" s="16">
        <v>1.5348148148148149</v>
      </c>
    </row>
    <row x14ac:dyDescent="0.25" r="3980" customHeight="1" ht="18.75">
      <c r="A3980" s="1">
        <v>45253</v>
      </c>
      <c r="B3980" s="12">
        <v>2.7</v>
      </c>
      <c r="C3980" s="12">
        <v>6.9</v>
      </c>
      <c r="D3980" s="7">
        <v>290</v>
      </c>
      <c r="E3980" s="16">
        <v>1.9375925925925928</v>
      </c>
      <c r="F3980" s="12">
        <v>13.2</v>
      </c>
      <c r="G3980" s="7">
        <v>270</v>
      </c>
      <c r="H3980" s="16">
        <v>1.938287037037037</v>
      </c>
    </row>
    <row x14ac:dyDescent="0.25" r="3981" customHeight="1" ht="18.75">
      <c r="A3981" s="1">
        <v>45254</v>
      </c>
      <c r="B3981" s="12">
        <v>5.2</v>
      </c>
      <c r="C3981" s="7">
        <v>9</v>
      </c>
      <c r="D3981" s="7">
        <v>290</v>
      </c>
      <c r="E3981" s="16">
        <v>1.200787037037037</v>
      </c>
      <c r="F3981" s="12">
        <v>14.2</v>
      </c>
      <c r="G3981" s="7">
        <v>290</v>
      </c>
      <c r="H3981" s="16">
        <v>1.1598148148148149</v>
      </c>
    </row>
    <row x14ac:dyDescent="0.25" r="3982" customHeight="1" ht="18.75">
      <c r="A3982" s="1">
        <v>45255</v>
      </c>
      <c r="B3982" s="12">
        <v>2.1</v>
      </c>
      <c r="C3982" s="12">
        <v>7.4</v>
      </c>
      <c r="D3982" s="7">
        <v>270</v>
      </c>
      <c r="E3982" s="16">
        <v>1.0980092592592592</v>
      </c>
      <c r="F3982" s="12">
        <v>10.4</v>
      </c>
      <c r="G3982" s="7">
        <v>270</v>
      </c>
      <c r="H3982" s="16">
        <v>1.0931481481481482</v>
      </c>
    </row>
    <row x14ac:dyDescent="0.25" r="3983" customHeight="1" ht="18.75">
      <c r="A3983" s="1">
        <v>45256</v>
      </c>
      <c r="B3983" s="12">
        <v>1.1</v>
      </c>
      <c r="C3983" s="12">
        <v>3.6</v>
      </c>
      <c r="D3983" s="7">
        <v>270</v>
      </c>
      <c r="E3983" s="16">
        <v>1.611898148148148</v>
      </c>
      <c r="F3983" s="7">
        <v>6</v>
      </c>
      <c r="G3983" s="7">
        <v>270</v>
      </c>
      <c r="H3983" s="16">
        <v>1.607037037037037</v>
      </c>
    </row>
    <row x14ac:dyDescent="0.25" r="3984" customHeight="1" ht="18.75">
      <c r="A3984" s="1">
        <v>45257</v>
      </c>
      <c r="B3984" s="12">
        <v>1.2</v>
      </c>
      <c r="C3984" s="12">
        <v>4.3</v>
      </c>
      <c r="D3984" s="7">
        <v>270</v>
      </c>
      <c r="E3984" s="16">
        <v>1.6243981481481482</v>
      </c>
      <c r="F3984" s="7">
        <v>7</v>
      </c>
      <c r="G3984" s="7">
        <v>290</v>
      </c>
      <c r="H3984" s="16">
        <v>1.623009259259259</v>
      </c>
    </row>
    <row x14ac:dyDescent="0.25" r="3985" customHeight="1" ht="18.75">
      <c r="A3985" s="1">
        <v>45258</v>
      </c>
      <c r="B3985" s="12">
        <v>3.6</v>
      </c>
      <c r="C3985" s="12">
        <v>8.5</v>
      </c>
      <c r="D3985" s="7">
        <v>270</v>
      </c>
      <c r="E3985" s="16">
        <v>1.6014814814814815</v>
      </c>
      <c r="F3985" s="12">
        <v>14.1</v>
      </c>
      <c r="G3985" s="7">
        <v>250</v>
      </c>
      <c r="H3985" s="16">
        <v>1.600787037037037</v>
      </c>
    </row>
    <row x14ac:dyDescent="0.25" r="3986" customHeight="1" ht="18.75">
      <c r="A3986" s="1">
        <v>45259</v>
      </c>
      <c r="B3986" s="12">
        <v>2.5</v>
      </c>
      <c r="C3986" s="7">
        <v>8</v>
      </c>
      <c r="D3986" s="7">
        <v>290</v>
      </c>
      <c r="E3986" s="16">
        <v>1.9612037037037036</v>
      </c>
      <c r="F3986" s="12">
        <v>12.9</v>
      </c>
      <c r="G3986" s="7">
        <v>320</v>
      </c>
      <c r="H3986" s="16">
        <v>1.9424537037037037</v>
      </c>
    </row>
    <row x14ac:dyDescent="0.25" r="3987" customHeight="1" ht="18.75">
      <c r="A3987" s="1">
        <v>45260</v>
      </c>
      <c r="B3987" s="12">
        <v>4.1</v>
      </c>
      <c r="C3987" s="12">
        <v>6.7</v>
      </c>
      <c r="D3987" s="7">
        <v>290</v>
      </c>
      <c r="E3987" s="16">
        <v>1.0403703703703704</v>
      </c>
      <c r="F3987" s="12">
        <v>10.2</v>
      </c>
      <c r="G3987" s="7">
        <v>270</v>
      </c>
      <c r="H3987" s="16">
        <v>1.033425925925926</v>
      </c>
    </row>
    <row x14ac:dyDescent="0.25" r="3988" customHeight="1" ht="18.75">
      <c r="A3988" s="1">
        <v>45261</v>
      </c>
      <c r="B3988" s="12">
        <v>4.1</v>
      </c>
      <c r="C3988" s="12">
        <v>7.4</v>
      </c>
      <c r="D3988" s="7">
        <v>290</v>
      </c>
      <c r="E3988" s="16">
        <v>1.619537037037037</v>
      </c>
      <c r="F3988" s="12">
        <v>10.7</v>
      </c>
      <c r="G3988" s="7">
        <v>290</v>
      </c>
      <c r="H3988" s="16">
        <v>1.569537037037037</v>
      </c>
    </row>
    <row x14ac:dyDescent="0.25" r="3989" customHeight="1" ht="18.75">
      <c r="A3989" s="1">
        <v>45262</v>
      </c>
      <c r="B3989" s="12">
        <v>1.8</v>
      </c>
      <c r="C3989" s="12">
        <v>5.8</v>
      </c>
      <c r="D3989" s="7">
        <v>290</v>
      </c>
      <c r="E3989" s="16">
        <v>1.744537037037037</v>
      </c>
      <c r="F3989" s="7">
        <v>9</v>
      </c>
      <c r="G3989" s="7">
        <v>290</v>
      </c>
      <c r="H3989" s="16">
        <v>1.7431481481481481</v>
      </c>
    </row>
    <row x14ac:dyDescent="0.25" r="3990" customHeight="1" ht="18.75">
      <c r="A3990" s="1">
        <v>45263</v>
      </c>
      <c r="B3990" s="12">
        <v>1.9</v>
      </c>
      <c r="C3990" s="12">
        <v>5.7</v>
      </c>
      <c r="D3990" s="7">
        <v>290</v>
      </c>
      <c r="E3990" s="16">
        <v>1.4348148148148148</v>
      </c>
      <c r="F3990" s="12">
        <v>7.5</v>
      </c>
      <c r="G3990" s="7">
        <v>290</v>
      </c>
      <c r="H3990" s="16">
        <v>1.4292592592592592</v>
      </c>
    </row>
    <row x14ac:dyDescent="0.25" r="3991" customHeight="1" ht="18.75">
      <c r="A3991" s="1">
        <v>45264</v>
      </c>
      <c r="B3991" s="7">
        <v>1</v>
      </c>
      <c r="C3991" s="12">
        <v>2.9</v>
      </c>
      <c r="D3991" s="7">
        <v>290</v>
      </c>
      <c r="E3991" s="16">
        <v>1.5480092592592594</v>
      </c>
      <c r="F3991" s="12">
        <v>5.1</v>
      </c>
      <c r="G3991" s="7">
        <v>270</v>
      </c>
      <c r="H3991" s="16">
        <v>1.544537037037037</v>
      </c>
    </row>
    <row x14ac:dyDescent="0.25" r="3992" customHeight="1" ht="18.75">
      <c r="A3992" s="1">
        <v>45265</v>
      </c>
      <c r="B3992" s="12">
        <v>0.9</v>
      </c>
      <c r="C3992" s="12">
        <v>2.6</v>
      </c>
      <c r="D3992" s="7">
        <v>290</v>
      </c>
      <c r="E3992" s="16">
        <v>1.5730092592592593</v>
      </c>
      <c r="F3992" s="12">
        <v>3.7</v>
      </c>
      <c r="G3992" s="7">
        <v>270</v>
      </c>
      <c r="H3992" s="16">
        <v>1.5702314814814815</v>
      </c>
    </row>
    <row x14ac:dyDescent="0.25" r="3993" customHeight="1" ht="18.75">
      <c r="A3993" s="1">
        <v>45266</v>
      </c>
      <c r="B3993" s="12">
        <v>1.4</v>
      </c>
      <c r="C3993" s="12">
        <v>5.8</v>
      </c>
      <c r="D3993" s="7">
        <v>290</v>
      </c>
      <c r="E3993" s="16">
        <v>1.970925925925926</v>
      </c>
      <c r="F3993" s="7">
        <v>10</v>
      </c>
      <c r="G3993" s="7">
        <v>290</v>
      </c>
      <c r="H3993" s="16">
        <v>1.9737037037037037</v>
      </c>
    </row>
    <row x14ac:dyDescent="0.25" r="3994" customHeight="1" ht="18.75">
      <c r="A3994" s="1">
        <v>45267</v>
      </c>
      <c r="B3994" s="12">
        <v>2.7</v>
      </c>
      <c r="C3994" s="12">
        <v>6.7</v>
      </c>
      <c r="D3994" s="7">
        <v>270</v>
      </c>
      <c r="E3994" s="16">
        <v>1.0917592592592593</v>
      </c>
      <c r="F3994" s="7">
        <v>14</v>
      </c>
      <c r="G3994" s="7">
        <v>270</v>
      </c>
      <c r="H3994" s="16">
        <v>1.1889814814814814</v>
      </c>
    </row>
    <row x14ac:dyDescent="0.25" r="3995" customHeight="1" ht="18.75">
      <c r="A3995" s="1">
        <v>45268</v>
      </c>
      <c r="B3995" s="12">
        <v>1.4</v>
      </c>
      <c r="C3995" s="12">
        <v>3.4</v>
      </c>
      <c r="D3995" s="7">
        <v>180</v>
      </c>
      <c r="E3995" s="16">
        <v>1.6730092592592594</v>
      </c>
      <c r="F3995" s="12">
        <v>5.8</v>
      </c>
      <c r="G3995" s="7">
        <v>180</v>
      </c>
      <c r="H3995" s="16">
        <v>1.670925925925926</v>
      </c>
    </row>
    <row x14ac:dyDescent="0.25" r="3996" customHeight="1" ht="18.75">
      <c r="A3996" s="1">
        <v>45269</v>
      </c>
      <c r="B3996" s="12">
        <v>0.8</v>
      </c>
      <c r="C3996" s="12">
        <v>3.3</v>
      </c>
      <c r="D3996" s="7">
        <v>270</v>
      </c>
      <c r="E3996" s="16">
        <v>1.5896759259259259</v>
      </c>
      <c r="F3996" s="12">
        <v>4.8</v>
      </c>
      <c r="G3996" s="7">
        <v>270</v>
      </c>
      <c r="H3996" s="16">
        <v>1.5889814814814813</v>
      </c>
    </row>
    <row x14ac:dyDescent="0.25" r="3997" customHeight="1" ht="18.75">
      <c r="A3997" s="1">
        <v>45270</v>
      </c>
      <c r="B3997" s="12">
        <v>2.6</v>
      </c>
      <c r="C3997" s="7">
        <v>5</v>
      </c>
      <c r="D3997" s="7">
        <v>110</v>
      </c>
      <c r="E3997" s="16">
        <v>1.575787037037037</v>
      </c>
      <c r="F3997" s="12">
        <v>8.6</v>
      </c>
      <c r="G3997" s="7">
        <v>110</v>
      </c>
      <c r="H3997" s="16">
        <v>1.6952314814814815</v>
      </c>
    </row>
    <row x14ac:dyDescent="0.25" r="3998" customHeight="1" ht="18.75">
      <c r="A3998" s="1">
        <v>45271</v>
      </c>
      <c r="B3998" s="12">
        <v>2.3</v>
      </c>
      <c r="C3998" s="12">
        <v>6.4</v>
      </c>
      <c r="D3998" s="7">
        <v>110</v>
      </c>
      <c r="E3998" s="16">
        <v>1.7174537037037036</v>
      </c>
      <c r="F3998" s="12">
        <v>10.6</v>
      </c>
      <c r="G3998" s="7">
        <v>90</v>
      </c>
      <c r="H3998" s="16">
        <v>1.6764814814814815</v>
      </c>
    </row>
    <row x14ac:dyDescent="0.25" r="3999" customHeight="1" ht="18.75">
      <c r="A3999" s="1">
        <v>45272</v>
      </c>
      <c r="B3999" s="12">
        <v>2.7</v>
      </c>
      <c r="C3999" s="12">
        <v>5.7</v>
      </c>
      <c r="D3999" s="7">
        <v>110</v>
      </c>
      <c r="E3999" s="16">
        <v>1.116064814814815</v>
      </c>
      <c r="F3999" s="12">
        <v>8.1</v>
      </c>
      <c r="G3999" s="7">
        <v>90</v>
      </c>
      <c r="H3999" s="16">
        <v>1.116064814814815</v>
      </c>
    </row>
    <row x14ac:dyDescent="0.25" r="4000" customHeight="1" ht="18.75">
      <c r="A4000" s="1">
        <v>45273</v>
      </c>
      <c r="B4000" s="12">
        <v>1.4</v>
      </c>
      <c r="C4000" s="12">
        <v>3.8</v>
      </c>
      <c r="D4000" s="7">
        <v>140</v>
      </c>
      <c r="E4000" s="16">
        <v>1.4452314814814815</v>
      </c>
      <c r="F4000" s="12">
        <v>5.6</v>
      </c>
      <c r="G4000" s="7">
        <v>110</v>
      </c>
      <c r="H4000" s="16">
        <v>1.443148148148148</v>
      </c>
    </row>
    <row x14ac:dyDescent="0.25" r="4001" customHeight="1" ht="18.75">
      <c r="A4001" s="1">
        <v>45274</v>
      </c>
      <c r="B4001" s="12">
        <v>1.9</v>
      </c>
      <c r="C4001" s="12">
        <v>4.5</v>
      </c>
      <c r="D4001" s="7">
        <v>110</v>
      </c>
      <c r="E4001" s="16">
        <v>1.789675925925926</v>
      </c>
      <c r="F4001" s="12">
        <v>7.1</v>
      </c>
      <c r="G4001" s="7">
        <v>110</v>
      </c>
      <c r="H4001" s="16">
        <v>1.7438425925925927</v>
      </c>
    </row>
    <row x14ac:dyDescent="0.25" r="4002" customHeight="1" ht="18.75">
      <c r="A4002" s="1">
        <v>45275</v>
      </c>
      <c r="B4002" s="12">
        <v>2.8</v>
      </c>
      <c r="C4002" s="12">
        <v>6.4</v>
      </c>
      <c r="D4002" s="7">
        <v>140</v>
      </c>
      <c r="E4002" s="16">
        <v>1.720925925925926</v>
      </c>
      <c r="F4002" s="7">
        <v>10</v>
      </c>
      <c r="G4002" s="7">
        <v>140</v>
      </c>
      <c r="H4002" s="16">
        <v>1.716759259259259</v>
      </c>
    </row>
    <row x14ac:dyDescent="0.25" r="4003" customHeight="1" ht="18.75">
      <c r="A4003" s="1">
        <v>45276</v>
      </c>
      <c r="B4003" s="12">
        <v>5.5</v>
      </c>
      <c r="C4003" s="12">
        <v>10.6</v>
      </c>
      <c r="D4003" s="7">
        <v>290</v>
      </c>
      <c r="E4003" s="16">
        <v>1.5625925925925928</v>
      </c>
      <c r="F4003" s="12">
        <v>19.5</v>
      </c>
      <c r="G4003" s="7">
        <v>270</v>
      </c>
      <c r="H4003" s="16">
        <v>1.5591203703703704</v>
      </c>
    </row>
    <row x14ac:dyDescent="0.25" r="4004" customHeight="1" ht="18.75">
      <c r="A4004" s="1">
        <v>45277</v>
      </c>
      <c r="B4004" s="12">
        <v>4.6</v>
      </c>
      <c r="C4004" s="12">
        <v>7.8</v>
      </c>
      <c r="D4004" s="7">
        <v>290</v>
      </c>
      <c r="E4004" s="16">
        <v>1.5014814814814814</v>
      </c>
      <c r="F4004" s="12">
        <v>11.7</v>
      </c>
      <c r="G4004" s="7">
        <v>290</v>
      </c>
      <c r="H4004" s="16">
        <v>1.5091203703703704</v>
      </c>
    </row>
    <row x14ac:dyDescent="0.25" r="4005" customHeight="1" ht="18.75">
      <c r="A4005" s="1">
        <v>45278</v>
      </c>
      <c r="B4005" s="12">
        <v>3.5</v>
      </c>
      <c r="C4005" s="12">
        <v>5.8</v>
      </c>
      <c r="D4005" s="7">
        <v>270</v>
      </c>
      <c r="E4005" s="16">
        <v>1.2125925925925927</v>
      </c>
      <c r="F4005" s="12">
        <v>8.8</v>
      </c>
      <c r="G4005" s="7">
        <v>270</v>
      </c>
      <c r="H4005" s="16">
        <v>1.2035648148148148</v>
      </c>
    </row>
    <row x14ac:dyDescent="0.25" r="4006" customHeight="1" ht="18.75">
      <c r="A4006" s="1">
        <v>45279</v>
      </c>
      <c r="B4006" s="12">
        <v>1.6</v>
      </c>
      <c r="C4006" s="12">
        <v>3.9</v>
      </c>
      <c r="D4006" s="7">
        <v>290</v>
      </c>
      <c r="E4006" s="16">
        <v>1.020925925925926</v>
      </c>
      <c r="F4006" s="7">
        <v>5</v>
      </c>
      <c r="G4006" s="7">
        <v>290</v>
      </c>
      <c r="H4006" s="16">
        <v>1.0160648148148148</v>
      </c>
    </row>
    <row x14ac:dyDescent="0.25" r="4007" customHeight="1" ht="18.75">
      <c r="A4007" s="1">
        <v>45280</v>
      </c>
      <c r="B4007" s="12">
        <v>3.8</v>
      </c>
      <c r="C4007" s="12">
        <v>7.3</v>
      </c>
      <c r="D4007" s="7">
        <v>290</v>
      </c>
      <c r="E4007" s="16">
        <v>1.470925925925926</v>
      </c>
      <c r="F4007" s="12">
        <v>11.5</v>
      </c>
      <c r="G4007" s="7">
        <v>290</v>
      </c>
      <c r="H4007" s="16">
        <v>1.4327314814814816</v>
      </c>
    </row>
    <row x14ac:dyDescent="0.25" r="4008" customHeight="1" ht="18.75">
      <c r="A4008" s="1">
        <v>45281</v>
      </c>
      <c r="B4008" s="12">
        <v>4.1</v>
      </c>
      <c r="C4008" s="12">
        <v>7.3</v>
      </c>
      <c r="D4008" s="7">
        <v>290</v>
      </c>
      <c r="E4008" s="16">
        <v>1.6174537037037036</v>
      </c>
      <c r="F4008" s="7">
        <v>12</v>
      </c>
      <c r="G4008" s="7">
        <v>250</v>
      </c>
      <c r="H4008" s="16">
        <v>1.5820370370370371</v>
      </c>
    </row>
    <row x14ac:dyDescent="0.25" r="4009" customHeight="1" ht="18.75">
      <c r="A4009" s="1">
        <v>45282</v>
      </c>
      <c r="B4009" s="12">
        <v>4.4</v>
      </c>
      <c r="C4009" s="12">
        <v>7.8</v>
      </c>
      <c r="D4009" s="7">
        <v>270</v>
      </c>
      <c r="E4009" s="16">
        <v>1.5035648148148149</v>
      </c>
      <c r="F4009" s="12">
        <v>12.1</v>
      </c>
      <c r="G4009" s="7">
        <v>270</v>
      </c>
      <c r="H4009" s="16">
        <v>1.5639814814814814</v>
      </c>
    </row>
    <row x14ac:dyDescent="0.25" r="4010" customHeight="1" ht="18.75">
      <c r="A4010" s="1">
        <v>45283</v>
      </c>
      <c r="B4010" s="12">
        <v>2.6</v>
      </c>
      <c r="C4010" s="7">
        <v>6</v>
      </c>
      <c r="D4010" s="7">
        <v>270</v>
      </c>
      <c r="E4010" s="16">
        <v>1.5639814814814814</v>
      </c>
      <c r="F4010" s="12">
        <v>8.4</v>
      </c>
      <c r="G4010" s="7">
        <v>270</v>
      </c>
      <c r="H4010" s="16">
        <v>1.5778703703703703</v>
      </c>
    </row>
    <row x14ac:dyDescent="0.25" r="4011" customHeight="1" ht="18.75">
      <c r="A4011" s="1">
        <v>45284</v>
      </c>
      <c r="B4011" s="12">
        <v>1.4</v>
      </c>
      <c r="C4011" s="12">
        <v>4.3</v>
      </c>
      <c r="D4011" s="7">
        <v>290</v>
      </c>
      <c r="E4011" s="16">
        <v>1.632037037037037</v>
      </c>
      <c r="F4011" s="12">
        <v>6.5</v>
      </c>
      <c r="G4011" s="7">
        <v>270</v>
      </c>
      <c r="H4011" s="16">
        <v>1.6264814814814814</v>
      </c>
    </row>
    <row x14ac:dyDescent="0.25" r="4012" customHeight="1" ht="18.75">
      <c r="A4012" s="1">
        <v>45285</v>
      </c>
      <c r="B4012" s="12">
        <v>1.7</v>
      </c>
      <c r="C4012" s="7">
        <v>5</v>
      </c>
      <c r="D4012" s="7">
        <v>250</v>
      </c>
      <c r="E4012" s="16">
        <v>1.5896759259259259</v>
      </c>
      <c r="F4012" s="12">
        <v>8.4</v>
      </c>
      <c r="G4012" s="7">
        <v>270</v>
      </c>
      <c r="H4012" s="16">
        <v>1.5875925925925927</v>
      </c>
    </row>
    <row x14ac:dyDescent="0.25" r="4013" customHeight="1" ht="18.75">
      <c r="A4013" s="1">
        <v>45286</v>
      </c>
      <c r="B4013" s="12">
        <v>1.3</v>
      </c>
      <c r="C4013" s="12">
        <v>4.3</v>
      </c>
      <c r="D4013" s="7">
        <v>250</v>
      </c>
      <c r="E4013" s="16">
        <v>1.5716203703703704</v>
      </c>
      <c r="F4013" s="7">
        <v>7</v>
      </c>
      <c r="G4013" s="7">
        <v>250</v>
      </c>
      <c r="H4013" s="16">
        <v>1.5792592592592594</v>
      </c>
    </row>
    <row x14ac:dyDescent="0.25" r="4014" customHeight="1" ht="18.75">
      <c r="A4014" s="1">
        <v>45287</v>
      </c>
      <c r="B4014" s="7">
        <v>1</v>
      </c>
      <c r="C4014" s="12">
        <v>2.2</v>
      </c>
      <c r="D4014" s="7">
        <v>110</v>
      </c>
      <c r="E4014" s="16">
        <v>1.8188425925925926</v>
      </c>
      <c r="F4014" s="12">
        <v>2.9</v>
      </c>
      <c r="G4014" s="7">
        <v>110</v>
      </c>
      <c r="H4014" s="16">
        <v>1.3077314814814816</v>
      </c>
    </row>
    <row x14ac:dyDescent="0.25" r="4015" customHeight="1" ht="18.75">
      <c r="A4015" s="1">
        <v>45288</v>
      </c>
      <c r="B4015" s="12">
        <v>1.7</v>
      </c>
      <c r="C4015" s="7">
        <v>4</v>
      </c>
      <c r="D4015" s="7">
        <v>290</v>
      </c>
      <c r="E4015" s="16">
        <v>1.9313425925925927</v>
      </c>
      <c r="F4015" s="12">
        <v>6.7</v>
      </c>
      <c r="G4015" s="7">
        <v>270</v>
      </c>
      <c r="H4015" s="16">
        <v>1.9473148148148147</v>
      </c>
    </row>
    <row x14ac:dyDescent="0.25" r="4016" customHeight="1" ht="18.75">
      <c r="A4016" s="1">
        <v>45289</v>
      </c>
      <c r="B4016" s="12">
        <v>1.6</v>
      </c>
      <c r="C4016" s="12">
        <v>3.9</v>
      </c>
      <c r="D4016" s="7">
        <v>270</v>
      </c>
      <c r="E4016" s="16">
        <v>1.0278703703703704</v>
      </c>
      <c r="F4016" s="12">
        <v>5.7</v>
      </c>
      <c r="G4016" s="7">
        <v>290</v>
      </c>
      <c r="H4016" s="16">
        <v>1.0250925925925927</v>
      </c>
    </row>
    <row x14ac:dyDescent="0.25" r="4017" customHeight="1" ht="18.75">
      <c r="A4017" s="1">
        <v>45290</v>
      </c>
      <c r="B4017" s="12">
        <v>1.2</v>
      </c>
      <c r="C4017" s="12">
        <v>3.4</v>
      </c>
      <c r="D4017" s="7">
        <v>270</v>
      </c>
      <c r="E4017" s="16">
        <v>1.5355092592592592</v>
      </c>
      <c r="F4017" s="12">
        <v>5.1</v>
      </c>
      <c r="G4017" s="7">
        <v>290</v>
      </c>
      <c r="H4017" s="16">
        <v>1.5355092592592592</v>
      </c>
    </row>
    <row x14ac:dyDescent="0.25" r="4018" customHeight="1" ht="18.75">
      <c r="A4018" s="1">
        <v>45291</v>
      </c>
      <c r="B4018" s="12">
        <v>2.4</v>
      </c>
      <c r="C4018" s="12">
        <v>8.1</v>
      </c>
      <c r="D4018" s="7">
        <v>270</v>
      </c>
      <c r="E4018" s="16">
        <v>1.5438425925925925</v>
      </c>
      <c r="F4018" s="12">
        <v>13.3</v>
      </c>
      <c r="G4018" s="7">
        <v>270</v>
      </c>
      <c r="H4018" s="16">
        <v>1.5410648148148147</v>
      </c>
    </row>
    <row x14ac:dyDescent="0.25" r="4019" customHeight="1" ht="18.75">
      <c r="A4019" s="1">
        <v>45292</v>
      </c>
      <c r="B4019" s="12">
        <v>1.2</v>
      </c>
      <c r="C4019" s="12">
        <v>3.5</v>
      </c>
      <c r="D4019" s="7">
        <v>110</v>
      </c>
      <c r="E4019" s="16">
        <v>1.5355092592592592</v>
      </c>
      <c r="F4019" s="12">
        <v>5.8</v>
      </c>
      <c r="G4019" s="7">
        <v>110</v>
      </c>
      <c r="H4019" s="16">
        <v>1.5341203703703705</v>
      </c>
    </row>
    <row x14ac:dyDescent="0.25" r="4020" customHeight="1" ht="18.75">
      <c r="A4020" s="1">
        <v>45293</v>
      </c>
      <c r="B4020" s="12">
        <v>1.8</v>
      </c>
      <c r="C4020" s="12">
        <v>4.6</v>
      </c>
      <c r="D4020" s="7">
        <v>270</v>
      </c>
      <c r="E4020" s="16">
        <v>1.4987037037037036</v>
      </c>
      <c r="F4020" s="12">
        <v>7.8</v>
      </c>
      <c r="G4020" s="7">
        <v>250</v>
      </c>
      <c r="H4020" s="16">
        <v>1.5389814814814815</v>
      </c>
    </row>
    <row x14ac:dyDescent="0.25" r="4021" customHeight="1" ht="18.75">
      <c r="A4021" s="1">
        <v>45294</v>
      </c>
      <c r="B4021" s="12">
        <v>3.3</v>
      </c>
      <c r="C4021" s="12">
        <v>5.7</v>
      </c>
      <c r="D4021" s="7">
        <v>290</v>
      </c>
      <c r="E4021" s="16">
        <v>1.5243981481481481</v>
      </c>
      <c r="F4021" s="12">
        <v>9.2</v>
      </c>
      <c r="G4021" s="7">
        <v>270</v>
      </c>
      <c r="H4021" s="16">
        <v>1.508425925925926</v>
      </c>
    </row>
    <row x14ac:dyDescent="0.25" r="4022" customHeight="1" ht="18.75">
      <c r="A4022" s="1">
        <v>45295</v>
      </c>
      <c r="B4022" s="7">
        <v>2</v>
      </c>
      <c r="C4022" s="12">
        <v>4.9</v>
      </c>
      <c r="D4022" s="7">
        <v>270</v>
      </c>
      <c r="E4022" s="16">
        <v>1.088287037037037</v>
      </c>
      <c r="F4022" s="12">
        <v>7.7</v>
      </c>
      <c r="G4022" s="7">
        <v>290</v>
      </c>
      <c r="H4022" s="16">
        <v>1.0264814814814816</v>
      </c>
    </row>
    <row x14ac:dyDescent="0.25" r="4023" customHeight="1" ht="18.75">
      <c r="A4023" s="1">
        <v>45296</v>
      </c>
      <c r="B4023" s="12">
        <v>1.4</v>
      </c>
      <c r="C4023" s="12">
        <v>3.5</v>
      </c>
      <c r="D4023" s="7">
        <v>290</v>
      </c>
      <c r="E4023" s="16">
        <v>1.6056481481481482</v>
      </c>
      <c r="F4023" s="12">
        <v>6.3</v>
      </c>
      <c r="G4023" s="7">
        <v>290</v>
      </c>
      <c r="H4023" s="16">
        <v>1.6042592592592593</v>
      </c>
    </row>
    <row x14ac:dyDescent="0.25" r="4024" customHeight="1" ht="18.75">
      <c r="A4024" s="1">
        <v>45297</v>
      </c>
      <c r="B4024" s="12">
        <v>2.5</v>
      </c>
      <c r="C4024" s="12">
        <v>6.2</v>
      </c>
      <c r="D4024" s="7">
        <v>270</v>
      </c>
      <c r="E4024" s="16">
        <v>1.6132870370370371</v>
      </c>
      <c r="F4024" s="12">
        <v>9.2</v>
      </c>
      <c r="G4024" s="7">
        <v>270</v>
      </c>
      <c r="H4024" s="16">
        <v>1.611898148148148</v>
      </c>
    </row>
    <row x14ac:dyDescent="0.25" r="4025" customHeight="1" ht="18.75">
      <c r="A4025" s="1">
        <v>45298</v>
      </c>
      <c r="B4025" s="12">
        <v>4.5</v>
      </c>
      <c r="C4025" s="12">
        <v>9.8</v>
      </c>
      <c r="D4025" s="7">
        <v>290</v>
      </c>
      <c r="E4025" s="16">
        <v>1.6639814814814815</v>
      </c>
      <c r="F4025" s="12">
        <v>16.3</v>
      </c>
      <c r="G4025" s="7">
        <v>290</v>
      </c>
      <c r="H4025" s="16">
        <v>1.6591203703703705</v>
      </c>
    </row>
    <row x14ac:dyDescent="0.25" r="4026" customHeight="1" ht="18.75">
      <c r="A4026" s="1">
        <v>45299</v>
      </c>
      <c r="B4026" s="12">
        <v>1.8</v>
      </c>
      <c r="C4026" s="12">
        <v>3.8</v>
      </c>
      <c r="D4026" s="7">
        <v>290</v>
      </c>
      <c r="E4026" s="16">
        <v>1.6716203703703703</v>
      </c>
      <c r="F4026" s="12">
        <v>5.6</v>
      </c>
      <c r="G4026" s="7">
        <v>270</v>
      </c>
      <c r="H4026" s="16">
        <v>1.6139814814814815</v>
      </c>
    </row>
    <row x14ac:dyDescent="0.25" r="4027" customHeight="1" ht="18.75">
      <c r="A4027" s="1">
        <v>45300</v>
      </c>
      <c r="B4027" s="7">
        <v>1</v>
      </c>
      <c r="C4027" s="12">
        <v>2.5</v>
      </c>
      <c r="D4027" s="7">
        <v>290</v>
      </c>
      <c r="E4027" s="16">
        <v>1.893148148148148</v>
      </c>
      <c r="F4027" s="12">
        <v>3.9</v>
      </c>
      <c r="G4027" s="7">
        <v>320</v>
      </c>
      <c r="H4027" s="16">
        <v>1.8917592592592594</v>
      </c>
    </row>
    <row x14ac:dyDescent="0.25" r="4028" customHeight="1" ht="18.75">
      <c r="A4028" s="1">
        <v>45301</v>
      </c>
      <c r="B4028" s="12">
        <v>1.6</v>
      </c>
      <c r="C4028" s="12">
        <v>3.5</v>
      </c>
      <c r="D4028" s="7">
        <v>290</v>
      </c>
      <c r="E4028" s="16">
        <v>1.4535648148148148</v>
      </c>
      <c r="F4028" s="7">
        <v>5</v>
      </c>
      <c r="G4028" s="7">
        <v>290</v>
      </c>
      <c r="H4028" s="16">
        <v>1.4473148148148147</v>
      </c>
    </row>
    <row x14ac:dyDescent="0.25" r="4029" customHeight="1" ht="18.75">
      <c r="A4029" s="1">
        <v>45302</v>
      </c>
      <c r="B4029" s="12">
        <v>2.2</v>
      </c>
      <c r="C4029" s="12">
        <v>4.6</v>
      </c>
      <c r="D4029" s="7">
        <v>290</v>
      </c>
      <c r="E4029" s="16">
        <v>1.7042592592592594</v>
      </c>
      <c r="F4029" s="12">
        <v>7.5</v>
      </c>
      <c r="G4029" s="7">
        <v>340</v>
      </c>
      <c r="H4029" s="16">
        <v>1.7049537037037037</v>
      </c>
    </row>
    <row x14ac:dyDescent="0.25" r="4030" customHeight="1" ht="18.75">
      <c r="A4030" s="1">
        <v>45303</v>
      </c>
      <c r="B4030" s="12">
        <v>2.2</v>
      </c>
      <c r="C4030" s="12">
        <v>5.6</v>
      </c>
      <c r="D4030" s="7">
        <v>290</v>
      </c>
      <c r="E4030" s="16">
        <v>1.6237037037037036</v>
      </c>
      <c r="F4030" s="7">
        <v>10</v>
      </c>
      <c r="G4030" s="7">
        <v>270</v>
      </c>
      <c r="H4030" s="16">
        <v>1.5716203703703704</v>
      </c>
    </row>
    <row x14ac:dyDescent="0.25" r="4031" customHeight="1" ht="18.75">
      <c r="A4031" s="1">
        <v>45304</v>
      </c>
      <c r="B4031" s="12">
        <v>2.8</v>
      </c>
      <c r="C4031" s="12">
        <v>6.1</v>
      </c>
      <c r="D4031" s="7">
        <v>270</v>
      </c>
      <c r="E4031" s="16">
        <v>1.4799537037037038</v>
      </c>
      <c r="F4031" s="12">
        <v>9.4</v>
      </c>
      <c r="G4031" s="7">
        <v>250</v>
      </c>
      <c r="H4031" s="16">
        <v>1.4646759259259259</v>
      </c>
    </row>
    <row x14ac:dyDescent="0.25" r="4032" customHeight="1" ht="18.75">
      <c r="A4032" s="1">
        <v>45305</v>
      </c>
      <c r="B4032" s="12">
        <v>2.1</v>
      </c>
      <c r="C4032" s="12">
        <v>5.3</v>
      </c>
      <c r="D4032" s="7">
        <v>270</v>
      </c>
      <c r="E4032" s="16">
        <v>1.6174537037037036</v>
      </c>
      <c r="F4032" s="12">
        <v>8.6</v>
      </c>
      <c r="G4032" s="7">
        <v>270</v>
      </c>
      <c r="H4032" s="16">
        <v>1.5931481481481482</v>
      </c>
    </row>
    <row x14ac:dyDescent="0.25" r="4033" customHeight="1" ht="18.75">
      <c r="A4033" s="1">
        <v>45306</v>
      </c>
      <c r="B4033" s="12">
        <v>3.7</v>
      </c>
      <c r="C4033" s="12">
        <v>5.8</v>
      </c>
      <c r="D4033" s="7">
        <v>270</v>
      </c>
      <c r="E4033" s="16">
        <v>1.2250925925925926</v>
      </c>
      <c r="F4033" s="12">
        <v>10.3</v>
      </c>
      <c r="G4033" s="7">
        <v>270</v>
      </c>
      <c r="H4033" s="16">
        <v>1.5417592592592593</v>
      </c>
    </row>
    <row x14ac:dyDescent="0.25" r="4034" customHeight="1" ht="18.75">
      <c r="A4034" s="1">
        <v>45307</v>
      </c>
      <c r="B4034" s="12">
        <v>1.5</v>
      </c>
      <c r="C4034" s="12">
        <v>4.5</v>
      </c>
      <c r="D4034" s="7">
        <v>290</v>
      </c>
      <c r="E4034" s="16">
        <v>1.0855092592592592</v>
      </c>
      <c r="F4034" s="12">
        <v>7.6</v>
      </c>
      <c r="G4034" s="7">
        <v>290</v>
      </c>
      <c r="H4034" s="16">
        <v>1.014675925925926</v>
      </c>
    </row>
    <row x14ac:dyDescent="0.25" r="4035" customHeight="1" ht="18.75">
      <c r="A4035" s="1">
        <v>45308</v>
      </c>
      <c r="B4035" s="12">
        <v>0.9</v>
      </c>
      <c r="C4035" s="12">
        <v>2.4</v>
      </c>
      <c r="D4035" s="7">
        <v>250</v>
      </c>
      <c r="E4035" s="16">
        <v>1.4730092592592592</v>
      </c>
      <c r="F4035" s="12">
        <v>3.6</v>
      </c>
      <c r="G4035" s="7">
        <v>270</v>
      </c>
      <c r="H4035" s="16">
        <v>1.5612037037037036</v>
      </c>
    </row>
    <row x14ac:dyDescent="0.25" r="4036" customHeight="1" ht="18.75">
      <c r="A4036" s="1">
        <v>45309</v>
      </c>
      <c r="B4036" s="12">
        <v>1.9</v>
      </c>
      <c r="C4036" s="12">
        <v>5.4</v>
      </c>
      <c r="D4036" s="7">
        <v>90</v>
      </c>
      <c r="E4036" s="16">
        <v>1.9848148148148148</v>
      </c>
      <c r="F4036" s="12">
        <v>8.8</v>
      </c>
      <c r="G4036" s="7">
        <v>90</v>
      </c>
      <c r="H4036" s="16">
        <v>1.998009259259259</v>
      </c>
    </row>
    <row x14ac:dyDescent="0.25" r="4037" customHeight="1" ht="18.75">
      <c r="A4037" s="1">
        <v>45310</v>
      </c>
      <c r="B4037" s="12">
        <v>3.6</v>
      </c>
      <c r="C4037" s="12">
        <v>6.7</v>
      </c>
      <c r="D4037" s="7">
        <v>90</v>
      </c>
      <c r="E4037" s="16">
        <v>1.5230092592592592</v>
      </c>
      <c r="F4037" s="12">
        <v>10.2</v>
      </c>
      <c r="G4037" s="7">
        <v>110</v>
      </c>
      <c r="H4037" s="16">
        <v>1.5271759259259259</v>
      </c>
    </row>
    <row x14ac:dyDescent="0.25" r="4038" customHeight="1" ht="18.75">
      <c r="A4038" s="1">
        <v>45311</v>
      </c>
      <c r="B4038" s="12">
        <v>2.8</v>
      </c>
      <c r="C4038" s="12">
        <v>5.9</v>
      </c>
      <c r="D4038" s="7">
        <v>110</v>
      </c>
      <c r="E4038" s="16">
        <v>1.4257870370370371</v>
      </c>
      <c r="F4038" s="12">
        <v>9.8</v>
      </c>
      <c r="G4038" s="7">
        <v>110</v>
      </c>
      <c r="H4038" s="16">
        <v>1.4528703703703703</v>
      </c>
    </row>
    <row x14ac:dyDescent="0.25" r="4039" customHeight="1" ht="18.75">
      <c r="A4039" s="1">
        <v>45312</v>
      </c>
      <c r="B4039" s="12">
        <v>1.4</v>
      </c>
      <c r="C4039" s="12">
        <v>4.5</v>
      </c>
      <c r="D4039" s="7">
        <v>270</v>
      </c>
      <c r="E4039" s="16">
        <v>1.9966203703703704</v>
      </c>
      <c r="F4039" s="12">
        <v>6.1</v>
      </c>
      <c r="G4039" s="7">
        <v>250</v>
      </c>
      <c r="H4039" s="16">
        <v>1.9938425925925927</v>
      </c>
    </row>
    <row x14ac:dyDescent="0.25" r="4040" customHeight="1" ht="18.75">
      <c r="A4040" s="1">
        <v>45313</v>
      </c>
      <c r="B4040" s="12">
        <v>5.6</v>
      </c>
      <c r="C4040" s="12">
        <v>8.9</v>
      </c>
      <c r="D4040" s="7">
        <v>290</v>
      </c>
      <c r="E4040" s="16">
        <v>1.7750925925925927</v>
      </c>
      <c r="F4040" s="12">
        <v>14.8</v>
      </c>
      <c r="G4040" s="7">
        <v>290</v>
      </c>
      <c r="H4040" s="16">
        <v>1.6556481481481482</v>
      </c>
    </row>
    <row x14ac:dyDescent="0.25" r="4041" customHeight="1" ht="18.75">
      <c r="A4041" s="1">
        <v>45314</v>
      </c>
      <c r="B4041" s="12">
        <v>5.5</v>
      </c>
      <c r="C4041" s="12">
        <v>8.8</v>
      </c>
      <c r="D4041" s="7">
        <v>290</v>
      </c>
      <c r="E4041" s="16">
        <v>1.600787037037037</v>
      </c>
      <c r="F4041" s="12">
        <v>14.1</v>
      </c>
      <c r="G4041" s="7">
        <v>290</v>
      </c>
      <c r="H4041" s="16">
        <v>1.9813425925925925</v>
      </c>
    </row>
    <row x14ac:dyDescent="0.25" r="4042" customHeight="1" ht="18.75">
      <c r="A4042" s="1">
        <v>45315</v>
      </c>
      <c r="B4042" s="12">
        <v>4.4</v>
      </c>
      <c r="C4042" s="7">
        <v>8</v>
      </c>
      <c r="D4042" s="7">
        <v>270</v>
      </c>
      <c r="E4042" s="16">
        <v>1.0049537037037037</v>
      </c>
      <c r="F4042" s="12">
        <v>13.9</v>
      </c>
      <c r="G4042" s="7">
        <v>320</v>
      </c>
      <c r="H4042" s="16">
        <v>1.0174537037037037</v>
      </c>
    </row>
    <row x14ac:dyDescent="0.25" r="4043" customHeight="1" ht="18.75">
      <c r="A4043" s="1">
        <v>45316</v>
      </c>
      <c r="B4043" s="12">
        <v>3.2</v>
      </c>
      <c r="C4043" s="12">
        <v>5.5</v>
      </c>
      <c r="D4043" s="7">
        <v>270</v>
      </c>
      <c r="E4043" s="16">
        <v>1.4806481481481482</v>
      </c>
      <c r="F4043" s="12">
        <v>8.4</v>
      </c>
      <c r="G4043" s="7">
        <v>270</v>
      </c>
      <c r="H4043" s="16">
        <v>1.4778703703703704</v>
      </c>
    </row>
    <row x14ac:dyDescent="0.25" r="4044" customHeight="1" ht="18.75">
      <c r="A4044" s="1">
        <v>45317</v>
      </c>
      <c r="B4044" s="12">
        <v>3.3</v>
      </c>
      <c r="C4044" s="12">
        <v>5.3</v>
      </c>
      <c r="D4044" s="7">
        <v>290</v>
      </c>
      <c r="E4044" s="16">
        <v>1.2250925925925926</v>
      </c>
      <c r="F4044" s="12">
        <v>9.4</v>
      </c>
      <c r="G4044" s="7">
        <v>250</v>
      </c>
      <c r="H4044" s="16">
        <v>1.4542592592592594</v>
      </c>
    </row>
    <row x14ac:dyDescent="0.25" r="4045" customHeight="1" ht="18.75">
      <c r="A4045" s="1">
        <v>45318</v>
      </c>
      <c r="B4045" s="12">
        <v>2.5</v>
      </c>
      <c r="C4045" s="12">
        <v>4.9</v>
      </c>
      <c r="D4045" s="7">
        <v>250</v>
      </c>
      <c r="E4045" s="16">
        <v>1.5820370370370371</v>
      </c>
      <c r="F4045" s="12">
        <v>7.6</v>
      </c>
      <c r="G4045" s="7">
        <v>290</v>
      </c>
      <c r="H4045" s="16">
        <v>1.6014814814814815</v>
      </c>
    </row>
    <row x14ac:dyDescent="0.25" r="4046" customHeight="1" ht="18.75">
      <c r="A4046" s="1">
        <v>45319</v>
      </c>
      <c r="B4046" s="12">
        <v>2.6</v>
      </c>
      <c r="C4046" s="12">
        <v>5.6</v>
      </c>
      <c r="D4046" s="7">
        <v>270</v>
      </c>
      <c r="E4046" s="16">
        <v>1.470925925925926</v>
      </c>
      <c r="F4046" s="12">
        <v>10.1</v>
      </c>
      <c r="G4046" s="7">
        <v>270</v>
      </c>
      <c r="H4046" s="16">
        <v>1.6243981481481482</v>
      </c>
    </row>
    <row x14ac:dyDescent="0.25" r="4047" customHeight="1" ht="18.75">
      <c r="A4047" s="1">
        <v>45320</v>
      </c>
      <c r="B4047" s="12">
        <v>1.5</v>
      </c>
      <c r="C4047" s="12">
        <v>4.8</v>
      </c>
      <c r="D4047" s="7">
        <v>270</v>
      </c>
      <c r="E4047" s="16">
        <v>1.5243981481481481</v>
      </c>
      <c r="F4047" s="12">
        <v>6.8</v>
      </c>
      <c r="G4047" s="7">
        <v>250</v>
      </c>
      <c r="H4047" s="16">
        <v>1.5000925925925928</v>
      </c>
    </row>
    <row x14ac:dyDescent="0.25" r="4048" customHeight="1" ht="18.75">
      <c r="A4048" s="1">
        <v>45321</v>
      </c>
      <c r="B4048" s="7">
        <v>1</v>
      </c>
      <c r="C4048" s="7">
        <v>2</v>
      </c>
      <c r="D4048" s="7">
        <v>230</v>
      </c>
      <c r="E4048" s="16">
        <v>1.5743981481481482</v>
      </c>
      <c r="F4048" s="12">
        <v>3.3</v>
      </c>
      <c r="G4048" s="7">
        <v>200</v>
      </c>
      <c r="H4048" s="16">
        <v>1.570925925925926</v>
      </c>
    </row>
    <row x14ac:dyDescent="0.25" r="4049" customHeight="1" ht="18.75">
      <c r="A4049" s="1">
        <v>45322</v>
      </c>
      <c r="B4049" s="12">
        <v>1.1</v>
      </c>
      <c r="C4049" s="12">
        <v>2.6</v>
      </c>
      <c r="D4049" s="7">
        <v>250</v>
      </c>
      <c r="E4049" s="16">
        <v>1.5341203703703705</v>
      </c>
      <c r="F4049" s="12">
        <v>4.5</v>
      </c>
      <c r="G4049" s="7">
        <v>180</v>
      </c>
      <c r="H4049" s="16">
        <v>1.6223148148148148</v>
      </c>
    </row>
    <row x14ac:dyDescent="0.25" r="4050" customHeight="1" ht="18.75">
      <c r="A4050" s="1">
        <v>45323</v>
      </c>
      <c r="B4050" s="7">
        <v>3</v>
      </c>
      <c r="C4050" s="12">
        <v>6.8</v>
      </c>
      <c r="D4050" s="7">
        <v>90</v>
      </c>
      <c r="E4050" s="16">
        <v>1.5980092592592592</v>
      </c>
      <c r="F4050" s="12">
        <v>9.5</v>
      </c>
      <c r="G4050" s="7">
        <v>110</v>
      </c>
      <c r="H4050" s="16">
        <v>1.7299537037037038</v>
      </c>
    </row>
    <row x14ac:dyDescent="0.25" r="4051" customHeight="1" ht="18.75">
      <c r="A4051" s="1">
        <v>45324</v>
      </c>
      <c r="B4051" s="7">
        <v>3</v>
      </c>
      <c r="C4051" s="12">
        <v>4.4</v>
      </c>
      <c r="D4051" s="7">
        <v>110</v>
      </c>
      <c r="E4051" s="16">
        <v>1.0389814814814815</v>
      </c>
      <c r="F4051" s="12">
        <v>6.8</v>
      </c>
      <c r="G4051" s="7">
        <v>90</v>
      </c>
      <c r="H4051" s="16">
        <v>1.0424537037037036</v>
      </c>
    </row>
    <row x14ac:dyDescent="0.25" r="4052" customHeight="1" ht="18.75">
      <c r="A4052" s="1">
        <v>45325</v>
      </c>
      <c r="B4052" s="12">
        <v>2.7</v>
      </c>
      <c r="C4052" s="12">
        <v>4.3</v>
      </c>
      <c r="D4052" s="7">
        <v>90</v>
      </c>
      <c r="E4052" s="16">
        <v>1.514675925925926</v>
      </c>
      <c r="F4052" s="12">
        <v>7.6</v>
      </c>
      <c r="G4052" s="7">
        <v>90</v>
      </c>
      <c r="H4052" s="16">
        <v>1.4952314814814816</v>
      </c>
    </row>
    <row x14ac:dyDescent="0.25" r="4053" customHeight="1" ht="18.75">
      <c r="A4053" s="1">
        <v>45326</v>
      </c>
      <c r="B4053" s="12">
        <v>2.3</v>
      </c>
      <c r="C4053" s="12">
        <v>5.7</v>
      </c>
      <c r="D4053" s="7">
        <v>110</v>
      </c>
      <c r="E4053" s="16">
        <v>1.663287037037037</v>
      </c>
      <c r="F4053" s="12">
        <v>9.1</v>
      </c>
      <c r="G4053" s="7">
        <v>90</v>
      </c>
      <c r="H4053" s="16">
        <v>1.783425925925926</v>
      </c>
    </row>
    <row x14ac:dyDescent="0.25" r="4054" customHeight="1" ht="18.75">
      <c r="A4054" s="1">
        <v>45327</v>
      </c>
      <c r="B4054" s="12">
        <v>3.5</v>
      </c>
      <c r="C4054" s="12">
        <v>6.4</v>
      </c>
      <c r="D4054" s="7">
        <v>110</v>
      </c>
      <c r="E4054" s="16">
        <v>1.6688425925925925</v>
      </c>
      <c r="F4054" s="12">
        <v>10.4</v>
      </c>
      <c r="G4054" s="7">
        <v>110</v>
      </c>
      <c r="H4054" s="16">
        <v>1.6014814814814815</v>
      </c>
    </row>
    <row x14ac:dyDescent="0.25" r="4055" customHeight="1" ht="18.75">
      <c r="A4055" s="1">
        <v>45328</v>
      </c>
      <c r="B4055" s="12">
        <v>2.2</v>
      </c>
      <c r="C4055" s="12">
        <v>3.5</v>
      </c>
      <c r="D4055" s="7">
        <v>110</v>
      </c>
      <c r="E4055" s="16">
        <v>1.064675925925926</v>
      </c>
      <c r="F4055" s="12">
        <v>5.1</v>
      </c>
      <c r="G4055" s="7">
        <v>110</v>
      </c>
      <c r="H4055" s="16">
        <v>1.361898148148148</v>
      </c>
    </row>
    <row x14ac:dyDescent="0.25" r="4056" customHeight="1" ht="18.75">
      <c r="A4056" s="1">
        <v>45329</v>
      </c>
      <c r="B4056" s="12">
        <v>2.1</v>
      </c>
      <c r="C4056" s="12">
        <v>3.8</v>
      </c>
      <c r="D4056" s="7">
        <v>290</v>
      </c>
      <c r="E4056" s="16">
        <v>1.1167592592592592</v>
      </c>
      <c r="F4056" s="12">
        <v>5.8</v>
      </c>
      <c r="G4056" s="7">
        <v>340</v>
      </c>
      <c r="H4056" s="16">
        <v>1.4042592592592593</v>
      </c>
    </row>
    <row x14ac:dyDescent="0.25" r="4057" customHeight="1" ht="18.75">
      <c r="A4057" s="1">
        <v>45330</v>
      </c>
      <c r="B4057" s="12">
        <v>1.5</v>
      </c>
      <c r="C4057" s="12">
        <v>4.3</v>
      </c>
      <c r="D4057" s="7">
        <v>270</v>
      </c>
      <c r="E4057" s="16">
        <v>1.5167592592592594</v>
      </c>
      <c r="F4057" s="12">
        <v>6.7</v>
      </c>
      <c r="G4057" s="7">
        <v>270</v>
      </c>
      <c r="H4057" s="16">
        <v>1.513287037037037</v>
      </c>
    </row>
    <row x14ac:dyDescent="0.25" r="4058" customHeight="1" ht="18.75">
      <c r="A4058" s="1">
        <v>45331</v>
      </c>
      <c r="B4058" s="12">
        <v>2.2</v>
      </c>
      <c r="C4058" s="12">
        <v>5.1</v>
      </c>
      <c r="D4058" s="7">
        <v>290</v>
      </c>
      <c r="E4058" s="16">
        <v>1.9785648148148147</v>
      </c>
      <c r="F4058" s="12">
        <v>7.8</v>
      </c>
      <c r="G4058" s="7">
        <v>270</v>
      </c>
      <c r="H4058" s="16">
        <v>1.9764814814814815</v>
      </c>
    </row>
    <row x14ac:dyDescent="0.25" r="4059" customHeight="1" ht="18.75">
      <c r="A4059" s="1">
        <v>45332</v>
      </c>
      <c r="B4059" s="12">
        <v>2.5</v>
      </c>
      <c r="C4059" s="12">
        <v>5.8</v>
      </c>
      <c r="D4059" s="7">
        <v>290</v>
      </c>
      <c r="E4059" s="16">
        <v>1.025787037037037</v>
      </c>
      <c r="F4059" s="12">
        <v>8.8</v>
      </c>
      <c r="G4059" s="7">
        <v>290</v>
      </c>
      <c r="H4059" s="16">
        <v>1.0202314814814815</v>
      </c>
    </row>
    <row x14ac:dyDescent="0.25" r="4060" customHeight="1" ht="18.75">
      <c r="A4060" s="1">
        <v>45333</v>
      </c>
      <c r="B4060" s="12">
        <v>2.5</v>
      </c>
      <c r="C4060" s="12">
        <v>8.1</v>
      </c>
      <c r="D4060" s="7">
        <v>290</v>
      </c>
      <c r="E4060" s="16">
        <v>1.619537037037037</v>
      </c>
      <c r="F4060" s="12">
        <v>12.3</v>
      </c>
      <c r="G4060" s="7">
        <v>320</v>
      </c>
      <c r="H4060" s="16">
        <v>1.6202314814814813</v>
      </c>
    </row>
    <row x14ac:dyDescent="0.25" r="4061" customHeight="1" ht="18.75">
      <c r="A4061" s="1">
        <v>45334</v>
      </c>
      <c r="B4061" s="12">
        <v>1.3</v>
      </c>
      <c r="C4061" s="12">
        <v>3.8</v>
      </c>
      <c r="D4061" s="7">
        <v>290</v>
      </c>
      <c r="E4061" s="16">
        <v>1.0105092592592593</v>
      </c>
      <c r="F4061" s="7">
        <v>6</v>
      </c>
      <c r="G4061" s="7">
        <v>270</v>
      </c>
      <c r="H4061" s="16">
        <v>1.0153703703703705</v>
      </c>
    </row>
    <row x14ac:dyDescent="0.25" r="4062" customHeight="1" ht="18.75">
      <c r="A4062" s="1">
        <v>45335</v>
      </c>
      <c r="B4062" s="12">
        <v>1.5</v>
      </c>
      <c r="C4062" s="7">
        <v>5</v>
      </c>
      <c r="D4062" s="7">
        <v>270</v>
      </c>
      <c r="E4062" s="16">
        <v>1.563287037037037</v>
      </c>
      <c r="F4062" s="12">
        <v>7.2</v>
      </c>
      <c r="G4062" s="7">
        <v>250</v>
      </c>
      <c r="H4062" s="16">
        <v>1.5466203703703703</v>
      </c>
    </row>
    <row x14ac:dyDescent="0.25" r="4063" customHeight="1" ht="18.75">
      <c r="A4063" s="1">
        <v>45336</v>
      </c>
      <c r="B4063" s="12">
        <v>0.8</v>
      </c>
      <c r="C4063" s="12">
        <v>2.6</v>
      </c>
      <c r="D4063" s="7">
        <v>180</v>
      </c>
      <c r="E4063" s="16">
        <v>1.7292592592592593</v>
      </c>
      <c r="F4063" s="12">
        <v>4.3</v>
      </c>
      <c r="G4063" s="7">
        <v>270</v>
      </c>
      <c r="H4063" s="16">
        <v>1.685509259259259</v>
      </c>
    </row>
    <row x14ac:dyDescent="0.25" r="4064" customHeight="1" ht="18.75">
      <c r="A4064" s="1">
        <v>45337</v>
      </c>
      <c r="B4064" s="12">
        <v>2.8</v>
      </c>
      <c r="C4064" s="12">
        <v>8.2</v>
      </c>
      <c r="D4064" s="7">
        <v>270</v>
      </c>
      <c r="E4064" s="16">
        <v>1.6410648148148148</v>
      </c>
      <c r="F4064" s="12">
        <v>14.7</v>
      </c>
      <c r="G4064" s="7">
        <v>270</v>
      </c>
      <c r="H4064" s="16">
        <v>1.6389814814814816</v>
      </c>
    </row>
    <row x14ac:dyDescent="0.25" r="4065" customHeight="1" ht="18.75">
      <c r="A4065" s="1">
        <v>45338</v>
      </c>
      <c r="B4065" s="12">
        <v>1.6</v>
      </c>
      <c r="C4065" s="12">
        <v>3.6</v>
      </c>
      <c r="D4065" s="7">
        <v>110</v>
      </c>
      <c r="E4065" s="16">
        <v>1.174398148148148</v>
      </c>
      <c r="F4065" s="12">
        <v>6.1</v>
      </c>
      <c r="G4065" s="7">
        <v>90</v>
      </c>
      <c r="H4065" s="16">
        <v>1.4799537037037038</v>
      </c>
    </row>
    <row x14ac:dyDescent="0.25" r="4066" customHeight="1" ht="18.75">
      <c r="A4066" s="1">
        <v>45339</v>
      </c>
      <c r="B4066" s="12">
        <v>1.1</v>
      </c>
      <c r="C4066" s="12">
        <v>2.9</v>
      </c>
      <c r="D4066" s="7">
        <v>270</v>
      </c>
      <c r="E4066" s="16">
        <v>1.6813425925925927</v>
      </c>
      <c r="F4066" s="12">
        <v>4.3</v>
      </c>
      <c r="G4066" s="7">
        <v>270</v>
      </c>
      <c r="H4066" s="16">
        <v>1.5889814814814813</v>
      </c>
    </row>
    <row x14ac:dyDescent="0.25" r="4067" customHeight="1" ht="18.75">
      <c r="A4067" s="1">
        <v>45340</v>
      </c>
      <c r="B4067" s="12">
        <v>1.4</v>
      </c>
      <c r="C4067" s="12">
        <v>3.8</v>
      </c>
      <c r="D4067" s="7">
        <v>110</v>
      </c>
      <c r="E4067" s="16">
        <v>1.963287037037037</v>
      </c>
      <c r="F4067" s="12">
        <v>6.3</v>
      </c>
      <c r="G4067" s="7">
        <v>110</v>
      </c>
      <c r="H4067" s="16">
        <v>1.9639814814814813</v>
      </c>
    </row>
    <row x14ac:dyDescent="0.25" r="4068" customHeight="1" ht="18.75">
      <c r="A4068" s="1">
        <v>45341</v>
      </c>
      <c r="B4068" s="12">
        <v>2.1</v>
      </c>
      <c r="C4068" s="12">
        <v>4.1</v>
      </c>
      <c r="D4068" s="7">
        <v>110</v>
      </c>
      <c r="E4068" s="16">
        <v>1.2813425925925925</v>
      </c>
      <c r="F4068" s="12">
        <v>6.2</v>
      </c>
      <c r="G4068" s="7">
        <v>110</v>
      </c>
      <c r="H4068" s="16">
        <v>1.2417592592592592</v>
      </c>
    </row>
    <row x14ac:dyDescent="0.25" r="4069" customHeight="1" ht="18.75">
      <c r="A4069" s="1">
        <v>45342</v>
      </c>
      <c r="B4069" s="12">
        <v>4.1</v>
      </c>
      <c r="C4069" s="12">
        <v>7.4</v>
      </c>
      <c r="D4069" s="7">
        <v>90</v>
      </c>
      <c r="E4069" s="16">
        <v>1.452175925925926</v>
      </c>
      <c r="F4069" s="7">
        <v>12</v>
      </c>
      <c r="G4069" s="7">
        <v>90</v>
      </c>
      <c r="H4069" s="16">
        <v>1.4605092592592592</v>
      </c>
    </row>
    <row x14ac:dyDescent="0.25" r="4070" customHeight="1" ht="18.75">
      <c r="A4070" s="1">
        <v>45343</v>
      </c>
      <c r="B4070" s="12">
        <v>4.3</v>
      </c>
      <c r="C4070" s="7">
        <v>7</v>
      </c>
      <c r="D4070" s="7">
        <v>90</v>
      </c>
      <c r="E4070" s="16">
        <v>1.2230092592592592</v>
      </c>
      <c r="F4070" s="7">
        <v>12</v>
      </c>
      <c r="G4070" s="7">
        <v>90</v>
      </c>
      <c r="H4070" s="16">
        <v>1.2216203703703703</v>
      </c>
    </row>
    <row x14ac:dyDescent="0.25" r="4071" customHeight="1" ht="18.75">
      <c r="A4071" s="1">
        <v>45344</v>
      </c>
      <c r="B4071" s="12">
        <v>3.2</v>
      </c>
      <c r="C4071" s="12">
        <v>5.2</v>
      </c>
      <c r="D4071" s="7">
        <v>90</v>
      </c>
      <c r="E4071" s="16">
        <v>1.4063425925925925</v>
      </c>
      <c r="F4071" s="12">
        <v>7.8</v>
      </c>
      <c r="G4071" s="7">
        <v>70</v>
      </c>
      <c r="H4071" s="16">
        <v>1.6466203703703703</v>
      </c>
    </row>
    <row x14ac:dyDescent="0.25" r="4072" customHeight="1" ht="18.75">
      <c r="A4072" s="1">
        <v>45345</v>
      </c>
      <c r="B4072" s="12">
        <v>2.6</v>
      </c>
      <c r="C4072" s="12">
        <v>5.3</v>
      </c>
      <c r="D4072" s="7">
        <v>110</v>
      </c>
      <c r="E4072" s="16">
        <v>1.6028703703703704</v>
      </c>
      <c r="F4072" s="12">
        <v>8.8</v>
      </c>
      <c r="G4072" s="7">
        <v>70</v>
      </c>
      <c r="H4072" s="16">
        <v>1.9875925925925926</v>
      </c>
    </row>
    <row x14ac:dyDescent="0.25" r="4073" customHeight="1" ht="18.75">
      <c r="A4073" s="1">
        <v>45346</v>
      </c>
      <c r="B4073" s="12">
        <v>2.8</v>
      </c>
      <c r="C4073" s="12">
        <v>6.1</v>
      </c>
      <c r="D4073" s="7">
        <v>110</v>
      </c>
      <c r="E4073" s="16">
        <v>1.632037037037037</v>
      </c>
      <c r="F4073" s="12">
        <v>9.9</v>
      </c>
      <c r="G4073" s="7">
        <v>70</v>
      </c>
      <c r="H4073" s="16">
        <v>1.6077314814814816</v>
      </c>
    </row>
    <row x14ac:dyDescent="0.25" r="4074" customHeight="1" ht="18.75">
      <c r="A4074" s="1">
        <v>45347</v>
      </c>
      <c r="B4074" s="7">
        <v>2</v>
      </c>
      <c r="C4074" s="12">
        <v>4.5</v>
      </c>
      <c r="D4074" s="7">
        <v>290</v>
      </c>
      <c r="E4074" s="16">
        <v>1.719537037037037</v>
      </c>
      <c r="F4074" s="12">
        <v>6.9</v>
      </c>
      <c r="G4074" s="7">
        <v>290</v>
      </c>
      <c r="H4074" s="16">
        <v>1.719537037037037</v>
      </c>
    </row>
    <row x14ac:dyDescent="0.25" r="4075" customHeight="1" ht="18.75">
      <c r="A4075" s="1">
        <v>45348</v>
      </c>
      <c r="B4075" s="12">
        <v>2.1</v>
      </c>
      <c r="C4075" s="12">
        <v>5.6</v>
      </c>
      <c r="D4075" s="7">
        <v>110</v>
      </c>
      <c r="E4075" s="16">
        <v>1.6806481481481481</v>
      </c>
      <c r="F4075" s="12">
        <v>8.4</v>
      </c>
      <c r="G4075" s="7">
        <v>110</v>
      </c>
      <c r="H4075" s="16">
        <v>1.6688425925925925</v>
      </c>
    </row>
    <row x14ac:dyDescent="0.25" r="4076" customHeight="1" ht="18.75">
      <c r="A4076" s="1">
        <v>45349</v>
      </c>
      <c r="B4076" s="12">
        <v>1.8</v>
      </c>
      <c r="C4076" s="12">
        <v>4.2</v>
      </c>
      <c r="D4076" s="7">
        <v>140</v>
      </c>
      <c r="E4076" s="16">
        <v>1.607037037037037</v>
      </c>
      <c r="F4076" s="12">
        <v>6.4</v>
      </c>
      <c r="G4076" s="7">
        <v>110</v>
      </c>
      <c r="H4076" s="16">
        <v>1.6028703703703704</v>
      </c>
    </row>
    <row x14ac:dyDescent="0.25" r="4077" customHeight="1" ht="18.75">
      <c r="A4077" s="1">
        <v>45350</v>
      </c>
      <c r="B4077" s="12">
        <v>1.4</v>
      </c>
      <c r="C4077" s="12">
        <v>3.5</v>
      </c>
      <c r="D4077" s="7">
        <v>90</v>
      </c>
      <c r="E4077" s="16">
        <v>1.807037037037037</v>
      </c>
      <c r="F4077" s="12">
        <v>4.8</v>
      </c>
      <c r="G4077" s="7">
        <v>90</v>
      </c>
      <c r="H4077" s="16">
        <v>1.8063425925925927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077"/>
  <sheetViews>
    <sheetView workbookViewId="0"/>
  </sheetViews>
  <sheetFormatPr defaultRowHeight="15" x14ac:dyDescent="0.25"/>
  <cols>
    <col min="1" max="1" style="3" width="11.147857142857141" customWidth="1" bestFit="1"/>
    <col min="2" max="2" style="14" width="15.005" customWidth="1" bestFit="1"/>
    <col min="3" max="3" style="9" width="15.005" customWidth="1" bestFit="1"/>
  </cols>
  <sheetData>
    <row x14ac:dyDescent="0.25" r="1" customHeight="1" ht="18.75">
      <c r="A1" s="1" t="s">
        <v>42</v>
      </c>
      <c r="B1" s="11" t="s">
        <v>46</v>
      </c>
      <c r="C1" s="5" t="s">
        <v>47</v>
      </c>
    </row>
    <row x14ac:dyDescent="0.25" r="2" customHeight="1" ht="18.75">
      <c r="A2" s="1">
        <v>41275</v>
      </c>
      <c r="B2" s="12">
        <v>73.4</v>
      </c>
      <c r="C2" s="7">
        <v>54</v>
      </c>
    </row>
    <row x14ac:dyDescent="0.25" r="3" customHeight="1" ht="18.75">
      <c r="A3" s="1">
        <v>41276</v>
      </c>
      <c r="B3" s="12">
        <v>47.3</v>
      </c>
      <c r="C3" s="7">
        <v>32</v>
      </c>
    </row>
    <row x14ac:dyDescent="0.25" r="4" customHeight="1" ht="18.75">
      <c r="A4" s="1">
        <v>41277</v>
      </c>
      <c r="B4" s="12">
        <v>37.1</v>
      </c>
      <c r="C4" s="7">
        <v>23</v>
      </c>
    </row>
    <row x14ac:dyDescent="0.25" r="5" customHeight="1" ht="18.75">
      <c r="A5" s="1">
        <v>41278</v>
      </c>
      <c r="B5" s="12">
        <v>36.3</v>
      </c>
      <c r="C5" s="7">
        <v>18</v>
      </c>
    </row>
    <row x14ac:dyDescent="0.25" r="6" customHeight="1" ht="18.75">
      <c r="A6" s="1">
        <v>41279</v>
      </c>
      <c r="B6" s="12">
        <v>46.3</v>
      </c>
      <c r="C6" s="7">
        <v>27</v>
      </c>
    </row>
    <row x14ac:dyDescent="0.25" r="7" customHeight="1" ht="18.75">
      <c r="A7" s="1">
        <v>41280</v>
      </c>
      <c r="B7" s="12">
        <v>40.6</v>
      </c>
      <c r="C7" s="7">
        <v>22</v>
      </c>
    </row>
    <row x14ac:dyDescent="0.25" r="8" customHeight="1" ht="18.75">
      <c r="A8" s="1">
        <v>41281</v>
      </c>
      <c r="B8" s="12">
        <v>35.1</v>
      </c>
      <c r="C8" s="7">
        <v>14</v>
      </c>
    </row>
    <row x14ac:dyDescent="0.25" r="9" customHeight="1" ht="18.75">
      <c r="A9" s="1">
        <v>41282</v>
      </c>
      <c r="B9" s="12">
        <v>38.5</v>
      </c>
      <c r="C9" s="7">
        <v>20</v>
      </c>
    </row>
    <row x14ac:dyDescent="0.25" r="10" customHeight="1" ht="18.75">
      <c r="A10" s="1">
        <v>41283</v>
      </c>
      <c r="B10" s="12">
        <v>33.6</v>
      </c>
      <c r="C10" s="7">
        <v>22</v>
      </c>
    </row>
    <row x14ac:dyDescent="0.25" r="11" customHeight="1" ht="18.75">
      <c r="A11" s="1">
        <v>41284</v>
      </c>
      <c r="B11" s="7">
        <v>29</v>
      </c>
      <c r="C11" s="7">
        <v>17</v>
      </c>
    </row>
    <row x14ac:dyDescent="0.25" r="12" customHeight="1" ht="18.75">
      <c r="A12" s="1">
        <v>41285</v>
      </c>
      <c r="B12" s="12">
        <v>44.8</v>
      </c>
      <c r="C12" s="7">
        <v>28</v>
      </c>
    </row>
    <row x14ac:dyDescent="0.25" r="13" customHeight="1" ht="18.75">
      <c r="A13" s="1">
        <v>41286</v>
      </c>
      <c r="B13" s="12">
        <v>52.9</v>
      </c>
      <c r="C13" s="7">
        <v>33</v>
      </c>
    </row>
    <row x14ac:dyDescent="0.25" r="14" customHeight="1" ht="18.75">
      <c r="A14" s="1">
        <v>41287</v>
      </c>
      <c r="B14" s="12">
        <v>65.6</v>
      </c>
      <c r="C14" s="7">
        <v>48</v>
      </c>
    </row>
    <row x14ac:dyDescent="0.25" r="15" customHeight="1" ht="18.75">
      <c r="A15" s="1">
        <v>41288</v>
      </c>
      <c r="B15" s="12">
        <v>53.6</v>
      </c>
      <c r="C15" s="7">
        <v>23</v>
      </c>
    </row>
    <row x14ac:dyDescent="0.25" r="16" customHeight="1" ht="18.75">
      <c r="A16" s="1">
        <v>41289</v>
      </c>
      <c r="B16" s="12">
        <v>59.4</v>
      </c>
      <c r="C16" s="7">
        <v>34</v>
      </c>
    </row>
    <row x14ac:dyDescent="0.25" r="17" customHeight="1" ht="18.75">
      <c r="A17" s="1">
        <v>41290</v>
      </c>
      <c r="B17" s="12">
        <v>58.3</v>
      </c>
      <c r="C17" s="7">
        <v>38</v>
      </c>
    </row>
    <row x14ac:dyDescent="0.25" r="18" customHeight="1" ht="18.75">
      <c r="A18" s="1">
        <v>41291</v>
      </c>
      <c r="B18" s="12">
        <v>48.5</v>
      </c>
      <c r="C18" s="7">
        <v>35</v>
      </c>
    </row>
    <row x14ac:dyDescent="0.25" r="19" customHeight="1" ht="18.75">
      <c r="A19" s="1">
        <v>41292</v>
      </c>
      <c r="B19" s="12">
        <v>38.4</v>
      </c>
      <c r="C19" s="7">
        <v>14</v>
      </c>
    </row>
    <row x14ac:dyDescent="0.25" r="20" customHeight="1" ht="18.75">
      <c r="A20" s="1">
        <v>41293</v>
      </c>
      <c r="B20" s="12">
        <v>52.8</v>
      </c>
      <c r="C20" s="7">
        <v>31</v>
      </c>
    </row>
    <row x14ac:dyDescent="0.25" r="21" customHeight="1" ht="18.75">
      <c r="A21" s="1">
        <v>41294</v>
      </c>
      <c r="B21" s="12">
        <v>64.1</v>
      </c>
      <c r="C21" s="7">
        <v>42</v>
      </c>
    </row>
    <row x14ac:dyDescent="0.25" r="22" customHeight="1" ht="18.75">
      <c r="A22" s="1">
        <v>41295</v>
      </c>
      <c r="B22" s="12">
        <v>89.9</v>
      </c>
      <c r="C22" s="7">
        <v>65</v>
      </c>
    </row>
    <row x14ac:dyDescent="0.25" r="23" customHeight="1" ht="18.75">
      <c r="A23" s="1">
        <v>41296</v>
      </c>
      <c r="B23" s="12">
        <v>82.9</v>
      </c>
      <c r="C23" s="7">
        <v>67</v>
      </c>
    </row>
    <row x14ac:dyDescent="0.25" r="24" customHeight="1" ht="18.75">
      <c r="A24" s="1">
        <v>41297</v>
      </c>
      <c r="B24" s="12">
        <v>85.1</v>
      </c>
      <c r="C24" s="7">
        <v>75</v>
      </c>
    </row>
    <row x14ac:dyDescent="0.25" r="25" customHeight="1" ht="18.75">
      <c r="A25" s="1">
        <v>41298</v>
      </c>
      <c r="B25" s="12">
        <v>63.6</v>
      </c>
      <c r="C25" s="7">
        <v>30</v>
      </c>
    </row>
    <row x14ac:dyDescent="0.25" r="26" customHeight="1" ht="18.75">
      <c r="A26" s="1">
        <v>41299</v>
      </c>
      <c r="B26" s="12">
        <v>23.1</v>
      </c>
      <c r="C26" s="7">
        <v>15</v>
      </c>
    </row>
    <row x14ac:dyDescent="0.25" r="27" customHeight="1" ht="18.75">
      <c r="A27" s="1">
        <v>41300</v>
      </c>
      <c r="B27" s="7">
        <v>29</v>
      </c>
      <c r="C27" s="7">
        <v>16</v>
      </c>
    </row>
    <row x14ac:dyDescent="0.25" r="28" customHeight="1" ht="18.75">
      <c r="A28" s="1">
        <v>41301</v>
      </c>
      <c r="B28" s="12">
        <v>43.9</v>
      </c>
      <c r="C28" s="7">
        <v>26</v>
      </c>
    </row>
    <row x14ac:dyDescent="0.25" r="29" customHeight="1" ht="18.75">
      <c r="A29" s="1">
        <v>41302</v>
      </c>
      <c r="B29" s="12">
        <v>44.3</v>
      </c>
      <c r="C29" s="7">
        <v>19</v>
      </c>
    </row>
    <row x14ac:dyDescent="0.25" r="30" customHeight="1" ht="18.75">
      <c r="A30" s="1">
        <v>41303</v>
      </c>
      <c r="B30" s="12">
        <v>57.4</v>
      </c>
      <c r="C30" s="7">
        <v>32</v>
      </c>
    </row>
    <row x14ac:dyDescent="0.25" r="31" customHeight="1" ht="18.75">
      <c r="A31" s="1">
        <v>41304</v>
      </c>
      <c r="B31" s="12">
        <v>57.6</v>
      </c>
      <c r="C31" s="7">
        <v>27</v>
      </c>
    </row>
    <row x14ac:dyDescent="0.25" r="32" customHeight="1" ht="18.75">
      <c r="A32" s="1">
        <v>41305</v>
      </c>
      <c r="B32" s="12">
        <v>64.3</v>
      </c>
      <c r="C32" s="7">
        <v>41</v>
      </c>
    </row>
    <row x14ac:dyDescent="0.25" r="33" customHeight="1" ht="18.75">
      <c r="A33" s="1">
        <v>41306</v>
      </c>
      <c r="B33" s="12">
        <v>90.8</v>
      </c>
      <c r="C33" s="7">
        <v>64</v>
      </c>
    </row>
    <row x14ac:dyDescent="0.25" r="34" customHeight="1" ht="18.75">
      <c r="A34" s="1">
        <v>41307</v>
      </c>
      <c r="B34" s="12">
        <v>36.5</v>
      </c>
      <c r="C34" s="7">
        <v>13</v>
      </c>
    </row>
    <row x14ac:dyDescent="0.25" r="35" customHeight="1" ht="18.75">
      <c r="A35" s="1">
        <v>41308</v>
      </c>
      <c r="B35" s="12">
        <v>39.1</v>
      </c>
      <c r="C35" s="7">
        <v>24</v>
      </c>
    </row>
    <row x14ac:dyDescent="0.25" r="36" customHeight="1" ht="18.75">
      <c r="A36" s="1">
        <v>41309</v>
      </c>
      <c r="B36" s="12">
        <v>74.8</v>
      </c>
      <c r="C36" s="7">
        <v>52</v>
      </c>
    </row>
    <row x14ac:dyDescent="0.25" r="37" customHeight="1" ht="18.75">
      <c r="A37" s="1">
        <v>41310</v>
      </c>
      <c r="B37" s="12">
        <v>81.4</v>
      </c>
      <c r="C37" s="7">
        <v>64</v>
      </c>
    </row>
    <row x14ac:dyDescent="0.25" r="38" customHeight="1" ht="18.75">
      <c r="A38" s="1">
        <v>41311</v>
      </c>
      <c r="B38" s="12">
        <v>68.9</v>
      </c>
      <c r="C38" s="7">
        <v>47</v>
      </c>
    </row>
    <row x14ac:dyDescent="0.25" r="39" customHeight="1" ht="18.75">
      <c r="A39" s="1">
        <v>41312</v>
      </c>
      <c r="B39" s="12">
        <v>35.5</v>
      </c>
      <c r="C39" s="7">
        <v>18</v>
      </c>
    </row>
    <row x14ac:dyDescent="0.25" r="40" customHeight="1" ht="18.75">
      <c r="A40" s="1">
        <v>41313</v>
      </c>
      <c r="B40" s="7">
        <v>34</v>
      </c>
      <c r="C40" s="7">
        <v>26</v>
      </c>
    </row>
    <row x14ac:dyDescent="0.25" r="41" customHeight="1" ht="18.75">
      <c r="A41" s="1">
        <v>41314</v>
      </c>
      <c r="B41" s="7">
        <v>35</v>
      </c>
      <c r="C41" s="7">
        <v>18</v>
      </c>
    </row>
    <row x14ac:dyDescent="0.25" r="42" customHeight="1" ht="18.75">
      <c r="A42" s="1">
        <v>41315</v>
      </c>
      <c r="B42" s="12">
        <v>46.1</v>
      </c>
      <c r="C42" s="7">
        <v>33</v>
      </c>
    </row>
    <row x14ac:dyDescent="0.25" r="43" customHeight="1" ht="18.75">
      <c r="A43" s="1">
        <v>41316</v>
      </c>
      <c r="B43" s="12">
        <v>29.5</v>
      </c>
      <c r="C43" s="7">
        <v>13</v>
      </c>
    </row>
    <row x14ac:dyDescent="0.25" r="44" customHeight="1" ht="18.75">
      <c r="A44" s="1">
        <v>41317</v>
      </c>
      <c r="B44" s="12">
        <v>58.8</v>
      </c>
      <c r="C44" s="7">
        <v>34</v>
      </c>
    </row>
    <row x14ac:dyDescent="0.25" r="45" customHeight="1" ht="18.75">
      <c r="A45" s="1">
        <v>41318</v>
      </c>
      <c r="B45" s="12">
        <v>42.3</v>
      </c>
      <c r="C45" s="7">
        <v>20</v>
      </c>
    </row>
    <row x14ac:dyDescent="0.25" r="46" customHeight="1" ht="18.75">
      <c r="A46" s="1">
        <v>41319</v>
      </c>
      <c r="B46" s="12">
        <v>35.5</v>
      </c>
      <c r="C46" s="7">
        <v>16</v>
      </c>
    </row>
    <row x14ac:dyDescent="0.25" r="47" customHeight="1" ht="18.75">
      <c r="A47" s="1">
        <v>41320</v>
      </c>
      <c r="B47" s="12">
        <v>26.5</v>
      </c>
      <c r="C47" s="7">
        <v>10</v>
      </c>
    </row>
    <row x14ac:dyDescent="0.25" r="48" customHeight="1" ht="18.75">
      <c r="A48" s="1">
        <v>41321</v>
      </c>
      <c r="B48" s="12">
        <v>21.3</v>
      </c>
      <c r="C48" s="7">
        <v>9</v>
      </c>
    </row>
    <row x14ac:dyDescent="0.25" r="49" customHeight="1" ht="18.75">
      <c r="A49" s="1">
        <v>41322</v>
      </c>
      <c r="B49" s="7">
        <v>47</v>
      </c>
      <c r="C49" s="7">
        <v>28</v>
      </c>
    </row>
    <row x14ac:dyDescent="0.25" r="50" customHeight="1" ht="18.75">
      <c r="A50" s="1">
        <v>41323</v>
      </c>
      <c r="B50" s="7">
        <v>73</v>
      </c>
      <c r="C50" s="7">
        <v>29</v>
      </c>
    </row>
    <row x14ac:dyDescent="0.25" r="51" customHeight="1" ht="18.75">
      <c r="A51" s="1">
        <v>41324</v>
      </c>
      <c r="B51" s="7">
        <v>28</v>
      </c>
      <c r="C51" s="7">
        <v>14</v>
      </c>
    </row>
    <row x14ac:dyDescent="0.25" r="52" customHeight="1" ht="18.75">
      <c r="A52" s="1">
        <v>41325</v>
      </c>
      <c r="B52" s="12">
        <v>24.1</v>
      </c>
      <c r="C52" s="7">
        <v>12</v>
      </c>
    </row>
    <row x14ac:dyDescent="0.25" r="53" customHeight="1" ht="18.75">
      <c r="A53" s="1">
        <v>41326</v>
      </c>
      <c r="B53" s="12">
        <v>27.8</v>
      </c>
      <c r="C53" s="7">
        <v>14</v>
      </c>
    </row>
    <row x14ac:dyDescent="0.25" r="54" customHeight="1" ht="18.75">
      <c r="A54" s="1">
        <v>41327</v>
      </c>
      <c r="B54" s="12">
        <v>43.4</v>
      </c>
      <c r="C54" s="7">
        <v>25</v>
      </c>
    </row>
    <row x14ac:dyDescent="0.25" r="55" customHeight="1" ht="18.75">
      <c r="A55" s="1">
        <v>41328</v>
      </c>
      <c r="B55" s="12">
        <v>29.5</v>
      </c>
      <c r="C55" s="7">
        <v>15</v>
      </c>
    </row>
    <row x14ac:dyDescent="0.25" r="56" customHeight="1" ht="18.75">
      <c r="A56" s="1">
        <v>41329</v>
      </c>
      <c r="B56" s="12">
        <v>29.9</v>
      </c>
      <c r="C56" s="7">
        <v>12</v>
      </c>
    </row>
    <row x14ac:dyDescent="0.25" r="57" customHeight="1" ht="18.75">
      <c r="A57" s="1">
        <v>41330</v>
      </c>
      <c r="B57" s="12">
        <v>33.6</v>
      </c>
      <c r="C57" s="7">
        <v>13</v>
      </c>
    </row>
    <row x14ac:dyDescent="0.25" r="58" customHeight="1" ht="18.75">
      <c r="A58" s="1">
        <v>41331</v>
      </c>
      <c r="B58" s="12">
        <v>51.6</v>
      </c>
      <c r="C58" s="7">
        <v>37</v>
      </c>
    </row>
    <row x14ac:dyDescent="0.25" r="59" customHeight="1" ht="18.75">
      <c r="A59" s="1">
        <v>41332</v>
      </c>
      <c r="B59" s="12">
        <v>39.1</v>
      </c>
      <c r="C59" s="7">
        <v>14</v>
      </c>
    </row>
    <row x14ac:dyDescent="0.25" r="60" customHeight="1" ht="18.75">
      <c r="A60" s="1">
        <v>41333</v>
      </c>
      <c r="B60" s="12">
        <v>26.3</v>
      </c>
      <c r="C60" s="7">
        <v>10</v>
      </c>
    </row>
    <row x14ac:dyDescent="0.25" r="61" customHeight="1" ht="18.75">
      <c r="A61" s="1">
        <v>41334</v>
      </c>
      <c r="B61" s="12">
        <v>43.5</v>
      </c>
      <c r="C61" s="7">
        <v>18</v>
      </c>
    </row>
    <row x14ac:dyDescent="0.25" r="62" customHeight="1" ht="18.75">
      <c r="A62" s="1">
        <v>41335</v>
      </c>
      <c r="B62" s="7">
        <v>34</v>
      </c>
      <c r="C62" s="7">
        <v>18</v>
      </c>
    </row>
    <row x14ac:dyDescent="0.25" r="63" customHeight="1" ht="18.75">
      <c r="A63" s="1">
        <v>41336</v>
      </c>
      <c r="B63" s="12">
        <v>34.1</v>
      </c>
      <c r="C63" s="7">
        <v>12</v>
      </c>
    </row>
    <row x14ac:dyDescent="0.25" r="64" customHeight="1" ht="18.75">
      <c r="A64" s="1">
        <v>41337</v>
      </c>
      <c r="B64" s="12">
        <v>35.1</v>
      </c>
      <c r="C64" s="7">
        <v>16</v>
      </c>
    </row>
    <row x14ac:dyDescent="0.25" r="65" customHeight="1" ht="18.75">
      <c r="A65" s="1">
        <v>41338</v>
      </c>
      <c r="B65" s="12">
        <v>26.8</v>
      </c>
      <c r="C65" s="7">
        <v>11</v>
      </c>
    </row>
    <row x14ac:dyDescent="0.25" r="66" customHeight="1" ht="18.75">
      <c r="A66" s="1">
        <v>41339</v>
      </c>
      <c r="B66" s="7">
        <v>29</v>
      </c>
      <c r="C66" s="7">
        <v>13</v>
      </c>
    </row>
    <row x14ac:dyDescent="0.25" r="67" customHeight="1" ht="18.75">
      <c r="A67" s="1">
        <v>41340</v>
      </c>
      <c r="B67" s="12">
        <v>47.5</v>
      </c>
      <c r="C67" s="7">
        <v>32</v>
      </c>
    </row>
    <row x14ac:dyDescent="0.25" r="68" customHeight="1" ht="18.75">
      <c r="A68" s="1">
        <v>41341</v>
      </c>
      <c r="B68" s="12">
        <v>39.8</v>
      </c>
      <c r="C68" s="7">
        <v>18</v>
      </c>
    </row>
    <row x14ac:dyDescent="0.25" r="69" customHeight="1" ht="18.75">
      <c r="A69" s="1">
        <v>41342</v>
      </c>
      <c r="B69" s="12">
        <v>32.5</v>
      </c>
      <c r="C69" s="7">
        <v>11</v>
      </c>
    </row>
    <row x14ac:dyDescent="0.25" r="70" customHeight="1" ht="18.75">
      <c r="A70" s="1">
        <v>41343</v>
      </c>
      <c r="B70" s="12">
        <v>20.6</v>
      </c>
      <c r="C70" s="7">
        <v>9</v>
      </c>
    </row>
    <row x14ac:dyDescent="0.25" r="71" customHeight="1" ht="18.75">
      <c r="A71" s="1">
        <v>41344</v>
      </c>
      <c r="B71" s="12">
        <v>36.4</v>
      </c>
      <c r="C71" s="7">
        <v>20</v>
      </c>
    </row>
    <row x14ac:dyDescent="0.25" r="72" customHeight="1" ht="18.75">
      <c r="A72" s="1">
        <v>41345</v>
      </c>
      <c r="B72" s="12">
        <v>47.1</v>
      </c>
      <c r="C72" s="7">
        <v>13</v>
      </c>
    </row>
    <row x14ac:dyDescent="0.25" r="73" customHeight="1" ht="18.75">
      <c r="A73" s="1">
        <v>41346</v>
      </c>
      <c r="B73" s="7">
        <v>84</v>
      </c>
      <c r="C73" s="7">
        <v>60</v>
      </c>
    </row>
    <row x14ac:dyDescent="0.25" r="74" customHeight="1" ht="18.75">
      <c r="A74" s="1">
        <v>41347</v>
      </c>
      <c r="B74" s="12">
        <v>52.9</v>
      </c>
      <c r="C74" s="7">
        <v>32</v>
      </c>
    </row>
    <row x14ac:dyDescent="0.25" r="75" customHeight="1" ht="18.75">
      <c r="A75" s="1">
        <v>41348</v>
      </c>
      <c r="B75" s="12">
        <v>46.4</v>
      </c>
      <c r="C75" s="7">
        <v>18</v>
      </c>
    </row>
    <row x14ac:dyDescent="0.25" r="76" customHeight="1" ht="18.75">
      <c r="A76" s="1">
        <v>41349</v>
      </c>
      <c r="B76" s="12">
        <v>24.6</v>
      </c>
      <c r="C76" s="7">
        <v>4</v>
      </c>
    </row>
    <row x14ac:dyDescent="0.25" r="77" customHeight="1" ht="18.75">
      <c r="A77" s="1">
        <v>41350</v>
      </c>
      <c r="B77" s="12">
        <v>47.8</v>
      </c>
      <c r="C77" s="7">
        <v>9</v>
      </c>
    </row>
    <row x14ac:dyDescent="0.25" r="78" customHeight="1" ht="18.75">
      <c r="A78" s="1">
        <v>41351</v>
      </c>
      <c r="B78" s="12">
        <v>68.3</v>
      </c>
      <c r="C78" s="7">
        <v>38</v>
      </c>
    </row>
    <row x14ac:dyDescent="0.25" r="79" customHeight="1" ht="18.75">
      <c r="A79" s="1">
        <v>41352</v>
      </c>
      <c r="B79" s="12">
        <v>43.8</v>
      </c>
      <c r="C79" s="7">
        <v>15</v>
      </c>
    </row>
    <row x14ac:dyDescent="0.25" r="80" customHeight="1" ht="18.75">
      <c r="A80" s="1">
        <v>41353</v>
      </c>
      <c r="B80" s="12">
        <v>49.8</v>
      </c>
      <c r="C80" s="7">
        <v>27</v>
      </c>
    </row>
    <row x14ac:dyDescent="0.25" r="81" customHeight="1" ht="18.75">
      <c r="A81" s="1">
        <v>41354</v>
      </c>
      <c r="B81" s="12">
        <v>28.5</v>
      </c>
      <c r="C81" s="7">
        <v>10</v>
      </c>
    </row>
    <row x14ac:dyDescent="0.25" r="82" customHeight="1" ht="18.75">
      <c r="A82" s="1">
        <v>41355</v>
      </c>
      <c r="B82" s="12">
        <v>39.9</v>
      </c>
      <c r="C82" s="7">
        <v>13</v>
      </c>
    </row>
    <row x14ac:dyDescent="0.25" r="83" customHeight="1" ht="18.75">
      <c r="A83" s="1">
        <v>41356</v>
      </c>
      <c r="B83" s="12">
        <v>48.3</v>
      </c>
      <c r="C83" s="7">
        <v>25</v>
      </c>
    </row>
    <row x14ac:dyDescent="0.25" r="84" customHeight="1" ht="18.75">
      <c r="A84" s="1">
        <v>41357</v>
      </c>
      <c r="B84" s="12">
        <v>45.5</v>
      </c>
      <c r="C84" s="7">
        <v>12</v>
      </c>
    </row>
    <row x14ac:dyDescent="0.25" r="85" customHeight="1" ht="18.75">
      <c r="A85" s="1">
        <v>41358</v>
      </c>
      <c r="B85" s="12">
        <v>29.8</v>
      </c>
      <c r="C85" s="7">
        <v>12</v>
      </c>
    </row>
    <row x14ac:dyDescent="0.25" r="86" customHeight="1" ht="18.75">
      <c r="A86" s="1">
        <v>41359</v>
      </c>
      <c r="B86" s="12">
        <v>30.6</v>
      </c>
      <c r="C86" s="7">
        <v>14</v>
      </c>
    </row>
    <row x14ac:dyDescent="0.25" r="87" customHeight="1" ht="18.75">
      <c r="A87" s="1">
        <v>41360</v>
      </c>
      <c r="B87" s="12">
        <v>45.4</v>
      </c>
      <c r="C87" s="7">
        <v>19</v>
      </c>
    </row>
    <row x14ac:dyDescent="0.25" r="88" customHeight="1" ht="18.75">
      <c r="A88" s="1">
        <v>41361</v>
      </c>
      <c r="B88" s="12">
        <v>28.9</v>
      </c>
      <c r="C88" s="7">
        <v>17</v>
      </c>
    </row>
    <row x14ac:dyDescent="0.25" r="89" customHeight="1" ht="18.75">
      <c r="A89" s="1">
        <v>41362</v>
      </c>
      <c r="B89" s="12">
        <v>30.8</v>
      </c>
      <c r="C89" s="7">
        <v>9</v>
      </c>
    </row>
    <row x14ac:dyDescent="0.25" r="90" customHeight="1" ht="18.75">
      <c r="A90" s="1">
        <v>41363</v>
      </c>
      <c r="B90" s="12">
        <v>44.4</v>
      </c>
      <c r="C90" s="7">
        <v>15</v>
      </c>
    </row>
    <row x14ac:dyDescent="0.25" r="91" customHeight="1" ht="18.75">
      <c r="A91" s="1">
        <v>41364</v>
      </c>
      <c r="B91" s="12">
        <v>47.9</v>
      </c>
      <c r="C91" s="7">
        <v>14</v>
      </c>
    </row>
    <row x14ac:dyDescent="0.25" r="92" customHeight="1" ht="18.75">
      <c r="A92" s="1">
        <v>41365</v>
      </c>
      <c r="B92" s="7">
        <v>48</v>
      </c>
      <c r="C92" s="7">
        <v>16</v>
      </c>
    </row>
    <row x14ac:dyDescent="0.25" r="93" customHeight="1" ht="18.75">
      <c r="A93" s="1">
        <v>41366</v>
      </c>
      <c r="B93" s="12">
        <v>53.8</v>
      </c>
      <c r="C93" s="7">
        <v>29</v>
      </c>
    </row>
    <row x14ac:dyDescent="0.25" r="94" customHeight="1" ht="18.75">
      <c r="A94" s="1">
        <v>41367</v>
      </c>
      <c r="B94" s="12">
        <v>35.3</v>
      </c>
      <c r="C94" s="7">
        <v>10</v>
      </c>
    </row>
    <row x14ac:dyDescent="0.25" r="95" customHeight="1" ht="18.75">
      <c r="A95" s="1">
        <v>41368</v>
      </c>
      <c r="B95" s="12">
        <v>35.8</v>
      </c>
      <c r="C95" s="7">
        <v>19</v>
      </c>
    </row>
    <row x14ac:dyDescent="0.25" r="96" customHeight="1" ht="18.75">
      <c r="A96" s="1">
        <v>41369</v>
      </c>
      <c r="B96" s="12">
        <v>52.8</v>
      </c>
      <c r="C96" s="7">
        <v>21</v>
      </c>
    </row>
    <row x14ac:dyDescent="0.25" r="97" customHeight="1" ht="18.75">
      <c r="A97" s="1">
        <v>41370</v>
      </c>
      <c r="B97" s="12">
        <v>88.8</v>
      </c>
      <c r="C97" s="7">
        <v>65</v>
      </c>
    </row>
    <row x14ac:dyDescent="0.25" r="98" customHeight="1" ht="18.75">
      <c r="A98" s="1">
        <v>41371</v>
      </c>
      <c r="B98" s="12">
        <v>55.9</v>
      </c>
      <c r="C98" s="7">
        <v>30</v>
      </c>
    </row>
    <row x14ac:dyDescent="0.25" r="99" customHeight="1" ht="18.75">
      <c r="A99" s="1">
        <v>41372</v>
      </c>
      <c r="B99" s="12">
        <v>33.5</v>
      </c>
      <c r="C99" s="7">
        <v>17</v>
      </c>
    </row>
    <row x14ac:dyDescent="0.25" r="100" customHeight="1" ht="18.75">
      <c r="A100" s="1">
        <v>41373</v>
      </c>
      <c r="B100" s="12">
        <v>23.4</v>
      </c>
      <c r="C100" s="7">
        <v>9</v>
      </c>
    </row>
    <row x14ac:dyDescent="0.25" r="101" customHeight="1" ht="18.75">
      <c r="A101" s="1">
        <v>41374</v>
      </c>
      <c r="B101" s="12">
        <v>35.5</v>
      </c>
      <c r="C101" s="7">
        <v>24</v>
      </c>
    </row>
    <row x14ac:dyDescent="0.25" r="102" customHeight="1" ht="18.75">
      <c r="A102" s="1">
        <v>41375</v>
      </c>
      <c r="B102" s="12">
        <v>39.3</v>
      </c>
      <c r="C102" s="7">
        <v>13</v>
      </c>
    </row>
    <row x14ac:dyDescent="0.25" r="103" customHeight="1" ht="18.75">
      <c r="A103" s="1">
        <v>41376</v>
      </c>
      <c r="B103" s="12">
        <v>28.9</v>
      </c>
      <c r="C103" s="7">
        <v>18</v>
      </c>
    </row>
    <row x14ac:dyDescent="0.25" r="104" customHeight="1" ht="18.75">
      <c r="A104" s="1">
        <v>41377</v>
      </c>
      <c r="B104" s="12">
        <v>33.8</v>
      </c>
      <c r="C104" s="7">
        <v>13</v>
      </c>
    </row>
    <row x14ac:dyDescent="0.25" r="105" customHeight="1" ht="18.75">
      <c r="A105" s="1">
        <v>41378</v>
      </c>
      <c r="B105" s="12">
        <v>32.6</v>
      </c>
      <c r="C105" s="7">
        <v>12</v>
      </c>
    </row>
    <row x14ac:dyDescent="0.25" r="106" customHeight="1" ht="18.75">
      <c r="A106" s="1">
        <v>41379</v>
      </c>
      <c r="B106" s="12">
        <v>25.6</v>
      </c>
      <c r="C106" s="7">
        <v>7</v>
      </c>
    </row>
    <row x14ac:dyDescent="0.25" r="107" customHeight="1" ht="18.75">
      <c r="A107" s="1">
        <v>41380</v>
      </c>
      <c r="B107" s="12">
        <v>45.1</v>
      </c>
      <c r="C107" s="7">
        <v>22</v>
      </c>
    </row>
    <row x14ac:dyDescent="0.25" r="108" customHeight="1" ht="18.75">
      <c r="A108" s="1">
        <v>41381</v>
      </c>
      <c r="B108" s="12">
        <v>74.6</v>
      </c>
      <c r="C108" s="7">
        <v>63</v>
      </c>
    </row>
    <row x14ac:dyDescent="0.25" r="109" customHeight="1" ht="18.75">
      <c r="A109" s="1">
        <v>41382</v>
      </c>
      <c r="B109" s="12">
        <v>58.3</v>
      </c>
      <c r="C109" s="7">
        <v>17</v>
      </c>
    </row>
    <row x14ac:dyDescent="0.25" r="110" customHeight="1" ht="18.75">
      <c r="A110" s="1">
        <v>41383</v>
      </c>
      <c r="B110" s="12">
        <v>41.9</v>
      </c>
      <c r="C110" s="7">
        <v>26</v>
      </c>
    </row>
    <row x14ac:dyDescent="0.25" r="111" customHeight="1" ht="18.75">
      <c r="A111" s="1">
        <v>41384</v>
      </c>
      <c r="B111" s="12">
        <v>73.8</v>
      </c>
      <c r="C111" s="7">
        <v>43</v>
      </c>
    </row>
    <row x14ac:dyDescent="0.25" r="112" customHeight="1" ht="18.75">
      <c r="A112" s="1">
        <v>41385</v>
      </c>
      <c r="B112" s="12">
        <v>50.8</v>
      </c>
      <c r="C112" s="7">
        <v>15</v>
      </c>
    </row>
    <row x14ac:dyDescent="0.25" r="113" customHeight="1" ht="18.75">
      <c r="A113" s="1">
        <v>41386</v>
      </c>
      <c r="B113" s="12">
        <v>36.4</v>
      </c>
      <c r="C113" s="7">
        <v>11</v>
      </c>
    </row>
    <row x14ac:dyDescent="0.25" r="114" customHeight="1" ht="18.75">
      <c r="A114" s="1">
        <v>41387</v>
      </c>
      <c r="B114" s="7">
        <v>76</v>
      </c>
      <c r="C114" s="7">
        <v>35</v>
      </c>
    </row>
    <row x14ac:dyDescent="0.25" r="115" customHeight="1" ht="18.75">
      <c r="A115" s="1">
        <v>41388</v>
      </c>
      <c r="B115" s="12">
        <v>59.5</v>
      </c>
      <c r="C115" s="7">
        <v>20</v>
      </c>
    </row>
    <row x14ac:dyDescent="0.25" r="116" customHeight="1" ht="18.75">
      <c r="A116" s="1">
        <v>41389</v>
      </c>
      <c r="B116" s="12">
        <v>51.8</v>
      </c>
      <c r="C116" s="7">
        <v>16</v>
      </c>
    </row>
    <row x14ac:dyDescent="0.25" r="117" customHeight="1" ht="18.75">
      <c r="A117" s="1">
        <v>41390</v>
      </c>
      <c r="B117" s="12">
        <v>36.3</v>
      </c>
      <c r="C117" s="7">
        <v>19</v>
      </c>
    </row>
    <row x14ac:dyDescent="0.25" r="118" customHeight="1" ht="18.75">
      <c r="A118" s="1">
        <v>41391</v>
      </c>
      <c r="B118" s="12">
        <v>41.9</v>
      </c>
      <c r="C118" s="7">
        <v>16</v>
      </c>
    </row>
    <row x14ac:dyDescent="0.25" r="119" customHeight="1" ht="18.75">
      <c r="A119" s="1">
        <v>41392</v>
      </c>
      <c r="B119" s="12">
        <v>49.5</v>
      </c>
      <c r="C119" s="7">
        <v>23</v>
      </c>
    </row>
    <row x14ac:dyDescent="0.25" r="120" customHeight="1" ht="18.75">
      <c r="A120" s="1">
        <v>41393</v>
      </c>
      <c r="B120" s="12">
        <v>65.9</v>
      </c>
      <c r="C120" s="7">
        <v>42</v>
      </c>
    </row>
    <row x14ac:dyDescent="0.25" r="121" customHeight="1" ht="18.75">
      <c r="A121" s="1">
        <v>41394</v>
      </c>
      <c r="B121" s="12">
        <v>35.3</v>
      </c>
      <c r="C121" s="7">
        <v>11</v>
      </c>
    </row>
    <row x14ac:dyDescent="0.25" r="122" customHeight="1" ht="18.75">
      <c r="A122" s="1">
        <v>41395</v>
      </c>
      <c r="B122" s="12">
        <v>52.3</v>
      </c>
      <c r="C122" s="7">
        <v>36</v>
      </c>
    </row>
    <row x14ac:dyDescent="0.25" r="123" customHeight="1" ht="18.75">
      <c r="A123" s="1">
        <v>41396</v>
      </c>
      <c r="B123" s="12">
        <v>57.4</v>
      </c>
      <c r="C123" s="7">
        <v>31</v>
      </c>
    </row>
    <row x14ac:dyDescent="0.25" r="124" customHeight="1" ht="18.75">
      <c r="A124" s="1">
        <v>41397</v>
      </c>
      <c r="B124" s="12">
        <v>51.9</v>
      </c>
      <c r="C124" s="7">
        <v>24</v>
      </c>
    </row>
    <row x14ac:dyDescent="0.25" r="125" customHeight="1" ht="18.75">
      <c r="A125" s="1">
        <v>41398</v>
      </c>
      <c r="B125" s="12">
        <v>42.8</v>
      </c>
      <c r="C125" s="7">
        <v>21</v>
      </c>
    </row>
    <row x14ac:dyDescent="0.25" r="126" customHeight="1" ht="18.75">
      <c r="A126" s="1">
        <v>41399</v>
      </c>
      <c r="B126" s="12">
        <v>33.9</v>
      </c>
      <c r="C126" s="7">
        <v>12</v>
      </c>
    </row>
    <row x14ac:dyDescent="0.25" r="127" customHeight="1" ht="18.75">
      <c r="A127" s="1">
        <v>41400</v>
      </c>
      <c r="B127" s="12">
        <v>30.5</v>
      </c>
      <c r="C127" s="7">
        <v>16</v>
      </c>
    </row>
    <row x14ac:dyDescent="0.25" r="128" customHeight="1" ht="18.75">
      <c r="A128" s="1">
        <v>41401</v>
      </c>
      <c r="B128" s="12">
        <v>50.6</v>
      </c>
      <c r="C128" s="7">
        <v>25</v>
      </c>
    </row>
    <row x14ac:dyDescent="0.25" r="129" customHeight="1" ht="18.75">
      <c r="A129" s="1">
        <v>41402</v>
      </c>
      <c r="B129" s="12">
        <v>45.5</v>
      </c>
      <c r="C129" s="7">
        <v>14</v>
      </c>
    </row>
    <row x14ac:dyDescent="0.25" r="130" customHeight="1" ht="18.75">
      <c r="A130" s="1">
        <v>41403</v>
      </c>
      <c r="B130" s="12">
        <v>50.8</v>
      </c>
      <c r="C130" s="7">
        <v>19</v>
      </c>
    </row>
    <row x14ac:dyDescent="0.25" r="131" customHeight="1" ht="18.75">
      <c r="A131" s="1">
        <v>41404</v>
      </c>
      <c r="B131" s="12">
        <v>77.5</v>
      </c>
      <c r="C131" s="7">
        <v>58</v>
      </c>
    </row>
    <row x14ac:dyDescent="0.25" r="132" customHeight="1" ht="18.75">
      <c r="A132" s="1">
        <v>41405</v>
      </c>
      <c r="B132" s="12">
        <v>42.1</v>
      </c>
      <c r="C132" s="7">
        <v>16</v>
      </c>
    </row>
    <row x14ac:dyDescent="0.25" r="133" customHeight="1" ht="18.75">
      <c r="A133" s="1">
        <v>41406</v>
      </c>
      <c r="B133" s="7">
        <v>43</v>
      </c>
      <c r="C133" s="7">
        <v>23</v>
      </c>
    </row>
    <row x14ac:dyDescent="0.25" r="134" customHeight="1" ht="18.75">
      <c r="A134" s="1">
        <v>41407</v>
      </c>
      <c r="B134" s="12">
        <v>36.6</v>
      </c>
      <c r="C134" s="7">
        <v>9</v>
      </c>
    </row>
    <row x14ac:dyDescent="0.25" r="135" customHeight="1" ht="18.75">
      <c r="A135" s="1">
        <v>41408</v>
      </c>
      <c r="B135" s="12">
        <v>37.9</v>
      </c>
      <c r="C135" s="7">
        <v>13</v>
      </c>
    </row>
    <row x14ac:dyDescent="0.25" r="136" customHeight="1" ht="18.75">
      <c r="A136" s="1">
        <v>41409</v>
      </c>
      <c r="B136" s="12">
        <v>54.3</v>
      </c>
      <c r="C136" s="7">
        <v>21</v>
      </c>
    </row>
    <row x14ac:dyDescent="0.25" r="137" customHeight="1" ht="18.75">
      <c r="A137" s="1">
        <v>41410</v>
      </c>
      <c r="B137" s="12">
        <v>61.6</v>
      </c>
      <c r="C137" s="7">
        <v>50</v>
      </c>
    </row>
    <row x14ac:dyDescent="0.25" r="138" customHeight="1" ht="18.75">
      <c r="A138" s="1">
        <v>41411</v>
      </c>
      <c r="B138" s="12">
        <v>52.9</v>
      </c>
      <c r="C138" s="7">
        <v>33</v>
      </c>
    </row>
    <row x14ac:dyDescent="0.25" r="139" customHeight="1" ht="18.75">
      <c r="A139" s="1">
        <v>41412</v>
      </c>
      <c r="B139" s="12">
        <v>56.5</v>
      </c>
      <c r="C139" s="7">
        <v>24</v>
      </c>
    </row>
    <row x14ac:dyDescent="0.25" r="140" customHeight="1" ht="18.75">
      <c r="A140" s="1">
        <v>41413</v>
      </c>
      <c r="B140" s="12">
        <v>87.5</v>
      </c>
      <c r="C140" s="7">
        <v>72</v>
      </c>
    </row>
    <row x14ac:dyDescent="0.25" r="141" customHeight="1" ht="18.75">
      <c r="A141" s="1">
        <v>41414</v>
      </c>
      <c r="B141" s="12">
        <v>62.5</v>
      </c>
      <c r="C141" s="7">
        <v>29</v>
      </c>
    </row>
    <row x14ac:dyDescent="0.25" r="142" customHeight="1" ht="18.75">
      <c r="A142" s="1">
        <v>41415</v>
      </c>
      <c r="B142" s="12">
        <v>36.8</v>
      </c>
      <c r="C142" s="7">
        <v>9</v>
      </c>
    </row>
    <row x14ac:dyDescent="0.25" r="143" customHeight="1" ht="18.75">
      <c r="A143" s="1">
        <v>41416</v>
      </c>
      <c r="B143" s="12">
        <v>39.8</v>
      </c>
      <c r="C143" s="7">
        <v>26</v>
      </c>
    </row>
    <row x14ac:dyDescent="0.25" r="144" customHeight="1" ht="18.75">
      <c r="A144" s="1">
        <v>41417</v>
      </c>
      <c r="B144" s="12">
        <v>44.8</v>
      </c>
      <c r="C144" s="7">
        <v>23</v>
      </c>
    </row>
    <row x14ac:dyDescent="0.25" r="145" customHeight="1" ht="18.75">
      <c r="A145" s="1">
        <v>41418</v>
      </c>
      <c r="B145" s="12">
        <v>40.6</v>
      </c>
      <c r="C145" s="7">
        <v>15</v>
      </c>
    </row>
    <row x14ac:dyDescent="0.25" r="146" customHeight="1" ht="18.75">
      <c r="A146" s="1">
        <v>41419</v>
      </c>
      <c r="B146" s="12">
        <v>55.3</v>
      </c>
      <c r="C146" s="7">
        <v>35</v>
      </c>
    </row>
    <row x14ac:dyDescent="0.25" r="147" customHeight="1" ht="18.75">
      <c r="A147" s="1">
        <v>41420</v>
      </c>
      <c r="B147" s="12">
        <v>55.4</v>
      </c>
      <c r="C147" s="7">
        <v>30</v>
      </c>
    </row>
    <row x14ac:dyDescent="0.25" r="148" customHeight="1" ht="18.75">
      <c r="A148" s="1">
        <v>41421</v>
      </c>
      <c r="B148" s="12">
        <v>73.8</v>
      </c>
      <c r="C148" s="7">
        <v>45</v>
      </c>
    </row>
    <row x14ac:dyDescent="0.25" r="149" customHeight="1" ht="18.75">
      <c r="A149" s="1">
        <v>41422</v>
      </c>
      <c r="B149" s="12">
        <v>91.9</v>
      </c>
      <c r="C149" s="7">
        <v>78</v>
      </c>
    </row>
    <row x14ac:dyDescent="0.25" r="150" customHeight="1" ht="18.75">
      <c r="A150" s="1">
        <v>41423</v>
      </c>
      <c r="B150" s="12">
        <v>74.4</v>
      </c>
      <c r="C150" s="7">
        <v>57</v>
      </c>
    </row>
    <row x14ac:dyDescent="0.25" r="151" customHeight="1" ht="18.75">
      <c r="A151" s="1">
        <v>41424</v>
      </c>
      <c r="B151" s="12">
        <v>46.8</v>
      </c>
      <c r="C151" s="7">
        <v>19</v>
      </c>
    </row>
    <row x14ac:dyDescent="0.25" r="152" customHeight="1" ht="18.75">
      <c r="A152" s="1">
        <v>41425</v>
      </c>
      <c r="B152" s="7">
        <v>50</v>
      </c>
      <c r="C152" s="7">
        <v>23</v>
      </c>
    </row>
    <row x14ac:dyDescent="0.25" r="153" customHeight="1" ht="18.75">
      <c r="A153" s="1">
        <v>41426</v>
      </c>
      <c r="B153" s="12">
        <v>57.4</v>
      </c>
      <c r="C153" s="7">
        <v>29</v>
      </c>
    </row>
    <row x14ac:dyDescent="0.25" r="154" customHeight="1" ht="18.75">
      <c r="A154" s="1">
        <v>41427</v>
      </c>
      <c r="B154" s="12">
        <v>60.5</v>
      </c>
      <c r="C154" s="7">
        <v>35</v>
      </c>
    </row>
    <row x14ac:dyDescent="0.25" r="155" customHeight="1" ht="18.75">
      <c r="A155" s="1">
        <v>41428</v>
      </c>
      <c r="B155" s="12">
        <v>55.6</v>
      </c>
      <c r="C155" s="7">
        <v>26</v>
      </c>
    </row>
    <row x14ac:dyDescent="0.25" r="156" customHeight="1" ht="18.75">
      <c r="A156" s="1">
        <v>41429</v>
      </c>
      <c r="B156" s="12">
        <v>46.3</v>
      </c>
      <c r="C156" s="7">
        <v>23</v>
      </c>
    </row>
    <row x14ac:dyDescent="0.25" r="157" customHeight="1" ht="18.75">
      <c r="A157" s="1">
        <v>41430</v>
      </c>
      <c r="B157" s="12">
        <v>47.9</v>
      </c>
      <c r="C157" s="7">
        <v>22</v>
      </c>
    </row>
    <row x14ac:dyDescent="0.25" r="158" customHeight="1" ht="18.75">
      <c r="A158" s="1">
        <v>41431</v>
      </c>
      <c r="B158" s="12">
        <v>65.6</v>
      </c>
      <c r="C158" s="7">
        <v>30</v>
      </c>
    </row>
    <row x14ac:dyDescent="0.25" r="159" customHeight="1" ht="18.75">
      <c r="A159" s="1">
        <v>41432</v>
      </c>
      <c r="B159" s="12">
        <v>64.6</v>
      </c>
      <c r="C159" s="7">
        <v>36</v>
      </c>
    </row>
    <row x14ac:dyDescent="0.25" r="160" customHeight="1" ht="18.75">
      <c r="A160" s="1">
        <v>41433</v>
      </c>
      <c r="B160" s="12">
        <v>62.4</v>
      </c>
      <c r="C160" s="7">
        <v>35</v>
      </c>
    </row>
    <row x14ac:dyDescent="0.25" r="161" customHeight="1" ht="18.75">
      <c r="A161" s="1">
        <v>41434</v>
      </c>
      <c r="B161" s="7">
        <v>63</v>
      </c>
      <c r="C161" s="7">
        <v>47</v>
      </c>
    </row>
    <row x14ac:dyDescent="0.25" r="162" customHeight="1" ht="18.75">
      <c r="A162" s="1">
        <v>41435</v>
      </c>
      <c r="B162" s="12">
        <v>59.1</v>
      </c>
      <c r="C162" s="7">
        <v>43</v>
      </c>
    </row>
    <row x14ac:dyDescent="0.25" r="163" customHeight="1" ht="18.75">
      <c r="A163" s="1">
        <v>41436</v>
      </c>
      <c r="B163" s="12">
        <v>77.9</v>
      </c>
      <c r="C163" s="7">
        <v>61</v>
      </c>
    </row>
    <row x14ac:dyDescent="0.25" r="164" customHeight="1" ht="18.75">
      <c r="A164" s="1">
        <v>41437</v>
      </c>
      <c r="B164" s="12">
        <v>82.5</v>
      </c>
      <c r="C164" s="7">
        <v>66</v>
      </c>
    </row>
    <row x14ac:dyDescent="0.25" r="165" customHeight="1" ht="18.75">
      <c r="A165" s="1">
        <v>41438</v>
      </c>
      <c r="B165" s="12">
        <v>73.1</v>
      </c>
      <c r="C165" s="7">
        <v>53</v>
      </c>
    </row>
    <row x14ac:dyDescent="0.25" r="166" customHeight="1" ht="18.75">
      <c r="A166" s="1">
        <v>41439</v>
      </c>
      <c r="B166" s="12">
        <v>83.6</v>
      </c>
      <c r="C166" s="7">
        <v>68</v>
      </c>
    </row>
    <row x14ac:dyDescent="0.25" r="167" customHeight="1" ht="18.75">
      <c r="A167" s="1">
        <v>41440</v>
      </c>
      <c r="B167" s="12">
        <v>61.8</v>
      </c>
      <c r="C167" s="7">
        <v>30</v>
      </c>
    </row>
    <row x14ac:dyDescent="0.25" r="168" customHeight="1" ht="18.75">
      <c r="A168" s="1">
        <v>41441</v>
      </c>
      <c r="B168" s="12">
        <v>51.5</v>
      </c>
      <c r="C168" s="7">
        <v>25</v>
      </c>
    </row>
    <row x14ac:dyDescent="0.25" r="169" customHeight="1" ht="18.75">
      <c r="A169" s="1">
        <v>41442</v>
      </c>
      <c r="B169" s="12">
        <v>51.4</v>
      </c>
      <c r="C169" s="7">
        <v>33</v>
      </c>
    </row>
    <row x14ac:dyDescent="0.25" r="170" customHeight="1" ht="18.75">
      <c r="A170" s="1">
        <v>41443</v>
      </c>
      <c r="B170" s="12">
        <v>85.9</v>
      </c>
      <c r="C170" s="7">
        <v>56</v>
      </c>
    </row>
    <row x14ac:dyDescent="0.25" r="171" customHeight="1" ht="18.75">
      <c r="A171" s="1">
        <v>41444</v>
      </c>
      <c r="B171" s="7">
        <v>73</v>
      </c>
      <c r="C171" s="7">
        <v>43</v>
      </c>
    </row>
    <row x14ac:dyDescent="0.25" r="172" customHeight="1" ht="18.75">
      <c r="A172" s="1">
        <v>41445</v>
      </c>
      <c r="B172" s="12">
        <v>62.3</v>
      </c>
      <c r="C172" s="7">
        <v>29</v>
      </c>
    </row>
    <row x14ac:dyDescent="0.25" r="173" customHeight="1" ht="18.75">
      <c r="A173" s="1">
        <v>41446</v>
      </c>
      <c r="B173" s="12">
        <v>76.6</v>
      </c>
      <c r="C173" s="7">
        <v>63</v>
      </c>
    </row>
    <row x14ac:dyDescent="0.25" r="174" customHeight="1" ht="18.75">
      <c r="A174" s="1">
        <v>41447</v>
      </c>
      <c r="B174" s="12">
        <v>75.8</v>
      </c>
      <c r="C174" s="7">
        <v>55</v>
      </c>
    </row>
    <row x14ac:dyDescent="0.25" r="175" customHeight="1" ht="18.75">
      <c r="A175" s="1">
        <v>41448</v>
      </c>
      <c r="B175" s="12">
        <v>77.9</v>
      </c>
      <c r="C175" s="7">
        <v>50</v>
      </c>
    </row>
    <row x14ac:dyDescent="0.25" r="176" customHeight="1" ht="18.75">
      <c r="A176" s="1">
        <v>41449</v>
      </c>
      <c r="B176" s="12">
        <v>62.8</v>
      </c>
      <c r="C176" s="7">
        <v>34</v>
      </c>
    </row>
    <row x14ac:dyDescent="0.25" r="177" customHeight="1" ht="18.75">
      <c r="A177" s="1">
        <v>41450</v>
      </c>
      <c r="B177" s="12">
        <v>74.8</v>
      </c>
      <c r="C177" s="7">
        <v>40</v>
      </c>
    </row>
    <row x14ac:dyDescent="0.25" r="178" customHeight="1" ht="18.75">
      <c r="A178" s="1">
        <v>41451</v>
      </c>
      <c r="B178" s="12">
        <v>70.1</v>
      </c>
      <c r="C178" s="7">
        <v>43</v>
      </c>
    </row>
    <row x14ac:dyDescent="0.25" r="179" customHeight="1" ht="18.75">
      <c r="A179" s="1">
        <v>41452</v>
      </c>
      <c r="B179" s="12">
        <v>69.1</v>
      </c>
      <c r="C179" s="7">
        <v>47</v>
      </c>
    </row>
    <row x14ac:dyDescent="0.25" r="180" customHeight="1" ht="18.75">
      <c r="A180" s="1">
        <v>41453</v>
      </c>
      <c r="B180" s="12">
        <v>62.9</v>
      </c>
      <c r="C180" s="7">
        <v>41</v>
      </c>
    </row>
    <row x14ac:dyDescent="0.25" r="181" customHeight="1" ht="18.75">
      <c r="A181" s="1">
        <v>41454</v>
      </c>
      <c r="B181" s="12">
        <v>62.9</v>
      </c>
      <c r="C181" s="7">
        <v>34</v>
      </c>
    </row>
    <row x14ac:dyDescent="0.25" r="182" customHeight="1" ht="18.75">
      <c r="A182" s="1">
        <v>41455</v>
      </c>
      <c r="B182" s="12">
        <v>60.4</v>
      </c>
      <c r="C182" s="7">
        <v>33</v>
      </c>
    </row>
    <row x14ac:dyDescent="0.25" r="183" customHeight="1" ht="18.75">
      <c r="A183" s="1">
        <v>41456</v>
      </c>
      <c r="B183" s="12">
        <v>62.4</v>
      </c>
      <c r="C183" s="7">
        <v>34</v>
      </c>
    </row>
    <row x14ac:dyDescent="0.25" r="184" customHeight="1" ht="18.75">
      <c r="A184" s="1">
        <v>41457</v>
      </c>
      <c r="B184" s="12">
        <v>72.6</v>
      </c>
      <c r="C184" s="7">
        <v>58</v>
      </c>
    </row>
    <row x14ac:dyDescent="0.25" r="185" customHeight="1" ht="18.75">
      <c r="A185" s="1">
        <v>41458</v>
      </c>
      <c r="B185" s="12">
        <v>75.9</v>
      </c>
      <c r="C185" s="7">
        <v>55</v>
      </c>
    </row>
    <row x14ac:dyDescent="0.25" r="186" customHeight="1" ht="18.75">
      <c r="A186" s="1">
        <v>41459</v>
      </c>
      <c r="B186" s="7">
        <v>87</v>
      </c>
      <c r="C186" s="7">
        <v>71</v>
      </c>
    </row>
    <row x14ac:dyDescent="0.25" r="187" customHeight="1" ht="18.75">
      <c r="A187" s="1">
        <v>41460</v>
      </c>
      <c r="B187" s="12">
        <v>96.1</v>
      </c>
      <c r="C187" s="7">
        <v>91</v>
      </c>
    </row>
    <row x14ac:dyDescent="0.25" r="188" customHeight="1" ht="18.75">
      <c r="A188" s="1">
        <v>41461</v>
      </c>
      <c r="B188" s="12">
        <v>77.6</v>
      </c>
      <c r="C188" s="7">
        <v>43</v>
      </c>
    </row>
    <row x14ac:dyDescent="0.25" r="189" customHeight="1" ht="18.75">
      <c r="A189" s="1">
        <v>41462</v>
      </c>
      <c r="B189" s="12">
        <v>92.3</v>
      </c>
      <c r="C189" s="7">
        <v>84</v>
      </c>
    </row>
    <row x14ac:dyDescent="0.25" r="190" customHeight="1" ht="18.75">
      <c r="A190" s="1">
        <v>41463</v>
      </c>
      <c r="B190" s="12">
        <v>61.5</v>
      </c>
      <c r="C190" s="7">
        <v>42</v>
      </c>
    </row>
    <row x14ac:dyDescent="0.25" r="191" customHeight="1" ht="18.75">
      <c r="A191" s="1">
        <v>41464</v>
      </c>
      <c r="B191" s="12">
        <v>59.9</v>
      </c>
      <c r="C191" s="7">
        <v>43</v>
      </c>
    </row>
    <row x14ac:dyDescent="0.25" r="192" customHeight="1" ht="18.75">
      <c r="A192" s="1">
        <v>41465</v>
      </c>
      <c r="B192" s="12">
        <v>59.4</v>
      </c>
      <c r="C192" s="7">
        <v>39</v>
      </c>
    </row>
    <row x14ac:dyDescent="0.25" r="193" customHeight="1" ht="18.75">
      <c r="A193" s="1">
        <v>41466</v>
      </c>
      <c r="B193" s="12">
        <v>59.4</v>
      </c>
      <c r="C193" s="7">
        <v>39</v>
      </c>
    </row>
    <row x14ac:dyDescent="0.25" r="194" customHeight="1" ht="18.75">
      <c r="A194" s="1">
        <v>41467</v>
      </c>
      <c r="B194" s="12">
        <v>59.9</v>
      </c>
      <c r="C194" s="7">
        <v>40</v>
      </c>
    </row>
    <row x14ac:dyDescent="0.25" r="195" customHeight="1" ht="18.75">
      <c r="A195" s="1">
        <v>41468</v>
      </c>
      <c r="B195" s="12">
        <v>69.5</v>
      </c>
      <c r="C195" s="7">
        <v>41</v>
      </c>
    </row>
    <row x14ac:dyDescent="0.25" r="196" customHeight="1" ht="18.75">
      <c r="A196" s="1">
        <v>41469</v>
      </c>
      <c r="B196" s="12">
        <v>70.9</v>
      </c>
      <c r="C196" s="7">
        <v>44</v>
      </c>
    </row>
    <row x14ac:dyDescent="0.25" r="197" customHeight="1" ht="18.75">
      <c r="A197" s="1">
        <v>41470</v>
      </c>
      <c r="B197" s="7">
        <v>68</v>
      </c>
      <c r="C197" s="7">
        <v>41</v>
      </c>
    </row>
    <row x14ac:dyDescent="0.25" r="198" customHeight="1" ht="18.75">
      <c r="A198" s="1">
        <v>41471</v>
      </c>
      <c r="B198" s="12">
        <v>54.5</v>
      </c>
      <c r="C198" s="7">
        <v>34</v>
      </c>
    </row>
    <row x14ac:dyDescent="0.25" r="199" customHeight="1" ht="18.75">
      <c r="A199" s="1">
        <v>41472</v>
      </c>
      <c r="B199" s="12">
        <v>53.9</v>
      </c>
      <c r="C199" s="7">
        <v>41</v>
      </c>
    </row>
    <row x14ac:dyDescent="0.25" r="200" customHeight="1" ht="18.75">
      <c r="A200" s="1">
        <v>41473</v>
      </c>
      <c r="B200" s="12">
        <v>58.6</v>
      </c>
      <c r="C200" s="7">
        <v>33</v>
      </c>
    </row>
    <row x14ac:dyDescent="0.25" r="201" customHeight="1" ht="18.75">
      <c r="A201" s="1">
        <v>41474</v>
      </c>
      <c r="B201" s="12">
        <v>62.8</v>
      </c>
      <c r="C201" s="7">
        <v>32</v>
      </c>
    </row>
    <row x14ac:dyDescent="0.25" r="202" customHeight="1" ht="18.75">
      <c r="A202" s="1">
        <v>41475</v>
      </c>
      <c r="B202" s="12">
        <v>60.9</v>
      </c>
      <c r="C202" s="7">
        <v>37</v>
      </c>
    </row>
    <row x14ac:dyDescent="0.25" r="203" customHeight="1" ht="18.75">
      <c r="A203" s="1">
        <v>41476</v>
      </c>
      <c r="B203" s="12">
        <v>62.1</v>
      </c>
      <c r="C203" s="7">
        <v>46</v>
      </c>
    </row>
    <row x14ac:dyDescent="0.25" r="204" customHeight="1" ht="18.75">
      <c r="A204" s="1">
        <v>41477</v>
      </c>
      <c r="B204" s="12">
        <v>58.1</v>
      </c>
      <c r="C204" s="7">
        <v>35</v>
      </c>
    </row>
    <row x14ac:dyDescent="0.25" r="205" customHeight="1" ht="18.75">
      <c r="A205" s="1">
        <v>41478</v>
      </c>
      <c r="B205" s="12">
        <v>72.1</v>
      </c>
      <c r="C205" s="7">
        <v>60</v>
      </c>
    </row>
    <row x14ac:dyDescent="0.25" r="206" customHeight="1" ht="18.75">
      <c r="A206" s="1">
        <v>41479</v>
      </c>
      <c r="B206" s="12">
        <v>65.9</v>
      </c>
      <c r="C206" s="7">
        <v>46</v>
      </c>
    </row>
    <row x14ac:dyDescent="0.25" r="207" customHeight="1" ht="18.75">
      <c r="A207" s="1">
        <v>41480</v>
      </c>
      <c r="B207" s="12">
        <v>57.1</v>
      </c>
      <c r="C207" s="7">
        <v>30</v>
      </c>
    </row>
    <row x14ac:dyDescent="0.25" r="208" customHeight="1" ht="18.75">
      <c r="A208" s="1">
        <v>41481</v>
      </c>
      <c r="B208" s="12">
        <v>53.8</v>
      </c>
      <c r="C208" s="7">
        <v>31</v>
      </c>
    </row>
    <row x14ac:dyDescent="0.25" r="209" customHeight="1" ht="18.75">
      <c r="A209" s="1">
        <v>41482</v>
      </c>
      <c r="B209" s="12">
        <v>49.6</v>
      </c>
      <c r="C209" s="7">
        <v>24</v>
      </c>
    </row>
    <row x14ac:dyDescent="0.25" r="210" customHeight="1" ht="18.75">
      <c r="A210" s="1">
        <v>41483</v>
      </c>
      <c r="B210" s="12">
        <v>75.3</v>
      </c>
      <c r="C210" s="7">
        <v>50</v>
      </c>
    </row>
    <row x14ac:dyDescent="0.25" r="211" customHeight="1" ht="18.75">
      <c r="A211" s="1">
        <v>41484</v>
      </c>
      <c r="B211" s="12">
        <v>59.9</v>
      </c>
      <c r="C211" s="7">
        <v>34</v>
      </c>
    </row>
    <row x14ac:dyDescent="0.25" r="212" customHeight="1" ht="18.75">
      <c r="A212" s="1">
        <v>41485</v>
      </c>
      <c r="B212" s="12">
        <v>74.1</v>
      </c>
      <c r="C212" s="7">
        <v>46</v>
      </c>
    </row>
    <row x14ac:dyDescent="0.25" r="213" customHeight="1" ht="18.75">
      <c r="A213" s="1">
        <v>41486</v>
      </c>
      <c r="B213" s="12">
        <v>77.1</v>
      </c>
      <c r="C213" s="7">
        <v>58</v>
      </c>
    </row>
    <row x14ac:dyDescent="0.25" r="214" customHeight="1" ht="18.75">
      <c r="A214" s="1">
        <v>41487</v>
      </c>
      <c r="B214" s="12">
        <v>80.6</v>
      </c>
      <c r="C214" s="7">
        <v>49</v>
      </c>
    </row>
    <row x14ac:dyDescent="0.25" r="215" customHeight="1" ht="18.75">
      <c r="A215" s="1">
        <v>41488</v>
      </c>
      <c r="B215" s="7">
        <v>84</v>
      </c>
      <c r="C215" s="7">
        <v>66</v>
      </c>
    </row>
    <row x14ac:dyDescent="0.25" r="216" customHeight="1" ht="18.75">
      <c r="A216" s="1">
        <v>41489</v>
      </c>
      <c r="B216" s="7">
        <v>80</v>
      </c>
      <c r="C216" s="7">
        <v>42</v>
      </c>
    </row>
    <row x14ac:dyDescent="0.25" r="217" customHeight="1" ht="18.75">
      <c r="A217" s="1">
        <v>41490</v>
      </c>
      <c r="B217" s="12">
        <v>83.4</v>
      </c>
      <c r="C217" s="7">
        <v>47</v>
      </c>
    </row>
    <row x14ac:dyDescent="0.25" r="218" customHeight="1" ht="18.75">
      <c r="A218" s="1">
        <v>41491</v>
      </c>
      <c r="B218" s="12">
        <v>71.6</v>
      </c>
      <c r="C218" s="7">
        <v>47</v>
      </c>
    </row>
    <row x14ac:dyDescent="0.25" r="219" customHeight="1" ht="18.75">
      <c r="A219" s="1">
        <v>41492</v>
      </c>
      <c r="B219" s="12">
        <v>75.6</v>
      </c>
      <c r="C219" s="7">
        <v>41</v>
      </c>
    </row>
    <row x14ac:dyDescent="0.25" r="220" customHeight="1" ht="18.75">
      <c r="A220" s="1">
        <v>41493</v>
      </c>
      <c r="B220" s="12">
        <v>73.8</v>
      </c>
      <c r="C220" s="7">
        <v>44</v>
      </c>
    </row>
    <row x14ac:dyDescent="0.25" r="221" customHeight="1" ht="18.75">
      <c r="A221" s="1">
        <v>41494</v>
      </c>
      <c r="B221" s="12">
        <v>65.8</v>
      </c>
      <c r="C221" s="7">
        <v>39</v>
      </c>
    </row>
    <row x14ac:dyDescent="0.25" r="222" customHeight="1" ht="18.75">
      <c r="A222" s="1">
        <v>41495</v>
      </c>
      <c r="B222" s="12">
        <v>61.5</v>
      </c>
      <c r="C222" s="7">
        <v>41</v>
      </c>
    </row>
    <row x14ac:dyDescent="0.25" r="223" customHeight="1" ht="18.75">
      <c r="A223" s="1">
        <v>41496</v>
      </c>
      <c r="B223" s="12">
        <v>69.3</v>
      </c>
      <c r="C223" s="7">
        <v>42</v>
      </c>
    </row>
    <row x14ac:dyDescent="0.25" r="224" customHeight="1" ht="18.75">
      <c r="A224" s="1">
        <v>41497</v>
      </c>
      <c r="B224" s="12">
        <v>62.4</v>
      </c>
      <c r="C224" s="7">
        <v>40</v>
      </c>
    </row>
    <row x14ac:dyDescent="0.25" r="225" customHeight="1" ht="18.75">
      <c r="A225" s="1">
        <v>41498</v>
      </c>
      <c r="B225" s="12">
        <v>58.8</v>
      </c>
      <c r="C225" s="7">
        <v>28</v>
      </c>
    </row>
    <row x14ac:dyDescent="0.25" r="226" customHeight="1" ht="18.75">
      <c r="A226" s="1">
        <v>41499</v>
      </c>
      <c r="B226" s="12">
        <v>58.9</v>
      </c>
      <c r="C226" s="7">
        <v>34</v>
      </c>
    </row>
    <row x14ac:dyDescent="0.25" r="227" customHeight="1" ht="18.75">
      <c r="A227" s="1">
        <v>41500</v>
      </c>
      <c r="B227" s="12">
        <v>52.9</v>
      </c>
      <c r="C227" s="7">
        <v>30</v>
      </c>
    </row>
    <row x14ac:dyDescent="0.25" r="228" customHeight="1" ht="18.75">
      <c r="A228" s="1">
        <v>41501</v>
      </c>
      <c r="B228" s="12">
        <v>56.1</v>
      </c>
      <c r="C228" s="7">
        <v>37</v>
      </c>
    </row>
    <row x14ac:dyDescent="0.25" r="229" customHeight="1" ht="18.75">
      <c r="A229" s="1">
        <v>41502</v>
      </c>
      <c r="B229" s="12">
        <v>56.6</v>
      </c>
      <c r="C229" s="7">
        <v>30</v>
      </c>
    </row>
    <row x14ac:dyDescent="0.25" r="230" customHeight="1" ht="18.75">
      <c r="A230" s="1">
        <v>41503</v>
      </c>
      <c r="B230" s="12">
        <v>53.1</v>
      </c>
      <c r="C230" s="7">
        <v>32</v>
      </c>
    </row>
    <row x14ac:dyDescent="0.25" r="231" customHeight="1" ht="18.75">
      <c r="A231" s="1">
        <v>41504</v>
      </c>
      <c r="B231" s="12">
        <v>58.1</v>
      </c>
      <c r="C231" s="7">
        <v>32</v>
      </c>
    </row>
    <row x14ac:dyDescent="0.25" r="232" customHeight="1" ht="18.75">
      <c r="A232" s="1">
        <v>41505</v>
      </c>
      <c r="B232" s="12">
        <v>60.6</v>
      </c>
      <c r="C232" s="7">
        <v>34</v>
      </c>
    </row>
    <row x14ac:dyDescent="0.25" r="233" customHeight="1" ht="18.75">
      <c r="A233" s="1">
        <v>41506</v>
      </c>
      <c r="B233" s="12">
        <v>62.3</v>
      </c>
      <c r="C233" s="7">
        <v>33</v>
      </c>
    </row>
    <row x14ac:dyDescent="0.25" r="234" customHeight="1" ht="18.75">
      <c r="A234" s="1">
        <v>41507</v>
      </c>
      <c r="B234" s="12">
        <v>74.1</v>
      </c>
      <c r="C234" s="7">
        <v>52</v>
      </c>
    </row>
    <row x14ac:dyDescent="0.25" r="235" customHeight="1" ht="18.75">
      <c r="A235" s="1">
        <v>41508</v>
      </c>
      <c r="B235" s="12">
        <v>82.9</v>
      </c>
      <c r="C235" s="7">
        <v>62</v>
      </c>
    </row>
    <row x14ac:dyDescent="0.25" r="236" customHeight="1" ht="18.75">
      <c r="A236" s="1">
        <v>41509</v>
      </c>
      <c r="B236" s="12">
        <v>92.8</v>
      </c>
      <c r="C236" s="7">
        <v>82</v>
      </c>
    </row>
    <row x14ac:dyDescent="0.25" r="237" customHeight="1" ht="18.75">
      <c r="A237" s="1">
        <v>41510</v>
      </c>
      <c r="B237" s="12">
        <v>88.9</v>
      </c>
      <c r="C237" s="7">
        <v>65</v>
      </c>
    </row>
    <row x14ac:dyDescent="0.25" r="238" customHeight="1" ht="18.75">
      <c r="A238" s="1">
        <v>41511</v>
      </c>
      <c r="B238" s="12">
        <v>68.5</v>
      </c>
      <c r="C238" s="7">
        <v>26</v>
      </c>
    </row>
    <row x14ac:dyDescent="0.25" r="239" customHeight="1" ht="18.75">
      <c r="A239" s="1">
        <v>41512</v>
      </c>
      <c r="B239" s="7">
        <v>62</v>
      </c>
      <c r="C239" s="7">
        <v>29</v>
      </c>
    </row>
    <row x14ac:dyDescent="0.25" r="240" customHeight="1" ht="18.75">
      <c r="A240" s="1">
        <v>41513</v>
      </c>
      <c r="B240" s="12">
        <v>59.3</v>
      </c>
      <c r="C240" s="7">
        <v>34</v>
      </c>
    </row>
    <row x14ac:dyDescent="0.25" r="241" customHeight="1" ht="18.75">
      <c r="A241" s="1">
        <v>41514</v>
      </c>
      <c r="B241" s="12">
        <v>59.5</v>
      </c>
      <c r="C241" s="7">
        <v>28</v>
      </c>
    </row>
    <row x14ac:dyDescent="0.25" r="242" customHeight="1" ht="18.75">
      <c r="A242" s="1">
        <v>41515</v>
      </c>
      <c r="B242" s="12">
        <v>68.8</v>
      </c>
      <c r="C242" s="7">
        <v>44</v>
      </c>
    </row>
    <row x14ac:dyDescent="0.25" r="243" customHeight="1" ht="18.75">
      <c r="A243" s="1">
        <v>41516</v>
      </c>
      <c r="B243" s="12">
        <v>82.3</v>
      </c>
      <c r="C243" s="7">
        <v>60</v>
      </c>
    </row>
    <row x14ac:dyDescent="0.25" r="244" customHeight="1" ht="18.75">
      <c r="A244" s="1">
        <v>41517</v>
      </c>
      <c r="B244" s="12">
        <v>61.9</v>
      </c>
      <c r="C244" s="7">
        <v>41</v>
      </c>
    </row>
    <row x14ac:dyDescent="0.25" r="245" customHeight="1" ht="18.75">
      <c r="A245" s="1">
        <v>41518</v>
      </c>
      <c r="B245" s="12">
        <v>61.6</v>
      </c>
      <c r="C245" s="7">
        <v>42</v>
      </c>
    </row>
    <row x14ac:dyDescent="0.25" r="246" customHeight="1" ht="18.75">
      <c r="A246" s="1">
        <v>41519</v>
      </c>
      <c r="B246" s="12">
        <v>63.4</v>
      </c>
      <c r="C246" s="7">
        <v>35</v>
      </c>
    </row>
    <row x14ac:dyDescent="0.25" r="247" customHeight="1" ht="18.75">
      <c r="A247" s="1">
        <v>41520</v>
      </c>
      <c r="B247" s="12">
        <v>63.9</v>
      </c>
      <c r="C247" s="7">
        <v>56</v>
      </c>
    </row>
    <row x14ac:dyDescent="0.25" r="248" customHeight="1" ht="18.75">
      <c r="A248" s="1">
        <v>41521</v>
      </c>
      <c r="B248" s="12">
        <v>56.3</v>
      </c>
      <c r="C248" s="7">
        <v>31</v>
      </c>
    </row>
    <row x14ac:dyDescent="0.25" r="249" customHeight="1" ht="18.75">
      <c r="A249" s="1">
        <v>41522</v>
      </c>
      <c r="B249" s="12">
        <v>60.5</v>
      </c>
      <c r="C249" s="7">
        <v>43</v>
      </c>
    </row>
    <row x14ac:dyDescent="0.25" r="250" customHeight="1" ht="18.75">
      <c r="A250" s="1">
        <v>41523</v>
      </c>
      <c r="B250" s="12">
        <v>87.1</v>
      </c>
      <c r="C250" s="7">
        <v>64</v>
      </c>
    </row>
    <row x14ac:dyDescent="0.25" r="251" customHeight="1" ht="18.75">
      <c r="A251" s="1">
        <v>41524</v>
      </c>
      <c r="B251" s="12">
        <v>83.3</v>
      </c>
      <c r="C251" s="7">
        <v>63</v>
      </c>
    </row>
    <row x14ac:dyDescent="0.25" r="252" customHeight="1" ht="18.75">
      <c r="A252" s="1">
        <v>41525</v>
      </c>
      <c r="B252" s="12">
        <v>63.1</v>
      </c>
      <c r="C252" s="7">
        <v>26</v>
      </c>
    </row>
    <row x14ac:dyDescent="0.25" r="253" customHeight="1" ht="18.75">
      <c r="A253" s="1">
        <v>41526</v>
      </c>
      <c r="B253" s="12">
        <v>61.9</v>
      </c>
      <c r="C253" s="7">
        <v>30</v>
      </c>
    </row>
    <row x14ac:dyDescent="0.25" r="254" customHeight="1" ht="18.75">
      <c r="A254" s="1">
        <v>41527</v>
      </c>
      <c r="B254" s="12">
        <v>63.3</v>
      </c>
      <c r="C254" s="7">
        <v>38</v>
      </c>
    </row>
    <row x14ac:dyDescent="0.25" r="255" customHeight="1" ht="18.75">
      <c r="A255" s="1">
        <v>41528</v>
      </c>
      <c r="B255" s="12">
        <v>74.6</v>
      </c>
      <c r="C255" s="7">
        <v>57</v>
      </c>
    </row>
    <row x14ac:dyDescent="0.25" r="256" customHeight="1" ht="18.75">
      <c r="A256" s="1">
        <v>41529</v>
      </c>
      <c r="B256" s="12">
        <v>90.3</v>
      </c>
      <c r="C256" s="7">
        <v>81</v>
      </c>
    </row>
    <row x14ac:dyDescent="0.25" r="257" customHeight="1" ht="18.75">
      <c r="A257" s="1">
        <v>41530</v>
      </c>
      <c r="B257" s="7">
        <v>73</v>
      </c>
      <c r="C257" s="7">
        <v>43</v>
      </c>
    </row>
    <row x14ac:dyDescent="0.25" r="258" customHeight="1" ht="18.75">
      <c r="A258" s="1">
        <v>41531</v>
      </c>
      <c r="B258" s="12">
        <v>88.9</v>
      </c>
      <c r="C258" s="7">
        <v>75</v>
      </c>
    </row>
    <row x14ac:dyDescent="0.25" r="259" customHeight="1" ht="18.75">
      <c r="A259" s="1">
        <v>41532</v>
      </c>
      <c r="B259" s="12">
        <v>68.5</v>
      </c>
      <c r="C259" s="7">
        <v>38</v>
      </c>
    </row>
    <row x14ac:dyDescent="0.25" r="260" customHeight="1" ht="18.75">
      <c r="A260" s="1">
        <v>41533</v>
      </c>
      <c r="B260" s="12">
        <v>57.8</v>
      </c>
      <c r="C260" s="7">
        <v>23</v>
      </c>
    </row>
    <row x14ac:dyDescent="0.25" r="261" customHeight="1" ht="18.75">
      <c r="A261" s="1">
        <v>41534</v>
      </c>
      <c r="B261" s="12">
        <v>55.9</v>
      </c>
      <c r="C261" s="7">
        <v>26</v>
      </c>
    </row>
    <row x14ac:dyDescent="0.25" r="262" customHeight="1" ht="18.75">
      <c r="A262" s="1">
        <v>41535</v>
      </c>
      <c r="B262" s="12">
        <v>55.6</v>
      </c>
      <c r="C262" s="7">
        <v>31</v>
      </c>
    </row>
    <row x14ac:dyDescent="0.25" r="263" customHeight="1" ht="18.75">
      <c r="A263" s="1">
        <v>41536</v>
      </c>
      <c r="B263" s="12">
        <v>64.9</v>
      </c>
      <c r="C263" s="7">
        <v>42</v>
      </c>
    </row>
    <row x14ac:dyDescent="0.25" r="264" customHeight="1" ht="18.75">
      <c r="A264" s="1">
        <v>41537</v>
      </c>
      <c r="B264" s="12">
        <v>66.5</v>
      </c>
      <c r="C264" s="7">
        <v>31</v>
      </c>
    </row>
    <row x14ac:dyDescent="0.25" r="265" customHeight="1" ht="18.75">
      <c r="A265" s="1">
        <v>41538</v>
      </c>
      <c r="B265" s="7">
        <v>61</v>
      </c>
      <c r="C265" s="7">
        <v>29</v>
      </c>
    </row>
    <row x14ac:dyDescent="0.25" r="266" customHeight="1" ht="18.75">
      <c r="A266" s="1">
        <v>41539</v>
      </c>
      <c r="B266" s="12">
        <v>65.1</v>
      </c>
      <c r="C266" s="7">
        <v>45</v>
      </c>
    </row>
    <row x14ac:dyDescent="0.25" r="267" customHeight="1" ht="18.75">
      <c r="A267" s="1">
        <v>41540</v>
      </c>
      <c r="B267" s="12">
        <v>58.6</v>
      </c>
      <c r="C267" s="7">
        <v>37</v>
      </c>
    </row>
    <row x14ac:dyDescent="0.25" r="268" customHeight="1" ht="18.75">
      <c r="A268" s="1">
        <v>41541</v>
      </c>
      <c r="B268" s="12">
        <v>71.1</v>
      </c>
      <c r="C268" s="7">
        <v>45</v>
      </c>
    </row>
    <row x14ac:dyDescent="0.25" r="269" customHeight="1" ht="18.75">
      <c r="A269" s="1">
        <v>41542</v>
      </c>
      <c r="B269" s="12">
        <v>63.9</v>
      </c>
      <c r="C269" s="7">
        <v>32</v>
      </c>
    </row>
    <row x14ac:dyDescent="0.25" r="270" customHeight="1" ht="18.75">
      <c r="A270" s="1">
        <v>41543</v>
      </c>
      <c r="B270" s="12">
        <v>52.4</v>
      </c>
      <c r="C270" s="7">
        <v>26</v>
      </c>
    </row>
    <row x14ac:dyDescent="0.25" r="271" customHeight="1" ht="18.75">
      <c r="A271" s="1">
        <v>41544</v>
      </c>
      <c r="B271" s="12">
        <v>55.6</v>
      </c>
      <c r="C271" s="7">
        <v>25</v>
      </c>
    </row>
    <row x14ac:dyDescent="0.25" r="272" customHeight="1" ht="18.75">
      <c r="A272" s="1">
        <v>41545</v>
      </c>
      <c r="B272" s="12">
        <v>66.6</v>
      </c>
      <c r="C272" s="7">
        <v>44</v>
      </c>
    </row>
    <row x14ac:dyDescent="0.25" r="273" customHeight="1" ht="18.75">
      <c r="A273" s="1">
        <v>41546</v>
      </c>
      <c r="B273" s="7">
        <v>91</v>
      </c>
      <c r="C273" s="7">
        <v>78</v>
      </c>
    </row>
    <row x14ac:dyDescent="0.25" r="274" customHeight="1" ht="18.75">
      <c r="A274" s="1">
        <v>41547</v>
      </c>
      <c r="B274" s="13"/>
      <c r="C274" s="15"/>
    </row>
    <row x14ac:dyDescent="0.25" r="275" customHeight="1" ht="18.75">
      <c r="A275" s="1">
        <v>41548</v>
      </c>
      <c r="B275" s="12">
        <v>69.4</v>
      </c>
      <c r="C275" s="7">
        <v>44</v>
      </c>
    </row>
    <row x14ac:dyDescent="0.25" r="276" customHeight="1" ht="18.75">
      <c r="A276" s="1">
        <v>41549</v>
      </c>
      <c r="B276" s="12">
        <v>69.8</v>
      </c>
      <c r="C276" s="7">
        <v>41</v>
      </c>
    </row>
    <row x14ac:dyDescent="0.25" r="277" customHeight="1" ht="18.75">
      <c r="A277" s="1">
        <v>41550</v>
      </c>
      <c r="B277" s="7">
        <v>52</v>
      </c>
      <c r="C277" s="7">
        <v>28</v>
      </c>
    </row>
    <row x14ac:dyDescent="0.25" r="278" customHeight="1" ht="18.75">
      <c r="A278" s="1">
        <v>41551</v>
      </c>
      <c r="B278" s="12">
        <v>57.3</v>
      </c>
      <c r="C278" s="7">
        <v>32</v>
      </c>
    </row>
    <row x14ac:dyDescent="0.25" r="279" customHeight="1" ht="18.75">
      <c r="A279" s="1">
        <v>41552</v>
      </c>
      <c r="B279" s="7">
        <v>67</v>
      </c>
      <c r="C279" s="7">
        <v>42</v>
      </c>
    </row>
    <row x14ac:dyDescent="0.25" r="280" customHeight="1" ht="18.75">
      <c r="A280" s="1">
        <v>41553</v>
      </c>
      <c r="B280" s="12">
        <v>86.1</v>
      </c>
      <c r="C280" s="7">
        <v>63</v>
      </c>
    </row>
    <row x14ac:dyDescent="0.25" r="281" customHeight="1" ht="18.75">
      <c r="A281" s="1">
        <v>41554</v>
      </c>
      <c r="B281" s="12">
        <v>81.3</v>
      </c>
      <c r="C281" s="7">
        <v>64</v>
      </c>
    </row>
    <row x14ac:dyDescent="0.25" r="282" customHeight="1" ht="18.75">
      <c r="A282" s="1">
        <v>41555</v>
      </c>
      <c r="B282" s="12">
        <v>93.6</v>
      </c>
      <c r="C282" s="7">
        <v>85</v>
      </c>
    </row>
    <row x14ac:dyDescent="0.25" r="283" customHeight="1" ht="18.75">
      <c r="A283" s="1">
        <v>41556</v>
      </c>
      <c r="B283" s="12">
        <v>78.1</v>
      </c>
      <c r="C283" s="7">
        <v>57</v>
      </c>
    </row>
    <row x14ac:dyDescent="0.25" r="284" customHeight="1" ht="18.75">
      <c r="A284" s="1">
        <v>41557</v>
      </c>
      <c r="B284" s="12">
        <v>90.5</v>
      </c>
      <c r="C284" s="7">
        <v>67</v>
      </c>
    </row>
    <row x14ac:dyDescent="0.25" r="285" customHeight="1" ht="18.75">
      <c r="A285" s="1">
        <v>41558</v>
      </c>
      <c r="B285" s="12">
        <v>61.1</v>
      </c>
      <c r="C285" s="7">
        <v>26</v>
      </c>
    </row>
    <row x14ac:dyDescent="0.25" r="286" customHeight="1" ht="18.75">
      <c r="A286" s="1">
        <v>41559</v>
      </c>
      <c r="B286" s="12">
        <v>42.9</v>
      </c>
      <c r="C286" s="7">
        <v>22</v>
      </c>
    </row>
    <row x14ac:dyDescent="0.25" r="287" customHeight="1" ht="18.75">
      <c r="A287" s="1">
        <v>41560</v>
      </c>
      <c r="B287" s="12">
        <v>58.4</v>
      </c>
      <c r="C287" s="7">
        <v>25</v>
      </c>
    </row>
    <row x14ac:dyDescent="0.25" r="288" customHeight="1" ht="18.75">
      <c r="A288" s="1">
        <v>41561</v>
      </c>
      <c r="B288" s="12">
        <v>64.8</v>
      </c>
      <c r="C288" s="7">
        <v>29</v>
      </c>
    </row>
    <row x14ac:dyDescent="0.25" r="289" customHeight="1" ht="18.75">
      <c r="A289" s="1">
        <v>41562</v>
      </c>
      <c r="B289" s="12">
        <v>66.9</v>
      </c>
      <c r="C289" s="7">
        <v>43</v>
      </c>
    </row>
    <row x14ac:dyDescent="0.25" r="290" customHeight="1" ht="18.75">
      <c r="A290" s="1">
        <v>41563</v>
      </c>
      <c r="B290" s="12">
        <v>49.6</v>
      </c>
      <c r="C290" s="7">
        <v>31</v>
      </c>
    </row>
    <row x14ac:dyDescent="0.25" r="291" customHeight="1" ht="18.75">
      <c r="A291" s="1">
        <v>41564</v>
      </c>
      <c r="B291" s="7">
        <v>64</v>
      </c>
      <c r="C291" s="7">
        <v>30</v>
      </c>
    </row>
    <row x14ac:dyDescent="0.25" r="292" customHeight="1" ht="18.75">
      <c r="A292" s="1">
        <v>41565</v>
      </c>
      <c r="B292" s="12">
        <v>66.1</v>
      </c>
      <c r="C292" s="7">
        <v>36</v>
      </c>
    </row>
    <row x14ac:dyDescent="0.25" r="293" customHeight="1" ht="18.75">
      <c r="A293" s="1">
        <v>41566</v>
      </c>
      <c r="B293" s="7">
        <v>71</v>
      </c>
      <c r="C293" s="7">
        <v>51</v>
      </c>
    </row>
    <row x14ac:dyDescent="0.25" r="294" customHeight="1" ht="18.75">
      <c r="A294" s="1">
        <v>41567</v>
      </c>
      <c r="B294" s="12">
        <v>68.1</v>
      </c>
      <c r="C294" s="7">
        <v>38</v>
      </c>
    </row>
    <row x14ac:dyDescent="0.25" r="295" customHeight="1" ht="18.75">
      <c r="A295" s="1">
        <v>41568</v>
      </c>
      <c r="B295" s="12">
        <v>69.5</v>
      </c>
      <c r="C295" s="7">
        <v>39</v>
      </c>
    </row>
    <row x14ac:dyDescent="0.25" r="296" customHeight="1" ht="18.75">
      <c r="A296" s="1">
        <v>41569</v>
      </c>
      <c r="B296" s="12">
        <v>62.3</v>
      </c>
      <c r="C296" s="7">
        <v>45</v>
      </c>
    </row>
    <row x14ac:dyDescent="0.25" r="297" customHeight="1" ht="18.75">
      <c r="A297" s="1">
        <v>41570</v>
      </c>
      <c r="B297" s="12">
        <v>63.8</v>
      </c>
      <c r="C297" s="7">
        <v>38</v>
      </c>
    </row>
    <row x14ac:dyDescent="0.25" r="298" customHeight="1" ht="18.75">
      <c r="A298" s="1">
        <v>41571</v>
      </c>
      <c r="B298" s="12">
        <v>60.8</v>
      </c>
      <c r="C298" s="7">
        <v>37</v>
      </c>
    </row>
    <row x14ac:dyDescent="0.25" r="299" customHeight="1" ht="18.75">
      <c r="A299" s="1">
        <v>41572</v>
      </c>
      <c r="B299" s="12">
        <v>35.3</v>
      </c>
      <c r="C299" s="7">
        <v>19</v>
      </c>
    </row>
    <row x14ac:dyDescent="0.25" r="300" customHeight="1" ht="18.75">
      <c r="A300" s="1">
        <v>41573</v>
      </c>
      <c r="B300" s="12">
        <v>47.3</v>
      </c>
      <c r="C300" s="7">
        <v>30</v>
      </c>
    </row>
    <row x14ac:dyDescent="0.25" r="301" customHeight="1" ht="18.75">
      <c r="A301" s="1">
        <v>41574</v>
      </c>
      <c r="B301" s="7">
        <v>53</v>
      </c>
      <c r="C301" s="7">
        <v>22</v>
      </c>
    </row>
    <row x14ac:dyDescent="0.25" r="302" customHeight="1" ht="18.75">
      <c r="A302" s="1">
        <v>41575</v>
      </c>
      <c r="B302" s="7">
        <v>60</v>
      </c>
      <c r="C302" s="7">
        <v>28</v>
      </c>
    </row>
    <row x14ac:dyDescent="0.25" r="303" customHeight="1" ht="18.75">
      <c r="A303" s="1">
        <v>41576</v>
      </c>
      <c r="B303" s="12">
        <v>59.4</v>
      </c>
      <c r="C303" s="7">
        <v>25</v>
      </c>
    </row>
    <row x14ac:dyDescent="0.25" r="304" customHeight="1" ht="18.75">
      <c r="A304" s="1">
        <v>41577</v>
      </c>
      <c r="B304" s="12">
        <v>53.6</v>
      </c>
      <c r="C304" s="7">
        <v>25</v>
      </c>
    </row>
    <row x14ac:dyDescent="0.25" r="305" customHeight="1" ht="18.75">
      <c r="A305" s="1">
        <v>41578</v>
      </c>
      <c r="B305" s="12">
        <v>63.4</v>
      </c>
      <c r="C305" s="7">
        <v>32</v>
      </c>
    </row>
    <row x14ac:dyDescent="0.25" r="306" customHeight="1" ht="18.75">
      <c r="A306" s="1">
        <v>41579</v>
      </c>
      <c r="B306" s="12">
        <v>63.6</v>
      </c>
      <c r="C306" s="7">
        <v>29</v>
      </c>
    </row>
    <row x14ac:dyDescent="0.25" r="307" customHeight="1" ht="18.75">
      <c r="A307" s="1">
        <v>41580</v>
      </c>
      <c r="B307" s="12">
        <v>70.6</v>
      </c>
      <c r="C307" s="7">
        <v>46</v>
      </c>
    </row>
    <row x14ac:dyDescent="0.25" r="308" customHeight="1" ht="18.75">
      <c r="A308" s="1">
        <v>41581</v>
      </c>
      <c r="B308" s="12">
        <v>66.8</v>
      </c>
      <c r="C308" s="7">
        <v>52</v>
      </c>
    </row>
    <row x14ac:dyDescent="0.25" r="309" customHeight="1" ht="18.75">
      <c r="A309" s="1">
        <v>41582</v>
      </c>
      <c r="B309" s="12">
        <v>61.1</v>
      </c>
      <c r="C309" s="7">
        <v>33</v>
      </c>
    </row>
    <row x14ac:dyDescent="0.25" r="310" customHeight="1" ht="18.75">
      <c r="A310" s="1">
        <v>41583</v>
      </c>
      <c r="B310" s="12">
        <v>59.6</v>
      </c>
      <c r="C310" s="7">
        <v>27</v>
      </c>
    </row>
    <row x14ac:dyDescent="0.25" r="311" customHeight="1" ht="18.75">
      <c r="A311" s="1">
        <v>41584</v>
      </c>
      <c r="B311" s="12">
        <v>76.8</v>
      </c>
      <c r="C311" s="7">
        <v>54</v>
      </c>
    </row>
    <row x14ac:dyDescent="0.25" r="312" customHeight="1" ht="18.75">
      <c r="A312" s="1">
        <v>41585</v>
      </c>
      <c r="B312" s="12">
        <v>55.8</v>
      </c>
      <c r="C312" s="7">
        <v>14</v>
      </c>
    </row>
    <row x14ac:dyDescent="0.25" r="313" customHeight="1" ht="18.75">
      <c r="A313" s="1">
        <v>41586</v>
      </c>
      <c r="B313" s="12">
        <v>47.9</v>
      </c>
      <c r="C313" s="7">
        <v>16</v>
      </c>
    </row>
    <row x14ac:dyDescent="0.25" r="314" customHeight="1" ht="18.75">
      <c r="A314" s="1">
        <v>41587</v>
      </c>
      <c r="B314" s="7">
        <v>71</v>
      </c>
      <c r="C314" s="7">
        <v>42</v>
      </c>
    </row>
    <row x14ac:dyDescent="0.25" r="315" customHeight="1" ht="18.75">
      <c r="A315" s="1">
        <v>41588</v>
      </c>
      <c r="B315" s="12">
        <v>49.1</v>
      </c>
      <c r="C315" s="7">
        <v>19</v>
      </c>
    </row>
    <row x14ac:dyDescent="0.25" r="316" customHeight="1" ht="18.75">
      <c r="A316" s="1">
        <v>41589</v>
      </c>
      <c r="B316" s="12">
        <v>33.6</v>
      </c>
      <c r="C316" s="7">
        <v>15</v>
      </c>
    </row>
    <row x14ac:dyDescent="0.25" r="317" customHeight="1" ht="18.75">
      <c r="A317" s="1">
        <v>41590</v>
      </c>
      <c r="B317" s="12">
        <v>37.1</v>
      </c>
      <c r="C317" s="7">
        <v>18</v>
      </c>
    </row>
    <row x14ac:dyDescent="0.25" r="318" customHeight="1" ht="18.75">
      <c r="A318" s="1">
        <v>41591</v>
      </c>
      <c r="B318" s="12">
        <v>51.4</v>
      </c>
      <c r="C318" s="7">
        <v>27</v>
      </c>
    </row>
    <row x14ac:dyDescent="0.25" r="319" customHeight="1" ht="18.75">
      <c r="A319" s="1">
        <v>41592</v>
      </c>
      <c r="B319" s="12">
        <v>62.9</v>
      </c>
      <c r="C319" s="7">
        <v>35</v>
      </c>
    </row>
    <row x14ac:dyDescent="0.25" r="320" customHeight="1" ht="18.75">
      <c r="A320" s="1">
        <v>41593</v>
      </c>
      <c r="B320" s="12">
        <v>68.1</v>
      </c>
      <c r="C320" s="7">
        <v>33</v>
      </c>
    </row>
    <row x14ac:dyDescent="0.25" r="321" customHeight="1" ht="18.75">
      <c r="A321" s="1">
        <v>41594</v>
      </c>
      <c r="B321" s="7">
        <v>57</v>
      </c>
      <c r="C321" s="7">
        <v>24</v>
      </c>
    </row>
    <row x14ac:dyDescent="0.25" r="322" customHeight="1" ht="18.75">
      <c r="A322" s="1">
        <v>41595</v>
      </c>
      <c r="B322" s="12">
        <v>44.6</v>
      </c>
      <c r="C322" s="7">
        <v>24</v>
      </c>
    </row>
    <row x14ac:dyDescent="0.25" r="323" customHeight="1" ht="18.75">
      <c r="A323" s="1">
        <v>41596</v>
      </c>
      <c r="B323" s="12">
        <v>38.4</v>
      </c>
      <c r="C323" s="7">
        <v>27</v>
      </c>
    </row>
    <row x14ac:dyDescent="0.25" r="324" customHeight="1" ht="18.75">
      <c r="A324" s="1">
        <v>41597</v>
      </c>
      <c r="B324" s="7">
        <v>44</v>
      </c>
      <c r="C324" s="7">
        <v>34</v>
      </c>
    </row>
    <row x14ac:dyDescent="0.25" r="325" customHeight="1" ht="18.75">
      <c r="A325" s="1">
        <v>41598</v>
      </c>
      <c r="B325" s="7">
        <v>42</v>
      </c>
      <c r="C325" s="7">
        <v>27</v>
      </c>
    </row>
    <row x14ac:dyDescent="0.25" r="326" customHeight="1" ht="18.75">
      <c r="A326" s="1">
        <v>41599</v>
      </c>
      <c r="B326" s="12">
        <v>47.6</v>
      </c>
      <c r="C326" s="7">
        <v>32</v>
      </c>
    </row>
    <row x14ac:dyDescent="0.25" r="327" customHeight="1" ht="18.75">
      <c r="A327" s="1">
        <v>41600</v>
      </c>
      <c r="B327" s="12">
        <v>46.6</v>
      </c>
      <c r="C327" s="7">
        <v>29</v>
      </c>
    </row>
    <row x14ac:dyDescent="0.25" r="328" customHeight="1" ht="18.75">
      <c r="A328" s="1">
        <v>41601</v>
      </c>
      <c r="B328" s="12">
        <v>52.9</v>
      </c>
      <c r="C328" s="7">
        <v>25</v>
      </c>
    </row>
    <row x14ac:dyDescent="0.25" r="329" customHeight="1" ht="18.75">
      <c r="A329" s="1">
        <v>41602</v>
      </c>
      <c r="B329" s="12">
        <v>59.1</v>
      </c>
      <c r="C329" s="7">
        <v>26</v>
      </c>
    </row>
    <row x14ac:dyDescent="0.25" r="330" customHeight="1" ht="18.75">
      <c r="A330" s="1">
        <v>41603</v>
      </c>
      <c r="B330" s="12">
        <v>51.3</v>
      </c>
      <c r="C330" s="7">
        <v>31</v>
      </c>
    </row>
    <row x14ac:dyDescent="0.25" r="331" customHeight="1" ht="18.75">
      <c r="A331" s="1">
        <v>41604</v>
      </c>
      <c r="B331" s="12">
        <v>41.8</v>
      </c>
      <c r="C331" s="7">
        <v>28</v>
      </c>
    </row>
    <row x14ac:dyDescent="0.25" r="332" customHeight="1" ht="18.75">
      <c r="A332" s="1">
        <v>41605</v>
      </c>
      <c r="B332" s="7">
        <v>70</v>
      </c>
      <c r="C332" s="7">
        <v>49</v>
      </c>
    </row>
    <row x14ac:dyDescent="0.25" r="333" customHeight="1" ht="18.75">
      <c r="A333" s="1">
        <v>41606</v>
      </c>
      <c r="B333" s="12">
        <v>56.6</v>
      </c>
      <c r="C333" s="7">
        <v>36</v>
      </c>
    </row>
    <row x14ac:dyDescent="0.25" r="334" customHeight="1" ht="18.75">
      <c r="A334" s="1">
        <v>41607</v>
      </c>
      <c r="B334" s="12">
        <v>50.8</v>
      </c>
      <c r="C334" s="7">
        <v>32</v>
      </c>
    </row>
    <row x14ac:dyDescent="0.25" r="335" customHeight="1" ht="18.75">
      <c r="A335" s="1">
        <v>41608</v>
      </c>
      <c r="B335" s="7">
        <v>60</v>
      </c>
      <c r="C335" s="7">
        <v>35</v>
      </c>
    </row>
    <row x14ac:dyDescent="0.25" r="336" customHeight="1" ht="18.75">
      <c r="A336" s="1">
        <v>41609</v>
      </c>
      <c r="B336" s="12">
        <v>60.6</v>
      </c>
      <c r="C336" s="7">
        <v>35</v>
      </c>
    </row>
    <row x14ac:dyDescent="0.25" r="337" customHeight="1" ht="18.75">
      <c r="A337" s="1">
        <v>41610</v>
      </c>
      <c r="B337" s="12">
        <v>49.9</v>
      </c>
      <c r="C337" s="7">
        <v>34</v>
      </c>
    </row>
    <row x14ac:dyDescent="0.25" r="338" customHeight="1" ht="18.75">
      <c r="A338" s="1">
        <v>41611</v>
      </c>
      <c r="B338" s="12">
        <v>47.4</v>
      </c>
      <c r="C338" s="7">
        <v>26</v>
      </c>
    </row>
    <row x14ac:dyDescent="0.25" r="339" customHeight="1" ht="18.75">
      <c r="A339" s="1">
        <v>41612</v>
      </c>
      <c r="B339" s="12">
        <v>56.4</v>
      </c>
      <c r="C339" s="7">
        <v>27</v>
      </c>
    </row>
    <row x14ac:dyDescent="0.25" r="340" customHeight="1" ht="18.75">
      <c r="A340" s="1">
        <v>41613</v>
      </c>
      <c r="B340" s="12">
        <v>57.1</v>
      </c>
      <c r="C340" s="7">
        <v>30</v>
      </c>
    </row>
    <row x14ac:dyDescent="0.25" r="341" customHeight="1" ht="18.75">
      <c r="A341" s="1">
        <v>41614</v>
      </c>
      <c r="B341" s="12">
        <v>35.4</v>
      </c>
      <c r="C341" s="7">
        <v>16</v>
      </c>
    </row>
    <row x14ac:dyDescent="0.25" r="342" customHeight="1" ht="18.75">
      <c r="A342" s="1">
        <v>41615</v>
      </c>
      <c r="B342" s="12">
        <v>47.5</v>
      </c>
      <c r="C342" s="7">
        <v>32</v>
      </c>
    </row>
    <row x14ac:dyDescent="0.25" r="343" customHeight="1" ht="18.75">
      <c r="A343" s="1">
        <v>41616</v>
      </c>
      <c r="B343" s="7">
        <v>60</v>
      </c>
      <c r="C343" s="7">
        <v>33</v>
      </c>
    </row>
    <row x14ac:dyDescent="0.25" r="344" customHeight="1" ht="18.75">
      <c r="A344" s="1">
        <v>41617</v>
      </c>
      <c r="B344" s="12">
        <v>72.3</v>
      </c>
      <c r="C344" s="7">
        <v>60</v>
      </c>
    </row>
    <row x14ac:dyDescent="0.25" r="345" customHeight="1" ht="18.75">
      <c r="A345" s="1">
        <v>41618</v>
      </c>
      <c r="B345" s="12">
        <v>49.1</v>
      </c>
      <c r="C345" s="7">
        <v>34</v>
      </c>
    </row>
    <row x14ac:dyDescent="0.25" r="346" customHeight="1" ht="18.75">
      <c r="A346" s="1">
        <v>41619</v>
      </c>
      <c r="B346" s="12">
        <v>58.8</v>
      </c>
      <c r="C346" s="7">
        <v>44</v>
      </c>
    </row>
    <row x14ac:dyDescent="0.25" r="347" customHeight="1" ht="18.75">
      <c r="A347" s="1">
        <v>41620</v>
      </c>
      <c r="B347" s="12">
        <v>48.5</v>
      </c>
      <c r="C347" s="7">
        <v>27</v>
      </c>
    </row>
    <row x14ac:dyDescent="0.25" r="348" customHeight="1" ht="18.75">
      <c r="A348" s="1">
        <v>41621</v>
      </c>
      <c r="B348" s="12">
        <v>50.3</v>
      </c>
      <c r="C348" s="7">
        <v>38</v>
      </c>
    </row>
    <row x14ac:dyDescent="0.25" r="349" customHeight="1" ht="18.75">
      <c r="A349" s="1">
        <v>41622</v>
      </c>
      <c r="B349" s="12">
        <v>50.9</v>
      </c>
      <c r="C349" s="7">
        <v>30</v>
      </c>
    </row>
    <row x14ac:dyDescent="0.25" r="350" customHeight="1" ht="18.75">
      <c r="A350" s="1">
        <v>41623</v>
      </c>
      <c r="B350" s="12">
        <v>38.5</v>
      </c>
      <c r="C350" s="7">
        <v>22</v>
      </c>
    </row>
    <row x14ac:dyDescent="0.25" r="351" customHeight="1" ht="18.75">
      <c r="A351" s="1">
        <v>41624</v>
      </c>
      <c r="B351" s="12">
        <v>45.1</v>
      </c>
      <c r="C351" s="7">
        <v>31</v>
      </c>
    </row>
    <row x14ac:dyDescent="0.25" r="352" customHeight="1" ht="18.75">
      <c r="A352" s="1">
        <v>41625</v>
      </c>
      <c r="B352" s="12">
        <v>58.9</v>
      </c>
      <c r="C352" s="7">
        <v>36</v>
      </c>
    </row>
    <row x14ac:dyDescent="0.25" r="353" customHeight="1" ht="18.75">
      <c r="A353" s="1">
        <v>41626</v>
      </c>
      <c r="B353" s="12">
        <v>66.5</v>
      </c>
      <c r="C353" s="7">
        <v>47</v>
      </c>
    </row>
    <row x14ac:dyDescent="0.25" r="354" customHeight="1" ht="18.75">
      <c r="A354" s="1">
        <v>41627</v>
      </c>
      <c r="B354" s="12">
        <v>48.4</v>
      </c>
      <c r="C354" s="7">
        <v>26</v>
      </c>
    </row>
    <row x14ac:dyDescent="0.25" r="355" customHeight="1" ht="18.75">
      <c r="A355" s="1">
        <v>41628</v>
      </c>
      <c r="B355" s="12">
        <v>61.8</v>
      </c>
      <c r="C355" s="7">
        <v>44</v>
      </c>
    </row>
    <row x14ac:dyDescent="0.25" r="356" customHeight="1" ht="18.75">
      <c r="A356" s="1">
        <v>41629</v>
      </c>
      <c r="B356" s="12">
        <v>48.9</v>
      </c>
      <c r="C356" s="7">
        <v>27</v>
      </c>
    </row>
    <row x14ac:dyDescent="0.25" r="357" customHeight="1" ht="18.75">
      <c r="A357" s="1">
        <v>41630</v>
      </c>
      <c r="B357" s="7">
        <v>41</v>
      </c>
      <c r="C357" s="7">
        <v>22</v>
      </c>
    </row>
    <row x14ac:dyDescent="0.25" r="358" customHeight="1" ht="18.75">
      <c r="A358" s="1">
        <v>41631</v>
      </c>
      <c r="B358" s="12">
        <v>46.3</v>
      </c>
      <c r="C358" s="7">
        <v>25</v>
      </c>
    </row>
    <row x14ac:dyDescent="0.25" r="359" customHeight="1" ht="18.75">
      <c r="A359" s="1">
        <v>41632</v>
      </c>
      <c r="B359" s="12">
        <v>41.5</v>
      </c>
      <c r="C359" s="7">
        <v>23</v>
      </c>
    </row>
    <row x14ac:dyDescent="0.25" r="360" customHeight="1" ht="18.75">
      <c r="A360" s="1">
        <v>41633</v>
      </c>
      <c r="B360" s="12">
        <v>55.8</v>
      </c>
      <c r="C360" s="7">
        <v>36</v>
      </c>
    </row>
    <row x14ac:dyDescent="0.25" r="361" customHeight="1" ht="18.75">
      <c r="A361" s="1">
        <v>41634</v>
      </c>
      <c r="B361" s="12">
        <v>51.6</v>
      </c>
      <c r="C361" s="7">
        <v>42</v>
      </c>
    </row>
    <row x14ac:dyDescent="0.25" r="362" customHeight="1" ht="18.75">
      <c r="A362" s="1">
        <v>41635</v>
      </c>
      <c r="B362" s="12">
        <v>40.1</v>
      </c>
      <c r="C362" s="7">
        <v>25</v>
      </c>
    </row>
    <row x14ac:dyDescent="0.25" r="363" customHeight="1" ht="18.75">
      <c r="A363" s="1">
        <v>41636</v>
      </c>
      <c r="B363" s="12">
        <v>38.6</v>
      </c>
      <c r="C363" s="7">
        <v>28</v>
      </c>
    </row>
    <row x14ac:dyDescent="0.25" r="364" customHeight="1" ht="18.75">
      <c r="A364" s="1">
        <v>41637</v>
      </c>
      <c r="B364" s="7">
        <v>43</v>
      </c>
      <c r="C364" s="7">
        <v>28</v>
      </c>
    </row>
    <row x14ac:dyDescent="0.25" r="365" customHeight="1" ht="18.75">
      <c r="A365" s="1">
        <v>41638</v>
      </c>
      <c r="B365" s="12">
        <v>48.4</v>
      </c>
      <c r="C365" s="7">
        <v>32</v>
      </c>
    </row>
    <row x14ac:dyDescent="0.25" r="366" customHeight="1" ht="18.75">
      <c r="A366" s="1">
        <v>41639</v>
      </c>
      <c r="B366" s="7">
        <v>47</v>
      </c>
      <c r="C366" s="7">
        <v>22</v>
      </c>
    </row>
    <row x14ac:dyDescent="0.25" r="367" customHeight="1" ht="18.75">
      <c r="A367" s="1">
        <v>41640</v>
      </c>
      <c r="B367" s="12">
        <v>32.4</v>
      </c>
      <c r="C367" s="7">
        <v>14</v>
      </c>
    </row>
    <row x14ac:dyDescent="0.25" r="368" customHeight="1" ht="18.75">
      <c r="A368" s="1">
        <v>41641</v>
      </c>
      <c r="B368" s="7">
        <v>32</v>
      </c>
      <c r="C368" s="7">
        <v>14</v>
      </c>
    </row>
    <row x14ac:dyDescent="0.25" r="369" customHeight="1" ht="18.75">
      <c r="A369" s="1">
        <v>41642</v>
      </c>
      <c r="B369" s="12">
        <v>35.9</v>
      </c>
      <c r="C369" s="7">
        <v>17</v>
      </c>
    </row>
    <row x14ac:dyDescent="0.25" r="370" customHeight="1" ht="18.75">
      <c r="A370" s="1">
        <v>41643</v>
      </c>
      <c r="B370" s="12">
        <v>50.9</v>
      </c>
      <c r="C370" s="7">
        <v>28</v>
      </c>
    </row>
    <row x14ac:dyDescent="0.25" r="371" customHeight="1" ht="18.75">
      <c r="A371" s="1">
        <v>41644</v>
      </c>
      <c r="B371" s="12">
        <v>41.6</v>
      </c>
      <c r="C371" s="7">
        <v>18</v>
      </c>
    </row>
    <row x14ac:dyDescent="0.25" r="372" customHeight="1" ht="18.75">
      <c r="A372" s="1">
        <v>41645</v>
      </c>
      <c r="B372" s="7">
        <v>37</v>
      </c>
      <c r="C372" s="7">
        <v>15</v>
      </c>
    </row>
    <row x14ac:dyDescent="0.25" r="373" customHeight="1" ht="18.75">
      <c r="A373" s="1">
        <v>41646</v>
      </c>
      <c r="B373" s="7">
        <v>43</v>
      </c>
      <c r="C373" s="7">
        <v>27</v>
      </c>
    </row>
    <row x14ac:dyDescent="0.25" r="374" customHeight="1" ht="18.75">
      <c r="A374" s="1">
        <v>41647</v>
      </c>
      <c r="B374" s="7">
        <v>54</v>
      </c>
      <c r="C374" s="7">
        <v>26</v>
      </c>
    </row>
    <row x14ac:dyDescent="0.25" r="375" customHeight="1" ht="18.75">
      <c r="A375" s="1">
        <v>41648</v>
      </c>
      <c r="B375" s="12">
        <v>20.6</v>
      </c>
      <c r="C375" s="7">
        <v>9</v>
      </c>
    </row>
    <row x14ac:dyDescent="0.25" r="376" customHeight="1" ht="18.75">
      <c r="A376" s="1">
        <v>41649</v>
      </c>
      <c r="B376" s="12">
        <v>38.1</v>
      </c>
      <c r="C376" s="7">
        <v>21</v>
      </c>
    </row>
    <row x14ac:dyDescent="0.25" r="377" customHeight="1" ht="18.75">
      <c r="A377" s="1">
        <v>41650</v>
      </c>
      <c r="B377" s="12">
        <v>47.9</v>
      </c>
      <c r="C377" s="7">
        <v>30</v>
      </c>
    </row>
    <row x14ac:dyDescent="0.25" r="378" customHeight="1" ht="18.75">
      <c r="A378" s="1">
        <v>41651</v>
      </c>
      <c r="B378" s="12">
        <v>45.9</v>
      </c>
      <c r="C378" s="7">
        <v>28</v>
      </c>
    </row>
    <row x14ac:dyDescent="0.25" r="379" customHeight="1" ht="18.75">
      <c r="A379" s="1">
        <v>41652</v>
      </c>
      <c r="B379" s="12">
        <v>20.9</v>
      </c>
      <c r="C379" s="7">
        <v>10</v>
      </c>
    </row>
    <row x14ac:dyDescent="0.25" r="380" customHeight="1" ht="18.75">
      <c r="A380" s="1">
        <v>41653</v>
      </c>
      <c r="B380" s="12">
        <v>21.1</v>
      </c>
      <c r="C380" s="7">
        <v>12</v>
      </c>
    </row>
    <row x14ac:dyDescent="0.25" r="381" customHeight="1" ht="18.75">
      <c r="A381" s="1">
        <v>41654</v>
      </c>
      <c r="B381" s="7">
        <v>29</v>
      </c>
      <c r="C381" s="7">
        <v>15</v>
      </c>
    </row>
    <row x14ac:dyDescent="0.25" r="382" customHeight="1" ht="18.75">
      <c r="A382" s="1">
        <v>41655</v>
      </c>
      <c r="B382" s="12">
        <v>45.1</v>
      </c>
      <c r="C382" s="7">
        <v>29</v>
      </c>
    </row>
    <row x14ac:dyDescent="0.25" r="383" customHeight="1" ht="18.75">
      <c r="A383" s="1">
        <v>41656</v>
      </c>
      <c r="B383" s="12">
        <v>47.3</v>
      </c>
      <c r="C383" s="7">
        <v>23</v>
      </c>
    </row>
    <row x14ac:dyDescent="0.25" r="384" customHeight="1" ht="18.75">
      <c r="A384" s="1">
        <v>41657</v>
      </c>
      <c r="B384" s="12">
        <v>36.8</v>
      </c>
      <c r="C384" s="7">
        <v>18</v>
      </c>
    </row>
    <row x14ac:dyDescent="0.25" r="385" customHeight="1" ht="18.75">
      <c r="A385" s="1">
        <v>41658</v>
      </c>
      <c r="B385" s="12">
        <v>28.6</v>
      </c>
      <c r="C385" s="7">
        <v>11</v>
      </c>
    </row>
    <row x14ac:dyDescent="0.25" r="386" customHeight="1" ht="18.75">
      <c r="A386" s="1">
        <v>41659</v>
      </c>
      <c r="B386" s="12">
        <v>45.1</v>
      </c>
      <c r="C386" s="7">
        <v>22</v>
      </c>
    </row>
    <row x14ac:dyDescent="0.25" r="387" customHeight="1" ht="18.75">
      <c r="A387" s="1">
        <v>41660</v>
      </c>
      <c r="B387" s="12">
        <v>47.8</v>
      </c>
      <c r="C387" s="7">
        <v>29</v>
      </c>
    </row>
    <row x14ac:dyDescent="0.25" r="388" customHeight="1" ht="18.75">
      <c r="A388" s="1">
        <v>41661</v>
      </c>
      <c r="B388" s="7">
        <v>41</v>
      </c>
      <c r="C388" s="7">
        <v>15</v>
      </c>
    </row>
    <row x14ac:dyDescent="0.25" r="389" customHeight="1" ht="18.75">
      <c r="A389" s="1">
        <v>41662</v>
      </c>
      <c r="B389" s="12">
        <v>39.9</v>
      </c>
      <c r="C389" s="7">
        <v>16</v>
      </c>
    </row>
    <row x14ac:dyDescent="0.25" r="390" customHeight="1" ht="18.75">
      <c r="A390" s="1">
        <v>41663</v>
      </c>
      <c r="B390" s="12">
        <v>48.3</v>
      </c>
      <c r="C390" s="7">
        <v>32</v>
      </c>
    </row>
    <row x14ac:dyDescent="0.25" r="391" customHeight="1" ht="18.75">
      <c r="A391" s="1">
        <v>41664</v>
      </c>
      <c r="B391" s="12">
        <v>70.5</v>
      </c>
      <c r="C391" s="7">
        <v>52</v>
      </c>
    </row>
    <row x14ac:dyDescent="0.25" r="392" customHeight="1" ht="18.75">
      <c r="A392" s="1">
        <v>41665</v>
      </c>
      <c r="B392" s="12">
        <v>44.5</v>
      </c>
      <c r="C392" s="7">
        <v>20</v>
      </c>
    </row>
    <row x14ac:dyDescent="0.25" r="393" customHeight="1" ht="18.75">
      <c r="A393" s="1">
        <v>41666</v>
      </c>
      <c r="B393" s="12">
        <v>51.6</v>
      </c>
      <c r="C393" s="7">
        <v>18</v>
      </c>
    </row>
    <row x14ac:dyDescent="0.25" r="394" customHeight="1" ht="18.75">
      <c r="A394" s="1">
        <v>41667</v>
      </c>
      <c r="B394" s="12">
        <v>37.8</v>
      </c>
      <c r="C394" s="7">
        <v>17</v>
      </c>
    </row>
    <row x14ac:dyDescent="0.25" r="395" customHeight="1" ht="18.75">
      <c r="A395" s="1">
        <v>41668</v>
      </c>
      <c r="B395" s="12">
        <v>30.3</v>
      </c>
      <c r="C395" s="7">
        <v>16</v>
      </c>
    </row>
    <row x14ac:dyDescent="0.25" r="396" customHeight="1" ht="18.75">
      <c r="A396" s="1">
        <v>41669</v>
      </c>
      <c r="B396" s="12">
        <v>55.8</v>
      </c>
      <c r="C396" s="7">
        <v>36</v>
      </c>
    </row>
    <row x14ac:dyDescent="0.25" r="397" customHeight="1" ht="18.75">
      <c r="A397" s="1">
        <v>41670</v>
      </c>
      <c r="B397" s="12">
        <v>20.6</v>
      </c>
      <c r="C397" s="7">
        <v>4</v>
      </c>
    </row>
    <row x14ac:dyDescent="0.25" r="398" customHeight="1" ht="18.75">
      <c r="A398" s="1">
        <v>41671</v>
      </c>
      <c r="B398" s="12">
        <v>45.4</v>
      </c>
      <c r="C398" s="7">
        <v>27</v>
      </c>
    </row>
    <row x14ac:dyDescent="0.25" r="399" customHeight="1" ht="18.75">
      <c r="A399" s="1">
        <v>41672</v>
      </c>
      <c r="B399" s="12">
        <v>63.4</v>
      </c>
      <c r="C399" s="7">
        <v>33</v>
      </c>
    </row>
    <row x14ac:dyDescent="0.25" r="400" customHeight="1" ht="18.75">
      <c r="A400" s="1">
        <v>41673</v>
      </c>
      <c r="B400" s="12">
        <v>35.5</v>
      </c>
      <c r="C400" s="7">
        <v>13</v>
      </c>
    </row>
    <row x14ac:dyDescent="0.25" r="401" customHeight="1" ht="18.75">
      <c r="A401" s="1">
        <v>41674</v>
      </c>
      <c r="B401" s="7">
        <v>22</v>
      </c>
      <c r="C401" s="7">
        <v>12</v>
      </c>
    </row>
    <row x14ac:dyDescent="0.25" r="402" customHeight="1" ht="18.75">
      <c r="A402" s="1">
        <v>41675</v>
      </c>
      <c r="B402" s="12">
        <v>22.4</v>
      </c>
      <c r="C402" s="7">
        <v>12</v>
      </c>
    </row>
    <row x14ac:dyDescent="0.25" r="403" customHeight="1" ht="18.75">
      <c r="A403" s="1">
        <v>41676</v>
      </c>
      <c r="B403" s="12">
        <v>51.5</v>
      </c>
      <c r="C403" s="7">
        <v>26</v>
      </c>
    </row>
    <row x14ac:dyDescent="0.25" r="404" customHeight="1" ht="18.75">
      <c r="A404" s="1">
        <v>41677</v>
      </c>
      <c r="B404" s="12">
        <v>70.9</v>
      </c>
      <c r="C404" s="7">
        <v>54</v>
      </c>
    </row>
    <row x14ac:dyDescent="0.25" r="405" customHeight="1" ht="18.75">
      <c r="A405" s="1">
        <v>41678</v>
      </c>
      <c r="B405" s="12">
        <v>71.9</v>
      </c>
      <c r="C405" s="7">
        <v>45</v>
      </c>
    </row>
    <row x14ac:dyDescent="0.25" r="406" customHeight="1" ht="18.75">
      <c r="A406" s="1">
        <v>41679</v>
      </c>
      <c r="B406" s="7">
        <v>70</v>
      </c>
      <c r="C406" s="7">
        <v>49</v>
      </c>
    </row>
    <row x14ac:dyDescent="0.25" r="407" customHeight="1" ht="18.75">
      <c r="A407" s="1">
        <v>41680</v>
      </c>
      <c r="B407" s="12">
        <v>54.3</v>
      </c>
      <c r="C407" s="7">
        <v>42</v>
      </c>
    </row>
    <row x14ac:dyDescent="0.25" r="408" customHeight="1" ht="18.75">
      <c r="A408" s="1">
        <v>41681</v>
      </c>
      <c r="B408" s="12">
        <v>58.4</v>
      </c>
      <c r="C408" s="7">
        <v>41</v>
      </c>
    </row>
    <row x14ac:dyDescent="0.25" r="409" customHeight="1" ht="18.75">
      <c r="A409" s="1">
        <v>41682</v>
      </c>
      <c r="B409" s="7">
        <v>64</v>
      </c>
      <c r="C409" s="7">
        <v>43</v>
      </c>
    </row>
    <row x14ac:dyDescent="0.25" r="410" customHeight="1" ht="18.75">
      <c r="A410" s="1">
        <v>41683</v>
      </c>
      <c r="B410" s="12">
        <v>73.4</v>
      </c>
      <c r="C410" s="7">
        <v>52</v>
      </c>
    </row>
    <row x14ac:dyDescent="0.25" r="411" customHeight="1" ht="18.75">
      <c r="A411" s="1">
        <v>41684</v>
      </c>
      <c r="B411" s="7">
        <v>60</v>
      </c>
      <c r="C411" s="7">
        <v>47</v>
      </c>
    </row>
    <row x14ac:dyDescent="0.25" r="412" customHeight="1" ht="18.75">
      <c r="A412" s="1">
        <v>41685</v>
      </c>
      <c r="B412" s="12">
        <v>45.8</v>
      </c>
      <c r="C412" s="7">
        <v>19</v>
      </c>
    </row>
    <row x14ac:dyDescent="0.25" r="413" customHeight="1" ht="18.75">
      <c r="A413" s="1">
        <v>41686</v>
      </c>
      <c r="B413" s="12">
        <v>47.5</v>
      </c>
      <c r="C413" s="7">
        <v>15</v>
      </c>
    </row>
    <row x14ac:dyDescent="0.25" r="414" customHeight="1" ht="18.75">
      <c r="A414" s="1">
        <v>41687</v>
      </c>
      <c r="B414" s="12">
        <v>60.5</v>
      </c>
      <c r="C414" s="7">
        <v>35</v>
      </c>
    </row>
    <row x14ac:dyDescent="0.25" r="415" customHeight="1" ht="18.75">
      <c r="A415" s="1">
        <v>41688</v>
      </c>
      <c r="B415" s="12">
        <v>53.1</v>
      </c>
      <c r="C415" s="7">
        <v>35</v>
      </c>
    </row>
    <row x14ac:dyDescent="0.25" r="416" customHeight="1" ht="18.75">
      <c r="A416" s="1">
        <v>41689</v>
      </c>
      <c r="B416" s="12">
        <v>56.9</v>
      </c>
      <c r="C416" s="7">
        <v>44</v>
      </c>
    </row>
    <row x14ac:dyDescent="0.25" r="417" customHeight="1" ht="18.75">
      <c r="A417" s="1">
        <v>41690</v>
      </c>
      <c r="B417" s="12">
        <v>52.8</v>
      </c>
      <c r="C417" s="7">
        <v>20</v>
      </c>
    </row>
    <row x14ac:dyDescent="0.25" r="418" customHeight="1" ht="18.75">
      <c r="A418" s="1">
        <v>41691</v>
      </c>
      <c r="B418" s="12">
        <v>39.6</v>
      </c>
      <c r="C418" s="7">
        <v>16</v>
      </c>
    </row>
    <row x14ac:dyDescent="0.25" r="419" customHeight="1" ht="18.75">
      <c r="A419" s="1">
        <v>41692</v>
      </c>
      <c r="B419" s="12">
        <v>46.4</v>
      </c>
      <c r="C419" s="7">
        <v>17</v>
      </c>
    </row>
    <row x14ac:dyDescent="0.25" r="420" customHeight="1" ht="18.75">
      <c r="A420" s="1">
        <v>41693</v>
      </c>
      <c r="B420" s="12">
        <v>55.4</v>
      </c>
      <c r="C420" s="7">
        <v>16</v>
      </c>
    </row>
    <row x14ac:dyDescent="0.25" r="421" customHeight="1" ht="18.75">
      <c r="A421" s="1">
        <v>41694</v>
      </c>
      <c r="B421" s="12">
        <v>45.6</v>
      </c>
      <c r="C421" s="7">
        <v>22</v>
      </c>
    </row>
    <row x14ac:dyDescent="0.25" r="422" customHeight="1" ht="18.75">
      <c r="A422" s="1">
        <v>41695</v>
      </c>
      <c r="B422" s="12">
        <v>41.1</v>
      </c>
      <c r="C422" s="7">
        <v>21</v>
      </c>
    </row>
    <row x14ac:dyDescent="0.25" r="423" customHeight="1" ht="18.75">
      <c r="A423" s="1">
        <v>41696</v>
      </c>
      <c r="B423" s="12">
        <v>74.1</v>
      </c>
      <c r="C423" s="7">
        <v>52</v>
      </c>
    </row>
    <row x14ac:dyDescent="0.25" r="424" customHeight="1" ht="18.75">
      <c r="A424" s="1">
        <v>41697</v>
      </c>
      <c r="B424" s="12">
        <v>65.9</v>
      </c>
      <c r="C424" s="7">
        <v>35</v>
      </c>
    </row>
    <row x14ac:dyDescent="0.25" r="425" customHeight="1" ht="18.75">
      <c r="A425" s="1">
        <v>41698</v>
      </c>
      <c r="B425" s="12">
        <v>59.6</v>
      </c>
      <c r="C425" s="7">
        <v>50</v>
      </c>
    </row>
    <row x14ac:dyDescent="0.25" r="426" customHeight="1" ht="18.75">
      <c r="A426" s="1">
        <v>41699</v>
      </c>
      <c r="B426" s="12">
        <v>70.1</v>
      </c>
      <c r="C426" s="7">
        <v>60</v>
      </c>
    </row>
    <row x14ac:dyDescent="0.25" r="427" customHeight="1" ht="18.75">
      <c r="A427" s="1">
        <v>41700</v>
      </c>
      <c r="B427" s="12">
        <v>46.9</v>
      </c>
      <c r="C427" s="7">
        <v>20</v>
      </c>
    </row>
    <row x14ac:dyDescent="0.25" r="428" customHeight="1" ht="18.75">
      <c r="A428" s="1">
        <v>41701</v>
      </c>
      <c r="B428" s="12">
        <v>51.1</v>
      </c>
      <c r="C428" s="7">
        <v>21</v>
      </c>
    </row>
    <row x14ac:dyDescent="0.25" r="429" customHeight="1" ht="18.75">
      <c r="A429" s="1">
        <v>41702</v>
      </c>
      <c r="B429" s="12">
        <v>49.4</v>
      </c>
      <c r="C429" s="7">
        <v>26</v>
      </c>
    </row>
    <row x14ac:dyDescent="0.25" r="430" customHeight="1" ht="18.75">
      <c r="A430" s="1">
        <v>41703</v>
      </c>
      <c r="B430" s="12">
        <v>32.3</v>
      </c>
      <c r="C430" s="7">
        <v>11</v>
      </c>
    </row>
    <row x14ac:dyDescent="0.25" r="431" customHeight="1" ht="18.75">
      <c r="A431" s="1">
        <v>41704</v>
      </c>
      <c r="B431" s="12">
        <v>25.6</v>
      </c>
      <c r="C431" s="7">
        <v>12</v>
      </c>
    </row>
    <row x14ac:dyDescent="0.25" r="432" customHeight="1" ht="18.75">
      <c r="A432" s="1">
        <v>41705</v>
      </c>
      <c r="B432" s="7">
        <v>22</v>
      </c>
      <c r="C432" s="7">
        <v>9</v>
      </c>
    </row>
    <row x14ac:dyDescent="0.25" r="433" customHeight="1" ht="18.75">
      <c r="A433" s="1">
        <v>41706</v>
      </c>
      <c r="B433" s="12">
        <v>28.5</v>
      </c>
      <c r="C433" s="7">
        <v>14</v>
      </c>
    </row>
    <row x14ac:dyDescent="0.25" r="434" customHeight="1" ht="18.75">
      <c r="A434" s="1">
        <v>41707</v>
      </c>
      <c r="B434" s="12">
        <v>35.5</v>
      </c>
      <c r="C434" s="7">
        <v>13</v>
      </c>
    </row>
    <row x14ac:dyDescent="0.25" r="435" customHeight="1" ht="18.75">
      <c r="A435" s="1">
        <v>41708</v>
      </c>
      <c r="B435" s="12">
        <v>24.8</v>
      </c>
      <c r="C435" s="7">
        <v>12</v>
      </c>
    </row>
    <row x14ac:dyDescent="0.25" r="436" customHeight="1" ht="18.75">
      <c r="A436" s="1">
        <v>41709</v>
      </c>
      <c r="B436" s="12">
        <v>27.9</v>
      </c>
      <c r="C436" s="7">
        <v>10</v>
      </c>
    </row>
    <row x14ac:dyDescent="0.25" r="437" customHeight="1" ht="18.75">
      <c r="A437" s="1">
        <v>41710</v>
      </c>
      <c r="B437" s="12">
        <v>73.6</v>
      </c>
      <c r="C437" s="7">
        <v>29</v>
      </c>
    </row>
    <row x14ac:dyDescent="0.25" r="438" customHeight="1" ht="18.75">
      <c r="A438" s="1">
        <v>41711</v>
      </c>
      <c r="B438" s="12">
        <v>86.9</v>
      </c>
      <c r="C438" s="7">
        <v>75</v>
      </c>
    </row>
    <row x14ac:dyDescent="0.25" r="439" customHeight="1" ht="18.75">
      <c r="A439" s="1">
        <v>41712</v>
      </c>
      <c r="B439" s="7">
        <v>57</v>
      </c>
      <c r="C439" s="7">
        <v>28</v>
      </c>
    </row>
    <row x14ac:dyDescent="0.25" r="440" customHeight="1" ht="18.75">
      <c r="A440" s="1">
        <v>41713</v>
      </c>
      <c r="B440" s="12">
        <v>43.5</v>
      </c>
      <c r="C440" s="7">
        <v>19</v>
      </c>
    </row>
    <row x14ac:dyDescent="0.25" r="441" customHeight="1" ht="18.75">
      <c r="A441" s="1">
        <v>41714</v>
      </c>
      <c r="B441" s="12">
        <v>47.8</v>
      </c>
      <c r="C441" s="7">
        <v>25</v>
      </c>
    </row>
    <row x14ac:dyDescent="0.25" r="442" customHeight="1" ht="18.75">
      <c r="A442" s="1">
        <v>41715</v>
      </c>
      <c r="B442" s="12">
        <v>57.6</v>
      </c>
      <c r="C442" s="7">
        <v>21</v>
      </c>
    </row>
    <row x14ac:dyDescent="0.25" r="443" customHeight="1" ht="18.75">
      <c r="A443" s="1">
        <v>41716</v>
      </c>
      <c r="B443" s="7">
        <v>56</v>
      </c>
      <c r="C443" s="7">
        <v>14</v>
      </c>
    </row>
    <row x14ac:dyDescent="0.25" r="444" customHeight="1" ht="18.75">
      <c r="A444" s="1">
        <v>41717</v>
      </c>
      <c r="B444" s="12">
        <v>48.5</v>
      </c>
      <c r="C444" s="7">
        <v>36</v>
      </c>
    </row>
    <row x14ac:dyDescent="0.25" r="445" customHeight="1" ht="18.75">
      <c r="A445" s="1">
        <v>41718</v>
      </c>
      <c r="B445" s="12">
        <v>69.3</v>
      </c>
      <c r="C445" s="7">
        <v>32</v>
      </c>
    </row>
    <row x14ac:dyDescent="0.25" r="446" customHeight="1" ht="18.75">
      <c r="A446" s="1">
        <v>41719</v>
      </c>
      <c r="B446" s="12">
        <v>55.3</v>
      </c>
      <c r="C446" s="7">
        <v>28</v>
      </c>
    </row>
    <row x14ac:dyDescent="0.25" r="447" customHeight="1" ht="18.75">
      <c r="A447" s="1">
        <v>41720</v>
      </c>
      <c r="B447" s="12">
        <v>38.6</v>
      </c>
      <c r="C447" s="7">
        <v>15</v>
      </c>
    </row>
    <row x14ac:dyDescent="0.25" r="448" customHeight="1" ht="18.75">
      <c r="A448" s="1">
        <v>41721</v>
      </c>
      <c r="B448" s="12">
        <v>31.9</v>
      </c>
      <c r="C448" s="7">
        <v>13</v>
      </c>
    </row>
    <row x14ac:dyDescent="0.25" r="449" customHeight="1" ht="18.75">
      <c r="A449" s="1">
        <v>41722</v>
      </c>
      <c r="B449" s="12">
        <v>30.9</v>
      </c>
      <c r="C449" s="7">
        <v>12</v>
      </c>
    </row>
    <row x14ac:dyDescent="0.25" r="450" customHeight="1" ht="18.75">
      <c r="A450" s="1">
        <v>41723</v>
      </c>
      <c r="B450" s="12">
        <v>66.9</v>
      </c>
      <c r="C450" s="7">
        <v>39</v>
      </c>
    </row>
    <row x14ac:dyDescent="0.25" r="451" customHeight="1" ht="18.75">
      <c r="A451" s="1">
        <v>41724</v>
      </c>
      <c r="B451" s="12">
        <v>90.4</v>
      </c>
      <c r="C451" s="7">
        <v>75</v>
      </c>
    </row>
    <row x14ac:dyDescent="0.25" r="452" customHeight="1" ht="18.75">
      <c r="A452" s="1">
        <v>41725</v>
      </c>
      <c r="B452" s="12">
        <v>61.5</v>
      </c>
      <c r="C452" s="7">
        <v>12</v>
      </c>
    </row>
    <row x14ac:dyDescent="0.25" r="453" customHeight="1" ht="18.75">
      <c r="A453" s="1">
        <v>41726</v>
      </c>
      <c r="B453" s="12">
        <v>48.1</v>
      </c>
      <c r="C453" s="7">
        <v>18</v>
      </c>
    </row>
    <row x14ac:dyDescent="0.25" r="454" customHeight="1" ht="18.75">
      <c r="A454" s="1">
        <v>41727</v>
      </c>
      <c r="B454" s="12">
        <v>82.1</v>
      </c>
      <c r="C454" s="7">
        <v>34</v>
      </c>
    </row>
    <row x14ac:dyDescent="0.25" r="455" customHeight="1" ht="18.75">
      <c r="A455" s="1">
        <v>41728</v>
      </c>
      <c r="B455" s="12">
        <v>70.5</v>
      </c>
      <c r="C455" s="7">
        <v>31</v>
      </c>
    </row>
    <row x14ac:dyDescent="0.25" r="456" customHeight="1" ht="18.75">
      <c r="A456" s="1">
        <v>41729</v>
      </c>
      <c r="B456" s="12">
        <v>58.6</v>
      </c>
      <c r="C456" s="7">
        <v>26</v>
      </c>
    </row>
    <row x14ac:dyDescent="0.25" r="457" customHeight="1" ht="18.75">
      <c r="A457" s="1">
        <v>41730</v>
      </c>
      <c r="B457" s="12">
        <v>46.3</v>
      </c>
      <c r="C457" s="7">
        <v>11</v>
      </c>
    </row>
    <row x14ac:dyDescent="0.25" r="458" customHeight="1" ht="18.75">
      <c r="A458" s="1">
        <v>41731</v>
      </c>
      <c r="B458" s="12">
        <v>39.9</v>
      </c>
      <c r="C458" s="7">
        <v>12</v>
      </c>
    </row>
    <row x14ac:dyDescent="0.25" r="459" customHeight="1" ht="18.75">
      <c r="A459" s="1">
        <v>41732</v>
      </c>
      <c r="B459" s="12">
        <v>49.6</v>
      </c>
      <c r="C459" s="7">
        <v>18</v>
      </c>
    </row>
    <row x14ac:dyDescent="0.25" r="460" customHeight="1" ht="18.75">
      <c r="A460" s="1">
        <v>41733</v>
      </c>
      <c r="B460" s="12">
        <v>47.9</v>
      </c>
      <c r="C460" s="7">
        <v>21</v>
      </c>
    </row>
    <row x14ac:dyDescent="0.25" r="461" customHeight="1" ht="18.75">
      <c r="A461" s="1">
        <v>41734</v>
      </c>
      <c r="B461" s="12">
        <v>48.3</v>
      </c>
      <c r="C461" s="7">
        <v>16</v>
      </c>
    </row>
    <row x14ac:dyDescent="0.25" r="462" customHeight="1" ht="18.75">
      <c r="A462" s="1">
        <v>41735</v>
      </c>
      <c r="B462" s="12">
        <v>28.8</v>
      </c>
      <c r="C462" s="7">
        <v>11</v>
      </c>
    </row>
    <row x14ac:dyDescent="0.25" r="463" customHeight="1" ht="18.75">
      <c r="A463" s="1">
        <v>41736</v>
      </c>
      <c r="B463" s="12">
        <v>28.5</v>
      </c>
      <c r="C463" s="7">
        <v>14</v>
      </c>
    </row>
    <row x14ac:dyDescent="0.25" r="464" customHeight="1" ht="18.75">
      <c r="A464" s="1">
        <v>41737</v>
      </c>
      <c r="B464" s="12">
        <v>23.1</v>
      </c>
      <c r="C464" s="7">
        <v>10</v>
      </c>
    </row>
    <row x14ac:dyDescent="0.25" r="465" customHeight="1" ht="18.75">
      <c r="A465" s="1">
        <v>41738</v>
      </c>
      <c r="B465" s="12">
        <v>32.4</v>
      </c>
      <c r="C465" s="7">
        <v>10</v>
      </c>
    </row>
    <row x14ac:dyDescent="0.25" r="466" customHeight="1" ht="18.75">
      <c r="A466" s="1">
        <v>41739</v>
      </c>
      <c r="B466" s="12">
        <v>41.8</v>
      </c>
      <c r="C466" s="7">
        <v>26</v>
      </c>
    </row>
    <row x14ac:dyDescent="0.25" r="467" customHeight="1" ht="18.75">
      <c r="A467" s="1">
        <v>41740</v>
      </c>
      <c r="B467" s="12">
        <v>56.4</v>
      </c>
      <c r="C467" s="7">
        <v>43</v>
      </c>
    </row>
    <row x14ac:dyDescent="0.25" r="468" customHeight="1" ht="18.75">
      <c r="A468" s="1">
        <v>41741</v>
      </c>
      <c r="B468" s="7">
        <v>66</v>
      </c>
      <c r="C468" s="7">
        <v>50</v>
      </c>
    </row>
    <row x14ac:dyDescent="0.25" r="469" customHeight="1" ht="18.75">
      <c r="A469" s="1">
        <v>41742</v>
      </c>
      <c r="B469" s="12">
        <v>55.6</v>
      </c>
      <c r="C469" s="7">
        <v>14</v>
      </c>
    </row>
    <row x14ac:dyDescent="0.25" r="470" customHeight="1" ht="18.75">
      <c r="A470" s="1">
        <v>41743</v>
      </c>
      <c r="B470" s="12">
        <v>37.8</v>
      </c>
      <c r="C470" s="7">
        <v>13</v>
      </c>
    </row>
    <row x14ac:dyDescent="0.25" r="471" customHeight="1" ht="18.75">
      <c r="A471" s="1">
        <v>41744</v>
      </c>
      <c r="B471" s="12">
        <v>35.1</v>
      </c>
      <c r="C471" s="7">
        <v>21</v>
      </c>
    </row>
    <row x14ac:dyDescent="0.25" r="472" customHeight="1" ht="18.75">
      <c r="A472" s="1">
        <v>41745</v>
      </c>
      <c r="B472" s="7">
        <v>40</v>
      </c>
      <c r="C472" s="7">
        <v>18</v>
      </c>
    </row>
    <row x14ac:dyDescent="0.25" r="473" customHeight="1" ht="18.75">
      <c r="A473" s="1">
        <v>41746</v>
      </c>
      <c r="B473" s="12">
        <v>47.9</v>
      </c>
      <c r="C473" s="7">
        <v>12</v>
      </c>
    </row>
    <row x14ac:dyDescent="0.25" r="474" customHeight="1" ht="18.75">
      <c r="A474" s="1">
        <v>41747</v>
      </c>
      <c r="B474" s="12">
        <v>78.4</v>
      </c>
      <c r="C474" s="7">
        <v>51</v>
      </c>
    </row>
    <row x14ac:dyDescent="0.25" r="475" customHeight="1" ht="18.75">
      <c r="A475" s="1">
        <v>41748</v>
      </c>
      <c r="B475" s="12">
        <v>54.6</v>
      </c>
      <c r="C475" s="7">
        <v>31</v>
      </c>
    </row>
    <row x14ac:dyDescent="0.25" r="476" customHeight="1" ht="18.75">
      <c r="A476" s="1">
        <v>41749</v>
      </c>
      <c r="B476" s="7">
        <v>47</v>
      </c>
      <c r="C476" s="7">
        <v>24</v>
      </c>
    </row>
    <row x14ac:dyDescent="0.25" r="477" customHeight="1" ht="18.75">
      <c r="A477" s="1">
        <v>41750</v>
      </c>
      <c r="B477" s="12">
        <v>44.4</v>
      </c>
      <c r="C477" s="7">
        <v>17</v>
      </c>
    </row>
    <row x14ac:dyDescent="0.25" r="478" customHeight="1" ht="18.75">
      <c r="A478" s="1">
        <v>41751</v>
      </c>
      <c r="B478" s="12">
        <v>35.3</v>
      </c>
      <c r="C478" s="7">
        <v>14</v>
      </c>
    </row>
    <row x14ac:dyDescent="0.25" r="479" customHeight="1" ht="18.75">
      <c r="A479" s="1">
        <v>41752</v>
      </c>
      <c r="B479" s="12">
        <v>31.8</v>
      </c>
      <c r="C479" s="7">
        <v>11</v>
      </c>
    </row>
    <row x14ac:dyDescent="0.25" r="480" customHeight="1" ht="18.75">
      <c r="A480" s="1">
        <v>41753</v>
      </c>
      <c r="B480" s="12">
        <v>31.6</v>
      </c>
      <c r="C480" s="7">
        <v>13</v>
      </c>
    </row>
    <row x14ac:dyDescent="0.25" r="481" customHeight="1" ht="18.75">
      <c r="A481" s="1">
        <v>41754</v>
      </c>
      <c r="B481" s="12">
        <v>27.3</v>
      </c>
      <c r="C481" s="7">
        <v>12</v>
      </c>
    </row>
    <row x14ac:dyDescent="0.25" r="482" customHeight="1" ht="18.75">
      <c r="A482" s="1">
        <v>41755</v>
      </c>
      <c r="B482" s="12">
        <v>35.5</v>
      </c>
      <c r="C482" s="7">
        <v>20</v>
      </c>
    </row>
    <row x14ac:dyDescent="0.25" r="483" customHeight="1" ht="18.75">
      <c r="A483" s="1">
        <v>41756</v>
      </c>
      <c r="B483" s="12">
        <v>62.5</v>
      </c>
      <c r="C483" s="7">
        <v>33</v>
      </c>
    </row>
    <row x14ac:dyDescent="0.25" r="484" customHeight="1" ht="18.75">
      <c r="A484" s="1">
        <v>41757</v>
      </c>
      <c r="B484" s="12">
        <v>87.3</v>
      </c>
      <c r="C484" s="7">
        <v>78</v>
      </c>
    </row>
    <row x14ac:dyDescent="0.25" r="485" customHeight="1" ht="18.75">
      <c r="A485" s="1">
        <v>41758</v>
      </c>
      <c r="B485" s="12">
        <v>94.8</v>
      </c>
      <c r="C485" s="7">
        <v>84</v>
      </c>
    </row>
    <row x14ac:dyDescent="0.25" r="486" customHeight="1" ht="18.75">
      <c r="A486" s="1">
        <v>41759</v>
      </c>
      <c r="B486" s="12">
        <v>91.6</v>
      </c>
      <c r="C486" s="7">
        <v>73</v>
      </c>
    </row>
    <row x14ac:dyDescent="0.25" r="487" customHeight="1" ht="18.75">
      <c r="A487" s="1">
        <v>41760</v>
      </c>
      <c r="B487" s="12">
        <v>60.9</v>
      </c>
      <c r="C487" s="7">
        <v>27</v>
      </c>
    </row>
    <row x14ac:dyDescent="0.25" r="488" customHeight="1" ht="18.75">
      <c r="A488" s="1">
        <v>41761</v>
      </c>
      <c r="B488" s="12">
        <v>45.3</v>
      </c>
      <c r="C488" s="7">
        <v>21</v>
      </c>
    </row>
    <row x14ac:dyDescent="0.25" r="489" customHeight="1" ht="18.75">
      <c r="A489" s="1">
        <v>41762</v>
      </c>
      <c r="B489" s="12">
        <v>30.5</v>
      </c>
      <c r="C489" s="7">
        <v>13</v>
      </c>
    </row>
    <row x14ac:dyDescent="0.25" r="490" customHeight="1" ht="18.75">
      <c r="A490" s="1">
        <v>41763</v>
      </c>
      <c r="B490" s="12">
        <v>46.1</v>
      </c>
      <c r="C490" s="7">
        <v>21</v>
      </c>
    </row>
    <row x14ac:dyDescent="0.25" r="491" customHeight="1" ht="18.75">
      <c r="A491" s="1">
        <v>41764</v>
      </c>
      <c r="B491" s="12">
        <v>30.6</v>
      </c>
      <c r="C491" s="7">
        <v>14</v>
      </c>
    </row>
    <row x14ac:dyDescent="0.25" r="492" customHeight="1" ht="18.75">
      <c r="A492" s="1">
        <v>41765</v>
      </c>
      <c r="B492" s="7">
        <v>28</v>
      </c>
      <c r="C492" s="7">
        <v>13</v>
      </c>
    </row>
    <row x14ac:dyDescent="0.25" r="493" customHeight="1" ht="18.75">
      <c r="A493" s="1">
        <v>41766</v>
      </c>
      <c r="B493" s="12">
        <v>37.6</v>
      </c>
      <c r="C493" s="7">
        <v>10</v>
      </c>
    </row>
    <row x14ac:dyDescent="0.25" r="494" customHeight="1" ht="18.75">
      <c r="A494" s="1">
        <v>41767</v>
      </c>
      <c r="B494" s="12">
        <v>46.3</v>
      </c>
      <c r="C494" s="7">
        <v>18</v>
      </c>
    </row>
    <row x14ac:dyDescent="0.25" r="495" customHeight="1" ht="18.75">
      <c r="A495" s="1">
        <v>41768</v>
      </c>
      <c r="B495" s="12">
        <v>41.4</v>
      </c>
      <c r="C495" s="7">
        <v>17</v>
      </c>
    </row>
    <row x14ac:dyDescent="0.25" r="496" customHeight="1" ht="18.75">
      <c r="A496" s="1">
        <v>41769</v>
      </c>
      <c r="B496" s="7">
        <v>40</v>
      </c>
      <c r="C496" s="7">
        <v>21</v>
      </c>
    </row>
    <row x14ac:dyDescent="0.25" r="497" customHeight="1" ht="18.75">
      <c r="A497" s="1">
        <v>41770</v>
      </c>
      <c r="B497" s="12">
        <v>45.6</v>
      </c>
      <c r="C497" s="7">
        <v>22</v>
      </c>
    </row>
    <row x14ac:dyDescent="0.25" r="498" customHeight="1" ht="18.75">
      <c r="A498" s="1">
        <v>41771</v>
      </c>
      <c r="B498" s="12">
        <v>55.8</v>
      </c>
      <c r="C498" s="7">
        <v>25</v>
      </c>
    </row>
    <row x14ac:dyDescent="0.25" r="499" customHeight="1" ht="18.75">
      <c r="A499" s="1">
        <v>41772</v>
      </c>
      <c r="B499" s="12">
        <v>37.1</v>
      </c>
      <c r="C499" s="7">
        <v>16</v>
      </c>
    </row>
    <row x14ac:dyDescent="0.25" r="500" customHeight="1" ht="18.75">
      <c r="A500" s="1">
        <v>41773</v>
      </c>
      <c r="B500" s="12">
        <v>57.9</v>
      </c>
      <c r="C500" s="7">
        <v>46</v>
      </c>
    </row>
    <row x14ac:dyDescent="0.25" r="501" customHeight="1" ht="18.75">
      <c r="A501" s="1">
        <v>41774</v>
      </c>
      <c r="B501" s="12">
        <v>36.8</v>
      </c>
      <c r="C501" s="7">
        <v>12</v>
      </c>
    </row>
    <row x14ac:dyDescent="0.25" r="502" customHeight="1" ht="18.75">
      <c r="A502" s="1">
        <v>41775</v>
      </c>
      <c r="B502" s="12">
        <v>25.5</v>
      </c>
      <c r="C502" s="7">
        <v>12</v>
      </c>
    </row>
    <row x14ac:dyDescent="0.25" r="503" customHeight="1" ht="18.75">
      <c r="A503" s="1">
        <v>41776</v>
      </c>
      <c r="B503" s="12">
        <v>36.1</v>
      </c>
      <c r="C503" s="7">
        <v>13</v>
      </c>
    </row>
    <row x14ac:dyDescent="0.25" r="504" customHeight="1" ht="18.75">
      <c r="A504" s="1">
        <v>41777</v>
      </c>
      <c r="B504" s="12">
        <v>50.3</v>
      </c>
      <c r="C504" s="7">
        <v>12</v>
      </c>
    </row>
    <row x14ac:dyDescent="0.25" r="505" customHeight="1" ht="18.75">
      <c r="A505" s="1">
        <v>41778</v>
      </c>
      <c r="B505" s="12">
        <v>38.3</v>
      </c>
      <c r="C505" s="7">
        <v>18</v>
      </c>
    </row>
    <row x14ac:dyDescent="0.25" r="506" customHeight="1" ht="18.75">
      <c r="A506" s="1">
        <v>41779</v>
      </c>
      <c r="B506" s="7">
        <v>53</v>
      </c>
      <c r="C506" s="7">
        <v>31</v>
      </c>
    </row>
    <row x14ac:dyDescent="0.25" r="507" customHeight="1" ht="18.75">
      <c r="A507" s="1">
        <v>41780</v>
      </c>
      <c r="B507" s="7">
        <v>47</v>
      </c>
      <c r="C507" s="7">
        <v>24</v>
      </c>
    </row>
    <row x14ac:dyDescent="0.25" r="508" customHeight="1" ht="18.75">
      <c r="A508" s="1">
        <v>41781</v>
      </c>
      <c r="B508" s="12">
        <v>50.8</v>
      </c>
      <c r="C508" s="7">
        <v>16</v>
      </c>
    </row>
    <row x14ac:dyDescent="0.25" r="509" customHeight="1" ht="18.75">
      <c r="A509" s="1">
        <v>41782</v>
      </c>
      <c r="B509" s="12">
        <v>57.9</v>
      </c>
      <c r="C509" s="7">
        <v>44</v>
      </c>
    </row>
    <row x14ac:dyDescent="0.25" r="510" customHeight="1" ht="18.75">
      <c r="A510" s="1">
        <v>41783</v>
      </c>
      <c r="B510" s="12">
        <v>54.4</v>
      </c>
      <c r="C510" s="7">
        <v>30</v>
      </c>
    </row>
    <row x14ac:dyDescent="0.25" r="511" customHeight="1" ht="18.75">
      <c r="A511" s="1">
        <v>41784</v>
      </c>
      <c r="B511" s="12">
        <v>60.3</v>
      </c>
      <c r="C511" s="7">
        <v>33</v>
      </c>
    </row>
    <row x14ac:dyDescent="0.25" r="512" customHeight="1" ht="18.75">
      <c r="A512" s="1">
        <v>41785</v>
      </c>
      <c r="B512" s="12">
        <v>52.9</v>
      </c>
      <c r="C512" s="7">
        <v>17</v>
      </c>
    </row>
    <row x14ac:dyDescent="0.25" r="513" customHeight="1" ht="18.75">
      <c r="A513" s="1">
        <v>41786</v>
      </c>
      <c r="B513" s="12">
        <v>31.1</v>
      </c>
      <c r="C513" s="7">
        <v>13</v>
      </c>
    </row>
    <row x14ac:dyDescent="0.25" r="514" customHeight="1" ht="18.75">
      <c r="A514" s="1">
        <v>41787</v>
      </c>
      <c r="B514" s="12">
        <v>53.4</v>
      </c>
      <c r="C514" s="7">
        <v>28</v>
      </c>
    </row>
    <row x14ac:dyDescent="0.25" r="515" customHeight="1" ht="18.75">
      <c r="A515" s="1">
        <v>41788</v>
      </c>
      <c r="B515" s="12">
        <v>40.4</v>
      </c>
      <c r="C515" s="7">
        <v>12</v>
      </c>
    </row>
    <row x14ac:dyDescent="0.25" r="516" customHeight="1" ht="18.75">
      <c r="A516" s="1">
        <v>41789</v>
      </c>
      <c r="B516" s="7">
        <v>29</v>
      </c>
      <c r="C516" s="7">
        <v>9</v>
      </c>
    </row>
    <row x14ac:dyDescent="0.25" r="517" customHeight="1" ht="18.75">
      <c r="A517" s="1">
        <v>41790</v>
      </c>
      <c r="B517" s="12">
        <v>29.8</v>
      </c>
      <c r="C517" s="7">
        <v>11</v>
      </c>
    </row>
    <row x14ac:dyDescent="0.25" r="518" customHeight="1" ht="18.75">
      <c r="A518" s="1">
        <v>41791</v>
      </c>
      <c r="B518" s="12">
        <v>36.8</v>
      </c>
      <c r="C518" s="7">
        <v>22</v>
      </c>
    </row>
    <row x14ac:dyDescent="0.25" r="519" customHeight="1" ht="18.75">
      <c r="A519" s="1">
        <v>41792</v>
      </c>
      <c r="B519" s="12">
        <v>55.9</v>
      </c>
      <c r="C519" s="7">
        <v>37</v>
      </c>
    </row>
    <row x14ac:dyDescent="0.25" r="520" customHeight="1" ht="18.75">
      <c r="A520" s="1">
        <v>41793</v>
      </c>
      <c r="B520" s="12">
        <v>81.4</v>
      </c>
      <c r="C520" s="7">
        <v>67</v>
      </c>
    </row>
    <row x14ac:dyDescent="0.25" r="521" customHeight="1" ht="18.75">
      <c r="A521" s="1">
        <v>41794</v>
      </c>
      <c r="B521" s="12">
        <v>74.6</v>
      </c>
      <c r="C521" s="7">
        <v>61</v>
      </c>
    </row>
    <row x14ac:dyDescent="0.25" r="522" customHeight="1" ht="18.75">
      <c r="A522" s="1">
        <v>41795</v>
      </c>
      <c r="B522" s="12">
        <v>82.4</v>
      </c>
      <c r="C522" s="7">
        <v>71</v>
      </c>
    </row>
    <row x14ac:dyDescent="0.25" r="523" customHeight="1" ht="18.75">
      <c r="A523" s="1">
        <v>41796</v>
      </c>
      <c r="B523" s="12">
        <v>58.9</v>
      </c>
      <c r="C523" s="7">
        <v>39</v>
      </c>
    </row>
    <row x14ac:dyDescent="0.25" r="524" customHeight="1" ht="18.75">
      <c r="A524" s="1">
        <v>41797</v>
      </c>
      <c r="B524" s="12">
        <v>60.3</v>
      </c>
      <c r="C524" s="7">
        <v>35</v>
      </c>
    </row>
    <row x14ac:dyDescent="0.25" r="525" customHeight="1" ht="18.75">
      <c r="A525" s="1">
        <v>41798</v>
      </c>
      <c r="B525" s="12">
        <v>69.5</v>
      </c>
      <c r="C525" s="7">
        <v>52</v>
      </c>
    </row>
    <row x14ac:dyDescent="0.25" r="526" customHeight="1" ht="18.75">
      <c r="A526" s="1">
        <v>41799</v>
      </c>
      <c r="B526" s="12">
        <v>73.4</v>
      </c>
      <c r="C526" s="7">
        <v>55</v>
      </c>
    </row>
    <row x14ac:dyDescent="0.25" r="527" customHeight="1" ht="18.75">
      <c r="A527" s="1">
        <v>41800</v>
      </c>
      <c r="B527" s="12">
        <v>75.3</v>
      </c>
      <c r="C527" s="7">
        <v>60</v>
      </c>
    </row>
    <row x14ac:dyDescent="0.25" r="528" customHeight="1" ht="18.75">
      <c r="A528" s="1">
        <v>41801</v>
      </c>
      <c r="B528" s="12">
        <v>69.8</v>
      </c>
      <c r="C528" s="7">
        <v>47</v>
      </c>
    </row>
    <row x14ac:dyDescent="0.25" r="529" customHeight="1" ht="18.75">
      <c r="A529" s="1">
        <v>41802</v>
      </c>
      <c r="B529" s="12">
        <v>84.5</v>
      </c>
      <c r="C529" s="7">
        <v>66</v>
      </c>
    </row>
    <row x14ac:dyDescent="0.25" r="530" customHeight="1" ht="18.75">
      <c r="A530" s="1">
        <v>41803</v>
      </c>
      <c r="B530" s="12">
        <v>66.8</v>
      </c>
      <c r="C530" s="7">
        <v>33</v>
      </c>
    </row>
    <row x14ac:dyDescent="0.25" r="531" customHeight="1" ht="18.75">
      <c r="A531" s="1">
        <v>41804</v>
      </c>
      <c r="B531" s="12">
        <v>50.3</v>
      </c>
      <c r="C531" s="7">
        <v>21</v>
      </c>
    </row>
    <row x14ac:dyDescent="0.25" r="532" customHeight="1" ht="18.75">
      <c r="A532" s="1">
        <v>41805</v>
      </c>
      <c r="B532" s="12">
        <v>43.4</v>
      </c>
      <c r="C532" s="7">
        <v>21</v>
      </c>
    </row>
    <row x14ac:dyDescent="0.25" r="533" customHeight="1" ht="18.75">
      <c r="A533" s="1">
        <v>41806</v>
      </c>
      <c r="B533" s="12">
        <v>41.3</v>
      </c>
      <c r="C533" s="7">
        <v>24</v>
      </c>
    </row>
    <row x14ac:dyDescent="0.25" r="534" customHeight="1" ht="18.75">
      <c r="A534" s="1">
        <v>41807</v>
      </c>
      <c r="B534" s="12">
        <v>56.1</v>
      </c>
      <c r="C534" s="7">
        <v>35</v>
      </c>
    </row>
    <row x14ac:dyDescent="0.25" r="535" customHeight="1" ht="18.75">
      <c r="A535" s="1">
        <v>41808</v>
      </c>
      <c r="B535" s="12">
        <v>54.1</v>
      </c>
      <c r="C535" s="7">
        <v>28</v>
      </c>
    </row>
    <row x14ac:dyDescent="0.25" r="536" customHeight="1" ht="18.75">
      <c r="A536" s="1">
        <v>41809</v>
      </c>
      <c r="B536" s="12">
        <v>52.8</v>
      </c>
      <c r="C536" s="7">
        <v>29</v>
      </c>
    </row>
    <row x14ac:dyDescent="0.25" r="537" customHeight="1" ht="18.75">
      <c r="A537" s="1">
        <v>41810</v>
      </c>
      <c r="B537" s="12">
        <v>64.9</v>
      </c>
      <c r="C537" s="7">
        <v>48</v>
      </c>
    </row>
    <row x14ac:dyDescent="0.25" r="538" customHeight="1" ht="18.75">
      <c r="A538" s="1">
        <v>41811</v>
      </c>
      <c r="B538" s="12">
        <v>75.6</v>
      </c>
      <c r="C538" s="7">
        <v>64</v>
      </c>
    </row>
    <row x14ac:dyDescent="0.25" r="539" customHeight="1" ht="18.75">
      <c r="A539" s="1">
        <v>41812</v>
      </c>
      <c r="B539" s="12">
        <v>67.6</v>
      </c>
      <c r="C539" s="7">
        <v>47</v>
      </c>
    </row>
    <row x14ac:dyDescent="0.25" r="540" customHeight="1" ht="18.75">
      <c r="A540" s="1">
        <v>41813</v>
      </c>
      <c r="B540" s="12">
        <v>80.9</v>
      </c>
      <c r="C540" s="7">
        <v>47</v>
      </c>
    </row>
    <row x14ac:dyDescent="0.25" r="541" customHeight="1" ht="18.75">
      <c r="A541" s="1">
        <v>41814</v>
      </c>
      <c r="B541" s="12">
        <v>70.4</v>
      </c>
      <c r="C541" s="7">
        <v>36</v>
      </c>
    </row>
    <row x14ac:dyDescent="0.25" r="542" customHeight="1" ht="18.75">
      <c r="A542" s="1">
        <v>41815</v>
      </c>
      <c r="B542" s="12">
        <v>65.5</v>
      </c>
      <c r="C542" s="7">
        <v>35</v>
      </c>
    </row>
    <row x14ac:dyDescent="0.25" r="543" customHeight="1" ht="18.75">
      <c r="A543" s="1">
        <v>41816</v>
      </c>
      <c r="B543" s="12">
        <v>55.9</v>
      </c>
      <c r="C543" s="7">
        <v>25</v>
      </c>
    </row>
    <row x14ac:dyDescent="0.25" r="544" customHeight="1" ht="18.75">
      <c r="A544" s="1">
        <v>41817</v>
      </c>
      <c r="B544" s="12">
        <v>51.1</v>
      </c>
      <c r="C544" s="7">
        <v>29</v>
      </c>
    </row>
    <row x14ac:dyDescent="0.25" r="545" customHeight="1" ht="18.75">
      <c r="A545" s="1">
        <v>41818</v>
      </c>
      <c r="B545" s="12">
        <v>48.8</v>
      </c>
      <c r="C545" s="7">
        <v>25</v>
      </c>
    </row>
    <row x14ac:dyDescent="0.25" r="546" customHeight="1" ht="18.75">
      <c r="A546" s="1">
        <v>41819</v>
      </c>
      <c r="B546" s="12">
        <v>50.1</v>
      </c>
      <c r="C546" s="7">
        <v>31</v>
      </c>
    </row>
    <row x14ac:dyDescent="0.25" r="547" customHeight="1" ht="18.75">
      <c r="A547" s="1">
        <v>41820</v>
      </c>
      <c r="B547" s="12">
        <v>69.1</v>
      </c>
      <c r="C547" s="7">
        <v>33</v>
      </c>
    </row>
    <row x14ac:dyDescent="0.25" r="548" customHeight="1" ht="18.75">
      <c r="A548" s="1">
        <v>41821</v>
      </c>
      <c r="B548" s="12">
        <v>72.5</v>
      </c>
      <c r="C548" s="7">
        <v>28</v>
      </c>
    </row>
    <row x14ac:dyDescent="0.25" r="549" customHeight="1" ht="18.75">
      <c r="A549" s="1">
        <v>41822</v>
      </c>
      <c r="B549" s="12">
        <v>75.9</v>
      </c>
      <c r="C549" s="7">
        <v>46</v>
      </c>
    </row>
    <row x14ac:dyDescent="0.25" r="550" customHeight="1" ht="18.75">
      <c r="A550" s="1">
        <v>41823</v>
      </c>
      <c r="B550" s="12">
        <v>89.5</v>
      </c>
      <c r="C550" s="7">
        <v>74</v>
      </c>
    </row>
    <row x14ac:dyDescent="0.25" r="551" customHeight="1" ht="18.75">
      <c r="A551" s="1">
        <v>41824</v>
      </c>
      <c r="B551" s="12">
        <v>73.5</v>
      </c>
      <c r="C551" s="7">
        <v>42</v>
      </c>
    </row>
    <row x14ac:dyDescent="0.25" r="552" customHeight="1" ht="18.75">
      <c r="A552" s="1">
        <v>41825</v>
      </c>
      <c r="B552" s="12">
        <v>73.5</v>
      </c>
      <c r="C552" s="7">
        <v>51</v>
      </c>
    </row>
    <row x14ac:dyDescent="0.25" r="553" customHeight="1" ht="18.75">
      <c r="A553" s="1">
        <v>41826</v>
      </c>
      <c r="B553" s="12">
        <v>89.4</v>
      </c>
      <c r="C553" s="7">
        <v>73</v>
      </c>
    </row>
    <row x14ac:dyDescent="0.25" r="554" customHeight="1" ht="18.75">
      <c r="A554" s="1">
        <v>41827</v>
      </c>
      <c r="B554" s="12">
        <v>82.8</v>
      </c>
      <c r="C554" s="7">
        <v>62</v>
      </c>
    </row>
    <row x14ac:dyDescent="0.25" r="555" customHeight="1" ht="18.75">
      <c r="A555" s="1">
        <v>41828</v>
      </c>
      <c r="B555" s="7">
        <v>90</v>
      </c>
      <c r="C555" s="7">
        <v>70</v>
      </c>
    </row>
    <row x14ac:dyDescent="0.25" r="556" customHeight="1" ht="18.75">
      <c r="A556" s="1">
        <v>41829</v>
      </c>
      <c r="B556" s="12">
        <v>84.4</v>
      </c>
      <c r="C556" s="7">
        <v>59</v>
      </c>
    </row>
    <row x14ac:dyDescent="0.25" r="557" customHeight="1" ht="18.75">
      <c r="A557" s="1">
        <v>41830</v>
      </c>
      <c r="B557" s="7">
        <v>59</v>
      </c>
      <c r="C557" s="7">
        <v>36</v>
      </c>
    </row>
    <row x14ac:dyDescent="0.25" r="558" customHeight="1" ht="18.75">
      <c r="A558" s="1">
        <v>41831</v>
      </c>
      <c r="B558" s="12">
        <v>37.3</v>
      </c>
      <c r="C558" s="7">
        <v>23</v>
      </c>
    </row>
    <row x14ac:dyDescent="0.25" r="559" customHeight="1" ht="18.75">
      <c r="A559" s="1">
        <v>41832</v>
      </c>
      <c r="B559" s="12">
        <v>47.5</v>
      </c>
      <c r="C559" s="7">
        <v>27</v>
      </c>
    </row>
    <row x14ac:dyDescent="0.25" r="560" customHeight="1" ht="18.75">
      <c r="A560" s="1">
        <v>41833</v>
      </c>
      <c r="B560" s="7">
        <v>71</v>
      </c>
      <c r="C560" s="7">
        <v>42</v>
      </c>
    </row>
    <row x14ac:dyDescent="0.25" r="561" customHeight="1" ht="18.75">
      <c r="A561" s="1">
        <v>41834</v>
      </c>
      <c r="B561" s="12">
        <v>51.9</v>
      </c>
      <c r="C561" s="7">
        <v>24</v>
      </c>
    </row>
    <row x14ac:dyDescent="0.25" r="562" customHeight="1" ht="18.75">
      <c r="A562" s="1">
        <v>41835</v>
      </c>
      <c r="B562" s="12">
        <v>76.9</v>
      </c>
      <c r="C562" s="7">
        <v>50</v>
      </c>
    </row>
    <row x14ac:dyDescent="0.25" r="563" customHeight="1" ht="18.75">
      <c r="A563" s="1">
        <v>41836</v>
      </c>
      <c r="B563" s="12">
        <v>63.6</v>
      </c>
      <c r="C563" s="7">
        <v>32</v>
      </c>
    </row>
    <row x14ac:dyDescent="0.25" r="564" customHeight="1" ht="18.75">
      <c r="A564" s="1">
        <v>41837</v>
      </c>
      <c r="B564" s="12">
        <v>85.9</v>
      </c>
      <c r="C564" s="7">
        <v>68</v>
      </c>
    </row>
    <row x14ac:dyDescent="0.25" r="565" customHeight="1" ht="18.75">
      <c r="A565" s="1">
        <v>41838</v>
      </c>
      <c r="B565" s="12">
        <v>88.9</v>
      </c>
      <c r="C565" s="7">
        <v>68</v>
      </c>
    </row>
    <row x14ac:dyDescent="0.25" r="566" customHeight="1" ht="18.75">
      <c r="A566" s="1">
        <v>41839</v>
      </c>
      <c r="B566" s="12">
        <v>72.6</v>
      </c>
      <c r="C566" s="7">
        <v>46</v>
      </c>
    </row>
    <row x14ac:dyDescent="0.25" r="567" customHeight="1" ht="18.75">
      <c r="A567" s="1">
        <v>41840</v>
      </c>
      <c r="B567" s="12">
        <v>62.8</v>
      </c>
      <c r="C567" s="7">
        <v>39</v>
      </c>
    </row>
    <row x14ac:dyDescent="0.25" r="568" customHeight="1" ht="18.75">
      <c r="A568" s="1">
        <v>41841</v>
      </c>
      <c r="B568" s="12">
        <v>61.1</v>
      </c>
      <c r="C568" s="7">
        <v>32</v>
      </c>
    </row>
    <row x14ac:dyDescent="0.25" r="569" customHeight="1" ht="18.75">
      <c r="A569" s="1">
        <v>41842</v>
      </c>
      <c r="B569" s="12">
        <v>62.9</v>
      </c>
      <c r="C569" s="7">
        <v>40</v>
      </c>
    </row>
    <row x14ac:dyDescent="0.25" r="570" customHeight="1" ht="18.75">
      <c r="A570" s="1">
        <v>41843</v>
      </c>
      <c r="B570" s="12">
        <v>64.8</v>
      </c>
      <c r="C570" s="7">
        <v>44</v>
      </c>
    </row>
    <row x14ac:dyDescent="0.25" r="571" customHeight="1" ht="18.75">
      <c r="A571" s="1">
        <v>41844</v>
      </c>
      <c r="B571" s="12">
        <v>68.8</v>
      </c>
      <c r="C571" s="7">
        <v>34</v>
      </c>
    </row>
    <row x14ac:dyDescent="0.25" r="572" customHeight="1" ht="18.75">
      <c r="A572" s="1">
        <v>41845</v>
      </c>
      <c r="B572" s="12">
        <v>61.4</v>
      </c>
      <c r="C572" s="7">
        <v>38</v>
      </c>
    </row>
    <row x14ac:dyDescent="0.25" r="573" customHeight="1" ht="18.75">
      <c r="A573" s="1">
        <v>41846</v>
      </c>
      <c r="B573" s="12">
        <v>50.3</v>
      </c>
      <c r="C573" s="7">
        <v>37</v>
      </c>
    </row>
    <row x14ac:dyDescent="0.25" r="574" customHeight="1" ht="18.75">
      <c r="A574" s="1">
        <v>41847</v>
      </c>
      <c r="B574" s="7">
        <v>48</v>
      </c>
      <c r="C574" s="7">
        <v>27</v>
      </c>
    </row>
    <row x14ac:dyDescent="0.25" r="575" customHeight="1" ht="18.75">
      <c r="A575" s="1">
        <v>41848</v>
      </c>
      <c r="B575" s="12">
        <v>54.3</v>
      </c>
      <c r="C575" s="7">
        <v>28</v>
      </c>
    </row>
    <row x14ac:dyDescent="0.25" r="576" customHeight="1" ht="18.75">
      <c r="A576" s="1">
        <v>41849</v>
      </c>
      <c r="B576" s="12">
        <v>66.5</v>
      </c>
      <c r="C576" s="7">
        <v>48</v>
      </c>
    </row>
    <row x14ac:dyDescent="0.25" r="577" customHeight="1" ht="18.75">
      <c r="A577" s="1">
        <v>41850</v>
      </c>
      <c r="B577" s="12">
        <v>60.5</v>
      </c>
      <c r="C577" s="7">
        <v>35</v>
      </c>
    </row>
    <row x14ac:dyDescent="0.25" r="578" customHeight="1" ht="18.75">
      <c r="A578" s="1">
        <v>41851</v>
      </c>
      <c r="B578" s="7">
        <v>69</v>
      </c>
      <c r="C578" s="7">
        <v>30</v>
      </c>
    </row>
    <row x14ac:dyDescent="0.25" r="579" customHeight="1" ht="18.75">
      <c r="A579" s="1">
        <v>41852</v>
      </c>
      <c r="B579" s="12">
        <v>74.9</v>
      </c>
      <c r="C579" s="7">
        <v>49</v>
      </c>
    </row>
    <row x14ac:dyDescent="0.25" r="580" customHeight="1" ht="18.75">
      <c r="A580" s="1">
        <v>41853</v>
      </c>
      <c r="B580" s="12">
        <v>77.1</v>
      </c>
      <c r="C580" s="7">
        <v>40</v>
      </c>
    </row>
    <row x14ac:dyDescent="0.25" r="581" customHeight="1" ht="18.75">
      <c r="A581" s="1">
        <v>41854</v>
      </c>
      <c r="B581" s="12">
        <v>90.6</v>
      </c>
      <c r="C581" s="7">
        <v>72</v>
      </c>
    </row>
    <row x14ac:dyDescent="0.25" r="582" customHeight="1" ht="18.75">
      <c r="A582" s="1">
        <v>41855</v>
      </c>
      <c r="B582" s="12">
        <v>93.8</v>
      </c>
      <c r="C582" s="7">
        <v>82</v>
      </c>
    </row>
    <row x14ac:dyDescent="0.25" r="583" customHeight="1" ht="18.75">
      <c r="A583" s="1">
        <v>41856</v>
      </c>
      <c r="B583" s="12">
        <v>78.8</v>
      </c>
      <c r="C583" s="7">
        <v>49</v>
      </c>
    </row>
    <row x14ac:dyDescent="0.25" r="584" customHeight="1" ht="18.75">
      <c r="A584" s="1">
        <v>41857</v>
      </c>
      <c r="B584" s="12">
        <v>76.5</v>
      </c>
      <c r="C584" s="7">
        <v>51</v>
      </c>
    </row>
    <row x14ac:dyDescent="0.25" r="585" customHeight="1" ht="18.75">
      <c r="A585" s="1">
        <v>41858</v>
      </c>
      <c r="B585" s="12">
        <v>92.9</v>
      </c>
      <c r="C585" s="7">
        <v>79</v>
      </c>
    </row>
    <row x14ac:dyDescent="0.25" r="586" customHeight="1" ht="18.75">
      <c r="A586" s="1">
        <v>41859</v>
      </c>
      <c r="B586" s="12">
        <v>84.5</v>
      </c>
      <c r="C586" s="7">
        <v>72</v>
      </c>
    </row>
    <row x14ac:dyDescent="0.25" r="587" customHeight="1" ht="18.75">
      <c r="A587" s="1">
        <v>41860</v>
      </c>
      <c r="B587" s="12">
        <v>73.3</v>
      </c>
      <c r="C587" s="7">
        <v>58</v>
      </c>
    </row>
    <row x14ac:dyDescent="0.25" r="588" customHeight="1" ht="18.75">
      <c r="A588" s="1">
        <v>41861</v>
      </c>
      <c r="B588" s="12">
        <v>82.1</v>
      </c>
      <c r="C588" s="7">
        <v>55</v>
      </c>
    </row>
    <row x14ac:dyDescent="0.25" r="589" customHeight="1" ht="18.75">
      <c r="A589" s="1">
        <v>41862</v>
      </c>
      <c r="B589" s="7">
        <v>69</v>
      </c>
      <c r="C589" s="7">
        <v>40</v>
      </c>
    </row>
    <row x14ac:dyDescent="0.25" r="590" customHeight="1" ht="18.75">
      <c r="A590" s="1">
        <v>41863</v>
      </c>
      <c r="B590" s="12">
        <v>58.3</v>
      </c>
      <c r="C590" s="7">
        <v>34</v>
      </c>
    </row>
    <row x14ac:dyDescent="0.25" r="591" customHeight="1" ht="18.75">
      <c r="A591" s="1">
        <v>41864</v>
      </c>
      <c r="B591" s="12">
        <v>77.1</v>
      </c>
      <c r="C591" s="7">
        <v>56</v>
      </c>
    </row>
    <row x14ac:dyDescent="0.25" r="592" customHeight="1" ht="18.75">
      <c r="A592" s="1">
        <v>41865</v>
      </c>
      <c r="B592" s="12">
        <v>95.1</v>
      </c>
      <c r="C592" s="7">
        <v>88</v>
      </c>
    </row>
    <row x14ac:dyDescent="0.25" r="593" customHeight="1" ht="18.75">
      <c r="A593" s="1">
        <v>41866</v>
      </c>
      <c r="B593" s="12">
        <v>86.5</v>
      </c>
      <c r="C593" s="7">
        <v>67</v>
      </c>
    </row>
    <row x14ac:dyDescent="0.25" r="594" customHeight="1" ht="18.75">
      <c r="A594" s="1">
        <v>41867</v>
      </c>
      <c r="B594" s="12">
        <v>75.9</v>
      </c>
      <c r="C594" s="7">
        <v>54</v>
      </c>
    </row>
    <row x14ac:dyDescent="0.25" r="595" customHeight="1" ht="18.75">
      <c r="A595" s="1">
        <v>41868</v>
      </c>
      <c r="B595" s="12">
        <v>77.5</v>
      </c>
      <c r="C595" s="7">
        <v>50</v>
      </c>
    </row>
    <row x14ac:dyDescent="0.25" r="596" customHeight="1" ht="18.75">
      <c r="A596" s="1">
        <v>41869</v>
      </c>
      <c r="B596" s="12">
        <v>97.4</v>
      </c>
      <c r="C596" s="7">
        <v>95</v>
      </c>
    </row>
    <row x14ac:dyDescent="0.25" r="597" customHeight="1" ht="18.75">
      <c r="A597" s="1">
        <v>41870</v>
      </c>
      <c r="B597" s="12">
        <v>93.4</v>
      </c>
      <c r="C597" s="7">
        <v>64</v>
      </c>
    </row>
    <row x14ac:dyDescent="0.25" r="598" customHeight="1" ht="18.75">
      <c r="A598" s="1">
        <v>41871</v>
      </c>
      <c r="B598" s="12">
        <v>96.4</v>
      </c>
      <c r="C598" s="7">
        <v>86</v>
      </c>
    </row>
    <row x14ac:dyDescent="0.25" r="599" customHeight="1" ht="18.75">
      <c r="A599" s="1">
        <v>41872</v>
      </c>
      <c r="B599" s="12">
        <v>74.5</v>
      </c>
      <c r="C599" s="7">
        <v>49</v>
      </c>
    </row>
    <row x14ac:dyDescent="0.25" r="600" customHeight="1" ht="18.75">
      <c r="A600" s="1">
        <v>41873</v>
      </c>
      <c r="B600" s="7">
        <v>63</v>
      </c>
      <c r="C600" s="7">
        <v>40</v>
      </c>
    </row>
    <row x14ac:dyDescent="0.25" r="601" customHeight="1" ht="18.75">
      <c r="A601" s="1">
        <v>41874</v>
      </c>
      <c r="B601" s="12">
        <v>60.3</v>
      </c>
      <c r="C601" s="7">
        <v>34</v>
      </c>
    </row>
    <row x14ac:dyDescent="0.25" r="602" customHeight="1" ht="18.75">
      <c r="A602" s="1">
        <v>41875</v>
      </c>
      <c r="B602" s="12">
        <v>76.8</v>
      </c>
      <c r="C602" s="7">
        <v>52</v>
      </c>
    </row>
    <row x14ac:dyDescent="0.25" r="603" customHeight="1" ht="18.75">
      <c r="A603" s="1">
        <v>41876</v>
      </c>
      <c r="B603" s="12">
        <v>95.9</v>
      </c>
      <c r="C603" s="7">
        <v>92</v>
      </c>
    </row>
    <row x14ac:dyDescent="0.25" r="604" customHeight="1" ht="18.75">
      <c r="A604" s="1">
        <v>41877</v>
      </c>
      <c r="B604" s="12">
        <v>80.3</v>
      </c>
      <c r="C604" s="7">
        <v>48</v>
      </c>
    </row>
    <row x14ac:dyDescent="0.25" r="605" customHeight="1" ht="18.75">
      <c r="A605" s="1">
        <v>41878</v>
      </c>
      <c r="B605" s="12">
        <v>73.3</v>
      </c>
      <c r="C605" s="7">
        <v>61</v>
      </c>
    </row>
    <row x14ac:dyDescent="0.25" r="606" customHeight="1" ht="18.75">
      <c r="A606" s="1">
        <v>41879</v>
      </c>
      <c r="B606" s="12">
        <v>68.9</v>
      </c>
      <c r="C606" s="7">
        <v>42</v>
      </c>
    </row>
    <row x14ac:dyDescent="0.25" r="607" customHeight="1" ht="18.75">
      <c r="A607" s="1">
        <v>41880</v>
      </c>
      <c r="B607" s="12">
        <v>70.6</v>
      </c>
      <c r="C607" s="7">
        <v>42</v>
      </c>
    </row>
    <row x14ac:dyDescent="0.25" r="608" customHeight="1" ht="18.75">
      <c r="A608" s="1">
        <v>41881</v>
      </c>
      <c r="B608" s="12">
        <v>68.6</v>
      </c>
      <c r="C608" s="7">
        <v>42</v>
      </c>
    </row>
    <row x14ac:dyDescent="0.25" r="609" customHeight="1" ht="18.75">
      <c r="A609" s="1">
        <v>41882</v>
      </c>
      <c r="B609" s="12">
        <v>68.4</v>
      </c>
      <c r="C609" s="7">
        <v>42</v>
      </c>
    </row>
    <row x14ac:dyDescent="0.25" r="610" customHeight="1" ht="18.75">
      <c r="A610" s="1">
        <v>41883</v>
      </c>
      <c r="B610" s="7">
        <v>67</v>
      </c>
      <c r="C610" s="7">
        <v>39</v>
      </c>
    </row>
    <row x14ac:dyDescent="0.25" r="611" customHeight="1" ht="18.75">
      <c r="A611" s="1">
        <v>41884</v>
      </c>
      <c r="B611" s="12">
        <v>77.3</v>
      </c>
      <c r="C611" s="7">
        <v>57</v>
      </c>
    </row>
    <row x14ac:dyDescent="0.25" r="612" customHeight="1" ht="18.75">
      <c r="A612" s="1">
        <v>41885</v>
      </c>
      <c r="B612" s="12">
        <v>90.6</v>
      </c>
      <c r="C612" s="7">
        <v>79</v>
      </c>
    </row>
    <row x14ac:dyDescent="0.25" r="613" customHeight="1" ht="18.75">
      <c r="A613" s="1">
        <v>41886</v>
      </c>
      <c r="B613" s="12">
        <v>67.1</v>
      </c>
      <c r="C613" s="7">
        <v>39</v>
      </c>
    </row>
    <row x14ac:dyDescent="0.25" r="614" customHeight="1" ht="18.75">
      <c r="A614" s="1">
        <v>41887</v>
      </c>
      <c r="B614" s="12">
        <v>60.5</v>
      </c>
      <c r="C614" s="7">
        <v>28</v>
      </c>
    </row>
    <row x14ac:dyDescent="0.25" r="615" customHeight="1" ht="18.75">
      <c r="A615" s="1">
        <v>41888</v>
      </c>
      <c r="B615" s="12">
        <v>69.5</v>
      </c>
      <c r="C615" s="7">
        <v>37</v>
      </c>
    </row>
    <row x14ac:dyDescent="0.25" r="616" customHeight="1" ht="18.75">
      <c r="A616" s="1">
        <v>41889</v>
      </c>
      <c r="B616" s="12">
        <v>72.5</v>
      </c>
      <c r="C616" s="7">
        <v>39</v>
      </c>
    </row>
    <row x14ac:dyDescent="0.25" r="617" customHeight="1" ht="18.75">
      <c r="A617" s="1">
        <v>41890</v>
      </c>
      <c r="B617" s="12">
        <v>64.4</v>
      </c>
      <c r="C617" s="7">
        <v>26</v>
      </c>
    </row>
    <row x14ac:dyDescent="0.25" r="618" customHeight="1" ht="18.75">
      <c r="A618" s="1">
        <v>41891</v>
      </c>
      <c r="B618" s="7">
        <v>61</v>
      </c>
      <c r="C618" s="7">
        <v>36</v>
      </c>
    </row>
    <row x14ac:dyDescent="0.25" r="619" customHeight="1" ht="18.75">
      <c r="A619" s="1">
        <v>41892</v>
      </c>
      <c r="B619" s="12">
        <v>62.4</v>
      </c>
      <c r="C619" s="7">
        <v>33</v>
      </c>
    </row>
    <row x14ac:dyDescent="0.25" r="620" customHeight="1" ht="18.75">
      <c r="A620" s="1">
        <v>41893</v>
      </c>
      <c r="B620" s="7">
        <v>62</v>
      </c>
      <c r="C620" s="7">
        <v>33</v>
      </c>
    </row>
    <row x14ac:dyDescent="0.25" r="621" customHeight="1" ht="18.75">
      <c r="A621" s="1">
        <v>41894</v>
      </c>
      <c r="B621" s="12">
        <v>67.6</v>
      </c>
      <c r="C621" s="7">
        <v>49</v>
      </c>
    </row>
    <row x14ac:dyDescent="0.25" r="622" customHeight="1" ht="18.75">
      <c r="A622" s="1">
        <v>41895</v>
      </c>
      <c r="B622" s="12">
        <v>61.1</v>
      </c>
      <c r="C622" s="7">
        <v>35</v>
      </c>
    </row>
    <row x14ac:dyDescent="0.25" r="623" customHeight="1" ht="18.75">
      <c r="A623" s="1">
        <v>41896</v>
      </c>
      <c r="B623" s="7">
        <v>63</v>
      </c>
      <c r="C623" s="7">
        <v>35</v>
      </c>
    </row>
    <row x14ac:dyDescent="0.25" r="624" customHeight="1" ht="18.75">
      <c r="A624" s="1">
        <v>41897</v>
      </c>
      <c r="B624" s="12">
        <v>60.3</v>
      </c>
      <c r="C624" s="7">
        <v>33</v>
      </c>
    </row>
    <row x14ac:dyDescent="0.25" r="625" customHeight="1" ht="18.75">
      <c r="A625" s="1">
        <v>41898</v>
      </c>
      <c r="B625" s="12">
        <v>53.9</v>
      </c>
      <c r="C625" s="7">
        <v>30</v>
      </c>
    </row>
    <row x14ac:dyDescent="0.25" r="626" customHeight="1" ht="18.75">
      <c r="A626" s="1">
        <v>41899</v>
      </c>
      <c r="B626" s="12">
        <v>73.5</v>
      </c>
      <c r="C626" s="7">
        <v>61</v>
      </c>
    </row>
    <row x14ac:dyDescent="0.25" r="627" customHeight="1" ht="18.75">
      <c r="A627" s="1">
        <v>41900</v>
      </c>
      <c r="B627" s="12">
        <v>60.6</v>
      </c>
      <c r="C627" s="7">
        <v>34</v>
      </c>
    </row>
    <row x14ac:dyDescent="0.25" r="628" customHeight="1" ht="18.75">
      <c r="A628" s="1">
        <v>41901</v>
      </c>
      <c r="B628" s="12">
        <v>70.4</v>
      </c>
      <c r="C628" s="7">
        <v>41</v>
      </c>
    </row>
    <row x14ac:dyDescent="0.25" r="629" customHeight="1" ht="18.75">
      <c r="A629" s="1">
        <v>41902</v>
      </c>
      <c r="B629" s="7">
        <v>58</v>
      </c>
      <c r="C629" s="7">
        <v>23</v>
      </c>
    </row>
    <row x14ac:dyDescent="0.25" r="630" customHeight="1" ht="18.75">
      <c r="A630" s="1">
        <v>41903</v>
      </c>
      <c r="B630" s="12">
        <v>59.1</v>
      </c>
      <c r="C630" s="7">
        <v>26</v>
      </c>
    </row>
    <row x14ac:dyDescent="0.25" r="631" customHeight="1" ht="18.75">
      <c r="A631" s="1">
        <v>41904</v>
      </c>
      <c r="B631" s="7">
        <v>63</v>
      </c>
      <c r="C631" s="7">
        <v>29</v>
      </c>
    </row>
    <row x14ac:dyDescent="0.25" r="632" customHeight="1" ht="18.75">
      <c r="A632" s="1">
        <v>41905</v>
      </c>
      <c r="B632" s="12">
        <v>69.6</v>
      </c>
      <c r="C632" s="7">
        <v>35</v>
      </c>
    </row>
    <row x14ac:dyDescent="0.25" r="633" customHeight="1" ht="18.75">
      <c r="A633" s="1">
        <v>41906</v>
      </c>
      <c r="B633" s="12">
        <v>95.8</v>
      </c>
      <c r="C633" s="7">
        <v>91</v>
      </c>
    </row>
    <row x14ac:dyDescent="0.25" r="634" customHeight="1" ht="18.75">
      <c r="A634" s="1">
        <v>41907</v>
      </c>
      <c r="B634" s="12">
        <v>72.8</v>
      </c>
      <c r="C634" s="7">
        <v>45</v>
      </c>
    </row>
    <row x14ac:dyDescent="0.25" r="635" customHeight="1" ht="18.75">
      <c r="A635" s="1">
        <v>41908</v>
      </c>
      <c r="B635" s="12">
        <v>65.1</v>
      </c>
      <c r="C635" s="7">
        <v>37</v>
      </c>
    </row>
    <row x14ac:dyDescent="0.25" r="636" customHeight="1" ht="18.75">
      <c r="A636" s="1">
        <v>41909</v>
      </c>
      <c r="B636" s="12">
        <v>67.4</v>
      </c>
      <c r="C636" s="7">
        <v>35</v>
      </c>
    </row>
    <row x14ac:dyDescent="0.25" r="637" customHeight="1" ht="18.75">
      <c r="A637" s="1">
        <v>41910</v>
      </c>
      <c r="B637" s="12">
        <v>67.5</v>
      </c>
      <c r="C637" s="7">
        <v>37</v>
      </c>
    </row>
    <row x14ac:dyDescent="0.25" r="638" customHeight="1" ht="18.75">
      <c r="A638" s="1">
        <v>41911</v>
      </c>
      <c r="B638" s="12">
        <v>85.8</v>
      </c>
      <c r="C638" s="7">
        <v>71</v>
      </c>
    </row>
    <row x14ac:dyDescent="0.25" r="639" customHeight="1" ht="18.75">
      <c r="A639" s="1">
        <v>41912</v>
      </c>
      <c r="B639" s="12">
        <v>77.6</v>
      </c>
      <c r="C639" s="7">
        <v>65</v>
      </c>
    </row>
    <row x14ac:dyDescent="0.25" r="640" customHeight="1" ht="18.75">
      <c r="A640" s="1">
        <v>41913</v>
      </c>
      <c r="B640" s="12">
        <v>68.6</v>
      </c>
      <c r="C640" s="7">
        <v>44</v>
      </c>
    </row>
    <row x14ac:dyDescent="0.25" r="641" customHeight="1" ht="18.75">
      <c r="A641" s="1">
        <v>41914</v>
      </c>
      <c r="B641" s="12">
        <v>69.8</v>
      </c>
      <c r="C641" s="7">
        <v>39</v>
      </c>
    </row>
    <row x14ac:dyDescent="0.25" r="642" customHeight="1" ht="18.75">
      <c r="A642" s="1">
        <v>41915</v>
      </c>
      <c r="B642" s="7">
        <v>59</v>
      </c>
      <c r="C642" s="7">
        <v>35</v>
      </c>
    </row>
    <row x14ac:dyDescent="0.25" r="643" customHeight="1" ht="18.75">
      <c r="A643" s="1">
        <v>41916</v>
      </c>
      <c r="B643" s="12">
        <v>55.8</v>
      </c>
      <c r="C643" s="7">
        <v>39</v>
      </c>
    </row>
    <row x14ac:dyDescent="0.25" r="644" customHeight="1" ht="18.75">
      <c r="A644" s="1">
        <v>41917</v>
      </c>
      <c r="B644" s="12">
        <v>51.4</v>
      </c>
      <c r="C644" s="7">
        <v>34</v>
      </c>
    </row>
    <row x14ac:dyDescent="0.25" r="645" customHeight="1" ht="18.75">
      <c r="A645" s="1">
        <v>41918</v>
      </c>
      <c r="B645" s="12">
        <v>47.6</v>
      </c>
      <c r="C645" s="7">
        <v>27</v>
      </c>
    </row>
    <row x14ac:dyDescent="0.25" r="646" customHeight="1" ht="18.75">
      <c r="A646" s="1">
        <v>41919</v>
      </c>
      <c r="B646" s="12">
        <v>53.4</v>
      </c>
      <c r="C646" s="7">
        <v>23</v>
      </c>
    </row>
    <row x14ac:dyDescent="0.25" r="647" customHeight="1" ht="18.75">
      <c r="A647" s="1">
        <v>41920</v>
      </c>
      <c r="B647" s="7">
        <v>58</v>
      </c>
      <c r="C647" s="7">
        <v>29</v>
      </c>
    </row>
    <row x14ac:dyDescent="0.25" r="648" customHeight="1" ht="18.75">
      <c r="A648" s="1">
        <v>41921</v>
      </c>
      <c r="B648" s="12">
        <v>62.3</v>
      </c>
      <c r="C648" s="7">
        <v>36</v>
      </c>
    </row>
    <row x14ac:dyDescent="0.25" r="649" customHeight="1" ht="18.75">
      <c r="A649" s="1">
        <v>41922</v>
      </c>
      <c r="B649" s="12">
        <v>62.9</v>
      </c>
      <c r="C649" s="7">
        <v>35</v>
      </c>
    </row>
    <row x14ac:dyDescent="0.25" r="650" customHeight="1" ht="18.75">
      <c r="A650" s="1">
        <v>41923</v>
      </c>
      <c r="B650" s="12">
        <v>55.3</v>
      </c>
      <c r="C650" s="7">
        <v>34</v>
      </c>
    </row>
    <row x14ac:dyDescent="0.25" r="651" customHeight="1" ht="18.75">
      <c r="A651" s="1">
        <v>41924</v>
      </c>
      <c r="B651" s="12">
        <v>68.4</v>
      </c>
      <c r="C651" s="7">
        <v>58</v>
      </c>
    </row>
    <row x14ac:dyDescent="0.25" r="652" customHeight="1" ht="18.75">
      <c r="A652" s="1">
        <v>41925</v>
      </c>
      <c r="B652" s="12">
        <v>77.3</v>
      </c>
      <c r="C652" s="7">
        <v>55</v>
      </c>
    </row>
    <row x14ac:dyDescent="0.25" r="653" customHeight="1" ht="18.75">
      <c r="A653" s="1">
        <v>41926</v>
      </c>
      <c r="B653" s="12">
        <v>58.6</v>
      </c>
      <c r="C653" s="7">
        <v>33</v>
      </c>
    </row>
    <row x14ac:dyDescent="0.25" r="654" customHeight="1" ht="18.75">
      <c r="A654" s="1">
        <v>41927</v>
      </c>
      <c r="B654" s="12">
        <v>64.8</v>
      </c>
      <c r="C654" s="7">
        <v>35</v>
      </c>
    </row>
    <row x14ac:dyDescent="0.25" r="655" customHeight="1" ht="18.75">
      <c r="A655" s="1">
        <v>41928</v>
      </c>
      <c r="B655" s="12">
        <v>46.1</v>
      </c>
      <c r="C655" s="7">
        <v>13</v>
      </c>
    </row>
    <row x14ac:dyDescent="0.25" r="656" customHeight="1" ht="18.75">
      <c r="A656" s="1">
        <v>41929</v>
      </c>
      <c r="B656" s="12">
        <v>41.4</v>
      </c>
      <c r="C656" s="7">
        <v>16</v>
      </c>
    </row>
    <row x14ac:dyDescent="0.25" r="657" customHeight="1" ht="18.75">
      <c r="A657" s="1">
        <v>41930</v>
      </c>
      <c r="B657" s="12">
        <v>51.4</v>
      </c>
      <c r="C657" s="7">
        <v>22</v>
      </c>
    </row>
    <row x14ac:dyDescent="0.25" r="658" customHeight="1" ht="18.75">
      <c r="A658" s="1">
        <v>41931</v>
      </c>
      <c r="B658" s="12">
        <v>58.3</v>
      </c>
      <c r="C658" s="7">
        <v>30</v>
      </c>
    </row>
    <row x14ac:dyDescent="0.25" r="659" customHeight="1" ht="18.75">
      <c r="A659" s="1">
        <v>41932</v>
      </c>
      <c r="B659" s="12">
        <v>92.6</v>
      </c>
      <c r="C659" s="7">
        <v>58</v>
      </c>
    </row>
    <row x14ac:dyDescent="0.25" r="660" customHeight="1" ht="18.75">
      <c r="A660" s="1">
        <v>41933</v>
      </c>
      <c r="B660" s="7">
        <v>93</v>
      </c>
      <c r="C660" s="7">
        <v>81</v>
      </c>
    </row>
    <row x14ac:dyDescent="0.25" r="661" customHeight="1" ht="18.75">
      <c r="A661" s="1">
        <v>41934</v>
      </c>
      <c r="B661" s="12">
        <v>87.1</v>
      </c>
      <c r="C661" s="7">
        <v>64</v>
      </c>
    </row>
    <row x14ac:dyDescent="0.25" r="662" customHeight="1" ht="18.75">
      <c r="A662" s="1">
        <v>41935</v>
      </c>
      <c r="B662" s="12">
        <v>74.1</v>
      </c>
      <c r="C662" s="7">
        <v>35</v>
      </c>
    </row>
    <row x14ac:dyDescent="0.25" r="663" customHeight="1" ht="18.75">
      <c r="A663" s="1">
        <v>41936</v>
      </c>
      <c r="B663" s="12">
        <v>72.5</v>
      </c>
      <c r="C663" s="7">
        <v>27</v>
      </c>
    </row>
    <row x14ac:dyDescent="0.25" r="664" customHeight="1" ht="18.75">
      <c r="A664" s="1">
        <v>41937</v>
      </c>
      <c r="B664" s="12">
        <v>69.5</v>
      </c>
      <c r="C664" s="7">
        <v>23</v>
      </c>
    </row>
    <row x14ac:dyDescent="0.25" r="665" customHeight="1" ht="18.75">
      <c r="A665" s="1">
        <v>41938</v>
      </c>
      <c r="B665" s="12">
        <v>65.8</v>
      </c>
      <c r="C665" s="7">
        <v>26</v>
      </c>
    </row>
    <row x14ac:dyDescent="0.25" r="666" customHeight="1" ht="18.75">
      <c r="A666" s="1">
        <v>41939</v>
      </c>
      <c r="B666" s="12">
        <v>56.6</v>
      </c>
      <c r="C666" s="7">
        <v>32</v>
      </c>
    </row>
    <row x14ac:dyDescent="0.25" r="667" customHeight="1" ht="18.75">
      <c r="A667" s="1">
        <v>41940</v>
      </c>
      <c r="B667" s="12">
        <v>53.9</v>
      </c>
      <c r="C667" s="7">
        <v>15</v>
      </c>
    </row>
    <row x14ac:dyDescent="0.25" r="668" customHeight="1" ht="18.75">
      <c r="A668" s="1">
        <v>41941</v>
      </c>
      <c r="B668" s="12">
        <v>58.1</v>
      </c>
      <c r="C668" s="7">
        <v>26</v>
      </c>
    </row>
    <row x14ac:dyDescent="0.25" r="669" customHeight="1" ht="18.75">
      <c r="A669" s="1">
        <v>41942</v>
      </c>
      <c r="B669" s="12">
        <v>69.5</v>
      </c>
      <c r="C669" s="7">
        <v>43</v>
      </c>
    </row>
    <row x14ac:dyDescent="0.25" r="670" customHeight="1" ht="18.75">
      <c r="A670" s="1">
        <v>41943</v>
      </c>
      <c r="B670" s="12">
        <v>91.8</v>
      </c>
      <c r="C670" s="7">
        <v>79</v>
      </c>
    </row>
    <row x14ac:dyDescent="0.25" r="671" customHeight="1" ht="18.75">
      <c r="A671" s="1">
        <v>41944</v>
      </c>
      <c r="B671" s="12">
        <v>89.1</v>
      </c>
      <c r="C671" s="7">
        <v>78</v>
      </c>
    </row>
    <row x14ac:dyDescent="0.25" r="672" customHeight="1" ht="18.75">
      <c r="A672" s="1">
        <v>41945</v>
      </c>
      <c r="B672" s="7">
        <v>68</v>
      </c>
      <c r="C672" s="7">
        <v>37</v>
      </c>
    </row>
    <row x14ac:dyDescent="0.25" r="673" customHeight="1" ht="18.75">
      <c r="A673" s="1">
        <v>41946</v>
      </c>
      <c r="B673" s="12">
        <v>37.4</v>
      </c>
      <c r="C673" s="7">
        <v>22</v>
      </c>
    </row>
    <row x14ac:dyDescent="0.25" r="674" customHeight="1" ht="18.75">
      <c r="A674" s="1">
        <v>41947</v>
      </c>
      <c r="B674" s="12">
        <v>56.5</v>
      </c>
      <c r="C674" s="7">
        <v>24</v>
      </c>
    </row>
    <row x14ac:dyDescent="0.25" r="675" customHeight="1" ht="18.75">
      <c r="A675" s="1">
        <v>41948</v>
      </c>
      <c r="B675" s="7">
        <v>59</v>
      </c>
      <c r="C675" s="7">
        <v>22</v>
      </c>
    </row>
    <row x14ac:dyDescent="0.25" r="676" customHeight="1" ht="18.75">
      <c r="A676" s="1">
        <v>41949</v>
      </c>
      <c r="B676" s="12">
        <v>57.8</v>
      </c>
      <c r="C676" s="7">
        <v>34</v>
      </c>
    </row>
    <row x14ac:dyDescent="0.25" r="677" customHeight="1" ht="18.75">
      <c r="A677" s="1">
        <v>41950</v>
      </c>
      <c r="B677" s="12">
        <v>72.8</v>
      </c>
      <c r="C677" s="7">
        <v>56</v>
      </c>
    </row>
    <row x14ac:dyDescent="0.25" r="678" customHeight="1" ht="18.75">
      <c r="A678" s="1">
        <v>41951</v>
      </c>
      <c r="B678" s="12">
        <v>81.3</v>
      </c>
      <c r="C678" s="7">
        <v>60</v>
      </c>
    </row>
    <row x14ac:dyDescent="0.25" r="679" customHeight="1" ht="18.75">
      <c r="A679" s="1">
        <v>41952</v>
      </c>
      <c r="B679" s="12">
        <v>52.5</v>
      </c>
      <c r="C679" s="7">
        <v>23</v>
      </c>
    </row>
    <row x14ac:dyDescent="0.25" r="680" customHeight="1" ht="18.75">
      <c r="A680" s="1">
        <v>41953</v>
      </c>
      <c r="B680" s="12">
        <v>54.5</v>
      </c>
      <c r="C680" s="7">
        <v>26</v>
      </c>
    </row>
    <row x14ac:dyDescent="0.25" r="681" customHeight="1" ht="18.75">
      <c r="A681" s="1">
        <v>41954</v>
      </c>
      <c r="B681" s="12">
        <v>56.5</v>
      </c>
      <c r="C681" s="7">
        <v>18</v>
      </c>
    </row>
    <row x14ac:dyDescent="0.25" r="682" customHeight="1" ht="18.75">
      <c r="A682" s="1">
        <v>41955</v>
      </c>
      <c r="B682" s="12">
        <v>47.1</v>
      </c>
      <c r="C682" s="7">
        <v>23</v>
      </c>
    </row>
    <row x14ac:dyDescent="0.25" r="683" customHeight="1" ht="18.75">
      <c r="A683" s="1">
        <v>41956</v>
      </c>
      <c r="B683" s="12">
        <v>35.9</v>
      </c>
      <c r="C683" s="7">
        <v>23</v>
      </c>
    </row>
    <row x14ac:dyDescent="0.25" r="684" customHeight="1" ht="18.75">
      <c r="A684" s="1">
        <v>41957</v>
      </c>
      <c r="B684" s="12">
        <v>41.4</v>
      </c>
      <c r="C684" s="7">
        <v>15</v>
      </c>
    </row>
    <row x14ac:dyDescent="0.25" r="685" customHeight="1" ht="18.75">
      <c r="A685" s="1">
        <v>41958</v>
      </c>
      <c r="B685" s="12">
        <v>43.9</v>
      </c>
      <c r="C685" s="7">
        <v>17</v>
      </c>
    </row>
    <row x14ac:dyDescent="0.25" r="686" customHeight="1" ht="18.75">
      <c r="A686" s="1">
        <v>41959</v>
      </c>
      <c r="B686" s="12">
        <v>41.4</v>
      </c>
      <c r="C686" s="7">
        <v>21</v>
      </c>
    </row>
    <row x14ac:dyDescent="0.25" r="687" customHeight="1" ht="18.75">
      <c r="A687" s="1">
        <v>41960</v>
      </c>
      <c r="B687" s="12">
        <v>46.1</v>
      </c>
      <c r="C687" s="7">
        <v>29</v>
      </c>
    </row>
    <row x14ac:dyDescent="0.25" r="688" customHeight="1" ht="18.75">
      <c r="A688" s="1">
        <v>41961</v>
      </c>
      <c r="B688" s="12">
        <v>40.4</v>
      </c>
      <c r="C688" s="7">
        <v>19</v>
      </c>
    </row>
    <row x14ac:dyDescent="0.25" r="689" customHeight="1" ht="18.75">
      <c r="A689" s="1">
        <v>41962</v>
      </c>
      <c r="B689" s="7">
        <v>41</v>
      </c>
      <c r="C689" s="7">
        <v>14</v>
      </c>
    </row>
    <row x14ac:dyDescent="0.25" r="690" customHeight="1" ht="18.75">
      <c r="A690" s="1">
        <v>41963</v>
      </c>
      <c r="B690" s="12">
        <v>42.9</v>
      </c>
      <c r="C690" s="7">
        <v>16</v>
      </c>
    </row>
    <row x14ac:dyDescent="0.25" r="691" customHeight="1" ht="18.75">
      <c r="A691" s="1">
        <v>41964</v>
      </c>
      <c r="B691" s="12">
        <v>51.9</v>
      </c>
      <c r="C691" s="7">
        <v>25</v>
      </c>
    </row>
    <row x14ac:dyDescent="0.25" r="692" customHeight="1" ht="18.75">
      <c r="A692" s="1">
        <v>41965</v>
      </c>
      <c r="B692" s="12">
        <v>60.3</v>
      </c>
      <c r="C692" s="7">
        <v>34</v>
      </c>
    </row>
    <row x14ac:dyDescent="0.25" r="693" customHeight="1" ht="18.75">
      <c r="A693" s="1">
        <v>41966</v>
      </c>
      <c r="B693" s="12">
        <v>64.1</v>
      </c>
      <c r="C693" s="7">
        <v>39</v>
      </c>
    </row>
    <row x14ac:dyDescent="0.25" r="694" customHeight="1" ht="18.75">
      <c r="A694" s="1">
        <v>41967</v>
      </c>
      <c r="B694" s="7">
        <v>87</v>
      </c>
      <c r="C694" s="7">
        <v>66</v>
      </c>
    </row>
    <row x14ac:dyDescent="0.25" r="695" customHeight="1" ht="18.75">
      <c r="A695" s="1">
        <v>41968</v>
      </c>
      <c r="B695" s="12">
        <v>76.6</v>
      </c>
      <c r="C695" s="7">
        <v>59</v>
      </c>
    </row>
    <row x14ac:dyDescent="0.25" r="696" customHeight="1" ht="18.75">
      <c r="A696" s="1">
        <v>41969</v>
      </c>
      <c r="B696" s="12">
        <v>67.6</v>
      </c>
      <c r="C696" s="7">
        <v>37</v>
      </c>
    </row>
    <row x14ac:dyDescent="0.25" r="697" customHeight="1" ht="18.75">
      <c r="A697" s="1">
        <v>41970</v>
      </c>
      <c r="B697" s="12">
        <v>76.3</v>
      </c>
      <c r="C697" s="7">
        <v>44</v>
      </c>
    </row>
    <row x14ac:dyDescent="0.25" r="698" customHeight="1" ht="18.75">
      <c r="A698" s="1">
        <v>41971</v>
      </c>
      <c r="B698" s="12">
        <v>91.3</v>
      </c>
      <c r="C698" s="7">
        <v>82</v>
      </c>
    </row>
    <row x14ac:dyDescent="0.25" r="699" customHeight="1" ht="18.75">
      <c r="A699" s="1">
        <v>41972</v>
      </c>
      <c r="B699" s="12">
        <v>65.8</v>
      </c>
      <c r="C699" s="7">
        <v>40</v>
      </c>
    </row>
    <row x14ac:dyDescent="0.25" r="700" customHeight="1" ht="18.75">
      <c r="A700" s="1">
        <v>41973</v>
      </c>
      <c r="B700" s="12">
        <v>92.9</v>
      </c>
      <c r="C700" s="7">
        <v>80</v>
      </c>
    </row>
    <row x14ac:dyDescent="0.25" r="701" customHeight="1" ht="18.75">
      <c r="A701" s="1">
        <v>41974</v>
      </c>
      <c r="B701" s="12">
        <v>48.8</v>
      </c>
      <c r="C701" s="7">
        <v>30</v>
      </c>
    </row>
    <row x14ac:dyDescent="0.25" r="702" customHeight="1" ht="18.75">
      <c r="A702" s="1">
        <v>41975</v>
      </c>
      <c r="B702" s="7">
        <v>35</v>
      </c>
      <c r="C702" s="7">
        <v>19</v>
      </c>
    </row>
    <row x14ac:dyDescent="0.25" r="703" customHeight="1" ht="18.75">
      <c r="A703" s="1">
        <v>41976</v>
      </c>
      <c r="B703" s="12">
        <v>52.3</v>
      </c>
      <c r="C703" s="7">
        <v>39</v>
      </c>
    </row>
    <row x14ac:dyDescent="0.25" r="704" customHeight="1" ht="18.75">
      <c r="A704" s="1">
        <v>41977</v>
      </c>
      <c r="B704" s="7">
        <v>54</v>
      </c>
      <c r="C704" s="7">
        <v>35</v>
      </c>
    </row>
    <row x14ac:dyDescent="0.25" r="705" customHeight="1" ht="18.75">
      <c r="A705" s="1">
        <v>41978</v>
      </c>
      <c r="B705" s="12">
        <v>44.3</v>
      </c>
      <c r="C705" s="7">
        <v>29</v>
      </c>
    </row>
    <row x14ac:dyDescent="0.25" r="706" customHeight="1" ht="18.75">
      <c r="A706" s="1">
        <v>41979</v>
      </c>
      <c r="B706" s="12">
        <v>44.1</v>
      </c>
      <c r="C706" s="7">
        <v>25</v>
      </c>
    </row>
    <row x14ac:dyDescent="0.25" r="707" customHeight="1" ht="18.75">
      <c r="A707" s="1">
        <v>41980</v>
      </c>
      <c r="B707" s="12">
        <v>48.8</v>
      </c>
      <c r="C707" s="7">
        <v>34</v>
      </c>
    </row>
    <row x14ac:dyDescent="0.25" r="708" customHeight="1" ht="18.75">
      <c r="A708" s="1">
        <v>41981</v>
      </c>
      <c r="B708" s="12">
        <v>61.8</v>
      </c>
      <c r="C708" s="7">
        <v>40</v>
      </c>
    </row>
    <row x14ac:dyDescent="0.25" r="709" customHeight="1" ht="18.75">
      <c r="A709" s="1">
        <v>41982</v>
      </c>
      <c r="B709" s="12">
        <v>36.9</v>
      </c>
      <c r="C709" s="7">
        <v>14</v>
      </c>
    </row>
    <row x14ac:dyDescent="0.25" r="710" customHeight="1" ht="18.75">
      <c r="A710" s="1">
        <v>41983</v>
      </c>
      <c r="B710" s="12">
        <v>50.6</v>
      </c>
      <c r="C710" s="7">
        <v>36</v>
      </c>
    </row>
    <row x14ac:dyDescent="0.25" r="711" customHeight="1" ht="18.75">
      <c r="A711" s="1">
        <v>41984</v>
      </c>
      <c r="B711" s="12">
        <v>46.5</v>
      </c>
      <c r="C711" s="7">
        <v>32</v>
      </c>
    </row>
    <row x14ac:dyDescent="0.25" r="712" customHeight="1" ht="18.75">
      <c r="A712" s="1">
        <v>41985</v>
      </c>
      <c r="B712" s="12">
        <v>42.4</v>
      </c>
      <c r="C712" s="7">
        <v>22</v>
      </c>
    </row>
    <row x14ac:dyDescent="0.25" r="713" customHeight="1" ht="18.75">
      <c r="A713" s="1">
        <v>41986</v>
      </c>
      <c r="B713" s="7">
        <v>41</v>
      </c>
      <c r="C713" s="7">
        <v>28</v>
      </c>
    </row>
    <row x14ac:dyDescent="0.25" r="714" customHeight="1" ht="18.75">
      <c r="A714" s="1">
        <v>41987</v>
      </c>
      <c r="B714" s="12">
        <v>38.4</v>
      </c>
      <c r="C714" s="7">
        <v>23</v>
      </c>
    </row>
    <row x14ac:dyDescent="0.25" r="715" customHeight="1" ht="18.75">
      <c r="A715" s="1">
        <v>41988</v>
      </c>
      <c r="B715" s="12">
        <v>47.9</v>
      </c>
      <c r="C715" s="7">
        <v>37</v>
      </c>
    </row>
    <row x14ac:dyDescent="0.25" r="716" customHeight="1" ht="18.75">
      <c r="A716" s="1">
        <v>41989</v>
      </c>
      <c r="B716" s="12">
        <v>55.4</v>
      </c>
      <c r="C716" s="7">
        <v>28</v>
      </c>
    </row>
    <row x14ac:dyDescent="0.25" r="717" customHeight="1" ht="18.75">
      <c r="A717" s="1">
        <v>41990</v>
      </c>
      <c r="B717" s="7">
        <v>36</v>
      </c>
      <c r="C717" s="7">
        <v>27</v>
      </c>
    </row>
    <row x14ac:dyDescent="0.25" r="718" customHeight="1" ht="18.75">
      <c r="A718" s="1">
        <v>41991</v>
      </c>
      <c r="B718" s="12">
        <v>28.9</v>
      </c>
      <c r="C718" s="7">
        <v>13</v>
      </c>
    </row>
    <row x14ac:dyDescent="0.25" r="719" customHeight="1" ht="18.75">
      <c r="A719" s="1">
        <v>41992</v>
      </c>
      <c r="B719" s="12">
        <v>43.8</v>
      </c>
      <c r="C719" s="7">
        <v>28</v>
      </c>
    </row>
    <row x14ac:dyDescent="0.25" r="720" customHeight="1" ht="18.75">
      <c r="A720" s="1">
        <v>41993</v>
      </c>
      <c r="B720" s="7">
        <v>49</v>
      </c>
      <c r="C720" s="7">
        <v>21</v>
      </c>
    </row>
    <row x14ac:dyDescent="0.25" r="721" customHeight="1" ht="18.75">
      <c r="A721" s="1">
        <v>41994</v>
      </c>
      <c r="B721" s="12">
        <v>37.6</v>
      </c>
      <c r="C721" s="7">
        <v>17</v>
      </c>
    </row>
    <row x14ac:dyDescent="0.25" r="722" customHeight="1" ht="18.75">
      <c r="A722" s="1">
        <v>41995</v>
      </c>
      <c r="B722" s="7">
        <v>48</v>
      </c>
      <c r="C722" s="7">
        <v>36</v>
      </c>
    </row>
    <row x14ac:dyDescent="0.25" r="723" customHeight="1" ht="18.75">
      <c r="A723" s="1">
        <v>41996</v>
      </c>
      <c r="B723" s="12">
        <v>50.4</v>
      </c>
      <c r="C723" s="7">
        <v>30</v>
      </c>
    </row>
    <row x14ac:dyDescent="0.25" r="724" customHeight="1" ht="18.75">
      <c r="A724" s="1">
        <v>41997</v>
      </c>
      <c r="B724" s="12">
        <v>54.4</v>
      </c>
      <c r="C724" s="7">
        <v>39</v>
      </c>
    </row>
    <row x14ac:dyDescent="0.25" r="725" customHeight="1" ht="18.75">
      <c r="A725" s="1">
        <v>41998</v>
      </c>
      <c r="B725" s="12">
        <v>39.5</v>
      </c>
      <c r="C725" s="7">
        <v>28</v>
      </c>
    </row>
    <row x14ac:dyDescent="0.25" r="726" customHeight="1" ht="18.75">
      <c r="A726" s="1">
        <v>41999</v>
      </c>
      <c r="B726" s="12">
        <v>38.5</v>
      </c>
      <c r="C726" s="7">
        <v>20</v>
      </c>
    </row>
    <row x14ac:dyDescent="0.25" r="727" customHeight="1" ht="18.75">
      <c r="A727" s="1">
        <v>42000</v>
      </c>
      <c r="B727" s="12">
        <v>52.6</v>
      </c>
      <c r="C727" s="7">
        <v>32</v>
      </c>
    </row>
    <row x14ac:dyDescent="0.25" r="728" customHeight="1" ht="18.75">
      <c r="A728" s="1">
        <v>42001</v>
      </c>
      <c r="B728" s="12">
        <v>57.4</v>
      </c>
      <c r="C728" s="7">
        <v>39</v>
      </c>
    </row>
    <row x14ac:dyDescent="0.25" r="729" customHeight="1" ht="18.75">
      <c r="A729" s="1">
        <v>42002</v>
      </c>
      <c r="B729" s="12">
        <v>66.3</v>
      </c>
      <c r="C729" s="7">
        <v>49</v>
      </c>
    </row>
    <row x14ac:dyDescent="0.25" r="730" customHeight="1" ht="18.75">
      <c r="A730" s="1">
        <v>42003</v>
      </c>
      <c r="B730" s="7">
        <v>53</v>
      </c>
      <c r="C730" s="7">
        <v>19</v>
      </c>
    </row>
    <row x14ac:dyDescent="0.25" r="731" customHeight="1" ht="18.75">
      <c r="A731" s="1">
        <v>42004</v>
      </c>
      <c r="B731" s="7">
        <v>64</v>
      </c>
      <c r="C731" s="7">
        <v>32</v>
      </c>
    </row>
    <row x14ac:dyDescent="0.25" r="732" customHeight="1" ht="18.75">
      <c r="A732" s="1">
        <v>42005</v>
      </c>
      <c r="B732" s="12">
        <v>39.5</v>
      </c>
      <c r="C732" s="7">
        <v>29</v>
      </c>
    </row>
    <row x14ac:dyDescent="0.25" r="733" customHeight="1" ht="18.75">
      <c r="A733" s="1">
        <v>42006</v>
      </c>
      <c r="B733" s="12">
        <v>44.5</v>
      </c>
      <c r="C733" s="7">
        <v>30</v>
      </c>
    </row>
    <row x14ac:dyDescent="0.25" r="734" customHeight="1" ht="18.75">
      <c r="A734" s="1">
        <v>42007</v>
      </c>
      <c r="B734" s="12">
        <v>43.1</v>
      </c>
      <c r="C734" s="7">
        <v>24</v>
      </c>
    </row>
    <row x14ac:dyDescent="0.25" r="735" customHeight="1" ht="18.75">
      <c r="A735" s="1">
        <v>42008</v>
      </c>
      <c r="B735" s="12">
        <v>59.6</v>
      </c>
      <c r="C735" s="7">
        <v>39</v>
      </c>
    </row>
    <row x14ac:dyDescent="0.25" r="736" customHeight="1" ht="18.75">
      <c r="A736" s="1">
        <v>42009</v>
      </c>
      <c r="B736" s="12">
        <v>71.1</v>
      </c>
      <c r="C736" s="7">
        <v>46</v>
      </c>
    </row>
    <row x14ac:dyDescent="0.25" r="737" customHeight="1" ht="18.75">
      <c r="A737" s="1">
        <v>42010</v>
      </c>
      <c r="B737" s="12">
        <v>51.6</v>
      </c>
      <c r="C737" s="7">
        <v>22</v>
      </c>
    </row>
    <row x14ac:dyDescent="0.25" r="738" customHeight="1" ht="18.75">
      <c r="A738" s="1">
        <v>42011</v>
      </c>
      <c r="B738" s="7">
        <v>31</v>
      </c>
      <c r="C738" s="7">
        <v>21</v>
      </c>
    </row>
    <row x14ac:dyDescent="0.25" r="739" customHeight="1" ht="18.75">
      <c r="A739" s="1">
        <v>42012</v>
      </c>
      <c r="B739" s="7">
        <v>38</v>
      </c>
      <c r="C739" s="7">
        <v>23</v>
      </c>
    </row>
    <row x14ac:dyDescent="0.25" r="740" customHeight="1" ht="18.75">
      <c r="A740" s="1">
        <v>42013</v>
      </c>
      <c r="B740" s="12">
        <v>53.4</v>
      </c>
      <c r="C740" s="7">
        <v>42</v>
      </c>
    </row>
    <row x14ac:dyDescent="0.25" r="741" customHeight="1" ht="18.75">
      <c r="A741" s="1">
        <v>42014</v>
      </c>
      <c r="B741" s="12">
        <v>45.8</v>
      </c>
      <c r="C741" s="7">
        <v>28</v>
      </c>
    </row>
    <row x14ac:dyDescent="0.25" r="742" customHeight="1" ht="18.75">
      <c r="A742" s="1">
        <v>42015</v>
      </c>
      <c r="B742" s="12">
        <v>48.9</v>
      </c>
      <c r="C742" s="7">
        <v>24</v>
      </c>
    </row>
    <row x14ac:dyDescent="0.25" r="743" customHeight="1" ht="18.75">
      <c r="A743" s="1">
        <v>42016</v>
      </c>
      <c r="B743" s="12">
        <v>44.5</v>
      </c>
      <c r="C743" s="7">
        <v>28</v>
      </c>
    </row>
    <row x14ac:dyDescent="0.25" r="744" customHeight="1" ht="18.75">
      <c r="A744" s="1">
        <v>42017</v>
      </c>
      <c r="B744" s="12">
        <v>56.4</v>
      </c>
      <c r="C744" s="7">
        <v>34</v>
      </c>
    </row>
    <row x14ac:dyDescent="0.25" r="745" customHeight="1" ht="18.75">
      <c r="A745" s="1">
        <v>42018</v>
      </c>
      <c r="B745" s="12">
        <v>57.6</v>
      </c>
      <c r="C745" s="7">
        <v>47</v>
      </c>
    </row>
    <row x14ac:dyDescent="0.25" r="746" customHeight="1" ht="18.75">
      <c r="A746" s="1">
        <v>42019</v>
      </c>
      <c r="B746" s="12">
        <v>53.1</v>
      </c>
      <c r="C746" s="7">
        <v>35</v>
      </c>
    </row>
    <row x14ac:dyDescent="0.25" r="747" customHeight="1" ht="18.75">
      <c r="A747" s="1">
        <v>42020</v>
      </c>
      <c r="B747" s="12">
        <v>64.6</v>
      </c>
      <c r="C747" s="7">
        <v>45</v>
      </c>
    </row>
    <row x14ac:dyDescent="0.25" r="748" customHeight="1" ht="18.75">
      <c r="A748" s="1">
        <v>42021</v>
      </c>
      <c r="B748" s="12">
        <v>35.3</v>
      </c>
      <c r="C748" s="7">
        <v>19</v>
      </c>
    </row>
    <row x14ac:dyDescent="0.25" r="749" customHeight="1" ht="18.75">
      <c r="A749" s="1">
        <v>42022</v>
      </c>
      <c r="B749" s="12">
        <v>39.3</v>
      </c>
      <c r="C749" s="7">
        <v>20</v>
      </c>
    </row>
    <row x14ac:dyDescent="0.25" r="750" customHeight="1" ht="18.75">
      <c r="A750" s="1">
        <v>42023</v>
      </c>
      <c r="B750" s="7">
        <v>61</v>
      </c>
      <c r="C750" s="7">
        <v>45</v>
      </c>
    </row>
    <row x14ac:dyDescent="0.25" r="751" customHeight="1" ht="18.75">
      <c r="A751" s="1">
        <v>42024</v>
      </c>
      <c r="B751" s="12">
        <v>52.3</v>
      </c>
      <c r="C751" s="7">
        <v>32</v>
      </c>
    </row>
    <row x14ac:dyDescent="0.25" r="752" customHeight="1" ht="18.75">
      <c r="A752" s="1">
        <v>42025</v>
      </c>
      <c r="B752" s="12">
        <v>81.5</v>
      </c>
      <c r="C752" s="7">
        <v>50</v>
      </c>
    </row>
    <row x14ac:dyDescent="0.25" r="753" customHeight="1" ht="18.75">
      <c r="A753" s="1">
        <v>42026</v>
      </c>
      <c r="B753" s="12">
        <v>90.5</v>
      </c>
      <c r="C753" s="7">
        <v>75</v>
      </c>
    </row>
    <row x14ac:dyDescent="0.25" r="754" customHeight="1" ht="18.75">
      <c r="A754" s="1">
        <v>42027</v>
      </c>
      <c r="B754" s="12">
        <v>76.5</v>
      </c>
      <c r="C754" s="7">
        <v>46</v>
      </c>
    </row>
    <row x14ac:dyDescent="0.25" r="755" customHeight="1" ht="18.75">
      <c r="A755" s="1">
        <v>42028</v>
      </c>
      <c r="B755" s="12">
        <v>63.4</v>
      </c>
      <c r="C755" s="7">
        <v>40</v>
      </c>
    </row>
    <row x14ac:dyDescent="0.25" r="756" customHeight="1" ht="18.75">
      <c r="A756" s="1">
        <v>42029</v>
      </c>
      <c r="B756" s="12">
        <v>78.8</v>
      </c>
      <c r="C756" s="7">
        <v>60</v>
      </c>
    </row>
    <row x14ac:dyDescent="0.25" r="757" customHeight="1" ht="18.75">
      <c r="A757" s="1">
        <v>42030</v>
      </c>
      <c r="B757" s="12">
        <v>90.8</v>
      </c>
      <c r="C757" s="7">
        <v>78</v>
      </c>
    </row>
    <row x14ac:dyDescent="0.25" r="758" customHeight="1" ht="18.75">
      <c r="A758" s="1">
        <v>42031</v>
      </c>
      <c r="B758" s="12">
        <v>50.4</v>
      </c>
      <c r="C758" s="7">
        <v>26</v>
      </c>
    </row>
    <row x14ac:dyDescent="0.25" r="759" customHeight="1" ht="18.75">
      <c r="A759" s="1">
        <v>42032</v>
      </c>
      <c r="B759" s="12">
        <v>52.5</v>
      </c>
      <c r="C759" s="7">
        <v>36</v>
      </c>
    </row>
    <row x14ac:dyDescent="0.25" r="760" customHeight="1" ht="18.75">
      <c r="A760" s="1">
        <v>42033</v>
      </c>
      <c r="B760" s="12">
        <v>84.5</v>
      </c>
      <c r="C760" s="7">
        <v>63</v>
      </c>
    </row>
    <row x14ac:dyDescent="0.25" r="761" customHeight="1" ht="18.75">
      <c r="A761" s="1">
        <v>42034</v>
      </c>
      <c r="B761" s="12">
        <v>52.4</v>
      </c>
      <c r="C761" s="7">
        <v>28</v>
      </c>
    </row>
    <row x14ac:dyDescent="0.25" r="762" customHeight="1" ht="18.75">
      <c r="A762" s="1">
        <v>42035</v>
      </c>
      <c r="B762" s="12">
        <v>39.8</v>
      </c>
      <c r="C762" s="7">
        <v>25</v>
      </c>
    </row>
    <row x14ac:dyDescent="0.25" r="763" customHeight="1" ht="18.75">
      <c r="A763" s="1">
        <v>42036</v>
      </c>
      <c r="B763" s="12">
        <v>42.9</v>
      </c>
      <c r="C763" s="7">
        <v>20</v>
      </c>
    </row>
    <row x14ac:dyDescent="0.25" r="764" customHeight="1" ht="18.75">
      <c r="A764" s="1">
        <v>42037</v>
      </c>
      <c r="B764" s="12">
        <v>49.4</v>
      </c>
      <c r="C764" s="7">
        <v>20</v>
      </c>
    </row>
    <row x14ac:dyDescent="0.25" r="765" customHeight="1" ht="18.75">
      <c r="A765" s="1">
        <v>42038</v>
      </c>
      <c r="B765" s="12">
        <v>58.8</v>
      </c>
      <c r="C765" s="7">
        <v>34</v>
      </c>
    </row>
    <row x14ac:dyDescent="0.25" r="766" customHeight="1" ht="18.75">
      <c r="A766" s="1">
        <v>42039</v>
      </c>
      <c r="B766" s="7">
        <v>52</v>
      </c>
      <c r="C766" s="7">
        <v>25</v>
      </c>
    </row>
    <row x14ac:dyDescent="0.25" r="767" customHeight="1" ht="18.75">
      <c r="A767" s="1">
        <v>42040</v>
      </c>
      <c r="B767" s="12">
        <v>50.6</v>
      </c>
      <c r="C767" s="7">
        <v>35</v>
      </c>
    </row>
    <row x14ac:dyDescent="0.25" r="768" customHeight="1" ht="18.75">
      <c r="A768" s="1">
        <v>42041</v>
      </c>
      <c r="B768" s="12">
        <v>47.6</v>
      </c>
      <c r="C768" s="7">
        <v>26</v>
      </c>
    </row>
    <row x14ac:dyDescent="0.25" r="769" customHeight="1" ht="18.75">
      <c r="A769" s="1">
        <v>42042</v>
      </c>
      <c r="B769" s="7">
        <v>52</v>
      </c>
      <c r="C769" s="7">
        <v>35</v>
      </c>
    </row>
    <row x14ac:dyDescent="0.25" r="770" customHeight="1" ht="18.75">
      <c r="A770" s="1">
        <v>42043</v>
      </c>
      <c r="B770" s="12">
        <v>33.5</v>
      </c>
      <c r="C770" s="7">
        <v>19</v>
      </c>
    </row>
    <row x14ac:dyDescent="0.25" r="771" customHeight="1" ht="18.75">
      <c r="A771" s="1">
        <v>42044</v>
      </c>
      <c r="B771" s="12">
        <v>36.8</v>
      </c>
      <c r="C771" s="7">
        <v>17</v>
      </c>
    </row>
    <row x14ac:dyDescent="0.25" r="772" customHeight="1" ht="18.75">
      <c r="A772" s="1">
        <v>42045</v>
      </c>
      <c r="B772" s="12">
        <v>42.6</v>
      </c>
      <c r="C772" s="7">
        <v>28</v>
      </c>
    </row>
    <row x14ac:dyDescent="0.25" r="773" customHeight="1" ht="18.75">
      <c r="A773" s="1">
        <v>42046</v>
      </c>
      <c r="B773" s="12">
        <v>50.6</v>
      </c>
      <c r="C773" s="7">
        <v>30</v>
      </c>
    </row>
    <row x14ac:dyDescent="0.25" r="774" customHeight="1" ht="18.75">
      <c r="A774" s="1">
        <v>42047</v>
      </c>
      <c r="B774" s="7">
        <v>34</v>
      </c>
      <c r="C774" s="7">
        <v>24</v>
      </c>
    </row>
    <row x14ac:dyDescent="0.25" r="775" customHeight="1" ht="18.75">
      <c r="A775" s="1">
        <v>42048</v>
      </c>
      <c r="B775" s="12">
        <v>30.4</v>
      </c>
      <c r="C775" s="7">
        <v>20</v>
      </c>
    </row>
    <row x14ac:dyDescent="0.25" r="776" customHeight="1" ht="18.75">
      <c r="A776" s="1">
        <v>42049</v>
      </c>
      <c r="B776" s="12">
        <v>44.1</v>
      </c>
      <c r="C776" s="7">
        <v>28</v>
      </c>
    </row>
    <row x14ac:dyDescent="0.25" r="777" customHeight="1" ht="18.75">
      <c r="A777" s="1">
        <v>42050</v>
      </c>
      <c r="B777" s="7">
        <v>61</v>
      </c>
      <c r="C777" s="7">
        <v>41</v>
      </c>
    </row>
    <row x14ac:dyDescent="0.25" r="778" customHeight="1" ht="18.75">
      <c r="A778" s="1">
        <v>42051</v>
      </c>
      <c r="B778" s="12">
        <v>91.8</v>
      </c>
      <c r="C778" s="7">
        <v>71</v>
      </c>
    </row>
    <row x14ac:dyDescent="0.25" r="779" customHeight="1" ht="18.75">
      <c r="A779" s="1">
        <v>42052</v>
      </c>
      <c r="B779" s="7">
        <v>72</v>
      </c>
      <c r="C779" s="7">
        <v>43</v>
      </c>
    </row>
    <row x14ac:dyDescent="0.25" r="780" customHeight="1" ht="18.75">
      <c r="A780" s="1">
        <v>42053</v>
      </c>
      <c r="B780" s="12">
        <v>58.1</v>
      </c>
      <c r="C780" s="7">
        <v>44</v>
      </c>
    </row>
    <row x14ac:dyDescent="0.25" r="781" customHeight="1" ht="18.75">
      <c r="A781" s="1">
        <v>42054</v>
      </c>
      <c r="B781" s="12">
        <v>57.4</v>
      </c>
      <c r="C781" s="7">
        <v>32</v>
      </c>
    </row>
    <row x14ac:dyDescent="0.25" r="782" customHeight="1" ht="18.75">
      <c r="A782" s="1">
        <v>42055</v>
      </c>
      <c r="B782" s="12">
        <v>61.5</v>
      </c>
      <c r="C782" s="7">
        <v>35</v>
      </c>
    </row>
    <row x14ac:dyDescent="0.25" r="783" customHeight="1" ht="18.75">
      <c r="A783" s="1">
        <v>42056</v>
      </c>
      <c r="B783" s="12">
        <v>78.4</v>
      </c>
      <c r="C783" s="7">
        <v>57</v>
      </c>
    </row>
    <row x14ac:dyDescent="0.25" r="784" customHeight="1" ht="18.75">
      <c r="A784" s="1">
        <v>42057</v>
      </c>
      <c r="B784" s="12">
        <v>70.9</v>
      </c>
      <c r="C784" s="7">
        <v>28</v>
      </c>
    </row>
    <row x14ac:dyDescent="0.25" r="785" customHeight="1" ht="18.75">
      <c r="A785" s="1">
        <v>42058</v>
      </c>
      <c r="B785" s="12">
        <v>46.9</v>
      </c>
      <c r="C785" s="7">
        <v>29</v>
      </c>
    </row>
    <row x14ac:dyDescent="0.25" r="786" customHeight="1" ht="18.75">
      <c r="A786" s="1">
        <v>42059</v>
      </c>
      <c r="B786" s="12">
        <v>43.4</v>
      </c>
      <c r="C786" s="7">
        <v>24</v>
      </c>
    </row>
    <row x14ac:dyDescent="0.25" r="787" customHeight="1" ht="18.75">
      <c r="A787" s="1">
        <v>42060</v>
      </c>
      <c r="B787" s="12">
        <v>51.6</v>
      </c>
      <c r="C787" s="7">
        <v>35</v>
      </c>
    </row>
    <row x14ac:dyDescent="0.25" r="788" customHeight="1" ht="18.75">
      <c r="A788" s="1">
        <v>42061</v>
      </c>
      <c r="B788" s="12">
        <v>52.1</v>
      </c>
      <c r="C788" s="7">
        <v>20</v>
      </c>
    </row>
    <row x14ac:dyDescent="0.25" r="789" customHeight="1" ht="18.75">
      <c r="A789" s="1">
        <v>42062</v>
      </c>
      <c r="B789" s="12">
        <v>36.9</v>
      </c>
      <c r="C789" s="7">
        <v>20</v>
      </c>
    </row>
    <row x14ac:dyDescent="0.25" r="790" customHeight="1" ht="18.75">
      <c r="A790" s="1">
        <v>42063</v>
      </c>
      <c r="B790" s="12">
        <v>65.1</v>
      </c>
      <c r="C790" s="7">
        <v>43</v>
      </c>
    </row>
    <row x14ac:dyDescent="0.25" r="791" customHeight="1" ht="18.75">
      <c r="A791" s="1">
        <v>42064</v>
      </c>
      <c r="B791" s="12">
        <v>68.6</v>
      </c>
      <c r="C791" s="7">
        <v>40</v>
      </c>
    </row>
    <row x14ac:dyDescent="0.25" r="792" customHeight="1" ht="18.75">
      <c r="A792" s="1">
        <v>42065</v>
      </c>
      <c r="B792" s="12">
        <v>39.5</v>
      </c>
      <c r="C792" s="7">
        <v>15</v>
      </c>
    </row>
    <row x14ac:dyDescent="0.25" r="793" customHeight="1" ht="18.75">
      <c r="A793" s="1">
        <v>42066</v>
      </c>
      <c r="B793" s="12">
        <v>79.1</v>
      </c>
      <c r="C793" s="7">
        <v>46</v>
      </c>
    </row>
    <row x14ac:dyDescent="0.25" r="794" customHeight="1" ht="18.75">
      <c r="A794" s="1">
        <v>42067</v>
      </c>
      <c r="B794" s="12">
        <v>35.5</v>
      </c>
      <c r="C794" s="7">
        <v>19</v>
      </c>
    </row>
    <row x14ac:dyDescent="0.25" r="795" customHeight="1" ht="18.75">
      <c r="A795" s="1">
        <v>42068</v>
      </c>
      <c r="B795" s="12">
        <v>41.9</v>
      </c>
      <c r="C795" s="7">
        <v>15</v>
      </c>
    </row>
    <row x14ac:dyDescent="0.25" r="796" customHeight="1" ht="18.75">
      <c r="A796" s="1">
        <v>42069</v>
      </c>
      <c r="B796" s="7">
        <v>50</v>
      </c>
      <c r="C796" s="7">
        <v>19</v>
      </c>
    </row>
    <row x14ac:dyDescent="0.25" r="797" customHeight="1" ht="18.75">
      <c r="A797" s="1">
        <v>42070</v>
      </c>
      <c r="B797" s="7">
        <v>51</v>
      </c>
      <c r="C797" s="7">
        <v>19</v>
      </c>
    </row>
    <row x14ac:dyDescent="0.25" r="798" customHeight="1" ht="18.75">
      <c r="A798" s="1">
        <v>42071</v>
      </c>
      <c r="B798" s="12">
        <v>55.9</v>
      </c>
      <c r="C798" s="7">
        <v>29</v>
      </c>
    </row>
    <row x14ac:dyDescent="0.25" r="799" customHeight="1" ht="18.75">
      <c r="A799" s="1">
        <v>42072</v>
      </c>
      <c r="B799" s="12">
        <v>38.8</v>
      </c>
      <c r="C799" s="7">
        <v>16</v>
      </c>
    </row>
    <row x14ac:dyDescent="0.25" r="800" customHeight="1" ht="18.75">
      <c r="A800" s="1">
        <v>42073</v>
      </c>
      <c r="B800" s="12">
        <v>28.4</v>
      </c>
      <c r="C800" s="7">
        <v>15</v>
      </c>
    </row>
    <row x14ac:dyDescent="0.25" r="801" customHeight="1" ht="18.75">
      <c r="A801" s="1">
        <v>42074</v>
      </c>
      <c r="B801" s="7">
        <v>36</v>
      </c>
      <c r="C801" s="7">
        <v>19</v>
      </c>
    </row>
    <row x14ac:dyDescent="0.25" r="802" customHeight="1" ht="18.75">
      <c r="A802" s="1">
        <v>42075</v>
      </c>
      <c r="B802" s="12">
        <v>28.5</v>
      </c>
      <c r="C802" s="7">
        <v>16</v>
      </c>
    </row>
    <row x14ac:dyDescent="0.25" r="803" customHeight="1" ht="18.75">
      <c r="A803" s="1">
        <v>42076</v>
      </c>
      <c r="B803" s="12">
        <v>46.4</v>
      </c>
      <c r="C803" s="7">
        <v>29</v>
      </c>
    </row>
    <row x14ac:dyDescent="0.25" r="804" customHeight="1" ht="18.75">
      <c r="A804" s="1">
        <v>42077</v>
      </c>
      <c r="B804" s="12">
        <v>31.4</v>
      </c>
      <c r="C804" s="7">
        <v>17</v>
      </c>
    </row>
    <row x14ac:dyDescent="0.25" r="805" customHeight="1" ht="18.75">
      <c r="A805" s="1">
        <v>42078</v>
      </c>
      <c r="B805" s="12">
        <v>37.3</v>
      </c>
      <c r="C805" s="7">
        <v>20</v>
      </c>
    </row>
    <row x14ac:dyDescent="0.25" r="806" customHeight="1" ht="18.75">
      <c r="A806" s="1">
        <v>42079</v>
      </c>
      <c r="B806" s="12">
        <v>36.4</v>
      </c>
      <c r="C806" s="7">
        <v>17</v>
      </c>
    </row>
    <row x14ac:dyDescent="0.25" r="807" customHeight="1" ht="18.75">
      <c r="A807" s="1">
        <v>42080</v>
      </c>
      <c r="B807" s="7">
        <v>37</v>
      </c>
      <c r="C807" s="7">
        <v>18</v>
      </c>
    </row>
    <row x14ac:dyDescent="0.25" r="808" customHeight="1" ht="18.75">
      <c r="A808" s="1">
        <v>42081</v>
      </c>
      <c r="B808" s="12">
        <v>83.4</v>
      </c>
      <c r="C808" s="7">
        <v>37</v>
      </c>
    </row>
    <row x14ac:dyDescent="0.25" r="809" customHeight="1" ht="18.75">
      <c r="A809" s="1">
        <v>42082</v>
      </c>
      <c r="B809" s="12">
        <v>79.3</v>
      </c>
      <c r="C809" s="7">
        <v>53</v>
      </c>
    </row>
    <row x14ac:dyDescent="0.25" r="810" customHeight="1" ht="18.75">
      <c r="A810" s="1">
        <v>42083</v>
      </c>
      <c r="B810" s="12">
        <v>59.6</v>
      </c>
      <c r="C810" s="7">
        <v>31</v>
      </c>
    </row>
    <row x14ac:dyDescent="0.25" r="811" customHeight="1" ht="18.75">
      <c r="A811" s="1">
        <v>42084</v>
      </c>
      <c r="B811" s="12">
        <v>39.4</v>
      </c>
      <c r="C811" s="7">
        <v>14</v>
      </c>
    </row>
    <row x14ac:dyDescent="0.25" r="812" customHeight="1" ht="18.75">
      <c r="A812" s="1">
        <v>42085</v>
      </c>
      <c r="B812" s="12">
        <v>27.1</v>
      </c>
      <c r="C812" s="7">
        <v>11</v>
      </c>
    </row>
    <row x14ac:dyDescent="0.25" r="813" customHeight="1" ht="18.75">
      <c r="A813" s="1">
        <v>42086</v>
      </c>
      <c r="B813" s="12">
        <v>25.5</v>
      </c>
      <c r="C813" s="7">
        <v>15</v>
      </c>
    </row>
    <row x14ac:dyDescent="0.25" r="814" customHeight="1" ht="18.75">
      <c r="A814" s="1">
        <v>42087</v>
      </c>
      <c r="B814" s="12">
        <v>33.6</v>
      </c>
      <c r="C814" s="7">
        <v>14</v>
      </c>
    </row>
    <row x14ac:dyDescent="0.25" r="815" customHeight="1" ht="18.75">
      <c r="A815" s="1">
        <v>42088</v>
      </c>
      <c r="B815" s="12">
        <v>39.4</v>
      </c>
      <c r="C815" s="7">
        <v>11</v>
      </c>
    </row>
    <row x14ac:dyDescent="0.25" r="816" customHeight="1" ht="18.75">
      <c r="A816" s="1">
        <v>42089</v>
      </c>
      <c r="B816" s="12">
        <v>33.3</v>
      </c>
      <c r="C816" s="7">
        <v>15</v>
      </c>
    </row>
    <row x14ac:dyDescent="0.25" r="817" customHeight="1" ht="18.75">
      <c r="A817" s="1">
        <v>42090</v>
      </c>
      <c r="B817" s="7">
        <v>29</v>
      </c>
      <c r="C817" s="7">
        <v>17</v>
      </c>
    </row>
    <row x14ac:dyDescent="0.25" r="818" customHeight="1" ht="18.75">
      <c r="A818" s="1">
        <v>42091</v>
      </c>
      <c r="B818" s="12">
        <v>37.6</v>
      </c>
      <c r="C818" s="7">
        <v>15</v>
      </c>
    </row>
    <row x14ac:dyDescent="0.25" r="819" customHeight="1" ht="18.75">
      <c r="A819" s="1">
        <v>42092</v>
      </c>
      <c r="B819" s="12">
        <v>42.5</v>
      </c>
      <c r="C819" s="7">
        <v>27</v>
      </c>
    </row>
    <row x14ac:dyDescent="0.25" r="820" customHeight="1" ht="18.75">
      <c r="A820" s="1">
        <v>42093</v>
      </c>
      <c r="B820" s="12">
        <v>54.6</v>
      </c>
      <c r="C820" s="7">
        <v>27</v>
      </c>
    </row>
    <row x14ac:dyDescent="0.25" r="821" customHeight="1" ht="18.75">
      <c r="A821" s="1">
        <v>42094</v>
      </c>
      <c r="B821" s="12">
        <v>84.4</v>
      </c>
      <c r="C821" s="7">
        <v>67</v>
      </c>
    </row>
    <row x14ac:dyDescent="0.25" r="822" customHeight="1" ht="18.75">
      <c r="A822" s="1">
        <v>42095</v>
      </c>
      <c r="B822" s="12">
        <v>83.4</v>
      </c>
      <c r="C822" s="7">
        <v>64</v>
      </c>
    </row>
    <row x14ac:dyDescent="0.25" r="823" customHeight="1" ht="18.75">
      <c r="A823" s="1">
        <v>42096</v>
      </c>
      <c r="B823" s="12">
        <v>79.9</v>
      </c>
      <c r="C823" s="7">
        <v>61</v>
      </c>
    </row>
    <row x14ac:dyDescent="0.25" r="824" customHeight="1" ht="18.75">
      <c r="A824" s="1">
        <v>42097</v>
      </c>
      <c r="B824" s="12">
        <v>69.6</v>
      </c>
      <c r="C824" s="7">
        <v>43</v>
      </c>
    </row>
    <row x14ac:dyDescent="0.25" r="825" customHeight="1" ht="18.75">
      <c r="A825" s="1">
        <v>42098</v>
      </c>
      <c r="B825" s="12">
        <v>68.9</v>
      </c>
      <c r="C825" s="7">
        <v>44</v>
      </c>
    </row>
    <row x14ac:dyDescent="0.25" r="826" customHeight="1" ht="18.75">
      <c r="A826" s="1">
        <v>42099</v>
      </c>
      <c r="B826" s="12">
        <v>89.9</v>
      </c>
      <c r="C826" s="7">
        <v>77</v>
      </c>
    </row>
    <row x14ac:dyDescent="0.25" r="827" customHeight="1" ht="18.75">
      <c r="A827" s="1">
        <v>42100</v>
      </c>
      <c r="B827" s="12">
        <v>90.9</v>
      </c>
      <c r="C827" s="7">
        <v>75</v>
      </c>
    </row>
    <row x14ac:dyDescent="0.25" r="828" customHeight="1" ht="18.75">
      <c r="A828" s="1">
        <v>42101</v>
      </c>
      <c r="B828" s="12">
        <v>73.3</v>
      </c>
      <c r="C828" s="7">
        <v>59</v>
      </c>
    </row>
    <row x14ac:dyDescent="0.25" r="829" customHeight="1" ht="18.75">
      <c r="A829" s="1">
        <v>42102</v>
      </c>
      <c r="B829" s="12">
        <v>67.5</v>
      </c>
      <c r="C829" s="7">
        <v>50</v>
      </c>
    </row>
    <row x14ac:dyDescent="0.25" r="830" customHeight="1" ht="18.75">
      <c r="A830" s="1">
        <v>42103</v>
      </c>
      <c r="B830" s="12">
        <v>59.8</v>
      </c>
      <c r="C830" s="7">
        <v>31</v>
      </c>
    </row>
    <row x14ac:dyDescent="0.25" r="831" customHeight="1" ht="18.75">
      <c r="A831" s="1">
        <v>42104</v>
      </c>
      <c r="B831" s="12">
        <v>55.1</v>
      </c>
      <c r="C831" s="7">
        <v>30</v>
      </c>
    </row>
    <row x14ac:dyDescent="0.25" r="832" customHeight="1" ht="18.75">
      <c r="A832" s="1">
        <v>42105</v>
      </c>
      <c r="B832" s="12">
        <v>50.1</v>
      </c>
      <c r="C832" s="7">
        <v>19</v>
      </c>
    </row>
    <row x14ac:dyDescent="0.25" r="833" customHeight="1" ht="18.75">
      <c r="A833" s="1">
        <v>42106</v>
      </c>
      <c r="B833" s="12">
        <v>61.4</v>
      </c>
      <c r="C833" s="7">
        <v>35</v>
      </c>
    </row>
    <row x14ac:dyDescent="0.25" r="834" customHeight="1" ht="18.75">
      <c r="A834" s="1">
        <v>42107</v>
      </c>
      <c r="B834" s="12">
        <v>90.4</v>
      </c>
      <c r="C834" s="7">
        <v>66</v>
      </c>
    </row>
    <row x14ac:dyDescent="0.25" r="835" customHeight="1" ht="18.75">
      <c r="A835" s="1">
        <v>42108</v>
      </c>
      <c r="B835" s="12">
        <v>66.3</v>
      </c>
      <c r="C835" s="7">
        <v>34</v>
      </c>
    </row>
    <row x14ac:dyDescent="0.25" r="836" customHeight="1" ht="18.75">
      <c r="A836" s="1">
        <v>42109</v>
      </c>
      <c r="B836" s="12">
        <v>53.9</v>
      </c>
      <c r="C836" s="7">
        <v>24</v>
      </c>
    </row>
    <row x14ac:dyDescent="0.25" r="837" customHeight="1" ht="18.75">
      <c r="A837" s="1">
        <v>42110</v>
      </c>
      <c r="B837" s="12">
        <v>51.9</v>
      </c>
      <c r="C837" s="7">
        <v>36</v>
      </c>
    </row>
    <row x14ac:dyDescent="0.25" r="838" customHeight="1" ht="18.75">
      <c r="A838" s="1">
        <v>42111</v>
      </c>
      <c r="B838" s="12">
        <v>32.8</v>
      </c>
      <c r="C838" s="7">
        <v>18</v>
      </c>
    </row>
    <row x14ac:dyDescent="0.25" r="839" customHeight="1" ht="18.75">
      <c r="A839" s="1">
        <v>42112</v>
      </c>
      <c r="B839" s="12">
        <v>46.3</v>
      </c>
      <c r="C839" s="7">
        <v>15</v>
      </c>
    </row>
    <row x14ac:dyDescent="0.25" r="840" customHeight="1" ht="18.75">
      <c r="A840" s="1">
        <v>42113</v>
      </c>
      <c r="B840" s="12">
        <v>96.6</v>
      </c>
      <c r="C840" s="7">
        <v>82</v>
      </c>
    </row>
    <row x14ac:dyDescent="0.25" r="841" customHeight="1" ht="18.75">
      <c r="A841" s="1">
        <v>42114</v>
      </c>
      <c r="B841" s="12">
        <v>97.3</v>
      </c>
      <c r="C841" s="7">
        <v>92</v>
      </c>
    </row>
    <row x14ac:dyDescent="0.25" r="842" customHeight="1" ht="18.75">
      <c r="A842" s="1">
        <v>42115</v>
      </c>
      <c r="B842" s="12">
        <v>62.5</v>
      </c>
      <c r="C842" s="7">
        <v>17</v>
      </c>
    </row>
    <row x14ac:dyDescent="0.25" r="843" customHeight="1" ht="18.75">
      <c r="A843" s="1">
        <v>42116</v>
      </c>
      <c r="B843" s="12">
        <v>42.1</v>
      </c>
      <c r="C843" s="7">
        <v>14</v>
      </c>
    </row>
    <row x14ac:dyDescent="0.25" r="844" customHeight="1" ht="18.75">
      <c r="A844" s="1">
        <v>42117</v>
      </c>
      <c r="B844" s="12">
        <v>39.3</v>
      </c>
      <c r="C844" s="7">
        <v>17</v>
      </c>
    </row>
    <row x14ac:dyDescent="0.25" r="845" customHeight="1" ht="18.75">
      <c r="A845" s="1">
        <v>42118</v>
      </c>
      <c r="B845" s="12">
        <v>38.8</v>
      </c>
      <c r="C845" s="7">
        <v>16</v>
      </c>
    </row>
    <row x14ac:dyDescent="0.25" r="846" customHeight="1" ht="18.75">
      <c r="A846" s="1">
        <v>42119</v>
      </c>
      <c r="B846" s="7">
        <v>28</v>
      </c>
      <c r="C846" s="7">
        <v>16</v>
      </c>
    </row>
    <row x14ac:dyDescent="0.25" r="847" customHeight="1" ht="18.75">
      <c r="A847" s="1">
        <v>42120</v>
      </c>
      <c r="B847" s="12">
        <v>32.8</v>
      </c>
      <c r="C847" s="7">
        <v>18</v>
      </c>
    </row>
    <row x14ac:dyDescent="0.25" r="848" customHeight="1" ht="18.75">
      <c r="A848" s="1">
        <v>42121</v>
      </c>
      <c r="B848" s="12">
        <v>36.9</v>
      </c>
      <c r="C848" s="7">
        <v>14</v>
      </c>
    </row>
    <row x14ac:dyDescent="0.25" r="849" customHeight="1" ht="18.75">
      <c r="A849" s="1">
        <v>42122</v>
      </c>
      <c r="B849" s="12">
        <v>56.1</v>
      </c>
      <c r="C849" s="7">
        <v>34</v>
      </c>
    </row>
    <row x14ac:dyDescent="0.25" r="850" customHeight="1" ht="18.75">
      <c r="A850" s="1">
        <v>42123</v>
      </c>
      <c r="B850" s="12">
        <v>88.3</v>
      </c>
      <c r="C850" s="7">
        <v>79</v>
      </c>
    </row>
    <row x14ac:dyDescent="0.25" r="851" customHeight="1" ht="18.75">
      <c r="A851" s="1">
        <v>42124</v>
      </c>
      <c r="B851" s="12">
        <v>71.8</v>
      </c>
      <c r="C851" s="7">
        <v>46</v>
      </c>
    </row>
    <row x14ac:dyDescent="0.25" r="852" customHeight="1" ht="18.75">
      <c r="A852" s="1">
        <v>42125</v>
      </c>
      <c r="B852" s="12">
        <v>65.1</v>
      </c>
      <c r="C852" s="7">
        <v>37</v>
      </c>
    </row>
    <row x14ac:dyDescent="0.25" r="853" customHeight="1" ht="18.75">
      <c r="A853" s="1">
        <v>42126</v>
      </c>
      <c r="B853" s="12">
        <v>59.9</v>
      </c>
      <c r="C853" s="7">
        <v>39</v>
      </c>
    </row>
    <row x14ac:dyDescent="0.25" r="854" customHeight="1" ht="18.75">
      <c r="A854" s="1">
        <v>42127</v>
      </c>
      <c r="B854" s="12">
        <v>95.6</v>
      </c>
      <c r="C854" s="7">
        <v>58</v>
      </c>
    </row>
    <row x14ac:dyDescent="0.25" r="855" customHeight="1" ht="18.75">
      <c r="A855" s="1">
        <v>42128</v>
      </c>
      <c r="B855" s="7">
        <v>47</v>
      </c>
      <c r="C855" s="7">
        <v>20</v>
      </c>
    </row>
    <row x14ac:dyDescent="0.25" r="856" customHeight="1" ht="18.75">
      <c r="A856" s="1">
        <v>42129</v>
      </c>
      <c r="B856" s="12">
        <v>32.8</v>
      </c>
      <c r="C856" s="7">
        <v>21</v>
      </c>
    </row>
    <row x14ac:dyDescent="0.25" r="857" customHeight="1" ht="18.75">
      <c r="A857" s="1">
        <v>42130</v>
      </c>
      <c r="B857" s="12">
        <v>36.5</v>
      </c>
      <c r="C857" s="7">
        <v>19</v>
      </c>
    </row>
    <row x14ac:dyDescent="0.25" r="858" customHeight="1" ht="18.75">
      <c r="A858" s="1">
        <v>42131</v>
      </c>
      <c r="B858" s="12">
        <v>38.9</v>
      </c>
      <c r="C858" s="7">
        <v>19</v>
      </c>
    </row>
    <row x14ac:dyDescent="0.25" r="859" customHeight="1" ht="18.75">
      <c r="A859" s="1">
        <v>42132</v>
      </c>
      <c r="B859" s="12">
        <v>38.9</v>
      </c>
      <c r="C859" s="7">
        <v>24</v>
      </c>
    </row>
    <row x14ac:dyDescent="0.25" r="860" customHeight="1" ht="18.75">
      <c r="A860" s="1">
        <v>42133</v>
      </c>
      <c r="B860" s="12">
        <v>49.3</v>
      </c>
      <c r="C860" s="7">
        <v>29</v>
      </c>
    </row>
    <row x14ac:dyDescent="0.25" r="861" customHeight="1" ht="18.75">
      <c r="A861" s="1">
        <v>42134</v>
      </c>
      <c r="B861" s="12">
        <v>60.3</v>
      </c>
      <c r="C861" s="7">
        <v>32</v>
      </c>
    </row>
    <row x14ac:dyDescent="0.25" r="862" customHeight="1" ht="18.75">
      <c r="A862" s="1">
        <v>42135</v>
      </c>
      <c r="B862" s="12">
        <v>66.5</v>
      </c>
      <c r="C862" s="7">
        <v>38</v>
      </c>
    </row>
    <row x14ac:dyDescent="0.25" r="863" customHeight="1" ht="18.75">
      <c r="A863" s="1">
        <v>42136</v>
      </c>
      <c r="B863" s="12">
        <v>56.9</v>
      </c>
      <c r="C863" s="7">
        <v>30</v>
      </c>
    </row>
    <row x14ac:dyDescent="0.25" r="864" customHeight="1" ht="18.75">
      <c r="A864" s="1">
        <v>42137</v>
      </c>
      <c r="B864" s="12">
        <v>41.1</v>
      </c>
      <c r="C864" s="7">
        <v>20</v>
      </c>
    </row>
    <row x14ac:dyDescent="0.25" r="865" customHeight="1" ht="18.75">
      <c r="A865" s="1">
        <v>42138</v>
      </c>
      <c r="B865" s="12">
        <v>53.4</v>
      </c>
      <c r="C865" s="7">
        <v>37</v>
      </c>
    </row>
    <row x14ac:dyDescent="0.25" r="866" customHeight="1" ht="18.75">
      <c r="A866" s="1">
        <v>42139</v>
      </c>
      <c r="B866" s="7">
        <v>71</v>
      </c>
      <c r="C866" s="7">
        <v>55</v>
      </c>
    </row>
    <row x14ac:dyDescent="0.25" r="867" customHeight="1" ht="18.75">
      <c r="A867" s="1">
        <v>42140</v>
      </c>
      <c r="B867" s="12">
        <v>49.9</v>
      </c>
      <c r="C867" s="7">
        <v>18</v>
      </c>
    </row>
    <row x14ac:dyDescent="0.25" r="868" customHeight="1" ht="18.75">
      <c r="A868" s="1">
        <v>42141</v>
      </c>
      <c r="B868" s="12">
        <v>33.4</v>
      </c>
      <c r="C868" s="7">
        <v>16</v>
      </c>
    </row>
    <row x14ac:dyDescent="0.25" r="869" customHeight="1" ht="18.75">
      <c r="A869" s="1">
        <v>42142</v>
      </c>
      <c r="B869" s="12">
        <v>73.8</v>
      </c>
      <c r="C869" s="7">
        <v>35</v>
      </c>
    </row>
    <row x14ac:dyDescent="0.25" r="870" customHeight="1" ht="18.75">
      <c r="A870" s="1">
        <v>42143</v>
      </c>
      <c r="B870" s="12">
        <v>62.5</v>
      </c>
      <c r="C870" s="7">
        <v>30</v>
      </c>
    </row>
    <row x14ac:dyDescent="0.25" r="871" customHeight="1" ht="18.75">
      <c r="A871" s="1">
        <v>42144</v>
      </c>
      <c r="B871" s="12">
        <v>39.5</v>
      </c>
      <c r="C871" s="7">
        <v>22</v>
      </c>
    </row>
    <row x14ac:dyDescent="0.25" r="872" customHeight="1" ht="18.75">
      <c r="A872" s="1">
        <v>42145</v>
      </c>
      <c r="B872" s="12">
        <v>41.6</v>
      </c>
      <c r="C872" s="7">
        <v>21</v>
      </c>
    </row>
    <row x14ac:dyDescent="0.25" r="873" customHeight="1" ht="18.75">
      <c r="A873" s="1">
        <v>42146</v>
      </c>
      <c r="B873" s="12">
        <v>32.4</v>
      </c>
      <c r="C873" s="7">
        <v>19</v>
      </c>
    </row>
    <row x14ac:dyDescent="0.25" r="874" customHeight="1" ht="18.75">
      <c r="A874" s="1">
        <v>42147</v>
      </c>
      <c r="B874" s="12">
        <v>33.9</v>
      </c>
      <c r="C874" s="7">
        <v>19</v>
      </c>
    </row>
    <row x14ac:dyDescent="0.25" r="875" customHeight="1" ht="18.75">
      <c r="A875" s="1">
        <v>42148</v>
      </c>
      <c r="B875" s="12">
        <v>36.6</v>
      </c>
      <c r="C875" s="7">
        <v>18</v>
      </c>
    </row>
    <row x14ac:dyDescent="0.25" r="876" customHeight="1" ht="18.75">
      <c r="A876" s="1">
        <v>42149</v>
      </c>
      <c r="B876" s="12">
        <v>35.4</v>
      </c>
      <c r="C876" s="7">
        <v>18</v>
      </c>
    </row>
    <row x14ac:dyDescent="0.25" r="877" customHeight="1" ht="18.75">
      <c r="A877" s="1">
        <v>42150</v>
      </c>
      <c r="B877" s="12">
        <v>31.8</v>
      </c>
      <c r="C877" s="7">
        <v>13</v>
      </c>
    </row>
    <row x14ac:dyDescent="0.25" r="878" customHeight="1" ht="18.75">
      <c r="A878" s="1">
        <v>42151</v>
      </c>
      <c r="B878" s="12">
        <v>31.5</v>
      </c>
      <c r="C878" s="7">
        <v>17</v>
      </c>
    </row>
    <row x14ac:dyDescent="0.25" r="879" customHeight="1" ht="18.75">
      <c r="A879" s="1">
        <v>42152</v>
      </c>
      <c r="B879" s="12">
        <v>48.4</v>
      </c>
      <c r="C879" s="7">
        <v>26</v>
      </c>
    </row>
    <row x14ac:dyDescent="0.25" r="880" customHeight="1" ht="18.75">
      <c r="A880" s="1">
        <v>42153</v>
      </c>
      <c r="B880" s="12">
        <v>42.6</v>
      </c>
      <c r="C880" s="7">
        <v>22</v>
      </c>
    </row>
    <row x14ac:dyDescent="0.25" r="881" customHeight="1" ht="18.75">
      <c r="A881" s="1">
        <v>42154</v>
      </c>
      <c r="B881" s="7">
        <v>66</v>
      </c>
      <c r="C881" s="7">
        <v>40</v>
      </c>
    </row>
    <row x14ac:dyDescent="0.25" r="882" customHeight="1" ht="18.75">
      <c r="A882" s="1">
        <v>42155</v>
      </c>
      <c r="B882" s="7">
        <v>55</v>
      </c>
      <c r="C882" s="7">
        <v>29</v>
      </c>
    </row>
    <row x14ac:dyDescent="0.25" r="883" customHeight="1" ht="18.75">
      <c r="A883" s="1">
        <v>42156</v>
      </c>
      <c r="B883" s="12">
        <v>48.1</v>
      </c>
      <c r="C883" s="7">
        <v>21</v>
      </c>
    </row>
    <row x14ac:dyDescent="0.25" r="884" customHeight="1" ht="18.75">
      <c r="A884" s="1">
        <v>42157</v>
      </c>
      <c r="B884" s="12">
        <v>52.1</v>
      </c>
      <c r="C884" s="7">
        <v>36</v>
      </c>
    </row>
    <row x14ac:dyDescent="0.25" r="885" customHeight="1" ht="18.75">
      <c r="A885" s="1">
        <v>42158</v>
      </c>
      <c r="B885" s="12">
        <v>36.5</v>
      </c>
      <c r="C885" s="7">
        <v>16</v>
      </c>
    </row>
    <row x14ac:dyDescent="0.25" r="886" customHeight="1" ht="18.75">
      <c r="A886" s="1">
        <v>42159</v>
      </c>
      <c r="B886" s="12">
        <v>32.3</v>
      </c>
      <c r="C886" s="7">
        <v>15</v>
      </c>
    </row>
    <row x14ac:dyDescent="0.25" r="887" customHeight="1" ht="18.75">
      <c r="A887" s="1">
        <v>42160</v>
      </c>
      <c r="B887" s="12">
        <v>69.6</v>
      </c>
      <c r="C887" s="7">
        <v>26</v>
      </c>
    </row>
    <row x14ac:dyDescent="0.25" r="888" customHeight="1" ht="18.75">
      <c r="A888" s="1">
        <v>42161</v>
      </c>
      <c r="B888" s="12">
        <v>63.8</v>
      </c>
      <c r="C888" s="7">
        <v>32</v>
      </c>
    </row>
    <row x14ac:dyDescent="0.25" r="889" customHeight="1" ht="18.75">
      <c r="A889" s="1">
        <v>42162</v>
      </c>
      <c r="B889" s="12">
        <v>52.4</v>
      </c>
      <c r="C889" s="7">
        <v>26</v>
      </c>
    </row>
    <row x14ac:dyDescent="0.25" r="890" customHeight="1" ht="18.75">
      <c r="A890" s="1">
        <v>42163</v>
      </c>
      <c r="B890" s="12">
        <v>66.8</v>
      </c>
      <c r="C890" s="7">
        <v>44</v>
      </c>
    </row>
    <row x14ac:dyDescent="0.25" r="891" customHeight="1" ht="18.75">
      <c r="A891" s="1">
        <v>42164</v>
      </c>
      <c r="B891" s="12">
        <v>59.1</v>
      </c>
      <c r="C891" s="7">
        <v>30</v>
      </c>
    </row>
    <row x14ac:dyDescent="0.25" r="892" customHeight="1" ht="18.75">
      <c r="A892" s="1">
        <v>42165</v>
      </c>
      <c r="B892" s="12">
        <v>48.9</v>
      </c>
      <c r="C892" s="7">
        <v>23</v>
      </c>
    </row>
    <row x14ac:dyDescent="0.25" r="893" customHeight="1" ht="18.75">
      <c r="A893" s="1">
        <v>42166</v>
      </c>
      <c r="B893" s="12">
        <v>63.4</v>
      </c>
      <c r="C893" s="7">
        <v>45</v>
      </c>
    </row>
    <row x14ac:dyDescent="0.25" r="894" customHeight="1" ht="18.75">
      <c r="A894" s="1">
        <v>42167</v>
      </c>
      <c r="B894" s="12">
        <v>59.4</v>
      </c>
      <c r="C894" s="7">
        <v>26</v>
      </c>
    </row>
    <row x14ac:dyDescent="0.25" r="895" customHeight="1" ht="18.75">
      <c r="A895" s="1">
        <v>42168</v>
      </c>
      <c r="B895" s="12">
        <v>67.3</v>
      </c>
      <c r="C895" s="7">
        <v>44</v>
      </c>
    </row>
    <row x14ac:dyDescent="0.25" r="896" customHeight="1" ht="18.75">
      <c r="A896" s="1">
        <v>42169</v>
      </c>
      <c r="B896" s="12">
        <v>62.9</v>
      </c>
      <c r="C896" s="7">
        <v>41</v>
      </c>
    </row>
    <row x14ac:dyDescent="0.25" r="897" customHeight="1" ht="18.75">
      <c r="A897" s="1">
        <v>42170</v>
      </c>
      <c r="B897" s="12">
        <v>67.9</v>
      </c>
      <c r="C897" s="7">
        <v>43</v>
      </c>
    </row>
    <row x14ac:dyDescent="0.25" r="898" customHeight="1" ht="18.75">
      <c r="A898" s="1">
        <v>42171</v>
      </c>
      <c r="B898" s="12">
        <v>69.4</v>
      </c>
      <c r="C898" s="7">
        <v>48</v>
      </c>
    </row>
    <row x14ac:dyDescent="0.25" r="899" customHeight="1" ht="18.75">
      <c r="A899" s="1">
        <v>42172</v>
      </c>
      <c r="B899" s="7">
        <v>68</v>
      </c>
      <c r="C899" s="7">
        <v>51</v>
      </c>
    </row>
    <row x14ac:dyDescent="0.25" r="900" customHeight="1" ht="18.75">
      <c r="A900" s="1">
        <v>42173</v>
      </c>
      <c r="B900" s="12">
        <v>71.3</v>
      </c>
      <c r="C900" s="7">
        <v>58</v>
      </c>
    </row>
    <row x14ac:dyDescent="0.25" r="901" customHeight="1" ht="18.75">
      <c r="A901" s="1">
        <v>42174</v>
      </c>
      <c r="B901" s="12">
        <v>67.1</v>
      </c>
      <c r="C901" s="7">
        <v>48</v>
      </c>
    </row>
    <row x14ac:dyDescent="0.25" r="902" customHeight="1" ht="18.75">
      <c r="A902" s="1">
        <v>42175</v>
      </c>
      <c r="B902" s="12">
        <v>89.8</v>
      </c>
      <c r="C902" s="7">
        <v>74</v>
      </c>
    </row>
    <row x14ac:dyDescent="0.25" r="903" customHeight="1" ht="18.75">
      <c r="A903" s="1">
        <v>42176</v>
      </c>
      <c r="B903" s="7">
        <v>77</v>
      </c>
      <c r="C903" s="7">
        <v>47</v>
      </c>
    </row>
    <row x14ac:dyDescent="0.25" r="904" customHeight="1" ht="18.75">
      <c r="A904" s="1">
        <v>42177</v>
      </c>
      <c r="B904" s="12">
        <v>68.8</v>
      </c>
      <c r="C904" s="7">
        <v>45</v>
      </c>
    </row>
    <row x14ac:dyDescent="0.25" r="905" customHeight="1" ht="18.75">
      <c r="A905" s="1">
        <v>42178</v>
      </c>
      <c r="B905" s="12">
        <v>68.1</v>
      </c>
      <c r="C905" s="7">
        <v>45</v>
      </c>
    </row>
    <row x14ac:dyDescent="0.25" r="906" customHeight="1" ht="18.75">
      <c r="A906" s="1">
        <v>42179</v>
      </c>
      <c r="B906" s="7">
        <v>75</v>
      </c>
      <c r="C906" s="7">
        <v>57</v>
      </c>
    </row>
    <row x14ac:dyDescent="0.25" r="907" customHeight="1" ht="18.75">
      <c r="A907" s="1">
        <v>42180</v>
      </c>
      <c r="B907" s="12">
        <v>81.3</v>
      </c>
      <c r="C907" s="7">
        <v>55</v>
      </c>
    </row>
    <row x14ac:dyDescent="0.25" r="908" customHeight="1" ht="18.75">
      <c r="A908" s="1">
        <v>42181</v>
      </c>
      <c r="B908" s="12">
        <v>91.4</v>
      </c>
      <c r="C908" s="7">
        <v>73</v>
      </c>
    </row>
    <row x14ac:dyDescent="0.25" r="909" customHeight="1" ht="18.75">
      <c r="A909" s="1">
        <v>42182</v>
      </c>
      <c r="B909" s="12">
        <v>80.1</v>
      </c>
      <c r="C909" s="7">
        <v>62</v>
      </c>
    </row>
    <row x14ac:dyDescent="0.25" r="910" customHeight="1" ht="18.75">
      <c r="A910" s="1">
        <v>42183</v>
      </c>
      <c r="B910" s="12">
        <v>77.8</v>
      </c>
      <c r="C910" s="7">
        <v>60</v>
      </c>
    </row>
    <row x14ac:dyDescent="0.25" r="911" customHeight="1" ht="18.75">
      <c r="A911" s="1">
        <v>42184</v>
      </c>
      <c r="B911" s="12">
        <v>64.6</v>
      </c>
      <c r="C911" s="7">
        <v>41</v>
      </c>
    </row>
    <row x14ac:dyDescent="0.25" r="912" customHeight="1" ht="18.75">
      <c r="A912" s="1">
        <v>42185</v>
      </c>
      <c r="B912" s="12">
        <v>84.8</v>
      </c>
      <c r="C912" s="7">
        <v>59</v>
      </c>
    </row>
    <row x14ac:dyDescent="0.25" r="913" customHeight="1" ht="18.75">
      <c r="A913" s="1">
        <v>42186</v>
      </c>
      <c r="B913" s="12">
        <v>67.2</v>
      </c>
      <c r="C913" s="7">
        <v>36</v>
      </c>
    </row>
    <row x14ac:dyDescent="0.25" r="914" customHeight="1" ht="18.75">
      <c r="A914" s="1">
        <v>42187</v>
      </c>
      <c r="B914" s="12">
        <v>53.6</v>
      </c>
      <c r="C914" s="7">
        <v>31</v>
      </c>
    </row>
    <row x14ac:dyDescent="0.25" r="915" customHeight="1" ht="18.75">
      <c r="A915" s="1">
        <v>42188</v>
      </c>
      <c r="B915" s="12">
        <v>57.1</v>
      </c>
      <c r="C915" s="7">
        <v>28</v>
      </c>
    </row>
    <row x14ac:dyDescent="0.25" r="916" customHeight="1" ht="18.75">
      <c r="A916" s="1">
        <v>42189</v>
      </c>
      <c r="B916" s="12">
        <v>67.3</v>
      </c>
      <c r="C916" s="7">
        <v>52</v>
      </c>
    </row>
    <row x14ac:dyDescent="0.25" r="917" customHeight="1" ht="18.75">
      <c r="A917" s="1">
        <v>42190</v>
      </c>
      <c r="B917" s="12">
        <v>67.1</v>
      </c>
      <c r="C917" s="7">
        <v>44</v>
      </c>
    </row>
    <row x14ac:dyDescent="0.25" r="918" customHeight="1" ht="18.75">
      <c r="A918" s="1">
        <v>42191</v>
      </c>
      <c r="B918" s="12">
        <v>67.6</v>
      </c>
      <c r="C918" s="7">
        <v>53</v>
      </c>
    </row>
    <row x14ac:dyDescent="0.25" r="919" customHeight="1" ht="18.75">
      <c r="A919" s="1">
        <v>42192</v>
      </c>
      <c r="B919" s="12">
        <v>87.1</v>
      </c>
      <c r="C919" s="7">
        <v>73</v>
      </c>
    </row>
    <row x14ac:dyDescent="0.25" r="920" customHeight="1" ht="18.75">
      <c r="A920" s="1">
        <v>42193</v>
      </c>
      <c r="B920" s="12">
        <v>92.9</v>
      </c>
      <c r="C920" s="7">
        <v>83</v>
      </c>
    </row>
    <row x14ac:dyDescent="0.25" r="921" customHeight="1" ht="18.75">
      <c r="A921" s="1">
        <v>42194</v>
      </c>
      <c r="B921" s="12">
        <v>91.1</v>
      </c>
      <c r="C921" s="7">
        <v>83</v>
      </c>
    </row>
    <row x14ac:dyDescent="0.25" r="922" customHeight="1" ht="18.75">
      <c r="A922" s="1">
        <v>42195</v>
      </c>
      <c r="B922" s="12">
        <v>78.8</v>
      </c>
      <c r="C922" s="7">
        <v>65</v>
      </c>
    </row>
    <row x14ac:dyDescent="0.25" r="923" customHeight="1" ht="18.75">
      <c r="A923" s="1">
        <v>42196</v>
      </c>
      <c r="B923" s="12">
        <v>78.6</v>
      </c>
      <c r="C923" s="7">
        <v>57</v>
      </c>
    </row>
    <row x14ac:dyDescent="0.25" r="924" customHeight="1" ht="18.75">
      <c r="A924" s="1">
        <v>42197</v>
      </c>
      <c r="B924" s="12">
        <v>87.3</v>
      </c>
      <c r="C924" s="7">
        <v>77</v>
      </c>
    </row>
    <row x14ac:dyDescent="0.25" r="925" customHeight="1" ht="18.75">
      <c r="A925" s="1">
        <v>42198</v>
      </c>
      <c r="B925" s="7">
        <v>67</v>
      </c>
      <c r="C925" s="7">
        <v>54</v>
      </c>
    </row>
    <row x14ac:dyDescent="0.25" r="926" customHeight="1" ht="18.75">
      <c r="A926" s="1">
        <v>42199</v>
      </c>
      <c r="B926" s="12">
        <v>66.9</v>
      </c>
      <c r="C926" s="7">
        <v>43</v>
      </c>
    </row>
    <row x14ac:dyDescent="0.25" r="927" customHeight="1" ht="18.75">
      <c r="A927" s="1">
        <v>42200</v>
      </c>
      <c r="B927" s="12">
        <v>69.8</v>
      </c>
      <c r="C927" s="7">
        <v>48</v>
      </c>
    </row>
    <row x14ac:dyDescent="0.25" r="928" customHeight="1" ht="18.75">
      <c r="A928" s="1">
        <v>42201</v>
      </c>
      <c r="B928" s="12">
        <v>66.9</v>
      </c>
      <c r="C928" s="7">
        <v>56</v>
      </c>
    </row>
    <row x14ac:dyDescent="0.25" r="929" customHeight="1" ht="18.75">
      <c r="A929" s="1">
        <v>42202</v>
      </c>
      <c r="B929" s="12">
        <v>62.5</v>
      </c>
      <c r="C929" s="7">
        <v>47</v>
      </c>
    </row>
    <row x14ac:dyDescent="0.25" r="930" customHeight="1" ht="18.75">
      <c r="A930" s="1">
        <v>42203</v>
      </c>
      <c r="B930" s="7">
        <v>66</v>
      </c>
      <c r="C930" s="7">
        <v>50</v>
      </c>
    </row>
    <row x14ac:dyDescent="0.25" r="931" customHeight="1" ht="18.75">
      <c r="A931" s="1">
        <v>42204</v>
      </c>
      <c r="B931" s="12">
        <v>67.3</v>
      </c>
      <c r="C931" s="7">
        <v>55</v>
      </c>
    </row>
    <row x14ac:dyDescent="0.25" r="932" customHeight="1" ht="18.75">
      <c r="A932" s="1">
        <v>42205</v>
      </c>
      <c r="B932" s="12">
        <v>78.9</v>
      </c>
      <c r="C932" s="7">
        <v>66</v>
      </c>
    </row>
    <row x14ac:dyDescent="0.25" r="933" customHeight="1" ht="18.75">
      <c r="A933" s="1">
        <v>42206</v>
      </c>
      <c r="B933" s="7">
        <v>83</v>
      </c>
      <c r="C933" s="7">
        <v>60</v>
      </c>
    </row>
    <row x14ac:dyDescent="0.25" r="934" customHeight="1" ht="18.75">
      <c r="A934" s="1">
        <v>42207</v>
      </c>
      <c r="B934" s="12">
        <v>76.1</v>
      </c>
      <c r="C934" s="7">
        <v>56</v>
      </c>
    </row>
    <row x14ac:dyDescent="0.25" r="935" customHeight="1" ht="18.75">
      <c r="A935" s="1">
        <v>42208</v>
      </c>
      <c r="B935" s="12">
        <v>77.3</v>
      </c>
      <c r="C935" s="7">
        <v>61</v>
      </c>
    </row>
    <row x14ac:dyDescent="0.25" r="936" customHeight="1" ht="18.75">
      <c r="A936" s="1">
        <v>42209</v>
      </c>
      <c r="B936" s="12">
        <v>71.6</v>
      </c>
      <c r="C936" s="7">
        <v>62</v>
      </c>
    </row>
    <row x14ac:dyDescent="0.25" r="937" customHeight="1" ht="18.75">
      <c r="A937" s="1">
        <v>42210</v>
      </c>
      <c r="B937" s="12">
        <v>65.4</v>
      </c>
      <c r="C937" s="7">
        <v>51</v>
      </c>
    </row>
    <row x14ac:dyDescent="0.25" r="938" customHeight="1" ht="18.75">
      <c r="A938" s="1">
        <v>42211</v>
      </c>
      <c r="B938" s="12">
        <v>64.1</v>
      </c>
      <c r="C938" s="7">
        <v>37</v>
      </c>
    </row>
    <row x14ac:dyDescent="0.25" r="939" customHeight="1" ht="18.75">
      <c r="A939" s="1">
        <v>42212</v>
      </c>
      <c r="B939" s="7">
        <v>67</v>
      </c>
      <c r="C939" s="7">
        <v>47</v>
      </c>
    </row>
    <row x14ac:dyDescent="0.25" r="940" customHeight="1" ht="18.75">
      <c r="A940" s="1">
        <v>42213</v>
      </c>
      <c r="B940" s="12">
        <v>65.8</v>
      </c>
      <c r="C940" s="7">
        <v>46</v>
      </c>
    </row>
    <row x14ac:dyDescent="0.25" r="941" customHeight="1" ht="18.75">
      <c r="A941" s="1">
        <v>42214</v>
      </c>
      <c r="B941" s="12">
        <v>73.3</v>
      </c>
      <c r="C941" s="7">
        <v>54</v>
      </c>
    </row>
    <row x14ac:dyDescent="0.25" r="942" customHeight="1" ht="18.75">
      <c r="A942" s="1">
        <v>42215</v>
      </c>
      <c r="B942" s="7">
        <v>67</v>
      </c>
      <c r="C942" s="7">
        <v>40</v>
      </c>
    </row>
    <row x14ac:dyDescent="0.25" r="943" customHeight="1" ht="18.75">
      <c r="A943" s="1">
        <v>42216</v>
      </c>
      <c r="B943" s="12">
        <v>66.9</v>
      </c>
      <c r="C943" s="7">
        <v>39</v>
      </c>
    </row>
    <row x14ac:dyDescent="0.25" r="944" customHeight="1" ht="18.75">
      <c r="A944" s="1">
        <v>42217</v>
      </c>
      <c r="B944" s="12">
        <v>61.4</v>
      </c>
      <c r="C944" s="7">
        <v>34</v>
      </c>
    </row>
    <row x14ac:dyDescent="0.25" r="945" customHeight="1" ht="18.75">
      <c r="A945" s="1">
        <v>42218</v>
      </c>
      <c r="B945" s="12">
        <v>70.5</v>
      </c>
      <c r="C945" s="7">
        <v>44</v>
      </c>
    </row>
    <row x14ac:dyDescent="0.25" r="946" customHeight="1" ht="18.75">
      <c r="A946" s="1">
        <v>42219</v>
      </c>
      <c r="B946" s="12">
        <v>60.8</v>
      </c>
      <c r="C946" s="7">
        <v>30</v>
      </c>
    </row>
    <row x14ac:dyDescent="0.25" r="947" customHeight="1" ht="18.75">
      <c r="A947" s="1">
        <v>42220</v>
      </c>
      <c r="B947" s="12">
        <v>58.1</v>
      </c>
      <c r="C947" s="7">
        <v>33</v>
      </c>
    </row>
    <row x14ac:dyDescent="0.25" r="948" customHeight="1" ht="18.75">
      <c r="A948" s="1">
        <v>42221</v>
      </c>
      <c r="B948" s="12">
        <v>58.8</v>
      </c>
      <c r="C948" s="7">
        <v>29</v>
      </c>
    </row>
    <row x14ac:dyDescent="0.25" r="949" customHeight="1" ht="18.75">
      <c r="A949" s="1">
        <v>42222</v>
      </c>
      <c r="B949" s="7">
        <v>58</v>
      </c>
      <c r="C949" s="7">
        <v>28</v>
      </c>
    </row>
    <row x14ac:dyDescent="0.25" r="950" customHeight="1" ht="18.75">
      <c r="A950" s="1">
        <v>42223</v>
      </c>
      <c r="B950" s="12">
        <v>66.1</v>
      </c>
      <c r="C950" s="7">
        <v>34</v>
      </c>
    </row>
    <row x14ac:dyDescent="0.25" r="951" customHeight="1" ht="18.75">
      <c r="A951" s="1">
        <v>42224</v>
      </c>
      <c r="B951" s="7">
        <v>75</v>
      </c>
      <c r="C951" s="7">
        <v>45</v>
      </c>
    </row>
    <row x14ac:dyDescent="0.25" r="952" customHeight="1" ht="18.75">
      <c r="A952" s="1">
        <v>42225</v>
      </c>
      <c r="B952" s="12">
        <v>67.4</v>
      </c>
      <c r="C952" s="7">
        <v>41</v>
      </c>
    </row>
    <row x14ac:dyDescent="0.25" r="953" customHeight="1" ht="18.75">
      <c r="A953" s="1">
        <v>42226</v>
      </c>
      <c r="B953" s="12">
        <v>62.5</v>
      </c>
      <c r="C953" s="7">
        <v>40</v>
      </c>
    </row>
    <row x14ac:dyDescent="0.25" r="954" customHeight="1" ht="18.75">
      <c r="A954" s="1">
        <v>42227</v>
      </c>
      <c r="B954" s="12">
        <v>66.8</v>
      </c>
      <c r="C954" s="7">
        <v>39</v>
      </c>
    </row>
    <row x14ac:dyDescent="0.25" r="955" customHeight="1" ht="18.75">
      <c r="A955" s="1">
        <v>42228</v>
      </c>
      <c r="B955" s="12">
        <v>95.8</v>
      </c>
      <c r="C955" s="7">
        <v>90</v>
      </c>
    </row>
    <row x14ac:dyDescent="0.25" r="956" customHeight="1" ht="18.75">
      <c r="A956" s="1">
        <v>42229</v>
      </c>
      <c r="B956" s="7">
        <v>83</v>
      </c>
      <c r="C956" s="7">
        <v>52</v>
      </c>
    </row>
    <row x14ac:dyDescent="0.25" r="957" customHeight="1" ht="18.75">
      <c r="A957" s="1">
        <v>42230</v>
      </c>
      <c r="B957" s="12">
        <v>73.9</v>
      </c>
      <c r="C957" s="7">
        <v>37</v>
      </c>
    </row>
    <row x14ac:dyDescent="0.25" r="958" customHeight="1" ht="18.75">
      <c r="A958" s="1">
        <v>42231</v>
      </c>
      <c r="B958" s="12">
        <v>73.3</v>
      </c>
      <c r="C958" s="7">
        <v>46</v>
      </c>
    </row>
    <row x14ac:dyDescent="0.25" r="959" customHeight="1" ht="18.75">
      <c r="A959" s="1">
        <v>42232</v>
      </c>
      <c r="B959" s="12">
        <v>77.8</v>
      </c>
      <c r="C959" s="7">
        <v>56</v>
      </c>
    </row>
    <row x14ac:dyDescent="0.25" r="960" customHeight="1" ht="18.75">
      <c r="A960" s="1">
        <v>42233</v>
      </c>
      <c r="B960" s="12">
        <v>79.4</v>
      </c>
      <c r="C960" s="7">
        <v>55</v>
      </c>
    </row>
    <row x14ac:dyDescent="0.25" r="961" customHeight="1" ht="18.75">
      <c r="A961" s="1">
        <v>42234</v>
      </c>
      <c r="B961" s="12">
        <v>78.1</v>
      </c>
      <c r="C961" s="7">
        <v>58</v>
      </c>
    </row>
    <row x14ac:dyDescent="0.25" r="962" customHeight="1" ht="18.75">
      <c r="A962" s="1">
        <v>42235</v>
      </c>
      <c r="B962" s="12">
        <v>75.9</v>
      </c>
      <c r="C962" s="7">
        <v>62</v>
      </c>
    </row>
    <row x14ac:dyDescent="0.25" r="963" customHeight="1" ht="18.75">
      <c r="A963" s="1">
        <v>42236</v>
      </c>
      <c r="B963" s="12">
        <v>90.8</v>
      </c>
      <c r="C963" s="7">
        <v>75</v>
      </c>
    </row>
    <row x14ac:dyDescent="0.25" r="964" customHeight="1" ht="18.75">
      <c r="A964" s="1">
        <v>42237</v>
      </c>
      <c r="B964" s="12">
        <v>85.4</v>
      </c>
      <c r="C964" s="7">
        <v>58</v>
      </c>
    </row>
    <row x14ac:dyDescent="0.25" r="965" customHeight="1" ht="18.75">
      <c r="A965" s="1">
        <v>42238</v>
      </c>
      <c r="B965" s="12">
        <v>76.4</v>
      </c>
      <c r="C965" s="7">
        <v>49</v>
      </c>
    </row>
    <row x14ac:dyDescent="0.25" r="966" customHeight="1" ht="18.75">
      <c r="A966" s="1">
        <v>42239</v>
      </c>
      <c r="B966" s="12">
        <v>76.6</v>
      </c>
      <c r="C966" s="7">
        <v>54</v>
      </c>
    </row>
    <row x14ac:dyDescent="0.25" r="967" customHeight="1" ht="18.75">
      <c r="A967" s="1">
        <v>42240</v>
      </c>
      <c r="B967" s="12">
        <v>79.4</v>
      </c>
      <c r="C967" s="7">
        <v>66</v>
      </c>
    </row>
    <row x14ac:dyDescent="0.25" r="968" customHeight="1" ht="18.75">
      <c r="A968" s="1">
        <v>42241</v>
      </c>
      <c r="B968" s="12">
        <v>90.3</v>
      </c>
      <c r="C968" s="7">
        <v>75</v>
      </c>
    </row>
    <row x14ac:dyDescent="0.25" r="969" customHeight="1" ht="18.75">
      <c r="A969" s="1">
        <v>42242</v>
      </c>
      <c r="B969" s="12">
        <v>76.1</v>
      </c>
      <c r="C969" s="7">
        <v>46</v>
      </c>
    </row>
    <row x14ac:dyDescent="0.25" r="970" customHeight="1" ht="18.75">
      <c r="A970" s="1">
        <v>42243</v>
      </c>
      <c r="B970" s="12">
        <v>78.5</v>
      </c>
      <c r="C970" s="7">
        <v>52</v>
      </c>
    </row>
    <row x14ac:dyDescent="0.25" r="971" customHeight="1" ht="18.75">
      <c r="A971" s="1">
        <v>42244</v>
      </c>
      <c r="B971" s="12">
        <v>82.6</v>
      </c>
      <c r="C971" s="7">
        <v>54</v>
      </c>
    </row>
    <row x14ac:dyDescent="0.25" r="972" customHeight="1" ht="18.75">
      <c r="A972" s="1">
        <v>42245</v>
      </c>
      <c r="B972" s="12">
        <v>79.8</v>
      </c>
      <c r="C972" s="7">
        <v>56</v>
      </c>
    </row>
    <row x14ac:dyDescent="0.25" r="973" customHeight="1" ht="18.75">
      <c r="A973" s="1">
        <v>42246</v>
      </c>
      <c r="B973" s="12">
        <v>77.9</v>
      </c>
      <c r="C973" s="7">
        <v>45</v>
      </c>
    </row>
    <row x14ac:dyDescent="0.25" r="974" customHeight="1" ht="18.75">
      <c r="A974" s="1">
        <v>42247</v>
      </c>
      <c r="B974" s="12">
        <v>79.3</v>
      </c>
      <c r="C974" s="7">
        <v>60</v>
      </c>
    </row>
    <row x14ac:dyDescent="0.25" r="975" customHeight="1" ht="18.75">
      <c r="A975" s="1">
        <v>42248</v>
      </c>
      <c r="B975" s="12">
        <v>84.1</v>
      </c>
      <c r="C975" s="7">
        <v>63</v>
      </c>
    </row>
    <row x14ac:dyDescent="0.25" r="976" customHeight="1" ht="18.75">
      <c r="A976" s="1">
        <v>42249</v>
      </c>
      <c r="B976" s="7">
        <v>86</v>
      </c>
      <c r="C976" s="7">
        <v>61</v>
      </c>
    </row>
    <row x14ac:dyDescent="0.25" r="977" customHeight="1" ht="18.75">
      <c r="A977" s="1">
        <v>42250</v>
      </c>
      <c r="B977" s="12">
        <v>81.9</v>
      </c>
      <c r="C977" s="7">
        <v>56</v>
      </c>
    </row>
    <row x14ac:dyDescent="0.25" r="978" customHeight="1" ht="18.75">
      <c r="A978" s="1">
        <v>42251</v>
      </c>
      <c r="B978" s="12">
        <v>74.9</v>
      </c>
      <c r="C978" s="7">
        <v>43</v>
      </c>
    </row>
    <row x14ac:dyDescent="0.25" r="979" customHeight="1" ht="18.75">
      <c r="A979" s="1">
        <v>42252</v>
      </c>
      <c r="B979" s="12">
        <v>85.6</v>
      </c>
      <c r="C979" s="7">
        <v>62</v>
      </c>
    </row>
    <row x14ac:dyDescent="0.25" r="980" customHeight="1" ht="18.75">
      <c r="A980" s="1">
        <v>42253</v>
      </c>
      <c r="B980" s="12">
        <v>88.3</v>
      </c>
      <c r="C980" s="7">
        <v>74</v>
      </c>
    </row>
    <row x14ac:dyDescent="0.25" r="981" customHeight="1" ht="18.75">
      <c r="A981" s="1">
        <v>42254</v>
      </c>
      <c r="B981" s="12">
        <v>74.3</v>
      </c>
      <c r="C981" s="7">
        <v>52</v>
      </c>
    </row>
    <row x14ac:dyDescent="0.25" r="982" customHeight="1" ht="18.75">
      <c r="A982" s="1">
        <v>42255</v>
      </c>
      <c r="B982" s="12">
        <v>67.4</v>
      </c>
      <c r="C982" s="7">
        <v>45</v>
      </c>
    </row>
    <row x14ac:dyDescent="0.25" r="983" customHeight="1" ht="18.75">
      <c r="A983" s="1">
        <v>42256</v>
      </c>
      <c r="B983" s="12">
        <v>61.9</v>
      </c>
      <c r="C983" s="7">
        <v>31</v>
      </c>
    </row>
    <row x14ac:dyDescent="0.25" r="984" customHeight="1" ht="18.75">
      <c r="A984" s="1">
        <v>42257</v>
      </c>
      <c r="B984" s="12">
        <v>64.5</v>
      </c>
      <c r="C984" s="7">
        <v>35</v>
      </c>
    </row>
    <row x14ac:dyDescent="0.25" r="985" customHeight="1" ht="18.75">
      <c r="A985" s="1">
        <v>42258</v>
      </c>
      <c r="B985" s="12">
        <v>69.5</v>
      </c>
      <c r="C985" s="7">
        <v>39</v>
      </c>
    </row>
    <row x14ac:dyDescent="0.25" r="986" customHeight="1" ht="18.75">
      <c r="A986" s="1">
        <v>42259</v>
      </c>
      <c r="B986" s="12">
        <v>81.5</v>
      </c>
      <c r="C986" s="7">
        <v>56</v>
      </c>
    </row>
    <row x14ac:dyDescent="0.25" r="987" customHeight="1" ht="18.75">
      <c r="A987" s="1">
        <v>42260</v>
      </c>
      <c r="B987" s="12">
        <v>64.6</v>
      </c>
      <c r="C987" s="7">
        <v>34</v>
      </c>
    </row>
    <row x14ac:dyDescent="0.25" r="988" customHeight="1" ht="18.75">
      <c r="A988" s="1">
        <v>42261</v>
      </c>
      <c r="B988" s="12">
        <v>66.5</v>
      </c>
      <c r="C988" s="7">
        <v>32</v>
      </c>
    </row>
    <row x14ac:dyDescent="0.25" r="989" customHeight="1" ht="18.75">
      <c r="A989" s="1">
        <v>42262</v>
      </c>
      <c r="B989" s="12">
        <v>70.5</v>
      </c>
      <c r="C989" s="7">
        <v>39</v>
      </c>
    </row>
    <row x14ac:dyDescent="0.25" r="990" customHeight="1" ht="18.75">
      <c r="A990" s="1">
        <v>42263</v>
      </c>
      <c r="B990" s="12">
        <v>75.1</v>
      </c>
      <c r="C990" s="7">
        <v>58</v>
      </c>
    </row>
    <row x14ac:dyDescent="0.25" r="991" customHeight="1" ht="18.75">
      <c r="A991" s="1">
        <v>42264</v>
      </c>
      <c r="B991" s="7">
        <v>94</v>
      </c>
      <c r="C991" s="7">
        <v>84</v>
      </c>
    </row>
    <row x14ac:dyDescent="0.25" r="992" customHeight="1" ht="18.75">
      <c r="A992" s="1">
        <v>42265</v>
      </c>
      <c r="B992" s="12">
        <v>79.3</v>
      </c>
      <c r="C992" s="7">
        <v>52</v>
      </c>
    </row>
    <row x14ac:dyDescent="0.25" r="993" customHeight="1" ht="18.75">
      <c r="A993" s="1">
        <v>42266</v>
      </c>
      <c r="B993" s="12">
        <v>78.8</v>
      </c>
      <c r="C993" s="7">
        <v>40</v>
      </c>
    </row>
    <row x14ac:dyDescent="0.25" r="994" customHeight="1" ht="18.75">
      <c r="A994" s="1">
        <v>42267</v>
      </c>
      <c r="B994" s="12">
        <v>77.6</v>
      </c>
      <c r="C994" s="7">
        <v>43</v>
      </c>
    </row>
    <row x14ac:dyDescent="0.25" r="995" customHeight="1" ht="18.75">
      <c r="A995" s="1">
        <v>42268</v>
      </c>
      <c r="B995" s="12">
        <v>76.1</v>
      </c>
      <c r="C995" s="7">
        <v>37</v>
      </c>
    </row>
    <row x14ac:dyDescent="0.25" r="996" customHeight="1" ht="18.75">
      <c r="A996" s="1">
        <v>42269</v>
      </c>
      <c r="B996" s="12">
        <v>78.3</v>
      </c>
      <c r="C996" s="7">
        <v>45</v>
      </c>
    </row>
    <row x14ac:dyDescent="0.25" r="997" customHeight="1" ht="18.75">
      <c r="A997" s="1">
        <v>42270</v>
      </c>
      <c r="B997" s="12">
        <v>91.3</v>
      </c>
      <c r="C997" s="7">
        <v>66</v>
      </c>
    </row>
    <row x14ac:dyDescent="0.25" r="998" customHeight="1" ht="18.75">
      <c r="A998" s="1">
        <v>42271</v>
      </c>
      <c r="B998" s="12">
        <v>88.4</v>
      </c>
      <c r="C998" s="7">
        <v>72</v>
      </c>
    </row>
    <row x14ac:dyDescent="0.25" r="999" customHeight="1" ht="18.75">
      <c r="A999" s="1">
        <v>42272</v>
      </c>
      <c r="B999" s="7">
        <v>83</v>
      </c>
      <c r="C999" s="7">
        <v>60</v>
      </c>
    </row>
    <row x14ac:dyDescent="0.25" r="1000" customHeight="1" ht="18.75">
      <c r="A1000" s="1">
        <v>42273</v>
      </c>
      <c r="B1000" s="7">
        <v>79</v>
      </c>
      <c r="C1000" s="7">
        <v>45</v>
      </c>
    </row>
    <row x14ac:dyDescent="0.25" r="1001" customHeight="1" ht="18.75">
      <c r="A1001" s="1">
        <v>42274</v>
      </c>
      <c r="B1001" s="12">
        <v>79.8</v>
      </c>
      <c r="C1001" s="7">
        <v>42</v>
      </c>
    </row>
    <row x14ac:dyDescent="0.25" r="1002" customHeight="1" ht="18.75">
      <c r="A1002" s="1">
        <v>42275</v>
      </c>
      <c r="B1002" s="12">
        <v>70.4</v>
      </c>
      <c r="C1002" s="7">
        <v>30</v>
      </c>
    </row>
    <row x14ac:dyDescent="0.25" r="1003" customHeight="1" ht="18.75">
      <c r="A1003" s="1">
        <v>42276</v>
      </c>
      <c r="B1003" s="12">
        <v>71.3</v>
      </c>
      <c r="C1003" s="7">
        <v>49</v>
      </c>
    </row>
    <row x14ac:dyDescent="0.25" r="1004" customHeight="1" ht="18.75">
      <c r="A1004" s="1">
        <v>42277</v>
      </c>
      <c r="B1004" s="7">
        <v>67</v>
      </c>
      <c r="C1004" s="7">
        <v>52</v>
      </c>
    </row>
    <row x14ac:dyDescent="0.25" r="1005" customHeight="1" ht="18.75">
      <c r="A1005" s="1">
        <v>42278</v>
      </c>
      <c r="B1005" s="12">
        <v>87.9</v>
      </c>
      <c r="C1005" s="7">
        <v>57</v>
      </c>
    </row>
    <row x14ac:dyDescent="0.25" r="1006" customHeight="1" ht="18.75">
      <c r="A1006" s="1">
        <v>42279</v>
      </c>
      <c r="B1006" s="12">
        <v>43.1</v>
      </c>
      <c r="C1006" s="7">
        <v>26</v>
      </c>
    </row>
    <row x14ac:dyDescent="0.25" r="1007" customHeight="1" ht="18.75">
      <c r="A1007" s="1">
        <v>42280</v>
      </c>
      <c r="B1007" s="12">
        <v>65.6</v>
      </c>
      <c r="C1007" s="7">
        <v>37</v>
      </c>
    </row>
    <row x14ac:dyDescent="0.25" r="1008" customHeight="1" ht="18.75">
      <c r="A1008" s="1">
        <v>42281</v>
      </c>
      <c r="B1008" s="12">
        <v>62.3</v>
      </c>
      <c r="C1008" s="7">
        <v>28</v>
      </c>
    </row>
    <row x14ac:dyDescent="0.25" r="1009" customHeight="1" ht="18.75">
      <c r="A1009" s="1">
        <v>42282</v>
      </c>
      <c r="B1009" s="7">
        <v>69</v>
      </c>
      <c r="C1009" s="7">
        <v>32</v>
      </c>
    </row>
    <row x14ac:dyDescent="0.25" r="1010" customHeight="1" ht="18.75">
      <c r="A1010" s="1">
        <v>42283</v>
      </c>
      <c r="B1010" s="12">
        <v>70.8</v>
      </c>
      <c r="C1010" s="7">
        <v>35</v>
      </c>
    </row>
    <row x14ac:dyDescent="0.25" r="1011" customHeight="1" ht="18.75">
      <c r="A1011" s="1">
        <v>42284</v>
      </c>
      <c r="B1011" s="12">
        <v>73.4</v>
      </c>
      <c r="C1011" s="7">
        <v>40</v>
      </c>
    </row>
    <row x14ac:dyDescent="0.25" r="1012" customHeight="1" ht="18.75">
      <c r="A1012" s="1">
        <v>42285</v>
      </c>
      <c r="B1012" s="12">
        <v>68.3</v>
      </c>
      <c r="C1012" s="7">
        <v>30</v>
      </c>
    </row>
    <row x14ac:dyDescent="0.25" r="1013" customHeight="1" ht="18.75">
      <c r="A1013" s="1">
        <v>42286</v>
      </c>
      <c r="B1013" s="12">
        <v>60.6</v>
      </c>
      <c r="C1013" s="7">
        <v>31</v>
      </c>
    </row>
    <row x14ac:dyDescent="0.25" r="1014" customHeight="1" ht="18.75">
      <c r="A1014" s="1">
        <v>42287</v>
      </c>
      <c r="B1014" s="12">
        <v>67.8</v>
      </c>
      <c r="C1014" s="7">
        <v>27</v>
      </c>
    </row>
    <row x14ac:dyDescent="0.25" r="1015" customHeight="1" ht="18.75">
      <c r="A1015" s="1">
        <v>42288</v>
      </c>
      <c r="B1015" s="12">
        <v>67.5</v>
      </c>
      <c r="C1015" s="7">
        <v>45</v>
      </c>
    </row>
    <row x14ac:dyDescent="0.25" r="1016" customHeight="1" ht="18.75">
      <c r="A1016" s="1">
        <v>42289</v>
      </c>
      <c r="B1016" s="12">
        <v>66.1</v>
      </c>
      <c r="C1016" s="7">
        <v>37</v>
      </c>
    </row>
    <row x14ac:dyDescent="0.25" r="1017" customHeight="1" ht="18.75">
      <c r="A1017" s="1">
        <v>42290</v>
      </c>
      <c r="B1017" s="12">
        <v>58.5</v>
      </c>
      <c r="C1017" s="7">
        <v>28</v>
      </c>
    </row>
    <row x14ac:dyDescent="0.25" r="1018" customHeight="1" ht="18.75">
      <c r="A1018" s="1">
        <v>42291</v>
      </c>
      <c r="B1018" s="12">
        <v>66.6</v>
      </c>
      <c r="C1018" s="7">
        <v>33</v>
      </c>
    </row>
    <row x14ac:dyDescent="0.25" r="1019" customHeight="1" ht="18.75">
      <c r="A1019" s="1">
        <v>42292</v>
      </c>
      <c r="B1019" s="12">
        <v>76.9</v>
      </c>
      <c r="C1019" s="7">
        <v>36</v>
      </c>
    </row>
    <row x14ac:dyDescent="0.25" r="1020" customHeight="1" ht="18.75">
      <c r="A1020" s="1">
        <v>42293</v>
      </c>
      <c r="B1020" s="12">
        <v>78.1</v>
      </c>
      <c r="C1020" s="7">
        <v>42</v>
      </c>
    </row>
    <row x14ac:dyDescent="0.25" r="1021" customHeight="1" ht="18.75">
      <c r="A1021" s="1">
        <v>42294</v>
      </c>
      <c r="B1021" s="12">
        <v>74.6</v>
      </c>
      <c r="C1021" s="7">
        <v>35</v>
      </c>
    </row>
    <row x14ac:dyDescent="0.25" r="1022" customHeight="1" ht="18.75">
      <c r="A1022" s="1">
        <v>42295</v>
      </c>
      <c r="B1022" s="12">
        <v>67.8</v>
      </c>
      <c r="C1022" s="7">
        <v>30</v>
      </c>
    </row>
    <row x14ac:dyDescent="0.25" r="1023" customHeight="1" ht="18.75">
      <c r="A1023" s="1">
        <v>42296</v>
      </c>
      <c r="B1023" s="12">
        <v>74.1</v>
      </c>
      <c r="C1023" s="7">
        <v>48</v>
      </c>
    </row>
    <row x14ac:dyDescent="0.25" r="1024" customHeight="1" ht="18.75">
      <c r="A1024" s="1">
        <v>42297</v>
      </c>
      <c r="B1024" s="12">
        <v>75.6</v>
      </c>
      <c r="C1024" s="7">
        <v>47</v>
      </c>
    </row>
    <row x14ac:dyDescent="0.25" r="1025" customHeight="1" ht="18.75">
      <c r="A1025" s="1">
        <v>42298</v>
      </c>
      <c r="B1025" s="12">
        <v>77.8</v>
      </c>
      <c r="C1025" s="7">
        <v>49</v>
      </c>
    </row>
    <row x14ac:dyDescent="0.25" r="1026" customHeight="1" ht="18.75">
      <c r="A1026" s="1">
        <v>42299</v>
      </c>
      <c r="B1026" s="12">
        <v>77.8</v>
      </c>
      <c r="C1026" s="7">
        <v>57</v>
      </c>
    </row>
    <row x14ac:dyDescent="0.25" r="1027" customHeight="1" ht="18.75">
      <c r="A1027" s="1">
        <v>42300</v>
      </c>
      <c r="B1027" s="12">
        <v>77.1</v>
      </c>
      <c r="C1027" s="7">
        <v>50</v>
      </c>
    </row>
    <row x14ac:dyDescent="0.25" r="1028" customHeight="1" ht="18.75">
      <c r="A1028" s="1">
        <v>42301</v>
      </c>
      <c r="B1028" s="12">
        <v>75.6</v>
      </c>
      <c r="C1028" s="7">
        <v>56</v>
      </c>
    </row>
    <row x14ac:dyDescent="0.25" r="1029" customHeight="1" ht="18.75">
      <c r="A1029" s="1">
        <v>42302</v>
      </c>
      <c r="B1029" s="12">
        <v>57.1</v>
      </c>
      <c r="C1029" s="7">
        <v>40</v>
      </c>
    </row>
    <row x14ac:dyDescent="0.25" r="1030" customHeight="1" ht="18.75">
      <c r="A1030" s="1">
        <v>42303</v>
      </c>
      <c r="B1030" s="12">
        <v>71.5</v>
      </c>
      <c r="C1030" s="7">
        <v>44</v>
      </c>
    </row>
    <row x14ac:dyDescent="0.25" r="1031" customHeight="1" ht="18.75">
      <c r="A1031" s="1">
        <v>42304</v>
      </c>
      <c r="B1031" s="12">
        <v>74.6</v>
      </c>
      <c r="C1031" s="7">
        <v>49</v>
      </c>
    </row>
    <row x14ac:dyDescent="0.25" r="1032" customHeight="1" ht="18.75">
      <c r="A1032" s="1">
        <v>42305</v>
      </c>
      <c r="B1032" s="7">
        <v>56</v>
      </c>
      <c r="C1032" s="7">
        <v>31</v>
      </c>
    </row>
    <row x14ac:dyDescent="0.25" r="1033" customHeight="1" ht="18.75">
      <c r="A1033" s="1">
        <v>42306</v>
      </c>
      <c r="B1033" s="12">
        <v>56.1</v>
      </c>
      <c r="C1033" s="7">
        <v>32</v>
      </c>
    </row>
    <row x14ac:dyDescent="0.25" r="1034" customHeight="1" ht="18.75">
      <c r="A1034" s="1">
        <v>42307</v>
      </c>
      <c r="B1034" s="12">
        <v>45.4</v>
      </c>
      <c r="C1034" s="7">
        <v>21</v>
      </c>
    </row>
    <row x14ac:dyDescent="0.25" r="1035" customHeight="1" ht="18.75">
      <c r="A1035" s="1">
        <v>42308</v>
      </c>
      <c r="B1035" s="12">
        <v>50.4</v>
      </c>
      <c r="C1035" s="7">
        <v>29</v>
      </c>
    </row>
    <row x14ac:dyDescent="0.25" r="1036" customHeight="1" ht="18.75">
      <c r="A1036" s="1">
        <v>42309</v>
      </c>
      <c r="B1036" s="12">
        <v>69.8</v>
      </c>
      <c r="C1036" s="7">
        <v>47</v>
      </c>
    </row>
    <row x14ac:dyDescent="0.25" r="1037" customHeight="1" ht="18.75">
      <c r="A1037" s="1">
        <v>42310</v>
      </c>
      <c r="B1037" s="12">
        <v>65.6</v>
      </c>
      <c r="C1037" s="7">
        <v>38</v>
      </c>
    </row>
    <row x14ac:dyDescent="0.25" r="1038" customHeight="1" ht="18.75">
      <c r="A1038" s="1">
        <v>42311</v>
      </c>
      <c r="B1038" s="12">
        <v>66.5</v>
      </c>
      <c r="C1038" s="7">
        <v>32</v>
      </c>
    </row>
    <row x14ac:dyDescent="0.25" r="1039" customHeight="1" ht="18.75">
      <c r="A1039" s="1">
        <v>42312</v>
      </c>
      <c r="B1039" s="7">
        <v>71</v>
      </c>
      <c r="C1039" s="7">
        <v>32</v>
      </c>
    </row>
    <row x14ac:dyDescent="0.25" r="1040" customHeight="1" ht="18.75">
      <c r="A1040" s="1">
        <v>42313</v>
      </c>
      <c r="B1040" s="12">
        <v>69.8</v>
      </c>
      <c r="C1040" s="7">
        <v>37</v>
      </c>
    </row>
    <row x14ac:dyDescent="0.25" r="1041" customHeight="1" ht="18.75">
      <c r="A1041" s="1">
        <v>42314</v>
      </c>
      <c r="B1041" s="7">
        <v>80</v>
      </c>
      <c r="C1041" s="7">
        <v>50</v>
      </c>
    </row>
    <row x14ac:dyDescent="0.25" r="1042" customHeight="1" ht="18.75">
      <c r="A1042" s="1">
        <v>42315</v>
      </c>
      <c r="B1042" s="7">
        <v>98</v>
      </c>
      <c r="C1042" s="7">
        <v>94</v>
      </c>
    </row>
    <row x14ac:dyDescent="0.25" r="1043" customHeight="1" ht="18.75">
      <c r="A1043" s="1">
        <v>42316</v>
      </c>
      <c r="B1043" s="12">
        <v>98.3</v>
      </c>
      <c r="C1043" s="7">
        <v>93</v>
      </c>
    </row>
    <row x14ac:dyDescent="0.25" r="1044" customHeight="1" ht="18.75">
      <c r="A1044" s="1">
        <v>42317</v>
      </c>
      <c r="B1044" s="12">
        <v>82.5</v>
      </c>
      <c r="C1044" s="7">
        <v>63</v>
      </c>
    </row>
    <row x14ac:dyDescent="0.25" r="1045" customHeight="1" ht="18.75">
      <c r="A1045" s="1">
        <v>42318</v>
      </c>
      <c r="B1045" s="12">
        <v>79.6</v>
      </c>
      <c r="C1045" s="7">
        <v>55</v>
      </c>
    </row>
    <row x14ac:dyDescent="0.25" r="1046" customHeight="1" ht="18.75">
      <c r="A1046" s="1">
        <v>42319</v>
      </c>
      <c r="B1046" s="12">
        <v>80.6</v>
      </c>
      <c r="C1046" s="7">
        <v>54</v>
      </c>
    </row>
    <row x14ac:dyDescent="0.25" r="1047" customHeight="1" ht="18.75">
      <c r="A1047" s="1">
        <v>42320</v>
      </c>
      <c r="B1047" s="7">
        <v>79</v>
      </c>
      <c r="C1047" s="7">
        <v>60</v>
      </c>
    </row>
    <row x14ac:dyDescent="0.25" r="1048" customHeight="1" ht="18.75">
      <c r="A1048" s="1">
        <v>42321</v>
      </c>
      <c r="B1048" s="7">
        <v>88</v>
      </c>
      <c r="C1048" s="7">
        <v>69</v>
      </c>
    </row>
    <row x14ac:dyDescent="0.25" r="1049" customHeight="1" ht="18.75">
      <c r="A1049" s="1">
        <v>42322</v>
      </c>
      <c r="B1049" s="12">
        <v>92.9</v>
      </c>
      <c r="C1049" s="7">
        <v>83</v>
      </c>
    </row>
    <row x14ac:dyDescent="0.25" r="1050" customHeight="1" ht="18.75">
      <c r="A1050" s="1">
        <v>42323</v>
      </c>
      <c r="B1050" s="12">
        <v>83.6</v>
      </c>
      <c r="C1050" s="7">
        <v>60</v>
      </c>
    </row>
    <row x14ac:dyDescent="0.25" r="1051" customHeight="1" ht="18.75">
      <c r="A1051" s="1">
        <v>42324</v>
      </c>
      <c r="B1051" s="12">
        <v>94.4</v>
      </c>
      <c r="C1051" s="7">
        <v>73</v>
      </c>
    </row>
    <row x14ac:dyDescent="0.25" r="1052" customHeight="1" ht="18.75">
      <c r="A1052" s="1">
        <v>42325</v>
      </c>
      <c r="B1052" s="12">
        <v>93.8</v>
      </c>
      <c r="C1052" s="7">
        <v>84</v>
      </c>
    </row>
    <row x14ac:dyDescent="0.25" r="1053" customHeight="1" ht="18.75">
      <c r="A1053" s="1">
        <v>42326</v>
      </c>
      <c r="B1053" s="12">
        <v>91.6</v>
      </c>
      <c r="C1053" s="7">
        <v>83</v>
      </c>
    </row>
    <row x14ac:dyDescent="0.25" r="1054" customHeight="1" ht="18.75">
      <c r="A1054" s="1">
        <v>42327</v>
      </c>
      <c r="B1054" s="12">
        <v>79.6</v>
      </c>
      <c r="C1054" s="7">
        <v>69</v>
      </c>
    </row>
    <row x14ac:dyDescent="0.25" r="1055" customHeight="1" ht="18.75">
      <c r="A1055" s="1">
        <v>42328</v>
      </c>
      <c r="B1055" s="12">
        <v>76.3</v>
      </c>
      <c r="C1055" s="7">
        <v>47</v>
      </c>
    </row>
    <row x14ac:dyDescent="0.25" r="1056" customHeight="1" ht="18.75">
      <c r="A1056" s="1">
        <v>42329</v>
      </c>
      <c r="B1056" s="12">
        <v>88.5</v>
      </c>
      <c r="C1056" s="7">
        <v>74</v>
      </c>
    </row>
    <row x14ac:dyDescent="0.25" r="1057" customHeight="1" ht="18.75">
      <c r="A1057" s="1">
        <v>42330</v>
      </c>
      <c r="B1057" s="12">
        <v>81.9</v>
      </c>
      <c r="C1057" s="7">
        <v>61</v>
      </c>
    </row>
    <row x14ac:dyDescent="0.25" r="1058" customHeight="1" ht="18.75">
      <c r="A1058" s="1">
        <v>42331</v>
      </c>
      <c r="B1058" s="12">
        <v>83.6</v>
      </c>
      <c r="C1058" s="7">
        <v>75</v>
      </c>
    </row>
    <row x14ac:dyDescent="0.25" r="1059" customHeight="1" ht="18.75">
      <c r="A1059" s="1">
        <v>42332</v>
      </c>
      <c r="B1059" s="12">
        <v>72.3</v>
      </c>
      <c r="C1059" s="7">
        <v>55</v>
      </c>
    </row>
    <row x14ac:dyDescent="0.25" r="1060" customHeight="1" ht="18.75">
      <c r="A1060" s="1">
        <v>42333</v>
      </c>
      <c r="B1060" s="12">
        <v>81.9</v>
      </c>
      <c r="C1060" s="7">
        <v>74</v>
      </c>
    </row>
    <row x14ac:dyDescent="0.25" r="1061" customHeight="1" ht="18.75">
      <c r="A1061" s="1">
        <v>42334</v>
      </c>
      <c r="B1061" s="12">
        <v>60.5</v>
      </c>
      <c r="C1061" s="7">
        <v>43</v>
      </c>
    </row>
    <row x14ac:dyDescent="0.25" r="1062" customHeight="1" ht="18.75">
      <c r="A1062" s="1">
        <v>42335</v>
      </c>
      <c r="B1062" s="12">
        <v>63.1</v>
      </c>
      <c r="C1062" s="7">
        <v>52</v>
      </c>
    </row>
    <row x14ac:dyDescent="0.25" r="1063" customHeight="1" ht="18.75">
      <c r="A1063" s="1">
        <v>42336</v>
      </c>
      <c r="B1063" s="12">
        <v>65.1</v>
      </c>
      <c r="C1063" s="7">
        <v>51</v>
      </c>
    </row>
    <row x14ac:dyDescent="0.25" r="1064" customHeight="1" ht="18.75">
      <c r="A1064" s="1">
        <v>42337</v>
      </c>
      <c r="B1064" s="12">
        <v>75.8</v>
      </c>
      <c r="C1064" s="7">
        <v>47</v>
      </c>
    </row>
    <row x14ac:dyDescent="0.25" r="1065" customHeight="1" ht="18.75">
      <c r="A1065" s="1">
        <v>42338</v>
      </c>
      <c r="B1065" s="12">
        <v>71.9</v>
      </c>
      <c r="C1065" s="7">
        <v>44</v>
      </c>
    </row>
    <row x14ac:dyDescent="0.25" r="1066" customHeight="1" ht="18.75">
      <c r="A1066" s="1">
        <v>42339</v>
      </c>
      <c r="B1066" s="12">
        <v>78.6</v>
      </c>
      <c r="C1066" s="7">
        <v>50</v>
      </c>
    </row>
    <row x14ac:dyDescent="0.25" r="1067" customHeight="1" ht="18.75">
      <c r="A1067" s="1">
        <v>42340</v>
      </c>
      <c r="B1067" s="12">
        <v>83.3</v>
      </c>
      <c r="C1067" s="7">
        <v>51</v>
      </c>
    </row>
    <row x14ac:dyDescent="0.25" r="1068" customHeight="1" ht="18.75">
      <c r="A1068" s="1">
        <v>42341</v>
      </c>
      <c r="B1068" s="7">
        <v>56</v>
      </c>
      <c r="C1068" s="7">
        <v>37</v>
      </c>
    </row>
    <row x14ac:dyDescent="0.25" r="1069" customHeight="1" ht="18.75">
      <c r="A1069" s="1">
        <v>42342</v>
      </c>
      <c r="B1069" s="12">
        <v>60.1</v>
      </c>
      <c r="C1069" s="7">
        <v>48</v>
      </c>
    </row>
    <row x14ac:dyDescent="0.25" r="1070" customHeight="1" ht="18.75">
      <c r="A1070" s="1">
        <v>42343</v>
      </c>
      <c r="B1070" s="12">
        <v>58.4</v>
      </c>
      <c r="C1070" s="7">
        <v>46</v>
      </c>
    </row>
    <row x14ac:dyDescent="0.25" r="1071" customHeight="1" ht="18.75">
      <c r="A1071" s="1">
        <v>42344</v>
      </c>
      <c r="B1071" s="7">
        <v>64</v>
      </c>
      <c r="C1071" s="7">
        <v>40</v>
      </c>
    </row>
    <row x14ac:dyDescent="0.25" r="1072" customHeight="1" ht="18.75">
      <c r="A1072" s="1">
        <v>42345</v>
      </c>
      <c r="B1072" s="12">
        <v>75.8</v>
      </c>
      <c r="C1072" s="7">
        <v>56</v>
      </c>
    </row>
    <row x14ac:dyDescent="0.25" r="1073" customHeight="1" ht="18.75">
      <c r="A1073" s="1">
        <v>42346</v>
      </c>
      <c r="B1073" s="12">
        <v>71.3</v>
      </c>
      <c r="C1073" s="7">
        <v>46</v>
      </c>
    </row>
    <row x14ac:dyDescent="0.25" r="1074" customHeight="1" ht="18.75">
      <c r="A1074" s="1">
        <v>42347</v>
      </c>
      <c r="B1074" s="12">
        <v>84.1</v>
      </c>
      <c r="C1074" s="7">
        <v>59</v>
      </c>
    </row>
    <row x14ac:dyDescent="0.25" r="1075" customHeight="1" ht="18.75">
      <c r="A1075" s="1">
        <v>42348</v>
      </c>
      <c r="B1075" s="12">
        <v>96.5</v>
      </c>
      <c r="C1075" s="7">
        <v>84</v>
      </c>
    </row>
    <row x14ac:dyDescent="0.25" r="1076" customHeight="1" ht="18.75">
      <c r="A1076" s="1">
        <v>42349</v>
      </c>
      <c r="B1076" s="12">
        <v>79.6</v>
      </c>
      <c r="C1076" s="7">
        <v>59</v>
      </c>
    </row>
    <row x14ac:dyDescent="0.25" r="1077" customHeight="1" ht="18.75">
      <c r="A1077" s="1">
        <v>42350</v>
      </c>
      <c r="B1077" s="12">
        <v>73.4</v>
      </c>
      <c r="C1077" s="7">
        <v>50</v>
      </c>
    </row>
    <row x14ac:dyDescent="0.25" r="1078" customHeight="1" ht="18.75">
      <c r="A1078" s="1">
        <v>42351</v>
      </c>
      <c r="B1078" s="12">
        <v>75.3</v>
      </c>
      <c r="C1078" s="7">
        <v>48</v>
      </c>
    </row>
    <row x14ac:dyDescent="0.25" r="1079" customHeight="1" ht="18.75">
      <c r="A1079" s="1">
        <v>42352</v>
      </c>
      <c r="B1079" s="12">
        <v>90.1</v>
      </c>
      <c r="C1079" s="7">
        <v>83</v>
      </c>
    </row>
    <row x14ac:dyDescent="0.25" r="1080" customHeight="1" ht="18.75">
      <c r="A1080" s="1">
        <v>42353</v>
      </c>
      <c r="B1080" s="12">
        <v>73.8</v>
      </c>
      <c r="C1080" s="7">
        <v>54</v>
      </c>
    </row>
    <row x14ac:dyDescent="0.25" r="1081" customHeight="1" ht="18.75">
      <c r="A1081" s="1">
        <v>42354</v>
      </c>
      <c r="B1081" s="12">
        <v>71.6</v>
      </c>
      <c r="C1081" s="7">
        <v>54</v>
      </c>
    </row>
    <row x14ac:dyDescent="0.25" r="1082" customHeight="1" ht="18.75">
      <c r="A1082" s="1">
        <v>42355</v>
      </c>
      <c r="B1082" s="12">
        <v>50.6</v>
      </c>
      <c r="C1082" s="7">
        <v>36</v>
      </c>
    </row>
    <row x14ac:dyDescent="0.25" r="1083" customHeight="1" ht="18.75">
      <c r="A1083" s="1">
        <v>42356</v>
      </c>
      <c r="B1083" s="12">
        <v>61.5</v>
      </c>
      <c r="C1083" s="7">
        <v>46</v>
      </c>
    </row>
    <row x14ac:dyDescent="0.25" r="1084" customHeight="1" ht="18.75">
      <c r="A1084" s="1">
        <v>42357</v>
      </c>
      <c r="B1084" s="12">
        <v>72.9</v>
      </c>
      <c r="C1084" s="7">
        <v>30</v>
      </c>
    </row>
    <row x14ac:dyDescent="0.25" r="1085" customHeight="1" ht="18.75">
      <c r="A1085" s="1">
        <v>42358</v>
      </c>
      <c r="B1085" s="12">
        <v>83.4</v>
      </c>
      <c r="C1085" s="7">
        <v>65</v>
      </c>
    </row>
    <row x14ac:dyDescent="0.25" r="1086" customHeight="1" ht="18.75">
      <c r="A1086" s="1">
        <v>42359</v>
      </c>
      <c r="B1086" s="12">
        <v>85.1</v>
      </c>
      <c r="C1086" s="7">
        <v>59</v>
      </c>
    </row>
    <row x14ac:dyDescent="0.25" r="1087" customHeight="1" ht="18.75">
      <c r="A1087" s="1">
        <v>42360</v>
      </c>
      <c r="B1087" s="12">
        <v>87.5</v>
      </c>
      <c r="C1087" s="7">
        <v>65</v>
      </c>
    </row>
    <row x14ac:dyDescent="0.25" r="1088" customHeight="1" ht="18.75">
      <c r="A1088" s="1">
        <v>42361</v>
      </c>
      <c r="B1088" s="12">
        <v>90.1</v>
      </c>
      <c r="C1088" s="7">
        <v>83</v>
      </c>
    </row>
    <row x14ac:dyDescent="0.25" r="1089" customHeight="1" ht="18.75">
      <c r="A1089" s="1">
        <v>42362</v>
      </c>
      <c r="B1089" s="12">
        <v>72.5</v>
      </c>
      <c r="C1089" s="7">
        <v>35</v>
      </c>
    </row>
    <row x14ac:dyDescent="0.25" r="1090" customHeight="1" ht="18.75">
      <c r="A1090" s="1">
        <v>42363</v>
      </c>
      <c r="B1090" s="7">
        <v>43</v>
      </c>
      <c r="C1090" s="7">
        <v>22</v>
      </c>
    </row>
    <row x14ac:dyDescent="0.25" r="1091" customHeight="1" ht="18.75">
      <c r="A1091" s="1">
        <v>42364</v>
      </c>
      <c r="B1091" s="12">
        <v>51.1</v>
      </c>
      <c r="C1091" s="7">
        <v>33</v>
      </c>
    </row>
    <row x14ac:dyDescent="0.25" r="1092" customHeight="1" ht="18.75">
      <c r="A1092" s="1">
        <v>42365</v>
      </c>
      <c r="B1092" s="12">
        <v>35.4</v>
      </c>
      <c r="C1092" s="7">
        <v>14</v>
      </c>
    </row>
    <row x14ac:dyDescent="0.25" r="1093" customHeight="1" ht="18.75">
      <c r="A1093" s="1">
        <v>42366</v>
      </c>
      <c r="B1093" s="12">
        <v>41.4</v>
      </c>
      <c r="C1093" s="7">
        <v>28</v>
      </c>
    </row>
    <row x14ac:dyDescent="0.25" r="1094" customHeight="1" ht="18.75">
      <c r="A1094" s="1">
        <v>42367</v>
      </c>
      <c r="B1094" s="7">
        <v>46</v>
      </c>
      <c r="C1094" s="7">
        <v>23</v>
      </c>
    </row>
    <row x14ac:dyDescent="0.25" r="1095" customHeight="1" ht="18.75">
      <c r="A1095" s="1">
        <v>42368</v>
      </c>
      <c r="B1095" s="7">
        <v>62</v>
      </c>
      <c r="C1095" s="7">
        <v>34</v>
      </c>
    </row>
    <row x14ac:dyDescent="0.25" r="1096" customHeight="1" ht="18.75">
      <c r="A1096" s="1">
        <v>42369</v>
      </c>
      <c r="B1096" s="12">
        <v>66.4</v>
      </c>
      <c r="C1096" s="7">
        <v>48</v>
      </c>
    </row>
    <row x14ac:dyDescent="0.25" r="1097" customHeight="1" ht="18.75">
      <c r="A1097" s="1">
        <v>42370</v>
      </c>
      <c r="B1097" s="12">
        <v>70.5</v>
      </c>
      <c r="C1097" s="7">
        <v>46</v>
      </c>
    </row>
    <row x14ac:dyDescent="0.25" r="1098" customHeight="1" ht="18.75">
      <c r="A1098" s="1">
        <v>42371</v>
      </c>
      <c r="B1098" s="12">
        <v>74.8</v>
      </c>
      <c r="C1098" s="7">
        <v>51</v>
      </c>
    </row>
    <row x14ac:dyDescent="0.25" r="1099" customHeight="1" ht="18.75">
      <c r="A1099" s="1">
        <v>42372</v>
      </c>
      <c r="B1099" s="7">
        <v>77</v>
      </c>
      <c r="C1099" s="7">
        <v>48</v>
      </c>
    </row>
    <row x14ac:dyDescent="0.25" r="1100" customHeight="1" ht="18.75">
      <c r="A1100" s="1">
        <v>42373</v>
      </c>
      <c r="B1100" s="12">
        <v>58.1</v>
      </c>
      <c r="C1100" s="7">
        <v>29</v>
      </c>
    </row>
    <row x14ac:dyDescent="0.25" r="1101" customHeight="1" ht="18.75">
      <c r="A1101" s="1">
        <v>42374</v>
      </c>
      <c r="B1101" s="12">
        <v>29.4</v>
      </c>
      <c r="C1101" s="7">
        <v>15</v>
      </c>
    </row>
    <row x14ac:dyDescent="0.25" r="1102" customHeight="1" ht="18.75">
      <c r="A1102" s="1">
        <v>42375</v>
      </c>
      <c r="B1102" s="12">
        <v>47.5</v>
      </c>
      <c r="C1102" s="7">
        <v>28</v>
      </c>
    </row>
    <row x14ac:dyDescent="0.25" r="1103" customHeight="1" ht="18.75">
      <c r="A1103" s="1">
        <v>42376</v>
      </c>
      <c r="B1103" s="12">
        <v>50.4</v>
      </c>
      <c r="C1103" s="7">
        <v>30</v>
      </c>
    </row>
    <row x14ac:dyDescent="0.25" r="1104" customHeight="1" ht="18.75">
      <c r="A1104" s="1">
        <v>42377</v>
      </c>
      <c r="B1104" s="12">
        <v>49.4</v>
      </c>
      <c r="C1104" s="7">
        <v>33</v>
      </c>
    </row>
    <row x14ac:dyDescent="0.25" r="1105" customHeight="1" ht="18.75">
      <c r="A1105" s="1">
        <v>42378</v>
      </c>
      <c r="B1105" s="12">
        <v>54.4</v>
      </c>
      <c r="C1105" s="7">
        <v>35</v>
      </c>
    </row>
    <row x14ac:dyDescent="0.25" r="1106" customHeight="1" ht="18.75">
      <c r="A1106" s="1">
        <v>42379</v>
      </c>
      <c r="B1106" s="12">
        <v>58.6</v>
      </c>
      <c r="C1106" s="7">
        <v>36</v>
      </c>
    </row>
    <row x14ac:dyDescent="0.25" r="1107" customHeight="1" ht="18.75">
      <c r="A1107" s="1">
        <v>42380</v>
      </c>
      <c r="B1107" s="12">
        <v>33.9</v>
      </c>
      <c r="C1107" s="7">
        <v>21</v>
      </c>
    </row>
    <row x14ac:dyDescent="0.25" r="1108" customHeight="1" ht="18.75">
      <c r="A1108" s="1">
        <v>42381</v>
      </c>
      <c r="B1108" s="12">
        <v>38.1</v>
      </c>
      <c r="C1108" s="7">
        <v>17</v>
      </c>
    </row>
    <row x14ac:dyDescent="0.25" r="1109" customHeight="1" ht="18.75">
      <c r="A1109" s="1">
        <v>42382</v>
      </c>
      <c r="B1109" s="12">
        <v>57.1</v>
      </c>
      <c r="C1109" s="7">
        <v>44</v>
      </c>
    </row>
    <row x14ac:dyDescent="0.25" r="1110" customHeight="1" ht="18.75">
      <c r="A1110" s="1">
        <v>42383</v>
      </c>
      <c r="B1110" s="12">
        <v>56.1</v>
      </c>
      <c r="C1110" s="7">
        <v>34</v>
      </c>
    </row>
    <row x14ac:dyDescent="0.25" r="1111" customHeight="1" ht="18.75">
      <c r="A1111" s="1">
        <v>42384</v>
      </c>
      <c r="B1111" s="12">
        <v>66.3</v>
      </c>
      <c r="C1111" s="7">
        <v>42</v>
      </c>
    </row>
    <row x14ac:dyDescent="0.25" r="1112" customHeight="1" ht="18.75">
      <c r="A1112" s="1">
        <v>42385</v>
      </c>
      <c r="B1112" s="12">
        <v>68.9</v>
      </c>
      <c r="C1112" s="7">
        <v>40</v>
      </c>
    </row>
    <row x14ac:dyDescent="0.25" r="1113" customHeight="1" ht="18.75">
      <c r="A1113" s="1">
        <v>42386</v>
      </c>
      <c r="B1113" s="12">
        <v>81.5</v>
      </c>
      <c r="C1113" s="7">
        <v>60</v>
      </c>
    </row>
    <row x14ac:dyDescent="0.25" r="1114" customHeight="1" ht="18.75">
      <c r="A1114" s="1">
        <v>42387</v>
      </c>
      <c r="B1114" s="12">
        <v>62.1</v>
      </c>
      <c r="C1114" s="7">
        <v>44</v>
      </c>
    </row>
    <row x14ac:dyDescent="0.25" r="1115" customHeight="1" ht="18.75">
      <c r="A1115" s="1">
        <v>42388</v>
      </c>
      <c r="B1115" s="12">
        <v>46.8</v>
      </c>
      <c r="C1115" s="7">
        <v>31</v>
      </c>
    </row>
    <row x14ac:dyDescent="0.25" r="1116" customHeight="1" ht="18.75">
      <c r="A1116" s="1">
        <v>42389</v>
      </c>
      <c r="B1116" s="12">
        <v>49.5</v>
      </c>
      <c r="C1116" s="7">
        <v>36</v>
      </c>
    </row>
    <row x14ac:dyDescent="0.25" r="1117" customHeight="1" ht="18.75">
      <c r="A1117" s="1">
        <v>42390</v>
      </c>
      <c r="B1117" s="12">
        <v>38.9</v>
      </c>
      <c r="C1117" s="7">
        <v>22</v>
      </c>
    </row>
    <row x14ac:dyDescent="0.25" r="1118" customHeight="1" ht="18.75">
      <c r="A1118" s="1">
        <v>42391</v>
      </c>
      <c r="B1118" s="7">
        <v>32</v>
      </c>
      <c r="C1118" s="7">
        <v>21</v>
      </c>
    </row>
    <row x14ac:dyDescent="0.25" r="1119" customHeight="1" ht="18.75">
      <c r="A1119" s="1">
        <v>42392</v>
      </c>
      <c r="B1119" s="12">
        <v>37.6</v>
      </c>
      <c r="C1119" s="7">
        <v>22</v>
      </c>
    </row>
    <row x14ac:dyDescent="0.25" r="1120" customHeight="1" ht="18.75">
      <c r="A1120" s="1">
        <v>42393</v>
      </c>
      <c r="B1120" s="7">
        <v>49</v>
      </c>
      <c r="C1120" s="7">
        <v>33</v>
      </c>
    </row>
    <row x14ac:dyDescent="0.25" r="1121" customHeight="1" ht="18.75">
      <c r="A1121" s="1">
        <v>42394</v>
      </c>
      <c r="B1121" s="12">
        <v>54.9</v>
      </c>
      <c r="C1121" s="7">
        <v>37</v>
      </c>
    </row>
    <row x14ac:dyDescent="0.25" r="1122" customHeight="1" ht="18.75">
      <c r="A1122" s="1">
        <v>42395</v>
      </c>
      <c r="B1122" s="12">
        <v>59.5</v>
      </c>
      <c r="C1122" s="7">
        <v>41</v>
      </c>
    </row>
    <row x14ac:dyDescent="0.25" r="1123" customHeight="1" ht="18.75">
      <c r="A1123" s="1">
        <v>42396</v>
      </c>
      <c r="B1123" s="12">
        <v>56.4</v>
      </c>
      <c r="C1123" s="7">
        <v>31</v>
      </c>
    </row>
    <row x14ac:dyDescent="0.25" r="1124" customHeight="1" ht="18.75">
      <c r="A1124" s="1">
        <v>42397</v>
      </c>
      <c r="B1124" s="12">
        <v>76.1</v>
      </c>
      <c r="C1124" s="7">
        <v>49</v>
      </c>
    </row>
    <row x14ac:dyDescent="0.25" r="1125" customHeight="1" ht="18.75">
      <c r="A1125" s="1">
        <v>42398</v>
      </c>
      <c r="B1125" s="7">
        <v>98</v>
      </c>
      <c r="C1125" s="7">
        <v>97</v>
      </c>
    </row>
    <row x14ac:dyDescent="0.25" r="1126" customHeight="1" ht="18.75">
      <c r="A1126" s="1">
        <v>42399</v>
      </c>
      <c r="B1126" s="7">
        <v>95</v>
      </c>
      <c r="C1126" s="7">
        <v>82</v>
      </c>
    </row>
    <row x14ac:dyDescent="0.25" r="1127" customHeight="1" ht="18.75">
      <c r="A1127" s="1">
        <v>42400</v>
      </c>
      <c r="B1127" s="7">
        <v>61</v>
      </c>
      <c r="C1127" s="7">
        <v>32</v>
      </c>
    </row>
    <row x14ac:dyDescent="0.25" r="1128" customHeight="1" ht="18.75">
      <c r="A1128" s="1">
        <v>42401</v>
      </c>
      <c r="B1128" s="12">
        <v>40.5</v>
      </c>
      <c r="C1128" s="7">
        <v>29</v>
      </c>
    </row>
    <row x14ac:dyDescent="0.25" r="1129" customHeight="1" ht="18.75">
      <c r="A1129" s="1">
        <v>42402</v>
      </c>
      <c r="B1129" s="7">
        <v>43</v>
      </c>
      <c r="C1129" s="7">
        <v>24</v>
      </c>
    </row>
    <row x14ac:dyDescent="0.25" r="1130" customHeight="1" ht="18.75">
      <c r="A1130" s="1">
        <v>42403</v>
      </c>
      <c r="B1130" s="12">
        <v>50.4</v>
      </c>
      <c r="C1130" s="7">
        <v>31</v>
      </c>
    </row>
    <row x14ac:dyDescent="0.25" r="1131" customHeight="1" ht="18.75">
      <c r="A1131" s="1">
        <v>42404</v>
      </c>
      <c r="B1131" s="12">
        <v>48.4</v>
      </c>
      <c r="C1131" s="7">
        <v>31</v>
      </c>
    </row>
    <row x14ac:dyDescent="0.25" r="1132" customHeight="1" ht="18.75">
      <c r="A1132" s="1">
        <v>42405</v>
      </c>
      <c r="B1132" s="7">
        <v>35</v>
      </c>
      <c r="C1132" s="7">
        <v>22</v>
      </c>
    </row>
    <row x14ac:dyDescent="0.25" r="1133" customHeight="1" ht="18.75">
      <c r="A1133" s="1">
        <v>42406</v>
      </c>
      <c r="B1133" s="7">
        <v>41</v>
      </c>
      <c r="C1133" s="7">
        <v>30</v>
      </c>
    </row>
    <row x14ac:dyDescent="0.25" r="1134" customHeight="1" ht="18.75">
      <c r="A1134" s="1">
        <v>42407</v>
      </c>
      <c r="B1134" s="12">
        <v>45.8</v>
      </c>
      <c r="C1134" s="7">
        <v>23</v>
      </c>
    </row>
    <row x14ac:dyDescent="0.25" r="1135" customHeight="1" ht="18.75">
      <c r="A1135" s="1">
        <v>42408</v>
      </c>
      <c r="B1135" s="12">
        <v>46.8</v>
      </c>
      <c r="C1135" s="7">
        <v>24</v>
      </c>
    </row>
    <row x14ac:dyDescent="0.25" r="1136" customHeight="1" ht="18.75">
      <c r="A1136" s="1">
        <v>42409</v>
      </c>
      <c r="B1136" s="7">
        <v>36</v>
      </c>
      <c r="C1136" s="7">
        <v>22</v>
      </c>
    </row>
    <row x14ac:dyDescent="0.25" r="1137" customHeight="1" ht="18.75">
      <c r="A1137" s="1">
        <v>42410</v>
      </c>
      <c r="B1137" s="12">
        <v>50.4</v>
      </c>
      <c r="C1137" s="7">
        <v>13</v>
      </c>
    </row>
    <row x14ac:dyDescent="0.25" r="1138" customHeight="1" ht="18.75">
      <c r="A1138" s="1">
        <v>42411</v>
      </c>
      <c r="B1138" s="12">
        <v>63.8</v>
      </c>
      <c r="C1138" s="7">
        <v>35</v>
      </c>
    </row>
    <row x14ac:dyDescent="0.25" r="1139" customHeight="1" ht="18.75">
      <c r="A1139" s="1">
        <v>42412</v>
      </c>
      <c r="B1139" s="7">
        <v>94</v>
      </c>
      <c r="C1139" s="7">
        <v>74</v>
      </c>
    </row>
    <row x14ac:dyDescent="0.25" r="1140" customHeight="1" ht="18.75">
      <c r="A1140" s="1">
        <v>42413</v>
      </c>
      <c r="B1140" s="12">
        <v>96.3</v>
      </c>
      <c r="C1140" s="7">
        <v>87</v>
      </c>
    </row>
    <row x14ac:dyDescent="0.25" r="1141" customHeight="1" ht="18.75">
      <c r="A1141" s="1">
        <v>42414</v>
      </c>
      <c r="B1141" s="12">
        <v>62.9</v>
      </c>
      <c r="C1141" s="7">
        <v>45</v>
      </c>
    </row>
    <row x14ac:dyDescent="0.25" r="1142" customHeight="1" ht="18.75">
      <c r="A1142" s="1">
        <v>42415</v>
      </c>
      <c r="B1142" s="7">
        <v>47</v>
      </c>
      <c r="C1142" s="7">
        <v>28</v>
      </c>
    </row>
    <row x14ac:dyDescent="0.25" r="1143" customHeight="1" ht="18.75">
      <c r="A1143" s="1">
        <v>42416</v>
      </c>
      <c r="B1143" s="7">
        <v>56</v>
      </c>
      <c r="C1143" s="7">
        <v>43</v>
      </c>
    </row>
    <row x14ac:dyDescent="0.25" r="1144" customHeight="1" ht="18.75">
      <c r="A1144" s="1">
        <v>42417</v>
      </c>
      <c r="B1144" s="12">
        <v>44.1</v>
      </c>
      <c r="C1144" s="7">
        <v>27</v>
      </c>
    </row>
    <row x14ac:dyDescent="0.25" r="1145" customHeight="1" ht="18.75">
      <c r="A1145" s="1">
        <v>42418</v>
      </c>
      <c r="B1145" s="7">
        <v>57</v>
      </c>
      <c r="C1145" s="7">
        <v>31</v>
      </c>
    </row>
    <row x14ac:dyDescent="0.25" r="1146" customHeight="1" ht="18.75">
      <c r="A1146" s="1">
        <v>42419</v>
      </c>
      <c r="B1146" s="12">
        <v>56.8</v>
      </c>
      <c r="C1146" s="7">
        <v>29</v>
      </c>
    </row>
    <row x14ac:dyDescent="0.25" r="1147" customHeight="1" ht="18.75">
      <c r="A1147" s="1">
        <v>42420</v>
      </c>
      <c r="B1147" s="12">
        <v>43.9</v>
      </c>
      <c r="C1147" s="7">
        <v>25</v>
      </c>
    </row>
    <row x14ac:dyDescent="0.25" r="1148" customHeight="1" ht="18.75">
      <c r="A1148" s="1">
        <v>42421</v>
      </c>
      <c r="B1148" s="12">
        <v>36.4</v>
      </c>
      <c r="C1148" s="7">
        <v>28</v>
      </c>
    </row>
    <row x14ac:dyDescent="0.25" r="1149" customHeight="1" ht="18.75">
      <c r="A1149" s="1">
        <v>42422</v>
      </c>
      <c r="B1149" s="12">
        <v>45.6</v>
      </c>
      <c r="C1149" s="7">
        <v>31</v>
      </c>
    </row>
    <row x14ac:dyDescent="0.25" r="1150" customHeight="1" ht="18.75">
      <c r="A1150" s="1">
        <v>42423</v>
      </c>
      <c r="B1150" s="12">
        <v>42.6</v>
      </c>
      <c r="C1150" s="7">
        <v>23</v>
      </c>
    </row>
    <row x14ac:dyDescent="0.25" r="1151" customHeight="1" ht="18.75">
      <c r="A1151" s="1">
        <v>42424</v>
      </c>
      <c r="B1151" s="12">
        <v>45.5</v>
      </c>
      <c r="C1151" s="7">
        <v>29</v>
      </c>
    </row>
    <row x14ac:dyDescent="0.25" r="1152" customHeight="1" ht="18.75">
      <c r="A1152" s="1">
        <v>42425</v>
      </c>
      <c r="B1152" s="12">
        <v>41.3</v>
      </c>
      <c r="C1152" s="7">
        <v>23</v>
      </c>
    </row>
    <row x14ac:dyDescent="0.25" r="1153" customHeight="1" ht="18.75">
      <c r="A1153" s="1">
        <v>42426</v>
      </c>
      <c r="B1153" s="12">
        <v>68.3</v>
      </c>
      <c r="C1153" s="7">
        <v>50</v>
      </c>
    </row>
    <row x14ac:dyDescent="0.25" r="1154" customHeight="1" ht="18.75">
      <c r="A1154" s="1">
        <v>42427</v>
      </c>
      <c r="B1154" s="12">
        <v>66.8</v>
      </c>
      <c r="C1154" s="7">
        <v>38</v>
      </c>
    </row>
    <row x14ac:dyDescent="0.25" r="1155" customHeight="1" ht="18.75">
      <c r="A1155" s="1">
        <v>42428</v>
      </c>
      <c r="B1155" s="12">
        <v>66.9</v>
      </c>
      <c r="C1155" s="7">
        <v>40</v>
      </c>
    </row>
    <row x14ac:dyDescent="0.25" r="1156" customHeight="1" ht="18.75">
      <c r="A1156" s="1">
        <v>42429</v>
      </c>
      <c r="B1156" s="12">
        <v>46.9</v>
      </c>
      <c r="C1156" s="7">
        <v>29</v>
      </c>
    </row>
    <row x14ac:dyDescent="0.25" r="1157" customHeight="1" ht="18.75">
      <c r="A1157" s="1">
        <v>42430</v>
      </c>
      <c r="B1157" s="12">
        <v>41.9</v>
      </c>
      <c r="C1157" s="7">
        <v>22</v>
      </c>
    </row>
    <row x14ac:dyDescent="0.25" r="1158" customHeight="1" ht="18.75">
      <c r="A1158" s="1">
        <v>42431</v>
      </c>
      <c r="B1158" s="12">
        <v>47.4</v>
      </c>
      <c r="C1158" s="7">
        <v>22</v>
      </c>
    </row>
    <row x14ac:dyDescent="0.25" r="1159" customHeight="1" ht="18.75">
      <c r="A1159" s="1">
        <v>42432</v>
      </c>
      <c r="B1159" s="12">
        <v>54.5</v>
      </c>
      <c r="C1159" s="7">
        <v>27</v>
      </c>
    </row>
    <row x14ac:dyDescent="0.25" r="1160" customHeight="1" ht="18.75">
      <c r="A1160" s="1">
        <v>42433</v>
      </c>
      <c r="B1160" s="12">
        <v>91.6</v>
      </c>
      <c r="C1160" s="7">
        <v>66</v>
      </c>
    </row>
    <row x14ac:dyDescent="0.25" r="1161" customHeight="1" ht="18.75">
      <c r="A1161" s="1">
        <v>42434</v>
      </c>
      <c r="B1161" s="7">
        <v>89</v>
      </c>
      <c r="C1161" s="7">
        <v>68</v>
      </c>
    </row>
    <row x14ac:dyDescent="0.25" r="1162" customHeight="1" ht="18.75">
      <c r="A1162" s="1">
        <v>42435</v>
      </c>
      <c r="B1162" s="12">
        <v>73.1</v>
      </c>
      <c r="C1162" s="7">
        <v>21</v>
      </c>
    </row>
    <row x14ac:dyDescent="0.25" r="1163" customHeight="1" ht="18.75">
      <c r="A1163" s="1">
        <v>42436</v>
      </c>
      <c r="B1163" s="12">
        <v>64.9</v>
      </c>
      <c r="C1163" s="7">
        <v>46</v>
      </c>
    </row>
    <row x14ac:dyDescent="0.25" r="1164" customHeight="1" ht="18.75">
      <c r="A1164" s="1">
        <v>42437</v>
      </c>
      <c r="B1164" s="12">
        <v>41.1</v>
      </c>
      <c r="C1164" s="7">
        <v>18</v>
      </c>
    </row>
    <row x14ac:dyDescent="0.25" r="1165" customHeight="1" ht="18.75">
      <c r="A1165" s="1">
        <v>42438</v>
      </c>
      <c r="B1165" s="12">
        <v>46.8</v>
      </c>
      <c r="C1165" s="7">
        <v>28</v>
      </c>
    </row>
    <row x14ac:dyDescent="0.25" r="1166" customHeight="1" ht="18.75">
      <c r="A1166" s="1">
        <v>42439</v>
      </c>
      <c r="B1166" s="7">
        <v>35</v>
      </c>
      <c r="C1166" s="7">
        <v>18</v>
      </c>
    </row>
    <row x14ac:dyDescent="0.25" r="1167" customHeight="1" ht="18.75">
      <c r="A1167" s="1">
        <v>42440</v>
      </c>
      <c r="B1167" s="12">
        <v>38.4</v>
      </c>
      <c r="C1167" s="7">
        <v>22</v>
      </c>
    </row>
    <row x14ac:dyDescent="0.25" r="1168" customHeight="1" ht="18.75">
      <c r="A1168" s="1">
        <v>42441</v>
      </c>
      <c r="B1168" s="12">
        <v>40.1</v>
      </c>
      <c r="C1168" s="7">
        <v>24</v>
      </c>
    </row>
    <row x14ac:dyDescent="0.25" r="1169" customHeight="1" ht="18.75">
      <c r="A1169" s="1">
        <v>42442</v>
      </c>
      <c r="B1169" s="12">
        <v>50.9</v>
      </c>
      <c r="C1169" s="7">
        <v>36</v>
      </c>
    </row>
    <row x14ac:dyDescent="0.25" r="1170" customHeight="1" ht="18.75">
      <c r="A1170" s="1">
        <v>42443</v>
      </c>
      <c r="B1170" s="12">
        <v>56.1</v>
      </c>
      <c r="C1170" s="7">
        <v>33</v>
      </c>
    </row>
    <row x14ac:dyDescent="0.25" r="1171" customHeight="1" ht="18.75">
      <c r="A1171" s="1">
        <v>42444</v>
      </c>
      <c r="B1171" s="12">
        <v>49.8</v>
      </c>
      <c r="C1171" s="7">
        <v>17</v>
      </c>
    </row>
    <row x14ac:dyDescent="0.25" r="1172" customHeight="1" ht="18.75">
      <c r="A1172" s="1">
        <v>42445</v>
      </c>
      <c r="B1172" s="12">
        <v>35.9</v>
      </c>
      <c r="C1172" s="7">
        <v>16</v>
      </c>
    </row>
    <row x14ac:dyDescent="0.25" r="1173" customHeight="1" ht="18.75">
      <c r="A1173" s="1">
        <v>42446</v>
      </c>
      <c r="B1173" s="7">
        <v>37</v>
      </c>
      <c r="C1173" s="7">
        <v>14</v>
      </c>
    </row>
    <row x14ac:dyDescent="0.25" r="1174" customHeight="1" ht="18.75">
      <c r="A1174" s="1">
        <v>42447</v>
      </c>
      <c r="B1174" s="12">
        <v>89.8</v>
      </c>
      <c r="C1174" s="7">
        <v>45</v>
      </c>
    </row>
    <row x14ac:dyDescent="0.25" r="1175" customHeight="1" ht="18.75">
      <c r="A1175" s="1">
        <v>42448</v>
      </c>
      <c r="B1175" s="12">
        <v>73.4</v>
      </c>
      <c r="C1175" s="7">
        <v>41</v>
      </c>
    </row>
    <row x14ac:dyDescent="0.25" r="1176" customHeight="1" ht="18.75">
      <c r="A1176" s="1">
        <v>42449</v>
      </c>
      <c r="B1176" s="12">
        <v>65.1</v>
      </c>
      <c r="C1176" s="7">
        <v>55</v>
      </c>
    </row>
    <row x14ac:dyDescent="0.25" r="1177" customHeight="1" ht="18.75">
      <c r="A1177" s="1">
        <v>42450</v>
      </c>
      <c r="B1177" s="12">
        <v>54.4</v>
      </c>
      <c r="C1177" s="7">
        <v>28</v>
      </c>
    </row>
    <row x14ac:dyDescent="0.25" r="1178" customHeight="1" ht="18.75">
      <c r="A1178" s="1">
        <v>42451</v>
      </c>
      <c r="B1178" s="7">
        <v>45</v>
      </c>
      <c r="C1178" s="7">
        <v>16</v>
      </c>
    </row>
    <row x14ac:dyDescent="0.25" r="1179" customHeight="1" ht="18.75">
      <c r="A1179" s="1">
        <v>42452</v>
      </c>
      <c r="B1179" s="12">
        <v>61.1</v>
      </c>
      <c r="C1179" s="7">
        <v>33</v>
      </c>
    </row>
    <row x14ac:dyDescent="0.25" r="1180" customHeight="1" ht="18.75">
      <c r="A1180" s="1">
        <v>42453</v>
      </c>
      <c r="B1180" s="12">
        <v>64.8</v>
      </c>
      <c r="C1180" s="7">
        <v>39</v>
      </c>
    </row>
    <row x14ac:dyDescent="0.25" r="1181" customHeight="1" ht="18.75">
      <c r="A1181" s="1">
        <v>42454</v>
      </c>
      <c r="B1181" s="12">
        <v>71.3</v>
      </c>
      <c r="C1181" s="7">
        <v>41</v>
      </c>
    </row>
    <row x14ac:dyDescent="0.25" r="1182" customHeight="1" ht="18.75">
      <c r="A1182" s="1">
        <v>42455</v>
      </c>
      <c r="B1182" s="12">
        <v>72.5</v>
      </c>
      <c r="C1182" s="7">
        <v>29</v>
      </c>
    </row>
    <row x14ac:dyDescent="0.25" r="1183" customHeight="1" ht="18.75">
      <c r="A1183" s="1">
        <v>42456</v>
      </c>
      <c r="B1183" s="12">
        <v>46.8</v>
      </c>
      <c r="C1183" s="7">
        <v>20</v>
      </c>
    </row>
    <row x14ac:dyDescent="0.25" r="1184" customHeight="1" ht="18.75">
      <c r="A1184" s="1">
        <v>42457</v>
      </c>
      <c r="B1184" s="12">
        <v>31.6</v>
      </c>
      <c r="C1184" s="7">
        <v>16</v>
      </c>
    </row>
    <row x14ac:dyDescent="0.25" r="1185" customHeight="1" ht="18.75">
      <c r="A1185" s="1">
        <v>42458</v>
      </c>
      <c r="B1185" s="12">
        <v>48.5</v>
      </c>
      <c r="C1185" s="7">
        <v>18</v>
      </c>
    </row>
    <row x14ac:dyDescent="0.25" r="1186" customHeight="1" ht="18.75">
      <c r="A1186" s="1">
        <v>42459</v>
      </c>
      <c r="B1186" s="12">
        <v>46.4</v>
      </c>
      <c r="C1186" s="7">
        <v>16</v>
      </c>
    </row>
    <row x14ac:dyDescent="0.25" r="1187" customHeight="1" ht="18.75">
      <c r="A1187" s="1">
        <v>42460</v>
      </c>
      <c r="B1187" s="12">
        <v>40.1</v>
      </c>
      <c r="C1187" s="7">
        <v>16</v>
      </c>
    </row>
    <row x14ac:dyDescent="0.25" r="1188" customHeight="1" ht="18.75">
      <c r="A1188" s="1">
        <v>42461</v>
      </c>
      <c r="B1188" s="12">
        <v>48.9</v>
      </c>
      <c r="C1188" s="7">
        <v>15</v>
      </c>
    </row>
    <row x14ac:dyDescent="0.25" r="1189" customHeight="1" ht="18.75">
      <c r="A1189" s="1">
        <v>42462</v>
      </c>
      <c r="B1189" s="12">
        <v>60.1</v>
      </c>
      <c r="C1189" s="7">
        <v>25</v>
      </c>
    </row>
    <row x14ac:dyDescent="0.25" r="1190" customHeight="1" ht="18.75">
      <c r="A1190" s="1">
        <v>42463</v>
      </c>
      <c r="B1190" s="12">
        <v>83.4</v>
      </c>
      <c r="C1190" s="7">
        <v>60</v>
      </c>
    </row>
    <row x14ac:dyDescent="0.25" r="1191" customHeight="1" ht="18.75">
      <c r="A1191" s="1">
        <v>42464</v>
      </c>
      <c r="B1191" s="7">
        <v>83</v>
      </c>
      <c r="C1191" s="7">
        <v>64</v>
      </c>
    </row>
    <row x14ac:dyDescent="0.25" r="1192" customHeight="1" ht="18.75">
      <c r="A1192" s="1">
        <v>42465</v>
      </c>
      <c r="B1192" s="12">
        <v>52.4</v>
      </c>
      <c r="C1192" s="7">
        <v>15</v>
      </c>
    </row>
    <row x14ac:dyDescent="0.25" r="1193" customHeight="1" ht="18.75">
      <c r="A1193" s="1">
        <v>42466</v>
      </c>
      <c r="B1193" s="12">
        <v>53.5</v>
      </c>
      <c r="C1193" s="7">
        <v>21</v>
      </c>
    </row>
    <row x14ac:dyDescent="0.25" r="1194" customHeight="1" ht="18.75">
      <c r="A1194" s="1">
        <v>42467</v>
      </c>
      <c r="B1194" s="12">
        <v>84.8</v>
      </c>
      <c r="C1194" s="7">
        <v>62</v>
      </c>
    </row>
    <row x14ac:dyDescent="0.25" r="1195" customHeight="1" ht="18.75">
      <c r="A1195" s="1">
        <v>42468</v>
      </c>
      <c r="B1195" s="12">
        <v>52.6</v>
      </c>
      <c r="C1195" s="7">
        <v>16</v>
      </c>
    </row>
    <row x14ac:dyDescent="0.25" r="1196" customHeight="1" ht="18.75">
      <c r="A1196" s="1">
        <v>42469</v>
      </c>
      <c r="B1196" s="7">
        <v>42</v>
      </c>
      <c r="C1196" s="7">
        <v>20</v>
      </c>
    </row>
    <row x14ac:dyDescent="0.25" r="1197" customHeight="1" ht="18.75">
      <c r="A1197" s="1">
        <v>42470</v>
      </c>
      <c r="B1197" s="12">
        <v>66.1</v>
      </c>
      <c r="C1197" s="7">
        <v>52</v>
      </c>
    </row>
    <row x14ac:dyDescent="0.25" r="1198" customHeight="1" ht="18.75">
      <c r="A1198" s="1">
        <v>42471</v>
      </c>
      <c r="B1198" s="12">
        <v>64.1</v>
      </c>
      <c r="C1198" s="7">
        <v>46</v>
      </c>
    </row>
    <row x14ac:dyDescent="0.25" r="1199" customHeight="1" ht="18.75">
      <c r="A1199" s="1">
        <v>42472</v>
      </c>
      <c r="B1199" s="12">
        <v>59.9</v>
      </c>
      <c r="C1199" s="7">
        <v>27</v>
      </c>
    </row>
    <row x14ac:dyDescent="0.25" r="1200" customHeight="1" ht="18.75">
      <c r="A1200" s="1">
        <v>42473</v>
      </c>
      <c r="B1200" s="12">
        <v>94.3</v>
      </c>
      <c r="C1200" s="7">
        <v>83</v>
      </c>
    </row>
    <row x14ac:dyDescent="0.25" r="1201" customHeight="1" ht="18.75">
      <c r="A1201" s="1">
        <v>42474</v>
      </c>
      <c r="B1201" s="12">
        <v>54.8</v>
      </c>
      <c r="C1201" s="7">
        <v>19</v>
      </c>
    </row>
    <row x14ac:dyDescent="0.25" r="1202" customHeight="1" ht="18.75">
      <c r="A1202" s="1">
        <v>42475</v>
      </c>
      <c r="B1202" s="12">
        <v>58.5</v>
      </c>
      <c r="C1202" s="7">
        <v>35</v>
      </c>
    </row>
    <row x14ac:dyDescent="0.25" r="1203" customHeight="1" ht="18.75">
      <c r="A1203" s="1">
        <v>42476</v>
      </c>
      <c r="B1203" s="12">
        <v>69.6</v>
      </c>
      <c r="C1203" s="7">
        <v>37</v>
      </c>
    </row>
    <row x14ac:dyDescent="0.25" r="1204" customHeight="1" ht="18.75">
      <c r="A1204" s="1">
        <v>42477</v>
      </c>
      <c r="B1204" s="12">
        <v>44.8</v>
      </c>
      <c r="C1204" s="7">
        <v>28</v>
      </c>
    </row>
    <row x14ac:dyDescent="0.25" r="1205" customHeight="1" ht="18.75">
      <c r="A1205" s="1">
        <v>42478</v>
      </c>
      <c r="B1205" s="12">
        <v>34.6</v>
      </c>
      <c r="C1205" s="7">
        <v>19</v>
      </c>
    </row>
    <row x14ac:dyDescent="0.25" r="1206" customHeight="1" ht="18.75">
      <c r="A1206" s="1">
        <v>42479</v>
      </c>
      <c r="B1206" s="7">
        <v>45</v>
      </c>
      <c r="C1206" s="7">
        <v>17</v>
      </c>
    </row>
    <row x14ac:dyDescent="0.25" r="1207" customHeight="1" ht="18.75">
      <c r="A1207" s="1">
        <v>42480</v>
      </c>
      <c r="B1207" s="12">
        <v>49.8</v>
      </c>
      <c r="C1207" s="7">
        <v>26</v>
      </c>
    </row>
    <row x14ac:dyDescent="0.25" r="1208" customHeight="1" ht="18.75">
      <c r="A1208" s="1">
        <v>42481</v>
      </c>
      <c r="B1208" s="12">
        <v>84.8</v>
      </c>
      <c r="C1208" s="7">
        <v>33</v>
      </c>
    </row>
    <row x14ac:dyDescent="0.25" r="1209" customHeight="1" ht="18.75">
      <c r="A1209" s="1">
        <v>42482</v>
      </c>
      <c r="B1209" s="12">
        <v>61.8</v>
      </c>
      <c r="C1209" s="7">
        <v>29</v>
      </c>
    </row>
    <row x14ac:dyDescent="0.25" r="1210" customHeight="1" ht="18.75">
      <c r="A1210" s="1">
        <v>42483</v>
      </c>
      <c r="B1210" s="12">
        <v>37.1</v>
      </c>
      <c r="C1210" s="7">
        <v>17</v>
      </c>
    </row>
    <row x14ac:dyDescent="0.25" r="1211" customHeight="1" ht="18.75">
      <c r="A1211" s="1">
        <v>42484</v>
      </c>
      <c r="B1211" s="12">
        <v>39.5</v>
      </c>
      <c r="C1211" s="7">
        <v>18</v>
      </c>
    </row>
    <row x14ac:dyDescent="0.25" r="1212" customHeight="1" ht="18.75">
      <c r="A1212" s="1">
        <v>42485</v>
      </c>
      <c r="B1212" s="7">
        <v>54</v>
      </c>
      <c r="C1212" s="7">
        <v>20</v>
      </c>
    </row>
    <row x14ac:dyDescent="0.25" r="1213" customHeight="1" ht="18.75">
      <c r="A1213" s="1">
        <v>42486</v>
      </c>
      <c r="B1213" s="7">
        <v>62</v>
      </c>
      <c r="C1213" s="7">
        <v>29</v>
      </c>
    </row>
    <row x14ac:dyDescent="0.25" r="1214" customHeight="1" ht="18.75">
      <c r="A1214" s="1">
        <v>42487</v>
      </c>
      <c r="B1214" s="12">
        <v>94.4</v>
      </c>
      <c r="C1214" s="7">
        <v>78</v>
      </c>
    </row>
    <row x14ac:dyDescent="0.25" r="1215" customHeight="1" ht="18.75">
      <c r="A1215" s="1">
        <v>42488</v>
      </c>
      <c r="B1215" s="12">
        <v>72.3</v>
      </c>
      <c r="C1215" s="7">
        <v>50</v>
      </c>
    </row>
    <row x14ac:dyDescent="0.25" r="1216" customHeight="1" ht="18.75">
      <c r="A1216" s="1">
        <v>42489</v>
      </c>
      <c r="B1216" s="12">
        <v>55.6</v>
      </c>
      <c r="C1216" s="7">
        <v>30</v>
      </c>
    </row>
    <row x14ac:dyDescent="0.25" r="1217" customHeight="1" ht="18.75">
      <c r="A1217" s="1">
        <v>42490</v>
      </c>
      <c r="B1217" s="12">
        <v>58.6</v>
      </c>
      <c r="C1217" s="7">
        <v>28</v>
      </c>
    </row>
    <row x14ac:dyDescent="0.25" r="1218" customHeight="1" ht="18.75">
      <c r="A1218" s="1">
        <v>42491</v>
      </c>
      <c r="B1218" s="12">
        <v>55.8</v>
      </c>
      <c r="C1218" s="7">
        <v>25</v>
      </c>
    </row>
    <row x14ac:dyDescent="0.25" r="1219" customHeight="1" ht="18.75">
      <c r="A1219" s="1">
        <v>42492</v>
      </c>
      <c r="B1219" s="7">
        <v>64</v>
      </c>
      <c r="C1219" s="7">
        <v>39</v>
      </c>
    </row>
    <row x14ac:dyDescent="0.25" r="1220" customHeight="1" ht="18.75">
      <c r="A1220" s="1">
        <v>42493</v>
      </c>
      <c r="B1220" s="12">
        <v>71.1</v>
      </c>
      <c r="C1220" s="7">
        <v>46</v>
      </c>
    </row>
    <row x14ac:dyDescent="0.25" r="1221" customHeight="1" ht="18.75">
      <c r="A1221" s="1">
        <v>42494</v>
      </c>
      <c r="B1221" s="12">
        <v>31.8</v>
      </c>
      <c r="C1221" s="7">
        <v>18</v>
      </c>
    </row>
    <row x14ac:dyDescent="0.25" r="1222" customHeight="1" ht="18.75">
      <c r="A1222" s="1">
        <v>42495</v>
      </c>
      <c r="B1222" s="12">
        <v>35.9</v>
      </c>
      <c r="C1222" s="7">
        <v>16</v>
      </c>
    </row>
    <row x14ac:dyDescent="0.25" r="1223" customHeight="1" ht="18.75">
      <c r="A1223" s="1">
        <v>42496</v>
      </c>
      <c r="B1223" s="12">
        <v>74.3</v>
      </c>
      <c r="C1223" s="7">
        <v>53</v>
      </c>
    </row>
    <row x14ac:dyDescent="0.25" r="1224" customHeight="1" ht="18.75">
      <c r="A1224" s="1">
        <v>42497</v>
      </c>
      <c r="B1224" s="12">
        <v>43.3</v>
      </c>
      <c r="C1224" s="7">
        <v>20</v>
      </c>
    </row>
    <row x14ac:dyDescent="0.25" r="1225" customHeight="1" ht="18.75">
      <c r="A1225" s="1">
        <v>42498</v>
      </c>
      <c r="B1225" s="12">
        <v>51.6</v>
      </c>
      <c r="C1225" s="7">
        <v>31</v>
      </c>
    </row>
    <row x14ac:dyDescent="0.25" r="1226" customHeight="1" ht="18.75">
      <c r="A1226" s="1">
        <v>42499</v>
      </c>
      <c r="B1226" s="7">
        <v>52</v>
      </c>
      <c r="C1226" s="7">
        <v>34</v>
      </c>
    </row>
    <row x14ac:dyDescent="0.25" r="1227" customHeight="1" ht="18.75">
      <c r="A1227" s="1">
        <v>42500</v>
      </c>
      <c r="B1227" s="12">
        <v>90.9</v>
      </c>
      <c r="C1227" s="7">
        <v>59</v>
      </c>
    </row>
    <row x14ac:dyDescent="0.25" r="1228" customHeight="1" ht="18.75">
      <c r="A1228" s="1">
        <v>42501</v>
      </c>
      <c r="B1228" s="12">
        <v>74.3</v>
      </c>
      <c r="C1228" s="7">
        <v>40</v>
      </c>
    </row>
    <row x14ac:dyDescent="0.25" r="1229" customHeight="1" ht="18.75">
      <c r="A1229" s="1">
        <v>42502</v>
      </c>
      <c r="B1229" s="12">
        <v>60.3</v>
      </c>
      <c r="C1229" s="7">
        <v>29</v>
      </c>
    </row>
    <row x14ac:dyDescent="0.25" r="1230" customHeight="1" ht="18.75">
      <c r="A1230" s="1">
        <v>42503</v>
      </c>
      <c r="B1230" s="7">
        <v>71</v>
      </c>
      <c r="C1230" s="7">
        <v>53</v>
      </c>
    </row>
    <row x14ac:dyDescent="0.25" r="1231" customHeight="1" ht="18.75">
      <c r="A1231" s="1">
        <v>42504</v>
      </c>
      <c r="B1231" s="12">
        <v>68.6</v>
      </c>
      <c r="C1231" s="7">
        <v>51</v>
      </c>
    </row>
    <row x14ac:dyDescent="0.25" r="1232" customHeight="1" ht="18.75">
      <c r="A1232" s="1">
        <v>42505</v>
      </c>
      <c r="B1232" s="12">
        <v>74.3</v>
      </c>
      <c r="C1232" s="7">
        <v>55</v>
      </c>
    </row>
    <row x14ac:dyDescent="0.25" r="1233" customHeight="1" ht="18.75">
      <c r="A1233" s="1">
        <v>42506</v>
      </c>
      <c r="B1233" s="12">
        <v>63.1</v>
      </c>
      <c r="C1233" s="7">
        <v>20</v>
      </c>
    </row>
    <row x14ac:dyDescent="0.25" r="1234" customHeight="1" ht="18.75">
      <c r="A1234" s="1">
        <v>42507</v>
      </c>
      <c r="B1234" s="12">
        <v>53.3</v>
      </c>
      <c r="C1234" s="7">
        <v>26</v>
      </c>
    </row>
    <row x14ac:dyDescent="0.25" r="1235" customHeight="1" ht="18.75">
      <c r="A1235" s="1">
        <v>42508</v>
      </c>
      <c r="B1235" s="12">
        <v>52.1</v>
      </c>
      <c r="C1235" s="7">
        <v>16</v>
      </c>
    </row>
    <row x14ac:dyDescent="0.25" r="1236" customHeight="1" ht="18.75">
      <c r="A1236" s="1">
        <v>42509</v>
      </c>
      <c r="B1236" s="12">
        <v>49.4</v>
      </c>
      <c r="C1236" s="7">
        <v>17</v>
      </c>
    </row>
    <row x14ac:dyDescent="0.25" r="1237" customHeight="1" ht="18.75">
      <c r="A1237" s="1">
        <v>42510</v>
      </c>
      <c r="B1237" s="12">
        <v>55.3</v>
      </c>
      <c r="C1237" s="7">
        <v>19</v>
      </c>
    </row>
    <row x14ac:dyDescent="0.25" r="1238" customHeight="1" ht="18.75">
      <c r="A1238" s="1">
        <v>42511</v>
      </c>
      <c r="B1238" s="12">
        <v>54.8</v>
      </c>
      <c r="C1238" s="7">
        <v>25</v>
      </c>
    </row>
    <row x14ac:dyDescent="0.25" r="1239" customHeight="1" ht="18.75">
      <c r="A1239" s="1">
        <v>42512</v>
      </c>
      <c r="B1239" s="12">
        <v>51.6</v>
      </c>
      <c r="C1239" s="7">
        <v>33</v>
      </c>
    </row>
    <row x14ac:dyDescent="0.25" r="1240" customHeight="1" ht="18.75">
      <c r="A1240" s="1">
        <v>42513</v>
      </c>
      <c r="B1240" s="12">
        <v>50.5</v>
      </c>
      <c r="C1240" s="7">
        <v>23</v>
      </c>
    </row>
    <row x14ac:dyDescent="0.25" r="1241" customHeight="1" ht="18.75">
      <c r="A1241" s="1">
        <v>42514</v>
      </c>
      <c r="B1241" s="12">
        <v>84.1</v>
      </c>
      <c r="C1241" s="7">
        <v>47</v>
      </c>
    </row>
    <row x14ac:dyDescent="0.25" r="1242" customHeight="1" ht="18.75">
      <c r="A1242" s="1">
        <v>42515</v>
      </c>
      <c r="B1242" s="7">
        <v>68</v>
      </c>
      <c r="C1242" s="7">
        <v>34</v>
      </c>
    </row>
    <row x14ac:dyDescent="0.25" r="1243" customHeight="1" ht="18.75">
      <c r="A1243" s="1">
        <v>42516</v>
      </c>
      <c r="B1243" s="12">
        <v>66.1</v>
      </c>
      <c r="C1243" s="7">
        <v>41</v>
      </c>
    </row>
    <row x14ac:dyDescent="0.25" r="1244" customHeight="1" ht="18.75">
      <c r="A1244" s="1">
        <v>42517</v>
      </c>
      <c r="B1244" s="12">
        <v>54.6</v>
      </c>
      <c r="C1244" s="7">
        <v>35</v>
      </c>
    </row>
    <row x14ac:dyDescent="0.25" r="1245" customHeight="1" ht="18.75">
      <c r="A1245" s="1">
        <v>42518</v>
      </c>
      <c r="B1245" s="12">
        <v>50.6</v>
      </c>
      <c r="C1245" s="7">
        <v>26</v>
      </c>
    </row>
    <row x14ac:dyDescent="0.25" r="1246" customHeight="1" ht="18.75">
      <c r="A1246" s="1">
        <v>42519</v>
      </c>
      <c r="B1246" s="12">
        <v>57.8</v>
      </c>
      <c r="C1246" s="7">
        <v>36</v>
      </c>
    </row>
    <row x14ac:dyDescent="0.25" r="1247" customHeight="1" ht="18.75">
      <c r="A1247" s="1">
        <v>42520</v>
      </c>
      <c r="B1247" s="12">
        <v>52.9</v>
      </c>
      <c r="C1247" s="7">
        <v>22</v>
      </c>
    </row>
    <row x14ac:dyDescent="0.25" r="1248" customHeight="1" ht="18.75">
      <c r="A1248" s="1">
        <v>42521</v>
      </c>
      <c r="B1248" s="12">
        <v>47.1</v>
      </c>
      <c r="C1248" s="7">
        <v>30</v>
      </c>
    </row>
    <row x14ac:dyDescent="0.25" r="1249" customHeight="1" ht="18.75">
      <c r="A1249" s="1">
        <v>42522</v>
      </c>
      <c r="B1249" s="7">
        <v>52</v>
      </c>
      <c r="C1249" s="7">
        <v>31</v>
      </c>
    </row>
    <row x14ac:dyDescent="0.25" r="1250" customHeight="1" ht="18.75">
      <c r="A1250" s="1">
        <v>42523</v>
      </c>
      <c r="B1250" s="12">
        <v>54.8</v>
      </c>
      <c r="C1250" s="7">
        <v>28</v>
      </c>
    </row>
    <row x14ac:dyDescent="0.25" r="1251" customHeight="1" ht="18.75">
      <c r="A1251" s="1">
        <v>42524</v>
      </c>
      <c r="B1251" s="12">
        <v>44.8</v>
      </c>
      <c r="C1251" s="7">
        <v>21</v>
      </c>
    </row>
    <row x14ac:dyDescent="0.25" r="1252" customHeight="1" ht="18.75">
      <c r="A1252" s="1">
        <v>42525</v>
      </c>
      <c r="B1252" s="7">
        <v>71</v>
      </c>
      <c r="C1252" s="7">
        <v>49</v>
      </c>
    </row>
    <row x14ac:dyDescent="0.25" r="1253" customHeight="1" ht="18.75">
      <c r="A1253" s="1">
        <v>42526</v>
      </c>
      <c r="B1253" s="12">
        <v>67.8</v>
      </c>
      <c r="C1253" s="7">
        <v>43</v>
      </c>
    </row>
    <row x14ac:dyDescent="0.25" r="1254" customHeight="1" ht="18.75">
      <c r="A1254" s="1">
        <v>42527</v>
      </c>
      <c r="B1254" s="12">
        <v>87.4</v>
      </c>
      <c r="C1254" s="7">
        <v>78</v>
      </c>
    </row>
    <row x14ac:dyDescent="0.25" r="1255" customHeight="1" ht="18.75">
      <c r="A1255" s="1">
        <v>42528</v>
      </c>
      <c r="B1255" s="12">
        <v>73.6</v>
      </c>
      <c r="C1255" s="7">
        <v>50</v>
      </c>
    </row>
    <row x14ac:dyDescent="0.25" r="1256" customHeight="1" ht="18.75">
      <c r="A1256" s="1">
        <v>42529</v>
      </c>
      <c r="B1256" s="7">
        <v>87</v>
      </c>
      <c r="C1256" s="7">
        <v>68</v>
      </c>
    </row>
    <row x14ac:dyDescent="0.25" r="1257" customHeight="1" ht="18.75">
      <c r="A1257" s="1">
        <v>42530</v>
      </c>
      <c r="B1257" s="12">
        <v>75.8</v>
      </c>
      <c r="C1257" s="7">
        <v>52</v>
      </c>
    </row>
    <row x14ac:dyDescent="0.25" r="1258" customHeight="1" ht="18.75">
      <c r="A1258" s="1">
        <v>42531</v>
      </c>
      <c r="B1258" s="12">
        <v>64.4</v>
      </c>
      <c r="C1258" s="7">
        <v>32</v>
      </c>
    </row>
    <row x14ac:dyDescent="0.25" r="1259" customHeight="1" ht="18.75">
      <c r="A1259" s="1">
        <v>42532</v>
      </c>
      <c r="B1259" s="12">
        <v>64.3</v>
      </c>
      <c r="C1259" s="7">
        <v>39</v>
      </c>
    </row>
    <row x14ac:dyDescent="0.25" r="1260" customHeight="1" ht="18.75">
      <c r="A1260" s="1">
        <v>42533</v>
      </c>
      <c r="B1260" s="12">
        <v>77.6</v>
      </c>
      <c r="C1260" s="7">
        <v>67</v>
      </c>
    </row>
    <row x14ac:dyDescent="0.25" r="1261" customHeight="1" ht="18.75">
      <c r="A1261" s="1">
        <v>42534</v>
      </c>
      <c r="B1261" s="12">
        <v>74.6</v>
      </c>
      <c r="C1261" s="7">
        <v>53</v>
      </c>
    </row>
    <row x14ac:dyDescent="0.25" r="1262" customHeight="1" ht="18.75">
      <c r="A1262" s="1">
        <v>42535</v>
      </c>
      <c r="B1262" s="12">
        <v>72.9</v>
      </c>
      <c r="C1262" s="7">
        <v>53</v>
      </c>
    </row>
    <row x14ac:dyDescent="0.25" r="1263" customHeight="1" ht="18.75">
      <c r="A1263" s="1">
        <v>42536</v>
      </c>
      <c r="B1263" s="12">
        <v>69.1</v>
      </c>
      <c r="C1263" s="7">
        <v>53</v>
      </c>
    </row>
    <row x14ac:dyDescent="0.25" r="1264" customHeight="1" ht="18.75">
      <c r="A1264" s="1">
        <v>42537</v>
      </c>
      <c r="B1264" s="12">
        <v>63.1</v>
      </c>
      <c r="C1264" s="7">
        <v>40</v>
      </c>
    </row>
    <row x14ac:dyDescent="0.25" r="1265" customHeight="1" ht="18.75">
      <c r="A1265" s="1">
        <v>42538</v>
      </c>
      <c r="B1265" s="7">
        <v>51</v>
      </c>
      <c r="C1265" s="7">
        <v>29</v>
      </c>
    </row>
    <row x14ac:dyDescent="0.25" r="1266" customHeight="1" ht="18.75">
      <c r="A1266" s="1">
        <v>42539</v>
      </c>
      <c r="B1266" s="12">
        <v>52.3</v>
      </c>
      <c r="C1266" s="7">
        <v>20</v>
      </c>
    </row>
    <row x14ac:dyDescent="0.25" r="1267" customHeight="1" ht="18.75">
      <c r="A1267" s="1">
        <v>42540</v>
      </c>
      <c r="B1267" s="12">
        <v>59.6</v>
      </c>
      <c r="C1267" s="7">
        <v>19</v>
      </c>
    </row>
    <row x14ac:dyDescent="0.25" r="1268" customHeight="1" ht="18.75">
      <c r="A1268" s="1">
        <v>42541</v>
      </c>
      <c r="B1268" s="12">
        <v>61.9</v>
      </c>
      <c r="C1268" s="7">
        <v>29</v>
      </c>
    </row>
    <row x14ac:dyDescent="0.25" r="1269" customHeight="1" ht="18.75">
      <c r="A1269" s="1">
        <v>42542</v>
      </c>
      <c r="B1269" s="7">
        <v>74</v>
      </c>
      <c r="C1269" s="7">
        <v>65</v>
      </c>
    </row>
    <row x14ac:dyDescent="0.25" r="1270" customHeight="1" ht="18.75">
      <c r="A1270" s="1">
        <v>42543</v>
      </c>
      <c r="B1270" s="12">
        <v>79.1</v>
      </c>
      <c r="C1270" s="7">
        <v>67</v>
      </c>
    </row>
    <row x14ac:dyDescent="0.25" r="1271" customHeight="1" ht="18.75">
      <c r="A1271" s="1">
        <v>42544</v>
      </c>
      <c r="B1271" s="12">
        <v>60.1</v>
      </c>
      <c r="C1271" s="7">
        <v>39</v>
      </c>
    </row>
    <row x14ac:dyDescent="0.25" r="1272" customHeight="1" ht="18.75">
      <c r="A1272" s="1">
        <v>42545</v>
      </c>
      <c r="B1272" s="7">
        <v>81</v>
      </c>
      <c r="C1272" s="7">
        <v>63</v>
      </c>
    </row>
    <row x14ac:dyDescent="0.25" r="1273" customHeight="1" ht="18.75">
      <c r="A1273" s="1">
        <v>42546</v>
      </c>
      <c r="B1273" s="12">
        <v>47.4</v>
      </c>
      <c r="C1273" s="7">
        <v>28</v>
      </c>
    </row>
    <row x14ac:dyDescent="0.25" r="1274" customHeight="1" ht="18.75">
      <c r="A1274" s="1">
        <v>42547</v>
      </c>
      <c r="B1274" s="12">
        <v>53.3</v>
      </c>
      <c r="C1274" s="7">
        <v>32</v>
      </c>
    </row>
    <row x14ac:dyDescent="0.25" r="1275" customHeight="1" ht="18.75">
      <c r="A1275" s="1">
        <v>42548</v>
      </c>
      <c r="B1275" s="12">
        <v>72.9</v>
      </c>
      <c r="C1275" s="7">
        <v>48</v>
      </c>
    </row>
    <row x14ac:dyDescent="0.25" r="1276" customHeight="1" ht="18.75">
      <c r="A1276" s="1">
        <v>42549</v>
      </c>
      <c r="B1276" s="12">
        <v>68.8</v>
      </c>
      <c r="C1276" s="7">
        <v>44</v>
      </c>
    </row>
    <row x14ac:dyDescent="0.25" r="1277" customHeight="1" ht="18.75">
      <c r="A1277" s="1">
        <v>42550</v>
      </c>
      <c r="B1277" s="12">
        <v>71.5</v>
      </c>
      <c r="C1277" s="7">
        <v>58</v>
      </c>
    </row>
    <row x14ac:dyDescent="0.25" r="1278" customHeight="1" ht="18.75">
      <c r="A1278" s="1">
        <v>42551</v>
      </c>
      <c r="B1278" s="12">
        <v>70.3</v>
      </c>
      <c r="C1278" s="7">
        <v>45</v>
      </c>
    </row>
    <row x14ac:dyDescent="0.25" r="1279" customHeight="1" ht="18.75">
      <c r="A1279" s="1">
        <v>42552</v>
      </c>
      <c r="B1279" s="12">
        <v>79.5</v>
      </c>
      <c r="C1279" s="7">
        <v>65</v>
      </c>
    </row>
    <row x14ac:dyDescent="0.25" r="1280" customHeight="1" ht="18.75">
      <c r="A1280" s="1">
        <v>42553</v>
      </c>
      <c r="B1280" s="12">
        <v>81.6</v>
      </c>
      <c r="C1280" s="7">
        <v>61</v>
      </c>
    </row>
    <row x14ac:dyDescent="0.25" r="1281" customHeight="1" ht="18.75">
      <c r="A1281" s="1">
        <v>42554</v>
      </c>
      <c r="B1281" s="7">
        <v>88</v>
      </c>
      <c r="C1281" s="7">
        <v>67</v>
      </c>
    </row>
    <row x14ac:dyDescent="0.25" r="1282" customHeight="1" ht="18.75">
      <c r="A1282" s="1">
        <v>42555</v>
      </c>
      <c r="B1282" s="12">
        <v>90.9</v>
      </c>
      <c r="C1282" s="7">
        <v>84</v>
      </c>
    </row>
    <row x14ac:dyDescent="0.25" r="1283" customHeight="1" ht="18.75">
      <c r="A1283" s="1">
        <v>42556</v>
      </c>
      <c r="B1283" s="12">
        <v>72.3</v>
      </c>
      <c r="C1283" s="7">
        <v>51</v>
      </c>
    </row>
    <row x14ac:dyDescent="0.25" r="1284" customHeight="1" ht="18.75">
      <c r="A1284" s="1">
        <v>42557</v>
      </c>
      <c r="B1284" s="12">
        <v>88.4</v>
      </c>
      <c r="C1284" s="7">
        <v>62</v>
      </c>
    </row>
    <row x14ac:dyDescent="0.25" r="1285" customHeight="1" ht="18.75">
      <c r="A1285" s="1">
        <v>42558</v>
      </c>
      <c r="B1285" s="12">
        <v>76.3</v>
      </c>
      <c r="C1285" s="7">
        <v>46</v>
      </c>
    </row>
    <row x14ac:dyDescent="0.25" r="1286" customHeight="1" ht="18.75">
      <c r="A1286" s="1">
        <v>42559</v>
      </c>
      <c r="B1286" s="12">
        <v>70.5</v>
      </c>
      <c r="C1286" s="7">
        <v>47</v>
      </c>
    </row>
    <row x14ac:dyDescent="0.25" r="1287" customHeight="1" ht="18.75">
      <c r="A1287" s="1">
        <v>42560</v>
      </c>
      <c r="B1287" s="12">
        <v>67.9</v>
      </c>
      <c r="C1287" s="7">
        <v>43</v>
      </c>
    </row>
    <row x14ac:dyDescent="0.25" r="1288" customHeight="1" ht="18.75">
      <c r="A1288" s="1">
        <v>42561</v>
      </c>
      <c r="B1288" s="12">
        <v>59.1</v>
      </c>
      <c r="C1288" s="7">
        <v>27</v>
      </c>
    </row>
    <row x14ac:dyDescent="0.25" r="1289" customHeight="1" ht="18.75">
      <c r="A1289" s="1">
        <v>42562</v>
      </c>
      <c r="B1289" s="12">
        <v>78.3</v>
      </c>
      <c r="C1289" s="7">
        <v>54</v>
      </c>
    </row>
    <row x14ac:dyDescent="0.25" r="1290" customHeight="1" ht="18.75">
      <c r="A1290" s="1">
        <v>42563</v>
      </c>
      <c r="B1290" s="12">
        <v>77.6</v>
      </c>
      <c r="C1290" s="7">
        <v>60</v>
      </c>
    </row>
    <row x14ac:dyDescent="0.25" r="1291" customHeight="1" ht="18.75">
      <c r="A1291" s="1">
        <v>42564</v>
      </c>
      <c r="B1291" s="12">
        <v>65.4</v>
      </c>
      <c r="C1291" s="7">
        <v>45</v>
      </c>
    </row>
    <row x14ac:dyDescent="0.25" r="1292" customHeight="1" ht="18.75">
      <c r="A1292" s="1">
        <v>42565</v>
      </c>
      <c r="B1292" s="12">
        <v>66.6</v>
      </c>
      <c r="C1292" s="7">
        <v>42</v>
      </c>
    </row>
    <row x14ac:dyDescent="0.25" r="1293" customHeight="1" ht="18.75">
      <c r="A1293" s="1">
        <v>42566</v>
      </c>
      <c r="B1293" s="12">
        <v>67.5</v>
      </c>
      <c r="C1293" s="7">
        <v>48</v>
      </c>
    </row>
    <row x14ac:dyDescent="0.25" r="1294" customHeight="1" ht="18.75">
      <c r="A1294" s="1">
        <v>42567</v>
      </c>
      <c r="B1294" s="12">
        <v>84.4</v>
      </c>
      <c r="C1294" s="7">
        <v>71</v>
      </c>
    </row>
    <row x14ac:dyDescent="0.25" r="1295" customHeight="1" ht="18.75">
      <c r="A1295" s="1">
        <v>42568</v>
      </c>
      <c r="B1295" s="12">
        <v>70.1</v>
      </c>
      <c r="C1295" s="7">
        <v>43</v>
      </c>
    </row>
    <row x14ac:dyDescent="0.25" r="1296" customHeight="1" ht="18.75">
      <c r="A1296" s="1">
        <v>42569</v>
      </c>
      <c r="B1296" s="12">
        <v>64.4</v>
      </c>
      <c r="C1296" s="7">
        <v>44</v>
      </c>
    </row>
    <row x14ac:dyDescent="0.25" r="1297" customHeight="1" ht="18.75">
      <c r="A1297" s="1">
        <v>42570</v>
      </c>
      <c r="B1297" s="12">
        <v>74.4</v>
      </c>
      <c r="C1297" s="7">
        <v>55</v>
      </c>
    </row>
    <row x14ac:dyDescent="0.25" r="1298" customHeight="1" ht="18.75">
      <c r="A1298" s="1">
        <v>42571</v>
      </c>
      <c r="B1298" s="12">
        <v>67.5</v>
      </c>
      <c r="C1298" s="7">
        <v>51</v>
      </c>
    </row>
    <row x14ac:dyDescent="0.25" r="1299" customHeight="1" ht="18.75">
      <c r="A1299" s="1">
        <v>42572</v>
      </c>
      <c r="B1299" s="12">
        <v>69.1</v>
      </c>
      <c r="C1299" s="7">
        <v>52</v>
      </c>
    </row>
    <row x14ac:dyDescent="0.25" r="1300" customHeight="1" ht="18.75">
      <c r="A1300" s="1">
        <v>42573</v>
      </c>
      <c r="B1300" s="12">
        <v>66.4</v>
      </c>
      <c r="C1300" s="7">
        <v>47</v>
      </c>
    </row>
    <row x14ac:dyDescent="0.25" r="1301" customHeight="1" ht="18.75">
      <c r="A1301" s="1">
        <v>42574</v>
      </c>
      <c r="B1301" s="12">
        <v>63.5</v>
      </c>
      <c r="C1301" s="7">
        <v>37</v>
      </c>
    </row>
    <row x14ac:dyDescent="0.25" r="1302" customHeight="1" ht="18.75">
      <c r="A1302" s="1">
        <v>42575</v>
      </c>
      <c r="B1302" s="12">
        <v>73.3</v>
      </c>
      <c r="C1302" s="7">
        <v>37</v>
      </c>
    </row>
    <row x14ac:dyDescent="0.25" r="1303" customHeight="1" ht="18.75">
      <c r="A1303" s="1">
        <v>42576</v>
      </c>
      <c r="B1303" s="12">
        <v>83.9</v>
      </c>
      <c r="C1303" s="7">
        <v>60</v>
      </c>
    </row>
    <row x14ac:dyDescent="0.25" r="1304" customHeight="1" ht="18.75">
      <c r="A1304" s="1">
        <v>42577</v>
      </c>
      <c r="B1304" s="12">
        <v>68.6</v>
      </c>
      <c r="C1304" s="7">
        <v>44</v>
      </c>
    </row>
    <row x14ac:dyDescent="0.25" r="1305" customHeight="1" ht="18.75">
      <c r="A1305" s="1">
        <v>42578</v>
      </c>
      <c r="B1305" s="12">
        <v>63.5</v>
      </c>
      <c r="C1305" s="7">
        <v>39</v>
      </c>
    </row>
    <row x14ac:dyDescent="0.25" r="1306" customHeight="1" ht="18.75">
      <c r="A1306" s="1">
        <v>42579</v>
      </c>
      <c r="B1306" s="12">
        <v>62.6</v>
      </c>
      <c r="C1306" s="7">
        <v>34</v>
      </c>
    </row>
    <row x14ac:dyDescent="0.25" r="1307" customHeight="1" ht="18.75">
      <c r="A1307" s="1">
        <v>42580</v>
      </c>
      <c r="B1307" s="12">
        <v>67.1</v>
      </c>
      <c r="C1307" s="7">
        <v>43</v>
      </c>
    </row>
    <row x14ac:dyDescent="0.25" r="1308" customHeight="1" ht="18.75">
      <c r="A1308" s="1">
        <v>42581</v>
      </c>
      <c r="B1308" s="12">
        <v>70.5</v>
      </c>
      <c r="C1308" s="7">
        <v>48</v>
      </c>
    </row>
    <row x14ac:dyDescent="0.25" r="1309" customHeight="1" ht="18.75">
      <c r="A1309" s="1">
        <v>42582</v>
      </c>
      <c r="B1309" s="7">
        <v>77</v>
      </c>
      <c r="C1309" s="7">
        <v>46</v>
      </c>
    </row>
    <row x14ac:dyDescent="0.25" r="1310" customHeight="1" ht="18.75">
      <c r="A1310" s="1">
        <v>42583</v>
      </c>
      <c r="B1310" s="12">
        <v>74.5</v>
      </c>
      <c r="C1310" s="7">
        <v>47</v>
      </c>
    </row>
    <row x14ac:dyDescent="0.25" r="1311" customHeight="1" ht="18.75">
      <c r="A1311" s="1">
        <v>42584</v>
      </c>
      <c r="B1311" s="12">
        <v>79.4</v>
      </c>
      <c r="C1311" s="7">
        <v>60</v>
      </c>
    </row>
    <row x14ac:dyDescent="0.25" r="1312" customHeight="1" ht="18.75">
      <c r="A1312" s="1">
        <v>42585</v>
      </c>
      <c r="B1312" s="12">
        <v>78.3</v>
      </c>
      <c r="C1312" s="7">
        <v>47</v>
      </c>
    </row>
    <row x14ac:dyDescent="0.25" r="1313" customHeight="1" ht="18.75">
      <c r="A1313" s="1">
        <v>42586</v>
      </c>
      <c r="B1313" s="12">
        <v>73.4</v>
      </c>
      <c r="C1313" s="7">
        <v>43</v>
      </c>
    </row>
    <row x14ac:dyDescent="0.25" r="1314" customHeight="1" ht="18.75">
      <c r="A1314" s="1">
        <v>42587</v>
      </c>
      <c r="B1314" s="12">
        <v>67.9</v>
      </c>
      <c r="C1314" s="7">
        <v>37</v>
      </c>
    </row>
    <row x14ac:dyDescent="0.25" r="1315" customHeight="1" ht="18.75">
      <c r="A1315" s="1">
        <v>42588</v>
      </c>
      <c r="B1315" s="7">
        <v>67</v>
      </c>
      <c r="C1315" s="7">
        <v>37</v>
      </c>
    </row>
    <row x14ac:dyDescent="0.25" r="1316" customHeight="1" ht="18.75">
      <c r="A1316" s="1">
        <v>42589</v>
      </c>
      <c r="B1316" s="12">
        <v>73.6</v>
      </c>
      <c r="C1316" s="7">
        <v>44</v>
      </c>
    </row>
    <row x14ac:dyDescent="0.25" r="1317" customHeight="1" ht="18.75">
      <c r="A1317" s="1">
        <v>42590</v>
      </c>
      <c r="B1317" s="12">
        <v>73.4</v>
      </c>
      <c r="C1317" s="7">
        <v>41</v>
      </c>
    </row>
    <row x14ac:dyDescent="0.25" r="1318" customHeight="1" ht="18.75">
      <c r="A1318" s="1">
        <v>42591</v>
      </c>
      <c r="B1318" s="12">
        <v>66.8</v>
      </c>
      <c r="C1318" s="7">
        <v>45</v>
      </c>
    </row>
    <row x14ac:dyDescent="0.25" r="1319" customHeight="1" ht="18.75">
      <c r="A1319" s="1">
        <v>42592</v>
      </c>
      <c r="B1319" s="12">
        <v>62.6</v>
      </c>
      <c r="C1319" s="7">
        <v>41</v>
      </c>
    </row>
    <row x14ac:dyDescent="0.25" r="1320" customHeight="1" ht="18.75">
      <c r="A1320" s="1">
        <v>42593</v>
      </c>
      <c r="B1320" s="7">
        <v>61</v>
      </c>
      <c r="C1320" s="7">
        <v>33</v>
      </c>
    </row>
    <row x14ac:dyDescent="0.25" r="1321" customHeight="1" ht="18.75">
      <c r="A1321" s="1">
        <v>42594</v>
      </c>
      <c r="B1321" s="12">
        <v>58.5</v>
      </c>
      <c r="C1321" s="7">
        <v>31</v>
      </c>
    </row>
    <row x14ac:dyDescent="0.25" r="1322" customHeight="1" ht="18.75">
      <c r="A1322" s="1">
        <v>42595</v>
      </c>
      <c r="B1322" s="12">
        <v>51.1</v>
      </c>
      <c r="C1322" s="7">
        <v>29</v>
      </c>
    </row>
    <row x14ac:dyDescent="0.25" r="1323" customHeight="1" ht="18.75">
      <c r="A1323" s="1">
        <v>42596</v>
      </c>
      <c r="B1323" s="12">
        <v>54.8</v>
      </c>
      <c r="C1323" s="7">
        <v>27</v>
      </c>
    </row>
    <row x14ac:dyDescent="0.25" r="1324" customHeight="1" ht="18.75">
      <c r="A1324" s="1">
        <v>42597</v>
      </c>
      <c r="B1324" s="12">
        <v>61.9</v>
      </c>
      <c r="C1324" s="7">
        <v>32</v>
      </c>
    </row>
    <row x14ac:dyDescent="0.25" r="1325" customHeight="1" ht="18.75">
      <c r="A1325" s="1">
        <v>42598</v>
      </c>
      <c r="B1325" s="7">
        <v>65</v>
      </c>
      <c r="C1325" s="7">
        <v>36</v>
      </c>
    </row>
    <row x14ac:dyDescent="0.25" r="1326" customHeight="1" ht="18.75">
      <c r="A1326" s="1">
        <v>42599</v>
      </c>
      <c r="B1326" s="12">
        <v>66.5</v>
      </c>
      <c r="C1326" s="7">
        <v>38</v>
      </c>
    </row>
    <row x14ac:dyDescent="0.25" r="1327" customHeight="1" ht="18.75">
      <c r="A1327" s="1">
        <v>42600</v>
      </c>
      <c r="B1327" s="12">
        <v>64.4</v>
      </c>
      <c r="C1327" s="7">
        <v>39</v>
      </c>
    </row>
    <row x14ac:dyDescent="0.25" r="1328" customHeight="1" ht="18.75">
      <c r="A1328" s="1">
        <v>42601</v>
      </c>
      <c r="B1328" s="12">
        <v>63.5</v>
      </c>
      <c r="C1328" s="7">
        <v>37</v>
      </c>
    </row>
    <row x14ac:dyDescent="0.25" r="1329" customHeight="1" ht="18.75">
      <c r="A1329" s="1">
        <v>42602</v>
      </c>
      <c r="B1329" s="12">
        <v>62.5</v>
      </c>
      <c r="C1329" s="7">
        <v>30</v>
      </c>
    </row>
    <row x14ac:dyDescent="0.25" r="1330" customHeight="1" ht="18.75">
      <c r="A1330" s="1">
        <v>42603</v>
      </c>
      <c r="B1330" s="12">
        <v>60.8</v>
      </c>
      <c r="C1330" s="7">
        <v>42</v>
      </c>
    </row>
    <row x14ac:dyDescent="0.25" r="1331" customHeight="1" ht="18.75">
      <c r="A1331" s="1">
        <v>42604</v>
      </c>
      <c r="B1331" s="12">
        <v>65.3</v>
      </c>
      <c r="C1331" s="7">
        <v>39</v>
      </c>
    </row>
    <row x14ac:dyDescent="0.25" r="1332" customHeight="1" ht="18.75">
      <c r="A1332" s="1">
        <v>42605</v>
      </c>
      <c r="B1332" s="12">
        <v>64.4</v>
      </c>
      <c r="C1332" s="7">
        <v>41</v>
      </c>
    </row>
    <row x14ac:dyDescent="0.25" r="1333" customHeight="1" ht="18.75">
      <c r="A1333" s="1">
        <v>42606</v>
      </c>
      <c r="B1333" s="12">
        <v>61.5</v>
      </c>
      <c r="C1333" s="7">
        <v>23</v>
      </c>
    </row>
    <row x14ac:dyDescent="0.25" r="1334" customHeight="1" ht="18.75">
      <c r="A1334" s="1">
        <v>42607</v>
      </c>
      <c r="B1334" s="12">
        <v>54.9</v>
      </c>
      <c r="C1334" s="7">
        <v>24</v>
      </c>
    </row>
    <row x14ac:dyDescent="0.25" r="1335" customHeight="1" ht="18.75">
      <c r="A1335" s="1">
        <v>42608</v>
      </c>
      <c r="B1335" s="12">
        <v>75.9</v>
      </c>
      <c r="C1335" s="7">
        <v>53</v>
      </c>
    </row>
    <row x14ac:dyDescent="0.25" r="1336" customHeight="1" ht="18.75">
      <c r="A1336" s="1">
        <v>42609</v>
      </c>
      <c r="B1336" s="12">
        <v>56.9</v>
      </c>
      <c r="C1336" s="7">
        <v>33</v>
      </c>
    </row>
    <row x14ac:dyDescent="0.25" r="1337" customHeight="1" ht="18.75">
      <c r="A1337" s="1">
        <v>42610</v>
      </c>
      <c r="B1337" s="12">
        <v>88.6</v>
      </c>
      <c r="C1337" s="7">
        <v>59</v>
      </c>
    </row>
    <row x14ac:dyDescent="0.25" r="1338" customHeight="1" ht="18.75">
      <c r="A1338" s="1">
        <v>42611</v>
      </c>
      <c r="B1338" s="12">
        <v>60.3</v>
      </c>
      <c r="C1338" s="7">
        <v>41</v>
      </c>
    </row>
    <row x14ac:dyDescent="0.25" r="1339" customHeight="1" ht="18.75">
      <c r="A1339" s="1">
        <v>42612</v>
      </c>
      <c r="B1339" s="12">
        <v>60.1</v>
      </c>
      <c r="C1339" s="7">
        <v>38</v>
      </c>
    </row>
    <row x14ac:dyDescent="0.25" r="1340" customHeight="1" ht="18.75">
      <c r="A1340" s="1">
        <v>42613</v>
      </c>
      <c r="B1340" s="12">
        <v>46.8</v>
      </c>
      <c r="C1340" s="7">
        <v>29</v>
      </c>
    </row>
    <row x14ac:dyDescent="0.25" r="1341" customHeight="1" ht="18.75">
      <c r="A1341" s="1">
        <v>42614</v>
      </c>
      <c r="B1341" s="7">
        <v>55</v>
      </c>
      <c r="C1341" s="7">
        <v>32</v>
      </c>
    </row>
    <row x14ac:dyDescent="0.25" r="1342" customHeight="1" ht="18.75">
      <c r="A1342" s="1">
        <v>42615</v>
      </c>
      <c r="B1342" s="12">
        <v>93.8</v>
      </c>
      <c r="C1342" s="7">
        <v>83</v>
      </c>
    </row>
    <row x14ac:dyDescent="0.25" r="1343" customHeight="1" ht="18.75">
      <c r="A1343" s="1">
        <v>42616</v>
      </c>
      <c r="B1343" s="12">
        <v>93.5</v>
      </c>
      <c r="C1343" s="7">
        <v>84</v>
      </c>
    </row>
    <row x14ac:dyDescent="0.25" r="1344" customHeight="1" ht="18.75">
      <c r="A1344" s="1">
        <v>42617</v>
      </c>
      <c r="B1344" s="12">
        <v>87.6</v>
      </c>
      <c r="C1344" s="7">
        <v>70</v>
      </c>
    </row>
    <row x14ac:dyDescent="0.25" r="1345" customHeight="1" ht="18.75">
      <c r="A1345" s="1">
        <v>42618</v>
      </c>
      <c r="B1345" s="12">
        <v>86.8</v>
      </c>
      <c r="C1345" s="7">
        <v>69</v>
      </c>
    </row>
    <row x14ac:dyDescent="0.25" r="1346" customHeight="1" ht="18.75">
      <c r="A1346" s="1">
        <v>42619</v>
      </c>
      <c r="B1346" s="12">
        <v>77.5</v>
      </c>
      <c r="C1346" s="7">
        <v>59</v>
      </c>
    </row>
    <row x14ac:dyDescent="0.25" r="1347" customHeight="1" ht="18.75">
      <c r="A1347" s="1">
        <v>42620</v>
      </c>
      <c r="B1347" s="12">
        <v>76.1</v>
      </c>
      <c r="C1347" s="7">
        <v>46</v>
      </c>
    </row>
    <row x14ac:dyDescent="0.25" r="1348" customHeight="1" ht="18.75">
      <c r="A1348" s="1">
        <v>42621</v>
      </c>
      <c r="B1348" s="12">
        <v>73.9</v>
      </c>
      <c r="C1348" s="7">
        <v>40</v>
      </c>
    </row>
    <row x14ac:dyDescent="0.25" r="1349" customHeight="1" ht="18.75">
      <c r="A1349" s="1">
        <v>42622</v>
      </c>
      <c r="B1349" s="12">
        <v>75.3</v>
      </c>
      <c r="C1349" s="7">
        <v>41</v>
      </c>
    </row>
    <row x14ac:dyDescent="0.25" r="1350" customHeight="1" ht="18.75">
      <c r="A1350" s="1">
        <v>42623</v>
      </c>
      <c r="B1350" s="7">
        <v>80</v>
      </c>
      <c r="C1350" s="7">
        <v>62</v>
      </c>
    </row>
    <row x14ac:dyDescent="0.25" r="1351" customHeight="1" ht="18.75">
      <c r="A1351" s="1">
        <v>42624</v>
      </c>
      <c r="B1351" s="7">
        <v>77</v>
      </c>
      <c r="C1351" s="7">
        <v>54</v>
      </c>
    </row>
    <row x14ac:dyDescent="0.25" r="1352" customHeight="1" ht="18.75">
      <c r="A1352" s="1">
        <v>42625</v>
      </c>
      <c r="B1352" s="12">
        <v>89.5</v>
      </c>
      <c r="C1352" s="7">
        <v>78</v>
      </c>
    </row>
    <row x14ac:dyDescent="0.25" r="1353" customHeight="1" ht="18.75">
      <c r="A1353" s="1">
        <v>42626</v>
      </c>
      <c r="B1353" s="12">
        <v>76.1</v>
      </c>
      <c r="C1353" s="7">
        <v>50</v>
      </c>
    </row>
    <row x14ac:dyDescent="0.25" r="1354" customHeight="1" ht="18.75">
      <c r="A1354" s="1">
        <v>42627</v>
      </c>
      <c r="B1354" s="12">
        <v>75.3</v>
      </c>
      <c r="C1354" s="7">
        <v>47</v>
      </c>
    </row>
    <row x14ac:dyDescent="0.25" r="1355" customHeight="1" ht="18.75">
      <c r="A1355" s="1">
        <v>42628</v>
      </c>
      <c r="B1355" s="12">
        <v>77.3</v>
      </c>
      <c r="C1355" s="7">
        <v>48</v>
      </c>
    </row>
    <row x14ac:dyDescent="0.25" r="1356" customHeight="1" ht="18.75">
      <c r="A1356" s="1">
        <v>42629</v>
      </c>
      <c r="B1356" s="7">
        <v>88</v>
      </c>
      <c r="C1356" s="7">
        <v>79</v>
      </c>
    </row>
    <row x14ac:dyDescent="0.25" r="1357" customHeight="1" ht="18.75">
      <c r="A1357" s="1">
        <v>42630</v>
      </c>
      <c r="B1357" s="7">
        <v>95</v>
      </c>
      <c r="C1357" s="7">
        <v>90</v>
      </c>
    </row>
    <row x14ac:dyDescent="0.25" r="1358" customHeight="1" ht="18.75">
      <c r="A1358" s="1">
        <v>42631</v>
      </c>
      <c r="B1358" s="12">
        <v>89.5</v>
      </c>
      <c r="C1358" s="7">
        <v>65</v>
      </c>
    </row>
    <row x14ac:dyDescent="0.25" r="1359" customHeight="1" ht="18.75">
      <c r="A1359" s="1">
        <v>42632</v>
      </c>
      <c r="B1359" s="7">
        <v>70</v>
      </c>
      <c r="C1359" s="7">
        <v>49</v>
      </c>
    </row>
    <row x14ac:dyDescent="0.25" r="1360" customHeight="1" ht="18.75">
      <c r="A1360" s="1">
        <v>42633</v>
      </c>
      <c r="B1360" s="12">
        <v>54.8</v>
      </c>
      <c r="C1360" s="7">
        <v>36</v>
      </c>
    </row>
    <row x14ac:dyDescent="0.25" r="1361" customHeight="1" ht="18.75">
      <c r="A1361" s="1">
        <v>42634</v>
      </c>
      <c r="B1361" s="7">
        <v>70</v>
      </c>
      <c r="C1361" s="7">
        <v>41</v>
      </c>
    </row>
    <row x14ac:dyDescent="0.25" r="1362" customHeight="1" ht="18.75">
      <c r="A1362" s="1">
        <v>42635</v>
      </c>
      <c r="B1362" s="12">
        <v>75.5</v>
      </c>
      <c r="C1362" s="7">
        <v>58</v>
      </c>
    </row>
    <row x14ac:dyDescent="0.25" r="1363" customHeight="1" ht="18.75">
      <c r="A1363" s="1">
        <v>42636</v>
      </c>
      <c r="B1363" s="12">
        <v>72.4</v>
      </c>
      <c r="C1363" s="7">
        <v>43</v>
      </c>
    </row>
    <row x14ac:dyDescent="0.25" r="1364" customHeight="1" ht="18.75">
      <c r="A1364" s="1">
        <v>42637</v>
      </c>
      <c r="B1364" s="12">
        <v>71.3</v>
      </c>
      <c r="C1364" s="7">
        <v>35</v>
      </c>
    </row>
    <row x14ac:dyDescent="0.25" r="1365" customHeight="1" ht="18.75">
      <c r="A1365" s="1">
        <v>42638</v>
      </c>
      <c r="B1365" s="12">
        <v>75.3</v>
      </c>
      <c r="C1365" s="7">
        <v>45</v>
      </c>
    </row>
    <row x14ac:dyDescent="0.25" r="1366" customHeight="1" ht="18.75">
      <c r="A1366" s="1">
        <v>42639</v>
      </c>
      <c r="B1366" s="12">
        <v>83.6</v>
      </c>
      <c r="C1366" s="7">
        <v>63</v>
      </c>
    </row>
    <row x14ac:dyDescent="0.25" r="1367" customHeight="1" ht="18.75">
      <c r="A1367" s="1">
        <v>42640</v>
      </c>
      <c r="B1367" s="12">
        <v>83.1</v>
      </c>
      <c r="C1367" s="7">
        <v>55</v>
      </c>
    </row>
    <row x14ac:dyDescent="0.25" r="1368" customHeight="1" ht="18.75">
      <c r="A1368" s="1">
        <v>42641</v>
      </c>
      <c r="B1368" s="12">
        <v>86.1</v>
      </c>
      <c r="C1368" s="7">
        <v>63</v>
      </c>
    </row>
    <row x14ac:dyDescent="0.25" r="1369" customHeight="1" ht="18.75">
      <c r="A1369" s="1">
        <v>42642</v>
      </c>
      <c r="B1369" s="12">
        <v>77.3</v>
      </c>
      <c r="C1369" s="7">
        <v>62</v>
      </c>
    </row>
    <row x14ac:dyDescent="0.25" r="1370" customHeight="1" ht="18.75">
      <c r="A1370" s="1">
        <v>42643</v>
      </c>
      <c r="B1370" s="12">
        <v>91.4</v>
      </c>
      <c r="C1370" s="7">
        <v>82</v>
      </c>
    </row>
    <row x14ac:dyDescent="0.25" r="1371" customHeight="1" ht="18.75">
      <c r="A1371" s="1">
        <v>42644</v>
      </c>
      <c r="B1371" s="12">
        <v>88.8</v>
      </c>
      <c r="C1371" s="7">
        <v>77</v>
      </c>
    </row>
    <row x14ac:dyDescent="0.25" r="1372" customHeight="1" ht="18.75">
      <c r="A1372" s="1">
        <v>42645</v>
      </c>
      <c r="B1372" s="12">
        <v>82.5</v>
      </c>
      <c r="C1372" s="7">
        <v>61</v>
      </c>
    </row>
    <row x14ac:dyDescent="0.25" r="1373" customHeight="1" ht="18.75">
      <c r="A1373" s="1">
        <v>42646</v>
      </c>
      <c r="B1373" s="12">
        <v>83.9</v>
      </c>
      <c r="C1373" s="7">
        <v>70</v>
      </c>
    </row>
    <row x14ac:dyDescent="0.25" r="1374" customHeight="1" ht="18.75">
      <c r="A1374" s="1">
        <v>42647</v>
      </c>
      <c r="B1374" s="12">
        <v>77.5</v>
      </c>
      <c r="C1374" s="7">
        <v>50</v>
      </c>
    </row>
    <row x14ac:dyDescent="0.25" r="1375" customHeight="1" ht="18.75">
      <c r="A1375" s="1">
        <v>42648</v>
      </c>
      <c r="B1375" s="12">
        <v>85.3</v>
      </c>
      <c r="C1375" s="7">
        <v>70</v>
      </c>
    </row>
    <row x14ac:dyDescent="0.25" r="1376" customHeight="1" ht="18.75">
      <c r="A1376" s="1">
        <v>42649</v>
      </c>
      <c r="B1376" s="12">
        <v>75.1</v>
      </c>
      <c r="C1376" s="7">
        <v>38</v>
      </c>
    </row>
    <row x14ac:dyDescent="0.25" r="1377" customHeight="1" ht="18.75">
      <c r="A1377" s="1">
        <v>42650</v>
      </c>
      <c r="B1377" s="12">
        <v>78.3</v>
      </c>
      <c r="C1377" s="7">
        <v>49</v>
      </c>
    </row>
    <row x14ac:dyDescent="0.25" r="1378" customHeight="1" ht="18.75">
      <c r="A1378" s="1">
        <v>42651</v>
      </c>
      <c r="B1378" s="12">
        <v>78.8</v>
      </c>
      <c r="C1378" s="7">
        <v>54</v>
      </c>
    </row>
    <row x14ac:dyDescent="0.25" r="1379" customHeight="1" ht="18.75">
      <c r="A1379" s="1">
        <v>42652</v>
      </c>
      <c r="B1379" s="12">
        <v>52.9</v>
      </c>
      <c r="C1379" s="7">
        <v>34</v>
      </c>
    </row>
    <row x14ac:dyDescent="0.25" r="1380" customHeight="1" ht="18.75">
      <c r="A1380" s="1">
        <v>42653</v>
      </c>
      <c r="B1380" s="12">
        <v>69.9</v>
      </c>
      <c r="C1380" s="7">
        <v>46</v>
      </c>
    </row>
    <row x14ac:dyDescent="0.25" r="1381" customHeight="1" ht="18.75">
      <c r="A1381" s="1">
        <v>42654</v>
      </c>
      <c r="B1381" s="12">
        <v>74.8</v>
      </c>
      <c r="C1381" s="7">
        <v>42</v>
      </c>
    </row>
    <row x14ac:dyDescent="0.25" r="1382" customHeight="1" ht="18.75">
      <c r="A1382" s="1">
        <v>42655</v>
      </c>
      <c r="B1382" s="12">
        <v>70.1</v>
      </c>
      <c r="C1382" s="7">
        <v>36</v>
      </c>
    </row>
    <row x14ac:dyDescent="0.25" r="1383" customHeight="1" ht="18.75">
      <c r="A1383" s="1">
        <v>42656</v>
      </c>
      <c r="B1383" s="12">
        <v>72.1</v>
      </c>
      <c r="C1383" s="7">
        <v>36</v>
      </c>
    </row>
    <row x14ac:dyDescent="0.25" r="1384" customHeight="1" ht="18.75">
      <c r="A1384" s="1">
        <v>42657</v>
      </c>
      <c r="B1384" s="12">
        <v>73.3</v>
      </c>
      <c r="C1384" s="7">
        <v>33</v>
      </c>
    </row>
    <row x14ac:dyDescent="0.25" r="1385" customHeight="1" ht="18.75">
      <c r="A1385" s="1">
        <v>42658</v>
      </c>
      <c r="B1385" s="12">
        <v>76.3</v>
      </c>
      <c r="C1385" s="7">
        <v>46</v>
      </c>
    </row>
    <row x14ac:dyDescent="0.25" r="1386" customHeight="1" ht="18.75">
      <c r="A1386" s="1">
        <v>42659</v>
      </c>
      <c r="B1386" s="12">
        <v>92.9</v>
      </c>
      <c r="C1386" s="7">
        <v>79</v>
      </c>
    </row>
    <row x14ac:dyDescent="0.25" r="1387" customHeight="1" ht="18.75">
      <c r="A1387" s="1">
        <v>42660</v>
      </c>
      <c r="B1387" s="12">
        <v>80.5</v>
      </c>
      <c r="C1387" s="7">
        <v>58</v>
      </c>
    </row>
    <row x14ac:dyDescent="0.25" r="1388" customHeight="1" ht="18.75">
      <c r="A1388" s="1">
        <v>42661</v>
      </c>
      <c r="B1388" s="12">
        <v>82.5</v>
      </c>
      <c r="C1388" s="7">
        <v>57</v>
      </c>
    </row>
    <row x14ac:dyDescent="0.25" r="1389" customHeight="1" ht="18.75">
      <c r="A1389" s="1">
        <v>42662</v>
      </c>
      <c r="B1389" s="12">
        <v>80.6</v>
      </c>
      <c r="C1389" s="7">
        <v>51</v>
      </c>
    </row>
    <row x14ac:dyDescent="0.25" r="1390" customHeight="1" ht="18.75">
      <c r="A1390" s="1">
        <v>42663</v>
      </c>
      <c r="B1390" s="12">
        <v>76.4</v>
      </c>
      <c r="C1390" s="7">
        <v>44</v>
      </c>
    </row>
    <row x14ac:dyDescent="0.25" r="1391" customHeight="1" ht="18.75">
      <c r="A1391" s="1">
        <v>42664</v>
      </c>
      <c r="B1391" s="12">
        <v>71.4</v>
      </c>
      <c r="C1391" s="7">
        <v>63</v>
      </c>
    </row>
    <row x14ac:dyDescent="0.25" r="1392" customHeight="1" ht="18.75">
      <c r="A1392" s="1">
        <v>42665</v>
      </c>
      <c r="B1392" s="12">
        <v>75.3</v>
      </c>
      <c r="C1392" s="7">
        <v>57</v>
      </c>
    </row>
    <row x14ac:dyDescent="0.25" r="1393" customHeight="1" ht="18.75">
      <c r="A1393" s="1">
        <v>42666</v>
      </c>
      <c r="B1393" s="7">
        <v>70</v>
      </c>
      <c r="C1393" s="7">
        <v>59</v>
      </c>
    </row>
    <row x14ac:dyDescent="0.25" r="1394" customHeight="1" ht="18.75">
      <c r="A1394" s="1">
        <v>42667</v>
      </c>
      <c r="B1394" s="12">
        <v>65.3</v>
      </c>
      <c r="C1394" s="7">
        <v>44</v>
      </c>
    </row>
    <row x14ac:dyDescent="0.25" r="1395" customHeight="1" ht="18.75">
      <c r="A1395" s="1">
        <v>42668</v>
      </c>
      <c r="B1395" s="12">
        <v>81.6</v>
      </c>
      <c r="C1395" s="7">
        <v>65</v>
      </c>
    </row>
    <row x14ac:dyDescent="0.25" r="1396" customHeight="1" ht="18.75">
      <c r="A1396" s="1">
        <v>42669</v>
      </c>
      <c r="B1396" s="12">
        <v>76.3</v>
      </c>
      <c r="C1396" s="7">
        <v>40</v>
      </c>
    </row>
    <row x14ac:dyDescent="0.25" r="1397" customHeight="1" ht="18.75">
      <c r="A1397" s="1">
        <v>42670</v>
      </c>
      <c r="B1397" s="12">
        <v>74.9</v>
      </c>
      <c r="C1397" s="7">
        <v>56</v>
      </c>
    </row>
    <row x14ac:dyDescent="0.25" r="1398" customHeight="1" ht="18.75">
      <c r="A1398" s="1">
        <v>42671</v>
      </c>
      <c r="B1398" s="12">
        <v>83.6</v>
      </c>
      <c r="C1398" s="7">
        <v>66</v>
      </c>
    </row>
    <row x14ac:dyDescent="0.25" r="1399" customHeight="1" ht="18.75">
      <c r="A1399" s="1">
        <v>42672</v>
      </c>
      <c r="B1399" s="12">
        <v>68.3</v>
      </c>
      <c r="C1399" s="7">
        <v>58</v>
      </c>
    </row>
    <row x14ac:dyDescent="0.25" r="1400" customHeight="1" ht="18.75">
      <c r="A1400" s="1">
        <v>42673</v>
      </c>
      <c r="B1400" s="12">
        <v>45.9</v>
      </c>
      <c r="C1400" s="7">
        <v>15</v>
      </c>
    </row>
    <row x14ac:dyDescent="0.25" r="1401" customHeight="1" ht="18.75">
      <c r="A1401" s="1">
        <v>42674</v>
      </c>
      <c r="B1401" s="12">
        <v>65.3</v>
      </c>
      <c r="C1401" s="7">
        <v>53</v>
      </c>
    </row>
    <row x14ac:dyDescent="0.25" r="1402" customHeight="1" ht="18.75">
      <c r="A1402" s="1">
        <v>42675</v>
      </c>
      <c r="B1402" s="12">
        <v>38.4</v>
      </c>
      <c r="C1402" s="7">
        <v>18</v>
      </c>
    </row>
    <row x14ac:dyDescent="0.25" r="1403" customHeight="1" ht="18.75">
      <c r="A1403" s="1">
        <v>42676</v>
      </c>
      <c r="B1403" s="12">
        <v>39.9</v>
      </c>
      <c r="C1403" s="7">
        <v>15</v>
      </c>
    </row>
    <row x14ac:dyDescent="0.25" r="1404" customHeight="1" ht="18.75">
      <c r="A1404" s="1">
        <v>42677</v>
      </c>
      <c r="B1404" s="12">
        <v>71.1</v>
      </c>
      <c r="C1404" s="7">
        <v>45</v>
      </c>
    </row>
    <row x14ac:dyDescent="0.25" r="1405" customHeight="1" ht="18.75">
      <c r="A1405" s="1">
        <v>42678</v>
      </c>
      <c r="B1405" s="12">
        <v>69.4</v>
      </c>
      <c r="C1405" s="7">
        <v>25</v>
      </c>
    </row>
    <row x14ac:dyDescent="0.25" r="1406" customHeight="1" ht="18.75">
      <c r="A1406" s="1">
        <v>42679</v>
      </c>
      <c r="B1406" s="12">
        <v>75.3</v>
      </c>
      <c r="C1406" s="7">
        <v>44</v>
      </c>
    </row>
    <row x14ac:dyDescent="0.25" r="1407" customHeight="1" ht="18.75">
      <c r="A1407" s="1">
        <v>42680</v>
      </c>
      <c r="B1407" s="12">
        <v>78.3</v>
      </c>
      <c r="C1407" s="7">
        <v>66</v>
      </c>
    </row>
    <row x14ac:dyDescent="0.25" r="1408" customHeight="1" ht="18.75">
      <c r="A1408" s="1">
        <v>42681</v>
      </c>
      <c r="B1408" s="12">
        <v>75.5</v>
      </c>
      <c r="C1408" s="7">
        <v>52</v>
      </c>
    </row>
    <row x14ac:dyDescent="0.25" r="1409" customHeight="1" ht="18.75">
      <c r="A1409" s="1">
        <v>42682</v>
      </c>
      <c r="B1409" s="12">
        <v>51.6</v>
      </c>
      <c r="C1409" s="7">
        <v>27</v>
      </c>
    </row>
    <row x14ac:dyDescent="0.25" r="1410" customHeight="1" ht="18.75">
      <c r="A1410" s="1">
        <v>42683</v>
      </c>
      <c r="B1410" s="12">
        <v>53.8</v>
      </c>
      <c r="C1410" s="7">
        <v>29</v>
      </c>
    </row>
    <row x14ac:dyDescent="0.25" r="1411" customHeight="1" ht="18.75">
      <c r="A1411" s="1">
        <v>42684</v>
      </c>
      <c r="B1411" s="12">
        <v>68.8</v>
      </c>
      <c r="C1411" s="7">
        <v>49</v>
      </c>
    </row>
    <row x14ac:dyDescent="0.25" r="1412" customHeight="1" ht="18.75">
      <c r="A1412" s="1">
        <v>42685</v>
      </c>
      <c r="B1412" s="7">
        <v>66</v>
      </c>
      <c r="C1412" s="7">
        <v>33</v>
      </c>
    </row>
    <row x14ac:dyDescent="0.25" r="1413" customHeight="1" ht="18.75">
      <c r="A1413" s="1">
        <v>42686</v>
      </c>
      <c r="B1413" s="12">
        <v>69.4</v>
      </c>
      <c r="C1413" s="7">
        <v>32</v>
      </c>
    </row>
    <row x14ac:dyDescent="0.25" r="1414" customHeight="1" ht="18.75">
      <c r="A1414" s="1">
        <v>42687</v>
      </c>
      <c r="B1414" s="12">
        <v>78.6</v>
      </c>
      <c r="C1414" s="7">
        <v>55</v>
      </c>
    </row>
    <row x14ac:dyDescent="0.25" r="1415" customHeight="1" ht="18.75">
      <c r="A1415" s="1">
        <v>42688</v>
      </c>
      <c r="B1415" s="12">
        <v>83.3</v>
      </c>
      <c r="C1415" s="7">
        <v>63</v>
      </c>
    </row>
    <row x14ac:dyDescent="0.25" r="1416" customHeight="1" ht="18.75">
      <c r="A1416" s="1">
        <v>42689</v>
      </c>
      <c r="B1416" s="12">
        <v>42.4</v>
      </c>
      <c r="C1416" s="7">
        <v>14</v>
      </c>
    </row>
    <row x14ac:dyDescent="0.25" r="1417" customHeight="1" ht="18.75">
      <c r="A1417" s="1">
        <v>42690</v>
      </c>
      <c r="B1417" s="12">
        <v>41.9</v>
      </c>
      <c r="C1417" s="7">
        <v>15</v>
      </c>
    </row>
    <row x14ac:dyDescent="0.25" r="1418" customHeight="1" ht="18.75">
      <c r="A1418" s="1">
        <v>42691</v>
      </c>
      <c r="B1418" s="12">
        <v>55.4</v>
      </c>
      <c r="C1418" s="7">
        <v>30</v>
      </c>
    </row>
    <row x14ac:dyDescent="0.25" r="1419" customHeight="1" ht="18.75">
      <c r="A1419" s="1">
        <v>42692</v>
      </c>
      <c r="B1419" s="12">
        <v>82.1</v>
      </c>
      <c r="C1419" s="7">
        <v>51</v>
      </c>
    </row>
    <row x14ac:dyDescent="0.25" r="1420" customHeight="1" ht="18.75">
      <c r="A1420" s="1">
        <v>42693</v>
      </c>
      <c r="B1420" s="12">
        <v>86.9</v>
      </c>
      <c r="C1420" s="7">
        <v>71</v>
      </c>
    </row>
    <row x14ac:dyDescent="0.25" r="1421" customHeight="1" ht="18.75">
      <c r="A1421" s="1">
        <v>42694</v>
      </c>
      <c r="B1421" s="12">
        <v>70.5</v>
      </c>
      <c r="C1421" s="7">
        <v>38</v>
      </c>
    </row>
    <row x14ac:dyDescent="0.25" r="1422" customHeight="1" ht="18.75">
      <c r="A1422" s="1">
        <v>42695</v>
      </c>
      <c r="B1422" s="12">
        <v>77.8</v>
      </c>
      <c r="C1422" s="7">
        <v>57</v>
      </c>
    </row>
    <row x14ac:dyDescent="0.25" r="1423" customHeight="1" ht="18.75">
      <c r="A1423" s="1">
        <v>42696</v>
      </c>
      <c r="B1423" s="7">
        <v>56</v>
      </c>
      <c r="C1423" s="7">
        <v>28</v>
      </c>
    </row>
    <row x14ac:dyDescent="0.25" r="1424" customHeight="1" ht="18.75">
      <c r="A1424" s="1">
        <v>42697</v>
      </c>
      <c r="B1424" s="12">
        <v>31.5</v>
      </c>
      <c r="C1424" s="7">
        <v>23</v>
      </c>
    </row>
    <row x14ac:dyDescent="0.25" r="1425" customHeight="1" ht="18.75">
      <c r="A1425" s="1">
        <v>42698</v>
      </c>
      <c r="B1425" s="12">
        <v>31.3</v>
      </c>
      <c r="C1425" s="7">
        <v>19</v>
      </c>
    </row>
    <row x14ac:dyDescent="0.25" r="1426" customHeight="1" ht="18.75">
      <c r="A1426" s="1">
        <v>42699</v>
      </c>
      <c r="B1426" s="12">
        <v>43.5</v>
      </c>
      <c r="C1426" s="7">
        <v>33</v>
      </c>
    </row>
    <row x14ac:dyDescent="0.25" r="1427" customHeight="1" ht="18.75">
      <c r="A1427" s="1">
        <v>42700</v>
      </c>
      <c r="B1427" s="12">
        <v>80.4</v>
      </c>
      <c r="C1427" s="7">
        <v>47</v>
      </c>
    </row>
    <row x14ac:dyDescent="0.25" r="1428" customHeight="1" ht="18.75">
      <c r="A1428" s="1">
        <v>42701</v>
      </c>
      <c r="B1428" s="12">
        <v>82.3</v>
      </c>
      <c r="C1428" s="7">
        <v>57</v>
      </c>
    </row>
    <row x14ac:dyDescent="0.25" r="1429" customHeight="1" ht="18.75">
      <c r="A1429" s="1">
        <v>42702</v>
      </c>
      <c r="B1429" s="12">
        <v>55.4</v>
      </c>
      <c r="C1429" s="7">
        <v>25</v>
      </c>
    </row>
    <row x14ac:dyDescent="0.25" r="1430" customHeight="1" ht="18.75">
      <c r="A1430" s="1">
        <v>42703</v>
      </c>
      <c r="B1430" s="12">
        <v>42.3</v>
      </c>
      <c r="C1430" s="7">
        <v>24</v>
      </c>
    </row>
    <row x14ac:dyDescent="0.25" r="1431" customHeight="1" ht="18.75">
      <c r="A1431" s="1">
        <v>42704</v>
      </c>
      <c r="B1431" s="12">
        <v>68.9</v>
      </c>
      <c r="C1431" s="7">
        <v>48</v>
      </c>
    </row>
    <row x14ac:dyDescent="0.25" r="1432" customHeight="1" ht="18.75">
      <c r="A1432" s="1">
        <v>42705</v>
      </c>
      <c r="B1432" s="7">
        <v>56</v>
      </c>
      <c r="C1432" s="7">
        <v>17</v>
      </c>
    </row>
    <row x14ac:dyDescent="0.25" r="1433" customHeight="1" ht="18.75">
      <c r="A1433" s="1">
        <v>42706</v>
      </c>
      <c r="B1433" s="12">
        <v>29.8</v>
      </c>
      <c r="C1433" s="7">
        <v>13</v>
      </c>
    </row>
    <row x14ac:dyDescent="0.25" r="1434" customHeight="1" ht="18.75">
      <c r="A1434" s="1">
        <v>42707</v>
      </c>
      <c r="B1434" s="12">
        <v>53.5</v>
      </c>
      <c r="C1434" s="7">
        <v>25</v>
      </c>
    </row>
    <row x14ac:dyDescent="0.25" r="1435" customHeight="1" ht="18.75">
      <c r="A1435" s="1">
        <v>42708</v>
      </c>
      <c r="B1435" s="12">
        <v>67.6</v>
      </c>
      <c r="C1435" s="7">
        <v>41</v>
      </c>
    </row>
    <row x14ac:dyDescent="0.25" r="1436" customHeight="1" ht="18.75">
      <c r="A1436" s="1">
        <v>42709</v>
      </c>
      <c r="B1436" s="12">
        <v>63.4</v>
      </c>
      <c r="C1436" s="7">
        <v>39</v>
      </c>
    </row>
    <row x14ac:dyDescent="0.25" r="1437" customHeight="1" ht="18.75">
      <c r="A1437" s="1">
        <v>42710</v>
      </c>
      <c r="B1437" s="12">
        <v>37.5</v>
      </c>
      <c r="C1437" s="7">
        <v>16</v>
      </c>
    </row>
    <row x14ac:dyDescent="0.25" r="1438" customHeight="1" ht="18.75">
      <c r="A1438" s="1">
        <v>42711</v>
      </c>
      <c r="B1438" s="12">
        <v>56.4</v>
      </c>
      <c r="C1438" s="7">
        <v>35</v>
      </c>
    </row>
    <row x14ac:dyDescent="0.25" r="1439" customHeight="1" ht="18.75">
      <c r="A1439" s="1">
        <v>42712</v>
      </c>
      <c r="B1439" s="12">
        <v>62.6</v>
      </c>
      <c r="C1439" s="7">
        <v>31</v>
      </c>
    </row>
    <row x14ac:dyDescent="0.25" r="1440" customHeight="1" ht="18.75">
      <c r="A1440" s="1">
        <v>42713</v>
      </c>
      <c r="B1440" s="12">
        <v>48.1</v>
      </c>
      <c r="C1440" s="7">
        <v>29</v>
      </c>
    </row>
    <row x14ac:dyDescent="0.25" r="1441" customHeight="1" ht="18.75">
      <c r="A1441" s="1">
        <v>42714</v>
      </c>
      <c r="B1441" s="12">
        <v>36.6</v>
      </c>
      <c r="C1441" s="7">
        <v>13</v>
      </c>
    </row>
    <row x14ac:dyDescent="0.25" r="1442" customHeight="1" ht="18.75">
      <c r="A1442" s="1">
        <v>42715</v>
      </c>
      <c r="B1442" s="12">
        <v>43.5</v>
      </c>
      <c r="C1442" s="7">
        <v>15</v>
      </c>
    </row>
    <row x14ac:dyDescent="0.25" r="1443" customHeight="1" ht="18.75">
      <c r="A1443" s="1">
        <v>42716</v>
      </c>
      <c r="B1443" s="12">
        <v>56.5</v>
      </c>
      <c r="C1443" s="7">
        <v>34</v>
      </c>
    </row>
    <row x14ac:dyDescent="0.25" r="1444" customHeight="1" ht="18.75">
      <c r="A1444" s="1">
        <v>42717</v>
      </c>
      <c r="B1444" s="12">
        <v>65.9</v>
      </c>
      <c r="C1444" s="7">
        <v>51</v>
      </c>
    </row>
    <row x14ac:dyDescent="0.25" r="1445" customHeight="1" ht="18.75">
      <c r="A1445" s="1">
        <v>42718</v>
      </c>
      <c r="B1445" s="12">
        <v>63.9</v>
      </c>
      <c r="C1445" s="7">
        <v>51</v>
      </c>
    </row>
    <row x14ac:dyDescent="0.25" r="1446" customHeight="1" ht="18.75">
      <c r="A1446" s="1">
        <v>42719</v>
      </c>
      <c r="B1446" s="12">
        <v>43.3</v>
      </c>
      <c r="C1446" s="7">
        <v>22</v>
      </c>
    </row>
    <row x14ac:dyDescent="0.25" r="1447" customHeight="1" ht="18.75">
      <c r="A1447" s="1">
        <v>42720</v>
      </c>
      <c r="B1447" s="12">
        <v>32.3</v>
      </c>
      <c r="C1447" s="7">
        <v>13</v>
      </c>
    </row>
    <row x14ac:dyDescent="0.25" r="1448" customHeight="1" ht="18.75">
      <c r="A1448" s="1">
        <v>42721</v>
      </c>
      <c r="B1448" s="12">
        <v>57.9</v>
      </c>
      <c r="C1448" s="7">
        <v>34</v>
      </c>
    </row>
    <row x14ac:dyDescent="0.25" r="1449" customHeight="1" ht="18.75">
      <c r="A1449" s="1">
        <v>42722</v>
      </c>
      <c r="B1449" s="12">
        <v>68.8</v>
      </c>
      <c r="C1449" s="7">
        <v>41</v>
      </c>
    </row>
    <row x14ac:dyDescent="0.25" r="1450" customHeight="1" ht="18.75">
      <c r="A1450" s="1">
        <v>42723</v>
      </c>
      <c r="B1450" s="12">
        <v>84.3</v>
      </c>
      <c r="C1450" s="7">
        <v>68</v>
      </c>
    </row>
    <row x14ac:dyDescent="0.25" r="1451" customHeight="1" ht="18.75">
      <c r="A1451" s="1">
        <v>42724</v>
      </c>
      <c r="B1451" s="12">
        <v>87.1</v>
      </c>
      <c r="C1451" s="7">
        <v>66</v>
      </c>
    </row>
    <row x14ac:dyDescent="0.25" r="1452" customHeight="1" ht="18.75">
      <c r="A1452" s="1">
        <v>42725</v>
      </c>
      <c r="B1452" s="12">
        <v>96.4</v>
      </c>
      <c r="C1452" s="7">
        <v>90</v>
      </c>
    </row>
    <row x14ac:dyDescent="0.25" r="1453" customHeight="1" ht="18.75">
      <c r="A1453" s="1">
        <v>42726</v>
      </c>
      <c r="B1453" s="12">
        <v>70.5</v>
      </c>
      <c r="C1453" s="7">
        <v>49</v>
      </c>
    </row>
    <row x14ac:dyDescent="0.25" r="1454" customHeight="1" ht="18.75">
      <c r="A1454" s="1">
        <v>42727</v>
      </c>
      <c r="B1454" s="12">
        <v>57.1</v>
      </c>
      <c r="C1454" s="7">
        <v>45</v>
      </c>
    </row>
    <row x14ac:dyDescent="0.25" r="1455" customHeight="1" ht="18.75">
      <c r="A1455" s="1">
        <v>42728</v>
      </c>
      <c r="B1455" s="12">
        <v>60.4</v>
      </c>
      <c r="C1455" s="7">
        <v>46</v>
      </c>
    </row>
    <row x14ac:dyDescent="0.25" r="1456" customHeight="1" ht="18.75">
      <c r="A1456" s="1">
        <v>42729</v>
      </c>
      <c r="B1456" s="12">
        <v>72.6</v>
      </c>
      <c r="C1456" s="7">
        <v>51</v>
      </c>
    </row>
    <row x14ac:dyDescent="0.25" r="1457" customHeight="1" ht="18.75">
      <c r="A1457" s="1">
        <v>42730</v>
      </c>
      <c r="B1457" s="12">
        <v>88.8</v>
      </c>
      <c r="C1457" s="7">
        <v>76</v>
      </c>
    </row>
    <row x14ac:dyDescent="0.25" r="1458" customHeight="1" ht="18.75">
      <c r="A1458" s="1">
        <v>42731</v>
      </c>
      <c r="B1458" s="12">
        <v>53.8</v>
      </c>
      <c r="C1458" s="7">
        <v>23</v>
      </c>
    </row>
    <row x14ac:dyDescent="0.25" r="1459" customHeight="1" ht="18.75">
      <c r="A1459" s="1">
        <v>42732</v>
      </c>
      <c r="B1459" s="12">
        <v>46.3</v>
      </c>
      <c r="C1459" s="7">
        <v>25</v>
      </c>
    </row>
    <row x14ac:dyDescent="0.25" r="1460" customHeight="1" ht="18.75">
      <c r="A1460" s="1">
        <v>42733</v>
      </c>
      <c r="B1460" s="12">
        <v>37.5</v>
      </c>
      <c r="C1460" s="7">
        <v>18</v>
      </c>
    </row>
    <row x14ac:dyDescent="0.25" r="1461" customHeight="1" ht="18.75">
      <c r="A1461" s="1">
        <v>42734</v>
      </c>
      <c r="B1461" s="12">
        <v>38.8</v>
      </c>
      <c r="C1461" s="7">
        <v>18</v>
      </c>
    </row>
    <row x14ac:dyDescent="0.25" r="1462" customHeight="1" ht="18.75">
      <c r="A1462" s="1">
        <v>42735</v>
      </c>
      <c r="B1462" s="12">
        <v>68.6</v>
      </c>
      <c r="C1462" s="7">
        <v>46</v>
      </c>
    </row>
    <row x14ac:dyDescent="0.25" r="1463" customHeight="1" ht="18.75">
      <c r="A1463" s="1">
        <v>42736</v>
      </c>
      <c r="B1463" s="12">
        <v>73.3</v>
      </c>
      <c r="C1463" s="7">
        <v>42</v>
      </c>
    </row>
    <row x14ac:dyDescent="0.25" r="1464" customHeight="1" ht="18.75">
      <c r="A1464" s="1">
        <v>42737</v>
      </c>
      <c r="B1464" s="12">
        <v>73.4</v>
      </c>
      <c r="C1464" s="7">
        <v>46</v>
      </c>
    </row>
    <row x14ac:dyDescent="0.25" r="1465" customHeight="1" ht="18.75">
      <c r="A1465" s="1">
        <v>42738</v>
      </c>
      <c r="B1465" s="12">
        <v>49.8</v>
      </c>
      <c r="C1465" s="7">
        <v>23</v>
      </c>
    </row>
    <row x14ac:dyDescent="0.25" r="1466" customHeight="1" ht="18.75">
      <c r="A1466" s="1">
        <v>42739</v>
      </c>
      <c r="B1466" s="7">
        <v>66</v>
      </c>
      <c r="C1466" s="7">
        <v>35</v>
      </c>
    </row>
    <row x14ac:dyDescent="0.25" r="1467" customHeight="1" ht="18.75">
      <c r="A1467" s="1">
        <v>42740</v>
      </c>
      <c r="B1467" s="7">
        <v>80</v>
      </c>
      <c r="C1467" s="7">
        <v>69</v>
      </c>
    </row>
    <row x14ac:dyDescent="0.25" r="1468" customHeight="1" ht="18.75">
      <c r="A1468" s="1">
        <v>42741</v>
      </c>
      <c r="B1468" s="12">
        <v>71.9</v>
      </c>
      <c r="C1468" s="7">
        <v>50</v>
      </c>
    </row>
    <row x14ac:dyDescent="0.25" r="1469" customHeight="1" ht="18.75">
      <c r="A1469" s="1">
        <v>42742</v>
      </c>
      <c r="B1469" s="12">
        <v>75.9</v>
      </c>
      <c r="C1469" s="7">
        <v>53</v>
      </c>
    </row>
    <row x14ac:dyDescent="0.25" r="1470" customHeight="1" ht="18.75">
      <c r="A1470" s="1">
        <v>42743</v>
      </c>
      <c r="B1470" s="12">
        <v>70.1</v>
      </c>
      <c r="C1470" s="7">
        <v>49</v>
      </c>
    </row>
    <row x14ac:dyDescent="0.25" r="1471" customHeight="1" ht="18.75">
      <c r="A1471" s="1">
        <v>42744</v>
      </c>
      <c r="B1471" s="12">
        <v>49.8</v>
      </c>
      <c r="C1471" s="7">
        <v>29</v>
      </c>
    </row>
    <row x14ac:dyDescent="0.25" r="1472" customHeight="1" ht="18.75">
      <c r="A1472" s="1">
        <v>42745</v>
      </c>
      <c r="B1472" s="7">
        <v>45</v>
      </c>
      <c r="C1472" s="7">
        <v>30</v>
      </c>
    </row>
    <row x14ac:dyDescent="0.25" r="1473" customHeight="1" ht="18.75">
      <c r="A1473" s="1">
        <v>42746</v>
      </c>
      <c r="B1473" s="12">
        <v>37.6</v>
      </c>
      <c r="C1473" s="7">
        <v>18</v>
      </c>
    </row>
    <row x14ac:dyDescent="0.25" r="1474" customHeight="1" ht="18.75">
      <c r="A1474" s="1">
        <v>42747</v>
      </c>
      <c r="B1474" s="12">
        <v>50.6</v>
      </c>
      <c r="C1474" s="7">
        <v>24</v>
      </c>
    </row>
    <row x14ac:dyDescent="0.25" r="1475" customHeight="1" ht="18.75">
      <c r="A1475" s="1">
        <v>42748</v>
      </c>
      <c r="B1475" s="12">
        <v>40.6</v>
      </c>
      <c r="C1475" s="7">
        <v>28</v>
      </c>
    </row>
    <row x14ac:dyDescent="0.25" r="1476" customHeight="1" ht="18.75">
      <c r="A1476" s="1">
        <v>42749</v>
      </c>
      <c r="B1476" s="12">
        <v>35.1</v>
      </c>
      <c r="C1476" s="7">
        <v>14</v>
      </c>
    </row>
    <row x14ac:dyDescent="0.25" r="1477" customHeight="1" ht="18.75">
      <c r="A1477" s="1">
        <v>42750</v>
      </c>
      <c r="B1477" s="12">
        <v>26.1</v>
      </c>
      <c r="C1477" s="7">
        <v>15</v>
      </c>
    </row>
    <row x14ac:dyDescent="0.25" r="1478" customHeight="1" ht="18.75">
      <c r="A1478" s="1">
        <v>42751</v>
      </c>
      <c r="B1478" s="12">
        <v>41.8</v>
      </c>
      <c r="C1478" s="7">
        <v>23</v>
      </c>
    </row>
    <row x14ac:dyDescent="0.25" r="1479" customHeight="1" ht="18.75">
      <c r="A1479" s="1">
        <v>42752</v>
      </c>
      <c r="B1479" s="12">
        <v>49.4</v>
      </c>
      <c r="C1479" s="7">
        <v>22</v>
      </c>
    </row>
    <row x14ac:dyDescent="0.25" r="1480" customHeight="1" ht="18.75">
      <c r="A1480" s="1">
        <v>42753</v>
      </c>
      <c r="B1480" s="12">
        <v>48.6</v>
      </c>
      <c r="C1480" s="7">
        <v>30</v>
      </c>
    </row>
    <row x14ac:dyDescent="0.25" r="1481" customHeight="1" ht="18.75">
      <c r="A1481" s="1">
        <v>42754</v>
      </c>
      <c r="B1481" s="12">
        <v>67.3</v>
      </c>
      <c r="C1481" s="7">
        <v>39</v>
      </c>
    </row>
    <row x14ac:dyDescent="0.25" r="1482" customHeight="1" ht="18.75">
      <c r="A1482" s="1">
        <v>42755</v>
      </c>
      <c r="B1482" s="12">
        <v>61.3</v>
      </c>
      <c r="C1482" s="7">
        <v>45</v>
      </c>
    </row>
    <row x14ac:dyDescent="0.25" r="1483" customHeight="1" ht="18.75">
      <c r="A1483" s="1">
        <v>42756</v>
      </c>
      <c r="B1483" s="12">
        <v>55.6</v>
      </c>
      <c r="C1483" s="7">
        <v>38</v>
      </c>
    </row>
    <row x14ac:dyDescent="0.25" r="1484" customHeight="1" ht="18.75">
      <c r="A1484" s="1">
        <v>42757</v>
      </c>
      <c r="B1484" s="12">
        <v>55.3</v>
      </c>
      <c r="C1484" s="7">
        <v>34</v>
      </c>
    </row>
    <row x14ac:dyDescent="0.25" r="1485" customHeight="1" ht="18.75">
      <c r="A1485" s="1">
        <v>42758</v>
      </c>
      <c r="B1485" s="12">
        <v>43.1</v>
      </c>
      <c r="C1485" s="7">
        <v>26</v>
      </c>
    </row>
    <row x14ac:dyDescent="0.25" r="1486" customHeight="1" ht="18.75">
      <c r="A1486" s="1">
        <v>42759</v>
      </c>
      <c r="B1486" s="7">
        <v>41</v>
      </c>
      <c r="C1486" s="7">
        <v>19</v>
      </c>
    </row>
    <row x14ac:dyDescent="0.25" r="1487" customHeight="1" ht="18.75">
      <c r="A1487" s="1">
        <v>42760</v>
      </c>
      <c r="B1487" s="12">
        <v>43.8</v>
      </c>
      <c r="C1487" s="7">
        <v>15</v>
      </c>
    </row>
    <row x14ac:dyDescent="0.25" r="1488" customHeight="1" ht="18.75">
      <c r="A1488" s="1">
        <v>42761</v>
      </c>
      <c r="B1488" s="7">
        <v>41</v>
      </c>
      <c r="C1488" s="7">
        <v>12</v>
      </c>
    </row>
    <row x14ac:dyDescent="0.25" r="1489" customHeight="1" ht="18.75">
      <c r="A1489" s="1">
        <v>42762</v>
      </c>
      <c r="B1489" s="12">
        <v>28.5</v>
      </c>
      <c r="C1489" s="7">
        <v>14</v>
      </c>
    </row>
    <row x14ac:dyDescent="0.25" r="1490" customHeight="1" ht="18.75">
      <c r="A1490" s="1">
        <v>42763</v>
      </c>
      <c r="B1490" s="12">
        <v>31.4</v>
      </c>
      <c r="C1490" s="7">
        <v>12</v>
      </c>
    </row>
    <row x14ac:dyDescent="0.25" r="1491" customHeight="1" ht="18.75">
      <c r="A1491" s="1">
        <v>42764</v>
      </c>
      <c r="B1491" s="12">
        <v>53.5</v>
      </c>
      <c r="C1491" s="7">
        <v>33</v>
      </c>
    </row>
    <row x14ac:dyDescent="0.25" r="1492" customHeight="1" ht="18.75">
      <c r="A1492" s="1">
        <v>42765</v>
      </c>
      <c r="B1492" s="12">
        <v>47.8</v>
      </c>
      <c r="C1492" s="7">
        <v>21</v>
      </c>
    </row>
    <row x14ac:dyDescent="0.25" r="1493" customHeight="1" ht="18.75">
      <c r="A1493" s="1">
        <v>42766</v>
      </c>
      <c r="B1493" s="12">
        <v>39.1</v>
      </c>
      <c r="C1493" s="7">
        <v>13</v>
      </c>
    </row>
    <row x14ac:dyDescent="0.25" r="1494" customHeight="1" ht="18.75">
      <c r="A1494" s="1">
        <v>42767</v>
      </c>
      <c r="B1494" s="12">
        <v>31.4</v>
      </c>
      <c r="C1494" s="7">
        <v>17</v>
      </c>
    </row>
    <row x14ac:dyDescent="0.25" r="1495" customHeight="1" ht="18.75">
      <c r="A1495" s="1">
        <v>42768</v>
      </c>
      <c r="B1495" s="12">
        <v>24.9</v>
      </c>
      <c r="C1495" s="7">
        <v>12</v>
      </c>
    </row>
    <row x14ac:dyDescent="0.25" r="1496" customHeight="1" ht="18.75">
      <c r="A1496" s="1">
        <v>42769</v>
      </c>
      <c r="B1496" s="12">
        <v>42.6</v>
      </c>
      <c r="C1496" s="7">
        <v>20</v>
      </c>
    </row>
    <row x14ac:dyDescent="0.25" r="1497" customHeight="1" ht="18.75">
      <c r="A1497" s="1">
        <v>42770</v>
      </c>
      <c r="B1497" s="12">
        <v>36.4</v>
      </c>
      <c r="C1497" s="7">
        <v>8</v>
      </c>
    </row>
    <row x14ac:dyDescent="0.25" r="1498" customHeight="1" ht="18.75">
      <c r="A1498" s="1">
        <v>42771</v>
      </c>
      <c r="B1498" s="12">
        <v>66.8</v>
      </c>
      <c r="C1498" s="7">
        <v>28</v>
      </c>
    </row>
    <row x14ac:dyDescent="0.25" r="1499" customHeight="1" ht="18.75">
      <c r="A1499" s="1">
        <v>42772</v>
      </c>
      <c r="B1499" s="7">
        <v>40</v>
      </c>
      <c r="C1499" s="7">
        <v>24</v>
      </c>
    </row>
    <row x14ac:dyDescent="0.25" r="1500" customHeight="1" ht="18.75">
      <c r="A1500" s="1">
        <v>42773</v>
      </c>
      <c r="B1500" s="12">
        <v>47.9</v>
      </c>
      <c r="C1500" s="7">
        <v>27</v>
      </c>
    </row>
    <row x14ac:dyDescent="0.25" r="1501" customHeight="1" ht="18.75">
      <c r="A1501" s="1">
        <v>42774</v>
      </c>
      <c r="B1501" s="12">
        <v>49.9</v>
      </c>
      <c r="C1501" s="7">
        <v>20</v>
      </c>
    </row>
    <row x14ac:dyDescent="0.25" r="1502" customHeight="1" ht="18.75">
      <c r="A1502" s="1">
        <v>42775</v>
      </c>
      <c r="B1502" s="12">
        <v>38.6</v>
      </c>
      <c r="C1502" s="7">
        <v>22</v>
      </c>
    </row>
    <row x14ac:dyDescent="0.25" r="1503" customHeight="1" ht="18.75">
      <c r="A1503" s="1">
        <v>42776</v>
      </c>
      <c r="B1503" s="12">
        <v>39.4</v>
      </c>
      <c r="C1503" s="7">
        <v>23</v>
      </c>
    </row>
    <row x14ac:dyDescent="0.25" r="1504" customHeight="1" ht="18.75">
      <c r="A1504" s="1">
        <v>42777</v>
      </c>
      <c r="B1504" s="12">
        <v>41.9</v>
      </c>
      <c r="C1504" s="7">
        <v>30</v>
      </c>
    </row>
    <row x14ac:dyDescent="0.25" r="1505" customHeight="1" ht="18.75">
      <c r="A1505" s="1">
        <v>42778</v>
      </c>
      <c r="B1505" s="12">
        <v>42.1</v>
      </c>
      <c r="C1505" s="7">
        <v>19</v>
      </c>
    </row>
    <row x14ac:dyDescent="0.25" r="1506" customHeight="1" ht="18.75">
      <c r="A1506" s="1">
        <v>42779</v>
      </c>
      <c r="B1506" s="12">
        <v>53.5</v>
      </c>
      <c r="C1506" s="7">
        <v>19</v>
      </c>
    </row>
    <row x14ac:dyDescent="0.25" r="1507" customHeight="1" ht="18.75">
      <c r="A1507" s="1">
        <v>42780</v>
      </c>
      <c r="B1507" s="12">
        <v>54.8</v>
      </c>
      <c r="C1507" s="7">
        <v>21</v>
      </c>
    </row>
    <row x14ac:dyDescent="0.25" r="1508" customHeight="1" ht="18.75">
      <c r="A1508" s="1">
        <v>42781</v>
      </c>
      <c r="B1508" s="12">
        <v>38.4</v>
      </c>
      <c r="C1508" s="7">
        <v>14</v>
      </c>
    </row>
    <row x14ac:dyDescent="0.25" r="1509" customHeight="1" ht="18.75">
      <c r="A1509" s="1">
        <v>42782</v>
      </c>
      <c r="B1509" s="12">
        <v>46.5</v>
      </c>
      <c r="C1509" s="7">
        <v>23</v>
      </c>
    </row>
    <row x14ac:dyDescent="0.25" r="1510" customHeight="1" ht="18.75">
      <c r="A1510" s="1">
        <v>42783</v>
      </c>
      <c r="B1510" s="12">
        <v>40.9</v>
      </c>
      <c r="C1510" s="7">
        <v>12</v>
      </c>
    </row>
    <row x14ac:dyDescent="0.25" r="1511" customHeight="1" ht="18.75">
      <c r="A1511" s="1">
        <v>42784</v>
      </c>
      <c r="B1511" s="12">
        <v>27.4</v>
      </c>
      <c r="C1511" s="7">
        <v>13</v>
      </c>
    </row>
    <row x14ac:dyDescent="0.25" r="1512" customHeight="1" ht="18.75">
      <c r="A1512" s="1">
        <v>42785</v>
      </c>
      <c r="B1512" s="12">
        <v>49.4</v>
      </c>
      <c r="C1512" s="7">
        <v>15</v>
      </c>
    </row>
    <row x14ac:dyDescent="0.25" r="1513" customHeight="1" ht="18.75">
      <c r="A1513" s="1">
        <v>42786</v>
      </c>
      <c r="B1513" s="12">
        <v>52.3</v>
      </c>
      <c r="C1513" s="7">
        <v>18</v>
      </c>
    </row>
    <row x14ac:dyDescent="0.25" r="1514" customHeight="1" ht="18.75">
      <c r="A1514" s="1">
        <v>42787</v>
      </c>
      <c r="B1514" s="12">
        <v>50.1</v>
      </c>
      <c r="C1514" s="7">
        <v>24</v>
      </c>
    </row>
    <row x14ac:dyDescent="0.25" r="1515" customHeight="1" ht="18.75">
      <c r="A1515" s="1">
        <v>42788</v>
      </c>
      <c r="B1515" s="12">
        <v>85.6</v>
      </c>
      <c r="C1515" s="7">
        <v>67</v>
      </c>
    </row>
    <row x14ac:dyDescent="0.25" r="1516" customHeight="1" ht="18.75">
      <c r="A1516" s="1">
        <v>42789</v>
      </c>
      <c r="B1516" s="12">
        <v>50.5</v>
      </c>
      <c r="C1516" s="7">
        <v>24</v>
      </c>
    </row>
    <row x14ac:dyDescent="0.25" r="1517" customHeight="1" ht="18.75">
      <c r="A1517" s="1">
        <v>42790</v>
      </c>
      <c r="B1517" s="12">
        <v>35.4</v>
      </c>
      <c r="C1517" s="7">
        <v>19</v>
      </c>
    </row>
    <row x14ac:dyDescent="0.25" r="1518" customHeight="1" ht="18.75">
      <c r="A1518" s="1">
        <v>42791</v>
      </c>
      <c r="B1518" s="12">
        <v>41.6</v>
      </c>
      <c r="C1518" s="7">
        <v>13</v>
      </c>
    </row>
    <row x14ac:dyDescent="0.25" r="1519" customHeight="1" ht="18.75">
      <c r="A1519" s="1">
        <v>42792</v>
      </c>
      <c r="B1519" s="12">
        <v>51.4</v>
      </c>
      <c r="C1519" s="7">
        <v>23</v>
      </c>
    </row>
    <row x14ac:dyDescent="0.25" r="1520" customHeight="1" ht="18.75">
      <c r="A1520" s="1">
        <v>42793</v>
      </c>
      <c r="B1520" s="12">
        <v>67.1</v>
      </c>
      <c r="C1520" s="7">
        <v>21</v>
      </c>
    </row>
    <row x14ac:dyDescent="0.25" r="1521" customHeight="1" ht="18.75">
      <c r="A1521" s="1">
        <v>42794</v>
      </c>
      <c r="B1521" s="7">
        <v>52</v>
      </c>
      <c r="C1521" s="7">
        <v>15</v>
      </c>
    </row>
    <row x14ac:dyDescent="0.25" r="1522" customHeight="1" ht="18.75">
      <c r="A1522" s="1">
        <v>42795</v>
      </c>
      <c r="B1522" s="7">
        <v>50</v>
      </c>
      <c r="C1522" s="7">
        <v>18</v>
      </c>
    </row>
    <row x14ac:dyDescent="0.25" r="1523" customHeight="1" ht="18.75">
      <c r="A1523" s="1">
        <v>42796</v>
      </c>
      <c r="B1523" s="12">
        <v>61.6</v>
      </c>
      <c r="C1523" s="7">
        <v>37</v>
      </c>
    </row>
    <row x14ac:dyDescent="0.25" r="1524" customHeight="1" ht="18.75">
      <c r="A1524" s="1">
        <v>42797</v>
      </c>
      <c r="B1524" s="12">
        <v>36.4</v>
      </c>
      <c r="C1524" s="7">
        <v>16</v>
      </c>
    </row>
    <row x14ac:dyDescent="0.25" r="1525" customHeight="1" ht="18.75">
      <c r="A1525" s="1">
        <v>42798</v>
      </c>
      <c r="B1525" s="12">
        <v>44.4</v>
      </c>
      <c r="C1525" s="7">
        <v>14</v>
      </c>
    </row>
    <row x14ac:dyDescent="0.25" r="1526" customHeight="1" ht="18.75">
      <c r="A1526" s="1">
        <v>42799</v>
      </c>
      <c r="B1526" s="12">
        <v>45.3</v>
      </c>
      <c r="C1526" s="7">
        <v>12</v>
      </c>
    </row>
    <row x14ac:dyDescent="0.25" r="1527" customHeight="1" ht="18.75">
      <c r="A1527" s="1">
        <v>42800</v>
      </c>
      <c r="B1527" s="12">
        <v>32.9</v>
      </c>
      <c r="C1527" s="7">
        <v>12</v>
      </c>
    </row>
    <row x14ac:dyDescent="0.25" r="1528" customHeight="1" ht="18.75">
      <c r="A1528" s="1">
        <v>42801</v>
      </c>
      <c r="B1528" s="12">
        <v>37.5</v>
      </c>
      <c r="C1528" s="7">
        <v>20</v>
      </c>
    </row>
    <row x14ac:dyDescent="0.25" r="1529" customHeight="1" ht="18.75">
      <c r="A1529" s="1">
        <v>42802</v>
      </c>
      <c r="B1529" s="12">
        <v>40.5</v>
      </c>
      <c r="C1529" s="7">
        <v>26</v>
      </c>
    </row>
    <row x14ac:dyDescent="0.25" r="1530" customHeight="1" ht="18.75">
      <c r="A1530" s="1">
        <v>42803</v>
      </c>
      <c r="B1530" s="12">
        <v>31.8</v>
      </c>
      <c r="C1530" s="7">
        <v>13</v>
      </c>
    </row>
    <row x14ac:dyDescent="0.25" r="1531" customHeight="1" ht="18.75">
      <c r="A1531" s="1">
        <v>42804</v>
      </c>
      <c r="B1531" s="12">
        <v>28.9</v>
      </c>
      <c r="C1531" s="7">
        <v>13</v>
      </c>
    </row>
    <row x14ac:dyDescent="0.25" r="1532" customHeight="1" ht="18.75">
      <c r="A1532" s="1">
        <v>42805</v>
      </c>
      <c r="B1532" s="7">
        <v>39</v>
      </c>
      <c r="C1532" s="7">
        <v>11</v>
      </c>
    </row>
    <row x14ac:dyDescent="0.25" r="1533" customHeight="1" ht="18.75">
      <c r="A1533" s="1">
        <v>42806</v>
      </c>
      <c r="B1533" s="12">
        <v>36.6</v>
      </c>
      <c r="C1533" s="7">
        <v>10</v>
      </c>
    </row>
    <row x14ac:dyDescent="0.25" r="1534" customHeight="1" ht="18.75">
      <c r="A1534" s="1">
        <v>42807</v>
      </c>
      <c r="B1534" s="12">
        <v>44.4</v>
      </c>
      <c r="C1534" s="7">
        <v>17</v>
      </c>
    </row>
    <row x14ac:dyDescent="0.25" r="1535" customHeight="1" ht="18.75">
      <c r="A1535" s="1">
        <v>42808</v>
      </c>
      <c r="B1535" s="12">
        <v>52.9</v>
      </c>
      <c r="C1535" s="7">
        <v>15</v>
      </c>
    </row>
    <row x14ac:dyDescent="0.25" r="1536" customHeight="1" ht="18.75">
      <c r="A1536" s="1">
        <v>42809</v>
      </c>
      <c r="B1536" s="12">
        <v>51.6</v>
      </c>
      <c r="C1536" s="7">
        <v>17</v>
      </c>
    </row>
    <row x14ac:dyDescent="0.25" r="1537" customHeight="1" ht="18.75">
      <c r="A1537" s="1">
        <v>42810</v>
      </c>
      <c r="B1537" s="12">
        <v>46.4</v>
      </c>
      <c r="C1537" s="7">
        <v>21</v>
      </c>
    </row>
    <row x14ac:dyDescent="0.25" r="1538" customHeight="1" ht="18.75">
      <c r="A1538" s="1">
        <v>42811</v>
      </c>
      <c r="B1538" s="7">
        <v>33</v>
      </c>
      <c r="C1538" s="7">
        <v>12</v>
      </c>
    </row>
    <row x14ac:dyDescent="0.25" r="1539" customHeight="1" ht="18.75">
      <c r="A1539" s="1">
        <v>42812</v>
      </c>
      <c r="B1539" s="7">
        <v>38</v>
      </c>
      <c r="C1539" s="7">
        <v>14</v>
      </c>
    </row>
    <row x14ac:dyDescent="0.25" r="1540" customHeight="1" ht="18.75">
      <c r="A1540" s="1">
        <v>42813</v>
      </c>
      <c r="B1540" s="12">
        <v>39.9</v>
      </c>
      <c r="C1540" s="7">
        <v>13</v>
      </c>
    </row>
    <row x14ac:dyDescent="0.25" r="1541" customHeight="1" ht="18.75">
      <c r="A1541" s="1">
        <v>42814</v>
      </c>
      <c r="B1541" s="12">
        <v>74.3</v>
      </c>
      <c r="C1541" s="7">
        <v>36</v>
      </c>
    </row>
    <row x14ac:dyDescent="0.25" r="1542" customHeight="1" ht="18.75">
      <c r="A1542" s="1">
        <v>42815</v>
      </c>
      <c r="B1542" s="7">
        <v>64</v>
      </c>
      <c r="C1542" s="7">
        <v>23</v>
      </c>
    </row>
    <row x14ac:dyDescent="0.25" r="1543" customHeight="1" ht="18.75">
      <c r="A1543" s="1">
        <v>42816</v>
      </c>
      <c r="B1543" s="12">
        <v>44.5</v>
      </c>
      <c r="C1543" s="7">
        <v>12</v>
      </c>
    </row>
    <row x14ac:dyDescent="0.25" r="1544" customHeight="1" ht="18.75">
      <c r="A1544" s="1">
        <v>42817</v>
      </c>
      <c r="B1544" s="12">
        <v>37.3</v>
      </c>
      <c r="C1544" s="7">
        <v>13</v>
      </c>
    </row>
    <row x14ac:dyDescent="0.25" r="1545" customHeight="1" ht="18.75">
      <c r="A1545" s="1">
        <v>42818</v>
      </c>
      <c r="B1545" s="12">
        <v>49.4</v>
      </c>
      <c r="C1545" s="7">
        <v>30</v>
      </c>
    </row>
    <row x14ac:dyDescent="0.25" r="1546" customHeight="1" ht="18.75">
      <c r="A1546" s="1">
        <v>42819</v>
      </c>
      <c r="B1546" s="12">
        <v>85.3</v>
      </c>
      <c r="C1546" s="7">
        <v>52</v>
      </c>
    </row>
    <row x14ac:dyDescent="0.25" r="1547" customHeight="1" ht="18.75">
      <c r="A1547" s="1">
        <v>42820</v>
      </c>
      <c r="B1547" s="12">
        <v>80.6</v>
      </c>
      <c r="C1547" s="7">
        <v>51</v>
      </c>
    </row>
    <row x14ac:dyDescent="0.25" r="1548" customHeight="1" ht="18.75">
      <c r="A1548" s="1">
        <v>42821</v>
      </c>
      <c r="B1548" s="12">
        <v>67.1</v>
      </c>
      <c r="C1548" s="7">
        <v>43</v>
      </c>
    </row>
    <row x14ac:dyDescent="0.25" r="1549" customHeight="1" ht="18.75">
      <c r="A1549" s="1">
        <v>42822</v>
      </c>
      <c r="B1549" s="12">
        <v>52.3</v>
      </c>
      <c r="C1549" s="7">
        <v>21</v>
      </c>
    </row>
    <row x14ac:dyDescent="0.25" r="1550" customHeight="1" ht="18.75">
      <c r="A1550" s="1">
        <v>42823</v>
      </c>
      <c r="B1550" s="12">
        <v>70.8</v>
      </c>
      <c r="C1550" s="7">
        <v>41</v>
      </c>
    </row>
    <row x14ac:dyDescent="0.25" r="1551" customHeight="1" ht="18.75">
      <c r="A1551" s="1">
        <v>42824</v>
      </c>
      <c r="B1551" s="7">
        <v>58</v>
      </c>
      <c r="C1551" s="7">
        <v>15</v>
      </c>
    </row>
    <row x14ac:dyDescent="0.25" r="1552" customHeight="1" ht="18.75">
      <c r="A1552" s="1">
        <v>42825</v>
      </c>
      <c r="B1552" s="7">
        <v>71</v>
      </c>
      <c r="C1552" s="7">
        <v>62</v>
      </c>
    </row>
    <row x14ac:dyDescent="0.25" r="1553" customHeight="1" ht="18.75">
      <c r="A1553" s="1">
        <v>42826</v>
      </c>
      <c r="B1553" s="12">
        <v>81.6</v>
      </c>
      <c r="C1553" s="7">
        <v>55</v>
      </c>
    </row>
    <row x14ac:dyDescent="0.25" r="1554" customHeight="1" ht="18.75">
      <c r="A1554" s="1">
        <v>42827</v>
      </c>
      <c r="B1554" s="12">
        <v>55.6</v>
      </c>
      <c r="C1554" s="7">
        <v>17</v>
      </c>
    </row>
    <row x14ac:dyDescent="0.25" r="1555" customHeight="1" ht="18.75">
      <c r="A1555" s="1">
        <v>42828</v>
      </c>
      <c r="B1555" s="12">
        <v>31.4</v>
      </c>
      <c r="C1555" s="7">
        <v>15</v>
      </c>
    </row>
    <row x14ac:dyDescent="0.25" r="1556" customHeight="1" ht="18.75">
      <c r="A1556" s="1">
        <v>42829</v>
      </c>
      <c r="B1556" s="12">
        <v>40.4</v>
      </c>
      <c r="C1556" s="7">
        <v>19</v>
      </c>
    </row>
    <row x14ac:dyDescent="0.25" r="1557" customHeight="1" ht="18.75">
      <c r="A1557" s="1">
        <v>42830</v>
      </c>
      <c r="B1557" s="7">
        <v>69</v>
      </c>
      <c r="C1557" s="7">
        <v>38</v>
      </c>
    </row>
    <row x14ac:dyDescent="0.25" r="1558" customHeight="1" ht="18.75">
      <c r="A1558" s="1">
        <v>42831</v>
      </c>
      <c r="B1558" s="7">
        <v>82</v>
      </c>
      <c r="C1558" s="7">
        <v>64</v>
      </c>
    </row>
    <row x14ac:dyDescent="0.25" r="1559" customHeight="1" ht="18.75">
      <c r="A1559" s="1">
        <v>42832</v>
      </c>
      <c r="B1559" s="12">
        <v>66.6</v>
      </c>
      <c r="C1559" s="7">
        <v>36</v>
      </c>
    </row>
    <row x14ac:dyDescent="0.25" r="1560" customHeight="1" ht="18.75">
      <c r="A1560" s="1">
        <v>42833</v>
      </c>
      <c r="B1560" s="7">
        <v>53</v>
      </c>
      <c r="C1560" s="7">
        <v>19</v>
      </c>
    </row>
    <row x14ac:dyDescent="0.25" r="1561" customHeight="1" ht="18.75">
      <c r="A1561" s="1">
        <v>42834</v>
      </c>
      <c r="B1561" s="12">
        <v>59.9</v>
      </c>
      <c r="C1561" s="7">
        <v>36</v>
      </c>
    </row>
    <row x14ac:dyDescent="0.25" r="1562" customHeight="1" ht="18.75">
      <c r="A1562" s="1">
        <v>42835</v>
      </c>
      <c r="B1562" s="12">
        <v>59.8</v>
      </c>
      <c r="C1562" s="7">
        <v>35</v>
      </c>
    </row>
    <row x14ac:dyDescent="0.25" r="1563" customHeight="1" ht="18.75">
      <c r="A1563" s="1">
        <v>42836</v>
      </c>
      <c r="B1563" s="12">
        <v>69.9</v>
      </c>
      <c r="C1563" s="7">
        <v>40</v>
      </c>
    </row>
    <row x14ac:dyDescent="0.25" r="1564" customHeight="1" ht="18.75">
      <c r="A1564" s="1">
        <v>42837</v>
      </c>
      <c r="B1564" s="12">
        <v>23.8</v>
      </c>
      <c r="C1564" s="7">
        <v>14</v>
      </c>
    </row>
    <row x14ac:dyDescent="0.25" r="1565" customHeight="1" ht="18.75">
      <c r="A1565" s="1">
        <v>42838</v>
      </c>
      <c r="B1565" s="12">
        <v>31.9</v>
      </c>
      <c r="C1565" s="7">
        <v>17</v>
      </c>
    </row>
    <row x14ac:dyDescent="0.25" r="1566" customHeight="1" ht="18.75">
      <c r="A1566" s="1">
        <v>42839</v>
      </c>
      <c r="B1566" s="12">
        <v>49.4</v>
      </c>
      <c r="C1566" s="7">
        <v>19</v>
      </c>
    </row>
    <row x14ac:dyDescent="0.25" r="1567" customHeight="1" ht="18.75">
      <c r="A1567" s="1">
        <v>42840</v>
      </c>
      <c r="B1567" s="12">
        <v>42.3</v>
      </c>
      <c r="C1567" s="7">
        <v>18</v>
      </c>
    </row>
    <row x14ac:dyDescent="0.25" r="1568" customHeight="1" ht="18.75">
      <c r="A1568" s="1">
        <v>42841</v>
      </c>
      <c r="B1568" s="12">
        <v>38.3</v>
      </c>
      <c r="C1568" s="7">
        <v>12</v>
      </c>
    </row>
    <row x14ac:dyDescent="0.25" r="1569" customHeight="1" ht="18.75">
      <c r="A1569" s="1">
        <v>42842</v>
      </c>
      <c r="B1569" s="12">
        <v>83.3</v>
      </c>
      <c r="C1569" s="7">
        <v>39</v>
      </c>
    </row>
    <row x14ac:dyDescent="0.25" r="1570" customHeight="1" ht="18.75">
      <c r="A1570" s="1">
        <v>42843</v>
      </c>
      <c r="B1570" s="12">
        <v>66.4</v>
      </c>
      <c r="C1570" s="7">
        <v>35</v>
      </c>
    </row>
    <row x14ac:dyDescent="0.25" r="1571" customHeight="1" ht="18.75">
      <c r="A1571" s="1">
        <v>42844</v>
      </c>
      <c r="B1571" s="12">
        <v>34.5</v>
      </c>
      <c r="C1571" s="7">
        <v>23</v>
      </c>
    </row>
    <row x14ac:dyDescent="0.25" r="1572" customHeight="1" ht="18.75">
      <c r="A1572" s="1">
        <v>42845</v>
      </c>
      <c r="B1572" s="12">
        <v>56.5</v>
      </c>
      <c r="C1572" s="7">
        <v>24</v>
      </c>
    </row>
    <row x14ac:dyDescent="0.25" r="1573" customHeight="1" ht="18.75">
      <c r="A1573" s="1">
        <v>42846</v>
      </c>
      <c r="B1573" s="12">
        <v>61.6</v>
      </c>
      <c r="C1573" s="7">
        <v>25</v>
      </c>
    </row>
    <row x14ac:dyDescent="0.25" r="1574" customHeight="1" ht="18.75">
      <c r="A1574" s="1">
        <v>42847</v>
      </c>
      <c r="B1574" s="12">
        <v>65.3</v>
      </c>
      <c r="C1574" s="7">
        <v>26</v>
      </c>
    </row>
    <row x14ac:dyDescent="0.25" r="1575" customHeight="1" ht="18.75">
      <c r="A1575" s="1">
        <v>42848</v>
      </c>
      <c r="B1575" s="12">
        <v>52.6</v>
      </c>
      <c r="C1575" s="7">
        <v>20</v>
      </c>
    </row>
    <row x14ac:dyDescent="0.25" r="1576" customHeight="1" ht="18.75">
      <c r="A1576" s="1">
        <v>42849</v>
      </c>
      <c r="B1576" s="12">
        <v>48.8</v>
      </c>
      <c r="C1576" s="7">
        <v>17</v>
      </c>
    </row>
    <row x14ac:dyDescent="0.25" r="1577" customHeight="1" ht="18.75">
      <c r="A1577" s="1">
        <v>42850</v>
      </c>
      <c r="B1577" s="12">
        <v>58.6</v>
      </c>
      <c r="C1577" s="7">
        <v>32</v>
      </c>
    </row>
    <row x14ac:dyDescent="0.25" r="1578" customHeight="1" ht="18.75">
      <c r="A1578" s="1">
        <v>42851</v>
      </c>
      <c r="B1578" s="12">
        <v>58.6</v>
      </c>
      <c r="C1578" s="7">
        <v>18</v>
      </c>
    </row>
    <row x14ac:dyDescent="0.25" r="1579" customHeight="1" ht="18.75">
      <c r="A1579" s="1">
        <v>42852</v>
      </c>
      <c r="B1579" s="12">
        <v>29.3</v>
      </c>
      <c r="C1579" s="7">
        <v>17</v>
      </c>
    </row>
    <row x14ac:dyDescent="0.25" r="1580" customHeight="1" ht="18.75">
      <c r="A1580" s="1">
        <v>42853</v>
      </c>
      <c r="B1580" s="12">
        <v>29.6</v>
      </c>
      <c r="C1580" s="7">
        <v>14</v>
      </c>
    </row>
    <row x14ac:dyDescent="0.25" r="1581" customHeight="1" ht="18.75">
      <c r="A1581" s="1">
        <v>42854</v>
      </c>
      <c r="B1581" s="12">
        <v>31.8</v>
      </c>
      <c r="C1581" s="7">
        <v>14</v>
      </c>
    </row>
    <row x14ac:dyDescent="0.25" r="1582" customHeight="1" ht="18.75">
      <c r="A1582" s="1">
        <v>42855</v>
      </c>
      <c r="B1582" s="12">
        <v>35.9</v>
      </c>
      <c r="C1582" s="7">
        <v>25</v>
      </c>
    </row>
    <row x14ac:dyDescent="0.25" r="1583" customHeight="1" ht="18.75">
      <c r="A1583" s="1">
        <v>42856</v>
      </c>
      <c r="B1583" s="12">
        <v>42.6</v>
      </c>
      <c r="C1583" s="7">
        <v>24</v>
      </c>
    </row>
    <row x14ac:dyDescent="0.25" r="1584" customHeight="1" ht="18.75">
      <c r="A1584" s="1">
        <v>42857</v>
      </c>
      <c r="B1584" s="12">
        <v>47.1</v>
      </c>
      <c r="C1584" s="7">
        <v>26</v>
      </c>
    </row>
    <row x14ac:dyDescent="0.25" r="1585" customHeight="1" ht="18.75">
      <c r="A1585" s="1">
        <v>42858</v>
      </c>
      <c r="B1585" s="12">
        <v>42.8</v>
      </c>
      <c r="C1585" s="7">
        <v>14</v>
      </c>
    </row>
    <row x14ac:dyDescent="0.25" r="1586" customHeight="1" ht="18.75">
      <c r="A1586" s="1">
        <v>42859</v>
      </c>
      <c r="B1586" s="12">
        <v>51.3</v>
      </c>
      <c r="C1586" s="7">
        <v>24</v>
      </c>
    </row>
    <row x14ac:dyDescent="0.25" r="1587" customHeight="1" ht="18.75">
      <c r="A1587" s="1">
        <v>42860</v>
      </c>
      <c r="B1587" s="12">
        <v>76.5</v>
      </c>
      <c r="C1587" s="7">
        <v>41</v>
      </c>
    </row>
    <row x14ac:dyDescent="0.25" r="1588" customHeight="1" ht="18.75">
      <c r="A1588" s="1">
        <v>42861</v>
      </c>
      <c r="B1588" s="12">
        <v>32.9</v>
      </c>
      <c r="C1588" s="7">
        <v>15</v>
      </c>
    </row>
    <row x14ac:dyDescent="0.25" r="1589" customHeight="1" ht="18.75">
      <c r="A1589" s="1">
        <v>42862</v>
      </c>
      <c r="B1589" s="12">
        <v>30.8</v>
      </c>
      <c r="C1589" s="7">
        <v>16</v>
      </c>
    </row>
    <row x14ac:dyDescent="0.25" r="1590" customHeight="1" ht="18.75">
      <c r="A1590" s="1">
        <v>42863</v>
      </c>
      <c r="B1590" s="12">
        <v>36.8</v>
      </c>
      <c r="C1590" s="7">
        <v>19</v>
      </c>
    </row>
    <row x14ac:dyDescent="0.25" r="1591" customHeight="1" ht="18.75">
      <c r="A1591" s="1">
        <v>42864</v>
      </c>
      <c r="B1591" s="12">
        <v>83.9</v>
      </c>
      <c r="C1591" s="7">
        <v>50</v>
      </c>
    </row>
    <row x14ac:dyDescent="0.25" r="1592" customHeight="1" ht="18.75">
      <c r="A1592" s="1">
        <v>42865</v>
      </c>
      <c r="B1592" s="7">
        <v>82</v>
      </c>
      <c r="C1592" s="7">
        <v>52</v>
      </c>
    </row>
    <row x14ac:dyDescent="0.25" r="1593" customHeight="1" ht="18.75">
      <c r="A1593" s="1">
        <v>42866</v>
      </c>
      <c r="B1593" s="7">
        <v>68</v>
      </c>
      <c r="C1593" s="7">
        <v>36</v>
      </c>
    </row>
    <row x14ac:dyDescent="0.25" r="1594" customHeight="1" ht="18.75">
      <c r="A1594" s="1">
        <v>42867</v>
      </c>
      <c r="B1594" s="12">
        <v>81.3</v>
      </c>
      <c r="C1594" s="7">
        <v>70</v>
      </c>
    </row>
    <row x14ac:dyDescent="0.25" r="1595" customHeight="1" ht="18.75">
      <c r="A1595" s="1">
        <v>42868</v>
      </c>
      <c r="B1595" s="12">
        <v>61.4</v>
      </c>
      <c r="C1595" s="7">
        <v>33</v>
      </c>
    </row>
    <row x14ac:dyDescent="0.25" r="1596" customHeight="1" ht="18.75">
      <c r="A1596" s="1">
        <v>42869</v>
      </c>
      <c r="B1596" s="7">
        <v>36</v>
      </c>
      <c r="C1596" s="7">
        <v>18</v>
      </c>
    </row>
    <row x14ac:dyDescent="0.25" r="1597" customHeight="1" ht="18.75">
      <c r="A1597" s="1">
        <v>42870</v>
      </c>
      <c r="B1597" s="12">
        <v>38.6</v>
      </c>
      <c r="C1597" s="7">
        <v>25</v>
      </c>
    </row>
    <row x14ac:dyDescent="0.25" r="1598" customHeight="1" ht="18.75">
      <c r="A1598" s="1">
        <v>42871</v>
      </c>
      <c r="B1598" s="12">
        <v>54.5</v>
      </c>
      <c r="C1598" s="7">
        <v>31</v>
      </c>
    </row>
    <row x14ac:dyDescent="0.25" r="1599" customHeight="1" ht="18.75">
      <c r="A1599" s="1">
        <v>42872</v>
      </c>
      <c r="B1599" s="12">
        <v>62.4</v>
      </c>
      <c r="C1599" s="7">
        <v>29</v>
      </c>
    </row>
    <row x14ac:dyDescent="0.25" r="1600" customHeight="1" ht="18.75">
      <c r="A1600" s="1">
        <v>42873</v>
      </c>
      <c r="B1600" s="7">
        <v>50</v>
      </c>
      <c r="C1600" s="7">
        <v>27</v>
      </c>
    </row>
    <row x14ac:dyDescent="0.25" r="1601" customHeight="1" ht="18.75">
      <c r="A1601" s="1">
        <v>42874</v>
      </c>
      <c r="B1601" s="12">
        <v>31.6</v>
      </c>
      <c r="C1601" s="7">
        <v>19</v>
      </c>
    </row>
    <row x14ac:dyDescent="0.25" r="1602" customHeight="1" ht="18.75">
      <c r="A1602" s="1">
        <v>42875</v>
      </c>
      <c r="B1602" s="12">
        <v>30.6</v>
      </c>
      <c r="C1602" s="7">
        <v>20</v>
      </c>
    </row>
    <row x14ac:dyDescent="0.25" r="1603" customHeight="1" ht="18.75">
      <c r="A1603" s="1">
        <v>42876</v>
      </c>
      <c r="B1603" s="12">
        <v>43.4</v>
      </c>
      <c r="C1603" s="7">
        <v>18</v>
      </c>
    </row>
    <row x14ac:dyDescent="0.25" r="1604" customHeight="1" ht="18.75">
      <c r="A1604" s="1">
        <v>42877</v>
      </c>
      <c r="B1604" s="7">
        <v>56</v>
      </c>
      <c r="C1604" s="7">
        <v>19</v>
      </c>
    </row>
    <row x14ac:dyDescent="0.25" r="1605" customHeight="1" ht="18.75">
      <c r="A1605" s="1">
        <v>42878</v>
      </c>
      <c r="B1605" s="12">
        <v>61.1</v>
      </c>
      <c r="C1605" s="7">
        <v>34</v>
      </c>
    </row>
    <row x14ac:dyDescent="0.25" r="1606" customHeight="1" ht="18.75">
      <c r="A1606" s="1">
        <v>42879</v>
      </c>
      <c r="B1606" s="7">
        <v>74</v>
      </c>
      <c r="C1606" s="7">
        <v>48</v>
      </c>
    </row>
    <row x14ac:dyDescent="0.25" r="1607" customHeight="1" ht="18.75">
      <c r="A1607" s="1">
        <v>42880</v>
      </c>
      <c r="B1607" s="7">
        <v>48</v>
      </c>
      <c r="C1607" s="7">
        <v>15</v>
      </c>
    </row>
    <row x14ac:dyDescent="0.25" r="1608" customHeight="1" ht="18.75">
      <c r="A1608" s="1">
        <v>42881</v>
      </c>
      <c r="B1608" s="12">
        <v>49.1</v>
      </c>
      <c r="C1608" s="7">
        <v>26</v>
      </c>
    </row>
    <row x14ac:dyDescent="0.25" r="1609" customHeight="1" ht="18.75">
      <c r="A1609" s="1">
        <v>42882</v>
      </c>
      <c r="B1609" s="12">
        <v>56.6</v>
      </c>
      <c r="C1609" s="7">
        <v>24</v>
      </c>
    </row>
    <row x14ac:dyDescent="0.25" r="1610" customHeight="1" ht="18.75">
      <c r="A1610" s="1">
        <v>42883</v>
      </c>
      <c r="B1610" s="7">
        <v>53</v>
      </c>
      <c r="C1610" s="7">
        <v>29</v>
      </c>
    </row>
    <row x14ac:dyDescent="0.25" r="1611" customHeight="1" ht="18.75">
      <c r="A1611" s="1">
        <v>42884</v>
      </c>
      <c r="B1611" s="12">
        <v>40.9</v>
      </c>
      <c r="C1611" s="7">
        <v>24</v>
      </c>
    </row>
    <row x14ac:dyDescent="0.25" r="1612" customHeight="1" ht="18.75">
      <c r="A1612" s="1">
        <v>42885</v>
      </c>
      <c r="B1612" s="12">
        <v>43.1</v>
      </c>
      <c r="C1612" s="7">
        <v>22</v>
      </c>
    </row>
    <row x14ac:dyDescent="0.25" r="1613" customHeight="1" ht="18.75">
      <c r="A1613" s="1">
        <v>42886</v>
      </c>
      <c r="B1613" s="7">
        <v>54</v>
      </c>
      <c r="C1613" s="7">
        <v>31</v>
      </c>
    </row>
    <row x14ac:dyDescent="0.25" r="1614" customHeight="1" ht="18.75">
      <c r="A1614" s="1">
        <v>42887</v>
      </c>
      <c r="B1614" s="12">
        <v>64.6</v>
      </c>
      <c r="C1614" s="7">
        <v>22</v>
      </c>
    </row>
    <row x14ac:dyDescent="0.25" r="1615" customHeight="1" ht="18.75">
      <c r="A1615" s="1">
        <v>42888</v>
      </c>
      <c r="B1615" s="7">
        <v>54</v>
      </c>
      <c r="C1615" s="7">
        <v>15</v>
      </c>
    </row>
    <row x14ac:dyDescent="0.25" r="1616" customHeight="1" ht="18.75">
      <c r="A1616" s="1">
        <v>42889</v>
      </c>
      <c r="B1616" s="12">
        <v>49.5</v>
      </c>
      <c r="C1616" s="7">
        <v>23</v>
      </c>
    </row>
    <row x14ac:dyDescent="0.25" r="1617" customHeight="1" ht="18.75">
      <c r="A1617" s="1">
        <v>42890</v>
      </c>
      <c r="B1617" s="12">
        <v>46.8</v>
      </c>
      <c r="C1617" s="7">
        <v>15</v>
      </c>
    </row>
    <row x14ac:dyDescent="0.25" r="1618" customHeight="1" ht="18.75">
      <c r="A1618" s="1">
        <v>42891</v>
      </c>
      <c r="B1618" s="12">
        <v>55.4</v>
      </c>
      <c r="C1618" s="7">
        <v>30</v>
      </c>
    </row>
    <row x14ac:dyDescent="0.25" r="1619" customHeight="1" ht="18.75">
      <c r="A1619" s="1">
        <v>42892</v>
      </c>
      <c r="B1619" s="12">
        <v>77.4</v>
      </c>
      <c r="C1619" s="7">
        <v>46</v>
      </c>
    </row>
    <row x14ac:dyDescent="0.25" r="1620" customHeight="1" ht="18.75">
      <c r="A1620" s="1">
        <v>42893</v>
      </c>
      <c r="B1620" s="12">
        <v>76.4</v>
      </c>
      <c r="C1620" s="7">
        <v>59</v>
      </c>
    </row>
    <row x14ac:dyDescent="0.25" r="1621" customHeight="1" ht="18.75">
      <c r="A1621" s="1">
        <v>42894</v>
      </c>
      <c r="B1621" s="7">
        <v>51</v>
      </c>
      <c r="C1621" s="7">
        <v>33</v>
      </c>
    </row>
    <row x14ac:dyDescent="0.25" r="1622" customHeight="1" ht="18.75">
      <c r="A1622" s="1">
        <v>42895</v>
      </c>
      <c r="B1622" s="12">
        <v>42.1</v>
      </c>
      <c r="C1622" s="7">
        <v>20</v>
      </c>
    </row>
    <row x14ac:dyDescent="0.25" r="1623" customHeight="1" ht="18.75">
      <c r="A1623" s="1">
        <v>42896</v>
      </c>
      <c r="B1623" s="12">
        <v>47.3</v>
      </c>
      <c r="C1623" s="7">
        <v>31</v>
      </c>
    </row>
    <row x14ac:dyDescent="0.25" r="1624" customHeight="1" ht="18.75">
      <c r="A1624" s="1">
        <v>42897</v>
      </c>
      <c r="B1624" s="12">
        <v>48.3</v>
      </c>
      <c r="C1624" s="7">
        <v>25</v>
      </c>
    </row>
    <row x14ac:dyDescent="0.25" r="1625" customHeight="1" ht="18.75">
      <c r="A1625" s="1">
        <v>42898</v>
      </c>
      <c r="B1625" s="12">
        <v>62.3</v>
      </c>
      <c r="C1625" s="7">
        <v>38</v>
      </c>
    </row>
    <row x14ac:dyDescent="0.25" r="1626" customHeight="1" ht="18.75">
      <c r="A1626" s="1">
        <v>42899</v>
      </c>
      <c r="B1626" s="12">
        <v>63.8</v>
      </c>
      <c r="C1626" s="7">
        <v>33</v>
      </c>
    </row>
    <row x14ac:dyDescent="0.25" r="1627" customHeight="1" ht="18.75">
      <c r="A1627" s="1">
        <v>42900</v>
      </c>
      <c r="B1627" s="12">
        <v>59.1</v>
      </c>
      <c r="C1627" s="7">
        <v>31</v>
      </c>
    </row>
    <row x14ac:dyDescent="0.25" r="1628" customHeight="1" ht="18.75">
      <c r="A1628" s="1">
        <v>42901</v>
      </c>
      <c r="B1628" s="12">
        <v>42.1</v>
      </c>
      <c r="C1628" s="7">
        <v>27</v>
      </c>
    </row>
    <row x14ac:dyDescent="0.25" r="1629" customHeight="1" ht="18.75">
      <c r="A1629" s="1">
        <v>42902</v>
      </c>
      <c r="B1629" s="12">
        <v>65.9</v>
      </c>
      <c r="C1629" s="7">
        <v>42</v>
      </c>
    </row>
    <row x14ac:dyDescent="0.25" r="1630" customHeight="1" ht="18.75">
      <c r="A1630" s="1">
        <v>42903</v>
      </c>
      <c r="B1630" s="7">
        <v>62</v>
      </c>
      <c r="C1630" s="7">
        <v>26</v>
      </c>
    </row>
    <row x14ac:dyDescent="0.25" r="1631" customHeight="1" ht="18.75">
      <c r="A1631" s="1">
        <v>42904</v>
      </c>
      <c r="B1631" s="12">
        <v>56.4</v>
      </c>
      <c r="C1631" s="7">
        <v>21</v>
      </c>
    </row>
    <row x14ac:dyDescent="0.25" r="1632" customHeight="1" ht="18.75">
      <c r="A1632" s="1">
        <v>42905</v>
      </c>
      <c r="B1632" s="12">
        <v>45.8</v>
      </c>
      <c r="C1632" s="7">
        <v>24</v>
      </c>
    </row>
    <row x14ac:dyDescent="0.25" r="1633" customHeight="1" ht="18.75">
      <c r="A1633" s="1">
        <v>42906</v>
      </c>
      <c r="B1633" s="12">
        <v>57.4</v>
      </c>
      <c r="C1633" s="7">
        <v>31</v>
      </c>
    </row>
    <row x14ac:dyDescent="0.25" r="1634" customHeight="1" ht="18.75">
      <c r="A1634" s="1">
        <v>42907</v>
      </c>
      <c r="B1634" s="12">
        <v>68.1</v>
      </c>
      <c r="C1634" s="7">
        <v>31</v>
      </c>
    </row>
    <row x14ac:dyDescent="0.25" r="1635" customHeight="1" ht="18.75">
      <c r="A1635" s="1">
        <v>42908</v>
      </c>
      <c r="B1635" s="12">
        <v>56.1</v>
      </c>
      <c r="C1635" s="7">
        <v>24</v>
      </c>
    </row>
    <row x14ac:dyDescent="0.25" r="1636" customHeight="1" ht="18.75">
      <c r="A1636" s="1">
        <v>42909</v>
      </c>
      <c r="B1636" s="12">
        <v>55.5</v>
      </c>
      <c r="C1636" s="7">
        <v>27</v>
      </c>
    </row>
    <row x14ac:dyDescent="0.25" r="1637" customHeight="1" ht="18.75">
      <c r="A1637" s="1">
        <v>42910</v>
      </c>
      <c r="B1637" s="12">
        <v>56.3</v>
      </c>
      <c r="C1637" s="7">
        <v>30</v>
      </c>
    </row>
    <row x14ac:dyDescent="0.25" r="1638" customHeight="1" ht="18.75">
      <c r="A1638" s="1">
        <v>42911</v>
      </c>
      <c r="B1638" s="12">
        <v>73.4</v>
      </c>
      <c r="C1638" s="7">
        <v>38</v>
      </c>
    </row>
    <row x14ac:dyDescent="0.25" r="1639" customHeight="1" ht="18.75">
      <c r="A1639" s="1">
        <v>42912</v>
      </c>
      <c r="B1639" s="12">
        <v>86.5</v>
      </c>
      <c r="C1639" s="7">
        <v>61</v>
      </c>
    </row>
    <row x14ac:dyDescent="0.25" r="1640" customHeight="1" ht="18.75">
      <c r="A1640" s="1">
        <v>42913</v>
      </c>
      <c r="B1640" s="7">
        <v>73</v>
      </c>
      <c r="C1640" s="7">
        <v>42</v>
      </c>
    </row>
    <row x14ac:dyDescent="0.25" r="1641" customHeight="1" ht="18.75">
      <c r="A1641" s="1">
        <v>42914</v>
      </c>
      <c r="B1641" s="12">
        <v>63.6</v>
      </c>
      <c r="C1641" s="7">
        <v>34</v>
      </c>
    </row>
    <row x14ac:dyDescent="0.25" r="1642" customHeight="1" ht="18.75">
      <c r="A1642" s="1">
        <v>42915</v>
      </c>
      <c r="B1642" s="12">
        <v>70.3</v>
      </c>
      <c r="C1642" s="7">
        <v>48</v>
      </c>
    </row>
    <row x14ac:dyDescent="0.25" r="1643" customHeight="1" ht="18.75">
      <c r="A1643" s="1">
        <v>42916</v>
      </c>
      <c r="B1643" s="7">
        <v>68</v>
      </c>
      <c r="C1643" s="7">
        <v>42</v>
      </c>
    </row>
    <row x14ac:dyDescent="0.25" r="1644" customHeight="1" ht="18.75">
      <c r="A1644" s="1">
        <v>42917</v>
      </c>
      <c r="B1644" s="12">
        <v>72.5</v>
      </c>
      <c r="C1644" s="7">
        <v>56</v>
      </c>
    </row>
    <row x14ac:dyDescent="0.25" r="1645" customHeight="1" ht="18.75">
      <c r="A1645" s="1">
        <v>42918</v>
      </c>
      <c r="B1645" s="12">
        <v>78.5</v>
      </c>
      <c r="C1645" s="7">
        <v>62</v>
      </c>
    </row>
    <row x14ac:dyDescent="0.25" r="1646" customHeight="1" ht="18.75">
      <c r="A1646" s="1">
        <v>42919</v>
      </c>
      <c r="B1646" s="12">
        <v>70.6</v>
      </c>
      <c r="C1646" s="7">
        <v>46</v>
      </c>
    </row>
    <row x14ac:dyDescent="0.25" r="1647" customHeight="1" ht="18.75">
      <c r="A1647" s="1">
        <v>42920</v>
      </c>
      <c r="B1647" s="12">
        <v>81.9</v>
      </c>
      <c r="C1647" s="7">
        <v>56</v>
      </c>
    </row>
    <row x14ac:dyDescent="0.25" r="1648" customHeight="1" ht="18.75">
      <c r="A1648" s="1">
        <v>42921</v>
      </c>
      <c r="B1648" s="12">
        <v>70.5</v>
      </c>
      <c r="C1648" s="7">
        <v>36</v>
      </c>
    </row>
    <row x14ac:dyDescent="0.25" r="1649" customHeight="1" ht="18.75">
      <c r="A1649" s="1">
        <v>42922</v>
      </c>
      <c r="B1649" s="12">
        <v>76.9</v>
      </c>
      <c r="C1649" s="7">
        <v>51</v>
      </c>
    </row>
    <row x14ac:dyDescent="0.25" r="1650" customHeight="1" ht="18.75">
      <c r="A1650" s="1">
        <v>42923</v>
      </c>
      <c r="B1650" s="12">
        <v>81.6</v>
      </c>
      <c r="C1650" s="7">
        <v>72</v>
      </c>
    </row>
    <row x14ac:dyDescent="0.25" r="1651" customHeight="1" ht="18.75">
      <c r="A1651" s="1">
        <v>42924</v>
      </c>
      <c r="B1651" s="12">
        <v>84.6</v>
      </c>
      <c r="C1651" s="7">
        <v>69</v>
      </c>
    </row>
    <row x14ac:dyDescent="0.25" r="1652" customHeight="1" ht="18.75">
      <c r="A1652" s="1">
        <v>42925</v>
      </c>
      <c r="B1652" s="12">
        <v>72.9</v>
      </c>
      <c r="C1652" s="7">
        <v>44</v>
      </c>
    </row>
    <row x14ac:dyDescent="0.25" r="1653" customHeight="1" ht="18.75">
      <c r="A1653" s="1">
        <v>42926</v>
      </c>
      <c r="B1653" s="12">
        <v>69.4</v>
      </c>
      <c r="C1653" s="7">
        <v>57</v>
      </c>
    </row>
    <row x14ac:dyDescent="0.25" r="1654" customHeight="1" ht="18.75">
      <c r="A1654" s="1">
        <v>42927</v>
      </c>
      <c r="B1654" s="12">
        <v>62.5</v>
      </c>
      <c r="C1654" s="7">
        <v>45</v>
      </c>
    </row>
    <row x14ac:dyDescent="0.25" r="1655" customHeight="1" ht="18.75">
      <c r="A1655" s="1">
        <v>42928</v>
      </c>
      <c r="B1655" s="12">
        <v>56.6</v>
      </c>
      <c r="C1655" s="7">
        <v>33</v>
      </c>
    </row>
    <row x14ac:dyDescent="0.25" r="1656" customHeight="1" ht="18.75">
      <c r="A1656" s="1">
        <v>42929</v>
      </c>
      <c r="B1656" s="12">
        <v>55.5</v>
      </c>
      <c r="C1656" s="7">
        <v>27</v>
      </c>
    </row>
    <row x14ac:dyDescent="0.25" r="1657" customHeight="1" ht="18.75">
      <c r="A1657" s="1">
        <v>42930</v>
      </c>
      <c r="B1657" s="12">
        <v>71.3</v>
      </c>
      <c r="C1657" s="7">
        <v>44</v>
      </c>
    </row>
    <row x14ac:dyDescent="0.25" r="1658" customHeight="1" ht="18.75">
      <c r="A1658" s="1">
        <v>42931</v>
      </c>
      <c r="B1658" s="12">
        <v>84.3</v>
      </c>
      <c r="C1658" s="7">
        <v>62</v>
      </c>
    </row>
    <row x14ac:dyDescent="0.25" r="1659" customHeight="1" ht="18.75">
      <c r="A1659" s="1">
        <v>42932</v>
      </c>
      <c r="B1659" s="7">
        <v>74</v>
      </c>
      <c r="C1659" s="7">
        <v>44</v>
      </c>
    </row>
    <row x14ac:dyDescent="0.25" r="1660" customHeight="1" ht="18.75">
      <c r="A1660" s="1">
        <v>42933</v>
      </c>
      <c r="B1660" s="12">
        <v>77.9</v>
      </c>
      <c r="C1660" s="7">
        <v>53</v>
      </c>
    </row>
    <row x14ac:dyDescent="0.25" r="1661" customHeight="1" ht="18.75">
      <c r="A1661" s="1">
        <v>42934</v>
      </c>
      <c r="B1661" s="12">
        <v>75.6</v>
      </c>
      <c r="C1661" s="7">
        <v>57</v>
      </c>
    </row>
    <row x14ac:dyDescent="0.25" r="1662" customHeight="1" ht="18.75">
      <c r="A1662" s="1">
        <v>42935</v>
      </c>
      <c r="B1662" s="12">
        <v>66.9</v>
      </c>
      <c r="C1662" s="7">
        <v>42</v>
      </c>
    </row>
    <row x14ac:dyDescent="0.25" r="1663" customHeight="1" ht="18.75">
      <c r="A1663" s="1">
        <v>42936</v>
      </c>
      <c r="B1663" s="12">
        <v>64.5</v>
      </c>
      <c r="C1663" s="7">
        <v>40</v>
      </c>
    </row>
    <row x14ac:dyDescent="0.25" r="1664" customHeight="1" ht="18.75">
      <c r="A1664" s="1">
        <v>42937</v>
      </c>
      <c r="B1664" s="12">
        <v>64.9</v>
      </c>
      <c r="C1664" s="7">
        <v>44</v>
      </c>
    </row>
    <row x14ac:dyDescent="0.25" r="1665" customHeight="1" ht="18.75">
      <c r="A1665" s="1">
        <v>42938</v>
      </c>
      <c r="B1665" s="12">
        <v>77.1</v>
      </c>
      <c r="C1665" s="7">
        <v>38</v>
      </c>
    </row>
    <row x14ac:dyDescent="0.25" r="1666" customHeight="1" ht="18.75">
      <c r="A1666" s="1">
        <v>42939</v>
      </c>
      <c r="B1666" s="12">
        <v>81.3</v>
      </c>
      <c r="C1666" s="7">
        <v>62</v>
      </c>
    </row>
    <row x14ac:dyDescent="0.25" r="1667" customHeight="1" ht="18.75">
      <c r="A1667" s="1">
        <v>42940</v>
      </c>
      <c r="B1667" s="12">
        <v>85.3</v>
      </c>
      <c r="C1667" s="7">
        <v>49</v>
      </c>
    </row>
    <row x14ac:dyDescent="0.25" r="1668" customHeight="1" ht="18.75">
      <c r="A1668" s="1">
        <v>42941</v>
      </c>
      <c r="B1668" s="12">
        <v>88.4</v>
      </c>
      <c r="C1668" s="7">
        <v>79</v>
      </c>
    </row>
    <row x14ac:dyDescent="0.25" r="1669" customHeight="1" ht="18.75">
      <c r="A1669" s="1">
        <v>42942</v>
      </c>
      <c r="B1669" s="12">
        <v>66.3</v>
      </c>
      <c r="C1669" s="7">
        <v>33</v>
      </c>
    </row>
    <row x14ac:dyDescent="0.25" r="1670" customHeight="1" ht="18.75">
      <c r="A1670" s="1">
        <v>42943</v>
      </c>
      <c r="B1670" s="12">
        <v>61.3</v>
      </c>
      <c r="C1670" s="7">
        <v>27</v>
      </c>
    </row>
    <row x14ac:dyDescent="0.25" r="1671" customHeight="1" ht="18.75">
      <c r="A1671" s="1">
        <v>42944</v>
      </c>
      <c r="B1671" s="12">
        <v>65.4</v>
      </c>
      <c r="C1671" s="7">
        <v>41</v>
      </c>
    </row>
    <row x14ac:dyDescent="0.25" r="1672" customHeight="1" ht="18.75">
      <c r="A1672" s="1">
        <v>42945</v>
      </c>
      <c r="B1672" s="12">
        <v>91.3</v>
      </c>
      <c r="C1672" s="7">
        <v>80</v>
      </c>
    </row>
    <row x14ac:dyDescent="0.25" r="1673" customHeight="1" ht="18.75">
      <c r="A1673" s="1">
        <v>42946</v>
      </c>
      <c r="B1673" s="12">
        <v>81.4</v>
      </c>
      <c r="C1673" s="7">
        <v>62</v>
      </c>
    </row>
    <row x14ac:dyDescent="0.25" r="1674" customHeight="1" ht="18.75">
      <c r="A1674" s="1">
        <v>42947</v>
      </c>
      <c r="B1674" s="7">
        <v>95</v>
      </c>
      <c r="C1674" s="7">
        <v>89</v>
      </c>
    </row>
    <row x14ac:dyDescent="0.25" r="1675" customHeight="1" ht="18.75">
      <c r="A1675" s="1">
        <v>42948</v>
      </c>
      <c r="B1675" s="12">
        <v>80.3</v>
      </c>
      <c r="C1675" s="7">
        <v>48</v>
      </c>
    </row>
    <row x14ac:dyDescent="0.25" r="1676" customHeight="1" ht="18.75">
      <c r="A1676" s="1">
        <v>42949</v>
      </c>
      <c r="B1676" s="12">
        <v>76.6</v>
      </c>
      <c r="C1676" s="7">
        <v>58</v>
      </c>
    </row>
    <row x14ac:dyDescent="0.25" r="1677" customHeight="1" ht="18.75">
      <c r="A1677" s="1">
        <v>42950</v>
      </c>
      <c r="B1677" s="12">
        <v>74.3</v>
      </c>
      <c r="C1677" s="7">
        <v>52</v>
      </c>
    </row>
    <row x14ac:dyDescent="0.25" r="1678" customHeight="1" ht="18.75">
      <c r="A1678" s="1">
        <v>42951</v>
      </c>
      <c r="B1678" s="12">
        <v>72.8</v>
      </c>
      <c r="C1678" s="7">
        <v>50</v>
      </c>
    </row>
    <row x14ac:dyDescent="0.25" r="1679" customHeight="1" ht="18.75">
      <c r="A1679" s="1">
        <v>42952</v>
      </c>
      <c r="B1679" s="12">
        <v>72.5</v>
      </c>
      <c r="C1679" s="7">
        <v>45</v>
      </c>
    </row>
    <row x14ac:dyDescent="0.25" r="1680" customHeight="1" ht="18.75">
      <c r="A1680" s="1">
        <v>42953</v>
      </c>
      <c r="B1680" s="12">
        <v>65.9</v>
      </c>
      <c r="C1680" s="7">
        <v>37</v>
      </c>
    </row>
    <row x14ac:dyDescent="0.25" r="1681" customHeight="1" ht="18.75">
      <c r="A1681" s="1">
        <v>42954</v>
      </c>
      <c r="B1681" s="12">
        <v>62.1</v>
      </c>
      <c r="C1681" s="7">
        <v>39</v>
      </c>
    </row>
    <row x14ac:dyDescent="0.25" r="1682" customHeight="1" ht="18.75">
      <c r="A1682" s="1">
        <v>42955</v>
      </c>
      <c r="B1682" s="12">
        <v>60.5</v>
      </c>
      <c r="C1682" s="7">
        <v>37</v>
      </c>
    </row>
    <row x14ac:dyDescent="0.25" r="1683" customHeight="1" ht="18.75">
      <c r="A1683" s="1">
        <v>42956</v>
      </c>
      <c r="B1683" s="12">
        <v>83.6</v>
      </c>
      <c r="C1683" s="7">
        <v>69</v>
      </c>
    </row>
    <row x14ac:dyDescent="0.25" r="1684" customHeight="1" ht="18.75">
      <c r="A1684" s="1">
        <v>42957</v>
      </c>
      <c r="B1684" s="12">
        <v>96.1</v>
      </c>
      <c r="C1684" s="7">
        <v>93</v>
      </c>
    </row>
    <row x14ac:dyDescent="0.25" r="1685" customHeight="1" ht="18.75">
      <c r="A1685" s="1">
        <v>42958</v>
      </c>
      <c r="B1685" s="12">
        <v>80.1</v>
      </c>
      <c r="C1685" s="7">
        <v>52</v>
      </c>
    </row>
    <row x14ac:dyDescent="0.25" r="1686" customHeight="1" ht="18.75">
      <c r="A1686" s="1">
        <v>42959</v>
      </c>
      <c r="B1686" s="12">
        <v>76.9</v>
      </c>
      <c r="C1686" s="7">
        <v>56</v>
      </c>
    </row>
    <row x14ac:dyDescent="0.25" r="1687" customHeight="1" ht="18.75">
      <c r="A1687" s="1">
        <v>42960</v>
      </c>
      <c r="B1687" s="12">
        <v>81.4</v>
      </c>
      <c r="C1687" s="7">
        <v>67</v>
      </c>
    </row>
    <row x14ac:dyDescent="0.25" r="1688" customHeight="1" ht="18.75">
      <c r="A1688" s="1">
        <v>42961</v>
      </c>
      <c r="B1688" s="7">
        <v>95</v>
      </c>
      <c r="C1688" s="7">
        <v>85</v>
      </c>
    </row>
    <row x14ac:dyDescent="0.25" r="1689" customHeight="1" ht="18.75">
      <c r="A1689" s="1">
        <v>42962</v>
      </c>
      <c r="B1689" s="7">
        <v>95</v>
      </c>
      <c r="C1689" s="7">
        <v>88</v>
      </c>
    </row>
    <row x14ac:dyDescent="0.25" r="1690" customHeight="1" ht="18.75">
      <c r="A1690" s="1">
        <v>42963</v>
      </c>
      <c r="B1690" s="12">
        <v>87.3</v>
      </c>
      <c r="C1690" s="7">
        <v>69</v>
      </c>
    </row>
    <row x14ac:dyDescent="0.25" r="1691" customHeight="1" ht="18.75">
      <c r="A1691" s="1">
        <v>42964</v>
      </c>
      <c r="B1691" s="7">
        <v>83</v>
      </c>
      <c r="C1691" s="7">
        <v>62</v>
      </c>
    </row>
    <row x14ac:dyDescent="0.25" r="1692" customHeight="1" ht="18.75">
      <c r="A1692" s="1">
        <v>42965</v>
      </c>
      <c r="B1692" s="12">
        <v>82.3</v>
      </c>
      <c r="C1692" s="7">
        <v>53</v>
      </c>
    </row>
    <row x14ac:dyDescent="0.25" r="1693" customHeight="1" ht="18.75">
      <c r="A1693" s="1">
        <v>42966</v>
      </c>
      <c r="B1693" s="12">
        <v>87.6</v>
      </c>
      <c r="C1693" s="7">
        <v>60</v>
      </c>
    </row>
    <row x14ac:dyDescent="0.25" r="1694" customHeight="1" ht="18.75">
      <c r="A1694" s="1">
        <v>42967</v>
      </c>
      <c r="B1694" s="12">
        <v>88.4</v>
      </c>
      <c r="C1694" s="7">
        <v>70</v>
      </c>
    </row>
    <row x14ac:dyDescent="0.25" r="1695" customHeight="1" ht="18.75">
      <c r="A1695" s="1">
        <v>42968</v>
      </c>
      <c r="B1695" s="12">
        <v>91.5</v>
      </c>
      <c r="C1695" s="7">
        <v>62</v>
      </c>
    </row>
    <row x14ac:dyDescent="0.25" r="1696" customHeight="1" ht="18.75">
      <c r="A1696" s="1">
        <v>42969</v>
      </c>
      <c r="B1696" s="12">
        <v>85.1</v>
      </c>
      <c r="C1696" s="7">
        <v>55</v>
      </c>
    </row>
    <row x14ac:dyDescent="0.25" r="1697" customHeight="1" ht="18.75">
      <c r="A1697" s="1">
        <v>42970</v>
      </c>
      <c r="B1697" s="12">
        <v>73.1</v>
      </c>
      <c r="C1697" s="7">
        <v>49</v>
      </c>
    </row>
    <row x14ac:dyDescent="0.25" r="1698" customHeight="1" ht="18.75">
      <c r="A1698" s="1">
        <v>42971</v>
      </c>
      <c r="B1698" s="12">
        <v>66.4</v>
      </c>
      <c r="C1698" s="7">
        <v>48</v>
      </c>
    </row>
    <row x14ac:dyDescent="0.25" r="1699" customHeight="1" ht="18.75">
      <c r="A1699" s="1">
        <v>42972</v>
      </c>
      <c r="B1699" s="7">
        <v>61</v>
      </c>
      <c r="C1699" s="7">
        <v>20</v>
      </c>
    </row>
    <row x14ac:dyDescent="0.25" r="1700" customHeight="1" ht="18.75">
      <c r="A1700" s="1">
        <v>42973</v>
      </c>
      <c r="B1700" s="7">
        <v>50</v>
      </c>
      <c r="C1700" s="7">
        <v>15</v>
      </c>
    </row>
    <row x14ac:dyDescent="0.25" r="1701" customHeight="1" ht="18.75">
      <c r="A1701" s="1">
        <v>42974</v>
      </c>
      <c r="B1701" s="12">
        <v>61.1</v>
      </c>
      <c r="C1701" s="7">
        <v>32</v>
      </c>
    </row>
    <row x14ac:dyDescent="0.25" r="1702" customHeight="1" ht="18.75">
      <c r="A1702" s="1">
        <v>42975</v>
      </c>
      <c r="B1702" s="12">
        <v>66.6</v>
      </c>
      <c r="C1702" s="7">
        <v>34</v>
      </c>
    </row>
    <row x14ac:dyDescent="0.25" r="1703" customHeight="1" ht="18.75">
      <c r="A1703" s="1">
        <v>42976</v>
      </c>
      <c r="B1703" s="12">
        <v>53.4</v>
      </c>
      <c r="C1703" s="7">
        <v>20</v>
      </c>
    </row>
    <row x14ac:dyDescent="0.25" r="1704" customHeight="1" ht="18.75">
      <c r="A1704" s="1">
        <v>42977</v>
      </c>
      <c r="B1704" s="12">
        <v>49.9</v>
      </c>
      <c r="C1704" s="7">
        <v>37</v>
      </c>
    </row>
    <row x14ac:dyDescent="0.25" r="1705" customHeight="1" ht="18.75">
      <c r="A1705" s="1">
        <v>42978</v>
      </c>
      <c r="B1705" s="12">
        <v>62.6</v>
      </c>
      <c r="C1705" s="7">
        <v>31</v>
      </c>
    </row>
    <row x14ac:dyDescent="0.25" r="1706" customHeight="1" ht="18.75">
      <c r="A1706" s="1">
        <v>42979</v>
      </c>
      <c r="B1706" s="12">
        <v>62.1</v>
      </c>
      <c r="C1706" s="7">
        <v>37</v>
      </c>
    </row>
    <row x14ac:dyDescent="0.25" r="1707" customHeight="1" ht="18.75">
      <c r="A1707" s="1">
        <v>42980</v>
      </c>
      <c r="B1707" s="7">
        <v>66</v>
      </c>
      <c r="C1707" s="7">
        <v>41</v>
      </c>
    </row>
    <row x14ac:dyDescent="0.25" r="1708" customHeight="1" ht="18.75">
      <c r="A1708" s="1">
        <v>42981</v>
      </c>
      <c r="B1708" s="12">
        <v>65.9</v>
      </c>
      <c r="C1708" s="7">
        <v>29</v>
      </c>
    </row>
    <row x14ac:dyDescent="0.25" r="1709" customHeight="1" ht="18.75">
      <c r="A1709" s="1">
        <v>42982</v>
      </c>
      <c r="B1709" s="12">
        <v>71.1</v>
      </c>
      <c r="C1709" s="7">
        <v>41</v>
      </c>
    </row>
    <row x14ac:dyDescent="0.25" r="1710" customHeight="1" ht="18.75">
      <c r="A1710" s="1">
        <v>42983</v>
      </c>
      <c r="B1710" s="12">
        <v>86.4</v>
      </c>
      <c r="C1710" s="7">
        <v>68</v>
      </c>
    </row>
    <row x14ac:dyDescent="0.25" r="1711" customHeight="1" ht="18.75">
      <c r="A1711" s="1">
        <v>42984</v>
      </c>
      <c r="B1711" s="12">
        <v>89.8</v>
      </c>
      <c r="C1711" s="7">
        <v>70</v>
      </c>
    </row>
    <row x14ac:dyDescent="0.25" r="1712" customHeight="1" ht="18.75">
      <c r="A1712" s="1">
        <v>42985</v>
      </c>
      <c r="B1712" s="12">
        <v>74.9</v>
      </c>
      <c r="C1712" s="7">
        <v>49</v>
      </c>
    </row>
    <row x14ac:dyDescent="0.25" r="1713" customHeight="1" ht="18.75">
      <c r="A1713" s="1">
        <v>42986</v>
      </c>
      <c r="B1713" s="12">
        <v>70.6</v>
      </c>
      <c r="C1713" s="7">
        <v>43</v>
      </c>
    </row>
    <row x14ac:dyDescent="0.25" r="1714" customHeight="1" ht="18.75">
      <c r="A1714" s="1">
        <v>42987</v>
      </c>
      <c r="B1714" s="7">
        <v>68</v>
      </c>
      <c r="C1714" s="7">
        <v>35</v>
      </c>
    </row>
    <row x14ac:dyDescent="0.25" r="1715" customHeight="1" ht="18.75">
      <c r="A1715" s="1">
        <v>42988</v>
      </c>
      <c r="B1715" s="12">
        <v>75.3</v>
      </c>
      <c r="C1715" s="7">
        <v>44</v>
      </c>
    </row>
    <row x14ac:dyDescent="0.25" r="1716" customHeight="1" ht="18.75">
      <c r="A1716" s="1">
        <v>42989</v>
      </c>
      <c r="B1716" s="7">
        <v>93</v>
      </c>
      <c r="C1716" s="7">
        <v>80</v>
      </c>
    </row>
    <row x14ac:dyDescent="0.25" r="1717" customHeight="1" ht="18.75">
      <c r="A1717" s="1">
        <v>42990</v>
      </c>
      <c r="B1717" s="12">
        <v>62.9</v>
      </c>
      <c r="C1717" s="7">
        <v>31</v>
      </c>
    </row>
    <row x14ac:dyDescent="0.25" r="1718" customHeight="1" ht="18.75">
      <c r="A1718" s="1">
        <v>42991</v>
      </c>
      <c r="B1718" s="12">
        <v>51.6</v>
      </c>
      <c r="C1718" s="7">
        <v>24</v>
      </c>
    </row>
    <row x14ac:dyDescent="0.25" r="1719" customHeight="1" ht="18.75">
      <c r="A1719" s="1">
        <v>42992</v>
      </c>
      <c r="B1719" s="7">
        <v>68</v>
      </c>
      <c r="C1719" s="7">
        <v>40</v>
      </c>
    </row>
    <row x14ac:dyDescent="0.25" r="1720" customHeight="1" ht="18.75">
      <c r="A1720" s="1">
        <v>42993</v>
      </c>
      <c r="B1720" s="12">
        <v>59.5</v>
      </c>
      <c r="C1720" s="7">
        <v>37</v>
      </c>
    </row>
    <row x14ac:dyDescent="0.25" r="1721" customHeight="1" ht="18.75">
      <c r="A1721" s="1">
        <v>42994</v>
      </c>
      <c r="B1721" s="7">
        <v>64</v>
      </c>
      <c r="C1721" s="7">
        <v>49</v>
      </c>
    </row>
    <row x14ac:dyDescent="0.25" r="1722" customHeight="1" ht="18.75">
      <c r="A1722" s="1">
        <v>42995</v>
      </c>
      <c r="B1722" s="12">
        <v>76.8</v>
      </c>
      <c r="C1722" s="7">
        <v>59</v>
      </c>
    </row>
    <row x14ac:dyDescent="0.25" r="1723" customHeight="1" ht="18.75">
      <c r="A1723" s="1">
        <v>42996</v>
      </c>
      <c r="B1723" s="12">
        <v>64.5</v>
      </c>
      <c r="C1723" s="7">
        <v>36</v>
      </c>
    </row>
    <row x14ac:dyDescent="0.25" r="1724" customHeight="1" ht="18.75">
      <c r="A1724" s="1">
        <v>42997</v>
      </c>
      <c r="B1724" s="12">
        <v>61.3</v>
      </c>
      <c r="C1724" s="7">
        <v>41</v>
      </c>
    </row>
    <row x14ac:dyDescent="0.25" r="1725" customHeight="1" ht="18.75">
      <c r="A1725" s="1">
        <v>42998</v>
      </c>
      <c r="B1725" s="12">
        <v>53.1</v>
      </c>
      <c r="C1725" s="7">
        <v>30</v>
      </c>
    </row>
    <row x14ac:dyDescent="0.25" r="1726" customHeight="1" ht="18.75">
      <c r="A1726" s="1">
        <v>42999</v>
      </c>
      <c r="B1726" s="12">
        <v>65.3</v>
      </c>
      <c r="C1726" s="7">
        <v>33</v>
      </c>
    </row>
    <row x14ac:dyDescent="0.25" r="1727" customHeight="1" ht="18.75">
      <c r="A1727" s="1">
        <v>43000</v>
      </c>
      <c r="B1727" s="12">
        <v>66.1</v>
      </c>
      <c r="C1727" s="7">
        <v>30</v>
      </c>
    </row>
    <row x14ac:dyDescent="0.25" r="1728" customHeight="1" ht="18.75">
      <c r="A1728" s="1">
        <v>43001</v>
      </c>
      <c r="B1728" s="12">
        <v>66.3</v>
      </c>
      <c r="C1728" s="7">
        <v>35</v>
      </c>
    </row>
    <row x14ac:dyDescent="0.25" r="1729" customHeight="1" ht="18.75">
      <c r="A1729" s="1">
        <v>43002</v>
      </c>
      <c r="B1729" s="12">
        <v>71.5</v>
      </c>
      <c r="C1729" s="7">
        <v>45</v>
      </c>
    </row>
    <row x14ac:dyDescent="0.25" r="1730" customHeight="1" ht="18.75">
      <c r="A1730" s="1">
        <v>43003</v>
      </c>
      <c r="B1730" s="12">
        <v>66.3</v>
      </c>
      <c r="C1730" s="7">
        <v>29</v>
      </c>
    </row>
    <row x14ac:dyDescent="0.25" r="1731" customHeight="1" ht="18.75">
      <c r="A1731" s="1">
        <v>43004</v>
      </c>
      <c r="B1731" s="12">
        <v>70.6</v>
      </c>
      <c r="C1731" s="7">
        <v>44</v>
      </c>
    </row>
    <row x14ac:dyDescent="0.25" r="1732" customHeight="1" ht="18.75">
      <c r="A1732" s="1">
        <v>43005</v>
      </c>
      <c r="B1732" s="12">
        <v>95.4</v>
      </c>
      <c r="C1732" s="7">
        <v>77</v>
      </c>
    </row>
    <row x14ac:dyDescent="0.25" r="1733" customHeight="1" ht="18.75">
      <c r="A1733" s="1">
        <v>43006</v>
      </c>
      <c r="B1733" s="12">
        <v>64.3</v>
      </c>
      <c r="C1733" s="7">
        <v>33</v>
      </c>
    </row>
    <row x14ac:dyDescent="0.25" r="1734" customHeight="1" ht="18.75">
      <c r="A1734" s="1">
        <v>43007</v>
      </c>
      <c r="B1734" s="12">
        <v>38.9</v>
      </c>
      <c r="C1734" s="7">
        <v>16</v>
      </c>
    </row>
    <row x14ac:dyDescent="0.25" r="1735" customHeight="1" ht="18.75">
      <c r="A1735" s="1">
        <v>43008</v>
      </c>
      <c r="B1735" s="12">
        <v>63.3</v>
      </c>
      <c r="C1735" s="7">
        <v>27</v>
      </c>
    </row>
    <row x14ac:dyDescent="0.25" r="1736" customHeight="1" ht="18.75">
      <c r="A1736" s="1">
        <v>43009</v>
      </c>
      <c r="B1736" s="7">
        <v>83</v>
      </c>
      <c r="C1736" s="7">
        <v>56</v>
      </c>
    </row>
    <row x14ac:dyDescent="0.25" r="1737" customHeight="1" ht="18.75">
      <c r="A1737" s="1">
        <v>43010</v>
      </c>
      <c r="B1737" s="12">
        <v>90.6</v>
      </c>
      <c r="C1737" s="7">
        <v>75</v>
      </c>
    </row>
    <row x14ac:dyDescent="0.25" r="1738" customHeight="1" ht="18.75">
      <c r="A1738" s="1">
        <v>43011</v>
      </c>
      <c r="B1738" s="12">
        <v>79.1</v>
      </c>
      <c r="C1738" s="7">
        <v>55</v>
      </c>
    </row>
    <row x14ac:dyDescent="0.25" r="1739" customHeight="1" ht="18.75">
      <c r="A1739" s="1">
        <v>43012</v>
      </c>
      <c r="B1739" s="7">
        <v>68</v>
      </c>
      <c r="C1739" s="7">
        <v>52</v>
      </c>
    </row>
    <row x14ac:dyDescent="0.25" r="1740" customHeight="1" ht="18.75">
      <c r="A1740" s="1">
        <v>43013</v>
      </c>
      <c r="B1740" s="12">
        <v>72.3</v>
      </c>
      <c r="C1740" s="7">
        <v>52</v>
      </c>
    </row>
    <row x14ac:dyDescent="0.25" r="1741" customHeight="1" ht="18.75">
      <c r="A1741" s="1">
        <v>43014</v>
      </c>
      <c r="B1741" s="12">
        <v>93.8</v>
      </c>
      <c r="C1741" s="7">
        <v>85</v>
      </c>
    </row>
    <row x14ac:dyDescent="0.25" r="1742" customHeight="1" ht="18.75">
      <c r="A1742" s="1">
        <v>43015</v>
      </c>
      <c r="B1742" s="12">
        <v>84.1</v>
      </c>
      <c r="C1742" s="7">
        <v>65</v>
      </c>
    </row>
    <row x14ac:dyDescent="0.25" r="1743" customHeight="1" ht="18.75">
      <c r="A1743" s="1">
        <v>43016</v>
      </c>
      <c r="B1743" s="12">
        <v>76.9</v>
      </c>
      <c r="C1743" s="7">
        <v>42</v>
      </c>
    </row>
    <row x14ac:dyDescent="0.25" r="1744" customHeight="1" ht="18.75">
      <c r="A1744" s="1">
        <v>43017</v>
      </c>
      <c r="B1744" s="7">
        <v>74</v>
      </c>
      <c r="C1744" s="7">
        <v>35</v>
      </c>
    </row>
    <row x14ac:dyDescent="0.25" r="1745" customHeight="1" ht="18.75">
      <c r="A1745" s="1">
        <v>43018</v>
      </c>
      <c r="B1745" s="7">
        <v>75</v>
      </c>
      <c r="C1745" s="7">
        <v>47</v>
      </c>
    </row>
    <row x14ac:dyDescent="0.25" r="1746" customHeight="1" ht="18.75">
      <c r="A1746" s="1">
        <v>43019</v>
      </c>
      <c r="B1746" s="12">
        <v>78.1</v>
      </c>
      <c r="C1746" s="7">
        <v>66</v>
      </c>
    </row>
    <row x14ac:dyDescent="0.25" r="1747" customHeight="1" ht="18.75">
      <c r="A1747" s="1">
        <v>43020</v>
      </c>
      <c r="B1747" s="12">
        <v>87.1</v>
      </c>
      <c r="C1747" s="7">
        <v>64</v>
      </c>
    </row>
    <row x14ac:dyDescent="0.25" r="1748" customHeight="1" ht="18.75">
      <c r="A1748" s="1">
        <v>43021</v>
      </c>
      <c r="B1748" s="12">
        <v>53.8</v>
      </c>
      <c r="C1748" s="7">
        <v>26</v>
      </c>
    </row>
    <row x14ac:dyDescent="0.25" r="1749" customHeight="1" ht="18.75">
      <c r="A1749" s="1">
        <v>43022</v>
      </c>
      <c r="B1749" s="7">
        <v>58</v>
      </c>
      <c r="C1749" s="7">
        <v>40</v>
      </c>
    </row>
    <row x14ac:dyDescent="0.25" r="1750" customHeight="1" ht="18.75">
      <c r="A1750" s="1">
        <v>43023</v>
      </c>
      <c r="B1750" s="12">
        <v>70.3</v>
      </c>
      <c r="C1750" s="7">
        <v>53</v>
      </c>
    </row>
    <row x14ac:dyDescent="0.25" r="1751" customHeight="1" ht="18.75">
      <c r="A1751" s="1">
        <v>43024</v>
      </c>
      <c r="B1751" s="12">
        <v>71.6</v>
      </c>
      <c r="C1751" s="7">
        <v>54</v>
      </c>
    </row>
    <row x14ac:dyDescent="0.25" r="1752" customHeight="1" ht="18.75">
      <c r="A1752" s="1">
        <v>43025</v>
      </c>
      <c r="B1752" s="12">
        <v>75.9</v>
      </c>
      <c r="C1752" s="7">
        <v>48</v>
      </c>
    </row>
    <row x14ac:dyDescent="0.25" r="1753" customHeight="1" ht="18.75">
      <c r="A1753" s="1">
        <v>43026</v>
      </c>
      <c r="B1753" s="12">
        <v>61.8</v>
      </c>
      <c r="C1753" s="7">
        <v>52</v>
      </c>
    </row>
    <row x14ac:dyDescent="0.25" r="1754" customHeight="1" ht="18.75">
      <c r="A1754" s="1">
        <v>43027</v>
      </c>
      <c r="B1754" s="12">
        <v>75.8</v>
      </c>
      <c r="C1754" s="7">
        <v>52</v>
      </c>
    </row>
    <row x14ac:dyDescent="0.25" r="1755" customHeight="1" ht="18.75">
      <c r="A1755" s="1">
        <v>43028</v>
      </c>
      <c r="B1755" s="12">
        <v>75.3</v>
      </c>
      <c r="C1755" s="7">
        <v>46</v>
      </c>
    </row>
    <row x14ac:dyDescent="0.25" r="1756" customHeight="1" ht="18.75">
      <c r="A1756" s="1">
        <v>43029</v>
      </c>
      <c r="B1756" s="12">
        <v>71.4</v>
      </c>
      <c r="C1756" s="7">
        <v>41</v>
      </c>
    </row>
    <row x14ac:dyDescent="0.25" r="1757" customHeight="1" ht="18.75">
      <c r="A1757" s="1">
        <v>43030</v>
      </c>
      <c r="B1757" s="12">
        <v>56.3</v>
      </c>
      <c r="C1757" s="7">
        <v>36</v>
      </c>
    </row>
    <row x14ac:dyDescent="0.25" r="1758" customHeight="1" ht="18.75">
      <c r="A1758" s="1">
        <v>43031</v>
      </c>
      <c r="B1758" s="12">
        <v>49.3</v>
      </c>
      <c r="C1758" s="7">
        <v>33</v>
      </c>
    </row>
    <row x14ac:dyDescent="0.25" r="1759" customHeight="1" ht="18.75">
      <c r="A1759" s="1">
        <v>43032</v>
      </c>
      <c r="B1759" s="12">
        <v>70.4</v>
      </c>
      <c r="C1759" s="7">
        <v>42</v>
      </c>
    </row>
    <row x14ac:dyDescent="0.25" r="1760" customHeight="1" ht="18.75">
      <c r="A1760" s="1">
        <v>43033</v>
      </c>
      <c r="B1760" s="12">
        <v>72.4</v>
      </c>
      <c r="C1760" s="7">
        <v>36</v>
      </c>
    </row>
    <row x14ac:dyDescent="0.25" r="1761" customHeight="1" ht="18.75">
      <c r="A1761" s="1">
        <v>43034</v>
      </c>
      <c r="B1761" s="12">
        <v>74.5</v>
      </c>
      <c r="C1761" s="7">
        <v>42</v>
      </c>
    </row>
    <row x14ac:dyDescent="0.25" r="1762" customHeight="1" ht="18.75">
      <c r="A1762" s="1">
        <v>43035</v>
      </c>
      <c r="B1762" s="12">
        <v>73.6</v>
      </c>
      <c r="C1762" s="7">
        <v>40</v>
      </c>
    </row>
    <row x14ac:dyDescent="0.25" r="1763" customHeight="1" ht="18.75">
      <c r="A1763" s="1">
        <v>43036</v>
      </c>
      <c r="B1763" s="12">
        <v>77.9</v>
      </c>
      <c r="C1763" s="7">
        <v>60</v>
      </c>
    </row>
    <row x14ac:dyDescent="0.25" r="1764" customHeight="1" ht="18.75">
      <c r="A1764" s="1">
        <v>43037</v>
      </c>
      <c r="B1764" s="12">
        <v>59.1</v>
      </c>
      <c r="C1764" s="7">
        <v>34</v>
      </c>
    </row>
    <row x14ac:dyDescent="0.25" r="1765" customHeight="1" ht="18.75">
      <c r="A1765" s="1">
        <v>43038</v>
      </c>
      <c r="B1765" s="12">
        <v>31.4</v>
      </c>
      <c r="C1765" s="7">
        <v>19</v>
      </c>
    </row>
    <row x14ac:dyDescent="0.25" r="1766" customHeight="1" ht="18.75">
      <c r="A1766" s="1">
        <v>43039</v>
      </c>
      <c r="B1766" s="12">
        <v>51.4</v>
      </c>
      <c r="C1766" s="7">
        <v>17</v>
      </c>
    </row>
    <row x14ac:dyDescent="0.25" r="1767" customHeight="1" ht="18.75">
      <c r="A1767" s="1">
        <v>43040</v>
      </c>
      <c r="B1767" s="7">
        <v>61</v>
      </c>
      <c r="C1767" s="7">
        <v>38</v>
      </c>
    </row>
    <row x14ac:dyDescent="0.25" r="1768" customHeight="1" ht="18.75">
      <c r="A1768" s="1">
        <v>43041</v>
      </c>
      <c r="B1768" s="7">
        <v>70</v>
      </c>
      <c r="C1768" s="7">
        <v>34</v>
      </c>
    </row>
    <row x14ac:dyDescent="0.25" r="1769" customHeight="1" ht="18.75">
      <c r="A1769" s="1">
        <v>43042</v>
      </c>
      <c r="B1769" s="12">
        <v>68.4</v>
      </c>
      <c r="C1769" s="7">
        <v>46</v>
      </c>
    </row>
    <row x14ac:dyDescent="0.25" r="1770" customHeight="1" ht="18.75">
      <c r="A1770" s="1">
        <v>43043</v>
      </c>
      <c r="B1770" s="12">
        <v>51.5</v>
      </c>
      <c r="C1770" s="7">
        <v>36</v>
      </c>
    </row>
    <row x14ac:dyDescent="0.25" r="1771" customHeight="1" ht="18.75">
      <c r="A1771" s="1">
        <v>43044</v>
      </c>
      <c r="B1771" s="12">
        <v>55.6</v>
      </c>
      <c r="C1771" s="7">
        <v>25</v>
      </c>
    </row>
    <row x14ac:dyDescent="0.25" r="1772" customHeight="1" ht="18.75">
      <c r="A1772" s="1">
        <v>43045</v>
      </c>
      <c r="B1772" s="12">
        <v>60.1</v>
      </c>
      <c r="C1772" s="7">
        <v>28</v>
      </c>
    </row>
    <row x14ac:dyDescent="0.25" r="1773" customHeight="1" ht="18.75">
      <c r="A1773" s="1">
        <v>43046</v>
      </c>
      <c r="B1773" s="12">
        <v>68.4</v>
      </c>
      <c r="C1773" s="7">
        <v>42</v>
      </c>
    </row>
    <row x14ac:dyDescent="0.25" r="1774" customHeight="1" ht="18.75">
      <c r="A1774" s="1">
        <v>43047</v>
      </c>
      <c r="B1774" s="12">
        <v>51.4</v>
      </c>
      <c r="C1774" s="7">
        <v>22</v>
      </c>
    </row>
    <row x14ac:dyDescent="0.25" r="1775" customHeight="1" ht="18.75">
      <c r="A1775" s="1">
        <v>43048</v>
      </c>
      <c r="B1775" s="12">
        <v>54.3</v>
      </c>
      <c r="C1775" s="7">
        <v>24</v>
      </c>
    </row>
    <row x14ac:dyDescent="0.25" r="1776" customHeight="1" ht="18.75">
      <c r="A1776" s="1">
        <v>43049</v>
      </c>
      <c r="B1776" s="7">
        <v>59</v>
      </c>
      <c r="C1776" s="7">
        <v>38</v>
      </c>
    </row>
    <row x14ac:dyDescent="0.25" r="1777" customHeight="1" ht="18.75">
      <c r="A1777" s="1">
        <v>43050</v>
      </c>
      <c r="B1777" s="12">
        <v>37.8</v>
      </c>
      <c r="C1777" s="7">
        <v>20</v>
      </c>
    </row>
    <row x14ac:dyDescent="0.25" r="1778" customHeight="1" ht="18.75">
      <c r="A1778" s="1">
        <v>43051</v>
      </c>
      <c r="B1778" s="12">
        <v>50.9</v>
      </c>
      <c r="C1778" s="7">
        <v>18</v>
      </c>
    </row>
    <row x14ac:dyDescent="0.25" r="1779" customHeight="1" ht="18.75">
      <c r="A1779" s="1">
        <v>43052</v>
      </c>
      <c r="B1779" s="12">
        <v>51.4</v>
      </c>
      <c r="C1779" s="7">
        <v>29</v>
      </c>
    </row>
    <row x14ac:dyDescent="0.25" r="1780" customHeight="1" ht="18.75">
      <c r="A1780" s="1">
        <v>43053</v>
      </c>
      <c r="B1780" s="12">
        <v>42.4</v>
      </c>
      <c r="C1780" s="7">
        <v>26</v>
      </c>
    </row>
    <row x14ac:dyDescent="0.25" r="1781" customHeight="1" ht="18.75">
      <c r="A1781" s="1">
        <v>43054</v>
      </c>
      <c r="B1781" s="12">
        <v>42.1</v>
      </c>
      <c r="C1781" s="7">
        <v>30</v>
      </c>
    </row>
    <row x14ac:dyDescent="0.25" r="1782" customHeight="1" ht="18.75">
      <c r="A1782" s="1">
        <v>43055</v>
      </c>
      <c r="B1782" s="12">
        <v>40.5</v>
      </c>
      <c r="C1782" s="7">
        <v>20</v>
      </c>
    </row>
    <row x14ac:dyDescent="0.25" r="1783" customHeight="1" ht="18.75">
      <c r="A1783" s="1">
        <v>43056</v>
      </c>
      <c r="B1783" s="12">
        <v>49.1</v>
      </c>
      <c r="C1783" s="7">
        <v>26</v>
      </c>
    </row>
    <row x14ac:dyDescent="0.25" r="1784" customHeight="1" ht="18.75">
      <c r="A1784" s="1">
        <v>43057</v>
      </c>
      <c r="B1784" s="12">
        <v>36.5</v>
      </c>
      <c r="C1784" s="7">
        <v>15</v>
      </c>
    </row>
    <row x14ac:dyDescent="0.25" r="1785" customHeight="1" ht="18.75">
      <c r="A1785" s="1">
        <v>43058</v>
      </c>
      <c r="B1785" s="12">
        <v>31.8</v>
      </c>
      <c r="C1785" s="7">
        <v>21</v>
      </c>
    </row>
    <row x14ac:dyDescent="0.25" r="1786" customHeight="1" ht="18.75">
      <c r="A1786" s="1">
        <v>43059</v>
      </c>
      <c r="B1786" s="12">
        <v>39.9</v>
      </c>
      <c r="C1786" s="7">
        <v>23</v>
      </c>
    </row>
    <row x14ac:dyDescent="0.25" r="1787" customHeight="1" ht="18.75">
      <c r="A1787" s="1">
        <v>43060</v>
      </c>
      <c r="B1787" s="12">
        <v>56.3</v>
      </c>
      <c r="C1787" s="7">
        <v>24</v>
      </c>
    </row>
    <row x14ac:dyDescent="0.25" r="1788" customHeight="1" ht="18.75">
      <c r="A1788" s="1">
        <v>43061</v>
      </c>
      <c r="B1788" s="7">
        <v>54</v>
      </c>
      <c r="C1788" s="7">
        <v>39</v>
      </c>
    </row>
    <row x14ac:dyDescent="0.25" r="1789" customHeight="1" ht="18.75">
      <c r="A1789" s="1">
        <v>43062</v>
      </c>
      <c r="B1789" s="7">
        <v>43</v>
      </c>
      <c r="C1789" s="7">
        <v>20</v>
      </c>
    </row>
    <row x14ac:dyDescent="0.25" r="1790" customHeight="1" ht="18.75">
      <c r="A1790" s="1">
        <v>43063</v>
      </c>
      <c r="B1790" s="7">
        <v>67</v>
      </c>
      <c r="C1790" s="7">
        <v>35</v>
      </c>
    </row>
    <row x14ac:dyDescent="0.25" r="1791" customHeight="1" ht="18.75">
      <c r="A1791" s="1">
        <v>43064</v>
      </c>
      <c r="B1791" s="12">
        <v>63.6</v>
      </c>
      <c r="C1791" s="7">
        <v>32</v>
      </c>
    </row>
    <row x14ac:dyDescent="0.25" r="1792" customHeight="1" ht="18.75">
      <c r="A1792" s="1">
        <v>43065</v>
      </c>
      <c r="B1792" s="12">
        <v>73.4</v>
      </c>
      <c r="C1792" s="7">
        <v>49</v>
      </c>
    </row>
    <row x14ac:dyDescent="0.25" r="1793" customHeight="1" ht="18.75">
      <c r="A1793" s="1">
        <v>43066</v>
      </c>
      <c r="B1793" s="12">
        <v>73.1</v>
      </c>
      <c r="C1793" s="7">
        <v>44</v>
      </c>
    </row>
    <row x14ac:dyDescent="0.25" r="1794" customHeight="1" ht="18.75">
      <c r="A1794" s="1">
        <v>43067</v>
      </c>
      <c r="B1794" s="12">
        <v>74.4</v>
      </c>
      <c r="C1794" s="7">
        <v>50</v>
      </c>
    </row>
    <row x14ac:dyDescent="0.25" r="1795" customHeight="1" ht="18.75">
      <c r="A1795" s="1">
        <v>43068</v>
      </c>
      <c r="B1795" s="12">
        <v>46.3</v>
      </c>
      <c r="C1795" s="7">
        <v>22</v>
      </c>
    </row>
    <row x14ac:dyDescent="0.25" r="1796" customHeight="1" ht="18.75">
      <c r="A1796" s="1">
        <v>43069</v>
      </c>
      <c r="B1796" s="12">
        <v>20.5</v>
      </c>
      <c r="C1796" s="7">
        <v>14</v>
      </c>
    </row>
    <row x14ac:dyDescent="0.25" r="1797" customHeight="1" ht="18.75">
      <c r="A1797" s="1">
        <v>43070</v>
      </c>
      <c r="B1797" s="12">
        <v>29.9</v>
      </c>
      <c r="C1797" s="7">
        <v>15</v>
      </c>
    </row>
    <row x14ac:dyDescent="0.25" r="1798" customHeight="1" ht="18.75">
      <c r="A1798" s="1">
        <v>43071</v>
      </c>
      <c r="B1798" s="7">
        <v>44</v>
      </c>
      <c r="C1798" s="7">
        <v>27</v>
      </c>
    </row>
    <row x14ac:dyDescent="0.25" r="1799" customHeight="1" ht="18.75">
      <c r="A1799" s="1">
        <v>43072</v>
      </c>
      <c r="B1799" s="12">
        <v>59.9</v>
      </c>
      <c r="C1799" s="7">
        <v>38</v>
      </c>
    </row>
    <row x14ac:dyDescent="0.25" r="1800" customHeight="1" ht="18.75">
      <c r="A1800" s="1">
        <v>43073</v>
      </c>
      <c r="B1800" s="12">
        <v>52.1</v>
      </c>
      <c r="C1800" s="7">
        <v>18</v>
      </c>
    </row>
    <row x14ac:dyDescent="0.25" r="1801" customHeight="1" ht="18.75">
      <c r="A1801" s="1">
        <v>43074</v>
      </c>
      <c r="B1801" s="7">
        <v>36</v>
      </c>
      <c r="C1801" s="7">
        <v>22</v>
      </c>
    </row>
    <row x14ac:dyDescent="0.25" r="1802" customHeight="1" ht="18.75">
      <c r="A1802" s="1">
        <v>43075</v>
      </c>
      <c r="B1802" s="12">
        <v>56.3</v>
      </c>
      <c r="C1802" s="7">
        <v>38</v>
      </c>
    </row>
    <row x14ac:dyDescent="0.25" r="1803" customHeight="1" ht="18.75">
      <c r="A1803" s="1">
        <v>43076</v>
      </c>
      <c r="B1803" s="7">
        <v>60</v>
      </c>
      <c r="C1803" s="7">
        <v>39</v>
      </c>
    </row>
    <row x14ac:dyDescent="0.25" r="1804" customHeight="1" ht="18.75">
      <c r="A1804" s="1">
        <v>43077</v>
      </c>
      <c r="B1804" s="12">
        <v>33.9</v>
      </c>
      <c r="C1804" s="7">
        <v>21</v>
      </c>
    </row>
    <row x14ac:dyDescent="0.25" r="1805" customHeight="1" ht="18.75">
      <c r="A1805" s="1">
        <v>43078</v>
      </c>
      <c r="B1805" s="7">
        <v>53</v>
      </c>
      <c r="C1805" s="7">
        <v>36</v>
      </c>
    </row>
    <row x14ac:dyDescent="0.25" r="1806" customHeight="1" ht="18.75">
      <c r="A1806" s="1">
        <v>43079</v>
      </c>
      <c r="B1806" s="12">
        <v>62.6</v>
      </c>
      <c r="C1806" s="7">
        <v>36</v>
      </c>
    </row>
    <row x14ac:dyDescent="0.25" r="1807" customHeight="1" ht="18.75">
      <c r="A1807" s="1">
        <v>43080</v>
      </c>
      <c r="B1807" s="12">
        <v>39.6</v>
      </c>
      <c r="C1807" s="7">
        <v>24</v>
      </c>
    </row>
    <row x14ac:dyDescent="0.25" r="1808" customHeight="1" ht="18.75">
      <c r="A1808" s="1">
        <v>43081</v>
      </c>
      <c r="B1808" s="12">
        <v>31.9</v>
      </c>
      <c r="C1808" s="7">
        <v>16</v>
      </c>
    </row>
    <row x14ac:dyDescent="0.25" r="1809" customHeight="1" ht="18.75">
      <c r="A1809" s="1">
        <v>43082</v>
      </c>
      <c r="B1809" s="7">
        <v>25</v>
      </c>
      <c r="C1809" s="7">
        <v>11</v>
      </c>
    </row>
    <row x14ac:dyDescent="0.25" r="1810" customHeight="1" ht="18.75">
      <c r="A1810" s="1">
        <v>43083</v>
      </c>
      <c r="B1810" s="12">
        <v>37.5</v>
      </c>
      <c r="C1810" s="7">
        <v>18</v>
      </c>
    </row>
    <row x14ac:dyDescent="0.25" r="1811" customHeight="1" ht="18.75">
      <c r="A1811" s="1">
        <v>43084</v>
      </c>
      <c r="B1811" s="12">
        <v>34.1</v>
      </c>
      <c r="C1811" s="7">
        <v>7</v>
      </c>
    </row>
    <row x14ac:dyDescent="0.25" r="1812" customHeight="1" ht="18.75">
      <c r="A1812" s="1">
        <v>43085</v>
      </c>
      <c r="B1812" s="12">
        <v>37.9</v>
      </c>
      <c r="C1812" s="7">
        <v>19</v>
      </c>
    </row>
    <row x14ac:dyDescent="0.25" r="1813" customHeight="1" ht="18.75">
      <c r="A1813" s="1">
        <v>43086</v>
      </c>
      <c r="B1813" s="12">
        <v>35.5</v>
      </c>
      <c r="C1813" s="7">
        <v>21</v>
      </c>
    </row>
    <row x14ac:dyDescent="0.25" r="1814" customHeight="1" ht="18.75">
      <c r="A1814" s="1">
        <v>43087</v>
      </c>
      <c r="B1814" s="12">
        <v>49.4</v>
      </c>
      <c r="C1814" s="7">
        <v>32</v>
      </c>
    </row>
    <row x14ac:dyDescent="0.25" r="1815" customHeight="1" ht="18.75">
      <c r="A1815" s="1">
        <v>43088</v>
      </c>
      <c r="B1815" s="7">
        <v>38</v>
      </c>
      <c r="C1815" s="7">
        <v>27</v>
      </c>
    </row>
    <row x14ac:dyDescent="0.25" r="1816" customHeight="1" ht="18.75">
      <c r="A1816" s="1">
        <v>43089</v>
      </c>
      <c r="B1816" s="12">
        <v>44.3</v>
      </c>
      <c r="C1816" s="7">
        <v>27</v>
      </c>
    </row>
    <row x14ac:dyDescent="0.25" r="1817" customHeight="1" ht="18.75">
      <c r="A1817" s="1">
        <v>43090</v>
      </c>
      <c r="B1817" s="12">
        <v>45.1</v>
      </c>
      <c r="C1817" s="7">
        <v>19</v>
      </c>
    </row>
    <row x14ac:dyDescent="0.25" r="1818" customHeight="1" ht="18.75">
      <c r="A1818" s="1">
        <v>43091</v>
      </c>
      <c r="B1818" s="12">
        <v>55.8</v>
      </c>
      <c r="C1818" s="7">
        <v>35</v>
      </c>
    </row>
    <row x14ac:dyDescent="0.25" r="1819" customHeight="1" ht="18.75">
      <c r="A1819" s="1">
        <v>43092</v>
      </c>
      <c r="B1819" s="12">
        <v>66.5</v>
      </c>
      <c r="C1819" s="7">
        <v>37</v>
      </c>
    </row>
    <row x14ac:dyDescent="0.25" r="1820" customHeight="1" ht="18.75">
      <c r="A1820" s="1">
        <v>43093</v>
      </c>
      <c r="B1820" s="12">
        <v>75.5</v>
      </c>
      <c r="C1820" s="7">
        <v>51</v>
      </c>
    </row>
    <row x14ac:dyDescent="0.25" r="1821" customHeight="1" ht="18.75">
      <c r="A1821" s="1">
        <v>43094</v>
      </c>
      <c r="B1821" s="12">
        <v>37.5</v>
      </c>
      <c r="C1821" s="7">
        <v>22</v>
      </c>
    </row>
    <row x14ac:dyDescent="0.25" r="1822" customHeight="1" ht="18.75">
      <c r="A1822" s="1">
        <v>43095</v>
      </c>
      <c r="B1822" s="12">
        <v>39.8</v>
      </c>
      <c r="C1822" s="7">
        <v>17</v>
      </c>
    </row>
    <row x14ac:dyDescent="0.25" r="1823" customHeight="1" ht="18.75">
      <c r="A1823" s="1">
        <v>43096</v>
      </c>
      <c r="B1823" s="12">
        <v>24.9</v>
      </c>
      <c r="C1823" s="7">
        <v>13</v>
      </c>
    </row>
    <row x14ac:dyDescent="0.25" r="1824" customHeight="1" ht="18.75">
      <c r="A1824" s="1">
        <v>43097</v>
      </c>
      <c r="B1824" s="12">
        <v>37.6</v>
      </c>
      <c r="C1824" s="7">
        <v>17</v>
      </c>
    </row>
    <row x14ac:dyDescent="0.25" r="1825" customHeight="1" ht="18.75">
      <c r="A1825" s="1">
        <v>43098</v>
      </c>
      <c r="B1825" s="12">
        <v>58.6</v>
      </c>
      <c r="C1825" s="7">
        <v>45</v>
      </c>
    </row>
    <row x14ac:dyDescent="0.25" r="1826" customHeight="1" ht="18.75">
      <c r="A1826" s="1">
        <v>43099</v>
      </c>
      <c r="B1826" s="12">
        <v>70.1</v>
      </c>
      <c r="C1826" s="7">
        <v>49</v>
      </c>
    </row>
    <row x14ac:dyDescent="0.25" r="1827" customHeight="1" ht="18.75">
      <c r="A1827" s="1">
        <v>43100</v>
      </c>
      <c r="B1827" s="12">
        <v>43.1</v>
      </c>
      <c r="C1827" s="7">
        <v>25</v>
      </c>
    </row>
    <row x14ac:dyDescent="0.25" r="1828" customHeight="1" ht="18.75">
      <c r="A1828" s="1">
        <v>43101</v>
      </c>
      <c r="B1828" s="12">
        <v>36.1</v>
      </c>
      <c r="C1828" s="7">
        <v>18</v>
      </c>
    </row>
    <row x14ac:dyDescent="0.25" r="1829" customHeight="1" ht="18.75">
      <c r="A1829" s="1">
        <v>43102</v>
      </c>
      <c r="B1829" s="12">
        <v>50.6</v>
      </c>
      <c r="C1829" s="7">
        <v>26</v>
      </c>
    </row>
    <row x14ac:dyDescent="0.25" r="1830" customHeight="1" ht="18.75">
      <c r="A1830" s="1">
        <v>43103</v>
      </c>
      <c r="B1830" s="7">
        <v>30</v>
      </c>
      <c r="C1830" s="7">
        <v>21</v>
      </c>
    </row>
    <row x14ac:dyDescent="0.25" r="1831" customHeight="1" ht="18.75">
      <c r="A1831" s="1">
        <v>43104</v>
      </c>
      <c r="B1831" s="12">
        <v>38.5</v>
      </c>
      <c r="C1831" s="7">
        <v>24</v>
      </c>
    </row>
    <row x14ac:dyDescent="0.25" r="1832" customHeight="1" ht="18.75">
      <c r="A1832" s="1">
        <v>43105</v>
      </c>
      <c r="B1832" s="12">
        <v>36.5</v>
      </c>
      <c r="C1832" s="7">
        <v>17</v>
      </c>
    </row>
    <row x14ac:dyDescent="0.25" r="1833" customHeight="1" ht="18.75">
      <c r="A1833" s="1">
        <v>43106</v>
      </c>
      <c r="B1833" s="7">
        <v>42</v>
      </c>
      <c r="C1833" s="7">
        <v>23</v>
      </c>
    </row>
    <row x14ac:dyDescent="0.25" r="1834" customHeight="1" ht="18.75">
      <c r="A1834" s="1">
        <v>43107</v>
      </c>
      <c r="B1834" s="7">
        <v>54</v>
      </c>
      <c r="C1834" s="7">
        <v>35</v>
      </c>
    </row>
    <row x14ac:dyDescent="0.25" r="1835" customHeight="1" ht="18.75">
      <c r="A1835" s="1">
        <v>43108</v>
      </c>
      <c r="B1835" s="12">
        <v>80.6</v>
      </c>
      <c r="C1835" s="7">
        <v>58</v>
      </c>
    </row>
    <row x14ac:dyDescent="0.25" r="1836" customHeight="1" ht="18.75">
      <c r="A1836" s="1">
        <v>43109</v>
      </c>
      <c r="B1836" s="7">
        <v>56</v>
      </c>
      <c r="C1836" s="7">
        <v>34</v>
      </c>
    </row>
    <row x14ac:dyDescent="0.25" r="1837" customHeight="1" ht="18.75">
      <c r="A1837" s="1">
        <v>43110</v>
      </c>
      <c r="B1837" s="7">
        <v>55</v>
      </c>
      <c r="C1837" s="7">
        <v>29</v>
      </c>
    </row>
    <row x14ac:dyDescent="0.25" r="1838" customHeight="1" ht="18.75">
      <c r="A1838" s="1">
        <v>43111</v>
      </c>
      <c r="B1838" s="12">
        <v>45.4</v>
      </c>
      <c r="C1838" s="7">
        <v>32</v>
      </c>
    </row>
    <row x14ac:dyDescent="0.25" r="1839" customHeight="1" ht="18.75">
      <c r="A1839" s="1">
        <v>43112</v>
      </c>
      <c r="B1839" s="12">
        <v>38.9</v>
      </c>
      <c r="C1839" s="7">
        <v>21</v>
      </c>
    </row>
    <row x14ac:dyDescent="0.25" r="1840" customHeight="1" ht="18.75">
      <c r="A1840" s="1">
        <v>43113</v>
      </c>
      <c r="B1840" s="7">
        <v>56</v>
      </c>
      <c r="C1840" s="7">
        <v>37</v>
      </c>
    </row>
    <row x14ac:dyDescent="0.25" r="1841" customHeight="1" ht="18.75">
      <c r="A1841" s="1">
        <v>43114</v>
      </c>
      <c r="B1841" s="12">
        <v>68.8</v>
      </c>
      <c r="C1841" s="7">
        <v>35</v>
      </c>
    </row>
    <row x14ac:dyDescent="0.25" r="1842" customHeight="1" ht="18.75">
      <c r="A1842" s="1">
        <v>43115</v>
      </c>
      <c r="B1842" s="12">
        <v>61.3</v>
      </c>
      <c r="C1842" s="7">
        <v>32</v>
      </c>
    </row>
    <row x14ac:dyDescent="0.25" r="1843" customHeight="1" ht="18.75">
      <c r="A1843" s="1">
        <v>43116</v>
      </c>
      <c r="B1843" s="12">
        <v>82.5</v>
      </c>
      <c r="C1843" s="7">
        <v>62</v>
      </c>
    </row>
    <row x14ac:dyDescent="0.25" r="1844" customHeight="1" ht="18.75">
      <c r="A1844" s="1">
        <v>43117</v>
      </c>
      <c r="B1844" s="12">
        <v>92.8</v>
      </c>
      <c r="C1844" s="7">
        <v>80</v>
      </c>
    </row>
    <row x14ac:dyDescent="0.25" r="1845" customHeight="1" ht="18.75">
      <c r="A1845" s="1">
        <v>43118</v>
      </c>
      <c r="B1845" s="12">
        <v>62.8</v>
      </c>
      <c r="C1845" s="7">
        <v>33</v>
      </c>
    </row>
    <row x14ac:dyDescent="0.25" r="1846" customHeight="1" ht="18.75">
      <c r="A1846" s="1">
        <v>43119</v>
      </c>
      <c r="B1846" s="7">
        <v>46</v>
      </c>
      <c r="C1846" s="7">
        <v>15</v>
      </c>
    </row>
    <row x14ac:dyDescent="0.25" r="1847" customHeight="1" ht="18.75">
      <c r="A1847" s="1">
        <v>43120</v>
      </c>
      <c r="B1847" s="12">
        <v>57.1</v>
      </c>
      <c r="C1847" s="7">
        <v>35</v>
      </c>
    </row>
    <row x14ac:dyDescent="0.25" r="1848" customHeight="1" ht="18.75">
      <c r="A1848" s="1">
        <v>43121</v>
      </c>
      <c r="B1848" s="12">
        <v>55.4</v>
      </c>
      <c r="C1848" s="7">
        <v>20</v>
      </c>
    </row>
    <row x14ac:dyDescent="0.25" r="1849" customHeight="1" ht="18.75">
      <c r="A1849" s="1">
        <v>43122</v>
      </c>
      <c r="B1849" s="12">
        <v>52.1</v>
      </c>
      <c r="C1849" s="7">
        <v>32</v>
      </c>
    </row>
    <row x14ac:dyDescent="0.25" r="1850" customHeight="1" ht="18.75">
      <c r="A1850" s="1">
        <v>43123</v>
      </c>
      <c r="B1850" s="12">
        <v>35.3</v>
      </c>
      <c r="C1850" s="7">
        <v>20</v>
      </c>
    </row>
    <row x14ac:dyDescent="0.25" r="1851" customHeight="1" ht="18.75">
      <c r="A1851" s="1">
        <v>43124</v>
      </c>
      <c r="B1851" s="12">
        <v>29.1</v>
      </c>
      <c r="C1851" s="7">
        <v>21</v>
      </c>
    </row>
    <row x14ac:dyDescent="0.25" r="1852" customHeight="1" ht="18.75">
      <c r="A1852" s="1">
        <v>43125</v>
      </c>
      <c r="B1852" s="12">
        <v>31.9</v>
      </c>
      <c r="C1852" s="7">
        <v>20</v>
      </c>
    </row>
    <row x14ac:dyDescent="0.25" r="1853" customHeight="1" ht="18.75">
      <c r="A1853" s="1">
        <v>43126</v>
      </c>
      <c r="B1853" s="7">
        <v>31</v>
      </c>
      <c r="C1853" s="7">
        <v>20</v>
      </c>
    </row>
    <row x14ac:dyDescent="0.25" r="1854" customHeight="1" ht="18.75">
      <c r="A1854" s="1">
        <v>43127</v>
      </c>
      <c r="B1854" s="12">
        <v>34.1</v>
      </c>
      <c r="C1854" s="7">
        <v>11</v>
      </c>
    </row>
    <row x14ac:dyDescent="0.25" r="1855" customHeight="1" ht="18.75">
      <c r="A1855" s="1">
        <v>43128</v>
      </c>
      <c r="B1855" s="12">
        <v>27.9</v>
      </c>
      <c r="C1855" s="7">
        <v>16</v>
      </c>
    </row>
    <row x14ac:dyDescent="0.25" r="1856" customHeight="1" ht="18.75">
      <c r="A1856" s="1">
        <v>43129</v>
      </c>
      <c r="B1856" s="12">
        <v>34.9</v>
      </c>
      <c r="C1856" s="7">
        <v>22</v>
      </c>
    </row>
    <row x14ac:dyDescent="0.25" r="1857" customHeight="1" ht="18.75">
      <c r="A1857" s="1">
        <v>43130</v>
      </c>
      <c r="B1857" s="12">
        <v>40.4</v>
      </c>
      <c r="C1857" s="7">
        <v>24</v>
      </c>
    </row>
    <row x14ac:dyDescent="0.25" r="1858" customHeight="1" ht="18.75">
      <c r="A1858" s="1">
        <v>43131</v>
      </c>
      <c r="B1858" s="7">
        <v>44</v>
      </c>
      <c r="C1858" s="7">
        <v>26</v>
      </c>
    </row>
    <row x14ac:dyDescent="0.25" r="1859" customHeight="1" ht="18.75">
      <c r="A1859" s="1">
        <v>43132</v>
      </c>
      <c r="B1859" s="12">
        <v>33.9</v>
      </c>
      <c r="C1859" s="7">
        <v>16</v>
      </c>
    </row>
    <row x14ac:dyDescent="0.25" r="1860" customHeight="1" ht="18.75">
      <c r="A1860" s="1">
        <v>43133</v>
      </c>
      <c r="B1860" s="12">
        <v>36.9</v>
      </c>
      <c r="C1860" s="7">
        <v>15</v>
      </c>
    </row>
    <row x14ac:dyDescent="0.25" r="1861" customHeight="1" ht="18.75">
      <c r="A1861" s="1">
        <v>43134</v>
      </c>
      <c r="B1861" s="12">
        <v>39.5</v>
      </c>
      <c r="C1861" s="7">
        <v>22</v>
      </c>
    </row>
    <row x14ac:dyDescent="0.25" r="1862" customHeight="1" ht="18.75">
      <c r="A1862" s="1">
        <v>43135</v>
      </c>
      <c r="B1862" s="12">
        <v>35.4</v>
      </c>
      <c r="C1862" s="7">
        <v>21</v>
      </c>
    </row>
    <row x14ac:dyDescent="0.25" r="1863" customHeight="1" ht="18.75">
      <c r="A1863" s="1">
        <v>43136</v>
      </c>
      <c r="B1863" s="12">
        <v>32.6</v>
      </c>
      <c r="C1863" s="7">
        <v>19</v>
      </c>
    </row>
    <row x14ac:dyDescent="0.25" r="1864" customHeight="1" ht="18.75">
      <c r="A1864" s="1">
        <v>43137</v>
      </c>
      <c r="B1864" s="7">
        <v>37</v>
      </c>
      <c r="C1864" s="7">
        <v>22</v>
      </c>
    </row>
    <row x14ac:dyDescent="0.25" r="1865" customHeight="1" ht="18.75">
      <c r="A1865" s="1">
        <v>43138</v>
      </c>
      <c r="B1865" s="12">
        <v>31.9</v>
      </c>
      <c r="C1865" s="7">
        <v>14</v>
      </c>
    </row>
    <row x14ac:dyDescent="0.25" r="1866" customHeight="1" ht="18.75">
      <c r="A1866" s="1">
        <v>43139</v>
      </c>
      <c r="B1866" s="12">
        <v>35.8</v>
      </c>
      <c r="C1866" s="7">
        <v>15</v>
      </c>
    </row>
    <row x14ac:dyDescent="0.25" r="1867" customHeight="1" ht="18.75">
      <c r="A1867" s="1">
        <v>43140</v>
      </c>
      <c r="B1867" s="12">
        <v>42.3</v>
      </c>
      <c r="C1867" s="7">
        <v>27</v>
      </c>
    </row>
    <row x14ac:dyDescent="0.25" r="1868" customHeight="1" ht="18.75">
      <c r="A1868" s="1">
        <v>43141</v>
      </c>
      <c r="B1868" s="12">
        <v>41.5</v>
      </c>
      <c r="C1868" s="7">
        <v>16</v>
      </c>
    </row>
    <row x14ac:dyDescent="0.25" r="1869" customHeight="1" ht="18.75">
      <c r="A1869" s="1">
        <v>43142</v>
      </c>
      <c r="B1869" s="12">
        <v>39.3</v>
      </c>
      <c r="C1869" s="7">
        <v>23</v>
      </c>
    </row>
    <row x14ac:dyDescent="0.25" r="1870" customHeight="1" ht="18.75">
      <c r="A1870" s="1">
        <v>43143</v>
      </c>
      <c r="B1870" s="12">
        <v>53.3</v>
      </c>
      <c r="C1870" s="7">
        <v>31</v>
      </c>
    </row>
    <row x14ac:dyDescent="0.25" r="1871" customHeight="1" ht="18.75">
      <c r="A1871" s="1">
        <v>43144</v>
      </c>
      <c r="B1871" s="12">
        <v>43.5</v>
      </c>
      <c r="C1871" s="7">
        <v>15</v>
      </c>
    </row>
    <row x14ac:dyDescent="0.25" r="1872" customHeight="1" ht="18.75">
      <c r="A1872" s="1">
        <v>43145</v>
      </c>
      <c r="B1872" s="12">
        <v>46.8</v>
      </c>
      <c r="C1872" s="7">
        <v>31</v>
      </c>
    </row>
    <row x14ac:dyDescent="0.25" r="1873" customHeight="1" ht="18.75">
      <c r="A1873" s="1">
        <v>43146</v>
      </c>
      <c r="B1873" s="12">
        <v>27.8</v>
      </c>
      <c r="C1873" s="7">
        <v>8</v>
      </c>
    </row>
    <row x14ac:dyDescent="0.25" r="1874" customHeight="1" ht="18.75">
      <c r="A1874" s="1">
        <v>43147</v>
      </c>
      <c r="B1874" s="12">
        <v>33.3</v>
      </c>
      <c r="C1874" s="7">
        <v>8</v>
      </c>
    </row>
    <row x14ac:dyDescent="0.25" r="1875" customHeight="1" ht="18.75">
      <c r="A1875" s="1">
        <v>43148</v>
      </c>
      <c r="B1875" s="12">
        <v>21.8</v>
      </c>
      <c r="C1875" s="7">
        <v>11</v>
      </c>
    </row>
    <row x14ac:dyDescent="0.25" r="1876" customHeight="1" ht="18.75">
      <c r="A1876" s="1">
        <v>43149</v>
      </c>
      <c r="B1876" s="12">
        <v>22.6</v>
      </c>
      <c r="C1876" s="7">
        <v>12</v>
      </c>
    </row>
    <row x14ac:dyDescent="0.25" r="1877" customHeight="1" ht="18.75">
      <c r="A1877" s="1">
        <v>43150</v>
      </c>
      <c r="B1877" s="12">
        <v>29.6</v>
      </c>
      <c r="C1877" s="7">
        <v>13</v>
      </c>
    </row>
    <row x14ac:dyDescent="0.25" r="1878" customHeight="1" ht="18.75">
      <c r="A1878" s="1">
        <v>43151</v>
      </c>
      <c r="B1878" s="12">
        <v>34.8</v>
      </c>
      <c r="C1878" s="7">
        <v>22</v>
      </c>
    </row>
    <row x14ac:dyDescent="0.25" r="1879" customHeight="1" ht="18.75">
      <c r="A1879" s="1">
        <v>43152</v>
      </c>
      <c r="B1879" s="12">
        <v>21.4</v>
      </c>
      <c r="C1879" s="7">
        <v>12</v>
      </c>
    </row>
    <row x14ac:dyDescent="0.25" r="1880" customHeight="1" ht="18.75">
      <c r="A1880" s="1">
        <v>43153</v>
      </c>
      <c r="B1880" s="12">
        <v>29.8</v>
      </c>
      <c r="C1880" s="7">
        <v>19</v>
      </c>
    </row>
    <row x14ac:dyDescent="0.25" r="1881" customHeight="1" ht="18.75">
      <c r="A1881" s="1">
        <v>43154</v>
      </c>
      <c r="B1881" s="12">
        <v>48.9</v>
      </c>
      <c r="C1881" s="7">
        <v>30</v>
      </c>
    </row>
    <row x14ac:dyDescent="0.25" r="1882" customHeight="1" ht="18.75">
      <c r="A1882" s="1">
        <v>43155</v>
      </c>
      <c r="B1882" s="12">
        <v>53.5</v>
      </c>
      <c r="C1882" s="7">
        <v>29</v>
      </c>
    </row>
    <row x14ac:dyDescent="0.25" r="1883" customHeight="1" ht="18.75">
      <c r="A1883" s="1">
        <v>43156</v>
      </c>
      <c r="B1883" s="12">
        <v>58.5</v>
      </c>
      <c r="C1883" s="7">
        <v>25</v>
      </c>
    </row>
    <row x14ac:dyDescent="0.25" r="1884" customHeight="1" ht="18.75">
      <c r="A1884" s="1">
        <v>43157</v>
      </c>
      <c r="B1884" s="12">
        <v>48.3</v>
      </c>
      <c r="C1884" s="7">
        <v>12</v>
      </c>
    </row>
    <row x14ac:dyDescent="0.25" r="1885" customHeight="1" ht="18.75">
      <c r="A1885" s="1">
        <v>43158</v>
      </c>
      <c r="B1885" s="12">
        <v>51.9</v>
      </c>
      <c r="C1885" s="7">
        <v>22</v>
      </c>
    </row>
    <row x14ac:dyDescent="0.25" r="1886" customHeight="1" ht="18.75">
      <c r="A1886" s="1">
        <v>43159</v>
      </c>
      <c r="B1886" s="12">
        <v>80.4</v>
      </c>
      <c r="C1886" s="7">
        <v>41</v>
      </c>
    </row>
    <row x14ac:dyDescent="0.25" r="1887" customHeight="1" ht="18.75">
      <c r="A1887" s="1">
        <v>43160</v>
      </c>
      <c r="B1887" s="12">
        <v>47.1</v>
      </c>
      <c r="C1887" s="7">
        <v>20</v>
      </c>
    </row>
    <row x14ac:dyDescent="0.25" r="1888" customHeight="1" ht="18.75">
      <c r="A1888" s="1">
        <v>43161</v>
      </c>
      <c r="B1888" s="12">
        <v>33.3</v>
      </c>
      <c r="C1888" s="7">
        <v>11</v>
      </c>
    </row>
    <row x14ac:dyDescent="0.25" r="1889" customHeight="1" ht="18.75">
      <c r="A1889" s="1">
        <v>43162</v>
      </c>
      <c r="B1889" s="12">
        <v>47.3</v>
      </c>
      <c r="C1889" s="7">
        <v>23</v>
      </c>
    </row>
    <row x14ac:dyDescent="0.25" r="1890" customHeight="1" ht="18.75">
      <c r="A1890" s="1">
        <v>43163</v>
      </c>
      <c r="B1890" s="12">
        <v>72.4</v>
      </c>
      <c r="C1890" s="7">
        <v>50</v>
      </c>
    </row>
    <row x14ac:dyDescent="0.25" r="1891" customHeight="1" ht="18.75">
      <c r="A1891" s="1">
        <v>43164</v>
      </c>
      <c r="B1891" s="12">
        <v>81.3</v>
      </c>
      <c r="C1891" s="7">
        <v>64</v>
      </c>
    </row>
    <row x14ac:dyDescent="0.25" r="1892" customHeight="1" ht="18.75">
      <c r="A1892" s="1">
        <v>43165</v>
      </c>
      <c r="B1892" s="12">
        <v>59.9</v>
      </c>
      <c r="C1892" s="7">
        <v>40</v>
      </c>
    </row>
    <row x14ac:dyDescent="0.25" r="1893" customHeight="1" ht="18.75">
      <c r="A1893" s="1">
        <v>43166</v>
      </c>
      <c r="B1893" s="12">
        <v>72.4</v>
      </c>
      <c r="C1893" s="7">
        <v>58</v>
      </c>
    </row>
    <row x14ac:dyDescent="0.25" r="1894" customHeight="1" ht="18.75">
      <c r="A1894" s="1">
        <v>43167</v>
      </c>
      <c r="B1894" s="12">
        <v>94.9</v>
      </c>
      <c r="C1894" s="7">
        <v>87</v>
      </c>
    </row>
    <row x14ac:dyDescent="0.25" r="1895" customHeight="1" ht="18.75">
      <c r="A1895" s="1">
        <v>43168</v>
      </c>
      <c r="B1895" s="12">
        <v>82.5</v>
      </c>
      <c r="C1895" s="7">
        <v>58</v>
      </c>
    </row>
    <row x14ac:dyDescent="0.25" r="1896" customHeight="1" ht="18.75">
      <c r="A1896" s="1">
        <v>43169</v>
      </c>
      <c r="B1896" s="12">
        <v>60.6</v>
      </c>
      <c r="C1896" s="7">
        <v>34</v>
      </c>
    </row>
    <row x14ac:dyDescent="0.25" r="1897" customHeight="1" ht="18.75">
      <c r="A1897" s="1">
        <v>43170</v>
      </c>
      <c r="B1897" s="12">
        <v>46.1</v>
      </c>
      <c r="C1897" s="7">
        <v>21</v>
      </c>
    </row>
    <row x14ac:dyDescent="0.25" r="1898" customHeight="1" ht="18.75">
      <c r="A1898" s="1">
        <v>43171</v>
      </c>
      <c r="B1898" s="7">
        <v>54</v>
      </c>
      <c r="C1898" s="7">
        <v>21</v>
      </c>
    </row>
    <row x14ac:dyDescent="0.25" r="1899" customHeight="1" ht="18.75">
      <c r="A1899" s="1">
        <v>43172</v>
      </c>
      <c r="B1899" s="12">
        <v>58.9</v>
      </c>
      <c r="C1899" s="7">
        <v>28</v>
      </c>
    </row>
    <row x14ac:dyDescent="0.25" r="1900" customHeight="1" ht="18.75">
      <c r="A1900" s="1">
        <v>43173</v>
      </c>
      <c r="B1900" s="7">
        <v>60</v>
      </c>
      <c r="C1900" s="7">
        <v>25</v>
      </c>
    </row>
    <row x14ac:dyDescent="0.25" r="1901" customHeight="1" ht="18.75">
      <c r="A1901" s="1">
        <v>43174</v>
      </c>
      <c r="B1901" s="12">
        <v>88.8</v>
      </c>
      <c r="C1901" s="7">
        <v>67</v>
      </c>
    </row>
    <row x14ac:dyDescent="0.25" r="1902" customHeight="1" ht="18.75">
      <c r="A1902" s="1">
        <v>43175</v>
      </c>
      <c r="B1902" s="12">
        <v>64.9</v>
      </c>
      <c r="C1902" s="7">
        <v>45</v>
      </c>
    </row>
    <row x14ac:dyDescent="0.25" r="1903" customHeight="1" ht="18.75">
      <c r="A1903" s="1">
        <v>43176</v>
      </c>
      <c r="B1903" s="12">
        <v>56.1</v>
      </c>
      <c r="C1903" s="7">
        <v>23</v>
      </c>
    </row>
    <row x14ac:dyDescent="0.25" r="1904" customHeight="1" ht="18.75">
      <c r="A1904" s="1">
        <v>43177</v>
      </c>
      <c r="B1904" s="12">
        <v>68.8</v>
      </c>
      <c r="C1904" s="7">
        <v>38</v>
      </c>
    </row>
    <row x14ac:dyDescent="0.25" r="1905" customHeight="1" ht="18.75">
      <c r="A1905" s="1">
        <v>43178</v>
      </c>
      <c r="B1905" s="12">
        <v>92.4</v>
      </c>
      <c r="C1905" s="7">
        <v>84</v>
      </c>
    </row>
    <row x14ac:dyDescent="0.25" r="1906" customHeight="1" ht="18.75">
      <c r="A1906" s="1">
        <v>43179</v>
      </c>
      <c r="B1906" s="12">
        <v>52.1</v>
      </c>
      <c r="C1906" s="7">
        <v>40</v>
      </c>
    </row>
    <row x14ac:dyDescent="0.25" r="1907" customHeight="1" ht="18.75">
      <c r="A1907" s="1">
        <v>43180</v>
      </c>
      <c r="B1907" s="12">
        <v>93.3</v>
      </c>
      <c r="C1907" s="7">
        <v>58</v>
      </c>
    </row>
    <row x14ac:dyDescent="0.25" r="1908" customHeight="1" ht="18.75">
      <c r="A1908" s="1">
        <v>43181</v>
      </c>
      <c r="B1908" s="12">
        <v>60.5</v>
      </c>
      <c r="C1908" s="7">
        <v>30</v>
      </c>
    </row>
    <row x14ac:dyDescent="0.25" r="1909" customHeight="1" ht="18.75">
      <c r="A1909" s="1">
        <v>43182</v>
      </c>
      <c r="B1909" s="12">
        <v>54.9</v>
      </c>
      <c r="C1909" s="7">
        <v>17</v>
      </c>
    </row>
    <row x14ac:dyDescent="0.25" r="1910" customHeight="1" ht="18.75">
      <c r="A1910" s="1">
        <v>43183</v>
      </c>
      <c r="B1910" s="12">
        <v>47.1</v>
      </c>
      <c r="C1910" s="7">
        <v>28</v>
      </c>
    </row>
    <row x14ac:dyDescent="0.25" r="1911" customHeight="1" ht="18.75">
      <c r="A1911" s="1">
        <v>43184</v>
      </c>
      <c r="B1911" s="12">
        <v>41.6</v>
      </c>
      <c r="C1911" s="7">
        <v>16</v>
      </c>
    </row>
    <row x14ac:dyDescent="0.25" r="1912" customHeight="1" ht="18.75">
      <c r="A1912" s="1">
        <v>43185</v>
      </c>
      <c r="B1912" s="12">
        <v>36.8</v>
      </c>
      <c r="C1912" s="7">
        <v>19</v>
      </c>
    </row>
    <row x14ac:dyDescent="0.25" r="1913" customHeight="1" ht="18.75">
      <c r="A1913" s="1">
        <v>43186</v>
      </c>
      <c r="B1913" s="12">
        <v>44.4</v>
      </c>
      <c r="C1913" s="7">
        <v>22</v>
      </c>
    </row>
    <row x14ac:dyDescent="0.25" r="1914" customHeight="1" ht="18.75">
      <c r="A1914" s="1">
        <v>43187</v>
      </c>
      <c r="B1914" s="12">
        <v>37.8</v>
      </c>
      <c r="C1914" s="7">
        <v>15</v>
      </c>
    </row>
    <row x14ac:dyDescent="0.25" r="1915" customHeight="1" ht="18.75">
      <c r="A1915" s="1">
        <v>43188</v>
      </c>
      <c r="B1915" s="12">
        <v>54.4</v>
      </c>
      <c r="C1915" s="7">
        <v>29</v>
      </c>
    </row>
    <row x14ac:dyDescent="0.25" r="1916" customHeight="1" ht="18.75">
      <c r="A1916" s="1">
        <v>43189</v>
      </c>
      <c r="B1916" s="12">
        <v>50.3</v>
      </c>
      <c r="C1916" s="7">
        <v>32</v>
      </c>
    </row>
    <row x14ac:dyDescent="0.25" r="1917" customHeight="1" ht="18.75">
      <c r="A1917" s="1">
        <v>43190</v>
      </c>
      <c r="B1917" s="12">
        <v>48.8</v>
      </c>
      <c r="C1917" s="7">
        <v>28</v>
      </c>
    </row>
    <row x14ac:dyDescent="0.25" r="1918" customHeight="1" ht="18.75">
      <c r="A1918" s="1">
        <v>43191</v>
      </c>
      <c r="B1918" s="12">
        <v>52.4</v>
      </c>
      <c r="C1918" s="7">
        <v>32</v>
      </c>
    </row>
    <row x14ac:dyDescent="0.25" r="1919" customHeight="1" ht="18.75">
      <c r="A1919" s="1">
        <v>43192</v>
      </c>
      <c r="B1919" s="7">
        <v>61</v>
      </c>
      <c r="C1919" s="7">
        <v>30</v>
      </c>
    </row>
    <row x14ac:dyDescent="0.25" r="1920" customHeight="1" ht="18.75">
      <c r="A1920" s="1">
        <v>43193</v>
      </c>
      <c r="B1920" s="7">
        <v>60</v>
      </c>
      <c r="C1920" s="7">
        <v>31</v>
      </c>
    </row>
    <row x14ac:dyDescent="0.25" r="1921" customHeight="1" ht="18.75">
      <c r="A1921" s="1">
        <v>43194</v>
      </c>
      <c r="B1921" s="7">
        <v>84</v>
      </c>
      <c r="C1921" s="7">
        <v>71</v>
      </c>
    </row>
    <row x14ac:dyDescent="0.25" r="1922" customHeight="1" ht="18.75">
      <c r="A1922" s="1">
        <v>43195</v>
      </c>
      <c r="B1922" s="12">
        <v>84.1</v>
      </c>
      <c r="C1922" s="7">
        <v>65</v>
      </c>
    </row>
    <row x14ac:dyDescent="0.25" r="1923" customHeight="1" ht="18.75">
      <c r="A1923" s="1">
        <v>43196</v>
      </c>
      <c r="B1923" s="12">
        <v>63.1</v>
      </c>
      <c r="C1923" s="7">
        <v>16</v>
      </c>
    </row>
    <row x14ac:dyDescent="0.25" r="1924" customHeight="1" ht="18.75">
      <c r="A1924" s="1">
        <v>43197</v>
      </c>
      <c r="B1924" s="7">
        <v>35</v>
      </c>
      <c r="C1924" s="7">
        <v>16</v>
      </c>
    </row>
    <row x14ac:dyDescent="0.25" r="1925" customHeight="1" ht="18.75">
      <c r="A1925" s="1">
        <v>43198</v>
      </c>
      <c r="B1925" s="12">
        <v>41.6</v>
      </c>
      <c r="C1925" s="7">
        <v>19</v>
      </c>
    </row>
    <row x14ac:dyDescent="0.25" r="1926" customHeight="1" ht="18.75">
      <c r="A1926" s="1">
        <v>43199</v>
      </c>
      <c r="B1926" s="12">
        <v>39.9</v>
      </c>
      <c r="C1926" s="7">
        <v>16</v>
      </c>
    </row>
    <row x14ac:dyDescent="0.25" r="1927" customHeight="1" ht="18.75">
      <c r="A1927" s="1">
        <v>43200</v>
      </c>
      <c r="B1927" s="7">
        <v>52</v>
      </c>
      <c r="C1927" s="7">
        <v>29</v>
      </c>
    </row>
    <row x14ac:dyDescent="0.25" r="1928" customHeight="1" ht="18.75">
      <c r="A1928" s="1">
        <v>43201</v>
      </c>
      <c r="B1928" s="12">
        <v>41.8</v>
      </c>
      <c r="C1928" s="7">
        <v>16</v>
      </c>
    </row>
    <row x14ac:dyDescent="0.25" r="1929" customHeight="1" ht="18.75">
      <c r="A1929" s="1">
        <v>43202</v>
      </c>
      <c r="B1929" s="12">
        <v>24.4</v>
      </c>
      <c r="C1929" s="7">
        <v>13</v>
      </c>
    </row>
    <row x14ac:dyDescent="0.25" r="1930" customHeight="1" ht="18.75">
      <c r="A1930" s="1">
        <v>43203</v>
      </c>
      <c r="B1930" s="12">
        <v>38.5</v>
      </c>
      <c r="C1930" s="7">
        <v>19</v>
      </c>
    </row>
    <row x14ac:dyDescent="0.25" r="1931" customHeight="1" ht="18.75">
      <c r="A1931" s="1">
        <v>43204</v>
      </c>
      <c r="B1931" s="12">
        <v>81.5</v>
      </c>
      <c r="C1931" s="7">
        <v>41</v>
      </c>
    </row>
    <row x14ac:dyDescent="0.25" r="1932" customHeight="1" ht="18.75">
      <c r="A1932" s="1">
        <v>43205</v>
      </c>
      <c r="B1932" s="12">
        <v>50.1</v>
      </c>
      <c r="C1932" s="7">
        <v>30</v>
      </c>
    </row>
    <row x14ac:dyDescent="0.25" r="1933" customHeight="1" ht="18.75">
      <c r="A1933" s="1">
        <v>43206</v>
      </c>
      <c r="B1933" s="7">
        <v>57</v>
      </c>
      <c r="C1933" s="7">
        <v>27</v>
      </c>
    </row>
    <row x14ac:dyDescent="0.25" r="1934" customHeight="1" ht="18.75">
      <c r="A1934" s="1">
        <v>43207</v>
      </c>
      <c r="B1934" s="12">
        <v>55.8</v>
      </c>
      <c r="C1934" s="7">
        <v>19</v>
      </c>
    </row>
    <row x14ac:dyDescent="0.25" r="1935" customHeight="1" ht="18.75">
      <c r="A1935" s="1">
        <v>43208</v>
      </c>
      <c r="B1935" s="12">
        <v>43.4</v>
      </c>
      <c r="C1935" s="7">
        <v>17</v>
      </c>
    </row>
    <row x14ac:dyDescent="0.25" r="1936" customHeight="1" ht="18.75">
      <c r="A1936" s="1">
        <v>43209</v>
      </c>
      <c r="B1936" s="12">
        <v>30.1</v>
      </c>
      <c r="C1936" s="7">
        <v>9</v>
      </c>
    </row>
    <row x14ac:dyDescent="0.25" r="1937" customHeight="1" ht="18.75">
      <c r="A1937" s="1">
        <v>43210</v>
      </c>
      <c r="B1937" s="12">
        <v>33.9</v>
      </c>
      <c r="C1937" s="7">
        <v>16</v>
      </c>
    </row>
    <row x14ac:dyDescent="0.25" r="1938" customHeight="1" ht="18.75">
      <c r="A1938" s="1">
        <v>43211</v>
      </c>
      <c r="B1938" s="12">
        <v>35.1</v>
      </c>
      <c r="C1938" s="7">
        <v>9</v>
      </c>
    </row>
    <row x14ac:dyDescent="0.25" r="1939" customHeight="1" ht="18.75">
      <c r="A1939" s="1">
        <v>43212</v>
      </c>
      <c r="B1939" s="12">
        <v>61.8</v>
      </c>
      <c r="C1939" s="7">
        <v>28</v>
      </c>
    </row>
    <row x14ac:dyDescent="0.25" r="1940" customHeight="1" ht="18.75">
      <c r="A1940" s="1">
        <v>43213</v>
      </c>
      <c r="B1940" s="12">
        <v>90.6</v>
      </c>
      <c r="C1940" s="7">
        <v>60</v>
      </c>
    </row>
    <row x14ac:dyDescent="0.25" r="1941" customHeight="1" ht="18.75">
      <c r="A1941" s="1">
        <v>43214</v>
      </c>
      <c r="B1941" s="12">
        <v>88.6</v>
      </c>
      <c r="C1941" s="7">
        <v>71</v>
      </c>
    </row>
    <row x14ac:dyDescent="0.25" r="1942" customHeight="1" ht="18.75">
      <c r="A1942" s="1">
        <v>43215</v>
      </c>
      <c r="B1942" s="12">
        <v>50.3</v>
      </c>
      <c r="C1942" s="7">
        <v>18</v>
      </c>
    </row>
    <row x14ac:dyDescent="0.25" r="1943" customHeight="1" ht="18.75">
      <c r="A1943" s="1">
        <v>43216</v>
      </c>
      <c r="B1943" s="12">
        <v>44.9</v>
      </c>
      <c r="C1943" s="7">
        <v>11</v>
      </c>
    </row>
    <row x14ac:dyDescent="0.25" r="1944" customHeight="1" ht="18.75">
      <c r="A1944" s="1">
        <v>43217</v>
      </c>
      <c r="B1944" s="12">
        <v>35.1</v>
      </c>
      <c r="C1944" s="7">
        <v>24</v>
      </c>
    </row>
    <row x14ac:dyDescent="0.25" r="1945" customHeight="1" ht="18.75">
      <c r="A1945" s="1">
        <v>43218</v>
      </c>
      <c r="B1945" s="12">
        <v>43.1</v>
      </c>
      <c r="C1945" s="7">
        <v>15</v>
      </c>
    </row>
    <row x14ac:dyDescent="0.25" r="1946" customHeight="1" ht="18.75">
      <c r="A1946" s="1">
        <v>43219</v>
      </c>
      <c r="B1946" s="12">
        <v>37.1</v>
      </c>
      <c r="C1946" s="7">
        <v>11</v>
      </c>
    </row>
    <row x14ac:dyDescent="0.25" r="1947" customHeight="1" ht="18.75">
      <c r="A1947" s="1">
        <v>43220</v>
      </c>
      <c r="B1947" s="12">
        <v>54.9</v>
      </c>
      <c r="C1947" s="7">
        <v>33</v>
      </c>
    </row>
    <row x14ac:dyDescent="0.25" r="1948" customHeight="1" ht="18.75">
      <c r="A1948" s="1">
        <v>43221</v>
      </c>
      <c r="B1948" s="7">
        <v>70</v>
      </c>
      <c r="C1948" s="7">
        <v>53</v>
      </c>
    </row>
    <row x14ac:dyDescent="0.25" r="1949" customHeight="1" ht="18.75">
      <c r="A1949" s="1">
        <v>43222</v>
      </c>
      <c r="B1949" s="12">
        <v>85.1</v>
      </c>
      <c r="C1949" s="7">
        <v>57</v>
      </c>
    </row>
    <row x14ac:dyDescent="0.25" r="1950" customHeight="1" ht="18.75">
      <c r="A1950" s="1">
        <v>43223</v>
      </c>
      <c r="B1950" s="12">
        <v>43.6</v>
      </c>
      <c r="C1950" s="7">
        <v>20</v>
      </c>
    </row>
    <row x14ac:dyDescent="0.25" r="1951" customHeight="1" ht="18.75">
      <c r="A1951" s="1">
        <v>43224</v>
      </c>
      <c r="B1951" s="12">
        <v>33.5</v>
      </c>
      <c r="C1951" s="7">
        <v>12</v>
      </c>
    </row>
    <row x14ac:dyDescent="0.25" r="1952" customHeight="1" ht="18.75">
      <c r="A1952" s="1">
        <v>43225</v>
      </c>
      <c r="B1952" s="12">
        <v>29.5</v>
      </c>
      <c r="C1952" s="7">
        <v>14</v>
      </c>
    </row>
    <row x14ac:dyDescent="0.25" r="1953" customHeight="1" ht="18.75">
      <c r="A1953" s="1">
        <v>43226</v>
      </c>
      <c r="B1953" s="12">
        <v>93.5</v>
      </c>
      <c r="C1953" s="7">
        <v>48</v>
      </c>
    </row>
    <row x14ac:dyDescent="0.25" r="1954" customHeight="1" ht="18.75">
      <c r="A1954" s="1">
        <v>43227</v>
      </c>
      <c r="B1954" s="12">
        <v>87.4</v>
      </c>
      <c r="C1954" s="7">
        <v>72</v>
      </c>
    </row>
    <row x14ac:dyDescent="0.25" r="1955" customHeight="1" ht="18.75">
      <c r="A1955" s="1">
        <v>43228</v>
      </c>
      <c r="B1955" s="12">
        <v>68.5</v>
      </c>
      <c r="C1955" s="7">
        <v>56</v>
      </c>
    </row>
    <row x14ac:dyDescent="0.25" r="1956" customHeight="1" ht="18.75">
      <c r="A1956" s="1">
        <v>43229</v>
      </c>
      <c r="B1956" s="12">
        <v>62.6</v>
      </c>
      <c r="C1956" s="7">
        <v>47</v>
      </c>
    </row>
    <row x14ac:dyDescent="0.25" r="1957" customHeight="1" ht="18.75">
      <c r="A1957" s="1">
        <v>43230</v>
      </c>
      <c r="B1957" s="12">
        <v>51.4</v>
      </c>
      <c r="C1957" s="7">
        <v>18</v>
      </c>
    </row>
    <row x14ac:dyDescent="0.25" r="1958" customHeight="1" ht="18.75">
      <c r="A1958" s="1">
        <v>43231</v>
      </c>
      <c r="B1958" s="12">
        <v>46.5</v>
      </c>
      <c r="C1958" s="7">
        <v>21</v>
      </c>
    </row>
    <row x14ac:dyDescent="0.25" r="1959" customHeight="1" ht="18.75">
      <c r="A1959" s="1">
        <v>43232</v>
      </c>
      <c r="B1959" s="12">
        <v>70.5</v>
      </c>
      <c r="C1959" s="7">
        <v>43</v>
      </c>
    </row>
    <row x14ac:dyDescent="0.25" r="1960" customHeight="1" ht="18.75">
      <c r="A1960" s="1">
        <v>43233</v>
      </c>
      <c r="B1960" s="12">
        <v>68.3</v>
      </c>
      <c r="C1960" s="7">
        <v>35</v>
      </c>
    </row>
    <row x14ac:dyDescent="0.25" r="1961" customHeight="1" ht="18.75">
      <c r="A1961" s="1">
        <v>43234</v>
      </c>
      <c r="B1961" s="12">
        <v>55.8</v>
      </c>
      <c r="C1961" s="7">
        <v>29</v>
      </c>
    </row>
    <row x14ac:dyDescent="0.25" r="1962" customHeight="1" ht="18.75">
      <c r="A1962" s="1">
        <v>43235</v>
      </c>
      <c r="B1962" s="12">
        <v>53.6</v>
      </c>
      <c r="C1962" s="7">
        <v>24</v>
      </c>
    </row>
    <row x14ac:dyDescent="0.25" r="1963" customHeight="1" ht="18.75">
      <c r="A1963" s="1">
        <v>43236</v>
      </c>
      <c r="B1963" s="12">
        <v>77.8</v>
      </c>
      <c r="C1963" s="7">
        <v>66</v>
      </c>
    </row>
    <row x14ac:dyDescent="0.25" r="1964" customHeight="1" ht="18.75">
      <c r="A1964" s="1">
        <v>43237</v>
      </c>
      <c r="B1964" s="12">
        <v>68.6</v>
      </c>
      <c r="C1964" s="7">
        <v>49</v>
      </c>
    </row>
    <row x14ac:dyDescent="0.25" r="1965" customHeight="1" ht="18.75">
      <c r="A1965" s="1">
        <v>43238</v>
      </c>
      <c r="B1965" s="12">
        <v>85.1</v>
      </c>
      <c r="C1965" s="7">
        <v>74</v>
      </c>
    </row>
    <row x14ac:dyDescent="0.25" r="1966" customHeight="1" ht="18.75">
      <c r="A1966" s="1">
        <v>43239</v>
      </c>
      <c r="B1966" s="12">
        <v>62.1</v>
      </c>
      <c r="C1966" s="7">
        <v>39</v>
      </c>
    </row>
    <row x14ac:dyDescent="0.25" r="1967" customHeight="1" ht="18.75">
      <c r="A1967" s="1">
        <v>43240</v>
      </c>
      <c r="B1967" s="12">
        <v>65.1</v>
      </c>
      <c r="C1967" s="7">
        <v>41</v>
      </c>
    </row>
    <row x14ac:dyDescent="0.25" r="1968" customHeight="1" ht="18.75">
      <c r="A1968" s="1">
        <v>43241</v>
      </c>
      <c r="B1968" s="12">
        <v>71.6</v>
      </c>
      <c r="C1968" s="7">
        <v>57</v>
      </c>
    </row>
    <row x14ac:dyDescent="0.25" r="1969" customHeight="1" ht="18.75">
      <c r="A1969" s="1">
        <v>43242</v>
      </c>
      <c r="B1969" s="12">
        <v>69.6</v>
      </c>
      <c r="C1969" s="7">
        <v>38</v>
      </c>
    </row>
    <row x14ac:dyDescent="0.25" r="1970" customHeight="1" ht="18.75">
      <c r="A1970" s="1">
        <v>43243</v>
      </c>
      <c r="B1970" s="12">
        <v>59.4</v>
      </c>
      <c r="C1970" s="7">
        <v>19</v>
      </c>
    </row>
    <row x14ac:dyDescent="0.25" r="1971" customHeight="1" ht="18.75">
      <c r="A1971" s="1">
        <v>43244</v>
      </c>
      <c r="B1971" s="12">
        <v>45.6</v>
      </c>
      <c r="C1971" s="7">
        <v>17</v>
      </c>
    </row>
    <row x14ac:dyDescent="0.25" r="1972" customHeight="1" ht="18.75">
      <c r="A1972" s="1">
        <v>43245</v>
      </c>
      <c r="B1972" s="12">
        <v>40.1</v>
      </c>
      <c r="C1972" s="7">
        <v>16</v>
      </c>
    </row>
    <row x14ac:dyDescent="0.25" r="1973" customHeight="1" ht="18.75">
      <c r="A1973" s="1">
        <v>43246</v>
      </c>
      <c r="B1973" s="12">
        <v>47.8</v>
      </c>
      <c r="C1973" s="7">
        <v>22</v>
      </c>
    </row>
    <row x14ac:dyDescent="0.25" r="1974" customHeight="1" ht="18.75">
      <c r="A1974" s="1">
        <v>43247</v>
      </c>
      <c r="B1974" s="12">
        <v>56.3</v>
      </c>
      <c r="C1974" s="7">
        <v>37</v>
      </c>
    </row>
    <row x14ac:dyDescent="0.25" r="1975" customHeight="1" ht="18.75">
      <c r="A1975" s="1">
        <v>43248</v>
      </c>
      <c r="B1975" s="12">
        <v>60.1</v>
      </c>
      <c r="C1975" s="7">
        <v>37</v>
      </c>
    </row>
    <row x14ac:dyDescent="0.25" r="1976" customHeight="1" ht="18.75">
      <c r="A1976" s="1">
        <v>43249</v>
      </c>
      <c r="B1976" s="12">
        <v>64.3</v>
      </c>
      <c r="C1976" s="7">
        <v>39</v>
      </c>
    </row>
    <row x14ac:dyDescent="0.25" r="1977" customHeight="1" ht="18.75">
      <c r="A1977" s="1">
        <v>43250</v>
      </c>
      <c r="B1977" s="12">
        <v>79.3</v>
      </c>
      <c r="C1977" s="7">
        <v>43</v>
      </c>
    </row>
    <row x14ac:dyDescent="0.25" r="1978" customHeight="1" ht="18.75">
      <c r="A1978" s="1">
        <v>43251</v>
      </c>
      <c r="B1978" s="12">
        <v>53.8</v>
      </c>
      <c r="C1978" s="7">
        <v>32</v>
      </c>
    </row>
    <row x14ac:dyDescent="0.25" r="1979" customHeight="1" ht="18.75">
      <c r="A1979" s="1">
        <v>43252</v>
      </c>
      <c r="B1979" s="12">
        <v>53.1</v>
      </c>
      <c r="C1979" s="7">
        <v>23</v>
      </c>
    </row>
    <row x14ac:dyDescent="0.25" r="1980" customHeight="1" ht="18.75">
      <c r="A1980" s="1">
        <v>43253</v>
      </c>
      <c r="B1980" s="12">
        <v>42.4</v>
      </c>
      <c r="C1980" s="7">
        <v>19</v>
      </c>
    </row>
    <row x14ac:dyDescent="0.25" r="1981" customHeight="1" ht="18.75">
      <c r="A1981" s="1">
        <v>43254</v>
      </c>
      <c r="B1981" s="12">
        <v>42.1</v>
      </c>
      <c r="C1981" s="7">
        <v>17</v>
      </c>
    </row>
    <row x14ac:dyDescent="0.25" r="1982" customHeight="1" ht="18.75">
      <c r="A1982" s="1">
        <v>43255</v>
      </c>
      <c r="B1982" s="12">
        <v>48.9</v>
      </c>
      <c r="C1982" s="7">
        <v>29</v>
      </c>
    </row>
    <row x14ac:dyDescent="0.25" r="1983" customHeight="1" ht="18.75">
      <c r="A1983" s="1">
        <v>43256</v>
      </c>
      <c r="B1983" s="7">
        <v>64</v>
      </c>
      <c r="C1983" s="7">
        <v>42</v>
      </c>
    </row>
    <row x14ac:dyDescent="0.25" r="1984" customHeight="1" ht="18.75">
      <c r="A1984" s="1">
        <v>43257</v>
      </c>
      <c r="B1984" s="12">
        <v>57.9</v>
      </c>
      <c r="C1984" s="7">
        <v>28</v>
      </c>
    </row>
    <row x14ac:dyDescent="0.25" r="1985" customHeight="1" ht="18.75">
      <c r="A1985" s="1">
        <v>43258</v>
      </c>
      <c r="B1985" s="12">
        <v>52.5</v>
      </c>
      <c r="C1985" s="7">
        <v>24</v>
      </c>
    </row>
    <row x14ac:dyDescent="0.25" r="1986" customHeight="1" ht="18.75">
      <c r="A1986" s="1">
        <v>43259</v>
      </c>
      <c r="B1986" s="12">
        <v>50.1</v>
      </c>
      <c r="C1986" s="7">
        <v>23</v>
      </c>
    </row>
    <row x14ac:dyDescent="0.25" r="1987" customHeight="1" ht="18.75">
      <c r="A1987" s="1">
        <v>43260</v>
      </c>
      <c r="B1987" s="12">
        <v>62.8</v>
      </c>
      <c r="C1987" s="7">
        <v>49</v>
      </c>
    </row>
    <row x14ac:dyDescent="0.25" r="1988" customHeight="1" ht="18.75">
      <c r="A1988" s="1">
        <v>43261</v>
      </c>
      <c r="B1988" s="12">
        <v>71.5</v>
      </c>
      <c r="C1988" s="7">
        <v>55</v>
      </c>
    </row>
    <row x14ac:dyDescent="0.25" r="1989" customHeight="1" ht="18.75">
      <c r="A1989" s="1">
        <v>43262</v>
      </c>
      <c r="B1989" s="7">
        <v>81</v>
      </c>
      <c r="C1989" s="7">
        <v>66</v>
      </c>
    </row>
    <row x14ac:dyDescent="0.25" r="1990" customHeight="1" ht="18.75">
      <c r="A1990" s="1">
        <v>43263</v>
      </c>
      <c r="B1990" s="12">
        <v>64.4</v>
      </c>
      <c r="C1990" s="7">
        <v>47</v>
      </c>
    </row>
    <row x14ac:dyDescent="0.25" r="1991" customHeight="1" ht="18.75">
      <c r="A1991" s="1">
        <v>43264</v>
      </c>
      <c r="B1991" s="7">
        <v>65</v>
      </c>
      <c r="C1991" s="7">
        <v>49</v>
      </c>
    </row>
    <row x14ac:dyDescent="0.25" r="1992" customHeight="1" ht="18.75">
      <c r="A1992" s="1">
        <v>43265</v>
      </c>
      <c r="B1992" s="12">
        <v>64.1</v>
      </c>
      <c r="C1992" s="7">
        <v>48</v>
      </c>
    </row>
    <row x14ac:dyDescent="0.25" r="1993" customHeight="1" ht="18.75">
      <c r="A1993" s="1">
        <v>43266</v>
      </c>
      <c r="B1993" s="7">
        <v>59</v>
      </c>
      <c r="C1993" s="7">
        <v>44</v>
      </c>
    </row>
    <row x14ac:dyDescent="0.25" r="1994" customHeight="1" ht="18.75">
      <c r="A1994" s="1">
        <v>43267</v>
      </c>
      <c r="B1994" s="12">
        <v>60.1</v>
      </c>
      <c r="C1994" s="7">
        <v>47</v>
      </c>
    </row>
    <row x14ac:dyDescent="0.25" r="1995" customHeight="1" ht="18.75">
      <c r="A1995" s="1">
        <v>43268</v>
      </c>
      <c r="B1995" s="12">
        <v>57.8</v>
      </c>
      <c r="C1995" s="7">
        <v>23</v>
      </c>
    </row>
    <row x14ac:dyDescent="0.25" r="1996" customHeight="1" ht="18.75">
      <c r="A1996" s="1">
        <v>43269</v>
      </c>
      <c r="B1996" s="12">
        <v>56.3</v>
      </c>
      <c r="C1996" s="7">
        <v>33</v>
      </c>
    </row>
    <row x14ac:dyDescent="0.25" r="1997" customHeight="1" ht="18.75">
      <c r="A1997" s="1">
        <v>43270</v>
      </c>
      <c r="B1997" s="12">
        <v>74.8</v>
      </c>
      <c r="C1997" s="7">
        <v>61</v>
      </c>
    </row>
    <row x14ac:dyDescent="0.25" r="1998" customHeight="1" ht="18.75">
      <c r="A1998" s="1">
        <v>43271</v>
      </c>
      <c r="B1998" s="12">
        <v>55.3</v>
      </c>
      <c r="C1998" s="7">
        <v>34</v>
      </c>
    </row>
    <row x14ac:dyDescent="0.25" r="1999" customHeight="1" ht="18.75">
      <c r="A1999" s="1">
        <v>43272</v>
      </c>
      <c r="B1999" s="12">
        <v>42.4</v>
      </c>
      <c r="C1999" s="7">
        <v>18</v>
      </c>
    </row>
    <row x14ac:dyDescent="0.25" r="2000" customHeight="1" ht="18.75">
      <c r="A2000" s="1">
        <v>43273</v>
      </c>
      <c r="B2000" s="12">
        <v>41.6</v>
      </c>
      <c r="C2000" s="7">
        <v>19</v>
      </c>
    </row>
    <row x14ac:dyDescent="0.25" r="2001" customHeight="1" ht="18.75">
      <c r="A2001" s="1">
        <v>43274</v>
      </c>
      <c r="B2001" s="7">
        <v>42</v>
      </c>
      <c r="C2001" s="7">
        <v>23</v>
      </c>
    </row>
    <row x14ac:dyDescent="0.25" r="2002" customHeight="1" ht="18.75">
      <c r="A2002" s="1">
        <v>43275</v>
      </c>
      <c r="B2002" s="12">
        <v>39.8</v>
      </c>
      <c r="C2002" s="7">
        <v>21</v>
      </c>
    </row>
    <row x14ac:dyDescent="0.25" r="2003" customHeight="1" ht="18.75">
      <c r="A2003" s="1">
        <v>43276</v>
      </c>
      <c r="B2003" s="12">
        <v>44.3</v>
      </c>
      <c r="C2003" s="7">
        <v>22</v>
      </c>
    </row>
    <row x14ac:dyDescent="0.25" r="2004" customHeight="1" ht="18.75">
      <c r="A2004" s="1">
        <v>43277</v>
      </c>
      <c r="B2004" s="12">
        <v>68.9</v>
      </c>
      <c r="C2004" s="7">
        <v>57</v>
      </c>
    </row>
    <row x14ac:dyDescent="0.25" r="2005" customHeight="1" ht="18.75">
      <c r="A2005" s="1">
        <v>43278</v>
      </c>
      <c r="B2005" s="12">
        <v>78.8</v>
      </c>
      <c r="C2005" s="7">
        <v>48</v>
      </c>
    </row>
    <row x14ac:dyDescent="0.25" r="2006" customHeight="1" ht="18.75">
      <c r="A2006" s="1">
        <v>43279</v>
      </c>
      <c r="B2006" s="12">
        <v>86.1</v>
      </c>
      <c r="C2006" s="7">
        <v>68</v>
      </c>
    </row>
    <row x14ac:dyDescent="0.25" r="2007" customHeight="1" ht="18.75">
      <c r="A2007" s="1">
        <v>43280</v>
      </c>
      <c r="B2007" s="12">
        <v>74.5</v>
      </c>
      <c r="C2007" s="7">
        <v>56</v>
      </c>
    </row>
    <row x14ac:dyDescent="0.25" r="2008" customHeight="1" ht="18.75">
      <c r="A2008" s="1">
        <v>43281</v>
      </c>
      <c r="B2008" s="12">
        <v>89.5</v>
      </c>
      <c r="C2008" s="7">
        <v>74</v>
      </c>
    </row>
    <row x14ac:dyDescent="0.25" r="2009" customHeight="1" ht="18.75">
      <c r="A2009" s="1">
        <v>43282</v>
      </c>
      <c r="B2009" s="12">
        <v>82.1</v>
      </c>
      <c r="C2009" s="7">
        <v>56</v>
      </c>
    </row>
    <row x14ac:dyDescent="0.25" r="2010" customHeight="1" ht="18.75">
      <c r="A2010" s="1">
        <v>43283</v>
      </c>
      <c r="B2010" s="12">
        <v>90.9</v>
      </c>
      <c r="C2010" s="7">
        <v>66</v>
      </c>
    </row>
    <row x14ac:dyDescent="0.25" r="2011" customHeight="1" ht="18.75">
      <c r="A2011" s="1">
        <v>43284</v>
      </c>
      <c r="B2011" s="12">
        <v>86.5</v>
      </c>
      <c r="C2011" s="7">
        <v>72</v>
      </c>
    </row>
    <row x14ac:dyDescent="0.25" r="2012" customHeight="1" ht="18.75">
      <c r="A2012" s="1">
        <v>43285</v>
      </c>
      <c r="B2012" s="12">
        <v>75.3</v>
      </c>
      <c r="C2012" s="7">
        <v>43</v>
      </c>
    </row>
    <row x14ac:dyDescent="0.25" r="2013" customHeight="1" ht="18.75">
      <c r="A2013" s="1">
        <v>43286</v>
      </c>
      <c r="B2013" s="12">
        <v>89.1</v>
      </c>
      <c r="C2013" s="7">
        <v>79</v>
      </c>
    </row>
    <row x14ac:dyDescent="0.25" r="2014" customHeight="1" ht="18.75">
      <c r="A2014" s="1">
        <v>43287</v>
      </c>
      <c r="B2014" s="12">
        <v>84.3</v>
      </c>
      <c r="C2014" s="7">
        <v>78</v>
      </c>
    </row>
    <row x14ac:dyDescent="0.25" r="2015" customHeight="1" ht="18.75">
      <c r="A2015" s="1">
        <v>43288</v>
      </c>
      <c r="B2015" s="7">
        <v>65</v>
      </c>
      <c r="C2015" s="7">
        <v>50</v>
      </c>
    </row>
    <row x14ac:dyDescent="0.25" r="2016" customHeight="1" ht="18.75">
      <c r="A2016" s="1">
        <v>43289</v>
      </c>
      <c r="B2016" s="12">
        <v>70.3</v>
      </c>
      <c r="C2016" s="7">
        <v>60</v>
      </c>
    </row>
    <row x14ac:dyDescent="0.25" r="2017" customHeight="1" ht="18.75">
      <c r="A2017" s="1">
        <v>43290</v>
      </c>
      <c r="B2017" s="12">
        <v>88.3</v>
      </c>
      <c r="C2017" s="7">
        <v>80</v>
      </c>
    </row>
    <row x14ac:dyDescent="0.25" r="2018" customHeight="1" ht="18.75">
      <c r="A2018" s="1">
        <v>43291</v>
      </c>
      <c r="B2018" s="12">
        <v>75.9</v>
      </c>
      <c r="C2018" s="7">
        <v>52</v>
      </c>
    </row>
    <row x14ac:dyDescent="0.25" r="2019" customHeight="1" ht="18.75">
      <c r="A2019" s="1">
        <v>43292</v>
      </c>
      <c r="B2019" s="12">
        <v>69.5</v>
      </c>
      <c r="C2019" s="7">
        <v>48</v>
      </c>
    </row>
    <row x14ac:dyDescent="0.25" r="2020" customHeight="1" ht="18.75">
      <c r="A2020" s="1">
        <v>43293</v>
      </c>
      <c r="B2020" s="7">
        <v>66</v>
      </c>
      <c r="C2020" s="7">
        <v>44</v>
      </c>
    </row>
    <row x14ac:dyDescent="0.25" r="2021" customHeight="1" ht="18.75">
      <c r="A2021" s="1">
        <v>43294</v>
      </c>
      <c r="B2021" s="12">
        <v>61.1</v>
      </c>
      <c r="C2021" s="7">
        <v>40</v>
      </c>
    </row>
    <row x14ac:dyDescent="0.25" r="2022" customHeight="1" ht="18.75">
      <c r="A2022" s="1">
        <v>43295</v>
      </c>
      <c r="B2022" s="12">
        <v>58.3</v>
      </c>
      <c r="C2022" s="7">
        <v>35</v>
      </c>
    </row>
    <row x14ac:dyDescent="0.25" r="2023" customHeight="1" ht="18.75">
      <c r="A2023" s="1">
        <v>43296</v>
      </c>
      <c r="B2023" s="12">
        <v>55.8</v>
      </c>
      <c r="C2023" s="7">
        <v>32</v>
      </c>
    </row>
    <row x14ac:dyDescent="0.25" r="2024" customHeight="1" ht="18.75">
      <c r="A2024" s="1">
        <v>43297</v>
      </c>
      <c r="B2024" s="7">
        <v>56</v>
      </c>
      <c r="C2024" s="7">
        <v>32</v>
      </c>
    </row>
    <row x14ac:dyDescent="0.25" r="2025" customHeight="1" ht="18.75">
      <c r="A2025" s="1">
        <v>43298</v>
      </c>
      <c r="B2025" s="12">
        <v>56.9</v>
      </c>
      <c r="C2025" s="7">
        <v>34</v>
      </c>
    </row>
    <row x14ac:dyDescent="0.25" r="2026" customHeight="1" ht="18.75">
      <c r="A2026" s="1">
        <v>43299</v>
      </c>
      <c r="B2026" s="12">
        <v>56.6</v>
      </c>
      <c r="C2026" s="7">
        <v>36</v>
      </c>
    </row>
    <row x14ac:dyDescent="0.25" r="2027" customHeight="1" ht="18.75">
      <c r="A2027" s="1">
        <v>43300</v>
      </c>
      <c r="B2027" s="12">
        <v>58.6</v>
      </c>
      <c r="C2027" s="7">
        <v>33</v>
      </c>
    </row>
    <row x14ac:dyDescent="0.25" r="2028" customHeight="1" ht="18.75">
      <c r="A2028" s="1">
        <v>43301</v>
      </c>
      <c r="B2028" s="12">
        <v>54.9</v>
      </c>
      <c r="C2028" s="7">
        <v>28</v>
      </c>
    </row>
    <row x14ac:dyDescent="0.25" r="2029" customHeight="1" ht="18.75">
      <c r="A2029" s="1">
        <v>43302</v>
      </c>
      <c r="B2029" s="12">
        <v>58.9</v>
      </c>
      <c r="C2029" s="7">
        <v>39</v>
      </c>
    </row>
    <row x14ac:dyDescent="0.25" r="2030" customHeight="1" ht="18.75">
      <c r="A2030" s="1">
        <v>43303</v>
      </c>
      <c r="B2030" s="12">
        <v>57.3</v>
      </c>
      <c r="C2030" s="7">
        <v>38</v>
      </c>
    </row>
    <row x14ac:dyDescent="0.25" r="2031" customHeight="1" ht="18.75">
      <c r="A2031" s="1">
        <v>43304</v>
      </c>
      <c r="B2031" s="7">
        <v>49</v>
      </c>
      <c r="C2031" s="7">
        <v>28</v>
      </c>
    </row>
    <row x14ac:dyDescent="0.25" r="2032" customHeight="1" ht="18.75">
      <c r="A2032" s="1">
        <v>43305</v>
      </c>
      <c r="B2032" s="12">
        <v>54.1</v>
      </c>
      <c r="C2032" s="7">
        <v>31</v>
      </c>
    </row>
    <row x14ac:dyDescent="0.25" r="2033" customHeight="1" ht="18.75">
      <c r="A2033" s="1">
        <v>43306</v>
      </c>
      <c r="B2033" s="7">
        <v>56</v>
      </c>
      <c r="C2033" s="7">
        <v>37</v>
      </c>
    </row>
    <row x14ac:dyDescent="0.25" r="2034" customHeight="1" ht="18.75">
      <c r="A2034" s="1">
        <v>43307</v>
      </c>
      <c r="B2034" s="12">
        <v>53.5</v>
      </c>
      <c r="C2034" s="7">
        <v>33</v>
      </c>
    </row>
    <row x14ac:dyDescent="0.25" r="2035" customHeight="1" ht="18.75">
      <c r="A2035" s="1">
        <v>43308</v>
      </c>
      <c r="B2035" s="12">
        <v>58.3</v>
      </c>
      <c r="C2035" s="7">
        <v>33</v>
      </c>
    </row>
    <row x14ac:dyDescent="0.25" r="2036" customHeight="1" ht="18.75">
      <c r="A2036" s="1">
        <v>43309</v>
      </c>
      <c r="B2036" s="12">
        <v>66.1</v>
      </c>
      <c r="C2036" s="7">
        <v>48</v>
      </c>
    </row>
    <row x14ac:dyDescent="0.25" r="2037" customHeight="1" ht="18.75">
      <c r="A2037" s="1">
        <v>43310</v>
      </c>
      <c r="B2037" s="12">
        <v>53.9</v>
      </c>
      <c r="C2037" s="7">
        <v>24</v>
      </c>
    </row>
    <row x14ac:dyDescent="0.25" r="2038" customHeight="1" ht="18.75">
      <c r="A2038" s="1">
        <v>43311</v>
      </c>
      <c r="B2038" s="7">
        <v>65</v>
      </c>
      <c r="C2038" s="7">
        <v>45</v>
      </c>
    </row>
    <row x14ac:dyDescent="0.25" r="2039" customHeight="1" ht="18.75">
      <c r="A2039" s="1">
        <v>43312</v>
      </c>
      <c r="B2039" s="12">
        <v>60.4</v>
      </c>
      <c r="C2039" s="7">
        <v>41</v>
      </c>
    </row>
    <row x14ac:dyDescent="0.25" r="2040" customHeight="1" ht="18.75">
      <c r="A2040" s="1">
        <v>43313</v>
      </c>
      <c r="B2040" s="12">
        <v>56.5</v>
      </c>
      <c r="C2040" s="7">
        <v>31</v>
      </c>
    </row>
    <row x14ac:dyDescent="0.25" r="2041" customHeight="1" ht="18.75">
      <c r="A2041" s="1">
        <v>43314</v>
      </c>
      <c r="B2041" s="12">
        <v>56.1</v>
      </c>
      <c r="C2041" s="7">
        <v>33</v>
      </c>
    </row>
    <row x14ac:dyDescent="0.25" r="2042" customHeight="1" ht="18.75">
      <c r="A2042" s="1">
        <v>43315</v>
      </c>
      <c r="B2042" s="7">
        <v>55</v>
      </c>
      <c r="C2042" s="7">
        <v>31</v>
      </c>
    </row>
    <row x14ac:dyDescent="0.25" r="2043" customHeight="1" ht="18.75">
      <c r="A2043" s="1">
        <v>43316</v>
      </c>
      <c r="B2043" s="12">
        <v>52.3</v>
      </c>
      <c r="C2043" s="7">
        <v>32</v>
      </c>
    </row>
    <row x14ac:dyDescent="0.25" r="2044" customHeight="1" ht="18.75">
      <c r="A2044" s="1">
        <v>43317</v>
      </c>
      <c r="B2044" s="12">
        <v>50.9</v>
      </c>
      <c r="C2044" s="7">
        <v>37</v>
      </c>
    </row>
    <row x14ac:dyDescent="0.25" r="2045" customHeight="1" ht="18.75">
      <c r="A2045" s="1">
        <v>43318</v>
      </c>
      <c r="B2045" s="12">
        <v>61.1</v>
      </c>
      <c r="C2045" s="7">
        <v>40</v>
      </c>
    </row>
    <row x14ac:dyDescent="0.25" r="2046" customHeight="1" ht="18.75">
      <c r="A2046" s="1">
        <v>43319</v>
      </c>
      <c r="B2046" s="12">
        <v>65.6</v>
      </c>
      <c r="C2046" s="7">
        <v>51</v>
      </c>
    </row>
    <row x14ac:dyDescent="0.25" r="2047" customHeight="1" ht="18.75">
      <c r="A2047" s="1">
        <v>43320</v>
      </c>
      <c r="B2047" s="12">
        <v>62.8</v>
      </c>
      <c r="C2047" s="7">
        <v>36</v>
      </c>
    </row>
    <row x14ac:dyDescent="0.25" r="2048" customHeight="1" ht="18.75">
      <c r="A2048" s="1">
        <v>43321</v>
      </c>
      <c r="B2048" s="12">
        <v>62.9</v>
      </c>
      <c r="C2048" s="7">
        <v>34</v>
      </c>
    </row>
    <row x14ac:dyDescent="0.25" r="2049" customHeight="1" ht="18.75">
      <c r="A2049" s="1">
        <v>43322</v>
      </c>
      <c r="B2049" s="12">
        <v>83.5</v>
      </c>
      <c r="C2049" s="7">
        <v>71</v>
      </c>
    </row>
    <row x14ac:dyDescent="0.25" r="2050" customHeight="1" ht="18.75">
      <c r="A2050" s="1">
        <v>43323</v>
      </c>
      <c r="B2050" s="12">
        <v>74.9</v>
      </c>
      <c r="C2050" s="7">
        <v>58</v>
      </c>
    </row>
    <row x14ac:dyDescent="0.25" r="2051" customHeight="1" ht="18.75">
      <c r="A2051" s="1">
        <v>43324</v>
      </c>
      <c r="B2051" s="12">
        <v>76.6</v>
      </c>
      <c r="C2051" s="7">
        <v>58</v>
      </c>
    </row>
    <row x14ac:dyDescent="0.25" r="2052" customHeight="1" ht="18.75">
      <c r="A2052" s="1">
        <v>43325</v>
      </c>
      <c r="B2052" s="12">
        <v>64.9</v>
      </c>
      <c r="C2052" s="7">
        <v>42</v>
      </c>
    </row>
    <row x14ac:dyDescent="0.25" r="2053" customHeight="1" ht="18.75">
      <c r="A2053" s="1">
        <v>43326</v>
      </c>
      <c r="B2053" s="12">
        <v>57.6</v>
      </c>
      <c r="C2053" s="7">
        <v>32</v>
      </c>
    </row>
    <row x14ac:dyDescent="0.25" r="2054" customHeight="1" ht="18.75">
      <c r="A2054" s="1">
        <v>43327</v>
      </c>
      <c r="B2054" s="12">
        <v>68.3</v>
      </c>
      <c r="C2054" s="7">
        <v>46</v>
      </c>
    </row>
    <row x14ac:dyDescent="0.25" r="2055" customHeight="1" ht="18.75">
      <c r="A2055" s="1">
        <v>43328</v>
      </c>
      <c r="B2055" s="12">
        <v>77.3</v>
      </c>
      <c r="C2055" s="7">
        <v>58</v>
      </c>
    </row>
    <row x14ac:dyDescent="0.25" r="2056" customHeight="1" ht="18.75">
      <c r="A2056" s="1">
        <v>43329</v>
      </c>
      <c r="B2056" s="12">
        <v>55.8</v>
      </c>
      <c r="C2056" s="7">
        <v>40</v>
      </c>
    </row>
    <row x14ac:dyDescent="0.25" r="2057" customHeight="1" ht="18.75">
      <c r="A2057" s="1">
        <v>43330</v>
      </c>
      <c r="B2057" s="12">
        <v>59.8</v>
      </c>
      <c r="C2057" s="7">
        <v>40</v>
      </c>
    </row>
    <row x14ac:dyDescent="0.25" r="2058" customHeight="1" ht="18.75">
      <c r="A2058" s="1">
        <v>43331</v>
      </c>
      <c r="B2058" s="12">
        <v>60.1</v>
      </c>
      <c r="C2058" s="7">
        <v>31</v>
      </c>
    </row>
    <row x14ac:dyDescent="0.25" r="2059" customHeight="1" ht="18.75">
      <c r="A2059" s="1">
        <v>43332</v>
      </c>
      <c r="B2059" s="12">
        <v>61.9</v>
      </c>
      <c r="C2059" s="7">
        <v>33</v>
      </c>
    </row>
    <row x14ac:dyDescent="0.25" r="2060" customHeight="1" ht="18.75">
      <c r="A2060" s="1">
        <v>43333</v>
      </c>
      <c r="B2060" s="7">
        <v>55</v>
      </c>
      <c r="C2060" s="7">
        <v>28</v>
      </c>
    </row>
    <row x14ac:dyDescent="0.25" r="2061" customHeight="1" ht="18.75">
      <c r="A2061" s="1">
        <v>43334</v>
      </c>
      <c r="B2061" s="12">
        <v>60.8</v>
      </c>
      <c r="C2061" s="7">
        <v>46</v>
      </c>
    </row>
    <row x14ac:dyDescent="0.25" r="2062" customHeight="1" ht="18.75">
      <c r="A2062" s="1">
        <v>43335</v>
      </c>
      <c r="B2062" s="12">
        <v>75.3</v>
      </c>
      <c r="C2062" s="7">
        <v>56</v>
      </c>
    </row>
    <row x14ac:dyDescent="0.25" r="2063" customHeight="1" ht="18.75">
      <c r="A2063" s="1">
        <v>43336</v>
      </c>
      <c r="B2063" s="12">
        <v>61.8</v>
      </c>
      <c r="C2063" s="7">
        <v>43</v>
      </c>
    </row>
    <row x14ac:dyDescent="0.25" r="2064" customHeight="1" ht="18.75">
      <c r="A2064" s="1">
        <v>43337</v>
      </c>
      <c r="B2064" s="12">
        <v>68.6</v>
      </c>
      <c r="C2064" s="7">
        <v>36</v>
      </c>
    </row>
    <row x14ac:dyDescent="0.25" r="2065" customHeight="1" ht="18.75">
      <c r="A2065" s="1">
        <v>43338</v>
      </c>
      <c r="B2065" s="12">
        <v>95.1</v>
      </c>
      <c r="C2065" s="7">
        <v>81</v>
      </c>
    </row>
    <row x14ac:dyDescent="0.25" r="2066" customHeight="1" ht="18.75">
      <c r="A2066" s="1">
        <v>43339</v>
      </c>
      <c r="B2066" s="12">
        <v>95.3</v>
      </c>
      <c r="C2066" s="7">
        <v>92</v>
      </c>
    </row>
    <row x14ac:dyDescent="0.25" r="2067" customHeight="1" ht="18.75">
      <c r="A2067" s="1">
        <v>43340</v>
      </c>
      <c r="B2067" s="12">
        <v>85.3</v>
      </c>
      <c r="C2067" s="7">
        <v>57</v>
      </c>
    </row>
    <row x14ac:dyDescent="0.25" r="2068" customHeight="1" ht="18.75">
      <c r="A2068" s="1">
        <v>43341</v>
      </c>
      <c r="B2068" s="12">
        <v>70.3</v>
      </c>
      <c r="C2068" s="7">
        <v>43</v>
      </c>
    </row>
    <row x14ac:dyDescent="0.25" r="2069" customHeight="1" ht="18.75">
      <c r="A2069" s="1">
        <v>43342</v>
      </c>
      <c r="B2069" s="12">
        <v>75.3</v>
      </c>
      <c r="C2069" s="7">
        <v>53</v>
      </c>
    </row>
    <row x14ac:dyDescent="0.25" r="2070" customHeight="1" ht="18.75">
      <c r="A2070" s="1">
        <v>43343</v>
      </c>
      <c r="B2070" s="12">
        <v>89.1</v>
      </c>
      <c r="C2070" s="7">
        <v>77</v>
      </c>
    </row>
    <row x14ac:dyDescent="0.25" r="2071" customHeight="1" ht="18.75">
      <c r="A2071" s="1">
        <v>43344</v>
      </c>
      <c r="B2071" s="12">
        <v>74.6</v>
      </c>
      <c r="C2071" s="7">
        <v>48</v>
      </c>
    </row>
    <row x14ac:dyDescent="0.25" r="2072" customHeight="1" ht="18.75">
      <c r="A2072" s="1">
        <v>43345</v>
      </c>
      <c r="B2072" s="12">
        <v>73.6</v>
      </c>
      <c r="C2072" s="7">
        <v>58</v>
      </c>
    </row>
    <row x14ac:dyDescent="0.25" r="2073" customHeight="1" ht="18.75">
      <c r="A2073" s="1">
        <v>43346</v>
      </c>
      <c r="B2073" s="12">
        <v>90.6</v>
      </c>
      <c r="C2073" s="7">
        <v>78</v>
      </c>
    </row>
    <row x14ac:dyDescent="0.25" r="2074" customHeight="1" ht="18.75">
      <c r="A2074" s="1">
        <v>43347</v>
      </c>
      <c r="B2074" s="12">
        <v>65.6</v>
      </c>
      <c r="C2074" s="7">
        <v>37</v>
      </c>
    </row>
    <row x14ac:dyDescent="0.25" r="2075" customHeight="1" ht="18.75">
      <c r="A2075" s="1">
        <v>43348</v>
      </c>
      <c r="B2075" s="12">
        <v>49.5</v>
      </c>
      <c r="C2075" s="7">
        <v>26</v>
      </c>
    </row>
    <row x14ac:dyDescent="0.25" r="2076" customHeight="1" ht="18.75">
      <c r="A2076" s="1">
        <v>43349</v>
      </c>
      <c r="B2076" s="12">
        <v>65.8</v>
      </c>
      <c r="C2076" s="7">
        <v>42</v>
      </c>
    </row>
    <row x14ac:dyDescent="0.25" r="2077" customHeight="1" ht="18.75">
      <c r="A2077" s="1">
        <v>43350</v>
      </c>
      <c r="B2077" s="12">
        <v>67.3</v>
      </c>
      <c r="C2077" s="7">
        <v>42</v>
      </c>
    </row>
    <row x14ac:dyDescent="0.25" r="2078" customHeight="1" ht="18.75">
      <c r="A2078" s="1">
        <v>43351</v>
      </c>
      <c r="B2078" s="12">
        <v>69.8</v>
      </c>
      <c r="C2078" s="7">
        <v>47</v>
      </c>
    </row>
    <row x14ac:dyDescent="0.25" r="2079" customHeight="1" ht="18.75">
      <c r="A2079" s="1">
        <v>43352</v>
      </c>
      <c r="B2079" s="12">
        <v>71.8</v>
      </c>
      <c r="C2079" s="7">
        <v>43</v>
      </c>
    </row>
    <row x14ac:dyDescent="0.25" r="2080" customHeight="1" ht="18.75">
      <c r="A2080" s="1">
        <v>43353</v>
      </c>
      <c r="B2080" s="12">
        <v>63.8</v>
      </c>
      <c r="C2080" s="7">
        <v>36</v>
      </c>
    </row>
    <row x14ac:dyDescent="0.25" r="2081" customHeight="1" ht="18.75">
      <c r="A2081" s="1">
        <v>43354</v>
      </c>
      <c r="B2081" s="12">
        <v>64.4</v>
      </c>
      <c r="C2081" s="7">
        <v>44</v>
      </c>
    </row>
    <row x14ac:dyDescent="0.25" r="2082" customHeight="1" ht="18.75">
      <c r="A2082" s="1">
        <v>43355</v>
      </c>
      <c r="B2082" s="12">
        <v>67.5</v>
      </c>
      <c r="C2082" s="7">
        <v>58</v>
      </c>
    </row>
    <row x14ac:dyDescent="0.25" r="2083" customHeight="1" ht="18.75">
      <c r="A2083" s="1">
        <v>43356</v>
      </c>
      <c r="B2083" s="12">
        <v>77.8</v>
      </c>
      <c r="C2083" s="7">
        <v>66</v>
      </c>
    </row>
    <row x14ac:dyDescent="0.25" r="2084" customHeight="1" ht="18.75">
      <c r="A2084" s="1">
        <v>43357</v>
      </c>
      <c r="B2084" s="12">
        <v>88.9</v>
      </c>
      <c r="C2084" s="7">
        <v>84</v>
      </c>
    </row>
    <row x14ac:dyDescent="0.25" r="2085" customHeight="1" ht="18.75">
      <c r="A2085" s="1">
        <v>43358</v>
      </c>
      <c r="B2085" s="12">
        <v>87.8</v>
      </c>
      <c r="C2085" s="7">
        <v>77</v>
      </c>
    </row>
    <row x14ac:dyDescent="0.25" r="2086" customHeight="1" ht="18.75">
      <c r="A2086" s="1">
        <v>43359</v>
      </c>
      <c r="B2086" s="12">
        <v>74.1</v>
      </c>
      <c r="C2086" s="7">
        <v>50</v>
      </c>
    </row>
    <row x14ac:dyDescent="0.25" r="2087" customHeight="1" ht="18.75">
      <c r="A2087" s="1">
        <v>43360</v>
      </c>
      <c r="B2087" s="12">
        <v>63.5</v>
      </c>
      <c r="C2087" s="7">
        <v>39</v>
      </c>
    </row>
    <row x14ac:dyDescent="0.25" r="2088" customHeight="1" ht="18.75">
      <c r="A2088" s="1">
        <v>43361</v>
      </c>
      <c r="B2088" s="12">
        <v>62.1</v>
      </c>
      <c r="C2088" s="7">
        <v>17</v>
      </c>
    </row>
    <row x14ac:dyDescent="0.25" r="2089" customHeight="1" ht="18.75">
      <c r="A2089" s="1">
        <v>43362</v>
      </c>
      <c r="B2089" s="12">
        <v>77.3</v>
      </c>
      <c r="C2089" s="7">
        <v>49</v>
      </c>
    </row>
    <row x14ac:dyDescent="0.25" r="2090" customHeight="1" ht="18.75">
      <c r="A2090" s="1">
        <v>43363</v>
      </c>
      <c r="B2090" s="12">
        <v>86.6</v>
      </c>
      <c r="C2090" s="7">
        <v>76</v>
      </c>
    </row>
    <row x14ac:dyDescent="0.25" r="2091" customHeight="1" ht="18.75">
      <c r="A2091" s="1">
        <v>43364</v>
      </c>
      <c r="B2091" s="12">
        <v>92.5</v>
      </c>
      <c r="C2091" s="7">
        <v>85</v>
      </c>
    </row>
    <row x14ac:dyDescent="0.25" r="2092" customHeight="1" ht="18.75">
      <c r="A2092" s="1">
        <v>43365</v>
      </c>
      <c r="B2092" s="12">
        <v>71.4</v>
      </c>
      <c r="C2092" s="7">
        <v>29</v>
      </c>
    </row>
    <row x14ac:dyDescent="0.25" r="2093" customHeight="1" ht="18.75">
      <c r="A2093" s="1">
        <v>43366</v>
      </c>
      <c r="B2093" s="12">
        <v>60.3</v>
      </c>
      <c r="C2093" s="7">
        <v>33</v>
      </c>
    </row>
    <row x14ac:dyDescent="0.25" r="2094" customHeight="1" ht="18.75">
      <c r="A2094" s="1">
        <v>43367</v>
      </c>
      <c r="B2094" s="12">
        <v>62.8</v>
      </c>
      <c r="C2094" s="7">
        <v>40</v>
      </c>
    </row>
    <row x14ac:dyDescent="0.25" r="2095" customHeight="1" ht="18.75">
      <c r="A2095" s="1">
        <v>43368</v>
      </c>
      <c r="B2095" s="12">
        <v>67.3</v>
      </c>
      <c r="C2095" s="7">
        <v>36</v>
      </c>
    </row>
    <row x14ac:dyDescent="0.25" r="2096" customHeight="1" ht="18.75">
      <c r="A2096" s="1">
        <v>43369</v>
      </c>
      <c r="B2096" s="12">
        <v>62.6</v>
      </c>
      <c r="C2096" s="7">
        <v>37</v>
      </c>
    </row>
    <row x14ac:dyDescent="0.25" r="2097" customHeight="1" ht="18.75">
      <c r="A2097" s="1">
        <v>43370</v>
      </c>
      <c r="B2097" s="12">
        <v>65.8</v>
      </c>
      <c r="C2097" s="7">
        <v>40</v>
      </c>
    </row>
    <row x14ac:dyDescent="0.25" r="2098" customHeight="1" ht="18.75">
      <c r="A2098" s="1">
        <v>43371</v>
      </c>
      <c r="B2098" s="12">
        <v>70.9</v>
      </c>
      <c r="C2098" s="7">
        <v>54</v>
      </c>
    </row>
    <row x14ac:dyDescent="0.25" r="2099" customHeight="1" ht="18.75">
      <c r="A2099" s="1">
        <v>43372</v>
      </c>
      <c r="B2099" s="12">
        <v>79.4</v>
      </c>
      <c r="C2099" s="7">
        <v>63</v>
      </c>
    </row>
    <row x14ac:dyDescent="0.25" r="2100" customHeight="1" ht="18.75">
      <c r="A2100" s="1">
        <v>43373</v>
      </c>
      <c r="B2100" s="12">
        <v>55.5</v>
      </c>
      <c r="C2100" s="7">
        <v>24</v>
      </c>
    </row>
    <row x14ac:dyDescent="0.25" r="2101" customHeight="1" ht="18.75">
      <c r="A2101" s="1">
        <v>43374</v>
      </c>
      <c r="B2101" s="7">
        <v>47</v>
      </c>
      <c r="C2101" s="7">
        <v>30</v>
      </c>
    </row>
    <row x14ac:dyDescent="0.25" r="2102" customHeight="1" ht="18.75">
      <c r="A2102" s="1">
        <v>43375</v>
      </c>
      <c r="B2102" s="12">
        <v>55.1</v>
      </c>
      <c r="C2102" s="7">
        <v>28</v>
      </c>
    </row>
    <row x14ac:dyDescent="0.25" r="2103" customHeight="1" ht="18.75">
      <c r="A2103" s="1">
        <v>43376</v>
      </c>
      <c r="B2103" s="12">
        <v>65.8</v>
      </c>
      <c r="C2103" s="7">
        <v>33</v>
      </c>
    </row>
    <row x14ac:dyDescent="0.25" r="2104" customHeight="1" ht="18.75">
      <c r="A2104" s="1">
        <v>43377</v>
      </c>
      <c r="B2104" s="12">
        <v>70.1</v>
      </c>
      <c r="C2104" s="7">
        <v>46</v>
      </c>
    </row>
    <row x14ac:dyDescent="0.25" r="2105" customHeight="1" ht="18.75">
      <c r="A2105" s="1">
        <v>43378</v>
      </c>
      <c r="B2105" s="12">
        <v>94.5</v>
      </c>
      <c r="C2105" s="7">
        <v>83</v>
      </c>
    </row>
    <row x14ac:dyDescent="0.25" r="2106" customHeight="1" ht="18.75">
      <c r="A2106" s="1">
        <v>43379</v>
      </c>
      <c r="B2106" s="12">
        <v>83.3</v>
      </c>
      <c r="C2106" s="7">
        <v>65</v>
      </c>
    </row>
    <row x14ac:dyDescent="0.25" r="2107" customHeight="1" ht="18.75">
      <c r="A2107" s="1">
        <v>43380</v>
      </c>
      <c r="B2107" s="12">
        <v>63.5</v>
      </c>
      <c r="C2107" s="7">
        <v>37</v>
      </c>
    </row>
    <row x14ac:dyDescent="0.25" r="2108" customHeight="1" ht="18.75">
      <c r="A2108" s="1">
        <v>43381</v>
      </c>
      <c r="B2108" s="12">
        <v>43.3</v>
      </c>
      <c r="C2108" s="7">
        <v>24</v>
      </c>
    </row>
    <row x14ac:dyDescent="0.25" r="2109" customHeight="1" ht="18.75">
      <c r="A2109" s="1">
        <v>43382</v>
      </c>
      <c r="B2109" s="12">
        <v>72.9</v>
      </c>
      <c r="C2109" s="7">
        <v>49</v>
      </c>
    </row>
    <row x14ac:dyDescent="0.25" r="2110" customHeight="1" ht="18.75">
      <c r="A2110" s="1">
        <v>43383</v>
      </c>
      <c r="B2110" s="12">
        <v>57.6</v>
      </c>
      <c r="C2110" s="7">
        <v>33</v>
      </c>
    </row>
    <row x14ac:dyDescent="0.25" r="2111" customHeight="1" ht="18.75">
      <c r="A2111" s="1">
        <v>43384</v>
      </c>
      <c r="B2111" s="7">
        <v>40</v>
      </c>
      <c r="C2111" s="7">
        <v>24</v>
      </c>
    </row>
    <row x14ac:dyDescent="0.25" r="2112" customHeight="1" ht="18.75">
      <c r="A2112" s="1">
        <v>43385</v>
      </c>
      <c r="B2112" s="12">
        <v>58.4</v>
      </c>
      <c r="C2112" s="7">
        <v>29</v>
      </c>
    </row>
    <row x14ac:dyDescent="0.25" r="2113" customHeight="1" ht="18.75">
      <c r="A2113" s="1">
        <v>43386</v>
      </c>
      <c r="B2113" s="12">
        <v>66.3</v>
      </c>
      <c r="C2113" s="7">
        <v>38</v>
      </c>
    </row>
    <row x14ac:dyDescent="0.25" r="2114" customHeight="1" ht="18.75">
      <c r="A2114" s="1">
        <v>43387</v>
      </c>
      <c r="B2114" s="12">
        <v>68.8</v>
      </c>
      <c r="C2114" s="7">
        <v>33</v>
      </c>
    </row>
    <row x14ac:dyDescent="0.25" r="2115" customHeight="1" ht="18.75">
      <c r="A2115" s="1">
        <v>43388</v>
      </c>
      <c r="B2115" s="12">
        <v>58.8</v>
      </c>
      <c r="C2115" s="7">
        <v>34</v>
      </c>
    </row>
    <row x14ac:dyDescent="0.25" r="2116" customHeight="1" ht="18.75">
      <c r="A2116" s="1">
        <v>43389</v>
      </c>
      <c r="B2116" s="12">
        <v>77.9</v>
      </c>
      <c r="C2116" s="7">
        <v>57</v>
      </c>
    </row>
    <row x14ac:dyDescent="0.25" r="2117" customHeight="1" ht="18.75">
      <c r="A2117" s="1">
        <v>43390</v>
      </c>
      <c r="B2117" s="12">
        <v>70.1</v>
      </c>
      <c r="C2117" s="7">
        <v>33</v>
      </c>
    </row>
    <row x14ac:dyDescent="0.25" r="2118" customHeight="1" ht="18.75">
      <c r="A2118" s="1">
        <v>43391</v>
      </c>
      <c r="B2118" s="12">
        <v>63.4</v>
      </c>
      <c r="C2118" s="7">
        <v>39</v>
      </c>
    </row>
    <row x14ac:dyDescent="0.25" r="2119" customHeight="1" ht="18.75">
      <c r="A2119" s="1">
        <v>43392</v>
      </c>
      <c r="B2119" s="7">
        <v>60</v>
      </c>
      <c r="C2119" s="7">
        <v>32</v>
      </c>
    </row>
    <row x14ac:dyDescent="0.25" r="2120" customHeight="1" ht="18.75">
      <c r="A2120" s="1">
        <v>43393</v>
      </c>
      <c r="B2120" s="12">
        <v>62.8</v>
      </c>
      <c r="C2120" s="7">
        <v>19</v>
      </c>
    </row>
    <row x14ac:dyDescent="0.25" r="2121" customHeight="1" ht="18.75">
      <c r="A2121" s="1">
        <v>43394</v>
      </c>
      <c r="B2121" s="7">
        <v>60</v>
      </c>
      <c r="C2121" s="7">
        <v>12</v>
      </c>
    </row>
    <row x14ac:dyDescent="0.25" r="2122" customHeight="1" ht="18.75">
      <c r="A2122" s="1">
        <v>43395</v>
      </c>
      <c r="B2122" s="7">
        <v>71</v>
      </c>
      <c r="C2122" s="7">
        <v>37</v>
      </c>
    </row>
    <row x14ac:dyDescent="0.25" r="2123" customHeight="1" ht="18.75">
      <c r="A2123" s="1">
        <v>43396</v>
      </c>
      <c r="B2123" s="12">
        <v>67.1</v>
      </c>
      <c r="C2123" s="7">
        <v>36</v>
      </c>
    </row>
    <row x14ac:dyDescent="0.25" r="2124" customHeight="1" ht="18.75">
      <c r="A2124" s="1">
        <v>43397</v>
      </c>
      <c r="B2124" s="12">
        <v>55.6</v>
      </c>
      <c r="C2124" s="7">
        <v>23</v>
      </c>
    </row>
    <row x14ac:dyDescent="0.25" r="2125" customHeight="1" ht="18.75">
      <c r="A2125" s="1">
        <v>43398</v>
      </c>
      <c r="B2125" s="12">
        <v>65.1</v>
      </c>
      <c r="C2125" s="7">
        <v>17</v>
      </c>
    </row>
    <row x14ac:dyDescent="0.25" r="2126" customHeight="1" ht="18.75">
      <c r="A2126" s="1">
        <v>43399</v>
      </c>
      <c r="B2126" s="12">
        <v>81.3</v>
      </c>
      <c r="C2126" s="7">
        <v>63</v>
      </c>
    </row>
    <row x14ac:dyDescent="0.25" r="2127" customHeight="1" ht="18.75">
      <c r="A2127" s="1">
        <v>43400</v>
      </c>
      <c r="B2127" s="12">
        <v>42.3</v>
      </c>
      <c r="C2127" s="7">
        <v>29</v>
      </c>
    </row>
    <row x14ac:dyDescent="0.25" r="2128" customHeight="1" ht="18.75">
      <c r="A2128" s="1">
        <v>43401</v>
      </c>
      <c r="B2128" s="12">
        <v>58.3</v>
      </c>
      <c r="C2128" s="7">
        <v>32</v>
      </c>
    </row>
    <row x14ac:dyDescent="0.25" r="2129" customHeight="1" ht="18.75">
      <c r="A2129" s="1">
        <v>43402</v>
      </c>
      <c r="B2129" s="12">
        <v>64.3</v>
      </c>
      <c r="C2129" s="7">
        <v>41</v>
      </c>
    </row>
    <row x14ac:dyDescent="0.25" r="2130" customHeight="1" ht="18.75">
      <c r="A2130" s="1">
        <v>43403</v>
      </c>
      <c r="B2130" s="12">
        <v>46.1</v>
      </c>
      <c r="C2130" s="7">
        <v>24</v>
      </c>
    </row>
    <row x14ac:dyDescent="0.25" r="2131" customHeight="1" ht="18.75">
      <c r="A2131" s="1">
        <v>43404</v>
      </c>
      <c r="B2131" s="12">
        <v>53.6</v>
      </c>
      <c r="C2131" s="7">
        <v>29</v>
      </c>
    </row>
    <row x14ac:dyDescent="0.25" r="2132" customHeight="1" ht="18.75">
      <c r="A2132" s="1">
        <v>43405</v>
      </c>
      <c r="B2132" s="12">
        <v>55.6</v>
      </c>
      <c r="C2132" s="7">
        <v>20</v>
      </c>
    </row>
    <row x14ac:dyDescent="0.25" r="2133" customHeight="1" ht="18.75">
      <c r="A2133" s="1">
        <v>43406</v>
      </c>
      <c r="B2133" s="12">
        <v>60.5</v>
      </c>
      <c r="C2133" s="7">
        <v>17</v>
      </c>
    </row>
    <row x14ac:dyDescent="0.25" r="2134" customHeight="1" ht="18.75">
      <c r="A2134" s="1">
        <v>43407</v>
      </c>
      <c r="B2134" s="12">
        <v>58.5</v>
      </c>
      <c r="C2134" s="7">
        <v>17</v>
      </c>
    </row>
    <row x14ac:dyDescent="0.25" r="2135" customHeight="1" ht="18.75">
      <c r="A2135" s="1">
        <v>43408</v>
      </c>
      <c r="B2135" s="12">
        <v>55.9</v>
      </c>
      <c r="C2135" s="7">
        <v>16</v>
      </c>
    </row>
    <row x14ac:dyDescent="0.25" r="2136" customHeight="1" ht="18.75">
      <c r="A2136" s="1">
        <v>43409</v>
      </c>
      <c r="B2136" s="12">
        <v>67.3</v>
      </c>
      <c r="C2136" s="7">
        <v>27</v>
      </c>
    </row>
    <row x14ac:dyDescent="0.25" r="2137" customHeight="1" ht="18.75">
      <c r="A2137" s="1">
        <v>43410</v>
      </c>
      <c r="B2137" s="12">
        <v>73.9</v>
      </c>
      <c r="C2137" s="7">
        <v>30</v>
      </c>
    </row>
    <row x14ac:dyDescent="0.25" r="2138" customHeight="1" ht="18.75">
      <c r="A2138" s="1">
        <v>43411</v>
      </c>
      <c r="B2138" s="12">
        <v>83.8</v>
      </c>
      <c r="C2138" s="7">
        <v>67</v>
      </c>
    </row>
    <row x14ac:dyDescent="0.25" r="2139" customHeight="1" ht="18.75">
      <c r="A2139" s="1">
        <v>43412</v>
      </c>
      <c r="B2139" s="12">
        <v>92.4</v>
      </c>
      <c r="C2139" s="7">
        <v>79</v>
      </c>
    </row>
    <row x14ac:dyDescent="0.25" r="2140" customHeight="1" ht="18.75">
      <c r="A2140" s="1">
        <v>43413</v>
      </c>
      <c r="B2140" s="12">
        <v>59.1</v>
      </c>
      <c r="C2140" s="7">
        <v>42</v>
      </c>
    </row>
    <row x14ac:dyDescent="0.25" r="2141" customHeight="1" ht="18.75">
      <c r="A2141" s="1">
        <v>43414</v>
      </c>
      <c r="B2141" s="7">
        <v>68</v>
      </c>
      <c r="C2141" s="7">
        <v>32</v>
      </c>
    </row>
    <row x14ac:dyDescent="0.25" r="2142" customHeight="1" ht="18.75">
      <c r="A2142" s="1">
        <v>43415</v>
      </c>
      <c r="B2142" s="12">
        <v>75.3</v>
      </c>
      <c r="C2142" s="7">
        <v>38</v>
      </c>
    </row>
    <row x14ac:dyDescent="0.25" r="2143" customHeight="1" ht="18.75">
      <c r="A2143" s="1">
        <v>43416</v>
      </c>
      <c r="B2143" s="12">
        <v>68.5</v>
      </c>
      <c r="C2143" s="7">
        <v>36</v>
      </c>
    </row>
    <row x14ac:dyDescent="0.25" r="2144" customHeight="1" ht="18.75">
      <c r="A2144" s="1">
        <v>43417</v>
      </c>
      <c r="B2144" s="12">
        <v>70.4</v>
      </c>
      <c r="C2144" s="7">
        <v>47</v>
      </c>
    </row>
    <row x14ac:dyDescent="0.25" r="2145" customHeight="1" ht="18.75">
      <c r="A2145" s="1">
        <v>43418</v>
      </c>
      <c r="B2145" s="7">
        <v>73</v>
      </c>
      <c r="C2145" s="7">
        <v>33</v>
      </c>
    </row>
    <row x14ac:dyDescent="0.25" r="2146" customHeight="1" ht="18.75">
      <c r="A2146" s="1">
        <v>43419</v>
      </c>
      <c r="B2146" s="12">
        <v>72.3</v>
      </c>
      <c r="C2146" s="7">
        <v>34</v>
      </c>
    </row>
    <row x14ac:dyDescent="0.25" r="2147" customHeight="1" ht="18.75">
      <c r="A2147" s="1">
        <v>43420</v>
      </c>
      <c r="B2147" s="12">
        <v>78.3</v>
      </c>
      <c r="C2147" s="7">
        <v>57</v>
      </c>
    </row>
    <row x14ac:dyDescent="0.25" r="2148" customHeight="1" ht="18.75">
      <c r="A2148" s="1">
        <v>43421</v>
      </c>
      <c r="B2148" s="12">
        <v>63.3</v>
      </c>
      <c r="C2148" s="7">
        <v>31</v>
      </c>
    </row>
    <row x14ac:dyDescent="0.25" r="2149" customHeight="1" ht="18.75">
      <c r="A2149" s="1">
        <v>43422</v>
      </c>
      <c r="B2149" s="12">
        <v>44.1</v>
      </c>
      <c r="C2149" s="7">
        <v>17</v>
      </c>
    </row>
    <row x14ac:dyDescent="0.25" r="2150" customHeight="1" ht="18.75">
      <c r="A2150" s="1">
        <v>43423</v>
      </c>
      <c r="B2150" s="12">
        <v>51.9</v>
      </c>
      <c r="C2150" s="7">
        <v>22</v>
      </c>
    </row>
    <row x14ac:dyDescent="0.25" r="2151" customHeight="1" ht="18.75">
      <c r="A2151" s="1">
        <v>43424</v>
      </c>
      <c r="B2151" s="12">
        <v>40.5</v>
      </c>
      <c r="C2151" s="7">
        <v>14</v>
      </c>
    </row>
    <row x14ac:dyDescent="0.25" r="2152" customHeight="1" ht="18.75">
      <c r="A2152" s="1">
        <v>43425</v>
      </c>
      <c r="B2152" s="12">
        <v>53.6</v>
      </c>
      <c r="C2152" s="7">
        <v>29</v>
      </c>
    </row>
    <row x14ac:dyDescent="0.25" r="2153" customHeight="1" ht="18.75">
      <c r="A2153" s="1">
        <v>43426</v>
      </c>
      <c r="B2153" s="12">
        <v>36.3</v>
      </c>
      <c r="C2153" s="7">
        <v>13</v>
      </c>
    </row>
    <row x14ac:dyDescent="0.25" r="2154" customHeight="1" ht="18.75">
      <c r="A2154" s="1">
        <v>43427</v>
      </c>
      <c r="B2154" s="12">
        <v>42.3</v>
      </c>
      <c r="C2154" s="7">
        <v>15</v>
      </c>
    </row>
    <row x14ac:dyDescent="0.25" r="2155" customHeight="1" ht="18.75">
      <c r="A2155" s="1">
        <v>43428</v>
      </c>
      <c r="B2155" s="12">
        <v>64.8</v>
      </c>
      <c r="C2155" s="7">
        <v>37</v>
      </c>
    </row>
    <row x14ac:dyDescent="0.25" r="2156" customHeight="1" ht="18.75">
      <c r="A2156" s="1">
        <v>43429</v>
      </c>
      <c r="B2156" s="7">
        <v>83</v>
      </c>
      <c r="C2156" s="7">
        <v>58</v>
      </c>
    </row>
    <row x14ac:dyDescent="0.25" r="2157" customHeight="1" ht="18.75">
      <c r="A2157" s="1">
        <v>43430</v>
      </c>
      <c r="B2157" s="12">
        <v>70.9</v>
      </c>
      <c r="C2157" s="7">
        <v>36</v>
      </c>
    </row>
    <row x14ac:dyDescent="0.25" r="2158" customHeight="1" ht="18.75">
      <c r="A2158" s="1">
        <v>43431</v>
      </c>
      <c r="B2158" s="12">
        <v>68.5</v>
      </c>
      <c r="C2158" s="7">
        <v>37</v>
      </c>
    </row>
    <row x14ac:dyDescent="0.25" r="2159" customHeight="1" ht="18.75">
      <c r="A2159" s="1">
        <v>43432</v>
      </c>
      <c r="B2159" s="12">
        <v>53.4</v>
      </c>
      <c r="C2159" s="7">
        <v>13</v>
      </c>
    </row>
    <row x14ac:dyDescent="0.25" r="2160" customHeight="1" ht="18.75">
      <c r="A2160" s="1">
        <v>43433</v>
      </c>
      <c r="B2160" s="7">
        <v>48</v>
      </c>
      <c r="C2160" s="7">
        <v>18</v>
      </c>
    </row>
    <row x14ac:dyDescent="0.25" r="2161" customHeight="1" ht="18.75">
      <c r="A2161" s="1">
        <v>43434</v>
      </c>
      <c r="B2161" s="7">
        <v>50</v>
      </c>
      <c r="C2161" s="7">
        <v>29</v>
      </c>
    </row>
    <row x14ac:dyDescent="0.25" r="2162" customHeight="1" ht="18.75">
      <c r="A2162" s="1">
        <v>43435</v>
      </c>
      <c r="B2162" s="12">
        <v>52.6</v>
      </c>
      <c r="C2162" s="7">
        <v>31</v>
      </c>
    </row>
    <row x14ac:dyDescent="0.25" r="2163" customHeight="1" ht="18.75">
      <c r="A2163" s="1">
        <v>43436</v>
      </c>
      <c r="B2163" s="7">
        <v>70</v>
      </c>
      <c r="C2163" s="7">
        <v>46</v>
      </c>
    </row>
    <row x14ac:dyDescent="0.25" r="2164" customHeight="1" ht="18.75">
      <c r="A2164" s="1">
        <v>43437</v>
      </c>
      <c r="B2164" s="12">
        <v>86.1</v>
      </c>
      <c r="C2164" s="7">
        <v>67</v>
      </c>
    </row>
    <row x14ac:dyDescent="0.25" r="2165" customHeight="1" ht="18.75">
      <c r="A2165" s="1">
        <v>43438</v>
      </c>
      <c r="B2165" s="7">
        <v>73</v>
      </c>
      <c r="C2165" s="7">
        <v>45</v>
      </c>
    </row>
    <row x14ac:dyDescent="0.25" r="2166" customHeight="1" ht="18.75">
      <c r="A2166" s="1">
        <v>43439</v>
      </c>
      <c r="B2166" s="12">
        <v>40.1</v>
      </c>
      <c r="C2166" s="7">
        <v>27</v>
      </c>
    </row>
    <row x14ac:dyDescent="0.25" r="2167" customHeight="1" ht="18.75">
      <c r="A2167" s="1">
        <v>43440</v>
      </c>
      <c r="B2167" s="12">
        <v>62.3</v>
      </c>
      <c r="C2167" s="7">
        <v>46</v>
      </c>
    </row>
    <row x14ac:dyDescent="0.25" r="2168" customHeight="1" ht="18.75">
      <c r="A2168" s="1">
        <v>43441</v>
      </c>
      <c r="B2168" s="12">
        <v>35.4</v>
      </c>
      <c r="C2168" s="7">
        <v>20</v>
      </c>
    </row>
    <row x14ac:dyDescent="0.25" r="2169" customHeight="1" ht="18.75">
      <c r="A2169" s="1">
        <v>43442</v>
      </c>
      <c r="B2169" s="12">
        <v>36.4</v>
      </c>
      <c r="C2169" s="7">
        <v>26</v>
      </c>
    </row>
    <row x14ac:dyDescent="0.25" r="2170" customHeight="1" ht="18.75">
      <c r="A2170" s="1">
        <v>43443</v>
      </c>
      <c r="B2170" s="12">
        <v>30.4</v>
      </c>
      <c r="C2170" s="7">
        <v>13</v>
      </c>
    </row>
    <row x14ac:dyDescent="0.25" r="2171" customHeight="1" ht="18.75">
      <c r="A2171" s="1">
        <v>43444</v>
      </c>
      <c r="B2171" s="12">
        <v>46.6</v>
      </c>
      <c r="C2171" s="7">
        <v>19</v>
      </c>
    </row>
    <row x14ac:dyDescent="0.25" r="2172" customHeight="1" ht="18.75">
      <c r="A2172" s="1">
        <v>43445</v>
      </c>
      <c r="B2172" s="12">
        <v>80.6</v>
      </c>
      <c r="C2172" s="7">
        <v>60</v>
      </c>
    </row>
    <row x14ac:dyDescent="0.25" r="2173" customHeight="1" ht="18.75">
      <c r="A2173" s="1">
        <v>43446</v>
      </c>
      <c r="B2173" s="12">
        <v>44.9</v>
      </c>
      <c r="C2173" s="7">
        <v>22</v>
      </c>
    </row>
    <row x14ac:dyDescent="0.25" r="2174" customHeight="1" ht="18.75">
      <c r="A2174" s="1">
        <v>43447</v>
      </c>
      <c r="B2174" s="12">
        <v>48.6</v>
      </c>
      <c r="C2174" s="7">
        <v>35</v>
      </c>
    </row>
    <row x14ac:dyDescent="0.25" r="2175" customHeight="1" ht="18.75">
      <c r="A2175" s="1">
        <v>43448</v>
      </c>
      <c r="B2175" s="12">
        <v>38.1</v>
      </c>
      <c r="C2175" s="7">
        <v>19</v>
      </c>
    </row>
    <row x14ac:dyDescent="0.25" r="2176" customHeight="1" ht="18.75">
      <c r="A2176" s="1">
        <v>43449</v>
      </c>
      <c r="B2176" s="12">
        <v>45.1</v>
      </c>
      <c r="C2176" s="7">
        <v>13</v>
      </c>
    </row>
    <row x14ac:dyDescent="0.25" r="2177" customHeight="1" ht="18.75">
      <c r="A2177" s="1">
        <v>43450</v>
      </c>
      <c r="B2177" s="12">
        <v>75.8</v>
      </c>
      <c r="C2177" s="7">
        <v>44</v>
      </c>
    </row>
    <row x14ac:dyDescent="0.25" r="2178" customHeight="1" ht="18.75">
      <c r="A2178" s="1">
        <v>43451</v>
      </c>
      <c r="B2178" s="7">
        <v>59</v>
      </c>
      <c r="C2178" s="7">
        <v>20</v>
      </c>
    </row>
    <row x14ac:dyDescent="0.25" r="2179" customHeight="1" ht="18.75">
      <c r="A2179" s="1">
        <v>43452</v>
      </c>
      <c r="B2179" s="12">
        <v>55.8</v>
      </c>
      <c r="C2179" s="7">
        <v>31</v>
      </c>
    </row>
    <row x14ac:dyDescent="0.25" r="2180" customHeight="1" ht="18.75">
      <c r="A2180" s="1">
        <v>43453</v>
      </c>
      <c r="B2180" s="12">
        <v>60.5</v>
      </c>
      <c r="C2180" s="7">
        <v>30</v>
      </c>
    </row>
    <row x14ac:dyDescent="0.25" r="2181" customHeight="1" ht="18.75">
      <c r="A2181" s="1">
        <v>43454</v>
      </c>
      <c r="B2181" s="12">
        <v>64.1</v>
      </c>
      <c r="C2181" s="7">
        <v>44</v>
      </c>
    </row>
    <row x14ac:dyDescent="0.25" r="2182" customHeight="1" ht="18.75">
      <c r="A2182" s="1">
        <v>43455</v>
      </c>
      <c r="B2182" s="12">
        <v>65.4</v>
      </c>
      <c r="C2182" s="7">
        <v>41</v>
      </c>
    </row>
    <row x14ac:dyDescent="0.25" r="2183" customHeight="1" ht="18.75">
      <c r="A2183" s="1">
        <v>43456</v>
      </c>
      <c r="B2183" s="12">
        <v>67.9</v>
      </c>
      <c r="C2183" s="7">
        <v>38</v>
      </c>
    </row>
    <row x14ac:dyDescent="0.25" r="2184" customHeight="1" ht="18.75">
      <c r="A2184" s="1">
        <v>43457</v>
      </c>
      <c r="B2184" s="12">
        <v>45.6</v>
      </c>
      <c r="C2184" s="7">
        <v>18</v>
      </c>
    </row>
    <row x14ac:dyDescent="0.25" r="2185" customHeight="1" ht="18.75">
      <c r="A2185" s="1">
        <v>43458</v>
      </c>
      <c r="B2185" s="7">
        <v>30</v>
      </c>
      <c r="C2185" s="7">
        <v>16</v>
      </c>
    </row>
    <row x14ac:dyDescent="0.25" r="2186" customHeight="1" ht="18.75">
      <c r="A2186" s="1">
        <v>43459</v>
      </c>
      <c r="B2186" s="12">
        <v>52.3</v>
      </c>
      <c r="C2186" s="7">
        <v>30</v>
      </c>
    </row>
    <row x14ac:dyDescent="0.25" r="2187" customHeight="1" ht="18.75">
      <c r="A2187" s="1">
        <v>43460</v>
      </c>
      <c r="B2187" s="12">
        <v>37.5</v>
      </c>
      <c r="C2187" s="7">
        <v>19</v>
      </c>
    </row>
    <row x14ac:dyDescent="0.25" r="2188" customHeight="1" ht="18.75">
      <c r="A2188" s="1">
        <v>43461</v>
      </c>
      <c r="B2188" s="12">
        <v>18.6</v>
      </c>
      <c r="C2188" s="7">
        <v>8</v>
      </c>
    </row>
    <row x14ac:dyDescent="0.25" r="2189" customHeight="1" ht="18.75">
      <c r="A2189" s="1">
        <v>43462</v>
      </c>
      <c r="B2189" s="7">
        <v>36</v>
      </c>
      <c r="C2189" s="7">
        <v>25</v>
      </c>
    </row>
    <row x14ac:dyDescent="0.25" r="2190" customHeight="1" ht="18.75">
      <c r="A2190" s="1">
        <v>43463</v>
      </c>
      <c r="B2190" s="12">
        <v>30.6</v>
      </c>
      <c r="C2190" s="7">
        <v>14</v>
      </c>
    </row>
    <row x14ac:dyDescent="0.25" r="2191" customHeight="1" ht="18.75">
      <c r="A2191" s="1">
        <v>43464</v>
      </c>
      <c r="B2191" s="7">
        <v>33</v>
      </c>
      <c r="C2191" s="7">
        <v>14</v>
      </c>
    </row>
    <row x14ac:dyDescent="0.25" r="2192" customHeight="1" ht="18.75">
      <c r="A2192" s="1">
        <v>43465</v>
      </c>
      <c r="B2192" s="12">
        <v>32.6</v>
      </c>
      <c r="C2192" s="7">
        <v>11</v>
      </c>
    </row>
    <row x14ac:dyDescent="0.25" r="2193" customHeight="1" ht="18.75">
      <c r="A2193" s="1">
        <v>43466</v>
      </c>
      <c r="B2193" s="12">
        <v>49.3</v>
      </c>
      <c r="C2193" s="7">
        <v>26</v>
      </c>
    </row>
    <row x14ac:dyDescent="0.25" r="2194" customHeight="1" ht="18.75">
      <c r="A2194" s="1">
        <v>43467</v>
      </c>
      <c r="B2194" s="12">
        <v>39.3</v>
      </c>
      <c r="C2194" s="7">
        <v>19</v>
      </c>
    </row>
    <row x14ac:dyDescent="0.25" r="2195" customHeight="1" ht="18.75">
      <c r="A2195" s="1">
        <v>43468</v>
      </c>
      <c r="B2195" s="12">
        <v>30.1</v>
      </c>
      <c r="C2195" s="7">
        <v>12</v>
      </c>
    </row>
    <row x14ac:dyDescent="0.25" r="2196" customHeight="1" ht="18.75">
      <c r="A2196" s="1">
        <v>43469</v>
      </c>
      <c r="B2196" s="7">
        <v>38</v>
      </c>
      <c r="C2196" s="7">
        <v>13</v>
      </c>
    </row>
    <row x14ac:dyDescent="0.25" r="2197" customHeight="1" ht="18.75">
      <c r="A2197" s="1">
        <v>43470</v>
      </c>
      <c r="B2197" s="12">
        <v>38.3</v>
      </c>
      <c r="C2197" s="7">
        <v>14</v>
      </c>
    </row>
    <row x14ac:dyDescent="0.25" r="2198" customHeight="1" ht="18.75">
      <c r="A2198" s="1">
        <v>43471</v>
      </c>
      <c r="B2198" s="12">
        <v>29.9</v>
      </c>
      <c r="C2198" s="7">
        <v>10</v>
      </c>
    </row>
    <row x14ac:dyDescent="0.25" r="2199" customHeight="1" ht="18.75">
      <c r="A2199" s="1">
        <v>43472</v>
      </c>
      <c r="B2199" s="12">
        <v>38.3</v>
      </c>
      <c r="C2199" s="7">
        <v>22</v>
      </c>
    </row>
    <row x14ac:dyDescent="0.25" r="2200" customHeight="1" ht="18.75">
      <c r="A2200" s="1">
        <v>43473</v>
      </c>
      <c r="B2200" s="7">
        <v>38</v>
      </c>
      <c r="C2200" s="7">
        <v>17</v>
      </c>
    </row>
    <row x14ac:dyDescent="0.25" r="2201" customHeight="1" ht="18.75">
      <c r="A2201" s="1">
        <v>43474</v>
      </c>
      <c r="B2201" s="12">
        <v>33.6</v>
      </c>
      <c r="C2201" s="7">
        <v>23</v>
      </c>
    </row>
    <row x14ac:dyDescent="0.25" r="2202" customHeight="1" ht="18.75">
      <c r="A2202" s="1">
        <v>43475</v>
      </c>
      <c r="B2202" s="12">
        <v>41.5</v>
      </c>
      <c r="C2202" s="7">
        <v>11</v>
      </c>
    </row>
    <row x14ac:dyDescent="0.25" r="2203" customHeight="1" ht="18.75">
      <c r="A2203" s="1">
        <v>43476</v>
      </c>
      <c r="B2203" s="12">
        <v>54.6</v>
      </c>
      <c r="C2203" s="7">
        <v>33</v>
      </c>
    </row>
    <row x14ac:dyDescent="0.25" r="2204" customHeight="1" ht="18.75">
      <c r="A2204" s="1">
        <v>43477</v>
      </c>
      <c r="B2204" s="12">
        <v>88.1</v>
      </c>
      <c r="C2204" s="7">
        <v>55</v>
      </c>
    </row>
    <row x14ac:dyDescent="0.25" r="2205" customHeight="1" ht="18.75">
      <c r="A2205" s="1">
        <v>43478</v>
      </c>
      <c r="B2205" s="12">
        <v>79.1</v>
      </c>
      <c r="C2205" s="7">
        <v>40</v>
      </c>
    </row>
    <row x14ac:dyDescent="0.25" r="2206" customHeight="1" ht="18.75">
      <c r="A2206" s="1">
        <v>43479</v>
      </c>
      <c r="B2206" s="7">
        <v>63</v>
      </c>
      <c r="C2206" s="7">
        <v>24</v>
      </c>
    </row>
    <row x14ac:dyDescent="0.25" r="2207" customHeight="1" ht="18.75">
      <c r="A2207" s="1">
        <v>43480</v>
      </c>
      <c r="B2207" s="12">
        <v>51.8</v>
      </c>
      <c r="C2207" s="7">
        <v>31</v>
      </c>
    </row>
    <row x14ac:dyDescent="0.25" r="2208" customHeight="1" ht="18.75">
      <c r="A2208" s="1">
        <v>43481</v>
      </c>
      <c r="B2208" s="12">
        <v>34.9</v>
      </c>
      <c r="C2208" s="7">
        <v>16</v>
      </c>
    </row>
    <row x14ac:dyDescent="0.25" r="2209" customHeight="1" ht="18.75">
      <c r="A2209" s="1">
        <v>43482</v>
      </c>
      <c r="B2209" s="7">
        <v>47</v>
      </c>
      <c r="C2209" s="7">
        <v>36</v>
      </c>
    </row>
    <row x14ac:dyDescent="0.25" r="2210" customHeight="1" ht="18.75">
      <c r="A2210" s="1">
        <v>43483</v>
      </c>
      <c r="B2210" s="12">
        <v>45.6</v>
      </c>
      <c r="C2210" s="7">
        <v>26</v>
      </c>
    </row>
    <row x14ac:dyDescent="0.25" r="2211" customHeight="1" ht="18.75">
      <c r="A2211" s="1">
        <v>43484</v>
      </c>
      <c r="B2211" s="12">
        <v>46.1</v>
      </c>
      <c r="C2211" s="7">
        <v>25</v>
      </c>
    </row>
    <row x14ac:dyDescent="0.25" r="2212" customHeight="1" ht="18.75">
      <c r="A2212" s="1">
        <v>43485</v>
      </c>
      <c r="B2212" s="12">
        <v>39.3</v>
      </c>
      <c r="C2212" s="7">
        <v>15</v>
      </c>
    </row>
    <row x14ac:dyDescent="0.25" r="2213" customHeight="1" ht="18.75">
      <c r="A2213" s="1">
        <v>43486</v>
      </c>
      <c r="B2213" s="12">
        <v>38.5</v>
      </c>
      <c r="C2213" s="7">
        <v>26</v>
      </c>
    </row>
    <row x14ac:dyDescent="0.25" r="2214" customHeight="1" ht="18.75">
      <c r="A2214" s="1">
        <v>43487</v>
      </c>
      <c r="B2214" s="12">
        <v>45.9</v>
      </c>
      <c r="C2214" s="7">
        <v>25</v>
      </c>
    </row>
    <row x14ac:dyDescent="0.25" r="2215" customHeight="1" ht="18.75">
      <c r="A2215" s="1">
        <v>43488</v>
      </c>
      <c r="B2215" s="12">
        <v>41.1</v>
      </c>
      <c r="C2215" s="7">
        <v>22</v>
      </c>
    </row>
    <row x14ac:dyDescent="0.25" r="2216" customHeight="1" ht="18.75">
      <c r="A2216" s="1">
        <v>43489</v>
      </c>
      <c r="B2216" s="12">
        <v>29.3</v>
      </c>
      <c r="C2216" s="7">
        <v>8</v>
      </c>
    </row>
    <row x14ac:dyDescent="0.25" r="2217" customHeight="1" ht="18.75">
      <c r="A2217" s="1">
        <v>43490</v>
      </c>
      <c r="B2217" s="12">
        <v>35.9</v>
      </c>
      <c r="C2217" s="7">
        <v>17</v>
      </c>
    </row>
    <row x14ac:dyDescent="0.25" r="2218" customHeight="1" ht="18.75">
      <c r="A2218" s="1">
        <v>43491</v>
      </c>
      <c r="B2218" s="12">
        <v>25.1</v>
      </c>
      <c r="C2218" s="7">
        <v>15</v>
      </c>
    </row>
    <row x14ac:dyDescent="0.25" r="2219" customHeight="1" ht="18.75">
      <c r="A2219" s="1">
        <v>43492</v>
      </c>
      <c r="B2219" s="12">
        <v>34.5</v>
      </c>
      <c r="C2219" s="7">
        <v>18</v>
      </c>
    </row>
    <row x14ac:dyDescent="0.25" r="2220" customHeight="1" ht="18.75">
      <c r="A2220" s="1">
        <v>43493</v>
      </c>
      <c r="B2220" s="12">
        <v>35.8</v>
      </c>
      <c r="C2220" s="7">
        <v>15</v>
      </c>
    </row>
    <row x14ac:dyDescent="0.25" r="2221" customHeight="1" ht="18.75">
      <c r="A2221" s="1">
        <v>43494</v>
      </c>
      <c r="B2221" s="12">
        <v>39.9</v>
      </c>
      <c r="C2221" s="7">
        <v>21</v>
      </c>
    </row>
    <row x14ac:dyDescent="0.25" r="2222" customHeight="1" ht="18.75">
      <c r="A2222" s="1">
        <v>43495</v>
      </c>
      <c r="B2222" s="12">
        <v>34.1</v>
      </c>
      <c r="C2222" s="7">
        <v>11</v>
      </c>
    </row>
    <row x14ac:dyDescent="0.25" r="2223" customHeight="1" ht="18.75">
      <c r="A2223" s="1">
        <v>43496</v>
      </c>
      <c r="B2223" s="12">
        <v>66.1</v>
      </c>
      <c r="C2223" s="7">
        <v>33</v>
      </c>
    </row>
    <row x14ac:dyDescent="0.25" r="2224" customHeight="1" ht="18.75">
      <c r="A2224" s="1">
        <v>43497</v>
      </c>
      <c r="B2224" s="12">
        <v>44.8</v>
      </c>
      <c r="C2224" s="7">
        <v>32</v>
      </c>
    </row>
    <row x14ac:dyDescent="0.25" r="2225" customHeight="1" ht="18.75">
      <c r="A2225" s="1">
        <v>43498</v>
      </c>
      <c r="B2225" s="7">
        <v>51</v>
      </c>
      <c r="C2225" s="7">
        <v>29</v>
      </c>
    </row>
    <row x14ac:dyDescent="0.25" r="2226" customHeight="1" ht="18.75">
      <c r="A2226" s="1">
        <v>43499</v>
      </c>
      <c r="B2226" s="12">
        <v>85.5</v>
      </c>
      <c r="C2226" s="7">
        <v>54</v>
      </c>
    </row>
    <row x14ac:dyDescent="0.25" r="2227" customHeight="1" ht="18.75">
      <c r="A2227" s="1">
        <v>43500</v>
      </c>
      <c r="B2227" s="12">
        <v>28.9</v>
      </c>
      <c r="C2227" s="7">
        <v>14</v>
      </c>
    </row>
    <row x14ac:dyDescent="0.25" r="2228" customHeight="1" ht="18.75">
      <c r="A2228" s="1">
        <v>43501</v>
      </c>
      <c r="B2228" s="12">
        <v>41.3</v>
      </c>
      <c r="C2228" s="7">
        <v>15</v>
      </c>
    </row>
    <row x14ac:dyDescent="0.25" r="2229" customHeight="1" ht="18.75">
      <c r="A2229" s="1">
        <v>43502</v>
      </c>
      <c r="B2229" s="7">
        <v>40</v>
      </c>
      <c r="C2229" s="7">
        <v>13</v>
      </c>
    </row>
    <row x14ac:dyDescent="0.25" r="2230" customHeight="1" ht="18.75">
      <c r="A2230" s="1">
        <v>43503</v>
      </c>
      <c r="B2230" s="7">
        <v>41</v>
      </c>
      <c r="C2230" s="7">
        <v>16</v>
      </c>
    </row>
    <row x14ac:dyDescent="0.25" r="2231" customHeight="1" ht="18.75">
      <c r="A2231" s="1">
        <v>43504</v>
      </c>
      <c r="B2231" s="12">
        <v>26.6</v>
      </c>
      <c r="C2231" s="7">
        <v>14</v>
      </c>
    </row>
    <row x14ac:dyDescent="0.25" r="2232" customHeight="1" ht="18.75">
      <c r="A2232" s="1">
        <v>43505</v>
      </c>
      <c r="B2232" s="12">
        <v>22.5</v>
      </c>
      <c r="C2232" s="7">
        <v>16</v>
      </c>
    </row>
    <row x14ac:dyDescent="0.25" r="2233" customHeight="1" ht="18.75">
      <c r="A2233" s="1">
        <v>43506</v>
      </c>
      <c r="B2233" s="12">
        <v>29.3</v>
      </c>
      <c r="C2233" s="7">
        <v>22</v>
      </c>
    </row>
    <row x14ac:dyDescent="0.25" r="2234" customHeight="1" ht="18.75">
      <c r="A2234" s="1">
        <v>43507</v>
      </c>
      <c r="B2234" s="12">
        <v>27.8</v>
      </c>
      <c r="C2234" s="7">
        <v>19</v>
      </c>
    </row>
    <row x14ac:dyDescent="0.25" r="2235" customHeight="1" ht="18.75">
      <c r="A2235" s="1">
        <v>43508</v>
      </c>
      <c r="B2235" s="12">
        <v>37.4</v>
      </c>
      <c r="C2235" s="7">
        <v>25</v>
      </c>
    </row>
    <row x14ac:dyDescent="0.25" r="2236" customHeight="1" ht="18.75">
      <c r="A2236" s="1">
        <v>43509</v>
      </c>
      <c r="B2236" s="12">
        <v>28.3</v>
      </c>
      <c r="C2236" s="7">
        <v>20</v>
      </c>
    </row>
    <row x14ac:dyDescent="0.25" r="2237" customHeight="1" ht="18.75">
      <c r="A2237" s="1">
        <v>43510</v>
      </c>
      <c r="B2237" s="12">
        <v>52.1</v>
      </c>
      <c r="C2237" s="7">
        <v>28</v>
      </c>
    </row>
    <row x14ac:dyDescent="0.25" r="2238" customHeight="1" ht="18.75">
      <c r="A2238" s="1">
        <v>43511</v>
      </c>
      <c r="B2238" s="12">
        <v>54.4</v>
      </c>
      <c r="C2238" s="7">
        <v>23</v>
      </c>
    </row>
    <row x14ac:dyDescent="0.25" r="2239" customHeight="1" ht="18.75">
      <c r="A2239" s="1">
        <v>43512</v>
      </c>
      <c r="B2239" s="12">
        <v>45.9</v>
      </c>
      <c r="C2239" s="7">
        <v>33</v>
      </c>
    </row>
    <row x14ac:dyDescent="0.25" r="2240" customHeight="1" ht="18.75">
      <c r="A2240" s="1">
        <v>43513</v>
      </c>
      <c r="B2240" s="12">
        <v>31.6</v>
      </c>
      <c r="C2240" s="7">
        <v>14</v>
      </c>
    </row>
    <row x14ac:dyDescent="0.25" r="2241" customHeight="1" ht="18.75">
      <c r="A2241" s="1">
        <v>43514</v>
      </c>
      <c r="B2241" s="12">
        <v>27.3</v>
      </c>
      <c r="C2241" s="7">
        <v>14</v>
      </c>
    </row>
    <row x14ac:dyDescent="0.25" r="2242" customHeight="1" ht="18.75">
      <c r="A2242" s="1">
        <v>43515</v>
      </c>
      <c r="B2242" s="7">
        <v>87</v>
      </c>
      <c r="C2242" s="7">
        <v>37</v>
      </c>
    </row>
    <row x14ac:dyDescent="0.25" r="2243" customHeight="1" ht="18.75">
      <c r="A2243" s="1">
        <v>43516</v>
      </c>
      <c r="B2243" s="12">
        <v>57.4</v>
      </c>
      <c r="C2243" s="7">
        <v>41</v>
      </c>
    </row>
    <row x14ac:dyDescent="0.25" r="2244" customHeight="1" ht="18.75">
      <c r="A2244" s="1">
        <v>43517</v>
      </c>
      <c r="B2244" s="12">
        <v>60.1</v>
      </c>
      <c r="C2244" s="7">
        <v>33</v>
      </c>
    </row>
    <row x14ac:dyDescent="0.25" r="2245" customHeight="1" ht="18.75">
      <c r="A2245" s="1">
        <v>43518</v>
      </c>
      <c r="B2245" s="12">
        <v>54.3</v>
      </c>
      <c r="C2245" s="7">
        <v>20</v>
      </c>
    </row>
    <row x14ac:dyDescent="0.25" r="2246" customHeight="1" ht="18.75">
      <c r="A2246" s="1">
        <v>43519</v>
      </c>
      <c r="B2246" s="7">
        <v>65</v>
      </c>
      <c r="C2246" s="7">
        <v>40</v>
      </c>
    </row>
    <row x14ac:dyDescent="0.25" r="2247" customHeight="1" ht="18.75">
      <c r="A2247" s="1">
        <v>43520</v>
      </c>
      <c r="B2247" s="12">
        <v>56.1</v>
      </c>
      <c r="C2247" s="7">
        <v>22</v>
      </c>
    </row>
    <row x14ac:dyDescent="0.25" r="2248" customHeight="1" ht="18.75">
      <c r="A2248" s="1">
        <v>43521</v>
      </c>
      <c r="B2248" s="12">
        <v>48.5</v>
      </c>
      <c r="C2248" s="7">
        <v>17</v>
      </c>
    </row>
    <row x14ac:dyDescent="0.25" r="2249" customHeight="1" ht="18.75">
      <c r="A2249" s="1">
        <v>43522</v>
      </c>
      <c r="B2249" s="12">
        <v>51.8</v>
      </c>
      <c r="C2249" s="7">
        <v>15</v>
      </c>
    </row>
    <row x14ac:dyDescent="0.25" r="2250" customHeight="1" ht="18.75">
      <c r="A2250" s="1">
        <v>43523</v>
      </c>
      <c r="B2250" s="12">
        <v>67.9</v>
      </c>
      <c r="C2250" s="7">
        <v>43</v>
      </c>
    </row>
    <row x14ac:dyDescent="0.25" r="2251" customHeight="1" ht="18.75">
      <c r="A2251" s="1">
        <v>43524</v>
      </c>
      <c r="B2251" s="12">
        <v>60.9</v>
      </c>
      <c r="C2251" s="7">
        <v>27</v>
      </c>
    </row>
    <row x14ac:dyDescent="0.25" r="2252" customHeight="1" ht="18.75">
      <c r="A2252" s="1">
        <v>43525</v>
      </c>
      <c r="B2252" s="12">
        <v>43.3</v>
      </c>
      <c r="C2252" s="7">
        <v>18</v>
      </c>
    </row>
    <row x14ac:dyDescent="0.25" r="2253" customHeight="1" ht="18.75">
      <c r="A2253" s="1">
        <v>43526</v>
      </c>
      <c r="B2253" s="12">
        <v>57.9</v>
      </c>
      <c r="C2253" s="7">
        <v>31</v>
      </c>
    </row>
    <row x14ac:dyDescent="0.25" r="2254" customHeight="1" ht="18.75">
      <c r="A2254" s="1">
        <v>43527</v>
      </c>
      <c r="B2254" s="7">
        <v>53</v>
      </c>
      <c r="C2254" s="7">
        <v>30</v>
      </c>
    </row>
    <row x14ac:dyDescent="0.25" r="2255" customHeight="1" ht="18.75">
      <c r="A2255" s="1">
        <v>43528</v>
      </c>
      <c r="B2255" s="12">
        <v>49.8</v>
      </c>
      <c r="C2255" s="7">
        <v>25</v>
      </c>
    </row>
    <row x14ac:dyDescent="0.25" r="2256" customHeight="1" ht="18.75">
      <c r="A2256" s="1">
        <v>43529</v>
      </c>
      <c r="B2256" s="12">
        <v>52.6</v>
      </c>
      <c r="C2256" s="7">
        <v>25</v>
      </c>
    </row>
    <row x14ac:dyDescent="0.25" r="2257" customHeight="1" ht="18.75">
      <c r="A2257" s="1">
        <v>43530</v>
      </c>
      <c r="B2257" s="12">
        <v>49.8</v>
      </c>
      <c r="C2257" s="7">
        <v>31</v>
      </c>
    </row>
    <row x14ac:dyDescent="0.25" r="2258" customHeight="1" ht="18.75">
      <c r="A2258" s="1">
        <v>43531</v>
      </c>
      <c r="B2258" s="12">
        <v>55.5</v>
      </c>
      <c r="C2258" s="7">
        <v>35</v>
      </c>
    </row>
    <row x14ac:dyDescent="0.25" r="2259" customHeight="1" ht="18.75">
      <c r="A2259" s="1">
        <v>43532</v>
      </c>
      <c r="B2259" s="12">
        <v>52.5</v>
      </c>
      <c r="C2259" s="7">
        <v>17</v>
      </c>
    </row>
    <row x14ac:dyDescent="0.25" r="2260" customHeight="1" ht="18.75">
      <c r="A2260" s="1">
        <v>43533</v>
      </c>
      <c r="B2260" s="7">
        <v>46</v>
      </c>
      <c r="C2260" s="7">
        <v>16</v>
      </c>
    </row>
    <row x14ac:dyDescent="0.25" r="2261" customHeight="1" ht="18.75">
      <c r="A2261" s="1">
        <v>43534</v>
      </c>
      <c r="B2261" s="7">
        <v>76</v>
      </c>
      <c r="C2261" s="7">
        <v>48</v>
      </c>
    </row>
    <row x14ac:dyDescent="0.25" r="2262" customHeight="1" ht="18.75">
      <c r="A2262" s="1">
        <v>43535</v>
      </c>
      <c r="B2262" s="12">
        <v>69.3</v>
      </c>
      <c r="C2262" s="7">
        <v>31</v>
      </c>
    </row>
    <row x14ac:dyDescent="0.25" r="2263" customHeight="1" ht="18.75">
      <c r="A2263" s="1">
        <v>43536</v>
      </c>
      <c r="B2263" s="12">
        <v>55.8</v>
      </c>
      <c r="C2263" s="7">
        <v>26</v>
      </c>
    </row>
    <row x14ac:dyDescent="0.25" r="2264" customHeight="1" ht="18.75">
      <c r="A2264" s="1">
        <v>43537</v>
      </c>
      <c r="B2264" s="7">
        <v>30</v>
      </c>
      <c r="C2264" s="7">
        <v>19</v>
      </c>
    </row>
    <row x14ac:dyDescent="0.25" r="2265" customHeight="1" ht="18.75">
      <c r="A2265" s="1">
        <v>43538</v>
      </c>
      <c r="B2265" s="12">
        <v>30.1</v>
      </c>
      <c r="C2265" s="7">
        <v>15</v>
      </c>
    </row>
    <row x14ac:dyDescent="0.25" r="2266" customHeight="1" ht="18.75">
      <c r="A2266" s="1">
        <v>43539</v>
      </c>
      <c r="B2266" s="7">
        <v>52</v>
      </c>
      <c r="C2266" s="7">
        <v>38</v>
      </c>
    </row>
    <row x14ac:dyDescent="0.25" r="2267" customHeight="1" ht="18.75">
      <c r="A2267" s="1">
        <v>43540</v>
      </c>
      <c r="B2267" s="12">
        <v>48.4</v>
      </c>
      <c r="C2267" s="7">
        <v>31</v>
      </c>
    </row>
    <row x14ac:dyDescent="0.25" r="2268" customHeight="1" ht="18.75">
      <c r="A2268" s="1">
        <v>43541</v>
      </c>
      <c r="B2268" s="12">
        <v>42.9</v>
      </c>
      <c r="C2268" s="7">
        <v>24</v>
      </c>
    </row>
    <row x14ac:dyDescent="0.25" r="2269" customHeight="1" ht="18.75">
      <c r="A2269" s="1">
        <v>43542</v>
      </c>
      <c r="B2269" s="12">
        <v>49.6</v>
      </c>
      <c r="C2269" s="7">
        <v>23</v>
      </c>
    </row>
    <row x14ac:dyDescent="0.25" r="2270" customHeight="1" ht="18.75">
      <c r="A2270" s="1">
        <v>43543</v>
      </c>
      <c r="B2270" s="12">
        <v>43.6</v>
      </c>
      <c r="C2270" s="7">
        <v>17</v>
      </c>
    </row>
    <row x14ac:dyDescent="0.25" r="2271" customHeight="1" ht="18.75">
      <c r="A2271" s="1">
        <v>43544</v>
      </c>
      <c r="B2271" s="12">
        <v>61.4</v>
      </c>
      <c r="C2271" s="7">
        <v>27</v>
      </c>
    </row>
    <row x14ac:dyDescent="0.25" r="2272" customHeight="1" ht="18.75">
      <c r="A2272" s="1">
        <v>43545</v>
      </c>
      <c r="B2272" s="12">
        <v>61.8</v>
      </c>
      <c r="C2272" s="7">
        <v>38</v>
      </c>
    </row>
    <row x14ac:dyDescent="0.25" r="2273" customHeight="1" ht="18.75">
      <c r="A2273" s="1">
        <v>43546</v>
      </c>
      <c r="B2273" s="12">
        <v>40.4</v>
      </c>
      <c r="C2273" s="7">
        <v>21</v>
      </c>
    </row>
    <row x14ac:dyDescent="0.25" r="2274" customHeight="1" ht="18.75">
      <c r="A2274" s="1">
        <v>43547</v>
      </c>
      <c r="B2274" s="12">
        <v>42.9</v>
      </c>
      <c r="C2274" s="7">
        <v>16</v>
      </c>
    </row>
    <row x14ac:dyDescent="0.25" r="2275" customHeight="1" ht="18.75">
      <c r="A2275" s="1">
        <v>43548</v>
      </c>
      <c r="B2275" s="12">
        <v>39.4</v>
      </c>
      <c r="C2275" s="7">
        <v>18</v>
      </c>
    </row>
    <row x14ac:dyDescent="0.25" r="2276" customHeight="1" ht="18.75">
      <c r="A2276" s="1">
        <v>43549</v>
      </c>
      <c r="B2276" s="12">
        <v>41.5</v>
      </c>
      <c r="C2276" s="7">
        <v>31</v>
      </c>
    </row>
    <row x14ac:dyDescent="0.25" r="2277" customHeight="1" ht="18.75">
      <c r="A2277" s="1">
        <v>43550</v>
      </c>
      <c r="B2277" s="7">
        <v>44</v>
      </c>
      <c r="C2277" s="7">
        <v>16</v>
      </c>
    </row>
    <row x14ac:dyDescent="0.25" r="2278" customHeight="1" ht="18.75">
      <c r="A2278" s="1">
        <v>43551</v>
      </c>
      <c r="B2278" s="12">
        <v>35.1</v>
      </c>
      <c r="C2278" s="7">
        <v>17</v>
      </c>
    </row>
    <row x14ac:dyDescent="0.25" r="2279" customHeight="1" ht="18.75">
      <c r="A2279" s="1">
        <v>43552</v>
      </c>
      <c r="B2279" s="12">
        <v>61.6</v>
      </c>
      <c r="C2279" s="7">
        <v>37</v>
      </c>
    </row>
    <row x14ac:dyDescent="0.25" r="2280" customHeight="1" ht="18.75">
      <c r="A2280" s="1">
        <v>43553</v>
      </c>
      <c r="B2280" s="12">
        <v>60.3</v>
      </c>
      <c r="C2280" s="7">
        <v>28</v>
      </c>
    </row>
    <row x14ac:dyDescent="0.25" r="2281" customHeight="1" ht="18.75">
      <c r="A2281" s="1">
        <v>43554</v>
      </c>
      <c r="B2281" s="12">
        <v>60.4</v>
      </c>
      <c r="C2281" s="7">
        <v>31</v>
      </c>
    </row>
    <row x14ac:dyDescent="0.25" r="2282" customHeight="1" ht="18.75">
      <c r="A2282" s="1">
        <v>43555</v>
      </c>
      <c r="B2282" s="12">
        <v>39.6</v>
      </c>
      <c r="C2282" s="7">
        <v>26</v>
      </c>
    </row>
    <row x14ac:dyDescent="0.25" r="2283" customHeight="1" ht="18.75">
      <c r="A2283" s="1">
        <v>43556</v>
      </c>
      <c r="B2283" s="12">
        <v>34.6</v>
      </c>
      <c r="C2283" s="7">
        <v>21</v>
      </c>
    </row>
    <row x14ac:dyDescent="0.25" r="2284" customHeight="1" ht="18.75">
      <c r="A2284" s="1">
        <v>43557</v>
      </c>
      <c r="B2284" s="12">
        <v>34.1</v>
      </c>
      <c r="C2284" s="7">
        <v>16</v>
      </c>
    </row>
    <row x14ac:dyDescent="0.25" r="2285" customHeight="1" ht="18.75">
      <c r="A2285" s="1">
        <v>43558</v>
      </c>
      <c r="B2285" s="12">
        <v>26.3</v>
      </c>
      <c r="C2285" s="7">
        <v>15</v>
      </c>
    </row>
    <row x14ac:dyDescent="0.25" r="2286" customHeight="1" ht="18.75">
      <c r="A2286" s="1">
        <v>43559</v>
      </c>
      <c r="B2286" s="12">
        <v>21.9</v>
      </c>
      <c r="C2286" s="7">
        <v>15</v>
      </c>
    </row>
    <row x14ac:dyDescent="0.25" r="2287" customHeight="1" ht="18.75">
      <c r="A2287" s="1">
        <v>43560</v>
      </c>
      <c r="B2287" s="12">
        <v>26.5</v>
      </c>
      <c r="C2287" s="7">
        <v>18</v>
      </c>
    </row>
    <row x14ac:dyDescent="0.25" r="2288" customHeight="1" ht="18.75">
      <c r="A2288" s="1">
        <v>43561</v>
      </c>
      <c r="B2288" s="12">
        <v>25.6</v>
      </c>
      <c r="C2288" s="7">
        <v>15</v>
      </c>
    </row>
    <row x14ac:dyDescent="0.25" r="2289" customHeight="1" ht="18.75">
      <c r="A2289" s="1">
        <v>43562</v>
      </c>
      <c r="B2289" s="12">
        <v>57.1</v>
      </c>
      <c r="C2289" s="7">
        <v>41</v>
      </c>
    </row>
    <row x14ac:dyDescent="0.25" r="2290" customHeight="1" ht="18.75">
      <c r="A2290" s="1">
        <v>43563</v>
      </c>
      <c r="B2290" s="7">
        <v>44</v>
      </c>
      <c r="C2290" s="7">
        <v>14</v>
      </c>
    </row>
    <row x14ac:dyDescent="0.25" r="2291" customHeight="1" ht="18.75">
      <c r="A2291" s="1">
        <v>43564</v>
      </c>
      <c r="B2291" s="12">
        <v>59.3</v>
      </c>
      <c r="C2291" s="7">
        <v>30</v>
      </c>
    </row>
    <row x14ac:dyDescent="0.25" r="2292" customHeight="1" ht="18.75">
      <c r="A2292" s="1">
        <v>43565</v>
      </c>
      <c r="B2292" s="12">
        <v>78.5</v>
      </c>
      <c r="C2292" s="7">
        <v>68</v>
      </c>
    </row>
    <row x14ac:dyDescent="0.25" r="2293" customHeight="1" ht="18.75">
      <c r="A2293" s="1">
        <v>43566</v>
      </c>
      <c r="B2293" s="12">
        <v>64.1</v>
      </c>
      <c r="C2293" s="7">
        <v>36</v>
      </c>
    </row>
    <row x14ac:dyDescent="0.25" r="2294" customHeight="1" ht="18.75">
      <c r="A2294" s="1">
        <v>43567</v>
      </c>
      <c r="B2294" s="12">
        <v>49.8</v>
      </c>
      <c r="C2294" s="7">
        <v>18</v>
      </c>
    </row>
    <row x14ac:dyDescent="0.25" r="2295" customHeight="1" ht="18.75">
      <c r="A2295" s="1">
        <v>43568</v>
      </c>
      <c r="B2295" s="12">
        <v>45.3</v>
      </c>
      <c r="C2295" s="7">
        <v>18</v>
      </c>
    </row>
    <row x14ac:dyDescent="0.25" r="2296" customHeight="1" ht="18.75">
      <c r="A2296" s="1">
        <v>43569</v>
      </c>
      <c r="B2296" s="12">
        <v>44.4</v>
      </c>
      <c r="C2296" s="7">
        <v>33</v>
      </c>
    </row>
    <row x14ac:dyDescent="0.25" r="2297" customHeight="1" ht="18.75">
      <c r="A2297" s="1">
        <v>43570</v>
      </c>
      <c r="B2297" s="12">
        <v>28.3</v>
      </c>
      <c r="C2297" s="7">
        <v>11</v>
      </c>
    </row>
    <row x14ac:dyDescent="0.25" r="2298" customHeight="1" ht="18.75">
      <c r="A2298" s="1">
        <v>43571</v>
      </c>
      <c r="B2298" s="12">
        <v>26.1</v>
      </c>
      <c r="C2298" s="7">
        <v>8</v>
      </c>
    </row>
    <row x14ac:dyDescent="0.25" r="2299" customHeight="1" ht="18.75">
      <c r="A2299" s="1">
        <v>43572</v>
      </c>
      <c r="B2299" s="12">
        <v>33.8</v>
      </c>
      <c r="C2299" s="7">
        <v>16</v>
      </c>
    </row>
    <row x14ac:dyDescent="0.25" r="2300" customHeight="1" ht="18.75">
      <c r="A2300" s="1">
        <v>43573</v>
      </c>
      <c r="B2300" s="12">
        <v>45.4</v>
      </c>
      <c r="C2300" s="7">
        <v>21</v>
      </c>
    </row>
    <row x14ac:dyDescent="0.25" r="2301" customHeight="1" ht="18.75">
      <c r="A2301" s="1">
        <v>43574</v>
      </c>
      <c r="B2301" s="12">
        <v>59.3</v>
      </c>
      <c r="C2301" s="7">
        <v>50</v>
      </c>
    </row>
    <row x14ac:dyDescent="0.25" r="2302" customHeight="1" ht="18.75">
      <c r="A2302" s="1">
        <v>43575</v>
      </c>
      <c r="B2302" s="12">
        <v>48.6</v>
      </c>
      <c r="C2302" s="7">
        <v>28</v>
      </c>
    </row>
    <row x14ac:dyDescent="0.25" r="2303" customHeight="1" ht="18.75">
      <c r="A2303" s="1">
        <v>43576</v>
      </c>
      <c r="B2303" s="12">
        <v>52.6</v>
      </c>
      <c r="C2303" s="7">
        <v>38</v>
      </c>
    </row>
    <row x14ac:dyDescent="0.25" r="2304" customHeight="1" ht="18.75">
      <c r="A2304" s="1">
        <v>43577</v>
      </c>
      <c r="B2304" s="12">
        <v>59.9</v>
      </c>
      <c r="C2304" s="7">
        <v>34</v>
      </c>
    </row>
    <row x14ac:dyDescent="0.25" r="2305" customHeight="1" ht="18.75">
      <c r="A2305" s="1">
        <v>43578</v>
      </c>
      <c r="B2305" s="7">
        <v>73</v>
      </c>
      <c r="C2305" s="7">
        <v>36</v>
      </c>
    </row>
    <row x14ac:dyDescent="0.25" r="2306" customHeight="1" ht="18.75">
      <c r="A2306" s="1">
        <v>43579</v>
      </c>
      <c r="B2306" s="12">
        <v>86.4</v>
      </c>
      <c r="C2306" s="7">
        <v>66</v>
      </c>
    </row>
    <row x14ac:dyDescent="0.25" r="2307" customHeight="1" ht="18.75">
      <c r="A2307" s="1">
        <v>43580</v>
      </c>
      <c r="B2307" s="12">
        <v>67.8</v>
      </c>
      <c r="C2307" s="7">
        <v>40</v>
      </c>
    </row>
    <row x14ac:dyDescent="0.25" r="2308" customHeight="1" ht="18.75">
      <c r="A2308" s="1">
        <v>43581</v>
      </c>
      <c r="B2308" s="12">
        <v>89.1</v>
      </c>
      <c r="C2308" s="7">
        <v>67</v>
      </c>
    </row>
    <row x14ac:dyDescent="0.25" r="2309" customHeight="1" ht="18.75">
      <c r="A2309" s="1">
        <v>43582</v>
      </c>
      <c r="B2309" s="12">
        <v>56.5</v>
      </c>
      <c r="C2309" s="7">
        <v>30</v>
      </c>
    </row>
    <row x14ac:dyDescent="0.25" r="2310" customHeight="1" ht="18.75">
      <c r="A2310" s="1">
        <v>43583</v>
      </c>
      <c r="B2310" s="7">
        <v>56</v>
      </c>
      <c r="C2310" s="7">
        <v>30</v>
      </c>
    </row>
    <row x14ac:dyDescent="0.25" r="2311" customHeight="1" ht="18.75">
      <c r="A2311" s="1">
        <v>43584</v>
      </c>
      <c r="B2311" s="12">
        <v>88.8</v>
      </c>
      <c r="C2311" s="7">
        <v>64</v>
      </c>
    </row>
    <row x14ac:dyDescent="0.25" r="2312" customHeight="1" ht="18.75">
      <c r="A2312" s="1">
        <v>43585</v>
      </c>
      <c r="B2312" s="12">
        <v>82.6</v>
      </c>
      <c r="C2312" s="7">
        <v>56</v>
      </c>
    </row>
    <row x14ac:dyDescent="0.25" r="2313" customHeight="1" ht="18.75">
      <c r="A2313" s="1">
        <v>43586</v>
      </c>
      <c r="B2313" s="12">
        <v>54.3</v>
      </c>
      <c r="C2313" s="7">
        <v>25</v>
      </c>
    </row>
    <row x14ac:dyDescent="0.25" r="2314" customHeight="1" ht="18.75">
      <c r="A2314" s="1">
        <v>43587</v>
      </c>
      <c r="B2314" s="12">
        <v>39.4</v>
      </c>
      <c r="C2314" s="7">
        <v>15</v>
      </c>
    </row>
    <row x14ac:dyDescent="0.25" r="2315" customHeight="1" ht="18.75">
      <c r="A2315" s="1">
        <v>43588</v>
      </c>
      <c r="B2315" s="12">
        <v>40.5</v>
      </c>
      <c r="C2315" s="7">
        <v>10</v>
      </c>
    </row>
    <row x14ac:dyDescent="0.25" r="2316" customHeight="1" ht="18.75">
      <c r="A2316" s="1">
        <v>43589</v>
      </c>
      <c r="B2316" s="7">
        <v>49</v>
      </c>
      <c r="C2316" s="7">
        <v>11</v>
      </c>
    </row>
    <row x14ac:dyDescent="0.25" r="2317" customHeight="1" ht="18.75">
      <c r="A2317" s="1">
        <v>43590</v>
      </c>
      <c r="B2317" s="12">
        <v>41.5</v>
      </c>
      <c r="C2317" s="7">
        <v>15</v>
      </c>
    </row>
    <row x14ac:dyDescent="0.25" r="2318" customHeight="1" ht="18.75">
      <c r="A2318" s="1">
        <v>43591</v>
      </c>
      <c r="B2318" s="12">
        <v>49.1</v>
      </c>
      <c r="C2318" s="7">
        <v>20</v>
      </c>
    </row>
    <row x14ac:dyDescent="0.25" r="2319" customHeight="1" ht="18.75">
      <c r="A2319" s="1">
        <v>43592</v>
      </c>
      <c r="B2319" s="12">
        <v>42.6</v>
      </c>
      <c r="C2319" s="7">
        <v>13</v>
      </c>
    </row>
    <row x14ac:dyDescent="0.25" r="2320" customHeight="1" ht="18.75">
      <c r="A2320" s="1">
        <v>43593</v>
      </c>
      <c r="B2320" s="12">
        <v>31.5</v>
      </c>
      <c r="C2320" s="7">
        <v>15</v>
      </c>
    </row>
    <row x14ac:dyDescent="0.25" r="2321" customHeight="1" ht="18.75">
      <c r="A2321" s="1">
        <v>43594</v>
      </c>
      <c r="B2321" s="12">
        <v>24.9</v>
      </c>
      <c r="C2321" s="7">
        <v>14</v>
      </c>
    </row>
    <row x14ac:dyDescent="0.25" r="2322" customHeight="1" ht="18.75">
      <c r="A2322" s="1">
        <v>43595</v>
      </c>
      <c r="B2322" s="12">
        <v>28.5</v>
      </c>
      <c r="C2322" s="7">
        <v>13</v>
      </c>
    </row>
    <row x14ac:dyDescent="0.25" r="2323" customHeight="1" ht="18.75">
      <c r="A2323" s="1">
        <v>43596</v>
      </c>
      <c r="B2323" s="12">
        <v>36.5</v>
      </c>
      <c r="C2323" s="7">
        <v>12</v>
      </c>
    </row>
    <row x14ac:dyDescent="0.25" r="2324" customHeight="1" ht="18.75">
      <c r="A2324" s="1">
        <v>43597</v>
      </c>
      <c r="B2324" s="12">
        <v>48.4</v>
      </c>
      <c r="C2324" s="7">
        <v>24</v>
      </c>
    </row>
    <row x14ac:dyDescent="0.25" r="2325" customHeight="1" ht="18.75">
      <c r="A2325" s="1">
        <v>43598</v>
      </c>
      <c r="B2325" s="12">
        <v>55.4</v>
      </c>
      <c r="C2325" s="7">
        <v>25</v>
      </c>
    </row>
    <row x14ac:dyDescent="0.25" r="2326" customHeight="1" ht="18.75">
      <c r="A2326" s="1">
        <v>43599</v>
      </c>
      <c r="B2326" s="12">
        <v>55.1</v>
      </c>
      <c r="C2326" s="7">
        <v>31</v>
      </c>
    </row>
    <row x14ac:dyDescent="0.25" r="2327" customHeight="1" ht="18.75">
      <c r="A2327" s="1">
        <v>43600</v>
      </c>
      <c r="B2327" s="12">
        <v>56.3</v>
      </c>
      <c r="C2327" s="7">
        <v>23</v>
      </c>
    </row>
    <row x14ac:dyDescent="0.25" r="2328" customHeight="1" ht="18.75">
      <c r="A2328" s="1">
        <v>43601</v>
      </c>
      <c r="B2328" s="12">
        <v>48.5</v>
      </c>
      <c r="C2328" s="7">
        <v>26</v>
      </c>
    </row>
    <row x14ac:dyDescent="0.25" r="2329" customHeight="1" ht="18.75">
      <c r="A2329" s="1">
        <v>43602</v>
      </c>
      <c r="B2329" s="12">
        <v>45.1</v>
      </c>
      <c r="C2329" s="7">
        <v>23</v>
      </c>
    </row>
    <row x14ac:dyDescent="0.25" r="2330" customHeight="1" ht="18.75">
      <c r="A2330" s="1">
        <v>43603</v>
      </c>
      <c r="B2330" s="12">
        <v>83.6</v>
      </c>
      <c r="C2330" s="7">
        <v>48</v>
      </c>
    </row>
    <row x14ac:dyDescent="0.25" r="2331" customHeight="1" ht="18.75">
      <c r="A2331" s="1">
        <v>43604</v>
      </c>
      <c r="B2331" s="12">
        <v>82.4</v>
      </c>
      <c r="C2331" s="7">
        <v>59</v>
      </c>
    </row>
    <row x14ac:dyDescent="0.25" r="2332" customHeight="1" ht="18.75">
      <c r="A2332" s="1">
        <v>43605</v>
      </c>
      <c r="B2332" s="12">
        <v>56.9</v>
      </c>
      <c r="C2332" s="7">
        <v>23</v>
      </c>
    </row>
    <row x14ac:dyDescent="0.25" r="2333" customHeight="1" ht="18.75">
      <c r="A2333" s="1">
        <v>43606</v>
      </c>
      <c r="B2333" s="12">
        <v>35.6</v>
      </c>
      <c r="C2333" s="7">
        <v>16</v>
      </c>
    </row>
    <row x14ac:dyDescent="0.25" r="2334" customHeight="1" ht="18.75">
      <c r="A2334" s="1">
        <v>43607</v>
      </c>
      <c r="B2334" s="12">
        <v>33.5</v>
      </c>
      <c r="C2334" s="7">
        <v>12</v>
      </c>
    </row>
    <row x14ac:dyDescent="0.25" r="2335" customHeight="1" ht="18.75">
      <c r="A2335" s="1">
        <v>43608</v>
      </c>
      <c r="B2335" s="12">
        <v>39.5</v>
      </c>
      <c r="C2335" s="7">
        <v>14</v>
      </c>
    </row>
    <row x14ac:dyDescent="0.25" r="2336" customHeight="1" ht="18.75">
      <c r="A2336" s="1">
        <v>43609</v>
      </c>
      <c r="B2336" s="12">
        <v>43.6</v>
      </c>
      <c r="C2336" s="7">
        <v>22</v>
      </c>
    </row>
    <row x14ac:dyDescent="0.25" r="2337" customHeight="1" ht="18.75">
      <c r="A2337" s="1">
        <v>43610</v>
      </c>
      <c r="B2337" s="12">
        <v>38.4</v>
      </c>
      <c r="C2337" s="7">
        <v>17</v>
      </c>
    </row>
    <row x14ac:dyDescent="0.25" r="2338" customHeight="1" ht="18.75">
      <c r="A2338" s="1">
        <v>43611</v>
      </c>
      <c r="B2338" s="12">
        <v>37.3</v>
      </c>
      <c r="C2338" s="7">
        <v>15</v>
      </c>
    </row>
    <row x14ac:dyDescent="0.25" r="2339" customHeight="1" ht="18.75">
      <c r="A2339" s="1">
        <v>43612</v>
      </c>
      <c r="B2339" s="12">
        <v>75.9</v>
      </c>
      <c r="C2339" s="7">
        <v>48</v>
      </c>
    </row>
    <row x14ac:dyDescent="0.25" r="2340" customHeight="1" ht="18.75">
      <c r="A2340" s="1">
        <v>43613</v>
      </c>
      <c r="B2340" s="7">
        <v>43</v>
      </c>
      <c r="C2340" s="7">
        <v>24</v>
      </c>
    </row>
    <row x14ac:dyDescent="0.25" r="2341" customHeight="1" ht="18.75">
      <c r="A2341" s="1">
        <v>43614</v>
      </c>
      <c r="B2341" s="12">
        <v>35.5</v>
      </c>
      <c r="C2341" s="7">
        <v>15</v>
      </c>
    </row>
    <row x14ac:dyDescent="0.25" r="2342" customHeight="1" ht="18.75">
      <c r="A2342" s="1">
        <v>43615</v>
      </c>
      <c r="B2342" s="12">
        <v>32.8</v>
      </c>
      <c r="C2342" s="7">
        <v>16</v>
      </c>
    </row>
    <row x14ac:dyDescent="0.25" r="2343" customHeight="1" ht="18.75">
      <c r="A2343" s="1">
        <v>43616</v>
      </c>
      <c r="B2343" s="7">
        <v>58</v>
      </c>
      <c r="C2343" s="7">
        <v>31</v>
      </c>
    </row>
    <row x14ac:dyDescent="0.25" r="2344" customHeight="1" ht="18.75">
      <c r="A2344" s="1">
        <v>43617</v>
      </c>
      <c r="B2344" s="12">
        <v>46.5</v>
      </c>
      <c r="C2344" s="7">
        <v>25</v>
      </c>
    </row>
    <row x14ac:dyDescent="0.25" r="2345" customHeight="1" ht="18.75">
      <c r="A2345" s="1">
        <v>43618</v>
      </c>
      <c r="B2345" s="12">
        <v>46.1</v>
      </c>
      <c r="C2345" s="7">
        <v>22</v>
      </c>
    </row>
    <row x14ac:dyDescent="0.25" r="2346" customHeight="1" ht="18.75">
      <c r="A2346" s="1">
        <v>43619</v>
      </c>
      <c r="B2346" s="12">
        <v>44.8</v>
      </c>
      <c r="C2346" s="7">
        <v>22</v>
      </c>
    </row>
    <row x14ac:dyDescent="0.25" r="2347" customHeight="1" ht="18.75">
      <c r="A2347" s="1">
        <v>43620</v>
      </c>
      <c r="B2347" s="12">
        <v>46.4</v>
      </c>
      <c r="C2347" s="7">
        <v>22</v>
      </c>
    </row>
    <row x14ac:dyDescent="0.25" r="2348" customHeight="1" ht="18.75">
      <c r="A2348" s="1">
        <v>43621</v>
      </c>
      <c r="B2348" s="12">
        <v>41.4</v>
      </c>
      <c r="C2348" s="7">
        <v>16</v>
      </c>
    </row>
    <row x14ac:dyDescent="0.25" r="2349" customHeight="1" ht="18.75">
      <c r="A2349" s="1">
        <v>43622</v>
      </c>
      <c r="B2349" s="12">
        <v>60.3</v>
      </c>
      <c r="C2349" s="7">
        <v>34</v>
      </c>
    </row>
    <row x14ac:dyDescent="0.25" r="2350" customHeight="1" ht="18.75">
      <c r="A2350" s="1">
        <v>43623</v>
      </c>
      <c r="B2350" s="12">
        <v>95.4</v>
      </c>
      <c r="C2350" s="7">
        <v>87</v>
      </c>
    </row>
    <row x14ac:dyDescent="0.25" r="2351" customHeight="1" ht="18.75">
      <c r="A2351" s="1">
        <v>43624</v>
      </c>
      <c r="B2351" s="12">
        <v>71.1</v>
      </c>
      <c r="C2351" s="7">
        <v>32</v>
      </c>
    </row>
    <row x14ac:dyDescent="0.25" r="2352" customHeight="1" ht="18.75">
      <c r="A2352" s="1">
        <v>43625</v>
      </c>
      <c r="B2352" s="12">
        <v>70.9</v>
      </c>
      <c r="C2352" s="7">
        <v>55</v>
      </c>
    </row>
    <row x14ac:dyDescent="0.25" r="2353" customHeight="1" ht="18.75">
      <c r="A2353" s="1">
        <v>43626</v>
      </c>
      <c r="B2353" s="12">
        <v>63.9</v>
      </c>
      <c r="C2353" s="7">
        <v>44</v>
      </c>
    </row>
    <row x14ac:dyDescent="0.25" r="2354" customHeight="1" ht="18.75">
      <c r="A2354" s="1">
        <v>43627</v>
      </c>
      <c r="B2354" s="12">
        <v>63.9</v>
      </c>
      <c r="C2354" s="7">
        <v>39</v>
      </c>
    </row>
    <row x14ac:dyDescent="0.25" r="2355" customHeight="1" ht="18.75">
      <c r="A2355" s="1">
        <v>43628</v>
      </c>
      <c r="B2355" s="12">
        <v>60.5</v>
      </c>
      <c r="C2355" s="7">
        <v>35</v>
      </c>
    </row>
    <row x14ac:dyDescent="0.25" r="2356" customHeight="1" ht="18.75">
      <c r="A2356" s="1">
        <v>43629</v>
      </c>
      <c r="B2356" s="12">
        <v>55.3</v>
      </c>
      <c r="C2356" s="7">
        <v>22</v>
      </c>
    </row>
    <row x14ac:dyDescent="0.25" r="2357" customHeight="1" ht="18.75">
      <c r="A2357" s="1">
        <v>43630</v>
      </c>
      <c r="B2357" s="12">
        <v>68.6</v>
      </c>
      <c r="C2357" s="7">
        <v>44</v>
      </c>
    </row>
    <row x14ac:dyDescent="0.25" r="2358" customHeight="1" ht="18.75">
      <c r="A2358" s="1">
        <v>43631</v>
      </c>
      <c r="B2358" s="7">
        <v>75</v>
      </c>
      <c r="C2358" s="7">
        <v>36</v>
      </c>
    </row>
    <row x14ac:dyDescent="0.25" r="2359" customHeight="1" ht="18.75">
      <c r="A2359" s="1">
        <v>43632</v>
      </c>
      <c r="B2359" s="12">
        <v>71.4</v>
      </c>
      <c r="C2359" s="7">
        <v>37</v>
      </c>
    </row>
    <row x14ac:dyDescent="0.25" r="2360" customHeight="1" ht="18.75">
      <c r="A2360" s="1">
        <v>43633</v>
      </c>
      <c r="B2360" s="12">
        <v>57.1</v>
      </c>
      <c r="C2360" s="7">
        <v>36</v>
      </c>
    </row>
    <row x14ac:dyDescent="0.25" r="2361" customHeight="1" ht="18.75">
      <c r="A2361" s="1">
        <v>43634</v>
      </c>
      <c r="B2361" s="12">
        <v>60.1</v>
      </c>
      <c r="C2361" s="7">
        <v>38</v>
      </c>
    </row>
    <row x14ac:dyDescent="0.25" r="2362" customHeight="1" ht="18.75">
      <c r="A2362" s="1">
        <v>43635</v>
      </c>
      <c r="B2362" s="12">
        <v>60.1</v>
      </c>
      <c r="C2362" s="7">
        <v>43</v>
      </c>
    </row>
    <row x14ac:dyDescent="0.25" r="2363" customHeight="1" ht="18.75">
      <c r="A2363" s="1">
        <v>43636</v>
      </c>
      <c r="B2363" s="7">
        <v>54</v>
      </c>
      <c r="C2363" s="7">
        <v>29</v>
      </c>
    </row>
    <row x14ac:dyDescent="0.25" r="2364" customHeight="1" ht="18.75">
      <c r="A2364" s="1">
        <v>43637</v>
      </c>
      <c r="B2364" s="12">
        <v>62.4</v>
      </c>
      <c r="C2364" s="7">
        <v>28</v>
      </c>
    </row>
    <row x14ac:dyDescent="0.25" r="2365" customHeight="1" ht="18.75">
      <c r="A2365" s="1">
        <v>43638</v>
      </c>
      <c r="B2365" s="12">
        <v>62.4</v>
      </c>
      <c r="C2365" s="7">
        <v>44</v>
      </c>
    </row>
    <row x14ac:dyDescent="0.25" r="2366" customHeight="1" ht="18.75">
      <c r="A2366" s="1">
        <v>43639</v>
      </c>
      <c r="B2366" s="12">
        <v>61.4</v>
      </c>
      <c r="C2366" s="7">
        <v>37</v>
      </c>
    </row>
    <row x14ac:dyDescent="0.25" r="2367" customHeight="1" ht="18.75">
      <c r="A2367" s="1">
        <v>43640</v>
      </c>
      <c r="B2367" s="12">
        <v>62.4</v>
      </c>
      <c r="C2367" s="7">
        <v>36</v>
      </c>
    </row>
    <row x14ac:dyDescent="0.25" r="2368" customHeight="1" ht="18.75">
      <c r="A2368" s="1">
        <v>43641</v>
      </c>
      <c r="B2368" s="12">
        <v>61.8</v>
      </c>
      <c r="C2368" s="7">
        <v>33</v>
      </c>
    </row>
    <row x14ac:dyDescent="0.25" r="2369" customHeight="1" ht="18.75">
      <c r="A2369" s="1">
        <v>43642</v>
      </c>
      <c r="B2369" s="12">
        <v>91.5</v>
      </c>
      <c r="C2369" s="7">
        <v>67</v>
      </c>
    </row>
    <row x14ac:dyDescent="0.25" r="2370" customHeight="1" ht="18.75">
      <c r="A2370" s="1">
        <v>43643</v>
      </c>
      <c r="B2370" s="12">
        <v>87.4</v>
      </c>
      <c r="C2370" s="7">
        <v>62</v>
      </c>
    </row>
    <row x14ac:dyDescent="0.25" r="2371" customHeight="1" ht="18.75">
      <c r="A2371" s="1">
        <v>43644</v>
      </c>
      <c r="B2371" s="12">
        <v>86.5</v>
      </c>
      <c r="C2371" s="7">
        <v>69</v>
      </c>
    </row>
    <row x14ac:dyDescent="0.25" r="2372" customHeight="1" ht="18.75">
      <c r="A2372" s="1">
        <v>43645</v>
      </c>
      <c r="B2372" s="12">
        <v>95.4</v>
      </c>
      <c r="C2372" s="7">
        <v>86</v>
      </c>
    </row>
    <row x14ac:dyDescent="0.25" r="2373" customHeight="1" ht="18.75">
      <c r="A2373" s="1">
        <v>43646</v>
      </c>
      <c r="B2373" s="12">
        <v>74.8</v>
      </c>
      <c r="C2373" s="7">
        <v>51</v>
      </c>
    </row>
    <row x14ac:dyDescent="0.25" r="2374" customHeight="1" ht="18.75">
      <c r="A2374" s="1">
        <v>43647</v>
      </c>
      <c r="B2374" s="12">
        <v>77.6</v>
      </c>
      <c r="C2374" s="7">
        <v>58</v>
      </c>
    </row>
    <row x14ac:dyDescent="0.25" r="2375" customHeight="1" ht="18.75">
      <c r="A2375" s="1">
        <v>43648</v>
      </c>
      <c r="B2375" s="12">
        <v>61.3</v>
      </c>
      <c r="C2375" s="7">
        <v>33</v>
      </c>
    </row>
    <row x14ac:dyDescent="0.25" r="2376" customHeight="1" ht="18.75">
      <c r="A2376" s="1">
        <v>43649</v>
      </c>
      <c r="B2376" s="12">
        <v>67.1</v>
      </c>
      <c r="C2376" s="7">
        <v>42</v>
      </c>
    </row>
    <row x14ac:dyDescent="0.25" r="2377" customHeight="1" ht="18.75">
      <c r="A2377" s="1">
        <v>43650</v>
      </c>
      <c r="B2377" s="12">
        <v>59.9</v>
      </c>
      <c r="C2377" s="7">
        <v>34</v>
      </c>
    </row>
    <row x14ac:dyDescent="0.25" r="2378" customHeight="1" ht="18.75">
      <c r="A2378" s="1">
        <v>43651</v>
      </c>
      <c r="B2378" s="12">
        <v>61.9</v>
      </c>
      <c r="C2378" s="7">
        <v>36</v>
      </c>
    </row>
    <row x14ac:dyDescent="0.25" r="2379" customHeight="1" ht="18.75">
      <c r="A2379" s="1">
        <v>43652</v>
      </c>
      <c r="B2379" s="12">
        <v>69.5</v>
      </c>
      <c r="C2379" s="7">
        <v>40</v>
      </c>
    </row>
    <row x14ac:dyDescent="0.25" r="2380" customHeight="1" ht="18.75">
      <c r="A2380" s="1">
        <v>43653</v>
      </c>
      <c r="B2380" s="12">
        <v>65.3</v>
      </c>
      <c r="C2380" s="7">
        <v>46</v>
      </c>
    </row>
    <row x14ac:dyDescent="0.25" r="2381" customHeight="1" ht="18.75">
      <c r="A2381" s="1">
        <v>43654</v>
      </c>
      <c r="B2381" s="12">
        <v>68.8</v>
      </c>
      <c r="C2381" s="7">
        <v>55</v>
      </c>
    </row>
    <row x14ac:dyDescent="0.25" r="2382" customHeight="1" ht="18.75">
      <c r="A2382" s="1">
        <v>43655</v>
      </c>
      <c r="B2382" s="12">
        <v>73.3</v>
      </c>
      <c r="C2382" s="7">
        <v>61</v>
      </c>
    </row>
    <row x14ac:dyDescent="0.25" r="2383" customHeight="1" ht="18.75">
      <c r="A2383" s="1">
        <v>43656</v>
      </c>
      <c r="B2383" s="12">
        <v>86.9</v>
      </c>
      <c r="C2383" s="7">
        <v>71</v>
      </c>
    </row>
    <row x14ac:dyDescent="0.25" r="2384" customHeight="1" ht="18.75">
      <c r="A2384" s="1">
        <v>43657</v>
      </c>
      <c r="B2384" s="12">
        <v>82.4</v>
      </c>
      <c r="C2384" s="7">
        <v>61</v>
      </c>
    </row>
    <row x14ac:dyDescent="0.25" r="2385" customHeight="1" ht="18.75">
      <c r="A2385" s="1">
        <v>43658</v>
      </c>
      <c r="B2385" s="12">
        <v>64.6</v>
      </c>
      <c r="C2385" s="7">
        <v>46</v>
      </c>
    </row>
    <row x14ac:dyDescent="0.25" r="2386" customHeight="1" ht="18.75">
      <c r="A2386" s="1">
        <v>43659</v>
      </c>
      <c r="B2386" s="12">
        <v>72.8</v>
      </c>
      <c r="C2386" s="7">
        <v>53</v>
      </c>
    </row>
    <row x14ac:dyDescent="0.25" r="2387" customHeight="1" ht="18.75">
      <c r="A2387" s="1">
        <v>43660</v>
      </c>
      <c r="B2387" s="12">
        <v>73.9</v>
      </c>
      <c r="C2387" s="7">
        <v>51</v>
      </c>
    </row>
    <row x14ac:dyDescent="0.25" r="2388" customHeight="1" ht="18.75">
      <c r="A2388" s="1">
        <v>43661</v>
      </c>
      <c r="B2388" s="12">
        <v>82.3</v>
      </c>
      <c r="C2388" s="7">
        <v>66</v>
      </c>
    </row>
    <row x14ac:dyDescent="0.25" r="2389" customHeight="1" ht="18.75">
      <c r="A2389" s="1">
        <v>43662</v>
      </c>
      <c r="B2389" s="12">
        <v>78.8</v>
      </c>
      <c r="C2389" s="7">
        <v>53</v>
      </c>
    </row>
    <row x14ac:dyDescent="0.25" r="2390" customHeight="1" ht="18.75">
      <c r="A2390" s="1">
        <v>43663</v>
      </c>
      <c r="B2390" s="7">
        <v>75</v>
      </c>
      <c r="C2390" s="7">
        <v>56</v>
      </c>
    </row>
    <row x14ac:dyDescent="0.25" r="2391" customHeight="1" ht="18.75">
      <c r="A2391" s="1">
        <v>43664</v>
      </c>
      <c r="B2391" s="12">
        <v>85.8</v>
      </c>
      <c r="C2391" s="7">
        <v>68</v>
      </c>
    </row>
    <row x14ac:dyDescent="0.25" r="2392" customHeight="1" ht="18.75">
      <c r="A2392" s="1">
        <v>43665</v>
      </c>
      <c r="B2392" s="12">
        <v>96.3</v>
      </c>
      <c r="C2392" s="7">
        <v>82</v>
      </c>
    </row>
    <row x14ac:dyDescent="0.25" r="2393" customHeight="1" ht="18.75">
      <c r="A2393" s="1">
        <v>43666</v>
      </c>
      <c r="B2393" s="12">
        <v>98.3</v>
      </c>
      <c r="C2393" s="7">
        <v>93</v>
      </c>
    </row>
    <row x14ac:dyDescent="0.25" r="2394" customHeight="1" ht="18.75">
      <c r="A2394" s="1">
        <v>43667</v>
      </c>
      <c r="B2394" s="12">
        <v>91.5</v>
      </c>
      <c r="C2394" s="7">
        <v>69</v>
      </c>
    </row>
    <row x14ac:dyDescent="0.25" r="2395" customHeight="1" ht="18.75">
      <c r="A2395" s="1">
        <v>43668</v>
      </c>
      <c r="B2395" s="12">
        <v>76.1</v>
      </c>
      <c r="C2395" s="7">
        <v>51</v>
      </c>
    </row>
    <row x14ac:dyDescent="0.25" r="2396" customHeight="1" ht="18.75">
      <c r="A2396" s="1">
        <v>43669</v>
      </c>
      <c r="B2396" s="12">
        <v>73.6</v>
      </c>
      <c r="C2396" s="7">
        <v>45</v>
      </c>
    </row>
    <row x14ac:dyDescent="0.25" r="2397" customHeight="1" ht="18.75">
      <c r="A2397" s="1">
        <v>43670</v>
      </c>
      <c r="B2397" s="12">
        <v>74.5</v>
      </c>
      <c r="C2397" s="7">
        <v>55</v>
      </c>
    </row>
    <row x14ac:dyDescent="0.25" r="2398" customHeight="1" ht="18.75">
      <c r="A2398" s="1">
        <v>43671</v>
      </c>
      <c r="B2398" s="12">
        <v>87.5</v>
      </c>
      <c r="C2398" s="7">
        <v>73</v>
      </c>
    </row>
    <row x14ac:dyDescent="0.25" r="2399" customHeight="1" ht="18.75">
      <c r="A2399" s="1">
        <v>43672</v>
      </c>
      <c r="B2399" s="12">
        <v>74.5</v>
      </c>
      <c r="C2399" s="7">
        <v>59</v>
      </c>
    </row>
    <row x14ac:dyDescent="0.25" r="2400" customHeight="1" ht="18.75">
      <c r="A2400" s="1">
        <v>43673</v>
      </c>
      <c r="B2400" s="12">
        <v>84.6</v>
      </c>
      <c r="C2400" s="7">
        <v>73</v>
      </c>
    </row>
    <row x14ac:dyDescent="0.25" r="2401" customHeight="1" ht="18.75">
      <c r="A2401" s="1">
        <v>43674</v>
      </c>
      <c r="B2401" s="12">
        <v>72.9</v>
      </c>
      <c r="C2401" s="7">
        <v>54</v>
      </c>
    </row>
    <row x14ac:dyDescent="0.25" r="2402" customHeight="1" ht="18.75">
      <c r="A2402" s="1">
        <v>43675</v>
      </c>
      <c r="B2402" s="12">
        <v>69.9</v>
      </c>
      <c r="C2402" s="7">
        <v>47</v>
      </c>
    </row>
    <row x14ac:dyDescent="0.25" r="2403" customHeight="1" ht="18.75">
      <c r="A2403" s="1">
        <v>43676</v>
      </c>
      <c r="B2403" s="12">
        <v>67.1</v>
      </c>
      <c r="C2403" s="7">
        <v>45</v>
      </c>
    </row>
    <row x14ac:dyDescent="0.25" r="2404" customHeight="1" ht="18.75">
      <c r="A2404" s="1">
        <v>43677</v>
      </c>
      <c r="B2404" s="12">
        <v>64.5</v>
      </c>
      <c r="C2404" s="7">
        <v>45</v>
      </c>
    </row>
    <row x14ac:dyDescent="0.25" r="2405" customHeight="1" ht="18.75">
      <c r="A2405" s="1">
        <v>43678</v>
      </c>
      <c r="B2405" s="12">
        <v>65.3</v>
      </c>
      <c r="C2405" s="7">
        <v>45</v>
      </c>
    </row>
    <row x14ac:dyDescent="0.25" r="2406" customHeight="1" ht="18.75">
      <c r="A2406" s="1">
        <v>43679</v>
      </c>
      <c r="B2406" s="12">
        <v>64.6</v>
      </c>
      <c r="C2406" s="7">
        <v>42</v>
      </c>
    </row>
    <row x14ac:dyDescent="0.25" r="2407" customHeight="1" ht="18.75">
      <c r="A2407" s="1">
        <v>43680</v>
      </c>
      <c r="B2407" s="12">
        <v>68.6</v>
      </c>
      <c r="C2407" s="7">
        <v>45</v>
      </c>
    </row>
    <row x14ac:dyDescent="0.25" r="2408" customHeight="1" ht="18.75">
      <c r="A2408" s="1">
        <v>43681</v>
      </c>
      <c r="B2408" s="12">
        <v>67.1</v>
      </c>
      <c r="C2408" s="7">
        <v>44</v>
      </c>
    </row>
    <row x14ac:dyDescent="0.25" r="2409" customHeight="1" ht="18.75">
      <c r="A2409" s="1">
        <v>43682</v>
      </c>
      <c r="B2409" s="12">
        <v>64.1</v>
      </c>
      <c r="C2409" s="7">
        <v>39</v>
      </c>
    </row>
    <row x14ac:dyDescent="0.25" r="2410" customHeight="1" ht="18.75">
      <c r="A2410" s="1">
        <v>43683</v>
      </c>
      <c r="B2410" s="12">
        <v>82.1</v>
      </c>
      <c r="C2410" s="7">
        <v>60</v>
      </c>
    </row>
    <row x14ac:dyDescent="0.25" r="2411" customHeight="1" ht="18.75">
      <c r="A2411" s="1">
        <v>43684</v>
      </c>
      <c r="B2411" s="12">
        <v>80.3</v>
      </c>
      <c r="C2411" s="7">
        <v>50</v>
      </c>
    </row>
    <row x14ac:dyDescent="0.25" r="2412" customHeight="1" ht="18.75">
      <c r="A2412" s="1">
        <v>43685</v>
      </c>
      <c r="B2412" s="7">
        <v>76</v>
      </c>
      <c r="C2412" s="7">
        <v>46</v>
      </c>
    </row>
    <row x14ac:dyDescent="0.25" r="2413" customHeight="1" ht="18.75">
      <c r="A2413" s="1">
        <v>43686</v>
      </c>
      <c r="B2413" s="12">
        <v>72.5</v>
      </c>
      <c r="C2413" s="7">
        <v>46</v>
      </c>
    </row>
    <row x14ac:dyDescent="0.25" r="2414" customHeight="1" ht="18.75">
      <c r="A2414" s="1">
        <v>43687</v>
      </c>
      <c r="B2414" s="12">
        <v>73.9</v>
      </c>
      <c r="C2414" s="7">
        <v>49</v>
      </c>
    </row>
    <row x14ac:dyDescent="0.25" r="2415" customHeight="1" ht="18.75">
      <c r="A2415" s="1">
        <v>43688</v>
      </c>
      <c r="B2415" s="7">
        <v>66</v>
      </c>
      <c r="C2415" s="7">
        <v>48</v>
      </c>
    </row>
    <row x14ac:dyDescent="0.25" r="2416" customHeight="1" ht="18.75">
      <c r="A2416" s="1">
        <v>43689</v>
      </c>
      <c r="B2416" s="12">
        <v>68.8</v>
      </c>
      <c r="C2416" s="7">
        <v>50</v>
      </c>
    </row>
    <row x14ac:dyDescent="0.25" r="2417" customHeight="1" ht="18.75">
      <c r="A2417" s="1">
        <v>43690</v>
      </c>
      <c r="B2417" s="12">
        <v>72.3</v>
      </c>
      <c r="C2417" s="7">
        <v>51</v>
      </c>
    </row>
    <row x14ac:dyDescent="0.25" r="2418" customHeight="1" ht="18.75">
      <c r="A2418" s="1">
        <v>43691</v>
      </c>
      <c r="B2418" s="7">
        <v>72</v>
      </c>
      <c r="C2418" s="7">
        <v>58</v>
      </c>
    </row>
    <row x14ac:dyDescent="0.25" r="2419" customHeight="1" ht="18.75">
      <c r="A2419" s="1">
        <v>43692</v>
      </c>
      <c r="B2419" s="12">
        <v>87.6</v>
      </c>
      <c r="C2419" s="7">
        <v>70</v>
      </c>
    </row>
    <row x14ac:dyDescent="0.25" r="2420" customHeight="1" ht="18.75">
      <c r="A2420" s="1">
        <v>43693</v>
      </c>
      <c r="B2420" s="12">
        <v>68.5</v>
      </c>
      <c r="C2420" s="7">
        <v>54</v>
      </c>
    </row>
    <row x14ac:dyDescent="0.25" r="2421" customHeight="1" ht="18.75">
      <c r="A2421" s="1">
        <v>43694</v>
      </c>
      <c r="B2421" s="12">
        <v>62.5</v>
      </c>
      <c r="C2421" s="7">
        <v>31</v>
      </c>
    </row>
    <row x14ac:dyDescent="0.25" r="2422" customHeight="1" ht="18.75">
      <c r="A2422" s="1">
        <v>43695</v>
      </c>
      <c r="B2422" s="12">
        <v>60.5</v>
      </c>
      <c r="C2422" s="7">
        <v>31</v>
      </c>
    </row>
    <row x14ac:dyDescent="0.25" r="2423" customHeight="1" ht="18.75">
      <c r="A2423" s="1">
        <v>43696</v>
      </c>
      <c r="B2423" s="12">
        <v>72.9</v>
      </c>
      <c r="C2423" s="7">
        <v>52</v>
      </c>
    </row>
    <row x14ac:dyDescent="0.25" r="2424" customHeight="1" ht="18.75">
      <c r="A2424" s="1">
        <v>43697</v>
      </c>
      <c r="B2424" s="7">
        <v>68</v>
      </c>
      <c r="C2424" s="7">
        <v>46</v>
      </c>
    </row>
    <row x14ac:dyDescent="0.25" r="2425" customHeight="1" ht="18.75">
      <c r="A2425" s="1">
        <v>43698</v>
      </c>
      <c r="B2425" s="12">
        <v>84.9</v>
      </c>
      <c r="C2425" s="7">
        <v>68</v>
      </c>
    </row>
    <row x14ac:dyDescent="0.25" r="2426" customHeight="1" ht="18.75">
      <c r="A2426" s="1">
        <v>43699</v>
      </c>
      <c r="B2426" s="12">
        <v>87.5</v>
      </c>
      <c r="C2426" s="7">
        <v>63</v>
      </c>
    </row>
    <row x14ac:dyDescent="0.25" r="2427" customHeight="1" ht="18.75">
      <c r="A2427" s="1">
        <v>43700</v>
      </c>
      <c r="B2427" s="12">
        <v>62.8</v>
      </c>
      <c r="C2427" s="7">
        <v>48</v>
      </c>
    </row>
    <row x14ac:dyDescent="0.25" r="2428" customHeight="1" ht="18.75">
      <c r="A2428" s="1">
        <v>43701</v>
      </c>
      <c r="B2428" s="12">
        <v>74.9</v>
      </c>
      <c r="C2428" s="7">
        <v>51</v>
      </c>
    </row>
    <row x14ac:dyDescent="0.25" r="2429" customHeight="1" ht="18.75">
      <c r="A2429" s="1">
        <v>43702</v>
      </c>
      <c r="B2429" s="12">
        <v>71.6</v>
      </c>
      <c r="C2429" s="7">
        <v>42</v>
      </c>
    </row>
    <row x14ac:dyDescent="0.25" r="2430" customHeight="1" ht="18.75">
      <c r="A2430" s="1">
        <v>43703</v>
      </c>
      <c r="B2430" s="12">
        <v>71.8</v>
      </c>
      <c r="C2430" s="7">
        <v>44</v>
      </c>
    </row>
    <row x14ac:dyDescent="0.25" r="2431" customHeight="1" ht="18.75">
      <c r="A2431" s="1">
        <v>43704</v>
      </c>
      <c r="B2431" s="12">
        <v>95.1</v>
      </c>
      <c r="C2431" s="7">
        <v>78</v>
      </c>
    </row>
    <row x14ac:dyDescent="0.25" r="2432" customHeight="1" ht="18.75">
      <c r="A2432" s="1">
        <v>43705</v>
      </c>
      <c r="B2432" s="12">
        <v>94.4</v>
      </c>
      <c r="C2432" s="7">
        <v>78</v>
      </c>
    </row>
    <row x14ac:dyDescent="0.25" r="2433" customHeight="1" ht="18.75">
      <c r="A2433" s="1">
        <v>43706</v>
      </c>
      <c r="B2433" s="12">
        <v>94.1</v>
      </c>
      <c r="C2433" s="7">
        <v>76</v>
      </c>
    </row>
    <row x14ac:dyDescent="0.25" r="2434" customHeight="1" ht="18.75">
      <c r="A2434" s="1">
        <v>43707</v>
      </c>
      <c r="B2434" s="12">
        <v>72.9</v>
      </c>
      <c r="C2434" s="7">
        <v>47</v>
      </c>
    </row>
    <row x14ac:dyDescent="0.25" r="2435" customHeight="1" ht="18.75">
      <c r="A2435" s="1">
        <v>43708</v>
      </c>
      <c r="B2435" s="12">
        <v>72.3</v>
      </c>
      <c r="C2435" s="7">
        <v>47</v>
      </c>
    </row>
    <row x14ac:dyDescent="0.25" r="2436" customHeight="1" ht="18.75">
      <c r="A2436" s="1">
        <v>43709</v>
      </c>
      <c r="B2436" s="12">
        <v>89.9</v>
      </c>
      <c r="C2436" s="7">
        <v>66</v>
      </c>
    </row>
    <row x14ac:dyDescent="0.25" r="2437" customHeight="1" ht="18.75">
      <c r="A2437" s="1">
        <v>43710</v>
      </c>
      <c r="B2437" s="12">
        <v>97.1</v>
      </c>
      <c r="C2437" s="7">
        <v>91</v>
      </c>
    </row>
    <row x14ac:dyDescent="0.25" r="2438" customHeight="1" ht="18.75">
      <c r="A2438" s="1">
        <v>43711</v>
      </c>
      <c r="B2438" s="12">
        <v>95.9</v>
      </c>
      <c r="C2438" s="7">
        <v>84</v>
      </c>
    </row>
    <row x14ac:dyDescent="0.25" r="2439" customHeight="1" ht="18.75">
      <c r="A2439" s="1">
        <v>43712</v>
      </c>
      <c r="B2439" s="12">
        <v>91.4</v>
      </c>
      <c r="C2439" s="7">
        <v>80</v>
      </c>
    </row>
    <row x14ac:dyDescent="0.25" r="2440" customHeight="1" ht="18.75">
      <c r="A2440" s="1">
        <v>43713</v>
      </c>
      <c r="B2440" s="12">
        <v>87.5</v>
      </c>
      <c r="C2440" s="7">
        <v>57</v>
      </c>
    </row>
    <row x14ac:dyDescent="0.25" r="2441" customHeight="1" ht="18.75">
      <c r="A2441" s="1">
        <v>43714</v>
      </c>
      <c r="B2441" s="12">
        <v>81.3</v>
      </c>
      <c r="C2441" s="7">
        <v>65</v>
      </c>
    </row>
    <row x14ac:dyDescent="0.25" r="2442" customHeight="1" ht="18.75">
      <c r="A2442" s="1">
        <v>43715</v>
      </c>
      <c r="B2442" s="12">
        <v>74.3</v>
      </c>
      <c r="C2442" s="7">
        <v>61</v>
      </c>
    </row>
    <row x14ac:dyDescent="0.25" r="2443" customHeight="1" ht="18.75">
      <c r="A2443" s="1">
        <v>43716</v>
      </c>
      <c r="B2443" s="12">
        <v>76.5</v>
      </c>
      <c r="C2443" s="7">
        <v>54</v>
      </c>
    </row>
    <row x14ac:dyDescent="0.25" r="2444" customHeight="1" ht="18.75">
      <c r="A2444" s="1">
        <v>43717</v>
      </c>
      <c r="B2444" s="12">
        <v>79.3</v>
      </c>
      <c r="C2444" s="7">
        <v>54</v>
      </c>
    </row>
    <row x14ac:dyDescent="0.25" r="2445" customHeight="1" ht="18.75">
      <c r="A2445" s="1">
        <v>43718</v>
      </c>
      <c r="B2445" s="12">
        <v>70.8</v>
      </c>
      <c r="C2445" s="7">
        <v>42</v>
      </c>
    </row>
    <row x14ac:dyDescent="0.25" r="2446" customHeight="1" ht="18.75">
      <c r="A2446" s="1">
        <v>43719</v>
      </c>
      <c r="B2446" s="12">
        <v>74.6</v>
      </c>
      <c r="C2446" s="7">
        <v>50</v>
      </c>
    </row>
    <row x14ac:dyDescent="0.25" r="2447" customHeight="1" ht="18.75">
      <c r="A2447" s="1">
        <v>43720</v>
      </c>
      <c r="B2447" s="12">
        <v>87.8</v>
      </c>
      <c r="C2447" s="7">
        <v>70</v>
      </c>
    </row>
    <row x14ac:dyDescent="0.25" r="2448" customHeight="1" ht="18.75">
      <c r="A2448" s="1">
        <v>43721</v>
      </c>
      <c r="B2448" s="12">
        <v>75.5</v>
      </c>
      <c r="C2448" s="7">
        <v>51</v>
      </c>
    </row>
    <row x14ac:dyDescent="0.25" r="2449" customHeight="1" ht="18.75">
      <c r="A2449" s="1">
        <v>43722</v>
      </c>
      <c r="B2449" s="12">
        <v>73.3</v>
      </c>
      <c r="C2449" s="7">
        <v>47</v>
      </c>
    </row>
    <row x14ac:dyDescent="0.25" r="2450" customHeight="1" ht="18.75">
      <c r="A2450" s="1">
        <v>43723</v>
      </c>
      <c r="B2450" s="12">
        <v>74.5</v>
      </c>
      <c r="C2450" s="7">
        <v>58</v>
      </c>
    </row>
    <row x14ac:dyDescent="0.25" r="2451" customHeight="1" ht="18.75">
      <c r="A2451" s="1">
        <v>43724</v>
      </c>
      <c r="B2451" s="12">
        <v>66.8</v>
      </c>
      <c r="C2451" s="7">
        <v>46</v>
      </c>
    </row>
    <row x14ac:dyDescent="0.25" r="2452" customHeight="1" ht="18.75">
      <c r="A2452" s="1">
        <v>43725</v>
      </c>
      <c r="B2452" s="12">
        <v>65.4</v>
      </c>
      <c r="C2452" s="7">
        <v>38</v>
      </c>
    </row>
    <row x14ac:dyDescent="0.25" r="2453" customHeight="1" ht="18.75">
      <c r="A2453" s="1">
        <v>43726</v>
      </c>
      <c r="B2453" s="12">
        <v>61.6</v>
      </c>
      <c r="C2453" s="7">
        <v>22</v>
      </c>
    </row>
    <row x14ac:dyDescent="0.25" r="2454" customHeight="1" ht="18.75">
      <c r="A2454" s="1">
        <v>43727</v>
      </c>
      <c r="B2454" s="12">
        <v>61.6</v>
      </c>
      <c r="C2454" s="7">
        <v>39</v>
      </c>
    </row>
    <row x14ac:dyDescent="0.25" r="2455" customHeight="1" ht="18.75">
      <c r="A2455" s="1">
        <v>43728</v>
      </c>
      <c r="B2455" s="12">
        <v>69.6</v>
      </c>
      <c r="C2455" s="7">
        <v>51</v>
      </c>
    </row>
    <row x14ac:dyDescent="0.25" r="2456" customHeight="1" ht="18.75">
      <c r="A2456" s="1">
        <v>43729</v>
      </c>
      <c r="B2456" s="12">
        <v>91.5</v>
      </c>
      <c r="C2456" s="7">
        <v>74</v>
      </c>
    </row>
    <row x14ac:dyDescent="0.25" r="2457" customHeight="1" ht="18.75">
      <c r="A2457" s="1">
        <v>43730</v>
      </c>
      <c r="B2457" s="12">
        <v>91.3</v>
      </c>
      <c r="C2457" s="7">
        <v>77</v>
      </c>
    </row>
    <row x14ac:dyDescent="0.25" r="2458" customHeight="1" ht="18.75">
      <c r="A2458" s="1">
        <v>43731</v>
      </c>
      <c r="B2458" s="12">
        <v>74.5</v>
      </c>
      <c r="C2458" s="7">
        <v>59</v>
      </c>
    </row>
    <row x14ac:dyDescent="0.25" r="2459" customHeight="1" ht="18.75">
      <c r="A2459" s="1">
        <v>43732</v>
      </c>
      <c r="B2459" s="12">
        <v>71.1</v>
      </c>
      <c r="C2459" s="7">
        <v>31</v>
      </c>
    </row>
    <row x14ac:dyDescent="0.25" r="2460" customHeight="1" ht="18.75">
      <c r="A2460" s="1">
        <v>43733</v>
      </c>
      <c r="B2460" s="12">
        <v>73.3</v>
      </c>
      <c r="C2460" s="7">
        <v>34</v>
      </c>
    </row>
    <row x14ac:dyDescent="0.25" r="2461" customHeight="1" ht="18.75">
      <c r="A2461" s="1">
        <v>43734</v>
      </c>
      <c r="B2461" s="12">
        <v>76.6</v>
      </c>
      <c r="C2461" s="7">
        <v>51</v>
      </c>
    </row>
    <row x14ac:dyDescent="0.25" r="2462" customHeight="1" ht="18.75">
      <c r="A2462" s="1">
        <v>43735</v>
      </c>
      <c r="B2462" s="12">
        <v>80.8</v>
      </c>
      <c r="C2462" s="7">
        <v>58</v>
      </c>
    </row>
    <row x14ac:dyDescent="0.25" r="2463" customHeight="1" ht="18.75">
      <c r="A2463" s="1">
        <v>43736</v>
      </c>
      <c r="B2463" s="12">
        <v>88.1</v>
      </c>
      <c r="C2463" s="7">
        <v>69</v>
      </c>
    </row>
    <row x14ac:dyDescent="0.25" r="2464" customHeight="1" ht="18.75">
      <c r="A2464" s="1">
        <v>43737</v>
      </c>
      <c r="B2464" s="12">
        <v>75.3</v>
      </c>
      <c r="C2464" s="7">
        <v>49</v>
      </c>
    </row>
    <row x14ac:dyDescent="0.25" r="2465" customHeight="1" ht="18.75">
      <c r="A2465" s="1">
        <v>43738</v>
      </c>
      <c r="B2465" s="12">
        <v>79.3</v>
      </c>
      <c r="C2465" s="7">
        <v>50</v>
      </c>
    </row>
    <row x14ac:dyDescent="0.25" r="2466" customHeight="1" ht="18.75">
      <c r="A2466" s="1">
        <v>43739</v>
      </c>
      <c r="B2466" s="12">
        <v>91.3</v>
      </c>
      <c r="C2466" s="7">
        <v>76</v>
      </c>
    </row>
    <row x14ac:dyDescent="0.25" r="2467" customHeight="1" ht="18.75">
      <c r="A2467" s="1">
        <v>43740</v>
      </c>
      <c r="B2467" s="12">
        <v>98.3</v>
      </c>
      <c r="C2467" s="7">
        <v>91</v>
      </c>
    </row>
    <row x14ac:dyDescent="0.25" r="2468" customHeight="1" ht="18.75">
      <c r="A2468" s="1">
        <v>43741</v>
      </c>
      <c r="B2468" s="12">
        <v>80.1</v>
      </c>
      <c r="C2468" s="7">
        <v>55</v>
      </c>
    </row>
    <row x14ac:dyDescent="0.25" r="2469" customHeight="1" ht="18.75">
      <c r="A2469" s="1">
        <v>43742</v>
      </c>
      <c r="B2469" s="12">
        <v>80.5</v>
      </c>
      <c r="C2469" s="7">
        <v>46</v>
      </c>
    </row>
    <row x14ac:dyDescent="0.25" r="2470" customHeight="1" ht="18.75">
      <c r="A2470" s="1">
        <v>43743</v>
      </c>
      <c r="B2470" s="12">
        <v>73.9</v>
      </c>
      <c r="C2470" s="7">
        <v>51</v>
      </c>
    </row>
    <row x14ac:dyDescent="0.25" r="2471" customHeight="1" ht="18.75">
      <c r="A2471" s="1">
        <v>43744</v>
      </c>
      <c r="B2471" s="12">
        <v>62.1</v>
      </c>
      <c r="C2471" s="7">
        <v>50</v>
      </c>
    </row>
    <row x14ac:dyDescent="0.25" r="2472" customHeight="1" ht="18.75">
      <c r="A2472" s="1">
        <v>43745</v>
      </c>
      <c r="B2472" s="12">
        <v>92.9</v>
      </c>
      <c r="C2472" s="7">
        <v>76</v>
      </c>
    </row>
    <row x14ac:dyDescent="0.25" r="2473" customHeight="1" ht="18.75">
      <c r="A2473" s="1">
        <v>43746</v>
      </c>
      <c r="B2473" s="12">
        <v>59.3</v>
      </c>
      <c r="C2473" s="7">
        <v>32</v>
      </c>
    </row>
    <row x14ac:dyDescent="0.25" r="2474" customHeight="1" ht="18.75">
      <c r="A2474" s="1">
        <v>43747</v>
      </c>
      <c r="B2474" s="12">
        <v>53.5</v>
      </c>
      <c r="C2474" s="7">
        <v>20</v>
      </c>
    </row>
    <row x14ac:dyDescent="0.25" r="2475" customHeight="1" ht="18.75">
      <c r="A2475" s="1">
        <v>43748</v>
      </c>
      <c r="B2475" s="12">
        <v>64.5</v>
      </c>
      <c r="C2475" s="7">
        <v>31</v>
      </c>
    </row>
    <row x14ac:dyDescent="0.25" r="2476" customHeight="1" ht="18.75">
      <c r="A2476" s="1">
        <v>43749</v>
      </c>
      <c r="B2476" s="12">
        <v>64.1</v>
      </c>
      <c r="C2476" s="7">
        <v>32</v>
      </c>
    </row>
    <row x14ac:dyDescent="0.25" r="2477" customHeight="1" ht="18.75">
      <c r="A2477" s="1">
        <v>43750</v>
      </c>
      <c r="B2477" s="12">
        <v>53.8</v>
      </c>
      <c r="C2477" s="7">
        <v>32</v>
      </c>
    </row>
    <row x14ac:dyDescent="0.25" r="2478" customHeight="1" ht="18.75">
      <c r="A2478" s="1">
        <v>43751</v>
      </c>
      <c r="B2478" s="12">
        <v>63.6</v>
      </c>
      <c r="C2478" s="7">
        <v>43</v>
      </c>
    </row>
    <row x14ac:dyDescent="0.25" r="2479" customHeight="1" ht="18.75">
      <c r="A2479" s="1">
        <v>43752</v>
      </c>
      <c r="B2479" s="12">
        <v>66.4</v>
      </c>
      <c r="C2479" s="7">
        <v>44</v>
      </c>
    </row>
    <row x14ac:dyDescent="0.25" r="2480" customHeight="1" ht="18.75">
      <c r="A2480" s="1">
        <v>43753</v>
      </c>
      <c r="B2480" s="12">
        <v>75.5</v>
      </c>
      <c r="C2480" s="7">
        <v>54</v>
      </c>
    </row>
    <row x14ac:dyDescent="0.25" r="2481" customHeight="1" ht="18.75">
      <c r="A2481" s="1">
        <v>43754</v>
      </c>
      <c r="B2481" s="12">
        <v>76.8</v>
      </c>
      <c r="C2481" s="7">
        <v>41</v>
      </c>
    </row>
    <row x14ac:dyDescent="0.25" r="2482" customHeight="1" ht="18.75">
      <c r="A2482" s="1">
        <v>43755</v>
      </c>
      <c r="B2482" s="12">
        <v>79.5</v>
      </c>
      <c r="C2482" s="7">
        <v>53</v>
      </c>
    </row>
    <row x14ac:dyDescent="0.25" r="2483" customHeight="1" ht="18.75">
      <c r="A2483" s="1">
        <v>43756</v>
      </c>
      <c r="B2483" s="12">
        <v>93.4</v>
      </c>
      <c r="C2483" s="7">
        <v>86</v>
      </c>
    </row>
    <row x14ac:dyDescent="0.25" r="2484" customHeight="1" ht="18.75">
      <c r="A2484" s="1">
        <v>43757</v>
      </c>
      <c r="B2484" s="12">
        <v>79.6</v>
      </c>
      <c r="C2484" s="7">
        <v>44</v>
      </c>
    </row>
    <row x14ac:dyDescent="0.25" r="2485" customHeight="1" ht="18.75">
      <c r="A2485" s="1">
        <v>43758</v>
      </c>
      <c r="B2485" s="12">
        <v>81.9</v>
      </c>
      <c r="C2485" s="7">
        <v>46</v>
      </c>
    </row>
    <row x14ac:dyDescent="0.25" r="2486" customHeight="1" ht="18.75">
      <c r="A2486" s="1">
        <v>43759</v>
      </c>
      <c r="B2486" s="12">
        <v>79.6</v>
      </c>
      <c r="C2486" s="7">
        <v>41</v>
      </c>
    </row>
    <row x14ac:dyDescent="0.25" r="2487" customHeight="1" ht="18.75">
      <c r="A2487" s="1">
        <v>43760</v>
      </c>
      <c r="B2487" s="12">
        <v>77.1</v>
      </c>
      <c r="C2487" s="7">
        <v>47</v>
      </c>
    </row>
    <row x14ac:dyDescent="0.25" r="2488" customHeight="1" ht="18.75">
      <c r="A2488" s="1">
        <v>43761</v>
      </c>
      <c r="B2488" s="12">
        <v>76.8</v>
      </c>
      <c r="C2488" s="7">
        <v>59</v>
      </c>
    </row>
    <row x14ac:dyDescent="0.25" r="2489" customHeight="1" ht="18.75">
      <c r="A2489" s="1">
        <v>43762</v>
      </c>
      <c r="B2489" s="12">
        <v>71.4</v>
      </c>
      <c r="C2489" s="7">
        <v>60</v>
      </c>
    </row>
    <row x14ac:dyDescent="0.25" r="2490" customHeight="1" ht="18.75">
      <c r="A2490" s="1">
        <v>43763</v>
      </c>
      <c r="B2490" s="12">
        <v>60.1</v>
      </c>
      <c r="C2490" s="7">
        <v>39</v>
      </c>
    </row>
    <row x14ac:dyDescent="0.25" r="2491" customHeight="1" ht="18.75">
      <c r="A2491" s="1">
        <v>43764</v>
      </c>
      <c r="B2491" s="7">
        <v>53</v>
      </c>
      <c r="C2491" s="7">
        <v>32</v>
      </c>
    </row>
    <row x14ac:dyDescent="0.25" r="2492" customHeight="1" ht="18.75">
      <c r="A2492" s="1">
        <v>43765</v>
      </c>
      <c r="B2492" s="12">
        <v>51.1</v>
      </c>
      <c r="C2492" s="7">
        <v>29</v>
      </c>
    </row>
    <row x14ac:dyDescent="0.25" r="2493" customHeight="1" ht="18.75">
      <c r="A2493" s="1">
        <v>43766</v>
      </c>
      <c r="B2493" s="12">
        <v>66.3</v>
      </c>
      <c r="C2493" s="7">
        <v>33</v>
      </c>
    </row>
    <row x14ac:dyDescent="0.25" r="2494" customHeight="1" ht="18.75">
      <c r="A2494" s="1">
        <v>43767</v>
      </c>
      <c r="B2494" s="12">
        <v>60.8</v>
      </c>
      <c r="C2494" s="7">
        <v>36</v>
      </c>
    </row>
    <row x14ac:dyDescent="0.25" r="2495" customHeight="1" ht="18.75">
      <c r="A2495" s="1">
        <v>43768</v>
      </c>
      <c r="B2495" s="12">
        <v>53.6</v>
      </c>
      <c r="C2495" s="7">
        <v>27</v>
      </c>
    </row>
    <row x14ac:dyDescent="0.25" r="2496" customHeight="1" ht="18.75">
      <c r="A2496" s="1">
        <v>43769</v>
      </c>
      <c r="B2496" s="12">
        <v>67.1</v>
      </c>
      <c r="C2496" s="7">
        <v>38</v>
      </c>
    </row>
    <row x14ac:dyDescent="0.25" r="2497" customHeight="1" ht="18.75">
      <c r="A2497" s="1">
        <v>43770</v>
      </c>
      <c r="B2497" s="12">
        <v>69.6</v>
      </c>
      <c r="C2497" s="7">
        <v>32</v>
      </c>
    </row>
    <row x14ac:dyDescent="0.25" r="2498" customHeight="1" ht="18.75">
      <c r="A2498" s="1">
        <v>43771</v>
      </c>
      <c r="B2498" s="12">
        <v>78.3</v>
      </c>
      <c r="C2498" s="7">
        <v>50</v>
      </c>
    </row>
    <row x14ac:dyDescent="0.25" r="2499" customHeight="1" ht="18.75">
      <c r="A2499" s="1">
        <v>43772</v>
      </c>
      <c r="B2499" s="12">
        <v>79.5</v>
      </c>
      <c r="C2499" s="7">
        <v>44</v>
      </c>
    </row>
    <row x14ac:dyDescent="0.25" r="2500" customHeight="1" ht="18.75">
      <c r="A2500" s="1">
        <v>43773</v>
      </c>
      <c r="B2500" s="12">
        <v>69.5</v>
      </c>
      <c r="C2500" s="7">
        <v>49</v>
      </c>
    </row>
    <row x14ac:dyDescent="0.25" r="2501" customHeight="1" ht="18.75">
      <c r="A2501" s="1">
        <v>43774</v>
      </c>
      <c r="B2501" s="12">
        <v>70.8</v>
      </c>
      <c r="C2501" s="7">
        <v>36</v>
      </c>
    </row>
    <row x14ac:dyDescent="0.25" r="2502" customHeight="1" ht="18.75">
      <c r="A2502" s="1">
        <v>43775</v>
      </c>
      <c r="B2502" s="12">
        <v>66.9</v>
      </c>
      <c r="C2502" s="7">
        <v>25</v>
      </c>
    </row>
    <row x14ac:dyDescent="0.25" r="2503" customHeight="1" ht="18.75">
      <c r="A2503" s="1">
        <v>43776</v>
      </c>
      <c r="B2503" s="12">
        <v>57.4</v>
      </c>
      <c r="C2503" s="7">
        <v>36</v>
      </c>
    </row>
    <row x14ac:dyDescent="0.25" r="2504" customHeight="1" ht="18.75">
      <c r="A2504" s="1">
        <v>43777</v>
      </c>
      <c r="B2504" s="12">
        <v>52.3</v>
      </c>
      <c r="C2504" s="7">
        <v>20</v>
      </c>
    </row>
    <row x14ac:dyDescent="0.25" r="2505" customHeight="1" ht="18.75">
      <c r="A2505" s="1">
        <v>43778</v>
      </c>
      <c r="B2505" s="12">
        <v>55.6</v>
      </c>
      <c r="C2505" s="7">
        <v>24</v>
      </c>
    </row>
    <row x14ac:dyDescent="0.25" r="2506" customHeight="1" ht="18.75">
      <c r="A2506" s="1">
        <v>43779</v>
      </c>
      <c r="B2506" s="12">
        <v>70.9</v>
      </c>
      <c r="C2506" s="7">
        <v>40</v>
      </c>
    </row>
    <row x14ac:dyDescent="0.25" r="2507" customHeight="1" ht="18.75">
      <c r="A2507" s="1">
        <v>43780</v>
      </c>
      <c r="B2507" s="12">
        <v>75.1</v>
      </c>
      <c r="C2507" s="7">
        <v>47</v>
      </c>
    </row>
    <row x14ac:dyDescent="0.25" r="2508" customHeight="1" ht="18.75">
      <c r="A2508" s="1">
        <v>43781</v>
      </c>
      <c r="B2508" s="12">
        <v>73.4</v>
      </c>
      <c r="C2508" s="7">
        <v>38</v>
      </c>
    </row>
    <row x14ac:dyDescent="0.25" r="2509" customHeight="1" ht="18.75">
      <c r="A2509" s="1">
        <v>43782</v>
      </c>
      <c r="B2509" s="12">
        <v>71.8</v>
      </c>
      <c r="C2509" s="7">
        <v>37</v>
      </c>
    </row>
    <row x14ac:dyDescent="0.25" r="2510" customHeight="1" ht="18.75">
      <c r="A2510" s="1">
        <v>43783</v>
      </c>
      <c r="B2510" s="12">
        <v>38.5</v>
      </c>
      <c r="C2510" s="7">
        <v>22</v>
      </c>
    </row>
    <row x14ac:dyDescent="0.25" r="2511" customHeight="1" ht="18.75">
      <c r="A2511" s="1">
        <v>43784</v>
      </c>
      <c r="B2511" s="12">
        <v>60.6</v>
      </c>
      <c r="C2511" s="7">
        <v>36</v>
      </c>
    </row>
    <row x14ac:dyDescent="0.25" r="2512" customHeight="1" ht="18.75">
      <c r="A2512" s="1">
        <v>43785</v>
      </c>
      <c r="B2512" s="7">
        <v>76</v>
      </c>
      <c r="C2512" s="7">
        <v>49</v>
      </c>
    </row>
    <row x14ac:dyDescent="0.25" r="2513" customHeight="1" ht="18.75">
      <c r="A2513" s="1">
        <v>43786</v>
      </c>
      <c r="B2513" s="12">
        <v>90.8</v>
      </c>
      <c r="C2513" s="7">
        <v>84</v>
      </c>
    </row>
    <row x14ac:dyDescent="0.25" r="2514" customHeight="1" ht="18.75">
      <c r="A2514" s="1">
        <v>43787</v>
      </c>
      <c r="B2514" s="12">
        <v>60.3</v>
      </c>
      <c r="C2514" s="7">
        <v>46</v>
      </c>
    </row>
    <row x14ac:dyDescent="0.25" r="2515" customHeight="1" ht="18.75">
      <c r="A2515" s="1">
        <v>43788</v>
      </c>
      <c r="B2515" s="12">
        <v>53.3</v>
      </c>
      <c r="C2515" s="7">
        <v>36</v>
      </c>
    </row>
    <row x14ac:dyDescent="0.25" r="2516" customHeight="1" ht="18.75">
      <c r="A2516" s="1">
        <v>43789</v>
      </c>
      <c r="B2516" s="12">
        <v>45.9</v>
      </c>
      <c r="C2516" s="7">
        <v>18</v>
      </c>
    </row>
    <row x14ac:dyDescent="0.25" r="2517" customHeight="1" ht="18.75">
      <c r="A2517" s="1">
        <v>43790</v>
      </c>
      <c r="B2517" s="12">
        <v>51.4</v>
      </c>
      <c r="C2517" s="7">
        <v>18</v>
      </c>
    </row>
    <row x14ac:dyDescent="0.25" r="2518" customHeight="1" ht="18.75">
      <c r="A2518" s="1">
        <v>43791</v>
      </c>
      <c r="B2518" s="12">
        <v>72.4</v>
      </c>
      <c r="C2518" s="7">
        <v>48</v>
      </c>
    </row>
    <row x14ac:dyDescent="0.25" r="2519" customHeight="1" ht="18.75">
      <c r="A2519" s="1">
        <v>43792</v>
      </c>
      <c r="B2519" s="7">
        <v>80</v>
      </c>
      <c r="C2519" s="7">
        <v>50</v>
      </c>
    </row>
    <row x14ac:dyDescent="0.25" r="2520" customHeight="1" ht="18.75">
      <c r="A2520" s="1">
        <v>43793</v>
      </c>
      <c r="B2520" s="12">
        <v>74.5</v>
      </c>
      <c r="C2520" s="7">
        <v>52</v>
      </c>
    </row>
    <row x14ac:dyDescent="0.25" r="2521" customHeight="1" ht="18.75">
      <c r="A2521" s="1">
        <v>43794</v>
      </c>
      <c r="B2521" s="12">
        <v>64.1</v>
      </c>
      <c r="C2521" s="7">
        <v>53</v>
      </c>
    </row>
    <row x14ac:dyDescent="0.25" r="2522" customHeight="1" ht="18.75">
      <c r="A2522" s="1">
        <v>43795</v>
      </c>
      <c r="B2522" s="12">
        <v>65.9</v>
      </c>
      <c r="C2522" s="7">
        <v>41</v>
      </c>
    </row>
    <row x14ac:dyDescent="0.25" r="2523" customHeight="1" ht="18.75">
      <c r="A2523" s="1">
        <v>43796</v>
      </c>
      <c r="B2523" s="12">
        <v>58.9</v>
      </c>
      <c r="C2523" s="7">
        <v>38</v>
      </c>
    </row>
    <row x14ac:dyDescent="0.25" r="2524" customHeight="1" ht="18.75">
      <c r="A2524" s="1">
        <v>43797</v>
      </c>
      <c r="B2524" s="12">
        <v>72.9</v>
      </c>
      <c r="C2524" s="7">
        <v>43</v>
      </c>
    </row>
    <row x14ac:dyDescent="0.25" r="2525" customHeight="1" ht="18.75">
      <c r="A2525" s="1">
        <v>43798</v>
      </c>
      <c r="B2525" s="12">
        <v>56.4</v>
      </c>
      <c r="C2525" s="7">
        <v>21</v>
      </c>
    </row>
    <row x14ac:dyDescent="0.25" r="2526" customHeight="1" ht="18.75">
      <c r="A2526" s="1">
        <v>43799</v>
      </c>
      <c r="B2526" s="12">
        <v>61.8</v>
      </c>
      <c r="C2526" s="7">
        <v>40</v>
      </c>
    </row>
    <row x14ac:dyDescent="0.25" r="2527" customHeight="1" ht="18.75">
      <c r="A2527" s="1">
        <v>43800</v>
      </c>
      <c r="B2527" s="12">
        <v>81.6</v>
      </c>
      <c r="C2527" s="7">
        <v>48</v>
      </c>
    </row>
    <row x14ac:dyDescent="0.25" r="2528" customHeight="1" ht="18.75">
      <c r="A2528" s="1">
        <v>43801</v>
      </c>
      <c r="B2528" s="12">
        <v>54.5</v>
      </c>
      <c r="C2528" s="7">
        <v>34</v>
      </c>
    </row>
    <row x14ac:dyDescent="0.25" r="2529" customHeight="1" ht="18.75">
      <c r="A2529" s="1">
        <v>43802</v>
      </c>
      <c r="B2529" s="12">
        <v>56.4</v>
      </c>
      <c r="C2529" s="7">
        <v>37</v>
      </c>
    </row>
    <row x14ac:dyDescent="0.25" r="2530" customHeight="1" ht="18.75">
      <c r="A2530" s="1">
        <v>43803</v>
      </c>
      <c r="B2530" s="12">
        <v>58.5</v>
      </c>
      <c r="C2530" s="7">
        <v>24</v>
      </c>
    </row>
    <row x14ac:dyDescent="0.25" r="2531" customHeight="1" ht="18.75">
      <c r="A2531" s="1">
        <v>43804</v>
      </c>
      <c r="B2531" s="7">
        <v>41</v>
      </c>
      <c r="C2531" s="7">
        <v>28</v>
      </c>
    </row>
    <row x14ac:dyDescent="0.25" r="2532" customHeight="1" ht="18.75">
      <c r="A2532" s="1">
        <v>43805</v>
      </c>
      <c r="B2532" s="7">
        <v>31</v>
      </c>
      <c r="C2532" s="7">
        <v>11</v>
      </c>
    </row>
    <row x14ac:dyDescent="0.25" r="2533" customHeight="1" ht="18.75">
      <c r="A2533" s="1">
        <v>43806</v>
      </c>
      <c r="B2533" s="12">
        <v>47.9</v>
      </c>
      <c r="C2533" s="7">
        <v>34</v>
      </c>
    </row>
    <row x14ac:dyDescent="0.25" r="2534" customHeight="1" ht="18.75">
      <c r="A2534" s="1">
        <v>43807</v>
      </c>
      <c r="B2534" s="12">
        <v>58.1</v>
      </c>
      <c r="C2534" s="7">
        <v>25</v>
      </c>
    </row>
    <row x14ac:dyDescent="0.25" r="2535" customHeight="1" ht="18.75">
      <c r="A2535" s="1">
        <v>43808</v>
      </c>
      <c r="B2535" s="7">
        <v>65</v>
      </c>
      <c r="C2535" s="7">
        <v>36</v>
      </c>
    </row>
    <row x14ac:dyDescent="0.25" r="2536" customHeight="1" ht="18.75">
      <c r="A2536" s="1">
        <v>43809</v>
      </c>
      <c r="B2536" s="7">
        <v>72</v>
      </c>
      <c r="C2536" s="7">
        <v>43</v>
      </c>
    </row>
    <row x14ac:dyDescent="0.25" r="2537" customHeight="1" ht="18.75">
      <c r="A2537" s="1">
        <v>43810</v>
      </c>
      <c r="B2537" s="12">
        <v>64.5</v>
      </c>
      <c r="C2537" s="7">
        <v>35</v>
      </c>
    </row>
    <row x14ac:dyDescent="0.25" r="2538" customHeight="1" ht="18.75">
      <c r="A2538" s="1">
        <v>43811</v>
      </c>
      <c r="B2538" s="12">
        <v>37.5</v>
      </c>
      <c r="C2538" s="7">
        <v>18</v>
      </c>
    </row>
    <row x14ac:dyDescent="0.25" r="2539" customHeight="1" ht="18.75">
      <c r="A2539" s="1">
        <v>43812</v>
      </c>
      <c r="B2539" s="12">
        <v>42.6</v>
      </c>
      <c r="C2539" s="7">
        <v>20</v>
      </c>
    </row>
    <row x14ac:dyDescent="0.25" r="2540" customHeight="1" ht="18.75">
      <c r="A2540" s="1">
        <v>43813</v>
      </c>
      <c r="B2540" s="7">
        <v>48</v>
      </c>
      <c r="C2540" s="7">
        <v>25</v>
      </c>
    </row>
    <row x14ac:dyDescent="0.25" r="2541" customHeight="1" ht="18.75">
      <c r="A2541" s="1">
        <v>43814</v>
      </c>
      <c r="B2541" s="12">
        <v>62.3</v>
      </c>
      <c r="C2541" s="7">
        <v>43</v>
      </c>
    </row>
    <row x14ac:dyDescent="0.25" r="2542" customHeight="1" ht="18.75">
      <c r="A2542" s="1">
        <v>43815</v>
      </c>
      <c r="B2542" s="12">
        <v>72.5</v>
      </c>
      <c r="C2542" s="7">
        <v>44</v>
      </c>
    </row>
    <row x14ac:dyDescent="0.25" r="2543" customHeight="1" ht="18.75">
      <c r="A2543" s="1">
        <v>43816</v>
      </c>
      <c r="B2543" s="12">
        <v>75.3</v>
      </c>
      <c r="C2543" s="7">
        <v>59</v>
      </c>
    </row>
    <row x14ac:dyDescent="0.25" r="2544" customHeight="1" ht="18.75">
      <c r="A2544" s="1">
        <v>43817</v>
      </c>
      <c r="B2544" s="7">
        <v>51</v>
      </c>
      <c r="C2544" s="7">
        <v>41</v>
      </c>
    </row>
    <row x14ac:dyDescent="0.25" r="2545" customHeight="1" ht="18.75">
      <c r="A2545" s="1">
        <v>43818</v>
      </c>
      <c r="B2545" s="12">
        <v>34.5</v>
      </c>
      <c r="C2545" s="7">
        <v>21</v>
      </c>
    </row>
    <row x14ac:dyDescent="0.25" r="2546" customHeight="1" ht="18.75">
      <c r="A2546" s="1">
        <v>43819</v>
      </c>
      <c r="B2546" s="12">
        <v>48.3</v>
      </c>
      <c r="C2546" s="7">
        <v>34</v>
      </c>
    </row>
    <row x14ac:dyDescent="0.25" r="2547" customHeight="1" ht="18.75">
      <c r="A2547" s="1">
        <v>43820</v>
      </c>
      <c r="B2547" s="12">
        <v>57.9</v>
      </c>
      <c r="C2547" s="7">
        <v>39</v>
      </c>
    </row>
    <row x14ac:dyDescent="0.25" r="2548" customHeight="1" ht="18.75">
      <c r="A2548" s="1">
        <v>43821</v>
      </c>
      <c r="B2548" s="12">
        <v>69.4</v>
      </c>
      <c r="C2548" s="7">
        <v>47</v>
      </c>
    </row>
    <row x14ac:dyDescent="0.25" r="2549" customHeight="1" ht="18.75">
      <c r="A2549" s="1">
        <v>43822</v>
      </c>
      <c r="B2549" s="12">
        <v>67.8</v>
      </c>
      <c r="C2549" s="7">
        <v>41</v>
      </c>
    </row>
    <row x14ac:dyDescent="0.25" r="2550" customHeight="1" ht="18.75">
      <c r="A2550" s="1">
        <v>43823</v>
      </c>
      <c r="B2550" s="12">
        <v>67.1</v>
      </c>
      <c r="C2550" s="7">
        <v>40</v>
      </c>
    </row>
    <row x14ac:dyDescent="0.25" r="2551" customHeight="1" ht="18.75">
      <c r="A2551" s="1">
        <v>43824</v>
      </c>
      <c r="B2551" s="12">
        <v>62.4</v>
      </c>
      <c r="C2551" s="7">
        <v>23</v>
      </c>
    </row>
    <row x14ac:dyDescent="0.25" r="2552" customHeight="1" ht="18.75">
      <c r="A2552" s="1">
        <v>43825</v>
      </c>
      <c r="B2552" s="12">
        <v>68.1</v>
      </c>
      <c r="C2552" s="7">
        <v>48</v>
      </c>
    </row>
    <row x14ac:dyDescent="0.25" r="2553" customHeight="1" ht="18.75">
      <c r="A2553" s="1">
        <v>43826</v>
      </c>
      <c r="B2553" s="12">
        <v>44.3</v>
      </c>
      <c r="C2553" s="7">
        <v>26</v>
      </c>
    </row>
    <row x14ac:dyDescent="0.25" r="2554" customHeight="1" ht="18.75">
      <c r="A2554" s="1">
        <v>43827</v>
      </c>
      <c r="B2554" s="12">
        <v>50.5</v>
      </c>
      <c r="C2554" s="7">
        <v>30</v>
      </c>
    </row>
    <row x14ac:dyDescent="0.25" r="2555" customHeight="1" ht="18.75">
      <c r="A2555" s="1">
        <v>43828</v>
      </c>
      <c r="B2555" s="12">
        <v>71.6</v>
      </c>
      <c r="C2555" s="7">
        <v>47</v>
      </c>
    </row>
    <row x14ac:dyDescent="0.25" r="2556" customHeight="1" ht="18.75">
      <c r="A2556" s="1">
        <v>43829</v>
      </c>
      <c r="B2556" s="12">
        <v>78.8</v>
      </c>
      <c r="C2556" s="7">
        <v>42</v>
      </c>
    </row>
    <row x14ac:dyDescent="0.25" r="2557" customHeight="1" ht="18.75">
      <c r="A2557" s="1">
        <v>43830</v>
      </c>
      <c r="B2557" s="7">
        <v>33</v>
      </c>
      <c r="C2557" s="7">
        <v>24</v>
      </c>
    </row>
    <row x14ac:dyDescent="0.25" r="2558" customHeight="1" ht="18.75">
      <c r="A2558" s="1">
        <v>43831</v>
      </c>
      <c r="B2558" s="12">
        <v>53.3</v>
      </c>
      <c r="C2558" s="7">
        <v>30</v>
      </c>
    </row>
    <row x14ac:dyDescent="0.25" r="2559" customHeight="1" ht="18.75">
      <c r="A2559" s="1">
        <v>43832</v>
      </c>
      <c r="B2559" s="12">
        <v>57.9</v>
      </c>
      <c r="C2559" s="7">
        <v>45</v>
      </c>
    </row>
    <row x14ac:dyDescent="0.25" r="2560" customHeight="1" ht="18.75">
      <c r="A2560" s="1">
        <v>43833</v>
      </c>
      <c r="B2560" s="12">
        <v>54.3</v>
      </c>
      <c r="C2560" s="7">
        <v>34</v>
      </c>
    </row>
    <row x14ac:dyDescent="0.25" r="2561" customHeight="1" ht="18.75">
      <c r="A2561" s="1">
        <v>43834</v>
      </c>
      <c r="B2561" s="12">
        <v>55.4</v>
      </c>
      <c r="C2561" s="7">
        <v>38</v>
      </c>
    </row>
    <row x14ac:dyDescent="0.25" r="2562" customHeight="1" ht="18.75">
      <c r="A2562" s="1">
        <v>43835</v>
      </c>
      <c r="B2562" s="12">
        <v>53.6</v>
      </c>
      <c r="C2562" s="7">
        <v>18</v>
      </c>
    </row>
    <row x14ac:dyDescent="0.25" r="2563" customHeight="1" ht="18.75">
      <c r="A2563" s="1">
        <v>43836</v>
      </c>
      <c r="B2563" s="12">
        <v>84.3</v>
      </c>
      <c r="C2563" s="7">
        <v>57</v>
      </c>
    </row>
    <row x14ac:dyDescent="0.25" r="2564" customHeight="1" ht="18.75">
      <c r="A2564" s="1">
        <v>43837</v>
      </c>
      <c r="B2564" s="7">
        <v>97</v>
      </c>
      <c r="C2564" s="7">
        <v>73</v>
      </c>
    </row>
    <row x14ac:dyDescent="0.25" r="2565" customHeight="1" ht="18.75">
      <c r="A2565" s="1">
        <v>43838</v>
      </c>
      <c r="B2565" s="12">
        <v>64.5</v>
      </c>
      <c r="C2565" s="7">
        <v>52</v>
      </c>
    </row>
    <row x14ac:dyDescent="0.25" r="2566" customHeight="1" ht="18.75">
      <c r="A2566" s="1">
        <v>43839</v>
      </c>
      <c r="B2566" s="7">
        <v>54</v>
      </c>
      <c r="C2566" s="7">
        <v>38</v>
      </c>
    </row>
    <row x14ac:dyDescent="0.25" r="2567" customHeight="1" ht="18.75">
      <c r="A2567" s="1">
        <v>43840</v>
      </c>
      <c r="B2567" s="12">
        <v>59.1</v>
      </c>
      <c r="C2567" s="7">
        <v>25</v>
      </c>
    </row>
    <row x14ac:dyDescent="0.25" r="2568" customHeight="1" ht="18.75">
      <c r="A2568" s="1">
        <v>43841</v>
      </c>
      <c r="B2568" s="12">
        <v>50.4</v>
      </c>
      <c r="C2568" s="7">
        <v>35</v>
      </c>
    </row>
    <row x14ac:dyDescent="0.25" r="2569" customHeight="1" ht="18.75">
      <c r="A2569" s="1">
        <v>43842</v>
      </c>
      <c r="B2569" s="12">
        <v>51.1</v>
      </c>
      <c r="C2569" s="7">
        <v>34</v>
      </c>
    </row>
    <row x14ac:dyDescent="0.25" r="2570" customHeight="1" ht="18.75">
      <c r="A2570" s="1">
        <v>43843</v>
      </c>
      <c r="B2570" s="12">
        <v>48.1</v>
      </c>
      <c r="C2570" s="7">
        <v>37</v>
      </c>
    </row>
    <row x14ac:dyDescent="0.25" r="2571" customHeight="1" ht="18.75">
      <c r="A2571" s="1">
        <v>43844</v>
      </c>
      <c r="B2571" s="12">
        <v>42.3</v>
      </c>
      <c r="C2571" s="7">
        <v>29</v>
      </c>
    </row>
    <row x14ac:dyDescent="0.25" r="2572" customHeight="1" ht="18.75">
      <c r="A2572" s="1">
        <v>43845</v>
      </c>
      <c r="B2572" s="7">
        <v>47</v>
      </c>
      <c r="C2572" s="7">
        <v>27</v>
      </c>
    </row>
    <row x14ac:dyDescent="0.25" r="2573" customHeight="1" ht="18.75">
      <c r="A2573" s="1">
        <v>43846</v>
      </c>
      <c r="B2573" s="12">
        <v>47.4</v>
      </c>
      <c r="C2573" s="7">
        <v>20</v>
      </c>
    </row>
    <row x14ac:dyDescent="0.25" r="2574" customHeight="1" ht="18.75">
      <c r="A2574" s="1">
        <v>43847</v>
      </c>
      <c r="B2574" s="12">
        <v>51.8</v>
      </c>
      <c r="C2574" s="7">
        <v>32</v>
      </c>
    </row>
    <row x14ac:dyDescent="0.25" r="2575" customHeight="1" ht="18.75">
      <c r="A2575" s="1">
        <v>43848</v>
      </c>
      <c r="B2575" s="12">
        <v>44.1</v>
      </c>
      <c r="C2575" s="7">
        <v>25</v>
      </c>
    </row>
    <row x14ac:dyDescent="0.25" r="2576" customHeight="1" ht="18.75">
      <c r="A2576" s="1">
        <v>43849</v>
      </c>
      <c r="B2576" s="12">
        <v>49.4</v>
      </c>
      <c r="C2576" s="7">
        <v>36</v>
      </c>
    </row>
    <row x14ac:dyDescent="0.25" r="2577" customHeight="1" ht="18.75">
      <c r="A2577" s="1">
        <v>43850</v>
      </c>
      <c r="B2577" s="12">
        <v>44.1</v>
      </c>
      <c r="C2577" s="7">
        <v>28</v>
      </c>
    </row>
    <row x14ac:dyDescent="0.25" r="2578" customHeight="1" ht="18.75">
      <c r="A2578" s="1">
        <v>43851</v>
      </c>
      <c r="B2578" s="7">
        <v>36</v>
      </c>
      <c r="C2578" s="7">
        <v>14</v>
      </c>
    </row>
    <row x14ac:dyDescent="0.25" r="2579" customHeight="1" ht="18.75">
      <c r="A2579" s="1">
        <v>43852</v>
      </c>
      <c r="B2579" s="12">
        <v>65.9</v>
      </c>
      <c r="C2579" s="7">
        <v>46</v>
      </c>
    </row>
    <row x14ac:dyDescent="0.25" r="2580" customHeight="1" ht="18.75">
      <c r="A2580" s="1">
        <v>43853</v>
      </c>
      <c r="B2580" s="12">
        <v>95.4</v>
      </c>
      <c r="C2580" s="7">
        <v>81</v>
      </c>
    </row>
    <row x14ac:dyDescent="0.25" r="2581" customHeight="1" ht="18.75">
      <c r="A2581" s="1">
        <v>43854</v>
      </c>
      <c r="B2581" s="12">
        <v>80.3</v>
      </c>
      <c r="C2581" s="7">
        <v>42</v>
      </c>
    </row>
    <row x14ac:dyDescent="0.25" r="2582" customHeight="1" ht="18.75">
      <c r="A2582" s="1">
        <v>43855</v>
      </c>
      <c r="B2582" s="12">
        <v>68.8</v>
      </c>
      <c r="C2582" s="7">
        <v>54</v>
      </c>
    </row>
    <row x14ac:dyDescent="0.25" r="2583" customHeight="1" ht="18.75">
      <c r="A2583" s="1">
        <v>43856</v>
      </c>
      <c r="B2583" s="12">
        <v>74.1</v>
      </c>
      <c r="C2583" s="7">
        <v>46</v>
      </c>
    </row>
    <row x14ac:dyDescent="0.25" r="2584" customHeight="1" ht="18.75">
      <c r="A2584" s="1">
        <v>43857</v>
      </c>
      <c r="B2584" s="12">
        <v>85.3</v>
      </c>
      <c r="C2584" s="7">
        <v>69</v>
      </c>
    </row>
    <row x14ac:dyDescent="0.25" r="2585" customHeight="1" ht="18.75">
      <c r="A2585" s="1">
        <v>43858</v>
      </c>
      <c r="B2585" s="7">
        <v>75</v>
      </c>
      <c r="C2585" s="7">
        <v>52</v>
      </c>
    </row>
    <row x14ac:dyDescent="0.25" r="2586" customHeight="1" ht="18.75">
      <c r="A2586" s="1">
        <v>43859</v>
      </c>
      <c r="B2586" s="7">
        <v>75</v>
      </c>
      <c r="C2586" s="7">
        <v>49</v>
      </c>
    </row>
    <row x14ac:dyDescent="0.25" r="2587" customHeight="1" ht="18.75">
      <c r="A2587" s="1">
        <v>43860</v>
      </c>
      <c r="B2587" s="12">
        <v>67.9</v>
      </c>
      <c r="C2587" s="7">
        <v>43</v>
      </c>
    </row>
    <row x14ac:dyDescent="0.25" r="2588" customHeight="1" ht="18.75">
      <c r="A2588" s="1">
        <v>43861</v>
      </c>
      <c r="B2588" s="12">
        <v>66.8</v>
      </c>
      <c r="C2588" s="7">
        <v>40</v>
      </c>
    </row>
    <row x14ac:dyDescent="0.25" r="2589" customHeight="1" ht="18.75">
      <c r="A2589" s="1">
        <v>43862</v>
      </c>
      <c r="B2589" s="12">
        <v>67.6</v>
      </c>
      <c r="C2589" s="7">
        <v>44</v>
      </c>
    </row>
    <row x14ac:dyDescent="0.25" r="2590" customHeight="1" ht="18.75">
      <c r="A2590" s="1">
        <v>43863</v>
      </c>
      <c r="B2590" s="12">
        <v>61.5</v>
      </c>
      <c r="C2590" s="7">
        <v>34</v>
      </c>
    </row>
    <row x14ac:dyDescent="0.25" r="2591" customHeight="1" ht="18.75">
      <c r="A2591" s="1">
        <v>43864</v>
      </c>
      <c r="B2591" s="12">
        <v>45.6</v>
      </c>
      <c r="C2591" s="7">
        <v>26</v>
      </c>
    </row>
    <row x14ac:dyDescent="0.25" r="2592" customHeight="1" ht="18.75">
      <c r="A2592" s="1">
        <v>43865</v>
      </c>
      <c r="B2592" s="12">
        <v>42.5</v>
      </c>
      <c r="C2592" s="7">
        <v>20</v>
      </c>
    </row>
    <row x14ac:dyDescent="0.25" r="2593" customHeight="1" ht="18.75">
      <c r="A2593" s="1">
        <v>43866</v>
      </c>
      <c r="B2593" s="12">
        <v>30.8</v>
      </c>
      <c r="C2593" s="7">
        <v>16</v>
      </c>
    </row>
    <row x14ac:dyDescent="0.25" r="2594" customHeight="1" ht="18.75">
      <c r="A2594" s="1">
        <v>43867</v>
      </c>
      <c r="B2594" s="12">
        <v>39.3</v>
      </c>
      <c r="C2594" s="7">
        <v>25</v>
      </c>
    </row>
    <row x14ac:dyDescent="0.25" r="2595" customHeight="1" ht="18.75">
      <c r="A2595" s="1">
        <v>43868</v>
      </c>
      <c r="B2595" s="12">
        <v>49.9</v>
      </c>
      <c r="C2595" s="7">
        <v>18</v>
      </c>
    </row>
    <row x14ac:dyDescent="0.25" r="2596" customHeight="1" ht="18.75">
      <c r="A2596" s="1">
        <v>43869</v>
      </c>
      <c r="B2596" s="7">
        <v>46</v>
      </c>
      <c r="C2596" s="7">
        <v>29</v>
      </c>
    </row>
    <row x14ac:dyDescent="0.25" r="2597" customHeight="1" ht="18.75">
      <c r="A2597" s="1">
        <v>43870</v>
      </c>
      <c r="B2597" s="12">
        <v>44.3</v>
      </c>
      <c r="C2597" s="7">
        <v>23</v>
      </c>
    </row>
    <row x14ac:dyDescent="0.25" r="2598" customHeight="1" ht="18.75">
      <c r="A2598" s="1">
        <v>43871</v>
      </c>
      <c r="B2598" s="12">
        <v>46.8</v>
      </c>
      <c r="C2598" s="7">
        <v>23</v>
      </c>
    </row>
    <row x14ac:dyDescent="0.25" r="2599" customHeight="1" ht="18.75">
      <c r="A2599" s="1">
        <v>43872</v>
      </c>
      <c r="B2599" s="12">
        <v>56.3</v>
      </c>
      <c r="C2599" s="7">
        <v>27</v>
      </c>
    </row>
    <row x14ac:dyDescent="0.25" r="2600" customHeight="1" ht="18.75">
      <c r="A2600" s="1">
        <v>43873</v>
      </c>
      <c r="B2600" s="12">
        <v>90.5</v>
      </c>
      <c r="C2600" s="7">
        <v>59</v>
      </c>
    </row>
    <row x14ac:dyDescent="0.25" r="2601" customHeight="1" ht="18.75">
      <c r="A2601" s="1">
        <v>43874</v>
      </c>
      <c r="B2601" s="7">
        <v>76</v>
      </c>
      <c r="C2601" s="7">
        <v>53</v>
      </c>
    </row>
    <row x14ac:dyDescent="0.25" r="2602" customHeight="1" ht="18.75">
      <c r="A2602" s="1">
        <v>43875</v>
      </c>
      <c r="B2602" s="12">
        <v>63.4</v>
      </c>
      <c r="C2602" s="7">
        <v>27</v>
      </c>
    </row>
    <row x14ac:dyDescent="0.25" r="2603" customHeight="1" ht="18.75">
      <c r="A2603" s="1">
        <v>43876</v>
      </c>
      <c r="B2603" s="12">
        <v>69.8</v>
      </c>
      <c r="C2603" s="7">
        <v>41</v>
      </c>
    </row>
    <row x14ac:dyDescent="0.25" r="2604" customHeight="1" ht="18.75">
      <c r="A2604" s="1">
        <v>43877</v>
      </c>
      <c r="B2604" s="12">
        <v>64.1</v>
      </c>
      <c r="C2604" s="7">
        <v>41</v>
      </c>
    </row>
    <row x14ac:dyDescent="0.25" r="2605" customHeight="1" ht="18.75">
      <c r="A2605" s="1">
        <v>43878</v>
      </c>
      <c r="B2605" s="12">
        <v>51.9</v>
      </c>
      <c r="C2605" s="7">
        <v>36</v>
      </c>
    </row>
    <row x14ac:dyDescent="0.25" r="2606" customHeight="1" ht="18.75">
      <c r="A2606" s="1">
        <v>43879</v>
      </c>
      <c r="B2606" s="12">
        <v>44.8</v>
      </c>
      <c r="C2606" s="7">
        <v>26</v>
      </c>
    </row>
    <row x14ac:dyDescent="0.25" r="2607" customHeight="1" ht="18.75">
      <c r="A2607" s="1">
        <v>43880</v>
      </c>
      <c r="B2607" s="12">
        <v>43.8</v>
      </c>
      <c r="C2607" s="7">
        <v>29</v>
      </c>
    </row>
    <row x14ac:dyDescent="0.25" r="2608" customHeight="1" ht="18.75">
      <c r="A2608" s="1">
        <v>43881</v>
      </c>
      <c r="B2608" s="12">
        <v>53.3</v>
      </c>
      <c r="C2608" s="7">
        <v>27</v>
      </c>
    </row>
    <row x14ac:dyDescent="0.25" r="2609" customHeight="1" ht="18.75">
      <c r="A2609" s="1">
        <v>43882</v>
      </c>
      <c r="B2609" s="12">
        <v>56.5</v>
      </c>
      <c r="C2609" s="7">
        <v>24</v>
      </c>
    </row>
    <row x14ac:dyDescent="0.25" r="2610" customHeight="1" ht="18.75">
      <c r="A2610" s="1">
        <v>43883</v>
      </c>
      <c r="B2610" s="7">
        <v>46</v>
      </c>
      <c r="C2610" s="7">
        <v>22</v>
      </c>
    </row>
    <row x14ac:dyDescent="0.25" r="2611" customHeight="1" ht="18.75">
      <c r="A2611" s="1">
        <v>43884</v>
      </c>
      <c r="B2611" s="12">
        <v>42.3</v>
      </c>
      <c r="C2611" s="7">
        <v>22</v>
      </c>
    </row>
    <row x14ac:dyDescent="0.25" r="2612" customHeight="1" ht="18.75">
      <c r="A2612" s="1">
        <v>43885</v>
      </c>
      <c r="B2612" s="12">
        <v>40.3</v>
      </c>
      <c r="C2612" s="7">
        <v>18</v>
      </c>
    </row>
    <row x14ac:dyDescent="0.25" r="2613" customHeight="1" ht="18.75">
      <c r="A2613" s="1">
        <v>43886</v>
      </c>
      <c r="B2613" s="12">
        <v>96.4</v>
      </c>
      <c r="C2613" s="7">
        <v>44</v>
      </c>
    </row>
    <row x14ac:dyDescent="0.25" r="2614" customHeight="1" ht="18.75">
      <c r="A2614" s="1">
        <v>43887</v>
      </c>
      <c r="B2614" s="12">
        <v>82.8</v>
      </c>
      <c r="C2614" s="7">
        <v>55</v>
      </c>
    </row>
    <row x14ac:dyDescent="0.25" r="2615" customHeight="1" ht="18.75">
      <c r="A2615" s="1">
        <v>43888</v>
      </c>
      <c r="B2615" s="7">
        <v>68</v>
      </c>
      <c r="C2615" s="7">
        <v>49</v>
      </c>
    </row>
    <row x14ac:dyDescent="0.25" r="2616" customHeight="1" ht="18.75">
      <c r="A2616" s="1">
        <v>43889</v>
      </c>
      <c r="B2616" s="7">
        <v>90</v>
      </c>
      <c r="C2616" s="7">
        <v>64</v>
      </c>
    </row>
    <row x14ac:dyDescent="0.25" r="2617" customHeight="1" ht="18.75">
      <c r="A2617" s="1">
        <v>43890</v>
      </c>
      <c r="B2617" s="12">
        <v>88.6</v>
      </c>
      <c r="C2617" s="7">
        <v>61</v>
      </c>
    </row>
    <row x14ac:dyDescent="0.25" r="2618" customHeight="1" ht="18.75">
      <c r="A2618" s="1">
        <v>43891</v>
      </c>
      <c r="B2618" s="12">
        <v>78.5</v>
      </c>
      <c r="C2618" s="7">
        <v>54</v>
      </c>
    </row>
    <row x14ac:dyDescent="0.25" r="2619" customHeight="1" ht="18.75">
      <c r="A2619" s="1">
        <v>43892</v>
      </c>
      <c r="B2619" s="7">
        <v>57</v>
      </c>
      <c r="C2619" s="7">
        <v>34</v>
      </c>
    </row>
    <row x14ac:dyDescent="0.25" r="2620" customHeight="1" ht="18.75">
      <c r="A2620" s="1">
        <v>43893</v>
      </c>
      <c r="B2620" s="12">
        <v>73.1</v>
      </c>
      <c r="C2620" s="7">
        <v>52</v>
      </c>
    </row>
    <row x14ac:dyDescent="0.25" r="2621" customHeight="1" ht="18.75">
      <c r="A2621" s="1">
        <v>43894</v>
      </c>
      <c r="B2621" s="7">
        <v>53</v>
      </c>
      <c r="C2621" s="7">
        <v>26</v>
      </c>
    </row>
    <row x14ac:dyDescent="0.25" r="2622" customHeight="1" ht="18.75">
      <c r="A2622" s="1">
        <v>43895</v>
      </c>
      <c r="B2622" s="12">
        <v>51.8</v>
      </c>
      <c r="C2622" s="7">
        <v>31</v>
      </c>
    </row>
    <row x14ac:dyDescent="0.25" r="2623" customHeight="1" ht="18.75">
      <c r="A2623" s="1">
        <v>43896</v>
      </c>
      <c r="B2623" s="12">
        <v>51.1</v>
      </c>
      <c r="C2623" s="7">
        <v>24</v>
      </c>
    </row>
    <row x14ac:dyDescent="0.25" r="2624" customHeight="1" ht="18.75">
      <c r="A2624" s="1">
        <v>43897</v>
      </c>
      <c r="B2624" s="7">
        <v>78</v>
      </c>
      <c r="C2624" s="7">
        <v>51</v>
      </c>
    </row>
    <row x14ac:dyDescent="0.25" r="2625" customHeight="1" ht="18.75">
      <c r="A2625" s="1">
        <v>43898</v>
      </c>
      <c r="B2625" s="12">
        <v>77.9</v>
      </c>
      <c r="C2625" s="7">
        <v>48</v>
      </c>
    </row>
    <row x14ac:dyDescent="0.25" r="2626" customHeight="1" ht="18.75">
      <c r="A2626" s="1">
        <v>43899</v>
      </c>
      <c r="B2626" s="12">
        <v>83.4</v>
      </c>
      <c r="C2626" s="7">
        <v>54</v>
      </c>
    </row>
    <row x14ac:dyDescent="0.25" r="2627" customHeight="1" ht="18.75">
      <c r="A2627" s="1">
        <v>43900</v>
      </c>
      <c r="B2627" s="12">
        <v>90.9</v>
      </c>
      <c r="C2627" s="7">
        <v>67</v>
      </c>
    </row>
    <row x14ac:dyDescent="0.25" r="2628" customHeight="1" ht="18.75">
      <c r="A2628" s="1">
        <v>43901</v>
      </c>
      <c r="B2628" s="12">
        <v>48.1</v>
      </c>
      <c r="C2628" s="7">
        <v>28</v>
      </c>
    </row>
    <row x14ac:dyDescent="0.25" r="2629" customHeight="1" ht="18.75">
      <c r="A2629" s="1">
        <v>43902</v>
      </c>
      <c r="B2629" s="12">
        <v>48.1</v>
      </c>
      <c r="C2629" s="7">
        <v>22</v>
      </c>
    </row>
    <row x14ac:dyDescent="0.25" r="2630" customHeight="1" ht="18.75">
      <c r="A2630" s="1">
        <v>43903</v>
      </c>
      <c r="B2630" s="7">
        <v>47</v>
      </c>
      <c r="C2630" s="7">
        <v>26</v>
      </c>
    </row>
    <row x14ac:dyDescent="0.25" r="2631" customHeight="1" ht="18.75">
      <c r="A2631" s="1">
        <v>43904</v>
      </c>
      <c r="B2631" s="12">
        <v>37.3</v>
      </c>
      <c r="C2631" s="7">
        <v>27</v>
      </c>
    </row>
    <row x14ac:dyDescent="0.25" r="2632" customHeight="1" ht="18.75">
      <c r="A2632" s="1">
        <v>43905</v>
      </c>
      <c r="B2632" s="12">
        <v>48.4</v>
      </c>
      <c r="C2632" s="7">
        <v>33</v>
      </c>
    </row>
    <row x14ac:dyDescent="0.25" r="2633" customHeight="1" ht="18.75">
      <c r="A2633" s="1">
        <v>43906</v>
      </c>
      <c r="B2633" s="12">
        <v>47.1</v>
      </c>
      <c r="C2633" s="7">
        <v>29</v>
      </c>
    </row>
    <row x14ac:dyDescent="0.25" r="2634" customHeight="1" ht="18.75">
      <c r="A2634" s="1">
        <v>43907</v>
      </c>
      <c r="B2634" s="12">
        <v>53.6</v>
      </c>
      <c r="C2634" s="7">
        <v>37</v>
      </c>
    </row>
    <row x14ac:dyDescent="0.25" r="2635" customHeight="1" ht="18.75">
      <c r="A2635" s="1">
        <v>43908</v>
      </c>
      <c r="B2635" s="12">
        <v>50.5</v>
      </c>
      <c r="C2635" s="7">
        <v>25</v>
      </c>
    </row>
    <row x14ac:dyDescent="0.25" r="2636" customHeight="1" ht="18.75">
      <c r="A2636" s="1">
        <v>43909</v>
      </c>
      <c r="B2636" s="7">
        <v>52</v>
      </c>
      <c r="C2636" s="7">
        <v>28</v>
      </c>
    </row>
    <row x14ac:dyDescent="0.25" r="2637" customHeight="1" ht="18.75">
      <c r="A2637" s="1">
        <v>43910</v>
      </c>
      <c r="B2637" s="12">
        <v>38.6</v>
      </c>
      <c r="C2637" s="7">
        <v>25</v>
      </c>
    </row>
    <row x14ac:dyDescent="0.25" r="2638" customHeight="1" ht="18.75">
      <c r="A2638" s="1">
        <v>43911</v>
      </c>
      <c r="B2638" s="12">
        <v>54.1</v>
      </c>
      <c r="C2638" s="7">
        <v>34</v>
      </c>
    </row>
    <row x14ac:dyDescent="0.25" r="2639" customHeight="1" ht="18.75">
      <c r="A2639" s="1">
        <v>43912</v>
      </c>
      <c r="B2639" s="12">
        <v>62.4</v>
      </c>
      <c r="C2639" s="7">
        <v>27</v>
      </c>
    </row>
    <row x14ac:dyDescent="0.25" r="2640" customHeight="1" ht="18.75">
      <c r="A2640" s="1">
        <v>43913</v>
      </c>
      <c r="B2640" s="12">
        <v>56.9</v>
      </c>
      <c r="C2640" s="7">
        <v>26</v>
      </c>
    </row>
    <row x14ac:dyDescent="0.25" r="2641" customHeight="1" ht="18.75">
      <c r="A2641" s="1">
        <v>43914</v>
      </c>
      <c r="B2641" s="7">
        <v>59</v>
      </c>
      <c r="C2641" s="7">
        <v>31</v>
      </c>
    </row>
    <row x14ac:dyDescent="0.25" r="2642" customHeight="1" ht="18.75">
      <c r="A2642" s="1">
        <v>43915</v>
      </c>
      <c r="B2642" s="12">
        <v>57.4</v>
      </c>
      <c r="C2642" s="7">
        <v>34</v>
      </c>
    </row>
    <row x14ac:dyDescent="0.25" r="2643" customHeight="1" ht="18.75">
      <c r="A2643" s="1">
        <v>43916</v>
      </c>
      <c r="B2643" s="12">
        <v>76.8</v>
      </c>
      <c r="C2643" s="7">
        <v>52</v>
      </c>
    </row>
    <row x14ac:dyDescent="0.25" r="2644" customHeight="1" ht="18.75">
      <c r="A2644" s="1">
        <v>43917</v>
      </c>
      <c r="B2644" s="7">
        <v>87</v>
      </c>
      <c r="C2644" s="7">
        <v>70</v>
      </c>
    </row>
    <row x14ac:dyDescent="0.25" r="2645" customHeight="1" ht="18.75">
      <c r="A2645" s="1">
        <v>43918</v>
      </c>
      <c r="B2645" s="12">
        <v>60.3</v>
      </c>
      <c r="C2645" s="7">
        <v>46</v>
      </c>
    </row>
    <row x14ac:dyDescent="0.25" r="2646" customHeight="1" ht="18.75">
      <c r="A2646" s="1">
        <v>43919</v>
      </c>
      <c r="B2646" s="12">
        <v>70.3</v>
      </c>
      <c r="C2646" s="7">
        <v>45</v>
      </c>
    </row>
    <row x14ac:dyDescent="0.25" r="2647" customHeight="1" ht="18.75">
      <c r="A2647" s="1">
        <v>43920</v>
      </c>
      <c r="B2647" s="7">
        <v>64</v>
      </c>
      <c r="C2647" s="7">
        <v>35</v>
      </c>
    </row>
    <row x14ac:dyDescent="0.25" r="2648" customHeight="1" ht="18.75">
      <c r="A2648" s="1">
        <v>43921</v>
      </c>
      <c r="B2648" s="12">
        <v>64.5</v>
      </c>
      <c r="C2648" s="7">
        <v>27</v>
      </c>
    </row>
    <row x14ac:dyDescent="0.25" r="2649" customHeight="1" ht="18.75">
      <c r="A2649" s="1">
        <v>43922</v>
      </c>
      <c r="B2649" s="12">
        <v>50.1</v>
      </c>
      <c r="C2649" s="7">
        <v>30</v>
      </c>
    </row>
    <row x14ac:dyDescent="0.25" r="2650" customHeight="1" ht="18.75">
      <c r="A2650" s="1">
        <v>43923</v>
      </c>
      <c r="B2650" s="12">
        <v>39.4</v>
      </c>
      <c r="C2650" s="7">
        <v>24</v>
      </c>
    </row>
    <row x14ac:dyDescent="0.25" r="2651" customHeight="1" ht="18.75">
      <c r="A2651" s="1">
        <v>43924</v>
      </c>
      <c r="B2651" s="12">
        <v>40.4</v>
      </c>
      <c r="C2651" s="7">
        <v>22</v>
      </c>
    </row>
    <row x14ac:dyDescent="0.25" r="2652" customHeight="1" ht="18.75">
      <c r="A2652" s="1">
        <v>43925</v>
      </c>
      <c r="B2652" s="7">
        <v>54</v>
      </c>
      <c r="C2652" s="7">
        <v>29</v>
      </c>
    </row>
    <row x14ac:dyDescent="0.25" r="2653" customHeight="1" ht="18.75">
      <c r="A2653" s="1">
        <v>43926</v>
      </c>
      <c r="B2653" s="12">
        <v>40.8</v>
      </c>
      <c r="C2653" s="7">
        <v>20</v>
      </c>
    </row>
    <row x14ac:dyDescent="0.25" r="2654" customHeight="1" ht="18.75">
      <c r="A2654" s="1">
        <v>43927</v>
      </c>
      <c r="B2654" s="12">
        <v>43.9</v>
      </c>
      <c r="C2654" s="7">
        <v>22</v>
      </c>
    </row>
    <row x14ac:dyDescent="0.25" r="2655" customHeight="1" ht="18.75">
      <c r="A2655" s="1">
        <v>43928</v>
      </c>
      <c r="B2655" s="12">
        <v>37.6</v>
      </c>
      <c r="C2655" s="7">
        <v>30</v>
      </c>
    </row>
    <row x14ac:dyDescent="0.25" r="2656" customHeight="1" ht="18.75">
      <c r="A2656" s="1">
        <v>43929</v>
      </c>
      <c r="B2656" s="7">
        <v>45</v>
      </c>
      <c r="C2656" s="7">
        <v>20</v>
      </c>
    </row>
    <row x14ac:dyDescent="0.25" r="2657" customHeight="1" ht="18.75">
      <c r="A2657" s="1">
        <v>43930</v>
      </c>
      <c r="B2657" s="12">
        <v>55.5</v>
      </c>
      <c r="C2657" s="7">
        <v>25</v>
      </c>
    </row>
    <row x14ac:dyDescent="0.25" r="2658" customHeight="1" ht="18.75">
      <c r="A2658" s="1">
        <v>43931</v>
      </c>
      <c r="B2658" s="12">
        <v>60.8</v>
      </c>
      <c r="C2658" s="7">
        <v>45</v>
      </c>
    </row>
    <row x14ac:dyDescent="0.25" r="2659" customHeight="1" ht="18.75">
      <c r="A2659" s="1">
        <v>43932</v>
      </c>
      <c r="B2659" s="12">
        <v>69.3</v>
      </c>
      <c r="C2659" s="7">
        <v>43</v>
      </c>
    </row>
    <row x14ac:dyDescent="0.25" r="2660" customHeight="1" ht="18.75">
      <c r="A2660" s="1">
        <v>43933</v>
      </c>
      <c r="B2660" s="12">
        <v>76.8</v>
      </c>
      <c r="C2660" s="7">
        <v>49</v>
      </c>
    </row>
    <row x14ac:dyDescent="0.25" r="2661" customHeight="1" ht="18.75">
      <c r="A2661" s="1">
        <v>43934</v>
      </c>
      <c r="B2661" s="12">
        <v>49.6</v>
      </c>
      <c r="C2661" s="7">
        <v>26</v>
      </c>
    </row>
    <row x14ac:dyDescent="0.25" r="2662" customHeight="1" ht="18.75">
      <c r="A2662" s="1">
        <v>43935</v>
      </c>
      <c r="B2662" s="12">
        <v>39.9</v>
      </c>
      <c r="C2662" s="7">
        <v>21</v>
      </c>
    </row>
    <row x14ac:dyDescent="0.25" r="2663" customHeight="1" ht="18.75">
      <c r="A2663" s="1">
        <v>43936</v>
      </c>
      <c r="B2663" s="7">
        <v>46</v>
      </c>
      <c r="C2663" s="7">
        <v>20</v>
      </c>
    </row>
    <row x14ac:dyDescent="0.25" r="2664" customHeight="1" ht="18.75">
      <c r="A2664" s="1">
        <v>43937</v>
      </c>
      <c r="B2664" s="12">
        <v>67.4</v>
      </c>
      <c r="C2664" s="7">
        <v>44</v>
      </c>
    </row>
    <row x14ac:dyDescent="0.25" r="2665" customHeight="1" ht="18.75">
      <c r="A2665" s="1">
        <v>43938</v>
      </c>
      <c r="B2665" s="12">
        <v>92.4</v>
      </c>
      <c r="C2665" s="7">
        <v>77</v>
      </c>
    </row>
    <row x14ac:dyDescent="0.25" r="2666" customHeight="1" ht="18.75">
      <c r="A2666" s="1">
        <v>43939</v>
      </c>
      <c r="B2666" s="12">
        <v>73.3</v>
      </c>
      <c r="C2666" s="7">
        <v>45</v>
      </c>
    </row>
    <row x14ac:dyDescent="0.25" r="2667" customHeight="1" ht="18.75">
      <c r="A2667" s="1">
        <v>43940</v>
      </c>
      <c r="B2667" s="12">
        <v>91.9</v>
      </c>
      <c r="C2667" s="7">
        <v>70</v>
      </c>
    </row>
    <row x14ac:dyDescent="0.25" r="2668" customHeight="1" ht="18.75">
      <c r="A2668" s="1">
        <v>43941</v>
      </c>
      <c r="B2668" s="7">
        <v>73</v>
      </c>
      <c r="C2668" s="7">
        <v>51</v>
      </c>
    </row>
    <row x14ac:dyDescent="0.25" r="2669" customHeight="1" ht="18.75">
      <c r="A2669" s="1">
        <v>43942</v>
      </c>
      <c r="B2669" s="12">
        <v>40.3</v>
      </c>
      <c r="C2669" s="7">
        <v>23</v>
      </c>
    </row>
    <row x14ac:dyDescent="0.25" r="2670" customHeight="1" ht="18.75">
      <c r="A2670" s="1">
        <v>43943</v>
      </c>
      <c r="B2670" s="12">
        <v>41.3</v>
      </c>
      <c r="C2670" s="7">
        <v>30</v>
      </c>
    </row>
    <row x14ac:dyDescent="0.25" r="2671" customHeight="1" ht="18.75">
      <c r="A2671" s="1">
        <v>43944</v>
      </c>
      <c r="B2671" s="7">
        <v>41</v>
      </c>
      <c r="C2671" s="7">
        <v>24</v>
      </c>
    </row>
    <row x14ac:dyDescent="0.25" r="2672" customHeight="1" ht="18.75">
      <c r="A2672" s="1">
        <v>43945</v>
      </c>
      <c r="B2672" s="12">
        <v>29.8</v>
      </c>
      <c r="C2672" s="7">
        <v>17</v>
      </c>
    </row>
    <row x14ac:dyDescent="0.25" r="2673" customHeight="1" ht="18.75">
      <c r="A2673" s="1">
        <v>43946</v>
      </c>
      <c r="B2673" s="12">
        <v>41.6</v>
      </c>
      <c r="C2673" s="7">
        <v>30</v>
      </c>
    </row>
    <row x14ac:dyDescent="0.25" r="2674" customHeight="1" ht="18.75">
      <c r="A2674" s="1">
        <v>43947</v>
      </c>
      <c r="B2674" s="12">
        <v>51.1</v>
      </c>
      <c r="C2674" s="7">
        <v>23</v>
      </c>
    </row>
    <row x14ac:dyDescent="0.25" r="2675" customHeight="1" ht="18.75">
      <c r="A2675" s="1">
        <v>43948</v>
      </c>
      <c r="B2675" s="12">
        <v>60.1</v>
      </c>
      <c r="C2675" s="7">
        <v>25</v>
      </c>
    </row>
    <row x14ac:dyDescent="0.25" r="2676" customHeight="1" ht="18.75">
      <c r="A2676" s="1">
        <v>43949</v>
      </c>
      <c r="B2676" s="12">
        <v>46.1</v>
      </c>
      <c r="C2676" s="7">
        <v>22</v>
      </c>
    </row>
    <row x14ac:dyDescent="0.25" r="2677" customHeight="1" ht="18.75">
      <c r="A2677" s="1">
        <v>43950</v>
      </c>
      <c r="B2677" s="12">
        <v>44.4</v>
      </c>
      <c r="C2677" s="7">
        <v>23</v>
      </c>
    </row>
    <row x14ac:dyDescent="0.25" r="2678" customHeight="1" ht="18.75">
      <c r="A2678" s="1">
        <v>43951</v>
      </c>
      <c r="B2678" s="12">
        <v>57.9</v>
      </c>
      <c r="C2678" s="7">
        <v>33</v>
      </c>
    </row>
    <row x14ac:dyDescent="0.25" r="2679" customHeight="1" ht="18.75">
      <c r="A2679" s="1">
        <v>43952</v>
      </c>
      <c r="B2679" s="12">
        <v>72.3</v>
      </c>
      <c r="C2679" s="7">
        <v>44</v>
      </c>
    </row>
    <row x14ac:dyDescent="0.25" r="2680" customHeight="1" ht="18.75">
      <c r="A2680" s="1">
        <v>43953</v>
      </c>
      <c r="B2680" s="12">
        <v>67.6</v>
      </c>
      <c r="C2680" s="7">
        <v>40</v>
      </c>
    </row>
    <row x14ac:dyDescent="0.25" r="2681" customHeight="1" ht="18.75">
      <c r="A2681" s="1">
        <v>43954</v>
      </c>
      <c r="B2681" s="7">
        <v>98</v>
      </c>
      <c r="C2681" s="7">
        <v>66</v>
      </c>
    </row>
    <row x14ac:dyDescent="0.25" r="2682" customHeight="1" ht="18.75">
      <c r="A2682" s="1">
        <v>43955</v>
      </c>
      <c r="B2682" s="12">
        <v>76.4</v>
      </c>
      <c r="C2682" s="7">
        <v>48</v>
      </c>
    </row>
    <row x14ac:dyDescent="0.25" r="2683" customHeight="1" ht="18.75">
      <c r="A2683" s="1">
        <v>43956</v>
      </c>
      <c r="B2683" s="12">
        <v>83.1</v>
      </c>
      <c r="C2683" s="7">
        <v>63</v>
      </c>
    </row>
    <row x14ac:dyDescent="0.25" r="2684" customHeight="1" ht="18.75">
      <c r="A2684" s="1">
        <v>43957</v>
      </c>
      <c r="B2684" s="12">
        <v>67.5</v>
      </c>
      <c r="C2684" s="7">
        <v>38</v>
      </c>
    </row>
    <row x14ac:dyDescent="0.25" r="2685" customHeight="1" ht="18.75">
      <c r="A2685" s="1">
        <v>43958</v>
      </c>
      <c r="B2685" s="12">
        <v>55.9</v>
      </c>
      <c r="C2685" s="7">
        <v>23</v>
      </c>
    </row>
    <row x14ac:dyDescent="0.25" r="2686" customHeight="1" ht="18.75">
      <c r="A2686" s="1">
        <v>43959</v>
      </c>
      <c r="B2686" s="12">
        <v>64.4</v>
      </c>
      <c r="C2686" s="7">
        <v>36</v>
      </c>
    </row>
    <row x14ac:dyDescent="0.25" r="2687" customHeight="1" ht="18.75">
      <c r="A2687" s="1">
        <v>43960</v>
      </c>
      <c r="B2687" s="12">
        <v>95.3</v>
      </c>
      <c r="C2687" s="7">
        <v>90</v>
      </c>
    </row>
    <row x14ac:dyDescent="0.25" r="2688" customHeight="1" ht="18.75">
      <c r="A2688" s="1">
        <v>43961</v>
      </c>
      <c r="B2688" s="12">
        <v>69.5</v>
      </c>
      <c r="C2688" s="7">
        <v>52</v>
      </c>
    </row>
    <row x14ac:dyDescent="0.25" r="2689" customHeight="1" ht="18.75">
      <c r="A2689" s="1">
        <v>43962</v>
      </c>
      <c r="B2689" s="12">
        <v>49.1</v>
      </c>
      <c r="C2689" s="7">
        <v>22</v>
      </c>
    </row>
    <row x14ac:dyDescent="0.25" r="2690" customHeight="1" ht="18.75">
      <c r="A2690" s="1">
        <v>43963</v>
      </c>
      <c r="B2690" s="12">
        <v>42.1</v>
      </c>
      <c r="C2690" s="7">
        <v>27</v>
      </c>
    </row>
    <row x14ac:dyDescent="0.25" r="2691" customHeight="1" ht="18.75">
      <c r="A2691" s="1">
        <v>43964</v>
      </c>
      <c r="B2691" s="12">
        <v>40.6</v>
      </c>
      <c r="C2691" s="7">
        <v>23</v>
      </c>
    </row>
    <row x14ac:dyDescent="0.25" r="2692" customHeight="1" ht="18.75">
      <c r="A2692" s="1">
        <v>43965</v>
      </c>
      <c r="B2692" s="12">
        <v>41.3</v>
      </c>
      <c r="C2692" s="7">
        <v>24</v>
      </c>
    </row>
    <row x14ac:dyDescent="0.25" r="2693" customHeight="1" ht="18.75">
      <c r="A2693" s="1">
        <v>43966</v>
      </c>
      <c r="B2693" s="12">
        <v>82.6</v>
      </c>
      <c r="C2693" s="7">
        <v>41</v>
      </c>
    </row>
    <row x14ac:dyDescent="0.25" r="2694" customHeight="1" ht="18.75">
      <c r="A2694" s="1">
        <v>43967</v>
      </c>
      <c r="B2694" s="12">
        <v>80.5</v>
      </c>
      <c r="C2694" s="7">
        <v>53</v>
      </c>
    </row>
    <row x14ac:dyDescent="0.25" r="2695" customHeight="1" ht="18.75">
      <c r="A2695" s="1">
        <v>43968</v>
      </c>
      <c r="B2695" s="12">
        <v>73.1</v>
      </c>
      <c r="C2695" s="7">
        <v>46</v>
      </c>
    </row>
    <row x14ac:dyDescent="0.25" r="2696" customHeight="1" ht="18.75">
      <c r="A2696" s="1">
        <v>43969</v>
      </c>
      <c r="B2696" s="7">
        <v>80</v>
      </c>
      <c r="C2696" s="7">
        <v>61</v>
      </c>
    </row>
    <row x14ac:dyDescent="0.25" r="2697" customHeight="1" ht="18.75">
      <c r="A2697" s="1">
        <v>43970</v>
      </c>
      <c r="B2697" s="12">
        <v>71.6</v>
      </c>
      <c r="C2697" s="7">
        <v>50</v>
      </c>
    </row>
    <row x14ac:dyDescent="0.25" r="2698" customHeight="1" ht="18.75">
      <c r="A2698" s="1">
        <v>43971</v>
      </c>
      <c r="B2698" s="12">
        <v>57.4</v>
      </c>
      <c r="C2698" s="7">
        <v>38</v>
      </c>
    </row>
    <row x14ac:dyDescent="0.25" r="2699" customHeight="1" ht="18.75">
      <c r="A2699" s="1">
        <v>43972</v>
      </c>
      <c r="B2699" s="12">
        <v>66.6</v>
      </c>
      <c r="C2699" s="7">
        <v>40</v>
      </c>
    </row>
    <row x14ac:dyDescent="0.25" r="2700" customHeight="1" ht="18.75">
      <c r="A2700" s="1">
        <v>43973</v>
      </c>
      <c r="B2700" s="12">
        <v>66.4</v>
      </c>
      <c r="C2700" s="7">
        <v>48</v>
      </c>
    </row>
    <row x14ac:dyDescent="0.25" r="2701" customHeight="1" ht="18.75">
      <c r="A2701" s="1">
        <v>43974</v>
      </c>
      <c r="B2701" s="12">
        <v>59.9</v>
      </c>
      <c r="C2701" s="7">
        <v>30</v>
      </c>
    </row>
    <row x14ac:dyDescent="0.25" r="2702" customHeight="1" ht="18.75">
      <c r="A2702" s="1">
        <v>43975</v>
      </c>
      <c r="B2702" s="12">
        <v>61.4</v>
      </c>
      <c r="C2702" s="7">
        <v>40</v>
      </c>
    </row>
    <row x14ac:dyDescent="0.25" r="2703" customHeight="1" ht="18.75">
      <c r="A2703" s="1">
        <v>43976</v>
      </c>
      <c r="B2703" s="12">
        <v>57.3</v>
      </c>
      <c r="C2703" s="7">
        <v>39</v>
      </c>
    </row>
    <row x14ac:dyDescent="0.25" r="2704" customHeight="1" ht="18.75">
      <c r="A2704" s="1">
        <v>43977</v>
      </c>
      <c r="B2704" s="12">
        <v>55.4</v>
      </c>
      <c r="C2704" s="7">
        <v>30</v>
      </c>
    </row>
    <row x14ac:dyDescent="0.25" r="2705" customHeight="1" ht="18.75">
      <c r="A2705" s="1">
        <v>43978</v>
      </c>
      <c r="B2705" s="12">
        <v>45.3</v>
      </c>
      <c r="C2705" s="7">
        <v>22</v>
      </c>
    </row>
    <row x14ac:dyDescent="0.25" r="2706" customHeight="1" ht="18.75">
      <c r="A2706" s="1">
        <v>43979</v>
      </c>
      <c r="B2706" s="12">
        <v>47.4</v>
      </c>
      <c r="C2706" s="7">
        <v>25</v>
      </c>
    </row>
    <row x14ac:dyDescent="0.25" r="2707" customHeight="1" ht="18.75">
      <c r="A2707" s="1">
        <v>43980</v>
      </c>
      <c r="B2707" s="12">
        <v>50.1</v>
      </c>
      <c r="C2707" s="7">
        <v>29</v>
      </c>
    </row>
    <row x14ac:dyDescent="0.25" r="2708" customHeight="1" ht="18.75">
      <c r="A2708" s="1">
        <v>43981</v>
      </c>
      <c r="B2708" s="12">
        <v>49.6</v>
      </c>
      <c r="C2708" s="7">
        <v>32</v>
      </c>
    </row>
    <row x14ac:dyDescent="0.25" r="2709" customHeight="1" ht="18.75">
      <c r="A2709" s="1">
        <v>43982</v>
      </c>
      <c r="B2709" s="12">
        <v>55.6</v>
      </c>
      <c r="C2709" s="7">
        <v>36</v>
      </c>
    </row>
    <row x14ac:dyDescent="0.25" r="2710" customHeight="1" ht="18.75">
      <c r="A2710" s="1">
        <v>43983</v>
      </c>
      <c r="B2710" s="12">
        <v>47.8</v>
      </c>
      <c r="C2710" s="7">
        <v>28</v>
      </c>
    </row>
    <row x14ac:dyDescent="0.25" r="2711" customHeight="1" ht="18.75">
      <c r="A2711" s="1">
        <v>43984</v>
      </c>
      <c r="B2711" s="12">
        <v>41.9</v>
      </c>
      <c r="C2711" s="7">
        <v>23</v>
      </c>
    </row>
    <row x14ac:dyDescent="0.25" r="2712" customHeight="1" ht="18.75">
      <c r="A2712" s="1">
        <v>43985</v>
      </c>
      <c r="B2712" s="12">
        <v>56.5</v>
      </c>
      <c r="C2712" s="7">
        <v>40</v>
      </c>
    </row>
    <row x14ac:dyDescent="0.25" r="2713" customHeight="1" ht="18.75">
      <c r="A2713" s="1">
        <v>43986</v>
      </c>
      <c r="B2713" s="12">
        <v>56.5</v>
      </c>
      <c r="C2713" s="7">
        <v>33</v>
      </c>
    </row>
    <row x14ac:dyDescent="0.25" r="2714" customHeight="1" ht="18.75">
      <c r="A2714" s="1">
        <v>43987</v>
      </c>
      <c r="B2714" s="7">
        <v>61</v>
      </c>
      <c r="C2714" s="7">
        <v>34</v>
      </c>
    </row>
    <row x14ac:dyDescent="0.25" r="2715" customHeight="1" ht="18.75">
      <c r="A2715" s="1">
        <v>43988</v>
      </c>
      <c r="B2715" s="12">
        <v>65.9</v>
      </c>
      <c r="C2715" s="7">
        <v>47</v>
      </c>
    </row>
    <row x14ac:dyDescent="0.25" r="2716" customHeight="1" ht="18.75">
      <c r="A2716" s="1">
        <v>43989</v>
      </c>
      <c r="B2716" s="12">
        <v>53.9</v>
      </c>
      <c r="C2716" s="7">
        <v>32</v>
      </c>
    </row>
    <row x14ac:dyDescent="0.25" r="2717" customHeight="1" ht="18.75">
      <c r="A2717" s="1">
        <v>43990</v>
      </c>
      <c r="B2717" s="12">
        <v>46.6</v>
      </c>
      <c r="C2717" s="7">
        <v>31</v>
      </c>
    </row>
    <row x14ac:dyDescent="0.25" r="2718" customHeight="1" ht="18.75">
      <c r="A2718" s="1">
        <v>43991</v>
      </c>
      <c r="B2718" s="12">
        <v>46.3</v>
      </c>
      <c r="C2718" s="7">
        <v>25</v>
      </c>
    </row>
    <row x14ac:dyDescent="0.25" r="2719" customHeight="1" ht="18.75">
      <c r="A2719" s="1">
        <v>43992</v>
      </c>
      <c r="B2719" s="12">
        <v>54.8</v>
      </c>
      <c r="C2719" s="7">
        <v>34</v>
      </c>
    </row>
    <row x14ac:dyDescent="0.25" r="2720" customHeight="1" ht="18.75">
      <c r="A2720" s="1">
        <v>43993</v>
      </c>
      <c r="B2720" s="12">
        <v>77.4</v>
      </c>
      <c r="C2720" s="7">
        <v>48</v>
      </c>
    </row>
    <row x14ac:dyDescent="0.25" r="2721" customHeight="1" ht="18.75">
      <c r="A2721" s="1">
        <v>43994</v>
      </c>
      <c r="B2721" s="12">
        <v>79.5</v>
      </c>
      <c r="C2721" s="7">
        <v>56</v>
      </c>
    </row>
    <row x14ac:dyDescent="0.25" r="2722" customHeight="1" ht="18.75">
      <c r="A2722" s="1">
        <v>43995</v>
      </c>
      <c r="B2722" s="12">
        <v>81.5</v>
      </c>
      <c r="C2722" s="7">
        <v>55</v>
      </c>
    </row>
    <row x14ac:dyDescent="0.25" r="2723" customHeight="1" ht="18.75">
      <c r="A2723" s="1">
        <v>43996</v>
      </c>
      <c r="B2723" s="12">
        <v>80.9</v>
      </c>
      <c r="C2723" s="7">
        <v>52</v>
      </c>
    </row>
    <row x14ac:dyDescent="0.25" r="2724" customHeight="1" ht="18.75">
      <c r="A2724" s="1">
        <v>43997</v>
      </c>
      <c r="B2724" s="12">
        <v>53.9</v>
      </c>
      <c r="C2724" s="7">
        <v>34</v>
      </c>
    </row>
    <row x14ac:dyDescent="0.25" r="2725" customHeight="1" ht="18.75">
      <c r="A2725" s="1">
        <v>43998</v>
      </c>
      <c r="B2725" s="12">
        <v>49.9</v>
      </c>
      <c r="C2725" s="7">
        <v>27</v>
      </c>
    </row>
    <row x14ac:dyDescent="0.25" r="2726" customHeight="1" ht="18.75">
      <c r="A2726" s="1">
        <v>43999</v>
      </c>
      <c r="B2726" s="12">
        <v>54.4</v>
      </c>
      <c r="C2726" s="7">
        <v>33</v>
      </c>
    </row>
    <row x14ac:dyDescent="0.25" r="2727" customHeight="1" ht="18.75">
      <c r="A2727" s="1">
        <v>44000</v>
      </c>
      <c r="B2727" s="12">
        <v>84.6</v>
      </c>
      <c r="C2727" s="7">
        <v>60</v>
      </c>
    </row>
    <row x14ac:dyDescent="0.25" r="2728" customHeight="1" ht="18.75">
      <c r="A2728" s="1">
        <v>44001</v>
      </c>
      <c r="B2728" s="12">
        <v>70.6</v>
      </c>
      <c r="C2728" s="7">
        <v>40</v>
      </c>
    </row>
    <row x14ac:dyDescent="0.25" r="2729" customHeight="1" ht="18.75">
      <c r="A2729" s="1">
        <v>44002</v>
      </c>
      <c r="B2729" s="12">
        <v>62.8</v>
      </c>
      <c r="C2729" s="7">
        <v>43</v>
      </c>
    </row>
    <row x14ac:dyDescent="0.25" r="2730" customHeight="1" ht="18.75">
      <c r="A2730" s="1">
        <v>44003</v>
      </c>
      <c r="B2730" s="12">
        <v>64.1</v>
      </c>
      <c r="C2730" s="7">
        <v>38</v>
      </c>
    </row>
    <row x14ac:dyDescent="0.25" r="2731" customHeight="1" ht="18.75">
      <c r="A2731" s="1">
        <v>44004</v>
      </c>
      <c r="B2731" s="12">
        <v>56.1</v>
      </c>
      <c r="C2731" s="7">
        <v>25</v>
      </c>
    </row>
    <row x14ac:dyDescent="0.25" r="2732" customHeight="1" ht="18.75">
      <c r="A2732" s="1">
        <v>44005</v>
      </c>
      <c r="B2732" s="12">
        <v>53.4</v>
      </c>
      <c r="C2732" s="7">
        <v>22</v>
      </c>
    </row>
    <row x14ac:dyDescent="0.25" r="2733" customHeight="1" ht="18.75">
      <c r="A2733" s="1">
        <v>44006</v>
      </c>
      <c r="B2733" s="12">
        <v>75.4</v>
      </c>
      <c r="C2733" s="7">
        <v>59</v>
      </c>
    </row>
    <row x14ac:dyDescent="0.25" r="2734" customHeight="1" ht="18.75">
      <c r="A2734" s="1">
        <v>44007</v>
      </c>
      <c r="B2734" s="12">
        <v>86.1</v>
      </c>
      <c r="C2734" s="7">
        <v>70</v>
      </c>
    </row>
    <row x14ac:dyDescent="0.25" r="2735" customHeight="1" ht="18.75">
      <c r="A2735" s="1">
        <v>44008</v>
      </c>
      <c r="B2735" s="12">
        <v>60.3</v>
      </c>
      <c r="C2735" s="7">
        <v>37</v>
      </c>
    </row>
    <row x14ac:dyDescent="0.25" r="2736" customHeight="1" ht="18.75">
      <c r="A2736" s="1">
        <v>44009</v>
      </c>
      <c r="B2736" s="12">
        <v>59.4</v>
      </c>
      <c r="C2736" s="7">
        <v>36</v>
      </c>
    </row>
    <row x14ac:dyDescent="0.25" r="2737" customHeight="1" ht="18.75">
      <c r="A2737" s="1">
        <v>44010</v>
      </c>
      <c r="B2737" s="12">
        <v>59.1</v>
      </c>
      <c r="C2737" s="7">
        <v>31</v>
      </c>
    </row>
    <row x14ac:dyDescent="0.25" r="2738" customHeight="1" ht="18.75">
      <c r="A2738" s="1">
        <v>44011</v>
      </c>
      <c r="B2738" s="7">
        <v>82</v>
      </c>
      <c r="C2738" s="7">
        <v>61</v>
      </c>
    </row>
    <row x14ac:dyDescent="0.25" r="2739" customHeight="1" ht="18.75">
      <c r="A2739" s="1">
        <v>44012</v>
      </c>
      <c r="B2739" s="12">
        <v>72.6</v>
      </c>
      <c r="C2739" s="7">
        <v>48</v>
      </c>
    </row>
    <row x14ac:dyDescent="0.25" r="2740" customHeight="1" ht="18.75">
      <c r="A2740" s="1">
        <v>44013</v>
      </c>
      <c r="B2740" s="12">
        <v>69.1</v>
      </c>
      <c r="C2740" s="7">
        <v>50</v>
      </c>
    </row>
    <row x14ac:dyDescent="0.25" r="2741" customHeight="1" ht="18.75">
      <c r="A2741" s="1">
        <v>44014</v>
      </c>
      <c r="B2741" s="12">
        <v>64.1</v>
      </c>
      <c r="C2741" s="7">
        <v>41</v>
      </c>
    </row>
    <row x14ac:dyDescent="0.25" r="2742" customHeight="1" ht="18.75">
      <c r="A2742" s="1">
        <v>44015</v>
      </c>
      <c r="B2742" s="12">
        <v>73.9</v>
      </c>
      <c r="C2742" s="7">
        <v>63</v>
      </c>
    </row>
    <row x14ac:dyDescent="0.25" r="2743" customHeight="1" ht="18.75">
      <c r="A2743" s="1">
        <v>44016</v>
      </c>
      <c r="B2743" s="12">
        <v>75.8</v>
      </c>
      <c r="C2743" s="7">
        <v>56</v>
      </c>
    </row>
    <row x14ac:dyDescent="0.25" r="2744" customHeight="1" ht="18.75">
      <c r="A2744" s="1">
        <v>44017</v>
      </c>
      <c r="B2744" s="12">
        <v>70.1</v>
      </c>
      <c r="C2744" s="7">
        <v>47</v>
      </c>
    </row>
    <row x14ac:dyDescent="0.25" r="2745" customHeight="1" ht="18.75">
      <c r="A2745" s="1">
        <v>44018</v>
      </c>
      <c r="B2745" s="12">
        <v>74.6</v>
      </c>
      <c r="C2745" s="7">
        <v>56</v>
      </c>
    </row>
    <row x14ac:dyDescent="0.25" r="2746" customHeight="1" ht="18.75">
      <c r="A2746" s="1">
        <v>44019</v>
      </c>
      <c r="B2746" s="12">
        <v>70.4</v>
      </c>
      <c r="C2746" s="7">
        <v>45</v>
      </c>
    </row>
    <row x14ac:dyDescent="0.25" r="2747" customHeight="1" ht="18.75">
      <c r="A2747" s="1">
        <v>44020</v>
      </c>
      <c r="B2747" s="12">
        <v>64.5</v>
      </c>
      <c r="C2747" s="7">
        <v>38</v>
      </c>
    </row>
    <row x14ac:dyDescent="0.25" r="2748" customHeight="1" ht="18.75">
      <c r="A2748" s="1">
        <v>44021</v>
      </c>
      <c r="B2748" s="12">
        <v>74.3</v>
      </c>
      <c r="C2748" s="7">
        <v>54</v>
      </c>
    </row>
    <row x14ac:dyDescent="0.25" r="2749" customHeight="1" ht="18.75">
      <c r="A2749" s="1">
        <v>44022</v>
      </c>
      <c r="B2749" s="7">
        <v>84</v>
      </c>
      <c r="C2749" s="7">
        <v>64</v>
      </c>
    </row>
    <row x14ac:dyDescent="0.25" r="2750" customHeight="1" ht="18.75">
      <c r="A2750" s="1">
        <v>44023</v>
      </c>
      <c r="B2750" s="12">
        <v>71.6</v>
      </c>
      <c r="C2750" s="7">
        <v>46</v>
      </c>
    </row>
    <row x14ac:dyDescent="0.25" r="2751" customHeight="1" ht="18.75">
      <c r="A2751" s="1">
        <v>44024</v>
      </c>
      <c r="B2751" s="12">
        <v>82.8</v>
      </c>
      <c r="C2751" s="7">
        <v>74</v>
      </c>
    </row>
    <row x14ac:dyDescent="0.25" r="2752" customHeight="1" ht="18.75">
      <c r="A2752" s="1">
        <v>44025</v>
      </c>
      <c r="B2752" s="12">
        <v>89.3</v>
      </c>
      <c r="C2752" s="7">
        <v>81</v>
      </c>
    </row>
    <row x14ac:dyDescent="0.25" r="2753" customHeight="1" ht="18.75">
      <c r="A2753" s="1">
        <v>44026</v>
      </c>
      <c r="B2753" s="12">
        <v>89.6</v>
      </c>
      <c r="C2753" s="7">
        <v>76</v>
      </c>
    </row>
    <row x14ac:dyDescent="0.25" r="2754" customHeight="1" ht="18.75">
      <c r="A2754" s="1">
        <v>44027</v>
      </c>
      <c r="B2754" s="12">
        <v>83.8</v>
      </c>
      <c r="C2754" s="7">
        <v>67</v>
      </c>
    </row>
    <row x14ac:dyDescent="0.25" r="2755" customHeight="1" ht="18.75">
      <c r="A2755" s="1">
        <v>44028</v>
      </c>
      <c r="B2755" s="12">
        <v>65.8</v>
      </c>
      <c r="C2755" s="7">
        <v>42</v>
      </c>
    </row>
    <row x14ac:dyDescent="0.25" r="2756" customHeight="1" ht="18.75">
      <c r="A2756" s="1">
        <v>44029</v>
      </c>
      <c r="B2756" s="12">
        <v>65.9</v>
      </c>
      <c r="C2756" s="7">
        <v>36</v>
      </c>
    </row>
    <row x14ac:dyDescent="0.25" r="2757" customHeight="1" ht="18.75">
      <c r="A2757" s="1">
        <v>44030</v>
      </c>
      <c r="B2757" s="7">
        <v>71</v>
      </c>
      <c r="C2757" s="7">
        <v>51</v>
      </c>
    </row>
    <row x14ac:dyDescent="0.25" r="2758" customHeight="1" ht="18.75">
      <c r="A2758" s="1">
        <v>44031</v>
      </c>
      <c r="B2758" s="12">
        <v>78.4</v>
      </c>
      <c r="C2758" s="7">
        <v>72</v>
      </c>
    </row>
    <row x14ac:dyDescent="0.25" r="2759" customHeight="1" ht="18.75">
      <c r="A2759" s="1">
        <v>44032</v>
      </c>
      <c r="B2759" s="12">
        <v>63.4</v>
      </c>
      <c r="C2759" s="7">
        <v>53</v>
      </c>
    </row>
    <row x14ac:dyDescent="0.25" r="2760" customHeight="1" ht="18.75">
      <c r="A2760" s="1">
        <v>44033</v>
      </c>
      <c r="B2760" s="12">
        <v>64.9</v>
      </c>
      <c r="C2760" s="7">
        <v>41</v>
      </c>
    </row>
    <row x14ac:dyDescent="0.25" r="2761" customHeight="1" ht="18.75">
      <c r="A2761" s="1">
        <v>44034</v>
      </c>
      <c r="B2761" s="12">
        <v>94.3</v>
      </c>
      <c r="C2761" s="7">
        <v>67</v>
      </c>
    </row>
    <row x14ac:dyDescent="0.25" r="2762" customHeight="1" ht="18.75">
      <c r="A2762" s="1">
        <v>44035</v>
      </c>
      <c r="B2762" s="12">
        <v>91.8</v>
      </c>
      <c r="C2762" s="7">
        <v>86</v>
      </c>
    </row>
    <row x14ac:dyDescent="0.25" r="2763" customHeight="1" ht="18.75">
      <c r="A2763" s="1">
        <v>44036</v>
      </c>
      <c r="B2763" s="12">
        <v>91.1</v>
      </c>
      <c r="C2763" s="7">
        <v>81</v>
      </c>
    </row>
    <row x14ac:dyDescent="0.25" r="2764" customHeight="1" ht="18.75">
      <c r="A2764" s="1">
        <v>44037</v>
      </c>
      <c r="B2764" s="12">
        <v>93.6</v>
      </c>
      <c r="C2764" s="7">
        <v>77</v>
      </c>
    </row>
    <row x14ac:dyDescent="0.25" r="2765" customHeight="1" ht="18.75">
      <c r="A2765" s="1">
        <v>44038</v>
      </c>
      <c r="B2765" s="7">
        <v>75</v>
      </c>
      <c r="C2765" s="7">
        <v>47</v>
      </c>
    </row>
    <row x14ac:dyDescent="0.25" r="2766" customHeight="1" ht="18.75">
      <c r="A2766" s="1">
        <v>44039</v>
      </c>
      <c r="B2766" s="12">
        <v>89.9</v>
      </c>
      <c r="C2766" s="7">
        <v>81</v>
      </c>
    </row>
    <row x14ac:dyDescent="0.25" r="2767" customHeight="1" ht="18.75">
      <c r="A2767" s="1">
        <v>44040</v>
      </c>
      <c r="B2767" s="12">
        <v>91.8</v>
      </c>
      <c r="C2767" s="7">
        <v>83</v>
      </c>
    </row>
    <row x14ac:dyDescent="0.25" r="2768" customHeight="1" ht="18.75">
      <c r="A2768" s="1">
        <v>44041</v>
      </c>
      <c r="B2768" s="12">
        <v>94.4</v>
      </c>
      <c r="C2768" s="7">
        <v>90</v>
      </c>
    </row>
    <row x14ac:dyDescent="0.25" r="2769" customHeight="1" ht="18.75">
      <c r="A2769" s="1">
        <v>44042</v>
      </c>
      <c r="B2769" s="12">
        <v>91.8</v>
      </c>
      <c r="C2769" s="7">
        <v>77</v>
      </c>
    </row>
    <row x14ac:dyDescent="0.25" r="2770" customHeight="1" ht="18.75">
      <c r="A2770" s="1">
        <v>44043</v>
      </c>
      <c r="B2770" s="7">
        <v>81</v>
      </c>
      <c r="C2770" s="7">
        <v>53</v>
      </c>
    </row>
    <row x14ac:dyDescent="0.25" r="2771" customHeight="1" ht="18.75">
      <c r="A2771" s="1">
        <v>44044</v>
      </c>
      <c r="B2771" s="12">
        <v>74.9</v>
      </c>
      <c r="C2771" s="7">
        <v>38</v>
      </c>
    </row>
    <row x14ac:dyDescent="0.25" r="2772" customHeight="1" ht="18.75">
      <c r="A2772" s="1">
        <v>44045</v>
      </c>
      <c r="B2772" s="12">
        <v>69.6</v>
      </c>
      <c r="C2772" s="7">
        <v>50</v>
      </c>
    </row>
    <row x14ac:dyDescent="0.25" r="2773" customHeight="1" ht="18.75">
      <c r="A2773" s="1">
        <v>44046</v>
      </c>
      <c r="B2773" s="12">
        <v>66.3</v>
      </c>
      <c r="C2773" s="7">
        <v>48</v>
      </c>
    </row>
    <row x14ac:dyDescent="0.25" r="2774" customHeight="1" ht="18.75">
      <c r="A2774" s="1">
        <v>44047</v>
      </c>
      <c r="B2774" s="12">
        <v>66.8</v>
      </c>
      <c r="C2774" s="7">
        <v>45</v>
      </c>
    </row>
    <row x14ac:dyDescent="0.25" r="2775" customHeight="1" ht="18.75">
      <c r="A2775" s="1">
        <v>44048</v>
      </c>
      <c r="B2775" s="12">
        <v>68.9</v>
      </c>
      <c r="C2775" s="7">
        <v>52</v>
      </c>
    </row>
    <row x14ac:dyDescent="0.25" r="2776" customHeight="1" ht="18.75">
      <c r="A2776" s="1">
        <v>44049</v>
      </c>
      <c r="B2776" s="12">
        <v>72.6</v>
      </c>
      <c r="C2776" s="7">
        <v>60</v>
      </c>
    </row>
    <row x14ac:dyDescent="0.25" r="2777" customHeight="1" ht="18.75">
      <c r="A2777" s="1">
        <v>44050</v>
      </c>
      <c r="B2777" s="12">
        <v>93.6</v>
      </c>
      <c r="C2777" s="7">
        <v>85</v>
      </c>
    </row>
    <row x14ac:dyDescent="0.25" r="2778" customHeight="1" ht="18.75">
      <c r="A2778" s="1">
        <v>44051</v>
      </c>
      <c r="B2778" s="12">
        <v>96.9</v>
      </c>
      <c r="C2778" s="7">
        <v>96</v>
      </c>
    </row>
    <row x14ac:dyDescent="0.25" r="2779" customHeight="1" ht="18.75">
      <c r="A2779" s="1">
        <v>44052</v>
      </c>
      <c r="B2779" s="12">
        <v>71.6</v>
      </c>
      <c r="C2779" s="7">
        <v>47</v>
      </c>
    </row>
    <row x14ac:dyDescent="0.25" r="2780" customHeight="1" ht="18.75">
      <c r="A2780" s="1">
        <v>44053</v>
      </c>
      <c r="B2780" s="12">
        <v>90.1</v>
      </c>
      <c r="C2780" s="7">
        <v>68</v>
      </c>
    </row>
    <row x14ac:dyDescent="0.25" r="2781" customHeight="1" ht="18.75">
      <c r="A2781" s="1">
        <v>44054</v>
      </c>
      <c r="B2781" s="12">
        <v>81.8</v>
      </c>
      <c r="C2781" s="7">
        <v>53</v>
      </c>
    </row>
    <row x14ac:dyDescent="0.25" r="2782" customHeight="1" ht="18.75">
      <c r="A2782" s="1">
        <v>44055</v>
      </c>
      <c r="B2782" s="12">
        <v>79.4</v>
      </c>
      <c r="C2782" s="7">
        <v>53</v>
      </c>
    </row>
    <row x14ac:dyDescent="0.25" r="2783" customHeight="1" ht="18.75">
      <c r="A2783" s="1">
        <v>44056</v>
      </c>
      <c r="B2783" s="12">
        <v>68.1</v>
      </c>
      <c r="C2783" s="7">
        <v>44</v>
      </c>
    </row>
    <row x14ac:dyDescent="0.25" r="2784" customHeight="1" ht="18.75">
      <c r="A2784" s="1">
        <v>44057</v>
      </c>
      <c r="B2784" s="12">
        <v>64.3</v>
      </c>
      <c r="C2784" s="7">
        <v>48</v>
      </c>
    </row>
    <row x14ac:dyDescent="0.25" r="2785" customHeight="1" ht="18.75">
      <c r="A2785" s="1">
        <v>44058</v>
      </c>
      <c r="B2785" s="12">
        <v>60.9</v>
      </c>
      <c r="C2785" s="7">
        <v>44</v>
      </c>
    </row>
    <row x14ac:dyDescent="0.25" r="2786" customHeight="1" ht="18.75">
      <c r="A2786" s="1">
        <v>44059</v>
      </c>
      <c r="B2786" s="7">
        <v>64</v>
      </c>
      <c r="C2786" s="7">
        <v>39</v>
      </c>
    </row>
    <row x14ac:dyDescent="0.25" r="2787" customHeight="1" ht="18.75">
      <c r="A2787" s="1">
        <v>44060</v>
      </c>
      <c r="B2787" s="12">
        <v>66.5</v>
      </c>
      <c r="C2787" s="7">
        <v>45</v>
      </c>
    </row>
    <row x14ac:dyDescent="0.25" r="2788" customHeight="1" ht="18.75">
      <c r="A2788" s="1">
        <v>44061</v>
      </c>
      <c r="B2788" s="12">
        <v>63.3</v>
      </c>
      <c r="C2788" s="7">
        <v>35</v>
      </c>
    </row>
    <row x14ac:dyDescent="0.25" r="2789" customHeight="1" ht="18.75">
      <c r="A2789" s="1">
        <v>44062</v>
      </c>
      <c r="B2789" s="12">
        <v>59.4</v>
      </c>
      <c r="C2789" s="7">
        <v>35</v>
      </c>
    </row>
    <row x14ac:dyDescent="0.25" r="2790" customHeight="1" ht="18.75">
      <c r="A2790" s="1">
        <v>44063</v>
      </c>
      <c r="B2790" s="7">
        <v>60</v>
      </c>
      <c r="C2790" s="7">
        <v>34</v>
      </c>
    </row>
    <row x14ac:dyDescent="0.25" r="2791" customHeight="1" ht="18.75">
      <c r="A2791" s="1">
        <v>44064</v>
      </c>
      <c r="B2791" s="12">
        <v>71.8</v>
      </c>
      <c r="C2791" s="7">
        <v>44</v>
      </c>
    </row>
    <row x14ac:dyDescent="0.25" r="2792" customHeight="1" ht="18.75">
      <c r="A2792" s="1">
        <v>44065</v>
      </c>
      <c r="B2792" s="12">
        <v>69.8</v>
      </c>
      <c r="C2792" s="7">
        <v>49</v>
      </c>
    </row>
    <row x14ac:dyDescent="0.25" r="2793" customHeight="1" ht="18.75">
      <c r="A2793" s="1">
        <v>44066</v>
      </c>
      <c r="B2793" s="12">
        <v>66.4</v>
      </c>
      <c r="C2793" s="7">
        <v>41</v>
      </c>
    </row>
    <row x14ac:dyDescent="0.25" r="2794" customHeight="1" ht="18.75">
      <c r="A2794" s="1">
        <v>44067</v>
      </c>
      <c r="B2794" s="12">
        <v>67.8</v>
      </c>
      <c r="C2794" s="7">
        <v>42</v>
      </c>
    </row>
    <row x14ac:dyDescent="0.25" r="2795" customHeight="1" ht="18.75">
      <c r="A2795" s="1">
        <v>44068</v>
      </c>
      <c r="B2795" s="12">
        <v>65.1</v>
      </c>
      <c r="C2795" s="7">
        <v>40</v>
      </c>
    </row>
    <row x14ac:dyDescent="0.25" r="2796" customHeight="1" ht="18.75">
      <c r="A2796" s="1">
        <v>44069</v>
      </c>
      <c r="B2796" s="12">
        <v>67.8</v>
      </c>
      <c r="C2796" s="7">
        <v>53</v>
      </c>
    </row>
    <row x14ac:dyDescent="0.25" r="2797" customHeight="1" ht="18.75">
      <c r="A2797" s="1">
        <v>44070</v>
      </c>
      <c r="B2797" s="12">
        <v>74.1</v>
      </c>
      <c r="C2797" s="7">
        <v>55</v>
      </c>
    </row>
    <row x14ac:dyDescent="0.25" r="2798" customHeight="1" ht="18.75">
      <c r="A2798" s="1">
        <v>44071</v>
      </c>
      <c r="B2798" s="7">
        <v>73</v>
      </c>
      <c r="C2798" s="7">
        <v>54</v>
      </c>
    </row>
    <row x14ac:dyDescent="0.25" r="2799" customHeight="1" ht="18.75">
      <c r="A2799" s="1">
        <v>44072</v>
      </c>
      <c r="B2799" s="12">
        <v>65.4</v>
      </c>
      <c r="C2799" s="7">
        <v>47</v>
      </c>
    </row>
    <row x14ac:dyDescent="0.25" r="2800" customHeight="1" ht="18.75">
      <c r="A2800" s="1">
        <v>44073</v>
      </c>
      <c r="B2800" s="12">
        <v>70.9</v>
      </c>
      <c r="C2800" s="7">
        <v>43</v>
      </c>
    </row>
    <row x14ac:dyDescent="0.25" r="2801" customHeight="1" ht="18.75">
      <c r="A2801" s="1">
        <v>44074</v>
      </c>
      <c r="B2801" s="12">
        <v>73.4</v>
      </c>
      <c r="C2801" s="7">
        <v>64</v>
      </c>
    </row>
    <row x14ac:dyDescent="0.25" r="2802" customHeight="1" ht="18.75">
      <c r="A2802" s="1">
        <v>44075</v>
      </c>
      <c r="B2802" s="12">
        <v>72.6</v>
      </c>
      <c r="C2802" s="7">
        <v>60</v>
      </c>
    </row>
    <row x14ac:dyDescent="0.25" r="2803" customHeight="1" ht="18.75">
      <c r="A2803" s="1">
        <v>44076</v>
      </c>
      <c r="B2803" s="12">
        <v>84.8</v>
      </c>
      <c r="C2803" s="7">
        <v>72</v>
      </c>
    </row>
    <row x14ac:dyDescent="0.25" r="2804" customHeight="1" ht="18.75">
      <c r="A2804" s="1">
        <v>44077</v>
      </c>
      <c r="B2804" s="12">
        <v>57.8</v>
      </c>
      <c r="C2804" s="7">
        <v>39</v>
      </c>
    </row>
    <row x14ac:dyDescent="0.25" r="2805" customHeight="1" ht="18.75">
      <c r="A2805" s="1">
        <v>44078</v>
      </c>
      <c r="B2805" s="7">
        <v>62</v>
      </c>
      <c r="C2805" s="7">
        <v>35</v>
      </c>
    </row>
    <row x14ac:dyDescent="0.25" r="2806" customHeight="1" ht="18.75">
      <c r="A2806" s="1">
        <v>44079</v>
      </c>
      <c r="B2806" s="12">
        <v>85.3</v>
      </c>
      <c r="C2806" s="7">
        <v>71</v>
      </c>
    </row>
    <row x14ac:dyDescent="0.25" r="2807" customHeight="1" ht="18.75">
      <c r="A2807" s="1">
        <v>44080</v>
      </c>
      <c r="B2807" s="12">
        <v>93.4</v>
      </c>
      <c r="C2807" s="7">
        <v>84</v>
      </c>
    </row>
    <row x14ac:dyDescent="0.25" r="2808" customHeight="1" ht="18.75">
      <c r="A2808" s="1">
        <v>44081</v>
      </c>
      <c r="B2808" s="12">
        <v>72.4</v>
      </c>
      <c r="C2808" s="7">
        <v>50</v>
      </c>
    </row>
    <row x14ac:dyDescent="0.25" r="2809" customHeight="1" ht="18.75">
      <c r="A2809" s="1">
        <v>44082</v>
      </c>
      <c r="B2809" s="7">
        <v>62</v>
      </c>
      <c r="C2809" s="7">
        <v>43</v>
      </c>
    </row>
    <row x14ac:dyDescent="0.25" r="2810" customHeight="1" ht="18.75">
      <c r="A2810" s="1">
        <v>44083</v>
      </c>
      <c r="B2810" s="12">
        <v>70.9</v>
      </c>
      <c r="C2810" s="7">
        <v>42</v>
      </c>
    </row>
    <row x14ac:dyDescent="0.25" r="2811" customHeight="1" ht="18.75">
      <c r="A2811" s="1">
        <v>44084</v>
      </c>
      <c r="B2811" s="12">
        <v>72.6</v>
      </c>
      <c r="C2811" s="7">
        <v>43</v>
      </c>
    </row>
    <row x14ac:dyDescent="0.25" r="2812" customHeight="1" ht="18.75">
      <c r="A2812" s="1">
        <v>44085</v>
      </c>
      <c r="B2812" s="12">
        <v>81.8</v>
      </c>
      <c r="C2812" s="7">
        <v>55</v>
      </c>
    </row>
    <row x14ac:dyDescent="0.25" r="2813" customHeight="1" ht="18.75">
      <c r="A2813" s="1">
        <v>44086</v>
      </c>
      <c r="B2813" s="12">
        <v>90.9</v>
      </c>
      <c r="C2813" s="7">
        <v>83</v>
      </c>
    </row>
    <row x14ac:dyDescent="0.25" r="2814" customHeight="1" ht="18.75">
      <c r="A2814" s="1">
        <v>44087</v>
      </c>
      <c r="B2814" s="12">
        <v>76.1</v>
      </c>
      <c r="C2814" s="7">
        <v>50</v>
      </c>
    </row>
    <row x14ac:dyDescent="0.25" r="2815" customHeight="1" ht="18.75">
      <c r="A2815" s="1">
        <v>44088</v>
      </c>
      <c r="B2815" s="7">
        <v>71</v>
      </c>
      <c r="C2815" s="7">
        <v>39</v>
      </c>
    </row>
    <row x14ac:dyDescent="0.25" r="2816" customHeight="1" ht="18.75">
      <c r="A2816" s="1">
        <v>44089</v>
      </c>
      <c r="B2816" s="12">
        <v>71.5</v>
      </c>
      <c r="C2816" s="7">
        <v>41</v>
      </c>
    </row>
    <row x14ac:dyDescent="0.25" r="2817" customHeight="1" ht="18.75">
      <c r="A2817" s="1">
        <v>44090</v>
      </c>
      <c r="B2817" s="12">
        <v>85.8</v>
      </c>
      <c r="C2817" s="7">
        <v>70</v>
      </c>
    </row>
    <row x14ac:dyDescent="0.25" r="2818" customHeight="1" ht="18.75">
      <c r="A2818" s="1">
        <v>44091</v>
      </c>
      <c r="B2818" s="7">
        <v>87</v>
      </c>
      <c r="C2818" s="7">
        <v>60</v>
      </c>
    </row>
    <row x14ac:dyDescent="0.25" r="2819" customHeight="1" ht="18.75">
      <c r="A2819" s="1">
        <v>44092</v>
      </c>
      <c r="B2819" s="12">
        <v>71.1</v>
      </c>
      <c r="C2819" s="7">
        <v>46</v>
      </c>
    </row>
    <row x14ac:dyDescent="0.25" r="2820" customHeight="1" ht="18.75">
      <c r="A2820" s="1">
        <v>44093</v>
      </c>
      <c r="B2820" s="12">
        <v>63.1</v>
      </c>
      <c r="C2820" s="7">
        <v>37</v>
      </c>
    </row>
    <row x14ac:dyDescent="0.25" r="2821" customHeight="1" ht="18.75">
      <c r="A2821" s="1">
        <v>44094</v>
      </c>
      <c r="B2821" s="12">
        <v>59.8</v>
      </c>
      <c r="C2821" s="7">
        <v>32</v>
      </c>
    </row>
    <row x14ac:dyDescent="0.25" r="2822" customHeight="1" ht="18.75">
      <c r="A2822" s="1">
        <v>44095</v>
      </c>
      <c r="B2822" s="12">
        <v>69.3</v>
      </c>
      <c r="C2822" s="7">
        <v>36</v>
      </c>
    </row>
    <row x14ac:dyDescent="0.25" r="2823" customHeight="1" ht="18.75">
      <c r="A2823" s="1">
        <v>44096</v>
      </c>
      <c r="B2823" s="12">
        <v>76.4</v>
      </c>
      <c r="C2823" s="7">
        <v>45</v>
      </c>
    </row>
    <row x14ac:dyDescent="0.25" r="2824" customHeight="1" ht="18.75">
      <c r="A2824" s="1">
        <v>44097</v>
      </c>
      <c r="B2824" s="12">
        <v>69.8</v>
      </c>
      <c r="C2824" s="7">
        <v>52</v>
      </c>
    </row>
    <row x14ac:dyDescent="0.25" r="2825" customHeight="1" ht="18.75">
      <c r="A2825" s="1">
        <v>44098</v>
      </c>
      <c r="B2825" s="12">
        <v>70.4</v>
      </c>
      <c r="C2825" s="7">
        <v>53</v>
      </c>
    </row>
    <row x14ac:dyDescent="0.25" r="2826" customHeight="1" ht="18.75">
      <c r="A2826" s="1">
        <v>44099</v>
      </c>
      <c r="B2826" s="12">
        <v>70.4</v>
      </c>
      <c r="C2826" s="7">
        <v>45</v>
      </c>
    </row>
    <row x14ac:dyDescent="0.25" r="2827" customHeight="1" ht="18.75">
      <c r="A2827" s="1">
        <v>44100</v>
      </c>
      <c r="B2827" s="12">
        <v>70.4</v>
      </c>
      <c r="C2827" s="7">
        <v>46</v>
      </c>
    </row>
    <row x14ac:dyDescent="0.25" r="2828" customHeight="1" ht="18.75">
      <c r="A2828" s="1">
        <v>44101</v>
      </c>
      <c r="B2828" s="12">
        <v>68.6</v>
      </c>
      <c r="C2828" s="7">
        <v>46</v>
      </c>
    </row>
    <row x14ac:dyDescent="0.25" r="2829" customHeight="1" ht="18.75">
      <c r="A2829" s="1">
        <v>44102</v>
      </c>
      <c r="B2829" s="12">
        <v>72.9</v>
      </c>
      <c r="C2829" s="7">
        <v>42</v>
      </c>
    </row>
    <row x14ac:dyDescent="0.25" r="2830" customHeight="1" ht="18.75">
      <c r="A2830" s="1">
        <v>44103</v>
      </c>
      <c r="B2830" s="12">
        <v>67.8</v>
      </c>
      <c r="C2830" s="7">
        <v>35</v>
      </c>
    </row>
    <row x14ac:dyDescent="0.25" r="2831" customHeight="1" ht="18.75">
      <c r="A2831" s="1">
        <v>44104</v>
      </c>
      <c r="B2831" s="12">
        <v>70.4</v>
      </c>
      <c r="C2831" s="7">
        <v>47</v>
      </c>
    </row>
    <row x14ac:dyDescent="0.25" r="2832" customHeight="1" ht="18.75">
      <c r="A2832" s="1">
        <v>44105</v>
      </c>
      <c r="B2832" s="12">
        <v>74.1</v>
      </c>
      <c r="C2832" s="7">
        <v>46</v>
      </c>
    </row>
    <row x14ac:dyDescent="0.25" r="2833" customHeight="1" ht="18.75">
      <c r="A2833" s="1">
        <v>44106</v>
      </c>
      <c r="B2833" s="12">
        <v>71.4</v>
      </c>
      <c r="C2833" s="7">
        <v>42</v>
      </c>
    </row>
    <row x14ac:dyDescent="0.25" r="2834" customHeight="1" ht="18.75">
      <c r="A2834" s="1">
        <v>44107</v>
      </c>
      <c r="B2834" s="7">
        <v>75</v>
      </c>
      <c r="C2834" s="7">
        <v>44</v>
      </c>
    </row>
    <row x14ac:dyDescent="0.25" r="2835" customHeight="1" ht="18.75">
      <c r="A2835" s="1">
        <v>44108</v>
      </c>
      <c r="B2835" s="12">
        <v>71.6</v>
      </c>
      <c r="C2835" s="7">
        <v>43</v>
      </c>
    </row>
    <row x14ac:dyDescent="0.25" r="2836" customHeight="1" ht="18.75">
      <c r="A2836" s="1">
        <v>44109</v>
      </c>
      <c r="B2836" s="12">
        <v>43.5</v>
      </c>
      <c r="C2836" s="7">
        <v>33</v>
      </c>
    </row>
    <row x14ac:dyDescent="0.25" r="2837" customHeight="1" ht="18.75">
      <c r="A2837" s="1">
        <v>44110</v>
      </c>
      <c r="B2837" s="12">
        <v>54.5</v>
      </c>
      <c r="C2837" s="7">
        <v>25</v>
      </c>
    </row>
    <row x14ac:dyDescent="0.25" r="2838" customHeight="1" ht="18.75">
      <c r="A2838" s="1">
        <v>44111</v>
      </c>
      <c r="B2838" s="12">
        <v>66.3</v>
      </c>
      <c r="C2838" s="7">
        <v>36</v>
      </c>
    </row>
    <row x14ac:dyDescent="0.25" r="2839" customHeight="1" ht="18.75">
      <c r="A2839" s="1">
        <v>44112</v>
      </c>
      <c r="B2839" s="12">
        <v>54.6</v>
      </c>
      <c r="C2839" s="7">
        <v>40</v>
      </c>
    </row>
    <row x14ac:dyDescent="0.25" r="2840" customHeight="1" ht="18.75">
      <c r="A2840" s="1">
        <v>44113</v>
      </c>
      <c r="B2840" s="7">
        <v>56</v>
      </c>
      <c r="C2840" s="7">
        <v>46</v>
      </c>
    </row>
    <row x14ac:dyDescent="0.25" r="2841" customHeight="1" ht="18.75">
      <c r="A2841" s="1">
        <v>44114</v>
      </c>
      <c r="B2841" s="12">
        <v>62.5</v>
      </c>
      <c r="C2841" s="7">
        <v>47</v>
      </c>
    </row>
    <row x14ac:dyDescent="0.25" r="2842" customHeight="1" ht="18.75">
      <c r="A2842" s="1">
        <v>44115</v>
      </c>
      <c r="B2842" s="12">
        <v>71.5</v>
      </c>
      <c r="C2842" s="7">
        <v>50</v>
      </c>
    </row>
    <row x14ac:dyDescent="0.25" r="2843" customHeight="1" ht="18.75">
      <c r="A2843" s="1">
        <v>44116</v>
      </c>
      <c r="B2843" s="7">
        <v>72</v>
      </c>
      <c r="C2843" s="7">
        <v>43</v>
      </c>
    </row>
    <row x14ac:dyDescent="0.25" r="2844" customHeight="1" ht="18.75">
      <c r="A2844" s="1">
        <v>44117</v>
      </c>
      <c r="B2844" s="7">
        <v>53</v>
      </c>
      <c r="C2844" s="7">
        <v>32</v>
      </c>
    </row>
    <row x14ac:dyDescent="0.25" r="2845" customHeight="1" ht="18.75">
      <c r="A2845" s="1">
        <v>44118</v>
      </c>
      <c r="B2845" s="12">
        <v>64.5</v>
      </c>
      <c r="C2845" s="7">
        <v>38</v>
      </c>
    </row>
    <row x14ac:dyDescent="0.25" r="2846" customHeight="1" ht="18.75">
      <c r="A2846" s="1">
        <v>44119</v>
      </c>
      <c r="B2846" s="12">
        <v>55.3</v>
      </c>
      <c r="C2846" s="7">
        <v>31</v>
      </c>
    </row>
    <row x14ac:dyDescent="0.25" r="2847" customHeight="1" ht="18.75">
      <c r="A2847" s="1">
        <v>44120</v>
      </c>
      <c r="B2847" s="12">
        <v>72.9</v>
      </c>
      <c r="C2847" s="7">
        <v>57</v>
      </c>
    </row>
    <row x14ac:dyDescent="0.25" r="2848" customHeight="1" ht="18.75">
      <c r="A2848" s="1">
        <v>44121</v>
      </c>
      <c r="B2848" s="12">
        <v>70.4</v>
      </c>
      <c r="C2848" s="7">
        <v>42</v>
      </c>
    </row>
    <row x14ac:dyDescent="0.25" r="2849" customHeight="1" ht="18.75">
      <c r="A2849" s="1">
        <v>44122</v>
      </c>
      <c r="B2849" s="12">
        <v>63.9</v>
      </c>
      <c r="C2849" s="7">
        <v>29</v>
      </c>
    </row>
    <row x14ac:dyDescent="0.25" r="2850" customHeight="1" ht="18.75">
      <c r="A2850" s="1">
        <v>44123</v>
      </c>
      <c r="B2850" s="7">
        <v>69</v>
      </c>
      <c r="C2850" s="7">
        <v>36</v>
      </c>
    </row>
    <row x14ac:dyDescent="0.25" r="2851" customHeight="1" ht="18.75">
      <c r="A2851" s="1">
        <v>44124</v>
      </c>
      <c r="B2851" s="12">
        <v>71.9</v>
      </c>
      <c r="C2851" s="7">
        <v>30</v>
      </c>
    </row>
    <row x14ac:dyDescent="0.25" r="2852" customHeight="1" ht="18.75">
      <c r="A2852" s="1">
        <v>44125</v>
      </c>
      <c r="B2852" s="12">
        <v>86.9</v>
      </c>
      <c r="C2852" s="7">
        <v>63</v>
      </c>
    </row>
    <row x14ac:dyDescent="0.25" r="2853" customHeight="1" ht="18.75">
      <c r="A2853" s="1">
        <v>44126</v>
      </c>
      <c r="B2853" s="12">
        <v>75.9</v>
      </c>
      <c r="C2853" s="7">
        <v>50</v>
      </c>
    </row>
    <row x14ac:dyDescent="0.25" r="2854" customHeight="1" ht="18.75">
      <c r="A2854" s="1">
        <v>44127</v>
      </c>
      <c r="B2854" s="12">
        <v>45.4</v>
      </c>
      <c r="C2854" s="7">
        <v>29</v>
      </c>
    </row>
    <row x14ac:dyDescent="0.25" r="2855" customHeight="1" ht="18.75">
      <c r="A2855" s="1">
        <v>44128</v>
      </c>
      <c r="B2855" s="12">
        <v>41.3</v>
      </c>
      <c r="C2855" s="7">
        <v>24</v>
      </c>
    </row>
    <row x14ac:dyDescent="0.25" r="2856" customHeight="1" ht="18.75">
      <c r="A2856" s="1">
        <v>44129</v>
      </c>
      <c r="B2856" s="12">
        <v>53.5</v>
      </c>
      <c r="C2856" s="7">
        <v>33</v>
      </c>
    </row>
    <row x14ac:dyDescent="0.25" r="2857" customHeight="1" ht="18.75">
      <c r="A2857" s="1">
        <v>44130</v>
      </c>
      <c r="B2857" s="12">
        <v>61.6</v>
      </c>
      <c r="C2857" s="7">
        <v>29</v>
      </c>
    </row>
    <row x14ac:dyDescent="0.25" r="2858" customHeight="1" ht="18.75">
      <c r="A2858" s="1">
        <v>44131</v>
      </c>
      <c r="B2858" s="12">
        <v>65.8</v>
      </c>
      <c r="C2858" s="7">
        <v>32</v>
      </c>
    </row>
    <row x14ac:dyDescent="0.25" r="2859" customHeight="1" ht="18.75">
      <c r="A2859" s="1">
        <v>44132</v>
      </c>
      <c r="B2859" s="12">
        <v>50.8</v>
      </c>
      <c r="C2859" s="7">
        <v>32</v>
      </c>
    </row>
    <row x14ac:dyDescent="0.25" r="2860" customHeight="1" ht="18.75">
      <c r="A2860" s="1">
        <v>44133</v>
      </c>
      <c r="B2860" s="12">
        <v>53.6</v>
      </c>
      <c r="C2860" s="7">
        <v>32</v>
      </c>
    </row>
    <row x14ac:dyDescent="0.25" r="2861" customHeight="1" ht="18.75">
      <c r="A2861" s="1">
        <v>44134</v>
      </c>
      <c r="B2861" s="12">
        <v>70.1</v>
      </c>
      <c r="C2861" s="7">
        <v>39</v>
      </c>
    </row>
    <row x14ac:dyDescent="0.25" r="2862" customHeight="1" ht="18.75">
      <c r="A2862" s="1">
        <v>44135</v>
      </c>
      <c r="B2862" s="7">
        <v>69</v>
      </c>
      <c r="C2862" s="7">
        <v>38</v>
      </c>
    </row>
    <row x14ac:dyDescent="0.25" r="2863" customHeight="1" ht="18.75">
      <c r="A2863" s="1">
        <v>44136</v>
      </c>
      <c r="B2863" s="12">
        <v>86.6</v>
      </c>
      <c r="C2863" s="7">
        <v>70</v>
      </c>
    </row>
    <row x14ac:dyDescent="0.25" r="2864" customHeight="1" ht="18.75">
      <c r="A2864" s="1">
        <v>44137</v>
      </c>
      <c r="B2864" s="12">
        <v>62.6</v>
      </c>
      <c r="C2864" s="7">
        <v>29</v>
      </c>
    </row>
    <row x14ac:dyDescent="0.25" r="2865" customHeight="1" ht="18.75">
      <c r="A2865" s="1">
        <v>44138</v>
      </c>
      <c r="B2865" s="12">
        <v>46.4</v>
      </c>
      <c r="C2865" s="7">
        <v>27</v>
      </c>
    </row>
    <row x14ac:dyDescent="0.25" r="2866" customHeight="1" ht="18.75">
      <c r="A2866" s="1">
        <v>44139</v>
      </c>
      <c r="B2866" s="12">
        <v>39.4</v>
      </c>
      <c r="C2866" s="7">
        <v>18</v>
      </c>
    </row>
    <row x14ac:dyDescent="0.25" r="2867" customHeight="1" ht="18.75">
      <c r="A2867" s="1">
        <v>44140</v>
      </c>
      <c r="B2867" s="12">
        <v>49.4</v>
      </c>
      <c r="C2867" s="7">
        <v>30</v>
      </c>
    </row>
    <row x14ac:dyDescent="0.25" r="2868" customHeight="1" ht="18.75">
      <c r="A2868" s="1">
        <v>44141</v>
      </c>
      <c r="B2868" s="12">
        <v>56.9</v>
      </c>
      <c r="C2868" s="7">
        <v>41</v>
      </c>
    </row>
    <row x14ac:dyDescent="0.25" r="2869" customHeight="1" ht="18.75">
      <c r="A2869" s="1">
        <v>44142</v>
      </c>
      <c r="B2869" s="12">
        <v>58.9</v>
      </c>
      <c r="C2869" s="7">
        <v>32</v>
      </c>
    </row>
    <row x14ac:dyDescent="0.25" r="2870" customHeight="1" ht="18.75">
      <c r="A2870" s="1">
        <v>44143</v>
      </c>
      <c r="B2870" s="12">
        <v>39.4</v>
      </c>
      <c r="C2870" s="7">
        <v>18</v>
      </c>
    </row>
    <row x14ac:dyDescent="0.25" r="2871" customHeight="1" ht="18.75">
      <c r="A2871" s="1">
        <v>44144</v>
      </c>
      <c r="B2871" s="12">
        <v>34.1</v>
      </c>
      <c r="C2871" s="7">
        <v>20</v>
      </c>
    </row>
    <row x14ac:dyDescent="0.25" r="2872" customHeight="1" ht="18.75">
      <c r="A2872" s="1">
        <v>44145</v>
      </c>
      <c r="B2872" s="12">
        <v>42.5</v>
      </c>
      <c r="C2872" s="7">
        <v>23</v>
      </c>
    </row>
    <row x14ac:dyDescent="0.25" r="2873" customHeight="1" ht="18.75">
      <c r="A2873" s="1">
        <v>44146</v>
      </c>
      <c r="B2873" s="7">
        <v>52</v>
      </c>
      <c r="C2873" s="7">
        <v>23</v>
      </c>
    </row>
    <row x14ac:dyDescent="0.25" r="2874" customHeight="1" ht="18.75">
      <c r="A2874" s="1">
        <v>44147</v>
      </c>
      <c r="B2874" s="12">
        <v>59.3</v>
      </c>
      <c r="C2874" s="7">
        <v>26</v>
      </c>
    </row>
    <row x14ac:dyDescent="0.25" r="2875" customHeight="1" ht="18.75">
      <c r="A2875" s="1">
        <v>44148</v>
      </c>
      <c r="B2875" s="12">
        <v>57.3</v>
      </c>
      <c r="C2875" s="7">
        <v>33</v>
      </c>
    </row>
    <row x14ac:dyDescent="0.25" r="2876" customHeight="1" ht="18.75">
      <c r="A2876" s="1">
        <v>44149</v>
      </c>
      <c r="B2876" s="12">
        <v>71.6</v>
      </c>
      <c r="C2876" s="7">
        <v>48</v>
      </c>
    </row>
    <row x14ac:dyDescent="0.25" r="2877" customHeight="1" ht="18.75">
      <c r="A2877" s="1">
        <v>44150</v>
      </c>
      <c r="B2877" s="12">
        <v>76.6</v>
      </c>
      <c r="C2877" s="7">
        <v>44</v>
      </c>
    </row>
    <row x14ac:dyDescent="0.25" r="2878" customHeight="1" ht="18.75">
      <c r="A2878" s="1">
        <v>44151</v>
      </c>
      <c r="B2878" s="12">
        <v>70.1</v>
      </c>
      <c r="C2878" s="7">
        <v>33</v>
      </c>
    </row>
    <row x14ac:dyDescent="0.25" r="2879" customHeight="1" ht="18.75">
      <c r="A2879" s="1">
        <v>44152</v>
      </c>
      <c r="B2879" s="12">
        <v>75.3</v>
      </c>
      <c r="C2879" s="7">
        <v>52</v>
      </c>
    </row>
    <row x14ac:dyDescent="0.25" r="2880" customHeight="1" ht="18.75">
      <c r="A2880" s="1">
        <v>44153</v>
      </c>
      <c r="B2880" s="12">
        <v>74.6</v>
      </c>
      <c r="C2880" s="7">
        <v>51</v>
      </c>
    </row>
    <row x14ac:dyDescent="0.25" r="2881" customHeight="1" ht="18.75">
      <c r="A2881" s="1">
        <v>44154</v>
      </c>
      <c r="B2881" s="7">
        <v>78</v>
      </c>
      <c r="C2881" s="7">
        <v>64</v>
      </c>
    </row>
    <row x14ac:dyDescent="0.25" r="2882" customHeight="1" ht="18.75">
      <c r="A2882" s="1">
        <v>44155</v>
      </c>
      <c r="B2882" s="12">
        <v>62.8</v>
      </c>
      <c r="C2882" s="7">
        <v>53</v>
      </c>
    </row>
    <row x14ac:dyDescent="0.25" r="2883" customHeight="1" ht="18.75">
      <c r="A2883" s="1">
        <v>44156</v>
      </c>
      <c r="B2883" s="12">
        <v>72.4</v>
      </c>
      <c r="C2883" s="7">
        <v>59</v>
      </c>
    </row>
    <row x14ac:dyDescent="0.25" r="2884" customHeight="1" ht="18.75">
      <c r="A2884" s="1">
        <v>44157</v>
      </c>
      <c r="B2884" s="12">
        <v>74.4</v>
      </c>
      <c r="C2884" s="7">
        <v>57</v>
      </c>
    </row>
    <row x14ac:dyDescent="0.25" r="2885" customHeight="1" ht="18.75">
      <c r="A2885" s="1">
        <v>44158</v>
      </c>
      <c r="B2885" s="12">
        <v>49.1</v>
      </c>
      <c r="C2885" s="7">
        <v>34</v>
      </c>
    </row>
    <row x14ac:dyDescent="0.25" r="2886" customHeight="1" ht="18.75">
      <c r="A2886" s="1">
        <v>44159</v>
      </c>
      <c r="B2886" s="12">
        <v>58.4</v>
      </c>
      <c r="C2886" s="7">
        <v>36</v>
      </c>
    </row>
    <row x14ac:dyDescent="0.25" r="2887" customHeight="1" ht="18.75">
      <c r="A2887" s="1">
        <v>44160</v>
      </c>
      <c r="B2887" s="12">
        <v>53.5</v>
      </c>
      <c r="C2887" s="7">
        <v>31</v>
      </c>
    </row>
    <row x14ac:dyDescent="0.25" r="2888" customHeight="1" ht="18.75">
      <c r="A2888" s="1">
        <v>44161</v>
      </c>
      <c r="B2888" s="12">
        <v>63.8</v>
      </c>
      <c r="C2888" s="7">
        <v>46</v>
      </c>
    </row>
    <row x14ac:dyDescent="0.25" r="2889" customHeight="1" ht="18.75">
      <c r="A2889" s="1">
        <v>44162</v>
      </c>
      <c r="B2889" s="12">
        <v>55.1</v>
      </c>
      <c r="C2889" s="7">
        <v>44</v>
      </c>
    </row>
    <row x14ac:dyDescent="0.25" r="2890" customHeight="1" ht="18.75">
      <c r="A2890" s="1">
        <v>44163</v>
      </c>
      <c r="B2890" s="12">
        <v>44.9</v>
      </c>
      <c r="C2890" s="7">
        <v>25</v>
      </c>
    </row>
    <row x14ac:dyDescent="0.25" r="2891" customHeight="1" ht="18.75">
      <c r="A2891" s="1">
        <v>44164</v>
      </c>
      <c r="B2891" s="12">
        <v>53.6</v>
      </c>
      <c r="C2891" s="7">
        <v>41</v>
      </c>
    </row>
    <row x14ac:dyDescent="0.25" r="2892" customHeight="1" ht="18.75">
      <c r="A2892" s="1">
        <v>44165</v>
      </c>
      <c r="B2892" s="12">
        <v>47.9</v>
      </c>
      <c r="C2892" s="7">
        <v>33</v>
      </c>
    </row>
    <row x14ac:dyDescent="0.25" r="2893" customHeight="1" ht="18.75">
      <c r="A2893" s="1">
        <v>44166</v>
      </c>
      <c r="B2893" s="12">
        <v>46.6</v>
      </c>
      <c r="C2893" s="7">
        <v>23</v>
      </c>
    </row>
    <row x14ac:dyDescent="0.25" r="2894" customHeight="1" ht="18.75">
      <c r="A2894" s="1">
        <v>44167</v>
      </c>
      <c r="B2894" s="12">
        <v>47.6</v>
      </c>
      <c r="C2894" s="7">
        <v>24</v>
      </c>
    </row>
    <row x14ac:dyDescent="0.25" r="2895" customHeight="1" ht="18.75">
      <c r="A2895" s="1">
        <v>44168</v>
      </c>
      <c r="B2895" s="12">
        <v>40.3</v>
      </c>
      <c r="C2895" s="7">
        <v>33</v>
      </c>
    </row>
    <row x14ac:dyDescent="0.25" r="2896" customHeight="1" ht="18.75">
      <c r="A2896" s="1">
        <v>44169</v>
      </c>
      <c r="B2896" s="12">
        <v>42.4</v>
      </c>
      <c r="C2896" s="7">
        <v>24</v>
      </c>
    </row>
    <row x14ac:dyDescent="0.25" r="2897" customHeight="1" ht="18.75">
      <c r="A2897" s="1">
        <v>44170</v>
      </c>
      <c r="B2897" s="12">
        <v>60.3</v>
      </c>
      <c r="C2897" s="7">
        <v>45</v>
      </c>
    </row>
    <row x14ac:dyDescent="0.25" r="2898" customHeight="1" ht="18.75">
      <c r="A2898" s="1">
        <v>44171</v>
      </c>
      <c r="B2898" s="12">
        <v>65.6</v>
      </c>
      <c r="C2898" s="7">
        <v>40</v>
      </c>
    </row>
    <row x14ac:dyDescent="0.25" r="2899" customHeight="1" ht="18.75">
      <c r="A2899" s="1">
        <v>44172</v>
      </c>
      <c r="B2899" s="12">
        <v>64.4</v>
      </c>
      <c r="C2899" s="7">
        <v>44</v>
      </c>
    </row>
    <row x14ac:dyDescent="0.25" r="2900" customHeight="1" ht="18.75">
      <c r="A2900" s="1">
        <v>44173</v>
      </c>
      <c r="B2900" s="7">
        <v>48</v>
      </c>
      <c r="C2900" s="7">
        <v>32</v>
      </c>
    </row>
    <row x14ac:dyDescent="0.25" r="2901" customHeight="1" ht="18.75">
      <c r="A2901" s="1">
        <v>44174</v>
      </c>
      <c r="B2901" s="12">
        <v>48.3</v>
      </c>
      <c r="C2901" s="7">
        <v>21</v>
      </c>
    </row>
    <row x14ac:dyDescent="0.25" r="2902" customHeight="1" ht="18.75">
      <c r="A2902" s="1">
        <v>44175</v>
      </c>
      <c r="B2902" s="12">
        <v>54.9</v>
      </c>
      <c r="C2902" s="7">
        <v>43</v>
      </c>
    </row>
    <row x14ac:dyDescent="0.25" r="2903" customHeight="1" ht="18.75">
      <c r="A2903" s="1">
        <v>44176</v>
      </c>
      <c r="B2903" s="12">
        <v>62.5</v>
      </c>
      <c r="C2903" s="7">
        <v>44</v>
      </c>
    </row>
    <row x14ac:dyDescent="0.25" r="2904" customHeight="1" ht="18.75">
      <c r="A2904" s="1">
        <v>44177</v>
      </c>
      <c r="B2904" s="12">
        <v>43.6</v>
      </c>
      <c r="C2904" s="7">
        <v>24</v>
      </c>
    </row>
    <row x14ac:dyDescent="0.25" r="2905" customHeight="1" ht="18.75">
      <c r="A2905" s="1">
        <v>44178</v>
      </c>
      <c r="B2905" s="12">
        <v>53.9</v>
      </c>
      <c r="C2905" s="7">
        <v>36</v>
      </c>
    </row>
    <row x14ac:dyDescent="0.25" r="2906" customHeight="1" ht="18.75">
      <c r="A2906" s="1">
        <v>44179</v>
      </c>
      <c r="B2906" s="12">
        <v>33.5</v>
      </c>
      <c r="C2906" s="7">
        <v>20</v>
      </c>
    </row>
    <row x14ac:dyDescent="0.25" r="2907" customHeight="1" ht="18.75">
      <c r="A2907" s="1">
        <v>44180</v>
      </c>
      <c r="B2907" s="7">
        <v>36</v>
      </c>
      <c r="C2907" s="7">
        <v>19</v>
      </c>
    </row>
    <row x14ac:dyDescent="0.25" r="2908" customHeight="1" ht="18.75">
      <c r="A2908" s="1">
        <v>44181</v>
      </c>
      <c r="B2908" s="12">
        <v>40.9</v>
      </c>
      <c r="C2908" s="7">
        <v>23</v>
      </c>
    </row>
    <row x14ac:dyDescent="0.25" r="2909" customHeight="1" ht="18.75">
      <c r="A2909" s="1">
        <v>44182</v>
      </c>
      <c r="B2909" s="7">
        <v>43</v>
      </c>
      <c r="C2909" s="7">
        <v>26</v>
      </c>
    </row>
    <row x14ac:dyDescent="0.25" r="2910" customHeight="1" ht="18.75">
      <c r="A2910" s="1">
        <v>44183</v>
      </c>
      <c r="B2910" s="12">
        <v>49.5</v>
      </c>
      <c r="C2910" s="7">
        <v>36</v>
      </c>
    </row>
    <row x14ac:dyDescent="0.25" r="2911" customHeight="1" ht="18.75">
      <c r="A2911" s="1">
        <v>44184</v>
      </c>
      <c r="B2911" s="12">
        <v>34.3</v>
      </c>
      <c r="C2911" s="7">
        <v>18</v>
      </c>
    </row>
    <row x14ac:dyDescent="0.25" r="2912" customHeight="1" ht="18.75">
      <c r="A2912" s="1">
        <v>44185</v>
      </c>
      <c r="B2912" s="12">
        <v>43.4</v>
      </c>
      <c r="C2912" s="7">
        <v>28</v>
      </c>
    </row>
    <row x14ac:dyDescent="0.25" r="2913" customHeight="1" ht="18.75">
      <c r="A2913" s="1">
        <v>44186</v>
      </c>
      <c r="B2913" s="7">
        <v>58</v>
      </c>
      <c r="C2913" s="7">
        <v>39</v>
      </c>
    </row>
    <row x14ac:dyDescent="0.25" r="2914" customHeight="1" ht="18.75">
      <c r="A2914" s="1">
        <v>44187</v>
      </c>
      <c r="B2914" s="12">
        <v>64.4</v>
      </c>
      <c r="C2914" s="7">
        <v>38</v>
      </c>
    </row>
    <row x14ac:dyDescent="0.25" r="2915" customHeight="1" ht="18.75">
      <c r="A2915" s="1">
        <v>44188</v>
      </c>
      <c r="B2915" s="12">
        <v>68.3</v>
      </c>
      <c r="C2915" s="7">
        <v>45</v>
      </c>
    </row>
    <row x14ac:dyDescent="0.25" r="2916" customHeight="1" ht="18.75">
      <c r="A2916" s="1">
        <v>44189</v>
      </c>
      <c r="B2916" s="7">
        <v>55</v>
      </c>
      <c r="C2916" s="7">
        <v>25</v>
      </c>
    </row>
    <row x14ac:dyDescent="0.25" r="2917" customHeight="1" ht="18.75">
      <c r="A2917" s="1">
        <v>44190</v>
      </c>
      <c r="B2917" s="12">
        <v>50.5</v>
      </c>
      <c r="C2917" s="7">
        <v>33</v>
      </c>
    </row>
    <row x14ac:dyDescent="0.25" r="2918" customHeight="1" ht="18.75">
      <c r="A2918" s="1">
        <v>44191</v>
      </c>
      <c r="B2918" s="12">
        <v>61.4</v>
      </c>
      <c r="C2918" s="7">
        <v>39</v>
      </c>
    </row>
    <row x14ac:dyDescent="0.25" r="2919" customHeight="1" ht="18.75">
      <c r="A2919" s="1">
        <v>44192</v>
      </c>
      <c r="B2919" s="12">
        <v>79.5</v>
      </c>
      <c r="C2919" s="7">
        <v>54</v>
      </c>
    </row>
    <row x14ac:dyDescent="0.25" r="2920" customHeight="1" ht="18.75">
      <c r="A2920" s="1">
        <v>44193</v>
      </c>
      <c r="B2920" s="12">
        <v>87.4</v>
      </c>
      <c r="C2920" s="7">
        <v>49</v>
      </c>
    </row>
    <row x14ac:dyDescent="0.25" r="2921" customHeight="1" ht="18.75">
      <c r="A2921" s="1">
        <v>44194</v>
      </c>
      <c r="B2921" s="12">
        <v>81.5</v>
      </c>
      <c r="C2921" s="7">
        <v>43</v>
      </c>
    </row>
    <row x14ac:dyDescent="0.25" r="2922" customHeight="1" ht="18.75">
      <c r="A2922" s="1">
        <v>44195</v>
      </c>
      <c r="B2922" s="12">
        <v>50.5</v>
      </c>
      <c r="C2922" s="7">
        <v>33</v>
      </c>
    </row>
    <row x14ac:dyDescent="0.25" r="2923" customHeight="1" ht="18.75">
      <c r="A2923" s="1">
        <v>44196</v>
      </c>
      <c r="B2923" s="12">
        <v>50.4</v>
      </c>
      <c r="C2923" s="7">
        <v>40</v>
      </c>
    </row>
    <row x14ac:dyDescent="0.25" r="2924" customHeight="1" ht="18.75">
      <c r="A2924" s="1">
        <v>44197</v>
      </c>
      <c r="B2924" s="12">
        <v>66.4</v>
      </c>
      <c r="C2924" s="7">
        <v>47</v>
      </c>
    </row>
    <row x14ac:dyDescent="0.25" r="2925" customHeight="1" ht="18.75">
      <c r="A2925" s="1">
        <v>44198</v>
      </c>
      <c r="B2925" s="12">
        <v>50.9</v>
      </c>
      <c r="C2925" s="7">
        <v>29</v>
      </c>
    </row>
    <row x14ac:dyDescent="0.25" r="2926" customHeight="1" ht="18.75">
      <c r="A2926" s="1">
        <v>44199</v>
      </c>
      <c r="B2926" s="12">
        <v>42.5</v>
      </c>
      <c r="C2926" s="7">
        <v>32</v>
      </c>
    </row>
    <row x14ac:dyDescent="0.25" r="2927" customHeight="1" ht="18.75">
      <c r="A2927" s="1">
        <v>44200</v>
      </c>
      <c r="B2927" s="12">
        <v>51.8</v>
      </c>
      <c r="C2927" s="7">
        <v>29</v>
      </c>
    </row>
    <row x14ac:dyDescent="0.25" r="2928" customHeight="1" ht="18.75">
      <c r="A2928" s="1">
        <v>44201</v>
      </c>
      <c r="B2928" s="12">
        <v>47.9</v>
      </c>
      <c r="C2928" s="7">
        <v>24</v>
      </c>
    </row>
    <row x14ac:dyDescent="0.25" r="2929" customHeight="1" ht="18.75">
      <c r="A2929" s="1">
        <v>44202</v>
      </c>
      <c r="B2929" s="12">
        <v>47.6</v>
      </c>
      <c r="C2929" s="7">
        <v>35</v>
      </c>
    </row>
    <row x14ac:dyDescent="0.25" r="2930" customHeight="1" ht="18.75">
      <c r="A2930" s="1">
        <v>44203</v>
      </c>
      <c r="B2930" s="12">
        <v>40.3</v>
      </c>
      <c r="C2930" s="7">
        <v>25</v>
      </c>
    </row>
    <row x14ac:dyDescent="0.25" r="2931" customHeight="1" ht="18.75">
      <c r="A2931" s="1">
        <v>44204</v>
      </c>
      <c r="B2931" s="12">
        <v>41.3</v>
      </c>
      <c r="C2931" s="7">
        <v>34</v>
      </c>
    </row>
    <row x14ac:dyDescent="0.25" r="2932" customHeight="1" ht="18.75">
      <c r="A2932" s="1">
        <v>44205</v>
      </c>
      <c r="B2932" s="12">
        <v>45.1</v>
      </c>
      <c r="C2932" s="7">
        <v>29</v>
      </c>
    </row>
    <row x14ac:dyDescent="0.25" r="2933" customHeight="1" ht="18.75">
      <c r="A2933" s="1">
        <v>44206</v>
      </c>
      <c r="B2933" s="12">
        <v>51.4</v>
      </c>
      <c r="C2933" s="7">
        <v>32</v>
      </c>
    </row>
    <row x14ac:dyDescent="0.25" r="2934" customHeight="1" ht="18.75">
      <c r="A2934" s="1">
        <v>44207</v>
      </c>
      <c r="B2934" s="12">
        <v>62.8</v>
      </c>
      <c r="C2934" s="7">
        <v>51</v>
      </c>
    </row>
    <row x14ac:dyDescent="0.25" r="2935" customHeight="1" ht="18.75">
      <c r="A2935" s="1">
        <v>44208</v>
      </c>
      <c r="B2935" s="7">
        <v>60</v>
      </c>
      <c r="C2935" s="7">
        <v>39</v>
      </c>
    </row>
    <row x14ac:dyDescent="0.25" r="2936" customHeight="1" ht="18.75">
      <c r="A2936" s="1">
        <v>44209</v>
      </c>
      <c r="B2936" s="7">
        <v>57</v>
      </c>
      <c r="C2936" s="7">
        <v>33</v>
      </c>
    </row>
    <row x14ac:dyDescent="0.25" r="2937" customHeight="1" ht="18.75">
      <c r="A2937" s="1">
        <v>44210</v>
      </c>
      <c r="B2937" s="12">
        <v>51.1</v>
      </c>
      <c r="C2937" s="7">
        <v>19</v>
      </c>
    </row>
    <row x14ac:dyDescent="0.25" r="2938" customHeight="1" ht="18.75">
      <c r="A2938" s="1">
        <v>44211</v>
      </c>
      <c r="B2938" s="12">
        <v>55.6</v>
      </c>
      <c r="C2938" s="7">
        <v>42</v>
      </c>
    </row>
    <row x14ac:dyDescent="0.25" r="2939" customHeight="1" ht="18.75">
      <c r="A2939" s="1">
        <v>44212</v>
      </c>
      <c r="B2939" s="12">
        <v>47.8</v>
      </c>
      <c r="C2939" s="7">
        <v>30</v>
      </c>
    </row>
    <row x14ac:dyDescent="0.25" r="2940" customHeight="1" ht="18.75">
      <c r="A2940" s="1">
        <v>44213</v>
      </c>
      <c r="B2940" s="12">
        <v>42.5</v>
      </c>
      <c r="C2940" s="7">
        <v>27</v>
      </c>
    </row>
    <row x14ac:dyDescent="0.25" r="2941" customHeight="1" ht="18.75">
      <c r="A2941" s="1">
        <v>44214</v>
      </c>
      <c r="B2941" s="7">
        <v>60</v>
      </c>
      <c r="C2941" s="7">
        <v>43</v>
      </c>
    </row>
    <row x14ac:dyDescent="0.25" r="2942" customHeight="1" ht="18.75">
      <c r="A2942" s="1">
        <v>44215</v>
      </c>
      <c r="B2942" s="7">
        <v>43</v>
      </c>
      <c r="C2942" s="7">
        <v>23</v>
      </c>
    </row>
    <row x14ac:dyDescent="0.25" r="2943" customHeight="1" ht="18.75">
      <c r="A2943" s="1">
        <v>44216</v>
      </c>
      <c r="B2943" s="12">
        <v>53.3</v>
      </c>
      <c r="C2943" s="7">
        <v>29</v>
      </c>
    </row>
    <row x14ac:dyDescent="0.25" r="2944" customHeight="1" ht="18.75">
      <c r="A2944" s="1">
        <v>44217</v>
      </c>
      <c r="B2944" s="12">
        <v>71.8</v>
      </c>
      <c r="C2944" s="7">
        <v>49</v>
      </c>
    </row>
    <row x14ac:dyDescent="0.25" r="2945" customHeight="1" ht="18.75">
      <c r="A2945" s="1">
        <v>44218</v>
      </c>
      <c r="B2945" s="7">
        <v>94</v>
      </c>
      <c r="C2945" s="7">
        <v>83</v>
      </c>
    </row>
    <row x14ac:dyDescent="0.25" r="2946" customHeight="1" ht="18.75">
      <c r="A2946" s="1">
        <v>44219</v>
      </c>
      <c r="B2946" s="12">
        <v>86.3</v>
      </c>
      <c r="C2946" s="7">
        <v>78</v>
      </c>
    </row>
    <row x14ac:dyDescent="0.25" r="2947" customHeight="1" ht="18.75">
      <c r="A2947" s="1">
        <v>44220</v>
      </c>
      <c r="B2947" s="7">
        <v>78</v>
      </c>
      <c r="C2947" s="7">
        <v>67</v>
      </c>
    </row>
    <row x14ac:dyDescent="0.25" r="2948" customHeight="1" ht="18.75">
      <c r="A2948" s="1">
        <v>44221</v>
      </c>
      <c r="B2948" s="7">
        <v>78</v>
      </c>
      <c r="C2948" s="7">
        <v>59</v>
      </c>
    </row>
    <row x14ac:dyDescent="0.25" r="2949" customHeight="1" ht="18.75">
      <c r="A2949" s="1">
        <v>44222</v>
      </c>
      <c r="B2949" s="12">
        <v>92.5</v>
      </c>
      <c r="C2949" s="7">
        <v>81</v>
      </c>
    </row>
    <row x14ac:dyDescent="0.25" r="2950" customHeight="1" ht="18.75">
      <c r="A2950" s="1">
        <v>44223</v>
      </c>
      <c r="B2950" s="7">
        <v>58</v>
      </c>
      <c r="C2950" s="7">
        <v>37</v>
      </c>
    </row>
    <row x14ac:dyDescent="0.25" r="2951" customHeight="1" ht="18.75">
      <c r="A2951" s="1">
        <v>44224</v>
      </c>
      <c r="B2951" s="7">
        <v>67</v>
      </c>
      <c r="C2951" s="7">
        <v>38</v>
      </c>
    </row>
    <row x14ac:dyDescent="0.25" r="2952" customHeight="1" ht="18.75">
      <c r="A2952" s="1">
        <v>44225</v>
      </c>
      <c r="B2952" s="12">
        <v>46.9</v>
      </c>
      <c r="C2952" s="7">
        <v>39</v>
      </c>
    </row>
    <row x14ac:dyDescent="0.25" r="2953" customHeight="1" ht="18.75">
      <c r="A2953" s="1">
        <v>44226</v>
      </c>
      <c r="B2953" s="12">
        <v>55.6</v>
      </c>
      <c r="C2953" s="7">
        <v>43</v>
      </c>
    </row>
    <row x14ac:dyDescent="0.25" r="2954" customHeight="1" ht="18.75">
      <c r="A2954" s="1">
        <v>44227</v>
      </c>
      <c r="B2954" s="12">
        <v>62.5</v>
      </c>
      <c r="C2954" s="7">
        <v>38</v>
      </c>
    </row>
    <row x14ac:dyDescent="0.25" r="2955" customHeight="1" ht="18.75">
      <c r="A2955" s="1">
        <v>44228</v>
      </c>
      <c r="B2955" s="12">
        <v>90.3</v>
      </c>
      <c r="C2955" s="7">
        <v>60</v>
      </c>
    </row>
    <row x14ac:dyDescent="0.25" r="2956" customHeight="1" ht="18.75">
      <c r="A2956" s="1">
        <v>44229</v>
      </c>
      <c r="B2956" s="12">
        <v>43.4</v>
      </c>
      <c r="C2956" s="7">
        <v>34</v>
      </c>
    </row>
    <row x14ac:dyDescent="0.25" r="2957" customHeight="1" ht="18.75">
      <c r="A2957" s="1">
        <v>44230</v>
      </c>
      <c r="B2957" s="12">
        <v>48.1</v>
      </c>
      <c r="C2957" s="7">
        <v>31</v>
      </c>
    </row>
    <row x14ac:dyDescent="0.25" r="2958" customHeight="1" ht="18.75">
      <c r="A2958" s="1">
        <v>44231</v>
      </c>
      <c r="B2958" s="12">
        <v>51.4</v>
      </c>
      <c r="C2958" s="7">
        <v>32</v>
      </c>
    </row>
    <row x14ac:dyDescent="0.25" r="2959" customHeight="1" ht="18.75">
      <c r="A2959" s="1">
        <v>44232</v>
      </c>
      <c r="B2959" s="12">
        <v>54.5</v>
      </c>
      <c r="C2959" s="7">
        <v>36</v>
      </c>
    </row>
    <row x14ac:dyDescent="0.25" r="2960" customHeight="1" ht="18.75">
      <c r="A2960" s="1">
        <v>44233</v>
      </c>
      <c r="B2960" s="7">
        <v>62</v>
      </c>
      <c r="C2960" s="7">
        <v>46</v>
      </c>
    </row>
    <row x14ac:dyDescent="0.25" r="2961" customHeight="1" ht="18.75">
      <c r="A2961" s="1">
        <v>44234</v>
      </c>
      <c r="B2961" s="12">
        <v>62.4</v>
      </c>
      <c r="C2961" s="7">
        <v>41</v>
      </c>
    </row>
    <row x14ac:dyDescent="0.25" r="2962" customHeight="1" ht="18.75">
      <c r="A2962" s="1">
        <v>44235</v>
      </c>
      <c r="B2962" s="12">
        <v>42.5</v>
      </c>
      <c r="C2962" s="7">
        <v>28</v>
      </c>
    </row>
    <row x14ac:dyDescent="0.25" r="2963" customHeight="1" ht="18.75">
      <c r="A2963" s="1">
        <v>44236</v>
      </c>
      <c r="B2963" s="7">
        <v>42</v>
      </c>
      <c r="C2963" s="7">
        <v>31</v>
      </c>
    </row>
    <row x14ac:dyDescent="0.25" r="2964" customHeight="1" ht="18.75">
      <c r="A2964" s="1">
        <v>44237</v>
      </c>
      <c r="B2964" s="12">
        <v>56.1</v>
      </c>
      <c r="C2964" s="7">
        <v>37</v>
      </c>
    </row>
    <row x14ac:dyDescent="0.25" r="2965" customHeight="1" ht="18.75">
      <c r="A2965" s="1">
        <v>44238</v>
      </c>
      <c r="B2965" s="7">
        <v>65</v>
      </c>
      <c r="C2965" s="7">
        <v>36</v>
      </c>
    </row>
    <row x14ac:dyDescent="0.25" r="2966" customHeight="1" ht="18.75">
      <c r="A2966" s="1">
        <v>44239</v>
      </c>
      <c r="B2966" s="12">
        <v>60.6</v>
      </c>
      <c r="C2966" s="7">
        <v>31</v>
      </c>
    </row>
    <row x14ac:dyDescent="0.25" r="2967" customHeight="1" ht="18.75">
      <c r="A2967" s="1">
        <v>44240</v>
      </c>
      <c r="B2967" s="12">
        <v>55.6</v>
      </c>
      <c r="C2967" s="7">
        <v>27</v>
      </c>
    </row>
    <row x14ac:dyDescent="0.25" r="2968" customHeight="1" ht="18.75">
      <c r="A2968" s="1">
        <v>44241</v>
      </c>
      <c r="B2968" s="12">
        <v>82.8</v>
      </c>
      <c r="C2968" s="7">
        <v>67</v>
      </c>
    </row>
    <row x14ac:dyDescent="0.25" r="2969" customHeight="1" ht="18.75">
      <c r="A2969" s="1">
        <v>44242</v>
      </c>
      <c r="B2969" s="12">
        <v>67.4</v>
      </c>
      <c r="C2969" s="7">
        <v>39</v>
      </c>
    </row>
    <row x14ac:dyDescent="0.25" r="2970" customHeight="1" ht="18.75">
      <c r="A2970" s="1">
        <v>44243</v>
      </c>
      <c r="B2970" s="12">
        <v>55.5</v>
      </c>
      <c r="C2970" s="7">
        <v>38</v>
      </c>
    </row>
    <row x14ac:dyDescent="0.25" r="2971" customHeight="1" ht="18.75">
      <c r="A2971" s="1">
        <v>44244</v>
      </c>
      <c r="B2971" s="12">
        <v>47.5</v>
      </c>
      <c r="C2971" s="7">
        <v>39</v>
      </c>
    </row>
    <row x14ac:dyDescent="0.25" r="2972" customHeight="1" ht="18.75">
      <c r="A2972" s="1">
        <v>44245</v>
      </c>
      <c r="B2972" s="12">
        <v>58.8</v>
      </c>
      <c r="C2972" s="7">
        <v>37</v>
      </c>
    </row>
    <row x14ac:dyDescent="0.25" r="2973" customHeight="1" ht="18.75">
      <c r="A2973" s="1">
        <v>44246</v>
      </c>
      <c r="B2973" s="12">
        <v>48.6</v>
      </c>
      <c r="C2973" s="7">
        <v>30</v>
      </c>
    </row>
    <row x14ac:dyDescent="0.25" r="2974" customHeight="1" ht="18.75">
      <c r="A2974" s="1">
        <v>44247</v>
      </c>
      <c r="B2974" s="12">
        <v>54.4</v>
      </c>
      <c r="C2974" s="7">
        <v>34</v>
      </c>
    </row>
    <row x14ac:dyDescent="0.25" r="2975" customHeight="1" ht="18.75">
      <c r="A2975" s="1">
        <v>44248</v>
      </c>
      <c r="B2975" s="7">
        <v>54</v>
      </c>
      <c r="C2975" s="7">
        <v>32</v>
      </c>
    </row>
    <row x14ac:dyDescent="0.25" r="2976" customHeight="1" ht="18.75">
      <c r="A2976" s="1">
        <v>44249</v>
      </c>
      <c r="B2976" s="12">
        <v>50.3</v>
      </c>
      <c r="C2976" s="7">
        <v>30</v>
      </c>
    </row>
    <row x14ac:dyDescent="0.25" r="2977" customHeight="1" ht="18.75">
      <c r="A2977" s="1">
        <v>44250</v>
      </c>
      <c r="B2977" s="12">
        <v>33.5</v>
      </c>
      <c r="C2977" s="7">
        <v>26</v>
      </c>
    </row>
    <row x14ac:dyDescent="0.25" r="2978" customHeight="1" ht="18.75">
      <c r="A2978" s="1">
        <v>44251</v>
      </c>
      <c r="B2978" s="12">
        <v>53.3</v>
      </c>
      <c r="C2978" s="7">
        <v>31</v>
      </c>
    </row>
    <row x14ac:dyDescent="0.25" r="2979" customHeight="1" ht="18.75">
      <c r="A2979" s="1">
        <v>44252</v>
      </c>
      <c r="B2979" s="12">
        <v>89.4</v>
      </c>
      <c r="C2979" s="7">
        <v>65</v>
      </c>
    </row>
    <row x14ac:dyDescent="0.25" r="2980" customHeight="1" ht="18.75">
      <c r="A2980" s="1">
        <v>44253</v>
      </c>
      <c r="B2980" s="12">
        <v>74.5</v>
      </c>
      <c r="C2980" s="7">
        <v>50</v>
      </c>
    </row>
    <row x14ac:dyDescent="0.25" r="2981" customHeight="1" ht="18.75">
      <c r="A2981" s="1">
        <v>44254</v>
      </c>
      <c r="B2981" s="12">
        <v>69.3</v>
      </c>
      <c r="C2981" s="7">
        <v>59</v>
      </c>
    </row>
    <row x14ac:dyDescent="0.25" r="2982" customHeight="1" ht="18.75">
      <c r="A2982" s="1">
        <v>44255</v>
      </c>
      <c r="B2982" s="12">
        <v>84.4</v>
      </c>
      <c r="C2982" s="7">
        <v>56</v>
      </c>
    </row>
    <row x14ac:dyDescent="0.25" r="2983" customHeight="1" ht="18.75">
      <c r="A2983" s="1">
        <v>44256</v>
      </c>
      <c r="B2983" s="12">
        <v>99.8</v>
      </c>
      <c r="C2983" s="7">
        <v>92</v>
      </c>
    </row>
    <row x14ac:dyDescent="0.25" r="2984" customHeight="1" ht="18.75">
      <c r="A2984" s="1">
        <v>44257</v>
      </c>
      <c r="B2984" s="12">
        <v>88.9</v>
      </c>
      <c r="C2984" s="7">
        <v>67</v>
      </c>
    </row>
    <row x14ac:dyDescent="0.25" r="2985" customHeight="1" ht="18.75">
      <c r="A2985" s="1">
        <v>44258</v>
      </c>
      <c r="B2985" s="12">
        <v>77.8</v>
      </c>
      <c r="C2985" s="7">
        <v>50</v>
      </c>
    </row>
    <row x14ac:dyDescent="0.25" r="2986" customHeight="1" ht="18.75">
      <c r="A2986" s="1">
        <v>44259</v>
      </c>
      <c r="B2986" s="12">
        <v>90.4</v>
      </c>
      <c r="C2986" s="7">
        <v>64</v>
      </c>
    </row>
    <row x14ac:dyDescent="0.25" r="2987" customHeight="1" ht="18.75">
      <c r="A2987" s="1">
        <v>44260</v>
      </c>
      <c r="B2987" s="12">
        <v>74.8</v>
      </c>
      <c r="C2987" s="7">
        <v>33</v>
      </c>
    </row>
    <row x14ac:dyDescent="0.25" r="2988" customHeight="1" ht="18.75">
      <c r="A2988" s="1">
        <v>44261</v>
      </c>
      <c r="B2988" s="12">
        <v>82.3</v>
      </c>
      <c r="C2988" s="7">
        <v>70</v>
      </c>
    </row>
    <row x14ac:dyDescent="0.25" r="2989" customHeight="1" ht="18.75">
      <c r="A2989" s="1">
        <v>44262</v>
      </c>
      <c r="B2989" s="12">
        <v>77.3</v>
      </c>
      <c r="C2989" s="7">
        <v>62</v>
      </c>
    </row>
    <row x14ac:dyDescent="0.25" r="2990" customHeight="1" ht="18.75">
      <c r="A2990" s="1">
        <v>44263</v>
      </c>
      <c r="B2990" s="12">
        <v>77.5</v>
      </c>
      <c r="C2990" s="7">
        <v>44</v>
      </c>
    </row>
    <row x14ac:dyDescent="0.25" r="2991" customHeight="1" ht="18.75">
      <c r="A2991" s="1">
        <v>44264</v>
      </c>
      <c r="B2991" s="12">
        <v>64.8</v>
      </c>
      <c r="C2991" s="7">
        <v>39</v>
      </c>
    </row>
    <row x14ac:dyDescent="0.25" r="2992" customHeight="1" ht="18.75">
      <c r="A2992" s="1">
        <v>44265</v>
      </c>
      <c r="B2992" s="12">
        <v>57.6</v>
      </c>
      <c r="C2992" s="7">
        <v>46</v>
      </c>
    </row>
    <row x14ac:dyDescent="0.25" r="2993" customHeight="1" ht="18.75">
      <c r="A2993" s="1">
        <v>44266</v>
      </c>
      <c r="B2993" s="12">
        <v>63.6</v>
      </c>
      <c r="C2993" s="7">
        <v>36</v>
      </c>
    </row>
    <row x14ac:dyDescent="0.25" r="2994" customHeight="1" ht="18.75">
      <c r="A2994" s="1">
        <v>44267</v>
      </c>
      <c r="B2994" s="12">
        <v>93.4</v>
      </c>
      <c r="C2994" s="7">
        <v>56</v>
      </c>
    </row>
    <row x14ac:dyDescent="0.25" r="2995" customHeight="1" ht="18.75">
      <c r="A2995" s="1">
        <v>44268</v>
      </c>
      <c r="B2995" s="12">
        <v>77.1</v>
      </c>
      <c r="C2995" s="7">
        <v>43</v>
      </c>
    </row>
    <row x14ac:dyDescent="0.25" r="2996" customHeight="1" ht="18.75">
      <c r="A2996" s="1">
        <v>44269</v>
      </c>
      <c r="B2996" s="12">
        <v>72.8</v>
      </c>
      <c r="C2996" s="7">
        <v>45</v>
      </c>
    </row>
    <row x14ac:dyDescent="0.25" r="2997" customHeight="1" ht="18.75">
      <c r="A2997" s="1">
        <v>44270</v>
      </c>
      <c r="B2997" s="12">
        <v>68.5</v>
      </c>
      <c r="C2997" s="7">
        <v>36</v>
      </c>
    </row>
    <row x14ac:dyDescent="0.25" r="2998" customHeight="1" ht="18.75">
      <c r="A2998" s="1">
        <v>44271</v>
      </c>
      <c r="B2998" s="12">
        <v>54.1</v>
      </c>
      <c r="C2998" s="7">
        <v>28</v>
      </c>
    </row>
    <row x14ac:dyDescent="0.25" r="2999" customHeight="1" ht="18.75">
      <c r="A2999" s="1">
        <v>44272</v>
      </c>
      <c r="B2999" s="12">
        <v>61.9</v>
      </c>
      <c r="C2999" s="7">
        <v>41</v>
      </c>
    </row>
    <row x14ac:dyDescent="0.25" r="3000" customHeight="1" ht="18.75">
      <c r="A3000" s="1">
        <v>44273</v>
      </c>
      <c r="B3000" s="12">
        <v>75.6</v>
      </c>
      <c r="C3000" s="7">
        <v>53</v>
      </c>
    </row>
    <row x14ac:dyDescent="0.25" r="3001" customHeight="1" ht="18.75">
      <c r="A3001" s="1">
        <v>44274</v>
      </c>
      <c r="B3001" s="12">
        <v>68.1</v>
      </c>
      <c r="C3001" s="7">
        <v>54</v>
      </c>
    </row>
    <row x14ac:dyDescent="0.25" r="3002" customHeight="1" ht="18.75">
      <c r="A3002" s="1">
        <v>44275</v>
      </c>
      <c r="B3002" s="12">
        <v>92.1</v>
      </c>
      <c r="C3002" s="7">
        <v>73</v>
      </c>
    </row>
    <row x14ac:dyDescent="0.25" r="3003" customHeight="1" ht="18.75">
      <c r="A3003" s="1">
        <v>44276</v>
      </c>
      <c r="B3003" s="12">
        <v>61.5</v>
      </c>
      <c r="C3003" s="7">
        <v>41</v>
      </c>
    </row>
    <row x14ac:dyDescent="0.25" r="3004" customHeight="1" ht="18.75">
      <c r="A3004" s="1">
        <v>44277</v>
      </c>
      <c r="B3004" s="12">
        <v>46.6</v>
      </c>
      <c r="C3004" s="7">
        <v>32</v>
      </c>
    </row>
    <row x14ac:dyDescent="0.25" r="3005" customHeight="1" ht="18.75">
      <c r="A3005" s="1">
        <v>44278</v>
      </c>
      <c r="B3005" s="12">
        <v>49.4</v>
      </c>
      <c r="C3005" s="7">
        <v>31</v>
      </c>
    </row>
    <row x14ac:dyDescent="0.25" r="3006" customHeight="1" ht="18.75">
      <c r="A3006" s="1">
        <v>44279</v>
      </c>
      <c r="B3006" s="12">
        <v>54.9</v>
      </c>
      <c r="C3006" s="7">
        <v>30</v>
      </c>
    </row>
    <row x14ac:dyDescent="0.25" r="3007" customHeight="1" ht="18.75">
      <c r="A3007" s="1">
        <v>44280</v>
      </c>
      <c r="B3007" s="7">
        <v>54</v>
      </c>
      <c r="C3007" s="7">
        <v>30</v>
      </c>
    </row>
    <row x14ac:dyDescent="0.25" r="3008" customHeight="1" ht="18.75">
      <c r="A3008" s="1">
        <v>44281</v>
      </c>
      <c r="B3008" s="12">
        <v>52.6</v>
      </c>
      <c r="C3008" s="7">
        <v>26</v>
      </c>
    </row>
    <row x14ac:dyDescent="0.25" r="3009" customHeight="1" ht="18.75">
      <c r="A3009" s="1">
        <v>44282</v>
      </c>
      <c r="B3009" s="12">
        <v>84.8</v>
      </c>
      <c r="C3009" s="7">
        <v>57</v>
      </c>
    </row>
    <row x14ac:dyDescent="0.25" r="3010" customHeight="1" ht="18.75">
      <c r="A3010" s="1">
        <v>44283</v>
      </c>
      <c r="B3010" s="12">
        <v>72.9</v>
      </c>
      <c r="C3010" s="7">
        <v>47</v>
      </c>
    </row>
    <row x14ac:dyDescent="0.25" r="3011" customHeight="1" ht="18.75">
      <c r="A3011" s="1">
        <v>44284</v>
      </c>
      <c r="B3011" s="7">
        <v>51</v>
      </c>
      <c r="C3011" s="7">
        <v>36</v>
      </c>
    </row>
    <row x14ac:dyDescent="0.25" r="3012" customHeight="1" ht="18.75">
      <c r="A3012" s="1">
        <v>44285</v>
      </c>
      <c r="B3012" s="12">
        <v>39.5</v>
      </c>
      <c r="C3012" s="7">
        <v>27</v>
      </c>
    </row>
    <row x14ac:dyDescent="0.25" r="3013" customHeight="1" ht="18.75">
      <c r="A3013" s="1">
        <v>44286</v>
      </c>
      <c r="B3013" s="12">
        <v>58.6</v>
      </c>
      <c r="C3013" s="7">
        <v>26</v>
      </c>
    </row>
    <row x14ac:dyDescent="0.25" r="3014" customHeight="1" ht="18.75">
      <c r="A3014" s="1">
        <v>44287</v>
      </c>
      <c r="B3014" s="12">
        <v>63.1</v>
      </c>
      <c r="C3014" s="7">
        <v>43</v>
      </c>
    </row>
    <row x14ac:dyDescent="0.25" r="3015" customHeight="1" ht="18.75">
      <c r="A3015" s="1">
        <v>44288</v>
      </c>
      <c r="B3015" s="7">
        <v>69</v>
      </c>
      <c r="C3015" s="7">
        <v>59</v>
      </c>
    </row>
    <row x14ac:dyDescent="0.25" r="3016" customHeight="1" ht="18.75">
      <c r="A3016" s="1">
        <v>44289</v>
      </c>
      <c r="B3016" s="12">
        <v>91.1</v>
      </c>
      <c r="C3016" s="7">
        <v>68</v>
      </c>
    </row>
    <row x14ac:dyDescent="0.25" r="3017" customHeight="1" ht="18.75">
      <c r="A3017" s="1">
        <v>44290</v>
      </c>
      <c r="B3017" s="12">
        <v>86.6</v>
      </c>
      <c r="C3017" s="7">
        <v>59</v>
      </c>
    </row>
    <row x14ac:dyDescent="0.25" r="3018" customHeight="1" ht="18.75">
      <c r="A3018" s="1">
        <v>44291</v>
      </c>
      <c r="B3018" s="12">
        <v>63.9</v>
      </c>
      <c r="C3018" s="7">
        <v>38</v>
      </c>
    </row>
    <row x14ac:dyDescent="0.25" r="3019" customHeight="1" ht="18.75">
      <c r="A3019" s="1">
        <v>44292</v>
      </c>
      <c r="B3019" s="7">
        <v>57</v>
      </c>
      <c r="C3019" s="7">
        <v>32</v>
      </c>
    </row>
    <row x14ac:dyDescent="0.25" r="3020" customHeight="1" ht="18.75">
      <c r="A3020" s="1">
        <v>44293</v>
      </c>
      <c r="B3020" s="12">
        <v>42.8</v>
      </c>
      <c r="C3020" s="7">
        <v>29</v>
      </c>
    </row>
    <row x14ac:dyDescent="0.25" r="3021" customHeight="1" ht="18.75">
      <c r="A3021" s="1">
        <v>44294</v>
      </c>
      <c r="B3021" s="12">
        <v>54.1</v>
      </c>
      <c r="C3021" s="7">
        <v>28</v>
      </c>
    </row>
    <row x14ac:dyDescent="0.25" r="3022" customHeight="1" ht="18.75">
      <c r="A3022" s="1">
        <v>44295</v>
      </c>
      <c r="B3022" s="12">
        <v>75.6</v>
      </c>
      <c r="C3022" s="7">
        <v>58</v>
      </c>
    </row>
    <row x14ac:dyDescent="0.25" r="3023" customHeight="1" ht="18.75">
      <c r="A3023" s="1">
        <v>44296</v>
      </c>
      <c r="B3023" s="12">
        <v>63.8</v>
      </c>
      <c r="C3023" s="7">
        <v>32</v>
      </c>
    </row>
    <row x14ac:dyDescent="0.25" r="3024" customHeight="1" ht="18.75">
      <c r="A3024" s="1">
        <v>44297</v>
      </c>
      <c r="B3024" s="12">
        <v>56.9</v>
      </c>
      <c r="C3024" s="7">
        <v>35</v>
      </c>
    </row>
    <row x14ac:dyDescent="0.25" r="3025" customHeight="1" ht="18.75">
      <c r="A3025" s="1">
        <v>44298</v>
      </c>
      <c r="B3025" s="12">
        <v>85.1</v>
      </c>
      <c r="C3025" s="7">
        <v>43</v>
      </c>
    </row>
    <row x14ac:dyDescent="0.25" r="3026" customHeight="1" ht="18.75">
      <c r="A3026" s="1">
        <v>44299</v>
      </c>
      <c r="B3026" s="12">
        <v>70.3</v>
      </c>
      <c r="C3026" s="7">
        <v>45</v>
      </c>
    </row>
    <row x14ac:dyDescent="0.25" r="3027" customHeight="1" ht="18.75">
      <c r="A3027" s="1">
        <v>44300</v>
      </c>
      <c r="B3027" s="12">
        <v>49.9</v>
      </c>
      <c r="C3027" s="7">
        <v>34</v>
      </c>
    </row>
    <row x14ac:dyDescent="0.25" r="3028" customHeight="1" ht="18.75">
      <c r="A3028" s="1">
        <v>44301</v>
      </c>
      <c r="B3028" s="12">
        <v>52.6</v>
      </c>
      <c r="C3028" s="7">
        <v>33</v>
      </c>
    </row>
    <row x14ac:dyDescent="0.25" r="3029" customHeight="1" ht="18.75">
      <c r="A3029" s="1">
        <v>44302</v>
      </c>
      <c r="B3029" s="12">
        <v>67.4</v>
      </c>
      <c r="C3029" s="7">
        <v>49</v>
      </c>
    </row>
    <row x14ac:dyDescent="0.25" r="3030" customHeight="1" ht="18.75">
      <c r="A3030" s="1">
        <v>44303</v>
      </c>
      <c r="B3030" s="12">
        <v>52.6</v>
      </c>
      <c r="C3030" s="7">
        <v>33</v>
      </c>
    </row>
    <row x14ac:dyDescent="0.25" r="3031" customHeight="1" ht="18.75">
      <c r="A3031" s="1">
        <v>44304</v>
      </c>
      <c r="B3031" s="7">
        <v>51</v>
      </c>
      <c r="C3031" s="7">
        <v>39</v>
      </c>
    </row>
    <row x14ac:dyDescent="0.25" r="3032" customHeight="1" ht="18.75">
      <c r="A3032" s="1">
        <v>44305</v>
      </c>
      <c r="B3032" s="7">
        <v>43</v>
      </c>
      <c r="C3032" s="7">
        <v>31</v>
      </c>
    </row>
    <row x14ac:dyDescent="0.25" r="3033" customHeight="1" ht="18.75">
      <c r="A3033" s="1">
        <v>44306</v>
      </c>
      <c r="B3033" s="7">
        <v>44</v>
      </c>
      <c r="C3033" s="7">
        <v>30</v>
      </c>
    </row>
    <row x14ac:dyDescent="0.25" r="3034" customHeight="1" ht="18.75">
      <c r="A3034" s="1">
        <v>44307</v>
      </c>
      <c r="B3034" s="7">
        <v>55</v>
      </c>
      <c r="C3034" s="7">
        <v>31</v>
      </c>
    </row>
    <row x14ac:dyDescent="0.25" r="3035" customHeight="1" ht="18.75">
      <c r="A3035" s="1">
        <v>44308</v>
      </c>
      <c r="B3035" s="12">
        <v>51.5</v>
      </c>
      <c r="C3035" s="7">
        <v>31</v>
      </c>
    </row>
    <row x14ac:dyDescent="0.25" r="3036" customHeight="1" ht="18.75">
      <c r="A3036" s="1">
        <v>44309</v>
      </c>
      <c r="B3036" s="7">
        <v>64</v>
      </c>
      <c r="C3036" s="7">
        <v>52</v>
      </c>
    </row>
    <row x14ac:dyDescent="0.25" r="3037" customHeight="1" ht="18.75">
      <c r="A3037" s="1">
        <v>44310</v>
      </c>
      <c r="B3037" s="12">
        <v>62.9</v>
      </c>
      <c r="C3037" s="7">
        <v>47</v>
      </c>
    </row>
    <row x14ac:dyDescent="0.25" r="3038" customHeight="1" ht="18.75">
      <c r="A3038" s="1">
        <v>44311</v>
      </c>
      <c r="B3038" s="12">
        <v>63.3</v>
      </c>
      <c r="C3038" s="7">
        <v>43</v>
      </c>
    </row>
    <row x14ac:dyDescent="0.25" r="3039" customHeight="1" ht="18.75">
      <c r="A3039" s="1">
        <v>44312</v>
      </c>
      <c r="B3039" s="12">
        <v>63.1</v>
      </c>
      <c r="C3039" s="7">
        <v>39</v>
      </c>
    </row>
    <row x14ac:dyDescent="0.25" r="3040" customHeight="1" ht="18.75">
      <c r="A3040" s="1">
        <v>44313</v>
      </c>
      <c r="B3040" s="12">
        <v>58.5</v>
      </c>
      <c r="C3040" s="7">
        <v>38</v>
      </c>
    </row>
    <row x14ac:dyDescent="0.25" r="3041" customHeight="1" ht="18.75">
      <c r="A3041" s="1">
        <v>44314</v>
      </c>
      <c r="B3041" s="12">
        <v>56.5</v>
      </c>
      <c r="C3041" s="7">
        <v>38</v>
      </c>
    </row>
    <row x14ac:dyDescent="0.25" r="3042" customHeight="1" ht="18.75">
      <c r="A3042" s="1">
        <v>44315</v>
      </c>
      <c r="B3042" s="12">
        <v>52.6</v>
      </c>
      <c r="C3042" s="7">
        <v>33</v>
      </c>
    </row>
    <row x14ac:dyDescent="0.25" r="3043" customHeight="1" ht="18.75">
      <c r="A3043" s="1">
        <v>44316</v>
      </c>
      <c r="B3043" s="12">
        <v>57.5</v>
      </c>
      <c r="C3043" s="7">
        <v>34</v>
      </c>
    </row>
    <row x14ac:dyDescent="0.25" r="3044" customHeight="1" ht="18.75">
      <c r="A3044" s="1">
        <v>44317</v>
      </c>
      <c r="B3044" s="12">
        <v>77.3</v>
      </c>
      <c r="C3044" s="7">
        <v>51</v>
      </c>
    </row>
    <row x14ac:dyDescent="0.25" r="3045" customHeight="1" ht="18.75">
      <c r="A3045" s="1">
        <v>44318</v>
      </c>
      <c r="B3045" s="7">
        <v>68</v>
      </c>
      <c r="C3045" s="7">
        <v>43</v>
      </c>
    </row>
    <row x14ac:dyDescent="0.25" r="3046" customHeight="1" ht="18.75">
      <c r="A3046" s="1">
        <v>44319</v>
      </c>
      <c r="B3046" s="12">
        <v>64.1</v>
      </c>
      <c r="C3046" s="7">
        <v>38</v>
      </c>
    </row>
    <row x14ac:dyDescent="0.25" r="3047" customHeight="1" ht="18.75">
      <c r="A3047" s="1">
        <v>44320</v>
      </c>
      <c r="B3047" s="7">
        <v>85</v>
      </c>
      <c r="C3047" s="7">
        <v>67</v>
      </c>
    </row>
    <row x14ac:dyDescent="0.25" r="3048" customHeight="1" ht="18.75">
      <c r="A3048" s="1">
        <v>44321</v>
      </c>
      <c r="B3048" s="12">
        <v>53.6</v>
      </c>
      <c r="C3048" s="7">
        <v>31</v>
      </c>
    </row>
    <row x14ac:dyDescent="0.25" r="3049" customHeight="1" ht="18.75">
      <c r="A3049" s="1">
        <v>44322</v>
      </c>
      <c r="B3049" s="12">
        <v>52.1</v>
      </c>
      <c r="C3049" s="7">
        <v>34</v>
      </c>
    </row>
    <row x14ac:dyDescent="0.25" r="3050" customHeight="1" ht="18.75">
      <c r="A3050" s="1">
        <v>44323</v>
      </c>
      <c r="B3050" s="12">
        <v>43.5</v>
      </c>
      <c r="C3050" s="7">
        <v>20</v>
      </c>
    </row>
    <row x14ac:dyDescent="0.25" r="3051" customHeight="1" ht="18.75">
      <c r="A3051" s="1">
        <v>44324</v>
      </c>
      <c r="B3051" s="12">
        <v>36.9</v>
      </c>
      <c r="C3051" s="7">
        <v>17</v>
      </c>
    </row>
    <row x14ac:dyDescent="0.25" r="3052" customHeight="1" ht="18.75">
      <c r="A3052" s="1">
        <v>44325</v>
      </c>
      <c r="B3052" s="12">
        <v>30.3</v>
      </c>
      <c r="C3052" s="7">
        <v>16</v>
      </c>
    </row>
    <row x14ac:dyDescent="0.25" r="3053" customHeight="1" ht="18.75">
      <c r="A3053" s="1">
        <v>44326</v>
      </c>
      <c r="B3053" s="12">
        <v>66.5</v>
      </c>
      <c r="C3053" s="7">
        <v>34</v>
      </c>
    </row>
    <row x14ac:dyDescent="0.25" r="3054" customHeight="1" ht="18.75">
      <c r="A3054" s="1">
        <v>44327</v>
      </c>
      <c r="B3054" s="12">
        <v>69.4</v>
      </c>
      <c r="C3054" s="7">
        <v>47</v>
      </c>
    </row>
    <row x14ac:dyDescent="0.25" r="3055" customHeight="1" ht="18.75">
      <c r="A3055" s="1">
        <v>44328</v>
      </c>
      <c r="B3055" s="12">
        <v>58.6</v>
      </c>
      <c r="C3055" s="7">
        <v>40</v>
      </c>
    </row>
    <row x14ac:dyDescent="0.25" r="3056" customHeight="1" ht="18.75">
      <c r="A3056" s="1">
        <v>44329</v>
      </c>
      <c r="B3056" s="12">
        <v>53.1</v>
      </c>
      <c r="C3056" s="7">
        <v>30</v>
      </c>
    </row>
    <row x14ac:dyDescent="0.25" r="3057" customHeight="1" ht="18.75">
      <c r="A3057" s="1">
        <v>44330</v>
      </c>
      <c r="B3057" s="12">
        <v>59.3</v>
      </c>
      <c r="C3057" s="7">
        <v>33</v>
      </c>
    </row>
    <row x14ac:dyDescent="0.25" r="3058" customHeight="1" ht="18.75">
      <c r="A3058" s="1">
        <v>44331</v>
      </c>
      <c r="B3058" s="12">
        <v>85.6</v>
      </c>
      <c r="C3058" s="7">
        <v>68</v>
      </c>
    </row>
    <row x14ac:dyDescent="0.25" r="3059" customHeight="1" ht="18.75">
      <c r="A3059" s="1">
        <v>44332</v>
      </c>
      <c r="B3059" s="12">
        <v>92.9</v>
      </c>
      <c r="C3059" s="7">
        <v>85</v>
      </c>
    </row>
    <row x14ac:dyDescent="0.25" r="3060" customHeight="1" ht="18.75">
      <c r="A3060" s="1">
        <v>44333</v>
      </c>
      <c r="B3060" s="12">
        <v>93.4</v>
      </c>
      <c r="C3060" s="7">
        <v>86</v>
      </c>
    </row>
    <row x14ac:dyDescent="0.25" r="3061" customHeight="1" ht="18.75">
      <c r="A3061" s="1">
        <v>44334</v>
      </c>
      <c r="B3061" s="7">
        <v>81</v>
      </c>
      <c r="C3061" s="7">
        <v>50</v>
      </c>
    </row>
    <row x14ac:dyDescent="0.25" r="3062" customHeight="1" ht="18.75">
      <c r="A3062" s="1">
        <v>44335</v>
      </c>
      <c r="B3062" s="12">
        <v>57.4</v>
      </c>
      <c r="C3062" s="7">
        <v>24</v>
      </c>
    </row>
    <row x14ac:dyDescent="0.25" r="3063" customHeight="1" ht="18.75">
      <c r="A3063" s="1">
        <v>44336</v>
      </c>
      <c r="B3063" s="12">
        <v>85.1</v>
      </c>
      <c r="C3063" s="7">
        <v>65</v>
      </c>
    </row>
    <row x14ac:dyDescent="0.25" r="3064" customHeight="1" ht="18.75">
      <c r="A3064" s="1">
        <v>44337</v>
      </c>
      <c r="B3064" s="12">
        <v>69.6</v>
      </c>
      <c r="C3064" s="7">
        <v>50</v>
      </c>
    </row>
    <row x14ac:dyDescent="0.25" r="3065" customHeight="1" ht="18.75">
      <c r="A3065" s="1">
        <v>44338</v>
      </c>
      <c r="B3065" s="12">
        <v>57.6</v>
      </c>
      <c r="C3065" s="7">
        <v>37</v>
      </c>
    </row>
    <row x14ac:dyDescent="0.25" r="3066" customHeight="1" ht="18.75">
      <c r="A3066" s="1">
        <v>44339</v>
      </c>
      <c r="B3066" s="12">
        <v>52.5</v>
      </c>
      <c r="C3066" s="7">
        <v>25</v>
      </c>
    </row>
    <row x14ac:dyDescent="0.25" r="3067" customHeight="1" ht="18.75">
      <c r="A3067" s="1">
        <v>44340</v>
      </c>
      <c r="B3067" s="12">
        <v>49.8</v>
      </c>
      <c r="C3067" s="7">
        <v>21</v>
      </c>
    </row>
    <row x14ac:dyDescent="0.25" r="3068" customHeight="1" ht="18.75">
      <c r="A3068" s="1">
        <v>44341</v>
      </c>
      <c r="B3068" s="12">
        <v>43.5</v>
      </c>
      <c r="C3068" s="7">
        <v>19</v>
      </c>
    </row>
    <row x14ac:dyDescent="0.25" r="3069" customHeight="1" ht="18.75">
      <c r="A3069" s="1">
        <v>44342</v>
      </c>
      <c r="B3069" s="12">
        <v>44.3</v>
      </c>
      <c r="C3069" s="7">
        <v>26</v>
      </c>
    </row>
    <row x14ac:dyDescent="0.25" r="3070" customHeight="1" ht="18.75">
      <c r="A3070" s="1">
        <v>44343</v>
      </c>
      <c r="B3070" s="12">
        <v>55.9</v>
      </c>
      <c r="C3070" s="7">
        <v>28</v>
      </c>
    </row>
    <row x14ac:dyDescent="0.25" r="3071" customHeight="1" ht="18.75">
      <c r="A3071" s="1">
        <v>44344</v>
      </c>
      <c r="B3071" s="12">
        <v>71.6</v>
      </c>
      <c r="C3071" s="7">
        <v>25</v>
      </c>
    </row>
    <row x14ac:dyDescent="0.25" r="3072" customHeight="1" ht="18.75">
      <c r="A3072" s="1">
        <v>44345</v>
      </c>
      <c r="B3072" s="12">
        <v>49.4</v>
      </c>
      <c r="C3072" s="7">
        <v>28</v>
      </c>
    </row>
    <row x14ac:dyDescent="0.25" r="3073" customHeight="1" ht="18.75">
      <c r="A3073" s="1">
        <v>44346</v>
      </c>
      <c r="B3073" s="12">
        <v>56.5</v>
      </c>
      <c r="C3073" s="7">
        <v>25</v>
      </c>
    </row>
    <row x14ac:dyDescent="0.25" r="3074" customHeight="1" ht="18.75">
      <c r="A3074" s="1">
        <v>44347</v>
      </c>
      <c r="B3074" s="12">
        <v>67.1</v>
      </c>
      <c r="C3074" s="7">
        <v>36</v>
      </c>
    </row>
    <row x14ac:dyDescent="0.25" r="3075" customHeight="1" ht="18.75">
      <c r="A3075" s="1">
        <v>44348</v>
      </c>
      <c r="B3075" s="12">
        <v>57.6</v>
      </c>
      <c r="C3075" s="7">
        <v>26</v>
      </c>
    </row>
    <row x14ac:dyDescent="0.25" r="3076" customHeight="1" ht="18.75">
      <c r="A3076" s="1">
        <v>44349</v>
      </c>
      <c r="B3076" s="12">
        <v>51.9</v>
      </c>
      <c r="C3076" s="7">
        <v>27</v>
      </c>
    </row>
    <row x14ac:dyDescent="0.25" r="3077" customHeight="1" ht="18.75">
      <c r="A3077" s="1">
        <v>44350</v>
      </c>
      <c r="B3077" s="12">
        <v>88.4</v>
      </c>
      <c r="C3077" s="7">
        <v>65</v>
      </c>
    </row>
    <row x14ac:dyDescent="0.25" r="3078" customHeight="1" ht="18.75">
      <c r="A3078" s="1">
        <v>44351</v>
      </c>
      <c r="B3078" s="12">
        <v>53.9</v>
      </c>
      <c r="C3078" s="7">
        <v>27</v>
      </c>
    </row>
    <row x14ac:dyDescent="0.25" r="3079" customHeight="1" ht="18.75">
      <c r="A3079" s="1">
        <v>44352</v>
      </c>
      <c r="B3079" s="12">
        <v>51.8</v>
      </c>
      <c r="C3079" s="7">
        <v>32</v>
      </c>
    </row>
    <row x14ac:dyDescent="0.25" r="3080" customHeight="1" ht="18.75">
      <c r="A3080" s="1">
        <v>44353</v>
      </c>
      <c r="B3080" s="12">
        <v>62.1</v>
      </c>
      <c r="C3080" s="7">
        <v>34</v>
      </c>
    </row>
    <row x14ac:dyDescent="0.25" r="3081" customHeight="1" ht="18.75">
      <c r="A3081" s="1">
        <v>44354</v>
      </c>
      <c r="B3081" s="12">
        <v>56.3</v>
      </c>
      <c r="C3081" s="7">
        <v>29</v>
      </c>
    </row>
    <row x14ac:dyDescent="0.25" r="3082" customHeight="1" ht="18.75">
      <c r="A3082" s="1">
        <v>44355</v>
      </c>
      <c r="B3082" s="7">
        <v>54</v>
      </c>
      <c r="C3082" s="7">
        <v>26</v>
      </c>
    </row>
    <row x14ac:dyDescent="0.25" r="3083" customHeight="1" ht="18.75">
      <c r="A3083" s="1">
        <v>44356</v>
      </c>
      <c r="B3083" s="12">
        <v>50.5</v>
      </c>
      <c r="C3083" s="7">
        <v>25</v>
      </c>
    </row>
    <row x14ac:dyDescent="0.25" r="3084" customHeight="1" ht="18.75">
      <c r="A3084" s="1">
        <v>44357</v>
      </c>
      <c r="B3084" s="12">
        <v>57.1</v>
      </c>
      <c r="C3084" s="7">
        <v>33</v>
      </c>
    </row>
    <row x14ac:dyDescent="0.25" r="3085" customHeight="1" ht="18.75">
      <c r="A3085" s="1">
        <v>44358</v>
      </c>
      <c r="B3085" s="12">
        <v>84.8</v>
      </c>
      <c r="C3085" s="7">
        <v>69</v>
      </c>
    </row>
    <row x14ac:dyDescent="0.25" r="3086" customHeight="1" ht="18.75">
      <c r="A3086" s="1">
        <v>44359</v>
      </c>
      <c r="B3086" s="12">
        <v>74.8</v>
      </c>
      <c r="C3086" s="7">
        <v>54</v>
      </c>
    </row>
    <row x14ac:dyDescent="0.25" r="3087" customHeight="1" ht="18.75">
      <c r="A3087" s="1">
        <v>44360</v>
      </c>
      <c r="B3087" s="7">
        <v>69</v>
      </c>
      <c r="C3087" s="7">
        <v>41</v>
      </c>
    </row>
    <row x14ac:dyDescent="0.25" r="3088" customHeight="1" ht="18.75">
      <c r="A3088" s="1">
        <v>44361</v>
      </c>
      <c r="B3088" s="12">
        <v>69.4</v>
      </c>
      <c r="C3088" s="7">
        <v>49</v>
      </c>
    </row>
    <row x14ac:dyDescent="0.25" r="3089" customHeight="1" ht="18.75">
      <c r="A3089" s="1">
        <v>44362</v>
      </c>
      <c r="B3089" s="7">
        <v>76</v>
      </c>
      <c r="C3089" s="7">
        <v>60</v>
      </c>
    </row>
    <row x14ac:dyDescent="0.25" r="3090" customHeight="1" ht="18.75">
      <c r="A3090" s="1">
        <v>44363</v>
      </c>
      <c r="B3090" s="12">
        <v>73.5</v>
      </c>
      <c r="C3090" s="7">
        <v>59</v>
      </c>
    </row>
    <row x14ac:dyDescent="0.25" r="3091" customHeight="1" ht="18.75">
      <c r="A3091" s="1">
        <v>44364</v>
      </c>
      <c r="B3091" s="12">
        <v>70.6</v>
      </c>
      <c r="C3091" s="7">
        <v>57</v>
      </c>
    </row>
    <row x14ac:dyDescent="0.25" r="3092" customHeight="1" ht="18.75">
      <c r="A3092" s="1">
        <v>44365</v>
      </c>
      <c r="B3092" s="12">
        <v>73.6</v>
      </c>
      <c r="C3092" s="7">
        <v>52</v>
      </c>
    </row>
    <row x14ac:dyDescent="0.25" r="3093" customHeight="1" ht="18.75">
      <c r="A3093" s="1">
        <v>44366</v>
      </c>
      <c r="B3093" s="12">
        <v>51.1</v>
      </c>
      <c r="C3093" s="7">
        <v>23</v>
      </c>
    </row>
    <row x14ac:dyDescent="0.25" r="3094" customHeight="1" ht="18.75">
      <c r="A3094" s="1">
        <v>44367</v>
      </c>
      <c r="B3094" s="12">
        <v>47.1</v>
      </c>
      <c r="C3094" s="7">
        <v>13</v>
      </c>
    </row>
    <row x14ac:dyDescent="0.25" r="3095" customHeight="1" ht="18.75">
      <c r="A3095" s="1">
        <v>44368</v>
      </c>
      <c r="B3095" s="12">
        <v>50.9</v>
      </c>
      <c r="C3095" s="7">
        <v>26</v>
      </c>
    </row>
    <row x14ac:dyDescent="0.25" r="3096" customHeight="1" ht="18.75">
      <c r="A3096" s="1">
        <v>44369</v>
      </c>
      <c r="B3096" s="12">
        <v>67.3</v>
      </c>
      <c r="C3096" s="7">
        <v>45</v>
      </c>
    </row>
    <row x14ac:dyDescent="0.25" r="3097" customHeight="1" ht="18.75">
      <c r="A3097" s="1">
        <v>44370</v>
      </c>
      <c r="B3097" s="12">
        <v>68.9</v>
      </c>
      <c r="C3097" s="7">
        <v>52</v>
      </c>
    </row>
    <row x14ac:dyDescent="0.25" r="3098" customHeight="1" ht="18.75">
      <c r="A3098" s="1">
        <v>44371</v>
      </c>
      <c r="B3098" s="7">
        <v>62</v>
      </c>
      <c r="C3098" s="7">
        <v>38</v>
      </c>
    </row>
    <row x14ac:dyDescent="0.25" r="3099" customHeight="1" ht="18.75">
      <c r="A3099" s="1">
        <v>44372</v>
      </c>
      <c r="B3099" s="12">
        <v>70.6</v>
      </c>
      <c r="C3099" s="7">
        <v>32</v>
      </c>
    </row>
    <row x14ac:dyDescent="0.25" r="3100" customHeight="1" ht="18.75">
      <c r="A3100" s="1">
        <v>44373</v>
      </c>
      <c r="B3100" s="12">
        <v>72.9</v>
      </c>
      <c r="C3100" s="7">
        <v>46</v>
      </c>
    </row>
    <row x14ac:dyDescent="0.25" r="3101" customHeight="1" ht="18.75">
      <c r="A3101" s="1">
        <v>44374</v>
      </c>
      <c r="B3101" s="7">
        <v>63</v>
      </c>
      <c r="C3101" s="7">
        <v>35</v>
      </c>
    </row>
    <row x14ac:dyDescent="0.25" r="3102" customHeight="1" ht="18.75">
      <c r="A3102" s="1">
        <v>44375</v>
      </c>
      <c r="B3102" s="12">
        <v>64.3</v>
      </c>
      <c r="C3102" s="7">
        <v>45</v>
      </c>
    </row>
    <row x14ac:dyDescent="0.25" r="3103" customHeight="1" ht="18.75">
      <c r="A3103" s="1">
        <v>44376</v>
      </c>
      <c r="B3103" s="7">
        <v>64</v>
      </c>
      <c r="C3103" s="7">
        <v>35</v>
      </c>
    </row>
    <row x14ac:dyDescent="0.25" r="3104" customHeight="1" ht="18.75">
      <c r="A3104" s="1">
        <v>44377</v>
      </c>
      <c r="B3104" s="7">
        <v>67</v>
      </c>
      <c r="C3104" s="7">
        <v>44</v>
      </c>
    </row>
    <row x14ac:dyDescent="0.25" r="3105" customHeight="1" ht="18.75">
      <c r="A3105" s="1">
        <v>44378</v>
      </c>
      <c r="B3105" s="12">
        <v>57.4</v>
      </c>
      <c r="C3105" s="7">
        <v>22</v>
      </c>
    </row>
    <row x14ac:dyDescent="0.25" r="3106" customHeight="1" ht="18.75">
      <c r="A3106" s="1">
        <v>44379</v>
      </c>
      <c r="B3106" s="7">
        <v>69</v>
      </c>
      <c r="C3106" s="7">
        <v>50</v>
      </c>
    </row>
    <row x14ac:dyDescent="0.25" r="3107" customHeight="1" ht="18.75">
      <c r="A3107" s="1">
        <v>44380</v>
      </c>
      <c r="B3107" s="12">
        <v>78.8</v>
      </c>
      <c r="C3107" s="7">
        <v>64</v>
      </c>
    </row>
    <row x14ac:dyDescent="0.25" r="3108" customHeight="1" ht="18.75">
      <c r="A3108" s="1">
        <v>44381</v>
      </c>
      <c r="B3108" s="12">
        <v>64.4</v>
      </c>
      <c r="C3108" s="7">
        <v>43</v>
      </c>
    </row>
    <row x14ac:dyDescent="0.25" r="3109" customHeight="1" ht="18.75">
      <c r="A3109" s="1">
        <v>44382</v>
      </c>
      <c r="B3109" s="12">
        <v>74.3</v>
      </c>
      <c r="C3109" s="7">
        <v>55</v>
      </c>
    </row>
    <row x14ac:dyDescent="0.25" r="3110" customHeight="1" ht="18.75">
      <c r="A3110" s="1">
        <v>44383</v>
      </c>
      <c r="B3110" s="12">
        <v>90.3</v>
      </c>
      <c r="C3110" s="7">
        <v>75</v>
      </c>
    </row>
    <row x14ac:dyDescent="0.25" r="3111" customHeight="1" ht="18.75">
      <c r="A3111" s="1">
        <v>44384</v>
      </c>
      <c r="B3111" s="7">
        <v>95</v>
      </c>
      <c r="C3111" s="7">
        <v>87</v>
      </c>
    </row>
    <row x14ac:dyDescent="0.25" r="3112" customHeight="1" ht="18.75">
      <c r="A3112" s="1">
        <v>44385</v>
      </c>
      <c r="B3112" s="12">
        <v>80.1</v>
      </c>
      <c r="C3112" s="7">
        <v>57</v>
      </c>
    </row>
    <row x14ac:dyDescent="0.25" r="3113" customHeight="1" ht="18.75">
      <c r="A3113" s="1">
        <v>44386</v>
      </c>
      <c r="B3113" s="7">
        <v>84</v>
      </c>
      <c r="C3113" s="7">
        <v>62</v>
      </c>
    </row>
    <row x14ac:dyDescent="0.25" r="3114" customHeight="1" ht="18.75">
      <c r="A3114" s="1">
        <v>44387</v>
      </c>
      <c r="B3114" s="12">
        <v>76.8</v>
      </c>
      <c r="C3114" s="7">
        <v>43</v>
      </c>
    </row>
    <row x14ac:dyDescent="0.25" r="3115" customHeight="1" ht="18.75">
      <c r="A3115" s="1">
        <v>44388</v>
      </c>
      <c r="B3115" s="12">
        <v>74.5</v>
      </c>
      <c r="C3115" s="7">
        <v>41</v>
      </c>
    </row>
    <row x14ac:dyDescent="0.25" r="3116" customHeight="1" ht="18.75">
      <c r="A3116" s="1">
        <v>44389</v>
      </c>
      <c r="B3116" s="12">
        <v>70.6</v>
      </c>
      <c r="C3116" s="7">
        <v>42</v>
      </c>
    </row>
    <row x14ac:dyDescent="0.25" r="3117" customHeight="1" ht="18.75">
      <c r="A3117" s="1">
        <v>44390</v>
      </c>
      <c r="B3117" s="12">
        <v>64.8</v>
      </c>
      <c r="C3117" s="7">
        <v>42</v>
      </c>
    </row>
    <row x14ac:dyDescent="0.25" r="3118" customHeight="1" ht="18.75">
      <c r="A3118" s="1">
        <v>44391</v>
      </c>
      <c r="B3118" s="12">
        <v>60.5</v>
      </c>
      <c r="C3118" s="7">
        <v>33</v>
      </c>
    </row>
    <row x14ac:dyDescent="0.25" r="3119" customHeight="1" ht="18.75">
      <c r="A3119" s="1">
        <v>44392</v>
      </c>
      <c r="B3119" s="12">
        <v>70.9</v>
      </c>
      <c r="C3119" s="7">
        <v>43</v>
      </c>
    </row>
    <row x14ac:dyDescent="0.25" r="3120" customHeight="1" ht="18.75">
      <c r="A3120" s="1">
        <v>44393</v>
      </c>
      <c r="B3120" s="12">
        <v>67.9</v>
      </c>
      <c r="C3120" s="7">
        <v>44</v>
      </c>
    </row>
    <row x14ac:dyDescent="0.25" r="3121" customHeight="1" ht="18.75">
      <c r="A3121" s="1">
        <v>44394</v>
      </c>
      <c r="B3121" s="12">
        <v>65.5</v>
      </c>
      <c r="C3121" s="7">
        <v>49</v>
      </c>
    </row>
    <row x14ac:dyDescent="0.25" r="3122" customHeight="1" ht="18.75">
      <c r="A3122" s="1">
        <v>44395</v>
      </c>
      <c r="B3122" s="7">
        <v>68</v>
      </c>
      <c r="C3122" s="7">
        <v>48</v>
      </c>
    </row>
    <row x14ac:dyDescent="0.25" r="3123" customHeight="1" ht="18.75">
      <c r="A3123" s="1">
        <v>44396</v>
      </c>
      <c r="B3123" s="7">
        <v>69</v>
      </c>
      <c r="C3123" s="7">
        <v>47</v>
      </c>
    </row>
    <row x14ac:dyDescent="0.25" r="3124" customHeight="1" ht="18.75">
      <c r="A3124" s="1">
        <v>44397</v>
      </c>
      <c r="B3124" s="12">
        <v>61.5</v>
      </c>
      <c r="C3124" s="7">
        <v>36</v>
      </c>
    </row>
    <row x14ac:dyDescent="0.25" r="3125" customHeight="1" ht="18.75">
      <c r="A3125" s="1">
        <v>44398</v>
      </c>
      <c r="B3125" s="7">
        <v>64</v>
      </c>
      <c r="C3125" s="7">
        <v>44</v>
      </c>
    </row>
    <row x14ac:dyDescent="0.25" r="3126" customHeight="1" ht="18.75">
      <c r="A3126" s="1">
        <v>44399</v>
      </c>
      <c r="B3126" s="12">
        <v>62.4</v>
      </c>
      <c r="C3126" s="7">
        <v>45</v>
      </c>
    </row>
    <row x14ac:dyDescent="0.25" r="3127" customHeight="1" ht="18.75">
      <c r="A3127" s="1">
        <v>44400</v>
      </c>
      <c r="B3127" s="12">
        <v>65.9</v>
      </c>
      <c r="C3127" s="7">
        <v>45</v>
      </c>
    </row>
    <row x14ac:dyDescent="0.25" r="3128" customHeight="1" ht="18.75">
      <c r="A3128" s="1">
        <v>44401</v>
      </c>
      <c r="B3128" s="12">
        <v>64.5</v>
      </c>
      <c r="C3128" s="7">
        <v>44</v>
      </c>
    </row>
    <row x14ac:dyDescent="0.25" r="3129" customHeight="1" ht="18.75">
      <c r="A3129" s="1">
        <v>44402</v>
      </c>
      <c r="B3129" s="12">
        <v>68.4</v>
      </c>
      <c r="C3129" s="7">
        <v>45</v>
      </c>
    </row>
    <row x14ac:dyDescent="0.25" r="3130" customHeight="1" ht="18.75">
      <c r="A3130" s="1">
        <v>44403</v>
      </c>
      <c r="B3130" s="12">
        <v>58.9</v>
      </c>
      <c r="C3130" s="7">
        <v>33</v>
      </c>
    </row>
    <row x14ac:dyDescent="0.25" r="3131" customHeight="1" ht="18.75">
      <c r="A3131" s="1">
        <v>44404</v>
      </c>
      <c r="B3131" s="7">
        <v>62</v>
      </c>
      <c r="C3131" s="7">
        <v>32</v>
      </c>
    </row>
    <row x14ac:dyDescent="0.25" r="3132" customHeight="1" ht="18.75">
      <c r="A3132" s="1">
        <v>44405</v>
      </c>
      <c r="B3132" s="12">
        <v>62.8</v>
      </c>
      <c r="C3132" s="7">
        <v>37</v>
      </c>
    </row>
    <row x14ac:dyDescent="0.25" r="3133" customHeight="1" ht="18.75">
      <c r="A3133" s="1">
        <v>44406</v>
      </c>
      <c r="B3133" s="12">
        <v>58.4</v>
      </c>
      <c r="C3133" s="7">
        <v>33</v>
      </c>
    </row>
    <row x14ac:dyDescent="0.25" r="3134" customHeight="1" ht="18.75">
      <c r="A3134" s="1">
        <v>44407</v>
      </c>
      <c r="B3134" s="12">
        <v>53.5</v>
      </c>
      <c r="C3134" s="7">
        <v>30</v>
      </c>
    </row>
    <row x14ac:dyDescent="0.25" r="3135" customHeight="1" ht="18.75">
      <c r="A3135" s="1">
        <v>44408</v>
      </c>
      <c r="B3135" s="12">
        <v>62.9</v>
      </c>
      <c r="C3135" s="7">
        <v>35</v>
      </c>
    </row>
    <row x14ac:dyDescent="0.25" r="3136" customHeight="1" ht="18.75">
      <c r="A3136" s="1">
        <v>44409</v>
      </c>
      <c r="B3136" s="12">
        <v>78.6</v>
      </c>
      <c r="C3136" s="7">
        <v>45</v>
      </c>
    </row>
    <row x14ac:dyDescent="0.25" r="3137" customHeight="1" ht="18.75">
      <c r="A3137" s="1">
        <v>44410</v>
      </c>
      <c r="B3137" s="12">
        <v>80.4</v>
      </c>
      <c r="C3137" s="7">
        <v>53</v>
      </c>
    </row>
    <row x14ac:dyDescent="0.25" r="3138" customHeight="1" ht="18.75">
      <c r="A3138" s="1">
        <v>44411</v>
      </c>
      <c r="B3138" s="12">
        <v>69.3</v>
      </c>
      <c r="C3138" s="7">
        <v>45</v>
      </c>
    </row>
    <row x14ac:dyDescent="0.25" r="3139" customHeight="1" ht="18.75">
      <c r="A3139" s="1">
        <v>44412</v>
      </c>
      <c r="B3139" s="12">
        <v>65.1</v>
      </c>
      <c r="C3139" s="7">
        <v>39</v>
      </c>
    </row>
    <row x14ac:dyDescent="0.25" r="3140" customHeight="1" ht="18.75">
      <c r="A3140" s="1">
        <v>44413</v>
      </c>
      <c r="B3140" s="12">
        <v>62.9</v>
      </c>
      <c r="C3140" s="7">
        <v>35</v>
      </c>
    </row>
    <row x14ac:dyDescent="0.25" r="3141" customHeight="1" ht="18.75">
      <c r="A3141" s="1">
        <v>44414</v>
      </c>
      <c r="B3141" s="12">
        <v>61.8</v>
      </c>
      <c r="C3141" s="7">
        <v>35</v>
      </c>
    </row>
    <row x14ac:dyDescent="0.25" r="3142" customHeight="1" ht="18.75">
      <c r="A3142" s="1">
        <v>44415</v>
      </c>
      <c r="B3142" s="12">
        <v>68.1</v>
      </c>
      <c r="C3142" s="7">
        <v>37</v>
      </c>
    </row>
    <row x14ac:dyDescent="0.25" r="3143" customHeight="1" ht="18.75">
      <c r="A3143" s="1">
        <v>44416</v>
      </c>
      <c r="B3143" s="12">
        <v>82.8</v>
      </c>
      <c r="C3143" s="7">
        <v>61</v>
      </c>
    </row>
    <row x14ac:dyDescent="0.25" r="3144" customHeight="1" ht="18.75">
      <c r="A3144" s="1">
        <v>44417</v>
      </c>
      <c r="B3144" s="12">
        <v>58.5</v>
      </c>
      <c r="C3144" s="7">
        <v>36</v>
      </c>
    </row>
    <row x14ac:dyDescent="0.25" r="3145" customHeight="1" ht="18.75">
      <c r="A3145" s="1">
        <v>44418</v>
      </c>
      <c r="B3145" s="12">
        <v>80.6</v>
      </c>
      <c r="C3145" s="7">
        <v>61</v>
      </c>
    </row>
    <row x14ac:dyDescent="0.25" r="3146" customHeight="1" ht="18.75">
      <c r="A3146" s="1">
        <v>44419</v>
      </c>
      <c r="B3146" s="12">
        <v>76.1</v>
      </c>
      <c r="C3146" s="7">
        <v>36</v>
      </c>
    </row>
    <row x14ac:dyDescent="0.25" r="3147" customHeight="1" ht="18.75">
      <c r="A3147" s="1">
        <v>44420</v>
      </c>
      <c r="B3147" s="12">
        <v>71.3</v>
      </c>
      <c r="C3147" s="7">
        <v>46</v>
      </c>
    </row>
    <row x14ac:dyDescent="0.25" r="3148" customHeight="1" ht="18.75">
      <c r="A3148" s="1">
        <v>44421</v>
      </c>
      <c r="B3148" s="12">
        <v>69.4</v>
      </c>
      <c r="C3148" s="7">
        <v>43</v>
      </c>
    </row>
    <row x14ac:dyDescent="0.25" r="3149" customHeight="1" ht="18.75">
      <c r="A3149" s="1">
        <v>44422</v>
      </c>
      <c r="B3149" s="12">
        <v>79.6</v>
      </c>
      <c r="C3149" s="7">
        <v>52</v>
      </c>
    </row>
    <row x14ac:dyDescent="0.25" r="3150" customHeight="1" ht="18.75">
      <c r="A3150" s="1">
        <v>44423</v>
      </c>
      <c r="B3150" s="7">
        <v>74</v>
      </c>
      <c r="C3150" s="7">
        <v>54</v>
      </c>
    </row>
    <row x14ac:dyDescent="0.25" r="3151" customHeight="1" ht="18.75">
      <c r="A3151" s="1">
        <v>44424</v>
      </c>
      <c r="B3151" s="12">
        <v>68.4</v>
      </c>
      <c r="C3151" s="7">
        <v>43</v>
      </c>
    </row>
    <row x14ac:dyDescent="0.25" r="3152" customHeight="1" ht="18.75">
      <c r="A3152" s="1">
        <v>44425</v>
      </c>
      <c r="B3152" s="12">
        <v>70.3</v>
      </c>
      <c r="C3152" s="7">
        <v>54</v>
      </c>
    </row>
    <row x14ac:dyDescent="0.25" r="3153" customHeight="1" ht="18.75">
      <c r="A3153" s="1">
        <v>44426</v>
      </c>
      <c r="B3153" s="12">
        <v>76.3</v>
      </c>
      <c r="C3153" s="7">
        <v>56</v>
      </c>
    </row>
    <row x14ac:dyDescent="0.25" r="3154" customHeight="1" ht="18.75">
      <c r="A3154" s="1">
        <v>44427</v>
      </c>
      <c r="B3154" s="12">
        <v>67.6</v>
      </c>
      <c r="C3154" s="7">
        <v>51</v>
      </c>
    </row>
    <row x14ac:dyDescent="0.25" r="3155" customHeight="1" ht="18.75">
      <c r="A3155" s="1">
        <v>44428</v>
      </c>
      <c r="B3155" s="12">
        <v>67.6</v>
      </c>
      <c r="C3155" s="7">
        <v>36</v>
      </c>
    </row>
    <row x14ac:dyDescent="0.25" r="3156" customHeight="1" ht="18.75">
      <c r="A3156" s="1">
        <v>44429</v>
      </c>
      <c r="B3156" s="12">
        <v>88.3</v>
      </c>
      <c r="C3156" s="7">
        <v>74</v>
      </c>
    </row>
    <row x14ac:dyDescent="0.25" r="3157" customHeight="1" ht="18.75">
      <c r="A3157" s="1">
        <v>44430</v>
      </c>
      <c r="B3157" s="12">
        <v>70.6</v>
      </c>
      <c r="C3157" s="7">
        <v>39</v>
      </c>
    </row>
    <row x14ac:dyDescent="0.25" r="3158" customHeight="1" ht="18.75">
      <c r="A3158" s="1">
        <v>44431</v>
      </c>
      <c r="B3158" s="12">
        <v>87.8</v>
      </c>
      <c r="C3158" s="7">
        <v>73</v>
      </c>
    </row>
    <row x14ac:dyDescent="0.25" r="3159" customHeight="1" ht="18.75">
      <c r="A3159" s="1">
        <v>44432</v>
      </c>
      <c r="B3159" s="7">
        <v>87</v>
      </c>
      <c r="C3159" s="7">
        <v>64</v>
      </c>
    </row>
    <row x14ac:dyDescent="0.25" r="3160" customHeight="1" ht="18.75">
      <c r="A3160" s="1">
        <v>44433</v>
      </c>
      <c r="B3160" s="12">
        <v>85.6</v>
      </c>
      <c r="C3160" s="7">
        <v>72</v>
      </c>
    </row>
    <row x14ac:dyDescent="0.25" r="3161" customHeight="1" ht="18.75">
      <c r="A3161" s="1">
        <v>44434</v>
      </c>
      <c r="B3161" s="12">
        <v>64.6</v>
      </c>
      <c r="C3161" s="7">
        <v>25</v>
      </c>
    </row>
    <row x14ac:dyDescent="0.25" r="3162" customHeight="1" ht="18.75">
      <c r="A3162" s="1">
        <v>44435</v>
      </c>
      <c r="B3162" s="12">
        <v>84.3</v>
      </c>
      <c r="C3162" s="7">
        <v>60</v>
      </c>
    </row>
    <row x14ac:dyDescent="0.25" r="3163" customHeight="1" ht="18.75">
      <c r="A3163" s="1">
        <v>44436</v>
      </c>
      <c r="B3163" s="12">
        <v>61.8</v>
      </c>
      <c r="C3163" s="7">
        <v>29</v>
      </c>
    </row>
    <row x14ac:dyDescent="0.25" r="3164" customHeight="1" ht="18.75">
      <c r="A3164" s="1">
        <v>44437</v>
      </c>
      <c r="B3164" s="7">
        <v>78</v>
      </c>
      <c r="C3164" s="7">
        <v>64</v>
      </c>
    </row>
    <row x14ac:dyDescent="0.25" r="3165" customHeight="1" ht="18.75">
      <c r="A3165" s="1">
        <v>44438</v>
      </c>
      <c r="B3165" s="12">
        <v>68.4</v>
      </c>
      <c r="C3165" s="7">
        <v>30</v>
      </c>
    </row>
    <row x14ac:dyDescent="0.25" r="3166" customHeight="1" ht="18.75">
      <c r="A3166" s="1">
        <v>44439</v>
      </c>
      <c r="B3166" s="7">
        <v>74</v>
      </c>
      <c r="C3166" s="7">
        <v>44</v>
      </c>
    </row>
    <row x14ac:dyDescent="0.25" r="3167" customHeight="1" ht="18.75">
      <c r="A3167" s="1">
        <v>44440</v>
      </c>
      <c r="B3167" s="12">
        <v>90.8</v>
      </c>
      <c r="C3167" s="7">
        <v>73</v>
      </c>
    </row>
    <row x14ac:dyDescent="0.25" r="3168" customHeight="1" ht="18.75">
      <c r="A3168" s="1">
        <v>44441</v>
      </c>
      <c r="B3168" s="12">
        <v>77.1</v>
      </c>
      <c r="C3168" s="7">
        <v>52</v>
      </c>
    </row>
    <row x14ac:dyDescent="0.25" r="3169" customHeight="1" ht="18.75">
      <c r="A3169" s="1">
        <v>44442</v>
      </c>
      <c r="B3169" s="12">
        <v>86.5</v>
      </c>
      <c r="C3169" s="7">
        <v>77</v>
      </c>
    </row>
    <row x14ac:dyDescent="0.25" r="3170" customHeight="1" ht="18.75">
      <c r="A3170" s="1">
        <v>44443</v>
      </c>
      <c r="B3170" s="12">
        <v>66.4</v>
      </c>
      <c r="C3170" s="7">
        <v>40</v>
      </c>
    </row>
    <row x14ac:dyDescent="0.25" r="3171" customHeight="1" ht="18.75">
      <c r="A3171" s="1">
        <v>44444</v>
      </c>
      <c r="B3171" s="12">
        <v>68.5</v>
      </c>
      <c r="C3171" s="7">
        <v>49</v>
      </c>
    </row>
    <row x14ac:dyDescent="0.25" r="3172" customHeight="1" ht="18.75">
      <c r="A3172" s="1">
        <v>44445</v>
      </c>
      <c r="B3172" s="12">
        <v>78.3</v>
      </c>
      <c r="C3172" s="7">
        <v>48</v>
      </c>
    </row>
    <row x14ac:dyDescent="0.25" r="3173" customHeight="1" ht="18.75">
      <c r="A3173" s="1">
        <v>44446</v>
      </c>
      <c r="B3173" s="7">
        <v>86</v>
      </c>
      <c r="C3173" s="7">
        <v>65</v>
      </c>
    </row>
    <row x14ac:dyDescent="0.25" r="3174" customHeight="1" ht="18.75">
      <c r="A3174" s="1">
        <v>44447</v>
      </c>
      <c r="B3174" s="12">
        <v>68.8</v>
      </c>
      <c r="C3174" s="7">
        <v>39</v>
      </c>
    </row>
    <row x14ac:dyDescent="0.25" r="3175" customHeight="1" ht="18.75">
      <c r="A3175" s="1">
        <v>44448</v>
      </c>
      <c r="B3175" s="12">
        <v>67.1</v>
      </c>
      <c r="C3175" s="7">
        <v>28</v>
      </c>
    </row>
    <row x14ac:dyDescent="0.25" r="3176" customHeight="1" ht="18.75">
      <c r="A3176" s="1">
        <v>44449</v>
      </c>
      <c r="B3176" s="12">
        <v>75.5</v>
      </c>
      <c r="C3176" s="7">
        <v>58</v>
      </c>
    </row>
    <row x14ac:dyDescent="0.25" r="3177" customHeight="1" ht="18.75">
      <c r="A3177" s="1">
        <v>44450</v>
      </c>
      <c r="B3177" s="12">
        <v>65.4</v>
      </c>
      <c r="C3177" s="7">
        <v>26</v>
      </c>
    </row>
    <row x14ac:dyDescent="0.25" r="3178" customHeight="1" ht="18.75">
      <c r="A3178" s="1">
        <v>44451</v>
      </c>
      <c r="B3178" s="12">
        <v>65.3</v>
      </c>
      <c r="C3178" s="7">
        <v>36</v>
      </c>
    </row>
    <row x14ac:dyDescent="0.25" r="3179" customHeight="1" ht="18.75">
      <c r="A3179" s="1">
        <v>44452</v>
      </c>
      <c r="B3179" s="12">
        <v>66.3</v>
      </c>
      <c r="C3179" s="7">
        <v>45</v>
      </c>
    </row>
    <row x14ac:dyDescent="0.25" r="3180" customHeight="1" ht="18.75">
      <c r="A3180" s="1">
        <v>44453</v>
      </c>
      <c r="B3180" s="12">
        <v>68.9</v>
      </c>
      <c r="C3180" s="7">
        <v>57</v>
      </c>
    </row>
    <row x14ac:dyDescent="0.25" r="3181" customHeight="1" ht="18.75">
      <c r="A3181" s="1">
        <v>44454</v>
      </c>
      <c r="B3181" s="12">
        <v>61.6</v>
      </c>
      <c r="C3181" s="7">
        <v>44</v>
      </c>
    </row>
    <row x14ac:dyDescent="0.25" r="3182" customHeight="1" ht="18.75">
      <c r="A3182" s="1">
        <v>44455</v>
      </c>
      <c r="B3182" s="12">
        <v>71.6</v>
      </c>
      <c r="C3182" s="7">
        <v>54</v>
      </c>
    </row>
    <row x14ac:dyDescent="0.25" r="3183" customHeight="1" ht="18.75">
      <c r="A3183" s="1">
        <v>44456</v>
      </c>
      <c r="B3183" s="12">
        <v>82.5</v>
      </c>
      <c r="C3183" s="7">
        <v>67</v>
      </c>
    </row>
    <row x14ac:dyDescent="0.25" r="3184" customHeight="1" ht="18.75">
      <c r="A3184" s="1">
        <v>44457</v>
      </c>
      <c r="B3184" s="12">
        <v>79.1</v>
      </c>
      <c r="C3184" s="7">
        <v>56</v>
      </c>
    </row>
    <row x14ac:dyDescent="0.25" r="3185" customHeight="1" ht="18.75">
      <c r="A3185" s="1">
        <v>44458</v>
      </c>
      <c r="B3185" s="12">
        <v>76.3</v>
      </c>
      <c r="C3185" s="7">
        <v>46</v>
      </c>
    </row>
    <row x14ac:dyDescent="0.25" r="3186" customHeight="1" ht="18.75">
      <c r="A3186" s="1">
        <v>44459</v>
      </c>
      <c r="B3186" s="12">
        <v>79.1</v>
      </c>
      <c r="C3186" s="7">
        <v>59</v>
      </c>
    </row>
    <row x14ac:dyDescent="0.25" r="3187" customHeight="1" ht="18.75">
      <c r="A3187" s="1">
        <v>44460</v>
      </c>
      <c r="B3187" s="12">
        <v>90.6</v>
      </c>
      <c r="C3187" s="7">
        <v>67</v>
      </c>
    </row>
    <row x14ac:dyDescent="0.25" r="3188" customHeight="1" ht="18.75">
      <c r="A3188" s="1">
        <v>44461</v>
      </c>
      <c r="B3188" s="12">
        <v>67.4</v>
      </c>
      <c r="C3188" s="7">
        <v>40</v>
      </c>
    </row>
    <row x14ac:dyDescent="0.25" r="3189" customHeight="1" ht="18.75">
      <c r="A3189" s="1">
        <v>44462</v>
      </c>
      <c r="B3189" s="12">
        <v>63.6</v>
      </c>
      <c r="C3189" s="7">
        <v>41</v>
      </c>
    </row>
    <row x14ac:dyDescent="0.25" r="3190" customHeight="1" ht="18.75">
      <c r="A3190" s="1">
        <v>44463</v>
      </c>
      <c r="B3190" s="12">
        <v>82.1</v>
      </c>
      <c r="C3190" s="7">
        <v>50</v>
      </c>
    </row>
    <row x14ac:dyDescent="0.25" r="3191" customHeight="1" ht="18.75">
      <c r="A3191" s="1">
        <v>44464</v>
      </c>
      <c r="B3191" s="12">
        <v>84.8</v>
      </c>
      <c r="C3191" s="7">
        <v>66</v>
      </c>
    </row>
    <row x14ac:dyDescent="0.25" r="3192" customHeight="1" ht="18.75">
      <c r="A3192" s="1">
        <v>44465</v>
      </c>
      <c r="B3192" s="12">
        <v>74.1</v>
      </c>
      <c r="C3192" s="7">
        <v>52</v>
      </c>
    </row>
    <row x14ac:dyDescent="0.25" r="3193" customHeight="1" ht="18.75">
      <c r="A3193" s="1">
        <v>44466</v>
      </c>
      <c r="B3193" s="12">
        <v>73.1</v>
      </c>
      <c r="C3193" s="7">
        <v>59</v>
      </c>
    </row>
    <row x14ac:dyDescent="0.25" r="3194" customHeight="1" ht="18.75">
      <c r="A3194" s="1">
        <v>44467</v>
      </c>
      <c r="B3194" s="12">
        <v>75.8</v>
      </c>
      <c r="C3194" s="7">
        <v>61</v>
      </c>
    </row>
    <row x14ac:dyDescent="0.25" r="3195" customHeight="1" ht="18.75">
      <c r="A3195" s="1">
        <v>44468</v>
      </c>
      <c r="B3195" s="12">
        <v>93.9</v>
      </c>
      <c r="C3195" s="7">
        <v>68</v>
      </c>
    </row>
    <row x14ac:dyDescent="0.25" r="3196" customHeight="1" ht="18.75">
      <c r="A3196" s="1">
        <v>44469</v>
      </c>
      <c r="B3196" s="7">
        <v>82</v>
      </c>
      <c r="C3196" s="7">
        <v>54</v>
      </c>
    </row>
    <row x14ac:dyDescent="0.25" r="3197" customHeight="1" ht="18.75">
      <c r="A3197" s="1">
        <v>44470</v>
      </c>
      <c r="B3197" s="12">
        <v>77.8</v>
      </c>
      <c r="C3197" s="7">
        <v>46</v>
      </c>
    </row>
    <row x14ac:dyDescent="0.25" r="3198" customHeight="1" ht="18.75">
      <c r="A3198" s="1">
        <v>44471</v>
      </c>
      <c r="B3198" s="12">
        <v>71.3</v>
      </c>
      <c r="C3198" s="7">
        <v>36</v>
      </c>
    </row>
    <row x14ac:dyDescent="0.25" r="3199" customHeight="1" ht="18.75">
      <c r="A3199" s="1">
        <v>44472</v>
      </c>
      <c r="B3199" s="7">
        <v>71</v>
      </c>
      <c r="C3199" s="7">
        <v>24</v>
      </c>
    </row>
    <row x14ac:dyDescent="0.25" r="3200" customHeight="1" ht="18.75">
      <c r="A3200" s="1">
        <v>44473</v>
      </c>
      <c r="B3200" s="12">
        <v>67.8</v>
      </c>
      <c r="C3200" s="7">
        <v>46</v>
      </c>
    </row>
    <row x14ac:dyDescent="0.25" r="3201" customHeight="1" ht="18.75">
      <c r="A3201" s="1">
        <v>44474</v>
      </c>
      <c r="B3201" s="12">
        <v>74.5</v>
      </c>
      <c r="C3201" s="7">
        <v>45</v>
      </c>
    </row>
    <row x14ac:dyDescent="0.25" r="3202" customHeight="1" ht="18.75">
      <c r="A3202" s="1">
        <v>44475</v>
      </c>
      <c r="B3202" s="12">
        <v>80.4</v>
      </c>
      <c r="C3202" s="7">
        <v>59</v>
      </c>
    </row>
    <row x14ac:dyDescent="0.25" r="3203" customHeight="1" ht="18.75">
      <c r="A3203" s="1">
        <v>44476</v>
      </c>
      <c r="B3203" s="12">
        <v>73.8</v>
      </c>
      <c r="C3203" s="7">
        <v>44</v>
      </c>
    </row>
    <row x14ac:dyDescent="0.25" r="3204" customHeight="1" ht="18.75">
      <c r="A3204" s="1">
        <v>44477</v>
      </c>
      <c r="B3204" s="12">
        <v>79.8</v>
      </c>
      <c r="C3204" s="7">
        <v>66</v>
      </c>
    </row>
    <row x14ac:dyDescent="0.25" r="3205" customHeight="1" ht="18.75">
      <c r="A3205" s="1">
        <v>44478</v>
      </c>
      <c r="B3205" s="12">
        <v>81.8</v>
      </c>
      <c r="C3205" s="7">
        <v>57</v>
      </c>
    </row>
    <row x14ac:dyDescent="0.25" r="3206" customHeight="1" ht="18.75">
      <c r="A3206" s="1">
        <v>44479</v>
      </c>
      <c r="B3206" s="12">
        <v>75.1</v>
      </c>
      <c r="C3206" s="7">
        <v>40</v>
      </c>
    </row>
    <row x14ac:dyDescent="0.25" r="3207" customHeight="1" ht="18.75">
      <c r="A3207" s="1">
        <v>44480</v>
      </c>
      <c r="B3207" s="12">
        <v>88.4</v>
      </c>
      <c r="C3207" s="7">
        <v>74</v>
      </c>
    </row>
    <row x14ac:dyDescent="0.25" r="3208" customHeight="1" ht="18.75">
      <c r="A3208" s="1">
        <v>44481</v>
      </c>
      <c r="B3208" s="7">
        <v>91</v>
      </c>
      <c r="C3208" s="7">
        <v>83</v>
      </c>
    </row>
    <row x14ac:dyDescent="0.25" r="3209" customHeight="1" ht="18.75">
      <c r="A3209" s="1">
        <v>44482</v>
      </c>
      <c r="B3209" s="12">
        <v>80.9</v>
      </c>
      <c r="C3209" s="7">
        <v>64</v>
      </c>
    </row>
    <row x14ac:dyDescent="0.25" r="3210" customHeight="1" ht="18.75">
      <c r="A3210" s="1">
        <v>44483</v>
      </c>
      <c r="B3210" s="12">
        <v>81.5</v>
      </c>
      <c r="C3210" s="7">
        <v>55</v>
      </c>
    </row>
    <row x14ac:dyDescent="0.25" r="3211" customHeight="1" ht="18.75">
      <c r="A3211" s="1">
        <v>44484</v>
      </c>
      <c r="B3211" s="12">
        <v>81.3</v>
      </c>
      <c r="C3211" s="7">
        <v>52</v>
      </c>
    </row>
    <row x14ac:dyDescent="0.25" r="3212" customHeight="1" ht="18.75">
      <c r="A3212" s="1">
        <v>44485</v>
      </c>
      <c r="B3212" s="12">
        <v>64.4</v>
      </c>
      <c r="C3212" s="7">
        <v>33</v>
      </c>
    </row>
    <row x14ac:dyDescent="0.25" r="3213" customHeight="1" ht="18.75">
      <c r="A3213" s="1">
        <v>44486</v>
      </c>
      <c r="B3213" s="12">
        <v>45.4</v>
      </c>
      <c r="C3213" s="7">
        <v>26</v>
      </c>
    </row>
    <row x14ac:dyDescent="0.25" r="3214" customHeight="1" ht="18.75">
      <c r="A3214" s="1">
        <v>44487</v>
      </c>
      <c r="B3214" s="12">
        <v>59.6</v>
      </c>
      <c r="C3214" s="7">
        <v>20</v>
      </c>
    </row>
    <row x14ac:dyDescent="0.25" r="3215" customHeight="1" ht="18.75">
      <c r="A3215" s="1">
        <v>44488</v>
      </c>
      <c r="B3215" s="12">
        <v>65.8</v>
      </c>
      <c r="C3215" s="7">
        <v>40</v>
      </c>
    </row>
    <row x14ac:dyDescent="0.25" r="3216" customHeight="1" ht="18.75">
      <c r="A3216" s="1">
        <v>44489</v>
      </c>
      <c r="B3216" s="12">
        <v>68.8</v>
      </c>
      <c r="C3216" s="7">
        <v>33</v>
      </c>
    </row>
    <row x14ac:dyDescent="0.25" r="3217" customHeight="1" ht="18.75">
      <c r="A3217" s="1">
        <v>44490</v>
      </c>
      <c r="B3217" s="7">
        <v>79</v>
      </c>
      <c r="C3217" s="7">
        <v>55</v>
      </c>
    </row>
    <row x14ac:dyDescent="0.25" r="3218" customHeight="1" ht="18.75">
      <c r="A3218" s="1">
        <v>44491</v>
      </c>
      <c r="B3218" s="12">
        <v>65.6</v>
      </c>
      <c r="C3218" s="7">
        <v>35</v>
      </c>
    </row>
    <row x14ac:dyDescent="0.25" r="3219" customHeight="1" ht="18.75">
      <c r="A3219" s="1">
        <v>44492</v>
      </c>
      <c r="B3219" s="12">
        <v>68.1</v>
      </c>
      <c r="C3219" s="7">
        <v>33</v>
      </c>
    </row>
    <row x14ac:dyDescent="0.25" r="3220" customHeight="1" ht="18.75">
      <c r="A3220" s="1">
        <v>44493</v>
      </c>
      <c r="B3220" s="12">
        <v>70.8</v>
      </c>
      <c r="C3220" s="7">
        <v>32</v>
      </c>
    </row>
    <row x14ac:dyDescent="0.25" r="3221" customHeight="1" ht="18.75">
      <c r="A3221" s="1">
        <v>44494</v>
      </c>
      <c r="B3221" s="12">
        <v>67.9</v>
      </c>
      <c r="C3221" s="7">
        <v>25</v>
      </c>
    </row>
    <row x14ac:dyDescent="0.25" r="3222" customHeight="1" ht="18.75">
      <c r="A3222" s="1">
        <v>44495</v>
      </c>
      <c r="B3222" s="7">
        <v>67</v>
      </c>
      <c r="C3222" s="7">
        <v>26</v>
      </c>
    </row>
    <row x14ac:dyDescent="0.25" r="3223" customHeight="1" ht="18.75">
      <c r="A3223" s="1">
        <v>44496</v>
      </c>
      <c r="B3223" s="12">
        <v>61.6</v>
      </c>
      <c r="C3223" s="7">
        <v>25</v>
      </c>
    </row>
    <row x14ac:dyDescent="0.25" r="3224" customHeight="1" ht="18.75">
      <c r="A3224" s="1">
        <v>44497</v>
      </c>
      <c r="B3224" s="12">
        <v>57.6</v>
      </c>
      <c r="C3224" s="7">
        <v>33</v>
      </c>
    </row>
    <row x14ac:dyDescent="0.25" r="3225" customHeight="1" ht="18.75">
      <c r="A3225" s="1">
        <v>44498</v>
      </c>
      <c r="B3225" s="12">
        <v>70.5</v>
      </c>
      <c r="C3225" s="7">
        <v>42</v>
      </c>
    </row>
    <row x14ac:dyDescent="0.25" r="3226" customHeight="1" ht="18.75">
      <c r="A3226" s="1">
        <v>44499</v>
      </c>
      <c r="B3226" s="12">
        <v>79.3</v>
      </c>
      <c r="C3226" s="7">
        <v>51</v>
      </c>
    </row>
    <row x14ac:dyDescent="0.25" r="3227" customHeight="1" ht="18.75">
      <c r="A3227" s="1">
        <v>44500</v>
      </c>
      <c r="B3227" s="12">
        <v>70.1</v>
      </c>
      <c r="C3227" s="7">
        <v>31</v>
      </c>
    </row>
    <row x14ac:dyDescent="0.25" r="3228" customHeight="1" ht="18.75">
      <c r="A3228" s="1">
        <v>44501</v>
      </c>
      <c r="B3228" s="12">
        <v>64.3</v>
      </c>
      <c r="C3228" s="7">
        <v>38</v>
      </c>
    </row>
    <row x14ac:dyDescent="0.25" r="3229" customHeight="1" ht="18.75">
      <c r="A3229" s="1">
        <v>44502</v>
      </c>
      <c r="B3229" s="12">
        <v>64.5</v>
      </c>
      <c r="C3229" s="7">
        <v>39</v>
      </c>
    </row>
    <row x14ac:dyDescent="0.25" r="3230" customHeight="1" ht="18.75">
      <c r="A3230" s="1">
        <v>44503</v>
      </c>
      <c r="B3230" s="12">
        <v>67.6</v>
      </c>
      <c r="C3230" s="7">
        <v>38</v>
      </c>
    </row>
    <row x14ac:dyDescent="0.25" r="3231" customHeight="1" ht="18.75">
      <c r="A3231" s="1">
        <v>44504</v>
      </c>
      <c r="B3231" s="12">
        <v>64.6</v>
      </c>
      <c r="C3231" s="7">
        <v>26</v>
      </c>
    </row>
    <row x14ac:dyDescent="0.25" r="3232" customHeight="1" ht="18.75">
      <c r="A3232" s="1">
        <v>44505</v>
      </c>
      <c r="B3232" s="12">
        <v>73.5</v>
      </c>
      <c r="C3232" s="7">
        <v>49</v>
      </c>
    </row>
    <row x14ac:dyDescent="0.25" r="3233" customHeight="1" ht="18.75">
      <c r="A3233" s="1">
        <v>44506</v>
      </c>
      <c r="B3233" s="12">
        <v>72.1</v>
      </c>
      <c r="C3233" s="7">
        <v>36</v>
      </c>
    </row>
    <row x14ac:dyDescent="0.25" r="3234" customHeight="1" ht="18.75">
      <c r="A3234" s="1">
        <v>44507</v>
      </c>
      <c r="B3234" s="12">
        <v>71.3</v>
      </c>
      <c r="C3234" s="7">
        <v>38</v>
      </c>
    </row>
    <row x14ac:dyDescent="0.25" r="3235" customHeight="1" ht="18.75">
      <c r="A3235" s="1">
        <v>44508</v>
      </c>
      <c r="B3235" s="12">
        <v>76.9</v>
      </c>
      <c r="C3235" s="7">
        <v>56</v>
      </c>
    </row>
    <row x14ac:dyDescent="0.25" r="3236" customHeight="1" ht="18.75">
      <c r="A3236" s="1">
        <v>44509</v>
      </c>
      <c r="B3236" s="12">
        <v>61.5</v>
      </c>
      <c r="C3236" s="7">
        <v>48</v>
      </c>
    </row>
    <row x14ac:dyDescent="0.25" r="3237" customHeight="1" ht="18.75">
      <c r="A3237" s="1">
        <v>44510</v>
      </c>
      <c r="B3237" s="12">
        <v>68.3</v>
      </c>
      <c r="C3237" s="7">
        <v>52</v>
      </c>
    </row>
    <row x14ac:dyDescent="0.25" r="3238" customHeight="1" ht="18.75">
      <c r="A3238" s="1">
        <v>44511</v>
      </c>
      <c r="B3238" s="12">
        <v>55.1</v>
      </c>
      <c r="C3238" s="7">
        <v>37</v>
      </c>
    </row>
    <row x14ac:dyDescent="0.25" r="3239" customHeight="1" ht="18.75">
      <c r="A3239" s="1">
        <v>44512</v>
      </c>
      <c r="B3239" s="12">
        <v>55.8</v>
      </c>
      <c r="C3239" s="7">
        <v>38</v>
      </c>
    </row>
    <row x14ac:dyDescent="0.25" r="3240" customHeight="1" ht="18.75">
      <c r="A3240" s="1">
        <v>44513</v>
      </c>
      <c r="B3240" s="7">
        <v>70</v>
      </c>
      <c r="C3240" s="7">
        <v>42</v>
      </c>
    </row>
    <row x14ac:dyDescent="0.25" r="3241" customHeight="1" ht="18.75">
      <c r="A3241" s="1">
        <v>44514</v>
      </c>
      <c r="B3241" s="12">
        <v>72.3</v>
      </c>
      <c r="C3241" s="7">
        <v>41</v>
      </c>
    </row>
    <row x14ac:dyDescent="0.25" r="3242" customHeight="1" ht="18.75">
      <c r="A3242" s="1">
        <v>44515</v>
      </c>
      <c r="B3242" s="12">
        <v>65.9</v>
      </c>
      <c r="C3242" s="7">
        <v>28</v>
      </c>
    </row>
    <row x14ac:dyDescent="0.25" r="3243" customHeight="1" ht="18.75">
      <c r="A3243" s="1">
        <v>44516</v>
      </c>
      <c r="B3243" s="7">
        <v>61</v>
      </c>
      <c r="C3243" s="7">
        <v>23</v>
      </c>
    </row>
    <row x14ac:dyDescent="0.25" r="3244" customHeight="1" ht="18.75">
      <c r="A3244" s="1">
        <v>44517</v>
      </c>
      <c r="B3244" s="12">
        <v>53.6</v>
      </c>
      <c r="C3244" s="7">
        <v>29</v>
      </c>
    </row>
    <row x14ac:dyDescent="0.25" r="3245" customHeight="1" ht="18.75">
      <c r="A3245" s="1">
        <v>44518</v>
      </c>
      <c r="B3245" s="12">
        <v>62.6</v>
      </c>
      <c r="C3245" s="7">
        <v>39</v>
      </c>
    </row>
    <row x14ac:dyDescent="0.25" r="3246" customHeight="1" ht="18.75">
      <c r="A3246" s="1">
        <v>44519</v>
      </c>
      <c r="B3246" s="12">
        <v>72.5</v>
      </c>
      <c r="C3246" s="7">
        <v>42</v>
      </c>
    </row>
    <row x14ac:dyDescent="0.25" r="3247" customHeight="1" ht="18.75">
      <c r="A3247" s="1">
        <v>44520</v>
      </c>
      <c r="B3247" s="12">
        <v>76.6</v>
      </c>
      <c r="C3247" s="7">
        <v>40</v>
      </c>
    </row>
    <row x14ac:dyDescent="0.25" r="3248" customHeight="1" ht="18.75">
      <c r="A3248" s="1">
        <v>44521</v>
      </c>
      <c r="B3248" s="12">
        <v>77.4</v>
      </c>
      <c r="C3248" s="7">
        <v>55</v>
      </c>
    </row>
    <row x14ac:dyDescent="0.25" r="3249" customHeight="1" ht="18.75">
      <c r="A3249" s="1">
        <v>44522</v>
      </c>
      <c r="B3249" s="12">
        <v>57.4</v>
      </c>
      <c r="C3249" s="7">
        <v>31</v>
      </c>
    </row>
    <row x14ac:dyDescent="0.25" r="3250" customHeight="1" ht="18.75">
      <c r="A3250" s="1">
        <v>44523</v>
      </c>
      <c r="B3250" s="12">
        <v>51.4</v>
      </c>
      <c r="C3250" s="7">
        <v>38</v>
      </c>
    </row>
    <row x14ac:dyDescent="0.25" r="3251" customHeight="1" ht="18.75">
      <c r="A3251" s="1">
        <v>44524</v>
      </c>
      <c r="B3251" s="7">
        <v>48</v>
      </c>
      <c r="C3251" s="7">
        <v>31</v>
      </c>
    </row>
    <row x14ac:dyDescent="0.25" r="3252" customHeight="1" ht="18.75">
      <c r="A3252" s="1">
        <v>44525</v>
      </c>
      <c r="B3252" s="12">
        <v>53.9</v>
      </c>
      <c r="C3252" s="7">
        <v>24</v>
      </c>
    </row>
    <row x14ac:dyDescent="0.25" r="3253" customHeight="1" ht="18.75">
      <c r="A3253" s="1">
        <v>44526</v>
      </c>
      <c r="B3253" s="12">
        <v>43.3</v>
      </c>
      <c r="C3253" s="7">
        <v>23</v>
      </c>
    </row>
    <row x14ac:dyDescent="0.25" r="3254" customHeight="1" ht="18.75">
      <c r="A3254" s="1">
        <v>44527</v>
      </c>
      <c r="B3254" s="12">
        <v>49.9</v>
      </c>
      <c r="C3254" s="7">
        <v>23</v>
      </c>
    </row>
    <row x14ac:dyDescent="0.25" r="3255" customHeight="1" ht="18.75">
      <c r="A3255" s="1">
        <v>44528</v>
      </c>
      <c r="B3255" s="12">
        <v>60.1</v>
      </c>
      <c r="C3255" s="7">
        <v>31</v>
      </c>
    </row>
    <row x14ac:dyDescent="0.25" r="3256" customHeight="1" ht="18.75">
      <c r="A3256" s="1">
        <v>44529</v>
      </c>
      <c r="B3256" s="12">
        <v>53.1</v>
      </c>
      <c r="C3256" s="7">
        <v>17</v>
      </c>
    </row>
    <row x14ac:dyDescent="0.25" r="3257" customHeight="1" ht="18.75">
      <c r="A3257" s="1">
        <v>44530</v>
      </c>
      <c r="B3257" s="12">
        <v>78.1</v>
      </c>
      <c r="C3257" s="7">
        <v>54</v>
      </c>
    </row>
    <row x14ac:dyDescent="0.25" r="3258" customHeight="1" ht="18.75">
      <c r="A3258" s="1">
        <v>44531</v>
      </c>
      <c r="B3258" s="12">
        <v>39.6</v>
      </c>
      <c r="C3258" s="7">
        <v>28</v>
      </c>
    </row>
    <row x14ac:dyDescent="0.25" r="3259" customHeight="1" ht="18.75">
      <c r="A3259" s="1">
        <v>44532</v>
      </c>
      <c r="B3259" s="12">
        <v>53.6</v>
      </c>
      <c r="C3259" s="7">
        <v>38</v>
      </c>
    </row>
    <row x14ac:dyDescent="0.25" r="3260" customHeight="1" ht="18.75">
      <c r="A3260" s="1">
        <v>44533</v>
      </c>
      <c r="B3260" s="12">
        <v>54.4</v>
      </c>
      <c r="C3260" s="7">
        <v>33</v>
      </c>
    </row>
    <row x14ac:dyDescent="0.25" r="3261" customHeight="1" ht="18.75">
      <c r="A3261" s="1">
        <v>44534</v>
      </c>
      <c r="B3261" s="7">
        <v>52</v>
      </c>
      <c r="C3261" s="7">
        <v>32</v>
      </c>
    </row>
    <row x14ac:dyDescent="0.25" r="3262" customHeight="1" ht="18.75">
      <c r="A3262" s="1">
        <v>44535</v>
      </c>
      <c r="B3262" s="12">
        <v>72.8</v>
      </c>
      <c r="C3262" s="7">
        <v>42</v>
      </c>
    </row>
    <row x14ac:dyDescent="0.25" r="3263" customHeight="1" ht="18.75">
      <c r="A3263" s="1">
        <v>44536</v>
      </c>
      <c r="B3263" s="12">
        <v>78.4</v>
      </c>
      <c r="C3263" s="7">
        <v>49</v>
      </c>
    </row>
    <row x14ac:dyDescent="0.25" r="3264" customHeight="1" ht="18.75">
      <c r="A3264" s="1">
        <v>44537</v>
      </c>
      <c r="B3264" s="12">
        <v>67.4</v>
      </c>
      <c r="C3264" s="7">
        <v>35</v>
      </c>
    </row>
    <row x14ac:dyDescent="0.25" r="3265" customHeight="1" ht="18.75">
      <c r="A3265" s="1">
        <v>44538</v>
      </c>
      <c r="B3265" s="12">
        <v>72.8</v>
      </c>
      <c r="C3265" s="7">
        <v>43</v>
      </c>
    </row>
    <row x14ac:dyDescent="0.25" r="3266" customHeight="1" ht="18.75">
      <c r="A3266" s="1">
        <v>44539</v>
      </c>
      <c r="B3266" s="7">
        <v>79</v>
      </c>
      <c r="C3266" s="7">
        <v>55</v>
      </c>
    </row>
    <row x14ac:dyDescent="0.25" r="3267" customHeight="1" ht="18.75">
      <c r="A3267" s="1">
        <v>44540</v>
      </c>
      <c r="B3267" s="12">
        <v>80.1</v>
      </c>
      <c r="C3267" s="7">
        <v>60</v>
      </c>
    </row>
    <row x14ac:dyDescent="0.25" r="3268" customHeight="1" ht="18.75">
      <c r="A3268" s="1">
        <v>44541</v>
      </c>
      <c r="B3268" s="12">
        <v>71.4</v>
      </c>
      <c r="C3268" s="7">
        <v>49</v>
      </c>
    </row>
    <row x14ac:dyDescent="0.25" r="3269" customHeight="1" ht="18.75">
      <c r="A3269" s="1">
        <v>44542</v>
      </c>
      <c r="B3269" s="12">
        <v>52.9</v>
      </c>
      <c r="C3269" s="7">
        <v>31</v>
      </c>
    </row>
    <row x14ac:dyDescent="0.25" r="3270" customHeight="1" ht="18.75">
      <c r="A3270" s="1">
        <v>44543</v>
      </c>
      <c r="B3270" s="7">
        <v>31</v>
      </c>
      <c r="C3270" s="7">
        <v>17</v>
      </c>
    </row>
    <row x14ac:dyDescent="0.25" r="3271" customHeight="1" ht="18.75">
      <c r="A3271" s="1">
        <v>44544</v>
      </c>
      <c r="B3271" s="7">
        <v>53</v>
      </c>
      <c r="C3271" s="7">
        <v>37</v>
      </c>
    </row>
    <row x14ac:dyDescent="0.25" r="3272" customHeight="1" ht="18.75">
      <c r="A3272" s="1">
        <v>44545</v>
      </c>
      <c r="B3272" s="12">
        <v>68.6</v>
      </c>
      <c r="C3272" s="7">
        <v>41</v>
      </c>
    </row>
    <row x14ac:dyDescent="0.25" r="3273" customHeight="1" ht="18.75">
      <c r="A3273" s="1">
        <v>44546</v>
      </c>
      <c r="B3273" s="7">
        <v>80</v>
      </c>
      <c r="C3273" s="7">
        <v>58</v>
      </c>
    </row>
    <row x14ac:dyDescent="0.25" r="3274" customHeight="1" ht="18.75">
      <c r="A3274" s="1">
        <v>44547</v>
      </c>
      <c r="B3274" s="12">
        <v>42.9</v>
      </c>
      <c r="C3274" s="7">
        <v>24</v>
      </c>
    </row>
    <row x14ac:dyDescent="0.25" r="3275" customHeight="1" ht="18.75">
      <c r="A3275" s="1">
        <v>44548</v>
      </c>
      <c r="B3275" s="12">
        <v>38.6</v>
      </c>
      <c r="C3275" s="7">
        <v>21</v>
      </c>
    </row>
    <row x14ac:dyDescent="0.25" r="3276" customHeight="1" ht="18.75">
      <c r="A3276" s="1">
        <v>44549</v>
      </c>
      <c r="B3276" s="12">
        <v>52.8</v>
      </c>
      <c r="C3276" s="7">
        <v>31</v>
      </c>
    </row>
    <row x14ac:dyDescent="0.25" r="3277" customHeight="1" ht="18.75">
      <c r="A3277" s="1">
        <v>44550</v>
      </c>
      <c r="B3277" s="12">
        <v>58.5</v>
      </c>
      <c r="C3277" s="7">
        <v>40</v>
      </c>
    </row>
    <row x14ac:dyDescent="0.25" r="3278" customHeight="1" ht="18.75">
      <c r="A3278" s="1">
        <v>44551</v>
      </c>
      <c r="B3278" s="12">
        <v>67.5</v>
      </c>
      <c r="C3278" s="7">
        <v>41</v>
      </c>
    </row>
    <row x14ac:dyDescent="0.25" r="3279" customHeight="1" ht="18.75">
      <c r="A3279" s="1">
        <v>44552</v>
      </c>
      <c r="B3279" s="12">
        <v>54.9</v>
      </c>
      <c r="C3279" s="7">
        <v>17</v>
      </c>
    </row>
    <row x14ac:dyDescent="0.25" r="3280" customHeight="1" ht="18.75">
      <c r="A3280" s="1">
        <v>44553</v>
      </c>
      <c r="B3280" s="12">
        <v>52.6</v>
      </c>
      <c r="C3280" s="7">
        <v>22</v>
      </c>
    </row>
    <row x14ac:dyDescent="0.25" r="3281" customHeight="1" ht="18.75">
      <c r="A3281" s="1">
        <v>44554</v>
      </c>
      <c r="B3281" s="12">
        <v>59.6</v>
      </c>
      <c r="C3281" s="7">
        <v>38</v>
      </c>
    </row>
    <row x14ac:dyDescent="0.25" r="3282" customHeight="1" ht="18.75">
      <c r="A3282" s="1">
        <v>44555</v>
      </c>
      <c r="B3282" s="12">
        <v>38.6</v>
      </c>
      <c r="C3282" s="7">
        <v>19</v>
      </c>
    </row>
    <row x14ac:dyDescent="0.25" r="3283" customHeight="1" ht="18.75">
      <c r="A3283" s="1">
        <v>44556</v>
      </c>
      <c r="B3283" s="7">
        <v>39</v>
      </c>
      <c r="C3283" s="7">
        <v>26</v>
      </c>
    </row>
    <row x14ac:dyDescent="0.25" r="3284" customHeight="1" ht="18.75">
      <c r="A3284" s="1">
        <v>44557</v>
      </c>
      <c r="B3284" s="12">
        <v>46.6</v>
      </c>
      <c r="C3284" s="7">
        <v>30</v>
      </c>
    </row>
    <row x14ac:dyDescent="0.25" r="3285" customHeight="1" ht="18.75">
      <c r="A3285" s="1">
        <v>44558</v>
      </c>
      <c r="B3285" s="12">
        <v>67.6</v>
      </c>
      <c r="C3285" s="7">
        <v>49</v>
      </c>
    </row>
    <row x14ac:dyDescent="0.25" r="3286" customHeight="1" ht="18.75">
      <c r="A3286" s="1">
        <v>44559</v>
      </c>
      <c r="B3286" s="12">
        <v>61.9</v>
      </c>
      <c r="C3286" s="7">
        <v>43</v>
      </c>
    </row>
    <row x14ac:dyDescent="0.25" r="3287" customHeight="1" ht="18.75">
      <c r="A3287" s="1">
        <v>44560</v>
      </c>
      <c r="B3287" s="12">
        <v>45.4</v>
      </c>
      <c r="C3287" s="7">
        <v>26</v>
      </c>
    </row>
    <row x14ac:dyDescent="0.25" r="3288" customHeight="1" ht="18.75">
      <c r="A3288" s="1">
        <v>44561</v>
      </c>
      <c r="B3288" s="12">
        <v>33.5</v>
      </c>
      <c r="C3288" s="7">
        <v>21</v>
      </c>
    </row>
    <row x14ac:dyDescent="0.25" r="3289" customHeight="1" ht="18.75">
      <c r="A3289" s="1">
        <v>44562</v>
      </c>
      <c r="B3289" s="7">
        <v>36</v>
      </c>
      <c r="C3289" s="7">
        <v>13</v>
      </c>
    </row>
    <row x14ac:dyDescent="0.25" r="3290" customHeight="1" ht="18.75">
      <c r="A3290" s="1">
        <v>44563</v>
      </c>
      <c r="B3290" s="12">
        <v>47.3</v>
      </c>
      <c r="C3290" s="7">
        <v>32</v>
      </c>
    </row>
    <row x14ac:dyDescent="0.25" r="3291" customHeight="1" ht="18.75">
      <c r="A3291" s="1">
        <v>44564</v>
      </c>
      <c r="B3291" s="12">
        <v>50.1</v>
      </c>
      <c r="C3291" s="7">
        <v>16</v>
      </c>
    </row>
    <row x14ac:dyDescent="0.25" r="3292" customHeight="1" ht="18.75">
      <c r="A3292" s="1">
        <v>44565</v>
      </c>
      <c r="B3292" s="12">
        <v>39.4</v>
      </c>
      <c r="C3292" s="7">
        <v>16</v>
      </c>
    </row>
    <row x14ac:dyDescent="0.25" r="3293" customHeight="1" ht="18.75">
      <c r="A3293" s="1">
        <v>44566</v>
      </c>
      <c r="B3293" s="12">
        <v>43.9</v>
      </c>
      <c r="C3293" s="7">
        <v>28</v>
      </c>
    </row>
    <row x14ac:dyDescent="0.25" r="3294" customHeight="1" ht="18.75">
      <c r="A3294" s="1">
        <v>44567</v>
      </c>
      <c r="B3294" s="12">
        <v>38.5</v>
      </c>
      <c r="C3294" s="7">
        <v>20</v>
      </c>
    </row>
    <row x14ac:dyDescent="0.25" r="3295" customHeight="1" ht="18.75">
      <c r="A3295" s="1">
        <v>44568</v>
      </c>
      <c r="B3295" s="12">
        <v>42.8</v>
      </c>
      <c r="C3295" s="7">
        <v>15</v>
      </c>
    </row>
    <row x14ac:dyDescent="0.25" r="3296" customHeight="1" ht="18.75">
      <c r="A3296" s="1">
        <v>44569</v>
      </c>
      <c r="B3296" s="12">
        <v>43.4</v>
      </c>
      <c r="C3296" s="7">
        <v>22</v>
      </c>
    </row>
    <row x14ac:dyDescent="0.25" r="3297" customHeight="1" ht="18.75">
      <c r="A3297" s="1">
        <v>44570</v>
      </c>
      <c r="B3297" s="12">
        <v>65.9</v>
      </c>
      <c r="C3297" s="7">
        <v>42</v>
      </c>
    </row>
    <row x14ac:dyDescent="0.25" r="3298" customHeight="1" ht="18.75">
      <c r="A3298" s="1">
        <v>44571</v>
      </c>
      <c r="B3298" s="12">
        <v>61.8</v>
      </c>
      <c r="C3298" s="7">
        <v>33</v>
      </c>
    </row>
    <row x14ac:dyDescent="0.25" r="3299" customHeight="1" ht="18.75">
      <c r="A3299" s="1">
        <v>44572</v>
      </c>
      <c r="B3299" s="12">
        <v>44.9</v>
      </c>
      <c r="C3299" s="7">
        <v>26</v>
      </c>
    </row>
    <row x14ac:dyDescent="0.25" r="3300" customHeight="1" ht="18.75">
      <c r="A3300" s="1">
        <v>44573</v>
      </c>
      <c r="B3300" s="12">
        <v>42.1</v>
      </c>
      <c r="C3300" s="7">
        <v>26</v>
      </c>
    </row>
    <row x14ac:dyDescent="0.25" r="3301" customHeight="1" ht="18.75">
      <c r="A3301" s="1">
        <v>44574</v>
      </c>
      <c r="B3301" s="12">
        <v>42.3</v>
      </c>
      <c r="C3301" s="7">
        <v>26</v>
      </c>
    </row>
    <row x14ac:dyDescent="0.25" r="3302" customHeight="1" ht="18.75">
      <c r="A3302" s="1">
        <v>44575</v>
      </c>
      <c r="B3302" s="12">
        <v>35.3</v>
      </c>
      <c r="C3302" s="7">
        <v>20</v>
      </c>
    </row>
    <row x14ac:dyDescent="0.25" r="3303" customHeight="1" ht="18.75">
      <c r="A3303" s="1">
        <v>44576</v>
      </c>
      <c r="B3303" s="12">
        <v>43.3</v>
      </c>
      <c r="C3303" s="7">
        <v>15</v>
      </c>
    </row>
    <row x14ac:dyDescent="0.25" r="3304" customHeight="1" ht="18.75">
      <c r="A3304" s="1">
        <v>44577</v>
      </c>
      <c r="B3304" s="12">
        <v>47.6</v>
      </c>
      <c r="C3304" s="7">
        <v>21</v>
      </c>
    </row>
    <row x14ac:dyDescent="0.25" r="3305" customHeight="1" ht="18.75">
      <c r="A3305" s="1">
        <v>44578</v>
      </c>
      <c r="B3305" s="12">
        <v>49.1</v>
      </c>
      <c r="C3305" s="7">
        <v>35</v>
      </c>
    </row>
    <row x14ac:dyDescent="0.25" r="3306" customHeight="1" ht="18.75">
      <c r="A3306" s="1">
        <v>44579</v>
      </c>
      <c r="B3306" s="12">
        <v>32.3</v>
      </c>
      <c r="C3306" s="7">
        <v>17</v>
      </c>
    </row>
    <row x14ac:dyDescent="0.25" r="3307" customHeight="1" ht="18.75">
      <c r="A3307" s="1">
        <v>44580</v>
      </c>
      <c r="B3307" s="12">
        <v>47.6</v>
      </c>
      <c r="C3307" s="7">
        <v>27</v>
      </c>
    </row>
    <row x14ac:dyDescent="0.25" r="3308" customHeight="1" ht="18.75">
      <c r="A3308" s="1">
        <v>44581</v>
      </c>
      <c r="B3308" s="12">
        <v>46.3</v>
      </c>
      <c r="C3308" s="7">
        <v>24</v>
      </c>
    </row>
    <row x14ac:dyDescent="0.25" r="3309" customHeight="1" ht="18.75">
      <c r="A3309" s="1">
        <v>44582</v>
      </c>
      <c r="B3309" s="12">
        <v>51.3</v>
      </c>
      <c r="C3309" s="7">
        <v>23</v>
      </c>
    </row>
    <row x14ac:dyDescent="0.25" r="3310" customHeight="1" ht="18.75">
      <c r="A3310" s="1">
        <v>44583</v>
      </c>
      <c r="B3310" s="12">
        <v>63.1</v>
      </c>
      <c r="C3310" s="7">
        <v>40</v>
      </c>
    </row>
    <row x14ac:dyDescent="0.25" r="3311" customHeight="1" ht="18.75">
      <c r="A3311" s="1">
        <v>44584</v>
      </c>
      <c r="B3311" s="12">
        <v>62.3</v>
      </c>
      <c r="C3311" s="7">
        <v>42</v>
      </c>
    </row>
    <row x14ac:dyDescent="0.25" r="3312" customHeight="1" ht="18.75">
      <c r="A3312" s="1">
        <v>44585</v>
      </c>
      <c r="B3312" s="7">
        <v>61</v>
      </c>
      <c r="C3312" s="7">
        <v>48</v>
      </c>
    </row>
    <row x14ac:dyDescent="0.25" r="3313" customHeight="1" ht="18.75">
      <c r="A3313" s="1">
        <v>44586</v>
      </c>
      <c r="B3313" s="12">
        <v>66.6</v>
      </c>
      <c r="C3313" s="7">
        <v>54</v>
      </c>
    </row>
    <row x14ac:dyDescent="0.25" r="3314" customHeight="1" ht="18.75">
      <c r="A3314" s="1">
        <v>44587</v>
      </c>
      <c r="B3314" s="12">
        <v>55.4</v>
      </c>
      <c r="C3314" s="7">
        <v>38</v>
      </c>
    </row>
    <row x14ac:dyDescent="0.25" r="3315" customHeight="1" ht="18.75">
      <c r="A3315" s="1">
        <v>44588</v>
      </c>
      <c r="B3315" s="12">
        <v>45.6</v>
      </c>
      <c r="C3315" s="7">
        <v>19</v>
      </c>
    </row>
    <row x14ac:dyDescent="0.25" r="3316" customHeight="1" ht="18.75">
      <c r="A3316" s="1">
        <v>44589</v>
      </c>
      <c r="B3316" s="12">
        <v>32.5</v>
      </c>
      <c r="C3316" s="7">
        <v>22</v>
      </c>
    </row>
    <row x14ac:dyDescent="0.25" r="3317" customHeight="1" ht="18.75">
      <c r="A3317" s="1">
        <v>44590</v>
      </c>
      <c r="B3317" s="12">
        <v>34.3</v>
      </c>
      <c r="C3317" s="7">
        <v>22</v>
      </c>
    </row>
    <row x14ac:dyDescent="0.25" r="3318" customHeight="1" ht="18.75">
      <c r="A3318" s="1">
        <v>44591</v>
      </c>
      <c r="B3318" s="12">
        <v>34.5</v>
      </c>
      <c r="C3318" s="7">
        <v>19</v>
      </c>
    </row>
    <row x14ac:dyDescent="0.25" r="3319" customHeight="1" ht="18.75">
      <c r="A3319" s="1">
        <v>44592</v>
      </c>
      <c r="B3319" s="12">
        <v>33.5</v>
      </c>
      <c r="C3319" s="7">
        <v>16</v>
      </c>
    </row>
    <row x14ac:dyDescent="0.25" r="3320" customHeight="1" ht="18.75">
      <c r="A3320" s="1">
        <v>44593</v>
      </c>
      <c r="B3320" s="12">
        <v>50.3</v>
      </c>
      <c r="C3320" s="7">
        <v>38</v>
      </c>
    </row>
    <row x14ac:dyDescent="0.25" r="3321" customHeight="1" ht="18.75">
      <c r="A3321" s="1">
        <v>44594</v>
      </c>
      <c r="B3321" s="12">
        <v>45.1</v>
      </c>
      <c r="C3321" s="7">
        <v>26</v>
      </c>
    </row>
    <row x14ac:dyDescent="0.25" r="3322" customHeight="1" ht="18.75">
      <c r="A3322" s="1">
        <v>44595</v>
      </c>
      <c r="B3322" s="12">
        <v>41.6</v>
      </c>
      <c r="C3322" s="7">
        <v>25</v>
      </c>
    </row>
    <row x14ac:dyDescent="0.25" r="3323" customHeight="1" ht="18.75">
      <c r="A3323" s="1">
        <v>44596</v>
      </c>
      <c r="B3323" s="12">
        <v>43.9</v>
      </c>
      <c r="C3323" s="7">
        <v>31</v>
      </c>
    </row>
    <row x14ac:dyDescent="0.25" r="3324" customHeight="1" ht="18.75">
      <c r="A3324" s="1">
        <v>44597</v>
      </c>
      <c r="B3324" s="12">
        <v>45.4</v>
      </c>
      <c r="C3324" s="7">
        <v>27</v>
      </c>
    </row>
    <row x14ac:dyDescent="0.25" r="3325" customHeight="1" ht="18.75">
      <c r="A3325" s="1">
        <v>44598</v>
      </c>
      <c r="B3325" s="12">
        <v>43.6</v>
      </c>
      <c r="C3325" s="7">
        <v>32</v>
      </c>
    </row>
    <row x14ac:dyDescent="0.25" r="3326" customHeight="1" ht="18.75">
      <c r="A3326" s="1">
        <v>44599</v>
      </c>
      <c r="B3326" s="12">
        <v>37.5</v>
      </c>
      <c r="C3326" s="7">
        <v>24</v>
      </c>
    </row>
    <row x14ac:dyDescent="0.25" r="3327" customHeight="1" ht="18.75">
      <c r="A3327" s="1">
        <v>44600</v>
      </c>
      <c r="B3327" s="12">
        <v>43.8</v>
      </c>
      <c r="C3327" s="7">
        <v>30</v>
      </c>
    </row>
    <row x14ac:dyDescent="0.25" r="3328" customHeight="1" ht="18.75">
      <c r="A3328" s="1">
        <v>44601</v>
      </c>
      <c r="B3328" s="12">
        <v>50.8</v>
      </c>
      <c r="C3328" s="7">
        <v>28</v>
      </c>
    </row>
    <row x14ac:dyDescent="0.25" r="3329" customHeight="1" ht="18.75">
      <c r="A3329" s="1">
        <v>44602</v>
      </c>
      <c r="B3329" s="12">
        <v>41.1</v>
      </c>
      <c r="C3329" s="7">
        <v>19</v>
      </c>
    </row>
    <row x14ac:dyDescent="0.25" r="3330" customHeight="1" ht="18.75">
      <c r="A3330" s="1">
        <v>44603</v>
      </c>
      <c r="B3330" s="7">
        <v>43</v>
      </c>
      <c r="C3330" s="7">
        <v>20</v>
      </c>
    </row>
    <row x14ac:dyDescent="0.25" r="3331" customHeight="1" ht="18.75">
      <c r="A3331" s="1">
        <v>44604</v>
      </c>
      <c r="B3331" s="7">
        <v>53</v>
      </c>
      <c r="C3331" s="7">
        <v>22</v>
      </c>
    </row>
    <row x14ac:dyDescent="0.25" r="3332" customHeight="1" ht="18.75">
      <c r="A3332" s="1">
        <v>44605</v>
      </c>
      <c r="B3332" s="12">
        <v>73.3</v>
      </c>
      <c r="C3332" s="7">
        <v>43</v>
      </c>
    </row>
    <row x14ac:dyDescent="0.25" r="3333" customHeight="1" ht="18.75">
      <c r="A3333" s="1">
        <v>44606</v>
      </c>
      <c r="B3333" s="12">
        <v>59.9</v>
      </c>
      <c r="C3333" s="7">
        <v>28</v>
      </c>
    </row>
    <row x14ac:dyDescent="0.25" r="3334" customHeight="1" ht="18.75">
      <c r="A3334" s="1">
        <v>44607</v>
      </c>
      <c r="B3334" s="12">
        <v>46.5</v>
      </c>
      <c r="C3334" s="7">
        <v>32</v>
      </c>
    </row>
    <row x14ac:dyDescent="0.25" r="3335" customHeight="1" ht="18.75">
      <c r="A3335" s="1">
        <v>44608</v>
      </c>
      <c r="B3335" s="12">
        <v>44.5</v>
      </c>
      <c r="C3335" s="7">
        <v>31</v>
      </c>
    </row>
    <row x14ac:dyDescent="0.25" r="3336" customHeight="1" ht="18.75">
      <c r="A3336" s="1">
        <v>44609</v>
      </c>
      <c r="B3336" s="12">
        <v>37.1</v>
      </c>
      <c r="C3336" s="7">
        <v>20</v>
      </c>
    </row>
    <row x14ac:dyDescent="0.25" r="3337" customHeight="1" ht="18.75">
      <c r="A3337" s="1">
        <v>44610</v>
      </c>
      <c r="B3337" s="12">
        <v>42.9</v>
      </c>
      <c r="C3337" s="7">
        <v>20</v>
      </c>
    </row>
    <row x14ac:dyDescent="0.25" r="3338" customHeight="1" ht="18.75">
      <c r="A3338" s="1">
        <v>44611</v>
      </c>
      <c r="B3338" s="7">
        <v>49</v>
      </c>
      <c r="C3338" s="7">
        <v>23</v>
      </c>
    </row>
    <row x14ac:dyDescent="0.25" r="3339" customHeight="1" ht="18.75">
      <c r="A3339" s="1">
        <v>44612</v>
      </c>
      <c r="B3339" s="12">
        <v>36.1</v>
      </c>
      <c r="C3339" s="7">
        <v>17</v>
      </c>
    </row>
    <row x14ac:dyDescent="0.25" r="3340" customHeight="1" ht="18.75">
      <c r="A3340" s="1">
        <v>44613</v>
      </c>
      <c r="B3340" s="12">
        <v>43.4</v>
      </c>
      <c r="C3340" s="7">
        <v>25</v>
      </c>
    </row>
    <row x14ac:dyDescent="0.25" r="3341" customHeight="1" ht="18.75">
      <c r="A3341" s="1">
        <v>44614</v>
      </c>
      <c r="B3341" s="12">
        <v>38.5</v>
      </c>
      <c r="C3341" s="7">
        <v>23</v>
      </c>
    </row>
    <row x14ac:dyDescent="0.25" r="3342" customHeight="1" ht="18.75">
      <c r="A3342" s="1">
        <v>44615</v>
      </c>
      <c r="B3342" s="7">
        <v>32</v>
      </c>
      <c r="C3342" s="7">
        <v>18</v>
      </c>
    </row>
    <row x14ac:dyDescent="0.25" r="3343" customHeight="1" ht="18.75">
      <c r="A3343" s="1">
        <v>44616</v>
      </c>
      <c r="B3343" s="12">
        <v>30.6</v>
      </c>
      <c r="C3343" s="7">
        <v>15</v>
      </c>
    </row>
    <row x14ac:dyDescent="0.25" r="3344" customHeight="1" ht="18.75">
      <c r="A3344" s="1">
        <v>44617</v>
      </c>
      <c r="B3344" s="12">
        <v>41.9</v>
      </c>
      <c r="C3344" s="7">
        <v>25</v>
      </c>
    </row>
    <row x14ac:dyDescent="0.25" r="3345" customHeight="1" ht="18.75">
      <c r="A3345" s="1">
        <v>44618</v>
      </c>
      <c r="B3345" s="12">
        <v>52.5</v>
      </c>
      <c r="C3345" s="7">
        <v>21</v>
      </c>
    </row>
    <row x14ac:dyDescent="0.25" r="3346" customHeight="1" ht="18.75">
      <c r="A3346" s="1">
        <v>44619</v>
      </c>
      <c r="B3346" s="12">
        <v>32.4</v>
      </c>
      <c r="C3346" s="7">
        <v>15</v>
      </c>
    </row>
    <row x14ac:dyDescent="0.25" r="3347" customHeight="1" ht="18.75">
      <c r="A3347" s="1">
        <v>44620</v>
      </c>
      <c r="B3347" s="12">
        <v>34.3</v>
      </c>
      <c r="C3347" s="7">
        <v>15</v>
      </c>
    </row>
    <row x14ac:dyDescent="0.25" r="3348" customHeight="1" ht="18.75">
      <c r="A3348" s="1">
        <v>44621</v>
      </c>
      <c r="B3348" s="12">
        <v>51.9</v>
      </c>
      <c r="C3348" s="7">
        <v>35</v>
      </c>
    </row>
    <row x14ac:dyDescent="0.25" r="3349" customHeight="1" ht="18.75">
      <c r="A3349" s="1">
        <v>44622</v>
      </c>
      <c r="B3349" s="12">
        <v>41.5</v>
      </c>
      <c r="C3349" s="7">
        <v>20</v>
      </c>
    </row>
    <row x14ac:dyDescent="0.25" r="3350" customHeight="1" ht="18.75">
      <c r="A3350" s="1">
        <v>44623</v>
      </c>
      <c r="B3350" s="12">
        <v>39.4</v>
      </c>
      <c r="C3350" s="7">
        <v>19</v>
      </c>
    </row>
    <row x14ac:dyDescent="0.25" r="3351" customHeight="1" ht="18.75">
      <c r="A3351" s="1">
        <v>44624</v>
      </c>
      <c r="B3351" s="12">
        <v>50.4</v>
      </c>
      <c r="C3351" s="7">
        <v>25</v>
      </c>
    </row>
    <row x14ac:dyDescent="0.25" r="3352" customHeight="1" ht="18.75">
      <c r="A3352" s="1">
        <v>44625</v>
      </c>
      <c r="B3352" s="12">
        <v>30.9</v>
      </c>
      <c r="C3352" s="7">
        <v>16</v>
      </c>
    </row>
    <row x14ac:dyDescent="0.25" r="3353" customHeight="1" ht="18.75">
      <c r="A3353" s="1">
        <v>44626</v>
      </c>
      <c r="B3353" s="12">
        <v>30.3</v>
      </c>
      <c r="C3353" s="7">
        <v>13</v>
      </c>
    </row>
    <row x14ac:dyDescent="0.25" r="3354" customHeight="1" ht="18.75">
      <c r="A3354" s="1">
        <v>44627</v>
      </c>
      <c r="B3354" s="7">
        <v>37</v>
      </c>
      <c r="C3354" s="7">
        <v>14</v>
      </c>
    </row>
    <row x14ac:dyDescent="0.25" r="3355" customHeight="1" ht="18.75">
      <c r="A3355" s="1">
        <v>44628</v>
      </c>
      <c r="B3355" s="12">
        <v>36.4</v>
      </c>
      <c r="C3355" s="7">
        <v>20</v>
      </c>
    </row>
    <row x14ac:dyDescent="0.25" r="3356" customHeight="1" ht="18.75">
      <c r="A3356" s="1">
        <v>44629</v>
      </c>
      <c r="B3356" s="12">
        <v>49.9</v>
      </c>
      <c r="C3356" s="7">
        <v>16</v>
      </c>
    </row>
    <row x14ac:dyDescent="0.25" r="3357" customHeight="1" ht="18.75">
      <c r="A3357" s="1">
        <v>44630</v>
      </c>
      <c r="B3357" s="12">
        <v>59.6</v>
      </c>
      <c r="C3357" s="7">
        <v>27</v>
      </c>
    </row>
    <row x14ac:dyDescent="0.25" r="3358" customHeight="1" ht="18.75">
      <c r="A3358" s="1">
        <v>44631</v>
      </c>
      <c r="B3358" s="12">
        <v>57.6</v>
      </c>
      <c r="C3358" s="7">
        <v>33</v>
      </c>
    </row>
    <row x14ac:dyDescent="0.25" r="3359" customHeight="1" ht="18.75">
      <c r="A3359" s="1">
        <v>44632</v>
      </c>
      <c r="B3359" s="12">
        <v>67.6</v>
      </c>
      <c r="C3359" s="7">
        <v>47</v>
      </c>
    </row>
    <row x14ac:dyDescent="0.25" r="3360" customHeight="1" ht="18.75">
      <c r="A3360" s="1">
        <v>44633</v>
      </c>
      <c r="B3360" s="12">
        <v>87.1</v>
      </c>
      <c r="C3360" s="7">
        <v>66</v>
      </c>
    </row>
    <row x14ac:dyDescent="0.25" r="3361" customHeight="1" ht="18.75">
      <c r="A3361" s="1">
        <v>44634</v>
      </c>
      <c r="B3361" s="12">
        <v>84.9</v>
      </c>
      <c r="C3361" s="7">
        <v>64</v>
      </c>
    </row>
    <row x14ac:dyDescent="0.25" r="3362" customHeight="1" ht="18.75">
      <c r="A3362" s="1">
        <v>44635</v>
      </c>
      <c r="B3362" s="12">
        <v>53.6</v>
      </c>
      <c r="C3362" s="7">
        <v>23</v>
      </c>
    </row>
    <row x14ac:dyDescent="0.25" r="3363" customHeight="1" ht="18.75">
      <c r="A3363" s="1">
        <v>44636</v>
      </c>
      <c r="B3363" s="12">
        <v>45.3</v>
      </c>
      <c r="C3363" s="7">
        <v>17</v>
      </c>
    </row>
    <row x14ac:dyDescent="0.25" r="3364" customHeight="1" ht="18.75">
      <c r="A3364" s="1">
        <v>44637</v>
      </c>
      <c r="B3364" s="12">
        <v>84.1</v>
      </c>
      <c r="C3364" s="7">
        <v>40</v>
      </c>
    </row>
    <row x14ac:dyDescent="0.25" r="3365" customHeight="1" ht="18.75">
      <c r="A3365" s="1">
        <v>44638</v>
      </c>
      <c r="B3365" s="12">
        <v>83.4</v>
      </c>
      <c r="C3365" s="7">
        <v>71</v>
      </c>
    </row>
    <row x14ac:dyDescent="0.25" r="3366" customHeight="1" ht="18.75">
      <c r="A3366" s="1">
        <v>44639</v>
      </c>
      <c r="B3366" s="12">
        <v>83.8</v>
      </c>
      <c r="C3366" s="7">
        <v>65</v>
      </c>
    </row>
    <row x14ac:dyDescent="0.25" r="3367" customHeight="1" ht="18.75">
      <c r="A3367" s="1">
        <v>44640</v>
      </c>
      <c r="B3367" s="12">
        <v>69.8</v>
      </c>
      <c r="C3367" s="7">
        <v>45</v>
      </c>
    </row>
    <row x14ac:dyDescent="0.25" r="3368" customHeight="1" ht="18.75">
      <c r="A3368" s="1">
        <v>44641</v>
      </c>
      <c r="B3368" s="12">
        <v>53.1</v>
      </c>
      <c r="C3368" s="7">
        <v>22</v>
      </c>
    </row>
    <row x14ac:dyDescent="0.25" r="3369" customHeight="1" ht="18.75">
      <c r="A3369" s="1">
        <v>44642</v>
      </c>
      <c r="B3369" s="12">
        <v>48.8</v>
      </c>
      <c r="C3369" s="7">
        <v>23</v>
      </c>
    </row>
    <row x14ac:dyDescent="0.25" r="3370" customHeight="1" ht="18.75">
      <c r="A3370" s="1">
        <v>44643</v>
      </c>
      <c r="B3370" s="12">
        <v>66.6</v>
      </c>
      <c r="C3370" s="7">
        <v>49</v>
      </c>
    </row>
    <row x14ac:dyDescent="0.25" r="3371" customHeight="1" ht="18.75">
      <c r="A3371" s="1">
        <v>44644</v>
      </c>
      <c r="B3371" s="12">
        <v>60.6</v>
      </c>
      <c r="C3371" s="7">
        <v>37</v>
      </c>
    </row>
    <row x14ac:dyDescent="0.25" r="3372" customHeight="1" ht="18.75">
      <c r="A3372" s="1">
        <v>44645</v>
      </c>
      <c r="B3372" s="12">
        <v>67.6</v>
      </c>
      <c r="C3372" s="7">
        <v>43</v>
      </c>
    </row>
    <row x14ac:dyDescent="0.25" r="3373" customHeight="1" ht="18.75">
      <c r="A3373" s="1">
        <v>44646</v>
      </c>
      <c r="B3373" s="12">
        <v>80.9</v>
      </c>
      <c r="C3373" s="7">
        <v>55</v>
      </c>
    </row>
    <row x14ac:dyDescent="0.25" r="3374" customHeight="1" ht="18.75">
      <c r="A3374" s="1">
        <v>44647</v>
      </c>
      <c r="B3374" s="12">
        <v>39.3</v>
      </c>
      <c r="C3374" s="7">
        <v>18</v>
      </c>
    </row>
    <row x14ac:dyDescent="0.25" r="3375" customHeight="1" ht="18.75">
      <c r="A3375" s="1">
        <v>44648</v>
      </c>
      <c r="B3375" s="12">
        <v>45.5</v>
      </c>
      <c r="C3375" s="7">
        <v>30</v>
      </c>
    </row>
    <row x14ac:dyDescent="0.25" r="3376" customHeight="1" ht="18.75">
      <c r="A3376" s="1">
        <v>44649</v>
      </c>
      <c r="B3376" s="12">
        <v>51.6</v>
      </c>
      <c r="C3376" s="7">
        <v>19</v>
      </c>
    </row>
    <row x14ac:dyDescent="0.25" r="3377" customHeight="1" ht="18.75">
      <c r="A3377" s="1">
        <v>44650</v>
      </c>
      <c r="B3377" s="7">
        <v>57</v>
      </c>
      <c r="C3377" s="7">
        <v>34</v>
      </c>
    </row>
    <row x14ac:dyDescent="0.25" r="3378" customHeight="1" ht="18.75">
      <c r="A3378" s="1">
        <v>44651</v>
      </c>
      <c r="B3378" s="7">
        <v>74</v>
      </c>
      <c r="C3378" s="7">
        <v>66</v>
      </c>
    </row>
    <row x14ac:dyDescent="0.25" r="3379" customHeight="1" ht="18.75">
      <c r="A3379" s="1">
        <v>44652</v>
      </c>
      <c r="B3379" s="12">
        <v>64.4</v>
      </c>
      <c r="C3379" s="7">
        <v>37</v>
      </c>
    </row>
    <row x14ac:dyDescent="0.25" r="3380" customHeight="1" ht="18.75">
      <c r="A3380" s="1">
        <v>44653</v>
      </c>
      <c r="B3380" s="7">
        <v>50</v>
      </c>
      <c r="C3380" s="7">
        <v>22</v>
      </c>
    </row>
    <row x14ac:dyDescent="0.25" r="3381" customHeight="1" ht="18.75">
      <c r="A3381" s="1">
        <v>44654</v>
      </c>
      <c r="B3381" s="12">
        <v>50.9</v>
      </c>
      <c r="C3381" s="7">
        <v>15</v>
      </c>
    </row>
    <row x14ac:dyDescent="0.25" r="3382" customHeight="1" ht="18.75">
      <c r="A3382" s="1">
        <v>44655</v>
      </c>
      <c r="B3382" s="12">
        <v>49.6</v>
      </c>
      <c r="C3382" s="7">
        <v>17</v>
      </c>
    </row>
    <row x14ac:dyDescent="0.25" r="3383" customHeight="1" ht="18.75">
      <c r="A3383" s="1">
        <v>44656</v>
      </c>
      <c r="B3383" s="12">
        <v>35.3</v>
      </c>
      <c r="C3383" s="7">
        <v>16</v>
      </c>
    </row>
    <row x14ac:dyDescent="0.25" r="3384" customHeight="1" ht="18.75">
      <c r="A3384" s="1">
        <v>44657</v>
      </c>
      <c r="B3384" s="12">
        <v>35.6</v>
      </c>
      <c r="C3384" s="7">
        <v>19</v>
      </c>
    </row>
    <row x14ac:dyDescent="0.25" r="3385" customHeight="1" ht="18.75">
      <c r="A3385" s="1">
        <v>44658</v>
      </c>
      <c r="B3385" s="12">
        <v>49.3</v>
      </c>
      <c r="C3385" s="7">
        <v>26</v>
      </c>
    </row>
    <row x14ac:dyDescent="0.25" r="3386" customHeight="1" ht="18.75">
      <c r="A3386" s="1">
        <v>44659</v>
      </c>
      <c r="B3386" s="12">
        <v>41.4</v>
      </c>
      <c r="C3386" s="7">
        <v>19</v>
      </c>
    </row>
    <row x14ac:dyDescent="0.25" r="3387" customHeight="1" ht="18.75">
      <c r="A3387" s="1">
        <v>44660</v>
      </c>
      <c r="B3387" s="12">
        <v>48.5</v>
      </c>
      <c r="C3387" s="7">
        <v>23</v>
      </c>
    </row>
    <row x14ac:dyDescent="0.25" r="3388" customHeight="1" ht="18.75">
      <c r="A3388" s="1">
        <v>44661</v>
      </c>
      <c r="B3388" s="12">
        <v>50.6</v>
      </c>
      <c r="C3388" s="7">
        <v>23</v>
      </c>
    </row>
    <row x14ac:dyDescent="0.25" r="3389" customHeight="1" ht="18.75">
      <c r="A3389" s="1">
        <v>44662</v>
      </c>
      <c r="B3389" s="12">
        <v>66.3</v>
      </c>
      <c r="C3389" s="7">
        <v>38</v>
      </c>
    </row>
    <row x14ac:dyDescent="0.25" r="3390" customHeight="1" ht="18.75">
      <c r="A3390" s="1">
        <v>44663</v>
      </c>
      <c r="B3390" s="12">
        <v>64.5</v>
      </c>
      <c r="C3390" s="7">
        <v>33</v>
      </c>
    </row>
    <row x14ac:dyDescent="0.25" r="3391" customHeight="1" ht="18.75">
      <c r="A3391" s="1">
        <v>44664</v>
      </c>
      <c r="B3391" s="12">
        <v>80.1</v>
      </c>
      <c r="C3391" s="7">
        <v>65</v>
      </c>
    </row>
    <row x14ac:dyDescent="0.25" r="3392" customHeight="1" ht="18.75">
      <c r="A3392" s="1">
        <v>44665</v>
      </c>
      <c r="B3392" s="12">
        <v>72.4</v>
      </c>
      <c r="C3392" s="7">
        <v>63</v>
      </c>
    </row>
    <row x14ac:dyDescent="0.25" r="3393" customHeight="1" ht="18.75">
      <c r="A3393" s="1">
        <v>44666</v>
      </c>
      <c r="B3393" s="12">
        <v>59.8</v>
      </c>
      <c r="C3393" s="7">
        <v>37</v>
      </c>
    </row>
    <row x14ac:dyDescent="0.25" r="3394" customHeight="1" ht="18.75">
      <c r="A3394" s="1">
        <v>44667</v>
      </c>
      <c r="B3394" s="12">
        <v>45.3</v>
      </c>
      <c r="C3394" s="7">
        <v>19</v>
      </c>
    </row>
    <row x14ac:dyDescent="0.25" r="3395" customHeight="1" ht="18.75">
      <c r="A3395" s="1">
        <v>44668</v>
      </c>
      <c r="B3395" s="12">
        <v>36.9</v>
      </c>
      <c r="C3395" s="7">
        <v>12</v>
      </c>
    </row>
    <row x14ac:dyDescent="0.25" r="3396" customHeight="1" ht="18.75">
      <c r="A3396" s="1">
        <v>44669</v>
      </c>
      <c r="B3396" s="12">
        <v>33.3</v>
      </c>
      <c r="C3396" s="7">
        <v>18</v>
      </c>
    </row>
    <row x14ac:dyDescent="0.25" r="3397" customHeight="1" ht="18.75">
      <c r="A3397" s="1">
        <v>44670</v>
      </c>
      <c r="B3397" s="12">
        <v>31.4</v>
      </c>
      <c r="C3397" s="7">
        <v>15</v>
      </c>
    </row>
    <row x14ac:dyDescent="0.25" r="3398" customHeight="1" ht="18.75">
      <c r="A3398" s="1">
        <v>44671</v>
      </c>
      <c r="B3398" s="12">
        <v>35.5</v>
      </c>
      <c r="C3398" s="7">
        <v>16</v>
      </c>
    </row>
    <row x14ac:dyDescent="0.25" r="3399" customHeight="1" ht="18.75">
      <c r="A3399" s="1">
        <v>44672</v>
      </c>
      <c r="B3399" s="12">
        <v>60.3</v>
      </c>
      <c r="C3399" s="7">
        <v>37</v>
      </c>
    </row>
    <row x14ac:dyDescent="0.25" r="3400" customHeight="1" ht="18.75">
      <c r="A3400" s="1">
        <v>44673</v>
      </c>
      <c r="B3400" s="7">
        <v>64</v>
      </c>
      <c r="C3400" s="7">
        <v>35</v>
      </c>
    </row>
    <row x14ac:dyDescent="0.25" r="3401" customHeight="1" ht="18.75">
      <c r="A3401" s="1">
        <v>44674</v>
      </c>
      <c r="B3401" s="12">
        <v>58.9</v>
      </c>
      <c r="C3401" s="7">
        <v>27</v>
      </c>
    </row>
    <row x14ac:dyDescent="0.25" r="3402" customHeight="1" ht="18.75">
      <c r="A3402" s="1">
        <v>44675</v>
      </c>
      <c r="B3402" s="12">
        <v>52.4</v>
      </c>
      <c r="C3402" s="7">
        <v>32</v>
      </c>
    </row>
    <row x14ac:dyDescent="0.25" r="3403" customHeight="1" ht="18.75">
      <c r="A3403" s="1">
        <v>44676</v>
      </c>
      <c r="B3403" s="12">
        <v>58.4</v>
      </c>
      <c r="C3403" s="7">
        <v>25</v>
      </c>
    </row>
    <row x14ac:dyDescent="0.25" r="3404" customHeight="1" ht="18.75">
      <c r="A3404" s="1">
        <v>44677</v>
      </c>
      <c r="B3404" s="12">
        <v>94.4</v>
      </c>
      <c r="C3404" s="7">
        <v>79</v>
      </c>
    </row>
    <row x14ac:dyDescent="0.25" r="3405" customHeight="1" ht="18.75">
      <c r="A3405" s="1">
        <v>44678</v>
      </c>
      <c r="B3405" s="12">
        <v>59.6</v>
      </c>
      <c r="C3405" s="7">
        <v>38</v>
      </c>
    </row>
    <row x14ac:dyDescent="0.25" r="3406" customHeight="1" ht="18.75">
      <c r="A3406" s="1">
        <v>44679</v>
      </c>
      <c r="B3406" s="7">
        <v>67</v>
      </c>
      <c r="C3406" s="7">
        <v>42</v>
      </c>
    </row>
    <row x14ac:dyDescent="0.25" r="3407" customHeight="1" ht="18.75">
      <c r="A3407" s="1">
        <v>44680</v>
      </c>
      <c r="B3407" s="12">
        <v>80.6</v>
      </c>
      <c r="C3407" s="7">
        <v>65</v>
      </c>
    </row>
    <row x14ac:dyDescent="0.25" r="3408" customHeight="1" ht="18.75">
      <c r="A3408" s="1">
        <v>44681</v>
      </c>
      <c r="B3408" s="12">
        <v>60.4</v>
      </c>
      <c r="C3408" s="7">
        <v>42</v>
      </c>
    </row>
    <row x14ac:dyDescent="0.25" r="3409" customHeight="1" ht="18.75">
      <c r="A3409" s="1">
        <v>44682</v>
      </c>
      <c r="B3409" s="12">
        <v>39.4</v>
      </c>
      <c r="C3409" s="7">
        <v>21</v>
      </c>
    </row>
    <row x14ac:dyDescent="0.25" r="3410" customHeight="1" ht="18.75">
      <c r="A3410" s="1">
        <v>44683</v>
      </c>
      <c r="B3410" s="12">
        <v>55.8</v>
      </c>
      <c r="C3410" s="7">
        <v>23</v>
      </c>
    </row>
    <row x14ac:dyDescent="0.25" r="3411" customHeight="1" ht="18.75">
      <c r="A3411" s="1">
        <v>44684</v>
      </c>
      <c r="B3411" s="12">
        <v>59.6</v>
      </c>
      <c r="C3411" s="7">
        <v>26</v>
      </c>
    </row>
    <row x14ac:dyDescent="0.25" r="3412" customHeight="1" ht="18.75">
      <c r="A3412" s="1">
        <v>44685</v>
      </c>
      <c r="B3412" s="7">
        <v>49</v>
      </c>
      <c r="C3412" s="7">
        <v>25</v>
      </c>
    </row>
    <row x14ac:dyDescent="0.25" r="3413" customHeight="1" ht="18.75">
      <c r="A3413" s="1">
        <v>44686</v>
      </c>
      <c r="B3413" s="12">
        <v>51.5</v>
      </c>
      <c r="C3413" s="7">
        <v>18</v>
      </c>
    </row>
    <row x14ac:dyDescent="0.25" r="3414" customHeight="1" ht="18.75">
      <c r="A3414" s="1">
        <v>44687</v>
      </c>
      <c r="B3414" s="12">
        <v>58.3</v>
      </c>
      <c r="C3414" s="7">
        <v>31</v>
      </c>
    </row>
    <row x14ac:dyDescent="0.25" r="3415" customHeight="1" ht="18.75">
      <c r="A3415" s="1">
        <v>44688</v>
      </c>
      <c r="B3415" s="12">
        <v>66.5</v>
      </c>
      <c r="C3415" s="7">
        <v>42</v>
      </c>
    </row>
    <row x14ac:dyDescent="0.25" r="3416" customHeight="1" ht="18.75">
      <c r="A3416" s="1">
        <v>44689</v>
      </c>
      <c r="B3416" s="12">
        <v>59.9</v>
      </c>
      <c r="C3416" s="7">
        <v>39</v>
      </c>
    </row>
    <row x14ac:dyDescent="0.25" r="3417" customHeight="1" ht="18.75">
      <c r="A3417" s="1">
        <v>44690</v>
      </c>
      <c r="B3417" s="12">
        <v>55.5</v>
      </c>
      <c r="C3417" s="7">
        <v>27</v>
      </c>
    </row>
    <row x14ac:dyDescent="0.25" r="3418" customHeight="1" ht="18.75">
      <c r="A3418" s="1">
        <v>44691</v>
      </c>
      <c r="B3418" s="12">
        <v>56.3</v>
      </c>
      <c r="C3418" s="7">
        <v>28</v>
      </c>
    </row>
    <row x14ac:dyDescent="0.25" r="3419" customHeight="1" ht="18.75">
      <c r="A3419" s="1">
        <v>44692</v>
      </c>
      <c r="B3419" s="12">
        <v>57.4</v>
      </c>
      <c r="C3419" s="7">
        <v>35</v>
      </c>
    </row>
    <row x14ac:dyDescent="0.25" r="3420" customHeight="1" ht="18.75">
      <c r="A3420" s="1">
        <v>44693</v>
      </c>
      <c r="B3420" s="12">
        <v>63.1</v>
      </c>
      <c r="C3420" s="7">
        <v>48</v>
      </c>
    </row>
    <row x14ac:dyDescent="0.25" r="3421" customHeight="1" ht="18.75">
      <c r="A3421" s="1">
        <v>44694</v>
      </c>
      <c r="B3421" s="12">
        <v>86.4</v>
      </c>
      <c r="C3421" s="7">
        <v>69</v>
      </c>
    </row>
    <row x14ac:dyDescent="0.25" r="3422" customHeight="1" ht="18.75">
      <c r="A3422" s="1">
        <v>44695</v>
      </c>
      <c r="B3422" s="7">
        <v>50</v>
      </c>
      <c r="C3422" s="7">
        <v>22</v>
      </c>
    </row>
    <row x14ac:dyDescent="0.25" r="3423" customHeight="1" ht="18.75">
      <c r="A3423" s="1">
        <v>44696</v>
      </c>
      <c r="B3423" s="12">
        <v>42.1</v>
      </c>
      <c r="C3423" s="7">
        <v>21</v>
      </c>
    </row>
    <row x14ac:dyDescent="0.25" r="3424" customHeight="1" ht="18.75">
      <c r="A3424" s="1">
        <v>44697</v>
      </c>
      <c r="B3424" s="12">
        <v>38.5</v>
      </c>
      <c r="C3424" s="7">
        <v>20</v>
      </c>
    </row>
    <row x14ac:dyDescent="0.25" r="3425" customHeight="1" ht="18.75">
      <c r="A3425" s="1">
        <v>44698</v>
      </c>
      <c r="B3425" s="12">
        <v>42.3</v>
      </c>
      <c r="C3425" s="7">
        <v>17</v>
      </c>
    </row>
    <row x14ac:dyDescent="0.25" r="3426" customHeight="1" ht="18.75">
      <c r="A3426" s="1">
        <v>44699</v>
      </c>
      <c r="B3426" s="12">
        <v>42.8</v>
      </c>
      <c r="C3426" s="7">
        <v>21</v>
      </c>
    </row>
    <row x14ac:dyDescent="0.25" r="3427" customHeight="1" ht="18.75">
      <c r="A3427" s="1">
        <v>44700</v>
      </c>
      <c r="B3427" s="12">
        <v>36.9</v>
      </c>
      <c r="C3427" s="7">
        <v>20</v>
      </c>
    </row>
    <row x14ac:dyDescent="0.25" r="3428" customHeight="1" ht="18.75">
      <c r="A3428" s="1">
        <v>44701</v>
      </c>
      <c r="B3428" s="12">
        <v>43.3</v>
      </c>
      <c r="C3428" s="7">
        <v>17</v>
      </c>
    </row>
    <row x14ac:dyDescent="0.25" r="3429" customHeight="1" ht="18.75">
      <c r="A3429" s="1">
        <v>44702</v>
      </c>
      <c r="B3429" s="12">
        <v>51.5</v>
      </c>
      <c r="C3429" s="7">
        <v>32</v>
      </c>
    </row>
    <row x14ac:dyDescent="0.25" r="3430" customHeight="1" ht="18.75">
      <c r="A3430" s="1">
        <v>44703</v>
      </c>
      <c r="B3430" s="12">
        <v>45.6</v>
      </c>
      <c r="C3430" s="7">
        <v>25</v>
      </c>
    </row>
    <row x14ac:dyDescent="0.25" r="3431" customHeight="1" ht="18.75">
      <c r="A3431" s="1">
        <v>44704</v>
      </c>
      <c r="B3431" s="12">
        <v>53.9</v>
      </c>
      <c r="C3431" s="7">
        <v>31</v>
      </c>
    </row>
    <row x14ac:dyDescent="0.25" r="3432" customHeight="1" ht="18.75">
      <c r="A3432" s="1">
        <v>44705</v>
      </c>
      <c r="B3432" s="12">
        <v>45.5</v>
      </c>
      <c r="C3432" s="7">
        <v>26</v>
      </c>
    </row>
    <row x14ac:dyDescent="0.25" r="3433" customHeight="1" ht="18.75">
      <c r="A3433" s="1">
        <v>44706</v>
      </c>
      <c r="B3433" s="12">
        <v>54.9</v>
      </c>
      <c r="C3433" s="7">
        <v>25</v>
      </c>
    </row>
    <row x14ac:dyDescent="0.25" r="3434" customHeight="1" ht="18.75">
      <c r="A3434" s="1">
        <v>44707</v>
      </c>
      <c r="B3434" s="12">
        <v>41.6</v>
      </c>
      <c r="C3434" s="7">
        <v>23</v>
      </c>
    </row>
    <row x14ac:dyDescent="0.25" r="3435" customHeight="1" ht="18.75">
      <c r="A3435" s="1">
        <v>44708</v>
      </c>
      <c r="B3435" s="12">
        <v>37.3</v>
      </c>
      <c r="C3435" s="7">
        <v>24</v>
      </c>
    </row>
    <row x14ac:dyDescent="0.25" r="3436" customHeight="1" ht="18.75">
      <c r="A3436" s="1">
        <v>44709</v>
      </c>
      <c r="B3436" s="7">
        <v>39</v>
      </c>
      <c r="C3436" s="7">
        <v>20</v>
      </c>
    </row>
    <row x14ac:dyDescent="0.25" r="3437" customHeight="1" ht="18.75">
      <c r="A3437" s="1">
        <v>44710</v>
      </c>
      <c r="B3437" s="12">
        <v>40.5</v>
      </c>
      <c r="C3437" s="7">
        <v>21</v>
      </c>
    </row>
    <row x14ac:dyDescent="0.25" r="3438" customHeight="1" ht="18.75">
      <c r="A3438" s="1">
        <v>44711</v>
      </c>
      <c r="B3438" s="12">
        <v>53.8</v>
      </c>
      <c r="C3438" s="7">
        <v>36</v>
      </c>
    </row>
    <row x14ac:dyDescent="0.25" r="3439" customHeight="1" ht="18.75">
      <c r="A3439" s="1">
        <v>44712</v>
      </c>
      <c r="B3439" s="12">
        <v>39.4</v>
      </c>
      <c r="C3439" s="7">
        <v>22</v>
      </c>
    </row>
    <row x14ac:dyDescent="0.25" r="3440" customHeight="1" ht="18.75">
      <c r="A3440" s="1">
        <v>44713</v>
      </c>
      <c r="B3440" s="12">
        <v>39.6</v>
      </c>
      <c r="C3440" s="7">
        <v>20</v>
      </c>
    </row>
    <row x14ac:dyDescent="0.25" r="3441" customHeight="1" ht="18.75">
      <c r="A3441" s="1">
        <v>44714</v>
      </c>
      <c r="B3441" s="12">
        <v>44.5</v>
      </c>
      <c r="C3441" s="7">
        <v>21</v>
      </c>
    </row>
    <row x14ac:dyDescent="0.25" r="3442" customHeight="1" ht="18.75">
      <c r="A3442" s="1">
        <v>44715</v>
      </c>
      <c r="B3442" s="12">
        <v>61.5</v>
      </c>
      <c r="C3442" s="7">
        <v>37</v>
      </c>
    </row>
    <row x14ac:dyDescent="0.25" r="3443" customHeight="1" ht="18.75">
      <c r="A3443" s="1">
        <v>44716</v>
      </c>
      <c r="B3443" s="7">
        <v>67</v>
      </c>
      <c r="C3443" s="7">
        <v>44</v>
      </c>
    </row>
    <row x14ac:dyDescent="0.25" r="3444" customHeight="1" ht="18.75">
      <c r="A3444" s="1">
        <v>44717</v>
      </c>
      <c r="B3444" s="12">
        <v>92.5</v>
      </c>
      <c r="C3444" s="7">
        <v>75</v>
      </c>
    </row>
    <row x14ac:dyDescent="0.25" r="3445" customHeight="1" ht="18.75">
      <c r="A3445" s="1">
        <v>44718</v>
      </c>
      <c r="B3445" s="12">
        <v>84.6</v>
      </c>
      <c r="C3445" s="7">
        <v>67</v>
      </c>
    </row>
    <row x14ac:dyDescent="0.25" r="3446" customHeight="1" ht="18.75">
      <c r="A3446" s="1">
        <v>44719</v>
      </c>
      <c r="B3446" s="12">
        <v>85.1</v>
      </c>
      <c r="C3446" s="7">
        <v>58</v>
      </c>
    </row>
    <row x14ac:dyDescent="0.25" r="3447" customHeight="1" ht="18.75">
      <c r="A3447" s="1">
        <v>44720</v>
      </c>
      <c r="B3447" s="12">
        <v>77.8</v>
      </c>
      <c r="C3447" s="7">
        <v>57</v>
      </c>
    </row>
    <row x14ac:dyDescent="0.25" r="3448" customHeight="1" ht="18.75">
      <c r="A3448" s="1">
        <v>44721</v>
      </c>
      <c r="B3448" s="12">
        <v>70.5</v>
      </c>
      <c r="C3448" s="7">
        <v>41</v>
      </c>
    </row>
    <row x14ac:dyDescent="0.25" r="3449" customHeight="1" ht="18.75">
      <c r="A3449" s="1">
        <v>44722</v>
      </c>
      <c r="B3449" s="12">
        <v>67.1</v>
      </c>
      <c r="C3449" s="7">
        <v>41</v>
      </c>
    </row>
    <row x14ac:dyDescent="0.25" r="3450" customHeight="1" ht="18.75">
      <c r="A3450" s="1">
        <v>44723</v>
      </c>
      <c r="B3450" s="7">
        <v>74</v>
      </c>
      <c r="C3450" s="7">
        <v>53</v>
      </c>
    </row>
    <row x14ac:dyDescent="0.25" r="3451" customHeight="1" ht="18.75">
      <c r="A3451" s="1">
        <v>44724</v>
      </c>
      <c r="B3451" s="12">
        <v>73.1</v>
      </c>
      <c r="C3451" s="7">
        <v>53</v>
      </c>
    </row>
    <row x14ac:dyDescent="0.25" r="3452" customHeight="1" ht="18.75">
      <c r="A3452" s="1">
        <v>44725</v>
      </c>
      <c r="B3452" s="12">
        <v>75.6</v>
      </c>
      <c r="C3452" s="7">
        <v>52</v>
      </c>
    </row>
    <row x14ac:dyDescent="0.25" r="3453" customHeight="1" ht="18.75">
      <c r="A3453" s="1">
        <v>44726</v>
      </c>
      <c r="B3453" s="12">
        <v>92.4</v>
      </c>
      <c r="C3453" s="7">
        <v>77</v>
      </c>
    </row>
    <row x14ac:dyDescent="0.25" r="3454" customHeight="1" ht="18.75">
      <c r="A3454" s="1">
        <v>44727</v>
      </c>
      <c r="B3454" s="12">
        <v>88.6</v>
      </c>
      <c r="C3454" s="7">
        <v>62</v>
      </c>
    </row>
    <row x14ac:dyDescent="0.25" r="3455" customHeight="1" ht="18.75">
      <c r="A3455" s="1">
        <v>44728</v>
      </c>
      <c r="B3455" s="12">
        <v>69.6</v>
      </c>
      <c r="C3455" s="7">
        <v>42</v>
      </c>
    </row>
    <row x14ac:dyDescent="0.25" r="3456" customHeight="1" ht="18.75">
      <c r="A3456" s="1">
        <v>44729</v>
      </c>
      <c r="B3456" s="12">
        <v>63.9</v>
      </c>
      <c r="C3456" s="7">
        <v>40</v>
      </c>
    </row>
    <row x14ac:dyDescent="0.25" r="3457" customHeight="1" ht="18.75">
      <c r="A3457" s="1">
        <v>44730</v>
      </c>
      <c r="B3457" s="12">
        <v>65.3</v>
      </c>
      <c r="C3457" s="7">
        <v>34</v>
      </c>
    </row>
    <row x14ac:dyDescent="0.25" r="3458" customHeight="1" ht="18.75">
      <c r="A3458" s="1">
        <v>44731</v>
      </c>
      <c r="B3458" s="12">
        <v>63.1</v>
      </c>
      <c r="C3458" s="7">
        <v>42</v>
      </c>
    </row>
    <row x14ac:dyDescent="0.25" r="3459" customHeight="1" ht="18.75">
      <c r="A3459" s="1">
        <v>44732</v>
      </c>
      <c r="B3459" s="12">
        <v>69.8</v>
      </c>
      <c r="C3459" s="7">
        <v>42</v>
      </c>
    </row>
    <row x14ac:dyDescent="0.25" r="3460" customHeight="1" ht="18.75">
      <c r="A3460" s="1">
        <v>44733</v>
      </c>
      <c r="B3460" s="12">
        <v>72.6</v>
      </c>
      <c r="C3460" s="7">
        <v>43</v>
      </c>
    </row>
    <row x14ac:dyDescent="0.25" r="3461" customHeight="1" ht="18.75">
      <c r="A3461" s="1">
        <v>44734</v>
      </c>
      <c r="B3461" s="7">
        <v>65</v>
      </c>
      <c r="C3461" s="7">
        <v>38</v>
      </c>
    </row>
    <row x14ac:dyDescent="0.25" r="3462" customHeight="1" ht="18.75">
      <c r="A3462" s="1">
        <v>44735</v>
      </c>
      <c r="B3462" s="12">
        <v>72.8</v>
      </c>
      <c r="C3462" s="7">
        <v>60</v>
      </c>
    </row>
    <row x14ac:dyDescent="0.25" r="3463" customHeight="1" ht="18.75">
      <c r="A3463" s="1">
        <v>44736</v>
      </c>
      <c r="B3463" s="7">
        <v>70</v>
      </c>
      <c r="C3463" s="7">
        <v>44</v>
      </c>
    </row>
    <row x14ac:dyDescent="0.25" r="3464" customHeight="1" ht="18.75">
      <c r="A3464" s="1">
        <v>44737</v>
      </c>
      <c r="B3464" s="7">
        <v>67</v>
      </c>
      <c r="C3464" s="7">
        <v>45</v>
      </c>
    </row>
    <row x14ac:dyDescent="0.25" r="3465" customHeight="1" ht="18.75">
      <c r="A3465" s="1">
        <v>44738</v>
      </c>
      <c r="B3465" s="12">
        <v>72.1</v>
      </c>
      <c r="C3465" s="7">
        <v>58</v>
      </c>
    </row>
    <row x14ac:dyDescent="0.25" r="3466" customHeight="1" ht="18.75">
      <c r="A3466" s="1">
        <v>44739</v>
      </c>
      <c r="B3466" s="12">
        <v>86.3</v>
      </c>
      <c r="C3466" s="7">
        <v>71</v>
      </c>
    </row>
    <row x14ac:dyDescent="0.25" r="3467" customHeight="1" ht="18.75">
      <c r="A3467" s="1">
        <v>44740</v>
      </c>
      <c r="B3467" s="12">
        <v>71.3</v>
      </c>
      <c r="C3467" s="7">
        <v>59</v>
      </c>
    </row>
    <row x14ac:dyDescent="0.25" r="3468" customHeight="1" ht="18.75">
      <c r="A3468" s="1">
        <v>44741</v>
      </c>
      <c r="B3468" s="12">
        <v>68.5</v>
      </c>
      <c r="C3468" s="7">
        <v>54</v>
      </c>
    </row>
    <row x14ac:dyDescent="0.25" r="3469" customHeight="1" ht="18.75">
      <c r="A3469" s="1">
        <v>44742</v>
      </c>
      <c r="B3469" s="7">
        <v>68</v>
      </c>
      <c r="C3469" s="7">
        <v>50</v>
      </c>
    </row>
    <row x14ac:dyDescent="0.25" r="3470" customHeight="1" ht="18.75">
      <c r="A3470" s="1">
        <v>44743</v>
      </c>
      <c r="B3470" s="12">
        <v>68.6</v>
      </c>
      <c r="C3470" s="7">
        <v>44</v>
      </c>
    </row>
    <row x14ac:dyDescent="0.25" r="3471" customHeight="1" ht="18.75">
      <c r="A3471" s="1">
        <v>44744</v>
      </c>
      <c r="B3471" s="12">
        <v>63.9</v>
      </c>
      <c r="C3471" s="7">
        <v>36</v>
      </c>
    </row>
    <row x14ac:dyDescent="0.25" r="3472" customHeight="1" ht="18.75">
      <c r="A3472" s="1">
        <v>44745</v>
      </c>
      <c r="B3472" s="12">
        <v>69.6</v>
      </c>
      <c r="C3472" s="7">
        <v>47</v>
      </c>
    </row>
    <row x14ac:dyDescent="0.25" r="3473" customHeight="1" ht="18.75">
      <c r="A3473" s="1">
        <v>44746</v>
      </c>
      <c r="B3473" s="12">
        <v>72.5</v>
      </c>
      <c r="C3473" s="7">
        <v>56</v>
      </c>
    </row>
    <row x14ac:dyDescent="0.25" r="3474" customHeight="1" ht="18.75">
      <c r="A3474" s="1">
        <v>44747</v>
      </c>
      <c r="B3474" s="12">
        <v>72.1</v>
      </c>
      <c r="C3474" s="7">
        <v>55</v>
      </c>
    </row>
    <row x14ac:dyDescent="0.25" r="3475" customHeight="1" ht="18.75">
      <c r="A3475" s="1">
        <v>44748</v>
      </c>
      <c r="B3475" s="12">
        <v>81.4</v>
      </c>
      <c r="C3475" s="7">
        <v>58</v>
      </c>
    </row>
    <row x14ac:dyDescent="0.25" r="3476" customHeight="1" ht="18.75">
      <c r="A3476" s="1">
        <v>44749</v>
      </c>
      <c r="B3476" s="12">
        <v>74.3</v>
      </c>
      <c r="C3476" s="7">
        <v>49</v>
      </c>
    </row>
    <row x14ac:dyDescent="0.25" r="3477" customHeight="1" ht="18.75">
      <c r="A3477" s="1">
        <v>44750</v>
      </c>
      <c r="B3477" s="12">
        <v>84.6</v>
      </c>
      <c r="C3477" s="7">
        <v>60</v>
      </c>
    </row>
    <row x14ac:dyDescent="0.25" r="3478" customHeight="1" ht="18.75">
      <c r="A3478" s="1">
        <v>44751</v>
      </c>
      <c r="B3478" s="12">
        <v>71.3</v>
      </c>
      <c r="C3478" s="7">
        <v>56</v>
      </c>
    </row>
    <row x14ac:dyDescent="0.25" r="3479" customHeight="1" ht="18.75">
      <c r="A3479" s="1">
        <v>44752</v>
      </c>
      <c r="B3479" s="12">
        <v>76.5</v>
      </c>
      <c r="C3479" s="7">
        <v>57</v>
      </c>
    </row>
    <row x14ac:dyDescent="0.25" r="3480" customHeight="1" ht="18.75">
      <c r="A3480" s="1">
        <v>44753</v>
      </c>
      <c r="B3480" s="12">
        <v>86.6</v>
      </c>
      <c r="C3480" s="7">
        <v>70</v>
      </c>
    </row>
    <row x14ac:dyDescent="0.25" r="3481" customHeight="1" ht="18.75">
      <c r="A3481" s="1">
        <v>44754</v>
      </c>
      <c r="B3481" s="12">
        <v>75.3</v>
      </c>
      <c r="C3481" s="7">
        <v>61</v>
      </c>
    </row>
    <row x14ac:dyDescent="0.25" r="3482" customHeight="1" ht="18.75">
      <c r="A3482" s="1">
        <v>44755</v>
      </c>
      <c r="B3482" s="12">
        <v>85.6</v>
      </c>
      <c r="C3482" s="7">
        <v>70</v>
      </c>
    </row>
    <row x14ac:dyDescent="0.25" r="3483" customHeight="1" ht="18.75">
      <c r="A3483" s="1">
        <v>44756</v>
      </c>
      <c r="B3483" s="12">
        <v>77.5</v>
      </c>
      <c r="C3483" s="7">
        <v>51</v>
      </c>
    </row>
    <row x14ac:dyDescent="0.25" r="3484" customHeight="1" ht="18.75">
      <c r="A3484" s="1">
        <v>44757</v>
      </c>
      <c r="B3484" s="12">
        <v>64.5</v>
      </c>
      <c r="C3484" s="7">
        <v>39</v>
      </c>
    </row>
    <row x14ac:dyDescent="0.25" r="3485" customHeight="1" ht="18.75">
      <c r="A3485" s="1">
        <v>44758</v>
      </c>
      <c r="B3485" s="7">
        <v>71</v>
      </c>
      <c r="C3485" s="7">
        <v>39</v>
      </c>
    </row>
    <row x14ac:dyDescent="0.25" r="3486" customHeight="1" ht="18.75">
      <c r="A3486" s="1">
        <v>44759</v>
      </c>
      <c r="B3486" s="12">
        <v>68.6</v>
      </c>
      <c r="C3486" s="7">
        <v>47</v>
      </c>
    </row>
    <row x14ac:dyDescent="0.25" r="3487" customHeight="1" ht="18.75">
      <c r="A3487" s="1">
        <v>44760</v>
      </c>
      <c r="B3487" s="12">
        <v>95.6</v>
      </c>
      <c r="C3487" s="7">
        <v>69</v>
      </c>
    </row>
    <row x14ac:dyDescent="0.25" r="3488" customHeight="1" ht="18.75">
      <c r="A3488" s="1">
        <v>44761</v>
      </c>
      <c r="B3488" s="12">
        <v>74.4</v>
      </c>
      <c r="C3488" s="7">
        <v>48</v>
      </c>
    </row>
    <row x14ac:dyDescent="0.25" r="3489" customHeight="1" ht="18.75">
      <c r="A3489" s="1">
        <v>44762</v>
      </c>
      <c r="B3489" s="12">
        <v>62.5</v>
      </c>
      <c r="C3489" s="7">
        <v>39</v>
      </c>
    </row>
    <row x14ac:dyDescent="0.25" r="3490" customHeight="1" ht="18.75">
      <c r="A3490" s="1">
        <v>44763</v>
      </c>
      <c r="B3490" s="12">
        <v>80.9</v>
      </c>
      <c r="C3490" s="7">
        <v>60</v>
      </c>
    </row>
    <row x14ac:dyDescent="0.25" r="3491" customHeight="1" ht="18.75">
      <c r="A3491" s="1">
        <v>44764</v>
      </c>
      <c r="B3491" s="12">
        <v>71.6</v>
      </c>
      <c r="C3491" s="7">
        <v>54</v>
      </c>
    </row>
    <row x14ac:dyDescent="0.25" r="3492" customHeight="1" ht="18.75">
      <c r="A3492" s="1">
        <v>44765</v>
      </c>
      <c r="B3492" s="7">
        <v>82</v>
      </c>
      <c r="C3492" s="7">
        <v>65</v>
      </c>
    </row>
    <row x14ac:dyDescent="0.25" r="3493" customHeight="1" ht="18.75">
      <c r="A3493" s="1">
        <v>44766</v>
      </c>
      <c r="B3493" s="12">
        <v>77.6</v>
      </c>
      <c r="C3493" s="7">
        <v>60</v>
      </c>
    </row>
    <row x14ac:dyDescent="0.25" r="3494" customHeight="1" ht="18.75">
      <c r="A3494" s="1">
        <v>44767</v>
      </c>
      <c r="B3494" s="12">
        <v>72.6</v>
      </c>
      <c r="C3494" s="7">
        <v>42</v>
      </c>
    </row>
    <row x14ac:dyDescent="0.25" r="3495" customHeight="1" ht="18.75">
      <c r="A3495" s="1">
        <v>44768</v>
      </c>
      <c r="B3495" s="12">
        <v>79.4</v>
      </c>
      <c r="C3495" s="7">
        <v>39</v>
      </c>
    </row>
    <row x14ac:dyDescent="0.25" r="3496" customHeight="1" ht="18.75">
      <c r="A3496" s="1">
        <v>44769</v>
      </c>
      <c r="B3496" s="12">
        <v>79.5</v>
      </c>
      <c r="C3496" s="7">
        <v>65</v>
      </c>
    </row>
    <row x14ac:dyDescent="0.25" r="3497" customHeight="1" ht="18.75">
      <c r="A3497" s="1">
        <v>44770</v>
      </c>
      <c r="B3497" s="12">
        <v>85.5</v>
      </c>
      <c r="C3497" s="7">
        <v>72</v>
      </c>
    </row>
    <row x14ac:dyDescent="0.25" r="3498" customHeight="1" ht="18.75">
      <c r="A3498" s="1">
        <v>44771</v>
      </c>
      <c r="B3498" s="12">
        <v>77.8</v>
      </c>
      <c r="C3498" s="7">
        <v>53</v>
      </c>
    </row>
    <row x14ac:dyDescent="0.25" r="3499" customHeight="1" ht="18.75">
      <c r="A3499" s="1">
        <v>44772</v>
      </c>
      <c r="B3499" s="12">
        <v>83.9</v>
      </c>
      <c r="C3499" s="7">
        <v>73</v>
      </c>
    </row>
    <row x14ac:dyDescent="0.25" r="3500" customHeight="1" ht="18.75">
      <c r="A3500" s="1">
        <v>44773</v>
      </c>
      <c r="B3500" s="7">
        <v>92</v>
      </c>
      <c r="C3500" s="7">
        <v>78</v>
      </c>
    </row>
    <row x14ac:dyDescent="0.25" r="3501" customHeight="1" ht="18.75">
      <c r="A3501" s="1">
        <v>44774</v>
      </c>
      <c r="B3501" s="12">
        <v>76.6</v>
      </c>
      <c r="C3501" s="7">
        <v>67</v>
      </c>
    </row>
    <row x14ac:dyDescent="0.25" r="3502" customHeight="1" ht="18.75">
      <c r="A3502" s="1">
        <v>44775</v>
      </c>
      <c r="B3502" s="12">
        <v>91.8</v>
      </c>
      <c r="C3502" s="7">
        <v>70</v>
      </c>
    </row>
    <row x14ac:dyDescent="0.25" r="3503" customHeight="1" ht="18.75">
      <c r="A3503" s="1">
        <v>44776</v>
      </c>
      <c r="B3503" s="12">
        <v>78.8</v>
      </c>
      <c r="C3503" s="7">
        <v>50</v>
      </c>
    </row>
    <row x14ac:dyDescent="0.25" r="3504" customHeight="1" ht="18.75">
      <c r="A3504" s="1">
        <v>44777</v>
      </c>
      <c r="B3504" s="12">
        <v>75.9</v>
      </c>
      <c r="C3504" s="7">
        <v>56</v>
      </c>
    </row>
    <row x14ac:dyDescent="0.25" r="3505" customHeight="1" ht="18.75">
      <c r="A3505" s="1">
        <v>44778</v>
      </c>
      <c r="B3505" s="7">
        <v>75</v>
      </c>
      <c r="C3505" s="7">
        <v>58</v>
      </c>
    </row>
    <row x14ac:dyDescent="0.25" r="3506" customHeight="1" ht="18.75">
      <c r="A3506" s="1">
        <v>44779</v>
      </c>
      <c r="B3506" s="7">
        <v>72</v>
      </c>
      <c r="C3506" s="7">
        <v>52</v>
      </c>
    </row>
    <row x14ac:dyDescent="0.25" r="3507" customHeight="1" ht="18.75">
      <c r="A3507" s="1">
        <v>44780</v>
      </c>
      <c r="B3507" s="12">
        <v>71.9</v>
      </c>
      <c r="C3507" s="7">
        <v>48</v>
      </c>
    </row>
    <row x14ac:dyDescent="0.25" r="3508" customHeight="1" ht="18.75">
      <c r="A3508" s="1">
        <v>44781</v>
      </c>
      <c r="B3508" s="12">
        <v>69.8</v>
      </c>
      <c r="C3508" s="7">
        <v>52</v>
      </c>
    </row>
    <row x14ac:dyDescent="0.25" r="3509" customHeight="1" ht="18.75">
      <c r="A3509" s="1">
        <v>44782</v>
      </c>
      <c r="B3509" s="12">
        <v>69.8</v>
      </c>
      <c r="C3509" s="7">
        <v>57</v>
      </c>
    </row>
    <row x14ac:dyDescent="0.25" r="3510" customHeight="1" ht="18.75">
      <c r="A3510" s="1">
        <v>44783</v>
      </c>
      <c r="B3510" s="12">
        <v>80.1</v>
      </c>
      <c r="C3510" s="7">
        <v>64</v>
      </c>
    </row>
    <row x14ac:dyDescent="0.25" r="3511" customHeight="1" ht="18.75">
      <c r="A3511" s="1">
        <v>44784</v>
      </c>
      <c r="B3511" s="12">
        <v>90.9</v>
      </c>
      <c r="C3511" s="7">
        <v>72</v>
      </c>
    </row>
    <row x14ac:dyDescent="0.25" r="3512" customHeight="1" ht="18.75">
      <c r="A3512" s="1">
        <v>44785</v>
      </c>
      <c r="B3512" s="12">
        <v>77.1</v>
      </c>
      <c r="C3512" s="7">
        <v>46</v>
      </c>
    </row>
    <row x14ac:dyDescent="0.25" r="3513" customHeight="1" ht="18.75">
      <c r="A3513" s="1">
        <v>44786</v>
      </c>
      <c r="B3513" s="12">
        <v>92.4</v>
      </c>
      <c r="C3513" s="7">
        <v>61</v>
      </c>
    </row>
    <row x14ac:dyDescent="0.25" r="3514" customHeight="1" ht="18.75">
      <c r="A3514" s="1">
        <v>44787</v>
      </c>
      <c r="B3514" s="12">
        <v>80.1</v>
      </c>
      <c r="C3514" s="7">
        <v>59</v>
      </c>
    </row>
    <row x14ac:dyDescent="0.25" r="3515" customHeight="1" ht="18.75">
      <c r="A3515" s="1">
        <v>44788</v>
      </c>
      <c r="B3515" s="12">
        <v>69.6</v>
      </c>
      <c r="C3515" s="7">
        <v>55</v>
      </c>
    </row>
    <row x14ac:dyDescent="0.25" r="3516" customHeight="1" ht="18.75">
      <c r="A3516" s="1">
        <v>44789</v>
      </c>
      <c r="B3516" s="12">
        <v>94.9</v>
      </c>
      <c r="C3516" s="7">
        <v>68</v>
      </c>
    </row>
    <row x14ac:dyDescent="0.25" r="3517" customHeight="1" ht="18.75">
      <c r="A3517" s="1">
        <v>44790</v>
      </c>
      <c r="B3517" s="12">
        <v>89.4</v>
      </c>
      <c r="C3517" s="7">
        <v>68</v>
      </c>
    </row>
    <row x14ac:dyDescent="0.25" r="3518" customHeight="1" ht="18.75">
      <c r="A3518" s="1">
        <v>44791</v>
      </c>
      <c r="B3518" s="12">
        <v>77.3</v>
      </c>
      <c r="C3518" s="7">
        <v>48</v>
      </c>
    </row>
    <row x14ac:dyDescent="0.25" r="3519" customHeight="1" ht="18.75">
      <c r="A3519" s="1">
        <v>44792</v>
      </c>
      <c r="B3519" s="12">
        <v>80.5</v>
      </c>
      <c r="C3519" s="7">
        <v>59</v>
      </c>
    </row>
    <row x14ac:dyDescent="0.25" r="3520" customHeight="1" ht="18.75">
      <c r="A3520" s="1">
        <v>44793</v>
      </c>
      <c r="B3520" s="12">
        <v>95.1</v>
      </c>
      <c r="C3520" s="7">
        <v>81</v>
      </c>
    </row>
    <row x14ac:dyDescent="0.25" r="3521" customHeight="1" ht="18.75">
      <c r="A3521" s="1">
        <v>44794</v>
      </c>
      <c r="B3521" s="12">
        <v>75.3</v>
      </c>
      <c r="C3521" s="7">
        <v>47</v>
      </c>
    </row>
    <row x14ac:dyDescent="0.25" r="3522" customHeight="1" ht="18.75">
      <c r="A3522" s="1">
        <v>44795</v>
      </c>
      <c r="B3522" s="12">
        <v>75.6</v>
      </c>
      <c r="C3522" s="7">
        <v>52</v>
      </c>
    </row>
    <row x14ac:dyDescent="0.25" r="3523" customHeight="1" ht="18.75">
      <c r="A3523" s="1">
        <v>44796</v>
      </c>
      <c r="B3523" s="12">
        <v>89.9</v>
      </c>
      <c r="C3523" s="7">
        <v>74</v>
      </c>
    </row>
    <row x14ac:dyDescent="0.25" r="3524" customHeight="1" ht="18.75">
      <c r="A3524" s="1">
        <v>44797</v>
      </c>
      <c r="B3524" s="12">
        <v>94.4</v>
      </c>
      <c r="C3524" s="7">
        <v>83</v>
      </c>
    </row>
    <row x14ac:dyDescent="0.25" r="3525" customHeight="1" ht="18.75">
      <c r="A3525" s="1">
        <v>44798</v>
      </c>
      <c r="B3525" s="12">
        <v>78.6</v>
      </c>
      <c r="C3525" s="7">
        <v>54</v>
      </c>
    </row>
    <row x14ac:dyDescent="0.25" r="3526" customHeight="1" ht="18.75">
      <c r="A3526" s="1">
        <v>44799</v>
      </c>
      <c r="B3526" s="12">
        <v>64.6</v>
      </c>
      <c r="C3526" s="7">
        <v>48</v>
      </c>
    </row>
    <row x14ac:dyDescent="0.25" r="3527" customHeight="1" ht="18.75">
      <c r="A3527" s="1">
        <v>44800</v>
      </c>
      <c r="B3527" s="7">
        <v>68</v>
      </c>
      <c r="C3527" s="7">
        <v>27</v>
      </c>
    </row>
    <row x14ac:dyDescent="0.25" r="3528" customHeight="1" ht="18.75">
      <c r="A3528" s="1">
        <v>44801</v>
      </c>
      <c r="B3528" s="12">
        <v>72.1</v>
      </c>
      <c r="C3528" s="7">
        <v>46</v>
      </c>
    </row>
    <row x14ac:dyDescent="0.25" r="3529" customHeight="1" ht="18.75">
      <c r="A3529" s="1">
        <v>44802</v>
      </c>
      <c r="B3529" s="12">
        <v>81.4</v>
      </c>
      <c r="C3529" s="7">
        <v>68</v>
      </c>
    </row>
    <row x14ac:dyDescent="0.25" r="3530" customHeight="1" ht="18.75">
      <c r="A3530" s="1">
        <v>44803</v>
      </c>
      <c r="B3530" s="12">
        <v>92.3</v>
      </c>
      <c r="C3530" s="7">
        <v>74</v>
      </c>
    </row>
    <row x14ac:dyDescent="0.25" r="3531" customHeight="1" ht="18.75">
      <c r="A3531" s="1">
        <v>44804</v>
      </c>
      <c r="B3531" s="12">
        <v>95.6</v>
      </c>
      <c r="C3531" s="7">
        <v>84</v>
      </c>
    </row>
    <row x14ac:dyDescent="0.25" r="3532" customHeight="1" ht="18.75">
      <c r="A3532" s="1">
        <v>44805</v>
      </c>
      <c r="B3532" s="12">
        <v>88.4</v>
      </c>
      <c r="C3532" s="7">
        <v>72</v>
      </c>
    </row>
    <row x14ac:dyDescent="0.25" r="3533" customHeight="1" ht="18.75">
      <c r="A3533" s="1">
        <v>44806</v>
      </c>
      <c r="B3533" s="12">
        <v>91.1</v>
      </c>
      <c r="C3533" s="7">
        <v>78</v>
      </c>
    </row>
    <row x14ac:dyDescent="0.25" r="3534" customHeight="1" ht="18.75">
      <c r="A3534" s="1">
        <v>44807</v>
      </c>
      <c r="B3534" s="12">
        <v>91.9</v>
      </c>
      <c r="C3534" s="7">
        <v>81</v>
      </c>
    </row>
    <row x14ac:dyDescent="0.25" r="3535" customHeight="1" ht="18.75">
      <c r="A3535" s="1">
        <v>44808</v>
      </c>
      <c r="B3535" s="12">
        <v>89.5</v>
      </c>
      <c r="C3535" s="7">
        <v>74</v>
      </c>
    </row>
    <row x14ac:dyDescent="0.25" r="3536" customHeight="1" ht="18.75">
      <c r="A3536" s="1">
        <v>44809</v>
      </c>
      <c r="B3536" s="7">
        <v>96</v>
      </c>
      <c r="C3536" s="7">
        <v>85</v>
      </c>
    </row>
    <row x14ac:dyDescent="0.25" r="3537" customHeight="1" ht="18.75">
      <c r="A3537" s="1">
        <v>44810</v>
      </c>
      <c r="B3537" s="7">
        <v>81</v>
      </c>
      <c r="C3537" s="7">
        <v>59</v>
      </c>
    </row>
    <row x14ac:dyDescent="0.25" r="3538" customHeight="1" ht="18.75">
      <c r="A3538" s="1">
        <v>44811</v>
      </c>
      <c r="B3538" s="12">
        <v>69.1</v>
      </c>
      <c r="C3538" s="7">
        <v>35</v>
      </c>
    </row>
    <row x14ac:dyDescent="0.25" r="3539" customHeight="1" ht="18.75">
      <c r="A3539" s="1">
        <v>44812</v>
      </c>
      <c r="B3539" s="7">
        <v>73</v>
      </c>
      <c r="C3539" s="7">
        <v>42</v>
      </c>
    </row>
    <row x14ac:dyDescent="0.25" r="3540" customHeight="1" ht="18.75">
      <c r="A3540" s="1">
        <v>44813</v>
      </c>
      <c r="B3540" s="12">
        <v>76.6</v>
      </c>
      <c r="C3540" s="7">
        <v>53</v>
      </c>
    </row>
    <row x14ac:dyDescent="0.25" r="3541" customHeight="1" ht="18.75">
      <c r="A3541" s="1">
        <v>44814</v>
      </c>
      <c r="B3541" s="12">
        <v>81.4</v>
      </c>
      <c r="C3541" s="7">
        <v>66</v>
      </c>
    </row>
    <row x14ac:dyDescent="0.25" r="3542" customHeight="1" ht="18.75">
      <c r="A3542" s="1">
        <v>44815</v>
      </c>
      <c r="B3542" s="12">
        <v>80.4</v>
      </c>
      <c r="C3542" s="7">
        <v>64</v>
      </c>
    </row>
    <row x14ac:dyDescent="0.25" r="3543" customHeight="1" ht="18.75">
      <c r="A3543" s="1">
        <v>44816</v>
      </c>
      <c r="B3543" s="12">
        <v>91.5</v>
      </c>
      <c r="C3543" s="7">
        <v>79</v>
      </c>
    </row>
    <row x14ac:dyDescent="0.25" r="3544" customHeight="1" ht="18.75">
      <c r="A3544" s="1">
        <v>44817</v>
      </c>
      <c r="B3544" s="12">
        <v>77.9</v>
      </c>
      <c r="C3544" s="7">
        <v>52</v>
      </c>
    </row>
    <row x14ac:dyDescent="0.25" r="3545" customHeight="1" ht="18.75">
      <c r="A3545" s="1">
        <v>44818</v>
      </c>
      <c r="B3545" s="7">
        <v>77</v>
      </c>
      <c r="C3545" s="7">
        <v>58</v>
      </c>
    </row>
    <row x14ac:dyDescent="0.25" r="3546" customHeight="1" ht="18.75">
      <c r="A3546" s="1">
        <v>44819</v>
      </c>
      <c r="B3546" s="12">
        <v>78.8</v>
      </c>
      <c r="C3546" s="7">
        <v>64</v>
      </c>
    </row>
    <row x14ac:dyDescent="0.25" r="3547" customHeight="1" ht="18.75">
      <c r="A3547" s="1">
        <v>44820</v>
      </c>
      <c r="B3547" s="12">
        <v>84.9</v>
      </c>
      <c r="C3547" s="7">
        <v>71</v>
      </c>
    </row>
    <row x14ac:dyDescent="0.25" r="3548" customHeight="1" ht="18.75">
      <c r="A3548" s="1">
        <v>44821</v>
      </c>
      <c r="B3548" s="12">
        <v>84.9</v>
      </c>
      <c r="C3548" s="7">
        <v>52</v>
      </c>
    </row>
    <row x14ac:dyDescent="0.25" r="3549" customHeight="1" ht="18.75">
      <c r="A3549" s="1">
        <v>44822</v>
      </c>
      <c r="B3549" s="12">
        <v>83.1</v>
      </c>
      <c r="C3549" s="7">
        <v>66</v>
      </c>
    </row>
    <row x14ac:dyDescent="0.25" r="3550" customHeight="1" ht="18.75">
      <c r="A3550" s="1">
        <v>44823</v>
      </c>
      <c r="B3550" s="12">
        <v>72.9</v>
      </c>
      <c r="C3550" s="7">
        <v>55</v>
      </c>
    </row>
    <row x14ac:dyDescent="0.25" r="3551" customHeight="1" ht="18.75">
      <c r="A3551" s="1">
        <v>44824</v>
      </c>
      <c r="B3551" s="12">
        <v>69.1</v>
      </c>
      <c r="C3551" s="7">
        <v>49</v>
      </c>
    </row>
    <row x14ac:dyDescent="0.25" r="3552" customHeight="1" ht="18.75">
      <c r="A3552" s="1">
        <v>44825</v>
      </c>
      <c r="B3552" s="12">
        <v>75.3</v>
      </c>
      <c r="C3552" s="7">
        <v>44</v>
      </c>
    </row>
    <row x14ac:dyDescent="0.25" r="3553" customHeight="1" ht="18.75">
      <c r="A3553" s="1">
        <v>44826</v>
      </c>
      <c r="B3553" s="12">
        <v>78.6</v>
      </c>
      <c r="C3553" s="7">
        <v>52</v>
      </c>
    </row>
    <row x14ac:dyDescent="0.25" r="3554" customHeight="1" ht="18.75">
      <c r="A3554" s="1">
        <v>44827</v>
      </c>
      <c r="B3554" s="12">
        <v>70.4</v>
      </c>
      <c r="C3554" s="7">
        <v>42</v>
      </c>
    </row>
    <row x14ac:dyDescent="0.25" r="3555" customHeight="1" ht="18.75">
      <c r="A3555" s="1">
        <v>44828</v>
      </c>
      <c r="B3555" s="12">
        <v>59.5</v>
      </c>
      <c r="C3555" s="7">
        <v>38</v>
      </c>
    </row>
    <row x14ac:dyDescent="0.25" r="3556" customHeight="1" ht="18.75">
      <c r="A3556" s="1">
        <v>44829</v>
      </c>
      <c r="B3556" s="12">
        <v>77.8</v>
      </c>
      <c r="C3556" s="7">
        <v>58</v>
      </c>
    </row>
    <row x14ac:dyDescent="0.25" r="3557" customHeight="1" ht="18.75">
      <c r="A3557" s="1">
        <v>44830</v>
      </c>
      <c r="B3557" s="7">
        <v>88</v>
      </c>
      <c r="C3557" s="7">
        <v>67</v>
      </c>
    </row>
    <row x14ac:dyDescent="0.25" r="3558" customHeight="1" ht="18.75">
      <c r="A3558" s="1">
        <v>44831</v>
      </c>
      <c r="B3558" s="12">
        <v>81.8</v>
      </c>
      <c r="C3558" s="7">
        <v>52</v>
      </c>
    </row>
    <row x14ac:dyDescent="0.25" r="3559" customHeight="1" ht="18.75">
      <c r="A3559" s="1">
        <v>44832</v>
      </c>
      <c r="B3559" s="12">
        <v>81.3</v>
      </c>
      <c r="C3559" s="7">
        <v>54</v>
      </c>
    </row>
    <row x14ac:dyDescent="0.25" r="3560" customHeight="1" ht="18.75">
      <c r="A3560" s="1">
        <v>44833</v>
      </c>
      <c r="B3560" s="12">
        <v>72.8</v>
      </c>
      <c r="C3560" s="7">
        <v>37</v>
      </c>
    </row>
    <row x14ac:dyDescent="0.25" r="3561" customHeight="1" ht="18.75">
      <c r="A3561" s="1">
        <v>44834</v>
      </c>
      <c r="B3561" s="12">
        <v>68.1</v>
      </c>
      <c r="C3561" s="7">
        <v>22</v>
      </c>
    </row>
    <row x14ac:dyDescent="0.25" r="3562" customHeight="1" ht="18.75">
      <c r="A3562" s="1">
        <v>44835</v>
      </c>
      <c r="B3562" s="12">
        <v>62.8</v>
      </c>
      <c r="C3562" s="7">
        <v>27</v>
      </c>
    </row>
    <row x14ac:dyDescent="0.25" r="3563" customHeight="1" ht="18.75">
      <c r="A3563" s="1">
        <v>44836</v>
      </c>
      <c r="B3563" s="12">
        <v>69.1</v>
      </c>
      <c r="C3563" s="7">
        <v>34</v>
      </c>
    </row>
    <row x14ac:dyDescent="0.25" r="3564" customHeight="1" ht="18.75">
      <c r="A3564" s="1">
        <v>44837</v>
      </c>
      <c r="B3564" s="12">
        <v>82.4</v>
      </c>
      <c r="C3564" s="7">
        <v>62</v>
      </c>
    </row>
    <row x14ac:dyDescent="0.25" r="3565" customHeight="1" ht="18.75">
      <c r="A3565" s="1">
        <v>44838</v>
      </c>
      <c r="B3565" s="12">
        <v>88.6</v>
      </c>
      <c r="C3565" s="7">
        <v>71</v>
      </c>
    </row>
    <row x14ac:dyDescent="0.25" r="3566" customHeight="1" ht="18.75">
      <c r="A3566" s="1">
        <v>44839</v>
      </c>
      <c r="B3566" s="12">
        <v>81.4</v>
      </c>
      <c r="C3566" s="7">
        <v>66</v>
      </c>
    </row>
    <row x14ac:dyDescent="0.25" r="3567" customHeight="1" ht="18.75">
      <c r="A3567" s="1">
        <v>44840</v>
      </c>
      <c r="B3567" s="12">
        <v>81.8</v>
      </c>
      <c r="C3567" s="7">
        <v>53</v>
      </c>
    </row>
    <row x14ac:dyDescent="0.25" r="3568" customHeight="1" ht="18.75">
      <c r="A3568" s="1">
        <v>44841</v>
      </c>
      <c r="B3568" s="12">
        <v>74.6</v>
      </c>
      <c r="C3568" s="7">
        <v>59</v>
      </c>
    </row>
    <row x14ac:dyDescent="0.25" r="3569" customHeight="1" ht="18.75">
      <c r="A3569" s="1">
        <v>44842</v>
      </c>
      <c r="B3569" s="12">
        <v>75.6</v>
      </c>
      <c r="C3569" s="7">
        <v>49</v>
      </c>
    </row>
    <row x14ac:dyDescent="0.25" r="3570" customHeight="1" ht="18.75">
      <c r="A3570" s="1">
        <v>44843</v>
      </c>
      <c r="B3570" s="12">
        <v>88.8</v>
      </c>
      <c r="C3570" s="7">
        <v>76</v>
      </c>
    </row>
    <row x14ac:dyDescent="0.25" r="3571" customHeight="1" ht="18.75">
      <c r="A3571" s="1">
        <v>44844</v>
      </c>
      <c r="B3571" s="12">
        <v>64.3</v>
      </c>
      <c r="C3571" s="7">
        <v>42</v>
      </c>
    </row>
    <row x14ac:dyDescent="0.25" r="3572" customHeight="1" ht="18.75">
      <c r="A3572" s="1">
        <v>44845</v>
      </c>
      <c r="B3572" s="12">
        <v>67.9</v>
      </c>
      <c r="C3572" s="7">
        <v>46</v>
      </c>
    </row>
    <row x14ac:dyDescent="0.25" r="3573" customHeight="1" ht="18.75">
      <c r="A3573" s="1">
        <v>44846</v>
      </c>
      <c r="B3573" s="12">
        <v>79.1</v>
      </c>
      <c r="C3573" s="7">
        <v>49</v>
      </c>
    </row>
    <row x14ac:dyDescent="0.25" r="3574" customHeight="1" ht="18.75">
      <c r="A3574" s="1">
        <v>44847</v>
      </c>
      <c r="B3574" s="12">
        <v>77.8</v>
      </c>
      <c r="C3574" s="7">
        <v>48</v>
      </c>
    </row>
    <row x14ac:dyDescent="0.25" r="3575" customHeight="1" ht="18.75">
      <c r="A3575" s="1">
        <v>44848</v>
      </c>
      <c r="B3575" s="12">
        <v>81.4</v>
      </c>
      <c r="C3575" s="7">
        <v>54</v>
      </c>
    </row>
    <row x14ac:dyDescent="0.25" r="3576" customHeight="1" ht="18.75">
      <c r="A3576" s="1">
        <v>44849</v>
      </c>
      <c r="B3576" s="12">
        <v>80.8</v>
      </c>
      <c r="C3576" s="7">
        <v>51</v>
      </c>
    </row>
    <row x14ac:dyDescent="0.25" r="3577" customHeight="1" ht="18.75">
      <c r="A3577" s="1">
        <v>44850</v>
      </c>
      <c r="B3577" s="12">
        <v>74.5</v>
      </c>
      <c r="C3577" s="7">
        <v>47</v>
      </c>
    </row>
    <row x14ac:dyDescent="0.25" r="3578" customHeight="1" ht="18.75">
      <c r="A3578" s="1">
        <v>44851</v>
      </c>
      <c r="B3578" s="12">
        <v>55.3</v>
      </c>
      <c r="C3578" s="7">
        <v>25</v>
      </c>
    </row>
    <row x14ac:dyDescent="0.25" r="3579" customHeight="1" ht="18.75">
      <c r="A3579" s="1">
        <v>44852</v>
      </c>
      <c r="B3579" s="12">
        <v>52.3</v>
      </c>
      <c r="C3579" s="7">
        <v>35</v>
      </c>
    </row>
    <row x14ac:dyDescent="0.25" r="3580" customHeight="1" ht="18.75">
      <c r="A3580" s="1">
        <v>44853</v>
      </c>
      <c r="B3580" s="12">
        <v>56.9</v>
      </c>
      <c r="C3580" s="7">
        <v>29</v>
      </c>
    </row>
    <row x14ac:dyDescent="0.25" r="3581" customHeight="1" ht="18.75">
      <c r="A3581" s="1">
        <v>44854</v>
      </c>
      <c r="B3581" s="12">
        <v>62.4</v>
      </c>
      <c r="C3581" s="7">
        <v>28</v>
      </c>
    </row>
    <row x14ac:dyDescent="0.25" r="3582" customHeight="1" ht="18.75">
      <c r="A3582" s="1">
        <v>44855</v>
      </c>
      <c r="B3582" s="12">
        <v>63.5</v>
      </c>
      <c r="C3582" s="7">
        <v>37</v>
      </c>
    </row>
    <row x14ac:dyDescent="0.25" r="3583" customHeight="1" ht="18.75">
      <c r="A3583" s="1">
        <v>44856</v>
      </c>
      <c r="B3583" s="12">
        <v>64.9</v>
      </c>
      <c r="C3583" s="7">
        <v>29</v>
      </c>
    </row>
    <row x14ac:dyDescent="0.25" r="3584" customHeight="1" ht="18.75">
      <c r="A3584" s="1">
        <v>44857</v>
      </c>
      <c r="B3584" s="12">
        <v>72.4</v>
      </c>
      <c r="C3584" s="7">
        <v>43</v>
      </c>
    </row>
    <row x14ac:dyDescent="0.25" r="3585" customHeight="1" ht="18.75">
      <c r="A3585" s="1">
        <v>44858</v>
      </c>
      <c r="B3585" s="12">
        <v>58.3</v>
      </c>
      <c r="C3585" s="7">
        <v>41</v>
      </c>
    </row>
    <row x14ac:dyDescent="0.25" r="3586" customHeight="1" ht="18.75">
      <c r="A3586" s="1">
        <v>44859</v>
      </c>
      <c r="B3586" s="12">
        <v>69.6</v>
      </c>
      <c r="C3586" s="7">
        <v>39</v>
      </c>
    </row>
    <row x14ac:dyDescent="0.25" r="3587" customHeight="1" ht="18.75">
      <c r="A3587" s="1">
        <v>44860</v>
      </c>
      <c r="B3587" s="12">
        <v>73.1</v>
      </c>
      <c r="C3587" s="7">
        <v>45</v>
      </c>
    </row>
    <row x14ac:dyDescent="0.25" r="3588" customHeight="1" ht="18.75">
      <c r="A3588" s="1">
        <v>44861</v>
      </c>
      <c r="B3588" s="12">
        <v>65.1</v>
      </c>
      <c r="C3588" s="7">
        <v>34</v>
      </c>
    </row>
    <row x14ac:dyDescent="0.25" r="3589" customHeight="1" ht="18.75">
      <c r="A3589" s="1">
        <v>44862</v>
      </c>
      <c r="B3589" s="12">
        <v>77.9</v>
      </c>
      <c r="C3589" s="7">
        <v>36</v>
      </c>
    </row>
    <row x14ac:dyDescent="0.25" r="3590" customHeight="1" ht="18.75">
      <c r="A3590" s="1">
        <v>44863</v>
      </c>
      <c r="B3590" s="12">
        <v>79.8</v>
      </c>
      <c r="C3590" s="7">
        <v>49</v>
      </c>
    </row>
    <row x14ac:dyDescent="0.25" r="3591" customHeight="1" ht="18.75">
      <c r="A3591" s="1">
        <v>44864</v>
      </c>
      <c r="B3591" s="12">
        <v>80.4</v>
      </c>
      <c r="C3591" s="7">
        <v>59</v>
      </c>
    </row>
    <row x14ac:dyDescent="0.25" r="3592" customHeight="1" ht="18.75">
      <c r="A3592" s="1">
        <v>44865</v>
      </c>
      <c r="B3592" s="12">
        <v>72.5</v>
      </c>
      <c r="C3592" s="7">
        <v>42</v>
      </c>
    </row>
    <row x14ac:dyDescent="0.25" r="3593" customHeight="1" ht="18.75">
      <c r="A3593" s="1">
        <v>44866</v>
      </c>
      <c r="B3593" s="12">
        <v>68.4</v>
      </c>
      <c r="C3593" s="7">
        <v>34</v>
      </c>
    </row>
    <row x14ac:dyDescent="0.25" r="3594" customHeight="1" ht="18.75">
      <c r="A3594" s="1">
        <v>44867</v>
      </c>
      <c r="B3594" s="12">
        <v>62.9</v>
      </c>
      <c r="C3594" s="7">
        <v>25</v>
      </c>
    </row>
    <row x14ac:dyDescent="0.25" r="3595" customHeight="1" ht="18.75">
      <c r="A3595" s="1">
        <v>44868</v>
      </c>
      <c r="B3595" s="12">
        <v>56.4</v>
      </c>
      <c r="C3595" s="7">
        <v>32</v>
      </c>
    </row>
    <row x14ac:dyDescent="0.25" r="3596" customHeight="1" ht="18.75">
      <c r="A3596" s="1">
        <v>44869</v>
      </c>
      <c r="B3596" s="12">
        <v>43.4</v>
      </c>
      <c r="C3596" s="7">
        <v>24</v>
      </c>
    </row>
    <row x14ac:dyDescent="0.25" r="3597" customHeight="1" ht="18.75">
      <c r="A3597" s="1">
        <v>44870</v>
      </c>
      <c r="B3597" s="12">
        <v>37.3</v>
      </c>
      <c r="C3597" s="7">
        <v>21</v>
      </c>
    </row>
    <row x14ac:dyDescent="0.25" r="3598" customHeight="1" ht="18.75">
      <c r="A3598" s="1">
        <v>44871</v>
      </c>
      <c r="B3598" s="12">
        <v>60.6</v>
      </c>
      <c r="C3598" s="7">
        <v>38</v>
      </c>
    </row>
    <row x14ac:dyDescent="0.25" r="3599" customHeight="1" ht="18.75">
      <c r="A3599" s="1">
        <v>44872</v>
      </c>
      <c r="B3599" s="12">
        <v>62.4</v>
      </c>
      <c r="C3599" s="7">
        <v>27</v>
      </c>
    </row>
    <row x14ac:dyDescent="0.25" r="3600" customHeight="1" ht="18.75">
      <c r="A3600" s="1">
        <v>44873</v>
      </c>
      <c r="B3600" s="12">
        <v>65.4</v>
      </c>
      <c r="C3600" s="7">
        <v>39</v>
      </c>
    </row>
    <row x14ac:dyDescent="0.25" r="3601" customHeight="1" ht="18.75">
      <c r="A3601" s="1">
        <v>44874</v>
      </c>
      <c r="B3601" s="12">
        <v>65.3</v>
      </c>
      <c r="C3601" s="7">
        <v>31</v>
      </c>
    </row>
    <row x14ac:dyDescent="0.25" r="3602" customHeight="1" ht="18.75">
      <c r="A3602" s="1">
        <v>44875</v>
      </c>
      <c r="B3602" s="12">
        <v>62.3</v>
      </c>
      <c r="C3602" s="7">
        <v>32</v>
      </c>
    </row>
    <row x14ac:dyDescent="0.25" r="3603" customHeight="1" ht="18.75">
      <c r="A3603" s="1">
        <v>44876</v>
      </c>
      <c r="B3603" s="12">
        <v>74.3</v>
      </c>
      <c r="C3603" s="7">
        <v>49</v>
      </c>
    </row>
    <row x14ac:dyDescent="0.25" r="3604" customHeight="1" ht="18.75">
      <c r="A3604" s="1">
        <v>44877</v>
      </c>
      <c r="B3604" s="12">
        <v>78.6</v>
      </c>
      <c r="C3604" s="7">
        <v>51</v>
      </c>
    </row>
    <row x14ac:dyDescent="0.25" r="3605" customHeight="1" ht="18.75">
      <c r="A3605" s="1">
        <v>44878</v>
      </c>
      <c r="B3605" s="12">
        <v>76.6</v>
      </c>
      <c r="C3605" s="7">
        <v>54</v>
      </c>
    </row>
    <row x14ac:dyDescent="0.25" r="3606" customHeight="1" ht="18.75">
      <c r="A3606" s="1">
        <v>44879</v>
      </c>
      <c r="B3606" s="12">
        <v>68.5</v>
      </c>
      <c r="C3606" s="7">
        <v>59</v>
      </c>
    </row>
    <row x14ac:dyDescent="0.25" r="3607" customHeight="1" ht="18.75">
      <c r="A3607" s="1">
        <v>44880</v>
      </c>
      <c r="B3607" s="7">
        <v>62</v>
      </c>
      <c r="C3607" s="7">
        <v>44</v>
      </c>
    </row>
    <row x14ac:dyDescent="0.25" r="3608" customHeight="1" ht="18.75">
      <c r="A3608" s="1">
        <v>44881</v>
      </c>
      <c r="B3608" s="12">
        <v>69.3</v>
      </c>
      <c r="C3608" s="7">
        <v>42</v>
      </c>
    </row>
    <row x14ac:dyDescent="0.25" r="3609" customHeight="1" ht="18.75">
      <c r="A3609" s="1">
        <v>44882</v>
      </c>
      <c r="B3609" s="12">
        <v>64.6</v>
      </c>
      <c r="C3609" s="7">
        <v>34</v>
      </c>
    </row>
    <row x14ac:dyDescent="0.25" r="3610" customHeight="1" ht="18.75">
      <c r="A3610" s="1">
        <v>44883</v>
      </c>
      <c r="B3610" s="12">
        <v>64.4</v>
      </c>
      <c r="C3610" s="7">
        <v>30</v>
      </c>
    </row>
    <row x14ac:dyDescent="0.25" r="3611" customHeight="1" ht="18.75">
      <c r="A3611" s="1">
        <v>44884</v>
      </c>
      <c r="B3611" s="12">
        <v>74.4</v>
      </c>
      <c r="C3611" s="7">
        <v>51</v>
      </c>
    </row>
    <row x14ac:dyDescent="0.25" r="3612" customHeight="1" ht="18.75">
      <c r="A3612" s="1">
        <v>44885</v>
      </c>
      <c r="B3612" s="12">
        <v>78.8</v>
      </c>
      <c r="C3612" s="7">
        <v>53</v>
      </c>
    </row>
    <row x14ac:dyDescent="0.25" r="3613" customHeight="1" ht="18.75">
      <c r="A3613" s="1">
        <v>44886</v>
      </c>
      <c r="B3613" s="12">
        <v>75.8</v>
      </c>
      <c r="C3613" s="7">
        <v>46</v>
      </c>
    </row>
    <row x14ac:dyDescent="0.25" r="3614" customHeight="1" ht="18.75">
      <c r="A3614" s="1">
        <v>44887</v>
      </c>
      <c r="B3614" s="12">
        <v>77.1</v>
      </c>
      <c r="C3614" s="7">
        <v>59</v>
      </c>
    </row>
    <row x14ac:dyDescent="0.25" r="3615" customHeight="1" ht="18.75">
      <c r="A3615" s="1">
        <v>44888</v>
      </c>
      <c r="B3615" s="7">
        <v>75</v>
      </c>
      <c r="C3615" s="7">
        <v>49</v>
      </c>
    </row>
    <row x14ac:dyDescent="0.25" r="3616" customHeight="1" ht="18.75">
      <c r="A3616" s="1">
        <v>44889</v>
      </c>
      <c r="B3616" s="12">
        <v>65.1</v>
      </c>
      <c r="C3616" s="7">
        <v>33</v>
      </c>
    </row>
    <row x14ac:dyDescent="0.25" r="3617" customHeight="1" ht="18.75">
      <c r="A3617" s="1">
        <v>44890</v>
      </c>
      <c r="B3617" s="12">
        <v>69.9</v>
      </c>
      <c r="C3617" s="7">
        <v>41</v>
      </c>
    </row>
    <row x14ac:dyDescent="0.25" r="3618" customHeight="1" ht="18.75">
      <c r="A3618" s="1">
        <v>44891</v>
      </c>
      <c r="B3618" s="12">
        <v>53.8</v>
      </c>
      <c r="C3618" s="7">
        <v>28</v>
      </c>
    </row>
    <row x14ac:dyDescent="0.25" r="3619" customHeight="1" ht="18.75">
      <c r="A3619" s="1">
        <v>44892</v>
      </c>
      <c r="B3619" s="12">
        <v>46.1</v>
      </c>
      <c r="C3619" s="7">
        <v>23</v>
      </c>
    </row>
    <row x14ac:dyDescent="0.25" r="3620" customHeight="1" ht="18.75">
      <c r="A3620" s="1">
        <v>44893</v>
      </c>
      <c r="B3620" s="12">
        <v>73.9</v>
      </c>
      <c r="C3620" s="7">
        <v>44</v>
      </c>
    </row>
    <row x14ac:dyDescent="0.25" r="3621" customHeight="1" ht="18.75">
      <c r="A3621" s="1">
        <v>44894</v>
      </c>
      <c r="B3621" s="12">
        <v>71.6</v>
      </c>
      <c r="C3621" s="7">
        <v>35</v>
      </c>
    </row>
    <row x14ac:dyDescent="0.25" r="3622" customHeight="1" ht="18.75">
      <c r="A3622" s="1">
        <v>44895</v>
      </c>
      <c r="B3622" s="7">
        <v>41</v>
      </c>
      <c r="C3622" s="7">
        <v>28</v>
      </c>
    </row>
    <row x14ac:dyDescent="0.25" r="3623" customHeight="1" ht="18.75">
      <c r="A3623" s="1">
        <v>44896</v>
      </c>
      <c r="B3623" s="12">
        <v>39.1</v>
      </c>
      <c r="C3623" s="7">
        <v>27</v>
      </c>
    </row>
    <row x14ac:dyDescent="0.25" r="3624" customHeight="1" ht="18.75">
      <c r="A3624" s="1">
        <v>44897</v>
      </c>
      <c r="B3624" s="12">
        <v>52.8</v>
      </c>
      <c r="C3624" s="7">
        <v>38</v>
      </c>
    </row>
    <row x14ac:dyDescent="0.25" r="3625" customHeight="1" ht="18.75">
      <c r="A3625" s="1">
        <v>44898</v>
      </c>
      <c r="B3625" s="12">
        <v>64.5</v>
      </c>
      <c r="C3625" s="7">
        <v>46</v>
      </c>
    </row>
    <row x14ac:dyDescent="0.25" r="3626" customHeight="1" ht="18.75">
      <c r="A3626" s="1">
        <v>44899</v>
      </c>
      <c r="B3626" s="12">
        <v>38.1</v>
      </c>
      <c r="C3626" s="7">
        <v>26</v>
      </c>
    </row>
    <row x14ac:dyDescent="0.25" r="3627" customHeight="1" ht="18.75">
      <c r="A3627" s="1">
        <v>44900</v>
      </c>
      <c r="B3627" s="12">
        <v>33.5</v>
      </c>
      <c r="C3627" s="7">
        <v>24</v>
      </c>
    </row>
    <row x14ac:dyDescent="0.25" r="3628" customHeight="1" ht="18.75">
      <c r="A3628" s="1">
        <v>44901</v>
      </c>
      <c r="B3628" s="12">
        <v>57.8</v>
      </c>
      <c r="C3628" s="7">
        <v>36</v>
      </c>
    </row>
    <row x14ac:dyDescent="0.25" r="3629" customHeight="1" ht="18.75">
      <c r="A3629" s="1">
        <v>44902</v>
      </c>
      <c r="B3629" s="12">
        <v>65.3</v>
      </c>
      <c r="C3629" s="7">
        <v>46</v>
      </c>
    </row>
    <row x14ac:dyDescent="0.25" r="3630" customHeight="1" ht="18.75">
      <c r="A3630" s="1">
        <v>44903</v>
      </c>
      <c r="B3630" s="12">
        <v>68.3</v>
      </c>
      <c r="C3630" s="7">
        <v>39</v>
      </c>
    </row>
    <row x14ac:dyDescent="0.25" r="3631" customHeight="1" ht="18.75">
      <c r="A3631" s="1">
        <v>44904</v>
      </c>
      <c r="B3631" s="12">
        <v>76.5</v>
      </c>
      <c r="C3631" s="7">
        <v>42</v>
      </c>
    </row>
    <row x14ac:dyDescent="0.25" r="3632" customHeight="1" ht="18.75">
      <c r="A3632" s="1">
        <v>44905</v>
      </c>
      <c r="B3632" s="12">
        <v>71.1</v>
      </c>
      <c r="C3632" s="7">
        <v>42</v>
      </c>
    </row>
    <row x14ac:dyDescent="0.25" r="3633" customHeight="1" ht="18.75">
      <c r="A3633" s="1">
        <v>44906</v>
      </c>
      <c r="B3633" s="12">
        <v>58.1</v>
      </c>
      <c r="C3633" s="7">
        <v>38</v>
      </c>
    </row>
    <row x14ac:dyDescent="0.25" r="3634" customHeight="1" ht="18.75">
      <c r="A3634" s="1">
        <v>44907</v>
      </c>
      <c r="B3634" s="12">
        <v>77.1</v>
      </c>
      <c r="C3634" s="7">
        <v>50</v>
      </c>
    </row>
    <row x14ac:dyDescent="0.25" r="3635" customHeight="1" ht="18.75">
      <c r="A3635" s="1">
        <v>44908</v>
      </c>
      <c r="B3635" s="12">
        <v>69.5</v>
      </c>
      <c r="C3635" s="7">
        <v>48</v>
      </c>
    </row>
    <row x14ac:dyDescent="0.25" r="3636" customHeight="1" ht="18.75">
      <c r="A3636" s="1">
        <v>44909</v>
      </c>
      <c r="B3636" s="12">
        <v>66.3</v>
      </c>
      <c r="C3636" s="7">
        <v>53</v>
      </c>
    </row>
    <row x14ac:dyDescent="0.25" r="3637" customHeight="1" ht="18.75">
      <c r="A3637" s="1">
        <v>44910</v>
      </c>
      <c r="B3637" s="12">
        <v>67.5</v>
      </c>
      <c r="C3637" s="7">
        <v>46</v>
      </c>
    </row>
    <row x14ac:dyDescent="0.25" r="3638" customHeight="1" ht="18.75">
      <c r="A3638" s="1">
        <v>44911</v>
      </c>
      <c r="B3638" s="12">
        <v>45.3</v>
      </c>
      <c r="C3638" s="7">
        <v>30</v>
      </c>
    </row>
    <row x14ac:dyDescent="0.25" r="3639" customHeight="1" ht="18.75">
      <c r="A3639" s="1">
        <v>44912</v>
      </c>
      <c r="B3639" s="12">
        <v>55.5</v>
      </c>
      <c r="C3639" s="7">
        <v>37</v>
      </c>
    </row>
    <row x14ac:dyDescent="0.25" r="3640" customHeight="1" ht="18.75">
      <c r="A3640" s="1">
        <v>44913</v>
      </c>
      <c r="B3640" s="12">
        <v>59.6</v>
      </c>
      <c r="C3640" s="7">
        <v>43</v>
      </c>
    </row>
    <row x14ac:dyDescent="0.25" r="3641" customHeight="1" ht="18.75">
      <c r="A3641" s="1">
        <v>44914</v>
      </c>
      <c r="B3641" s="12">
        <v>65.6</v>
      </c>
      <c r="C3641" s="7">
        <v>41</v>
      </c>
    </row>
    <row x14ac:dyDescent="0.25" r="3642" customHeight="1" ht="18.75">
      <c r="A3642" s="1">
        <v>44915</v>
      </c>
      <c r="B3642" s="12">
        <v>68.3</v>
      </c>
      <c r="C3642" s="7">
        <v>45</v>
      </c>
    </row>
    <row x14ac:dyDescent="0.25" r="3643" customHeight="1" ht="18.75">
      <c r="A3643" s="1">
        <v>44916</v>
      </c>
      <c r="B3643" s="12">
        <v>92.8</v>
      </c>
      <c r="C3643" s="7">
        <v>71</v>
      </c>
    </row>
    <row x14ac:dyDescent="0.25" r="3644" customHeight="1" ht="18.75">
      <c r="A3644" s="1">
        <v>44917</v>
      </c>
      <c r="B3644" s="12">
        <v>70.4</v>
      </c>
      <c r="C3644" s="7">
        <v>52</v>
      </c>
    </row>
    <row x14ac:dyDescent="0.25" r="3645" customHeight="1" ht="18.75">
      <c r="A3645" s="1">
        <v>44918</v>
      </c>
      <c r="B3645" s="12">
        <v>60.1</v>
      </c>
      <c r="C3645" s="7">
        <v>48</v>
      </c>
    </row>
    <row x14ac:dyDescent="0.25" r="3646" customHeight="1" ht="18.75">
      <c r="A3646" s="1">
        <v>44919</v>
      </c>
      <c r="B3646" s="12">
        <v>63.3</v>
      </c>
      <c r="C3646" s="7">
        <v>46</v>
      </c>
    </row>
    <row x14ac:dyDescent="0.25" r="3647" customHeight="1" ht="18.75">
      <c r="A3647" s="1">
        <v>44920</v>
      </c>
      <c r="B3647" s="12">
        <v>65.6</v>
      </c>
      <c r="C3647" s="7">
        <v>46</v>
      </c>
    </row>
    <row x14ac:dyDescent="0.25" r="3648" customHeight="1" ht="18.75">
      <c r="A3648" s="1">
        <v>44921</v>
      </c>
      <c r="B3648" s="12">
        <v>65.8</v>
      </c>
      <c r="C3648" s="7">
        <v>41</v>
      </c>
    </row>
    <row x14ac:dyDescent="0.25" r="3649" customHeight="1" ht="18.75">
      <c r="A3649" s="1">
        <v>44922</v>
      </c>
      <c r="B3649" s="12">
        <v>62.3</v>
      </c>
      <c r="C3649" s="7">
        <v>34</v>
      </c>
    </row>
    <row x14ac:dyDescent="0.25" r="3650" customHeight="1" ht="18.75">
      <c r="A3650" s="1">
        <v>44923</v>
      </c>
      <c r="B3650" s="12">
        <v>68.4</v>
      </c>
      <c r="C3650" s="7">
        <v>55</v>
      </c>
    </row>
    <row x14ac:dyDescent="0.25" r="3651" customHeight="1" ht="18.75">
      <c r="A3651" s="1">
        <v>44924</v>
      </c>
      <c r="B3651" s="12">
        <v>63.9</v>
      </c>
      <c r="C3651" s="7">
        <v>47</v>
      </c>
    </row>
    <row x14ac:dyDescent="0.25" r="3652" customHeight="1" ht="18.75">
      <c r="A3652" s="1">
        <v>44925</v>
      </c>
      <c r="B3652" s="7">
        <v>72</v>
      </c>
      <c r="C3652" s="7">
        <v>57</v>
      </c>
    </row>
    <row x14ac:dyDescent="0.25" r="3653" customHeight="1" ht="18.75">
      <c r="A3653" s="1">
        <v>44926</v>
      </c>
      <c r="B3653" s="12">
        <v>66.5</v>
      </c>
      <c r="C3653" s="7">
        <v>56</v>
      </c>
    </row>
    <row x14ac:dyDescent="0.25" r="3654" customHeight="1" ht="18.75">
      <c r="A3654" s="1">
        <v>44927</v>
      </c>
      <c r="B3654" s="12">
        <v>61.4</v>
      </c>
      <c r="C3654" s="7">
        <v>38</v>
      </c>
    </row>
    <row x14ac:dyDescent="0.25" r="3655" customHeight="1" ht="18.75">
      <c r="A3655" s="1">
        <v>44928</v>
      </c>
      <c r="B3655" s="12">
        <v>40.1</v>
      </c>
      <c r="C3655" s="7">
        <v>28</v>
      </c>
    </row>
    <row x14ac:dyDescent="0.25" r="3656" customHeight="1" ht="18.75">
      <c r="A3656" s="1">
        <v>44929</v>
      </c>
      <c r="B3656" s="12">
        <v>49.4</v>
      </c>
      <c r="C3656" s="7">
        <v>33</v>
      </c>
    </row>
    <row x14ac:dyDescent="0.25" r="3657" customHeight="1" ht="18.75">
      <c r="A3657" s="1">
        <v>44930</v>
      </c>
      <c r="B3657" s="12">
        <v>55.8</v>
      </c>
      <c r="C3657" s="7">
        <v>43</v>
      </c>
    </row>
    <row x14ac:dyDescent="0.25" r="3658" customHeight="1" ht="18.75">
      <c r="A3658" s="1">
        <v>44931</v>
      </c>
      <c r="B3658" s="12">
        <v>70.8</v>
      </c>
      <c r="C3658" s="7">
        <v>51</v>
      </c>
    </row>
    <row x14ac:dyDescent="0.25" r="3659" customHeight="1" ht="18.75">
      <c r="A3659" s="1">
        <v>44932</v>
      </c>
      <c r="B3659" s="12">
        <v>68.9</v>
      </c>
      <c r="C3659" s="7">
        <v>33</v>
      </c>
    </row>
    <row x14ac:dyDescent="0.25" r="3660" customHeight="1" ht="18.75">
      <c r="A3660" s="1">
        <v>44933</v>
      </c>
      <c r="B3660" s="12">
        <v>70.5</v>
      </c>
      <c r="C3660" s="7">
        <v>49</v>
      </c>
    </row>
    <row x14ac:dyDescent="0.25" r="3661" customHeight="1" ht="18.75">
      <c r="A3661" s="1">
        <v>44934</v>
      </c>
      <c r="B3661" s="12">
        <v>66.1</v>
      </c>
      <c r="C3661" s="7">
        <v>37</v>
      </c>
    </row>
    <row x14ac:dyDescent="0.25" r="3662" customHeight="1" ht="18.75">
      <c r="A3662" s="1">
        <v>44935</v>
      </c>
      <c r="B3662" s="12">
        <v>70.1</v>
      </c>
      <c r="C3662" s="7">
        <v>48</v>
      </c>
    </row>
    <row x14ac:dyDescent="0.25" r="3663" customHeight="1" ht="18.75">
      <c r="A3663" s="1">
        <v>44936</v>
      </c>
      <c r="B3663" s="12">
        <v>71.5</v>
      </c>
      <c r="C3663" s="7">
        <v>45</v>
      </c>
    </row>
    <row x14ac:dyDescent="0.25" r="3664" customHeight="1" ht="18.75">
      <c r="A3664" s="1">
        <v>44937</v>
      </c>
      <c r="B3664" s="12">
        <v>67.5</v>
      </c>
      <c r="C3664" s="7">
        <v>35</v>
      </c>
    </row>
    <row x14ac:dyDescent="0.25" r="3665" customHeight="1" ht="18.75">
      <c r="A3665" s="1">
        <v>44938</v>
      </c>
      <c r="B3665" s="12">
        <v>56.9</v>
      </c>
      <c r="C3665" s="7">
        <v>34</v>
      </c>
    </row>
    <row x14ac:dyDescent="0.25" r="3666" customHeight="1" ht="18.75">
      <c r="A3666" s="1">
        <v>44939</v>
      </c>
      <c r="B3666" s="12">
        <v>97.9</v>
      </c>
      <c r="C3666" s="7">
        <v>51</v>
      </c>
    </row>
    <row x14ac:dyDescent="0.25" r="3667" customHeight="1" ht="18.75">
      <c r="A3667" s="1">
        <v>44940</v>
      </c>
      <c r="B3667" s="12">
        <v>97.6</v>
      </c>
      <c r="C3667" s="7">
        <v>90</v>
      </c>
    </row>
    <row x14ac:dyDescent="0.25" r="3668" customHeight="1" ht="18.75">
      <c r="A3668" s="1">
        <v>44941</v>
      </c>
      <c r="B3668" s="12">
        <v>92.4</v>
      </c>
      <c r="C3668" s="7">
        <v>77</v>
      </c>
    </row>
    <row x14ac:dyDescent="0.25" r="3669" customHeight="1" ht="18.75">
      <c r="A3669" s="1">
        <v>44942</v>
      </c>
      <c r="B3669" s="12">
        <v>67.1</v>
      </c>
      <c r="C3669" s="7">
        <v>48</v>
      </c>
    </row>
    <row x14ac:dyDescent="0.25" r="3670" customHeight="1" ht="18.75">
      <c r="A3670" s="1">
        <v>44943</v>
      </c>
      <c r="B3670" s="12">
        <v>56.9</v>
      </c>
      <c r="C3670" s="7">
        <v>39</v>
      </c>
    </row>
    <row x14ac:dyDescent="0.25" r="3671" customHeight="1" ht="18.75">
      <c r="A3671" s="1">
        <v>44944</v>
      </c>
      <c r="B3671" s="12">
        <v>72.3</v>
      </c>
      <c r="C3671" s="7">
        <v>54</v>
      </c>
    </row>
    <row x14ac:dyDescent="0.25" r="3672" customHeight="1" ht="18.75">
      <c r="A3672" s="1">
        <v>44945</v>
      </c>
      <c r="B3672" s="12">
        <v>72.8</v>
      </c>
      <c r="C3672" s="7">
        <v>48</v>
      </c>
    </row>
    <row x14ac:dyDescent="0.25" r="3673" customHeight="1" ht="18.75">
      <c r="A3673" s="1">
        <v>44946</v>
      </c>
      <c r="B3673" s="12">
        <v>56.3</v>
      </c>
      <c r="C3673" s="7">
        <v>35</v>
      </c>
    </row>
    <row x14ac:dyDescent="0.25" r="3674" customHeight="1" ht="18.75">
      <c r="A3674" s="1">
        <v>44947</v>
      </c>
      <c r="B3674" s="12">
        <v>50.8</v>
      </c>
      <c r="C3674" s="7">
        <v>29</v>
      </c>
    </row>
    <row x14ac:dyDescent="0.25" r="3675" customHeight="1" ht="18.75">
      <c r="A3675" s="1">
        <v>44948</v>
      </c>
      <c r="B3675" s="7">
        <v>59</v>
      </c>
      <c r="C3675" s="7">
        <v>37</v>
      </c>
    </row>
    <row x14ac:dyDescent="0.25" r="3676" customHeight="1" ht="18.75">
      <c r="A3676" s="1">
        <v>44949</v>
      </c>
      <c r="B3676" s="12">
        <v>63.1</v>
      </c>
      <c r="C3676" s="7">
        <v>36</v>
      </c>
    </row>
    <row x14ac:dyDescent="0.25" r="3677" customHeight="1" ht="18.75">
      <c r="A3677" s="1">
        <v>44950</v>
      </c>
      <c r="B3677" s="12">
        <v>50.6</v>
      </c>
      <c r="C3677" s="7">
        <v>36</v>
      </c>
    </row>
    <row x14ac:dyDescent="0.25" r="3678" customHeight="1" ht="18.75">
      <c r="A3678" s="1">
        <v>44951</v>
      </c>
      <c r="B3678" s="12">
        <v>45.8</v>
      </c>
      <c r="C3678" s="7">
        <v>30</v>
      </c>
    </row>
    <row x14ac:dyDescent="0.25" r="3679" customHeight="1" ht="18.75">
      <c r="A3679" s="1">
        <v>44952</v>
      </c>
      <c r="B3679" s="12">
        <v>57.8</v>
      </c>
      <c r="C3679" s="7">
        <v>38</v>
      </c>
    </row>
    <row x14ac:dyDescent="0.25" r="3680" customHeight="1" ht="18.75">
      <c r="A3680" s="1">
        <v>44953</v>
      </c>
      <c r="B3680" s="12">
        <v>40.4</v>
      </c>
      <c r="C3680" s="7">
        <v>19</v>
      </c>
    </row>
    <row x14ac:dyDescent="0.25" r="3681" customHeight="1" ht="18.75">
      <c r="A3681" s="1">
        <v>44954</v>
      </c>
      <c r="B3681" s="7">
        <v>40</v>
      </c>
      <c r="C3681" s="7">
        <v>23</v>
      </c>
    </row>
    <row x14ac:dyDescent="0.25" r="3682" customHeight="1" ht="18.75">
      <c r="A3682" s="1">
        <v>44955</v>
      </c>
      <c r="B3682" s="12">
        <v>50.9</v>
      </c>
      <c r="C3682" s="7">
        <v>29</v>
      </c>
    </row>
    <row x14ac:dyDescent="0.25" r="3683" customHeight="1" ht="18.75">
      <c r="A3683" s="1">
        <v>44956</v>
      </c>
      <c r="B3683" s="12">
        <v>31.9</v>
      </c>
      <c r="C3683" s="7">
        <v>18</v>
      </c>
    </row>
    <row x14ac:dyDescent="0.25" r="3684" customHeight="1" ht="18.75">
      <c r="A3684" s="1">
        <v>44957</v>
      </c>
      <c r="B3684" s="7">
        <v>39</v>
      </c>
      <c r="C3684" s="7">
        <v>15</v>
      </c>
    </row>
    <row x14ac:dyDescent="0.25" r="3685" customHeight="1" ht="18.75">
      <c r="A3685" s="1">
        <v>44958</v>
      </c>
      <c r="B3685" s="12">
        <v>43.8</v>
      </c>
      <c r="C3685" s="7">
        <v>17</v>
      </c>
    </row>
    <row x14ac:dyDescent="0.25" r="3686" customHeight="1" ht="18.75">
      <c r="A3686" s="1">
        <v>44959</v>
      </c>
      <c r="B3686" s="7">
        <v>39</v>
      </c>
      <c r="C3686" s="7">
        <v>16</v>
      </c>
    </row>
    <row x14ac:dyDescent="0.25" r="3687" customHeight="1" ht="18.75">
      <c r="A3687" s="1">
        <v>44960</v>
      </c>
      <c r="B3687" s="12">
        <v>32.4</v>
      </c>
      <c r="C3687" s="7">
        <v>14</v>
      </c>
    </row>
    <row x14ac:dyDescent="0.25" r="3688" customHeight="1" ht="18.75">
      <c r="A3688" s="1">
        <v>44961</v>
      </c>
      <c r="B3688" s="12">
        <v>41.4</v>
      </c>
      <c r="C3688" s="7">
        <v>26</v>
      </c>
    </row>
    <row x14ac:dyDescent="0.25" r="3689" customHeight="1" ht="18.75">
      <c r="A3689" s="1">
        <v>44962</v>
      </c>
      <c r="B3689" s="7">
        <v>46</v>
      </c>
      <c r="C3689" s="7">
        <v>18</v>
      </c>
    </row>
    <row x14ac:dyDescent="0.25" r="3690" customHeight="1" ht="18.75">
      <c r="A3690" s="1">
        <v>44963</v>
      </c>
      <c r="B3690" s="12">
        <v>40.6</v>
      </c>
      <c r="C3690" s="7">
        <v>12</v>
      </c>
    </row>
    <row x14ac:dyDescent="0.25" r="3691" customHeight="1" ht="18.75">
      <c r="A3691" s="1">
        <v>44964</v>
      </c>
      <c r="B3691" s="12">
        <v>57.3</v>
      </c>
      <c r="C3691" s="7">
        <v>17</v>
      </c>
    </row>
    <row x14ac:dyDescent="0.25" r="3692" customHeight="1" ht="18.75">
      <c r="A3692" s="1">
        <v>44965</v>
      </c>
      <c r="B3692" s="12">
        <v>51.3</v>
      </c>
      <c r="C3692" s="7">
        <v>18</v>
      </c>
    </row>
    <row x14ac:dyDescent="0.25" r="3693" customHeight="1" ht="18.75">
      <c r="A3693" s="1">
        <v>44966</v>
      </c>
      <c r="B3693" s="7">
        <v>57</v>
      </c>
      <c r="C3693" s="7">
        <v>40</v>
      </c>
    </row>
    <row x14ac:dyDescent="0.25" r="3694" customHeight="1" ht="18.75">
      <c r="A3694" s="1">
        <v>44967</v>
      </c>
      <c r="B3694" s="12">
        <v>80.8</v>
      </c>
      <c r="C3694" s="7">
        <v>66</v>
      </c>
    </row>
    <row x14ac:dyDescent="0.25" r="3695" customHeight="1" ht="18.75">
      <c r="A3695" s="1">
        <v>44968</v>
      </c>
      <c r="B3695" s="12">
        <v>79.5</v>
      </c>
      <c r="C3695" s="7">
        <v>49</v>
      </c>
    </row>
    <row x14ac:dyDescent="0.25" r="3696" customHeight="1" ht="18.75">
      <c r="A3696" s="1">
        <v>44969</v>
      </c>
      <c r="B3696" s="12">
        <v>75.1</v>
      </c>
      <c r="C3696" s="7">
        <v>44</v>
      </c>
    </row>
    <row x14ac:dyDescent="0.25" r="3697" customHeight="1" ht="18.75">
      <c r="A3697" s="1">
        <v>44970</v>
      </c>
      <c r="B3697" s="12">
        <v>73.5</v>
      </c>
      <c r="C3697" s="7">
        <v>57</v>
      </c>
    </row>
    <row x14ac:dyDescent="0.25" r="3698" customHeight="1" ht="18.75">
      <c r="A3698" s="1">
        <v>44971</v>
      </c>
      <c r="B3698" s="7">
        <v>64</v>
      </c>
      <c r="C3698" s="7">
        <v>34</v>
      </c>
    </row>
    <row x14ac:dyDescent="0.25" r="3699" customHeight="1" ht="18.75">
      <c r="A3699" s="1">
        <v>44972</v>
      </c>
      <c r="B3699" s="7">
        <v>71</v>
      </c>
      <c r="C3699" s="7">
        <v>56</v>
      </c>
    </row>
    <row x14ac:dyDescent="0.25" r="3700" customHeight="1" ht="18.75">
      <c r="A3700" s="1">
        <v>44973</v>
      </c>
      <c r="B3700" s="12">
        <v>66.3</v>
      </c>
      <c r="C3700" s="7">
        <v>40</v>
      </c>
    </row>
    <row x14ac:dyDescent="0.25" r="3701" customHeight="1" ht="18.75">
      <c r="A3701" s="1">
        <v>44974</v>
      </c>
      <c r="B3701" s="12">
        <v>62.3</v>
      </c>
      <c r="C3701" s="7">
        <v>42</v>
      </c>
    </row>
    <row x14ac:dyDescent="0.25" r="3702" customHeight="1" ht="18.75">
      <c r="A3702" s="1">
        <v>44975</v>
      </c>
      <c r="B3702" s="12">
        <v>66.6</v>
      </c>
      <c r="C3702" s="7">
        <v>58</v>
      </c>
    </row>
    <row x14ac:dyDescent="0.25" r="3703" customHeight="1" ht="18.75">
      <c r="A3703" s="1">
        <v>44976</v>
      </c>
      <c r="B3703" s="12">
        <v>50.3</v>
      </c>
      <c r="C3703" s="7">
        <v>27</v>
      </c>
    </row>
    <row x14ac:dyDescent="0.25" r="3704" customHeight="1" ht="18.75">
      <c r="A3704" s="1">
        <v>44977</v>
      </c>
      <c r="B3704" s="12">
        <v>34.1</v>
      </c>
      <c r="C3704" s="7">
        <v>12</v>
      </c>
    </row>
    <row x14ac:dyDescent="0.25" r="3705" customHeight="1" ht="18.75">
      <c r="A3705" s="1">
        <v>44978</v>
      </c>
      <c r="B3705" s="12">
        <v>38.4</v>
      </c>
      <c r="C3705" s="7">
        <v>13</v>
      </c>
    </row>
    <row x14ac:dyDescent="0.25" r="3706" customHeight="1" ht="18.75">
      <c r="A3706" s="1">
        <v>44979</v>
      </c>
      <c r="B3706" s="12">
        <v>52.9</v>
      </c>
      <c r="C3706" s="7">
        <v>25</v>
      </c>
    </row>
    <row x14ac:dyDescent="0.25" r="3707" customHeight="1" ht="18.75">
      <c r="A3707" s="1">
        <v>44980</v>
      </c>
      <c r="B3707" s="12">
        <v>39.3</v>
      </c>
      <c r="C3707" s="7">
        <v>20</v>
      </c>
    </row>
    <row x14ac:dyDescent="0.25" r="3708" customHeight="1" ht="18.75">
      <c r="A3708" s="1">
        <v>44981</v>
      </c>
      <c r="B3708" s="7">
        <v>34</v>
      </c>
      <c r="C3708" s="7">
        <v>23</v>
      </c>
    </row>
    <row x14ac:dyDescent="0.25" r="3709" customHeight="1" ht="18.75">
      <c r="A3709" s="1">
        <v>44982</v>
      </c>
      <c r="B3709" s="12">
        <v>33.5</v>
      </c>
      <c r="C3709" s="7">
        <v>20</v>
      </c>
    </row>
    <row x14ac:dyDescent="0.25" r="3710" customHeight="1" ht="18.75">
      <c r="A3710" s="1">
        <v>44983</v>
      </c>
      <c r="B3710" s="12">
        <v>33.6</v>
      </c>
      <c r="C3710" s="7">
        <v>11</v>
      </c>
    </row>
    <row x14ac:dyDescent="0.25" r="3711" customHeight="1" ht="18.75">
      <c r="A3711" s="1">
        <v>44984</v>
      </c>
      <c r="B3711" s="12">
        <v>34.8</v>
      </c>
      <c r="C3711" s="7">
        <v>9</v>
      </c>
    </row>
    <row x14ac:dyDescent="0.25" r="3712" customHeight="1" ht="18.75">
      <c r="A3712" s="1">
        <v>44985</v>
      </c>
      <c r="B3712" s="12">
        <v>40.9</v>
      </c>
      <c r="C3712" s="7">
        <v>12</v>
      </c>
    </row>
    <row x14ac:dyDescent="0.25" r="3713" customHeight="1" ht="18.75">
      <c r="A3713" s="1">
        <v>44986</v>
      </c>
      <c r="B3713" s="12">
        <v>52.5</v>
      </c>
      <c r="C3713" s="7">
        <v>28</v>
      </c>
    </row>
    <row x14ac:dyDescent="0.25" r="3714" customHeight="1" ht="18.75">
      <c r="A3714" s="1">
        <v>44987</v>
      </c>
      <c r="B3714" s="12">
        <v>22.6</v>
      </c>
      <c r="C3714" s="7">
        <v>13</v>
      </c>
    </row>
    <row x14ac:dyDescent="0.25" r="3715" customHeight="1" ht="18.75">
      <c r="A3715" s="1">
        <v>44988</v>
      </c>
      <c r="B3715" s="12">
        <v>26.9</v>
      </c>
      <c r="C3715" s="7">
        <v>14</v>
      </c>
    </row>
    <row x14ac:dyDescent="0.25" r="3716" customHeight="1" ht="18.75">
      <c r="A3716" s="1">
        <v>44989</v>
      </c>
      <c r="B3716" s="12">
        <v>51.1</v>
      </c>
      <c r="C3716" s="7">
        <v>27</v>
      </c>
    </row>
    <row x14ac:dyDescent="0.25" r="3717" customHeight="1" ht="18.75">
      <c r="A3717" s="1">
        <v>44990</v>
      </c>
      <c r="B3717" s="12">
        <v>56.1</v>
      </c>
      <c r="C3717" s="7">
        <v>20</v>
      </c>
    </row>
    <row x14ac:dyDescent="0.25" r="3718" customHeight="1" ht="18.75">
      <c r="A3718" s="1">
        <v>44991</v>
      </c>
      <c r="B3718" s="12">
        <v>43.8</v>
      </c>
      <c r="C3718" s="7">
        <v>14</v>
      </c>
    </row>
    <row x14ac:dyDescent="0.25" r="3719" customHeight="1" ht="18.75">
      <c r="A3719" s="1">
        <v>44992</v>
      </c>
      <c r="B3719" s="12">
        <v>38.8</v>
      </c>
      <c r="C3719" s="7">
        <v>19</v>
      </c>
    </row>
    <row x14ac:dyDescent="0.25" r="3720" customHeight="1" ht="18.75">
      <c r="A3720" s="1">
        <v>44993</v>
      </c>
      <c r="B3720" s="12">
        <v>40.4</v>
      </c>
      <c r="C3720" s="7">
        <v>12</v>
      </c>
    </row>
    <row x14ac:dyDescent="0.25" r="3721" customHeight="1" ht="18.75">
      <c r="A3721" s="1">
        <v>44994</v>
      </c>
      <c r="B3721" s="12">
        <v>47.5</v>
      </c>
      <c r="C3721" s="7">
        <v>19</v>
      </c>
    </row>
    <row x14ac:dyDescent="0.25" r="3722" customHeight="1" ht="18.75">
      <c r="A3722" s="1">
        <v>44995</v>
      </c>
      <c r="B3722" s="12">
        <v>47.4</v>
      </c>
      <c r="C3722" s="7">
        <v>21</v>
      </c>
    </row>
    <row x14ac:dyDescent="0.25" r="3723" customHeight="1" ht="18.75">
      <c r="A3723" s="1">
        <v>44996</v>
      </c>
      <c r="B3723" s="12">
        <v>44.6</v>
      </c>
      <c r="C3723" s="7">
        <v>18</v>
      </c>
    </row>
    <row x14ac:dyDescent="0.25" r="3724" customHeight="1" ht="18.75">
      <c r="A3724" s="1">
        <v>44997</v>
      </c>
      <c r="B3724" s="12">
        <v>63.5</v>
      </c>
      <c r="C3724" s="7">
        <v>40</v>
      </c>
    </row>
    <row x14ac:dyDescent="0.25" r="3725" customHeight="1" ht="18.75">
      <c r="A3725" s="1">
        <v>44998</v>
      </c>
      <c r="B3725" s="12">
        <v>29.3</v>
      </c>
      <c r="C3725" s="7">
        <v>16</v>
      </c>
    </row>
    <row x14ac:dyDescent="0.25" r="3726" customHeight="1" ht="18.75">
      <c r="A3726" s="1">
        <v>44999</v>
      </c>
      <c r="B3726" s="12">
        <v>40.1</v>
      </c>
      <c r="C3726" s="7">
        <v>14</v>
      </c>
    </row>
    <row x14ac:dyDescent="0.25" r="3727" customHeight="1" ht="18.75">
      <c r="A3727" s="1">
        <v>45000</v>
      </c>
      <c r="B3727" s="12">
        <v>53.6</v>
      </c>
      <c r="C3727" s="7">
        <v>28</v>
      </c>
    </row>
    <row x14ac:dyDescent="0.25" r="3728" customHeight="1" ht="18.75">
      <c r="A3728" s="1">
        <v>45001</v>
      </c>
      <c r="B3728" s="12">
        <v>25.1</v>
      </c>
      <c r="C3728" s="7">
        <v>9</v>
      </c>
    </row>
    <row x14ac:dyDescent="0.25" r="3729" customHeight="1" ht="18.75">
      <c r="A3729" s="1">
        <v>45002</v>
      </c>
      <c r="B3729" s="12">
        <v>45.3</v>
      </c>
      <c r="C3729" s="7">
        <v>23</v>
      </c>
    </row>
    <row x14ac:dyDescent="0.25" r="3730" customHeight="1" ht="18.75">
      <c r="A3730" s="1">
        <v>45003</v>
      </c>
      <c r="B3730" s="7">
        <v>38</v>
      </c>
      <c r="C3730" s="7">
        <v>14</v>
      </c>
    </row>
    <row x14ac:dyDescent="0.25" r="3731" customHeight="1" ht="18.75">
      <c r="A3731" s="1">
        <v>45004</v>
      </c>
      <c r="B3731" s="12">
        <v>31.1</v>
      </c>
      <c r="C3731" s="7">
        <v>9</v>
      </c>
    </row>
    <row x14ac:dyDescent="0.25" r="3732" customHeight="1" ht="18.75">
      <c r="A3732" s="1">
        <v>45005</v>
      </c>
      <c r="B3732" s="12">
        <v>39.5</v>
      </c>
      <c r="C3732" s="7">
        <v>16</v>
      </c>
    </row>
    <row x14ac:dyDescent="0.25" r="3733" customHeight="1" ht="18.75">
      <c r="A3733" s="1">
        <v>45006</v>
      </c>
      <c r="B3733" s="12">
        <v>43.1</v>
      </c>
      <c r="C3733" s="7">
        <v>16</v>
      </c>
    </row>
    <row x14ac:dyDescent="0.25" r="3734" customHeight="1" ht="18.75">
      <c r="A3734" s="1">
        <v>45007</v>
      </c>
      <c r="B3734" s="7">
        <v>70</v>
      </c>
      <c r="C3734" s="7">
        <v>50</v>
      </c>
    </row>
    <row x14ac:dyDescent="0.25" r="3735" customHeight="1" ht="18.75">
      <c r="A3735" s="1">
        <v>45008</v>
      </c>
      <c r="B3735" s="12">
        <v>95.4</v>
      </c>
      <c r="C3735" s="7">
        <v>86</v>
      </c>
    </row>
    <row x14ac:dyDescent="0.25" r="3736" customHeight="1" ht="18.75">
      <c r="A3736" s="1">
        <v>45009</v>
      </c>
      <c r="B3736" s="12">
        <v>71.8</v>
      </c>
      <c r="C3736" s="7">
        <v>52</v>
      </c>
    </row>
    <row x14ac:dyDescent="0.25" r="3737" customHeight="1" ht="18.75">
      <c r="A3737" s="1">
        <v>45010</v>
      </c>
      <c r="B3737" s="7">
        <v>65</v>
      </c>
      <c r="C3737" s="7">
        <v>54</v>
      </c>
    </row>
    <row x14ac:dyDescent="0.25" r="3738" customHeight="1" ht="18.75">
      <c r="A3738" s="1">
        <v>45011</v>
      </c>
      <c r="B3738" s="13"/>
      <c r="C3738" s="7">
        <v>15</v>
      </c>
    </row>
    <row x14ac:dyDescent="0.25" r="3739" customHeight="1" ht="18.75">
      <c r="A3739" s="1">
        <v>45012</v>
      </c>
      <c r="B3739" s="12">
        <v>30.1</v>
      </c>
      <c r="C3739" s="7">
        <v>12</v>
      </c>
    </row>
    <row x14ac:dyDescent="0.25" r="3740" customHeight="1" ht="18.75">
      <c r="A3740" s="1">
        <v>45013</v>
      </c>
      <c r="B3740" s="12">
        <v>44.1</v>
      </c>
      <c r="C3740" s="7">
        <v>17</v>
      </c>
    </row>
    <row x14ac:dyDescent="0.25" r="3741" customHeight="1" ht="18.75">
      <c r="A3741" s="1">
        <v>45014</v>
      </c>
      <c r="B3741" s="7">
        <v>45</v>
      </c>
      <c r="C3741" s="7">
        <v>13</v>
      </c>
    </row>
    <row x14ac:dyDescent="0.25" r="3742" customHeight="1" ht="18.75">
      <c r="A3742" s="1">
        <v>45015</v>
      </c>
      <c r="B3742" s="7">
        <v>38</v>
      </c>
      <c r="C3742" s="7">
        <v>10</v>
      </c>
    </row>
    <row x14ac:dyDescent="0.25" r="3743" customHeight="1" ht="18.75">
      <c r="A3743" s="1">
        <v>45016</v>
      </c>
      <c r="B3743" s="12">
        <v>36.9</v>
      </c>
      <c r="C3743" s="7">
        <v>10</v>
      </c>
    </row>
    <row x14ac:dyDescent="0.25" r="3744" customHeight="1" ht="18.75">
      <c r="A3744" s="1">
        <v>45017</v>
      </c>
      <c r="B3744" s="12">
        <v>54.5</v>
      </c>
      <c r="C3744" s="7">
        <v>22</v>
      </c>
    </row>
    <row x14ac:dyDescent="0.25" r="3745" customHeight="1" ht="18.75">
      <c r="A3745" s="1">
        <v>45018</v>
      </c>
      <c r="B3745" s="12">
        <v>58.4</v>
      </c>
      <c r="C3745" s="7">
        <v>24</v>
      </c>
    </row>
    <row x14ac:dyDescent="0.25" r="3746" customHeight="1" ht="18.75">
      <c r="A3746" s="1">
        <v>45019</v>
      </c>
      <c r="B3746" s="7">
        <v>57</v>
      </c>
      <c r="C3746" s="7">
        <v>26</v>
      </c>
    </row>
    <row x14ac:dyDescent="0.25" r="3747" customHeight="1" ht="18.75">
      <c r="A3747" s="1">
        <v>45020</v>
      </c>
      <c r="B3747" s="12">
        <v>65.4</v>
      </c>
      <c r="C3747" s="7">
        <v>28</v>
      </c>
    </row>
    <row x14ac:dyDescent="0.25" r="3748" customHeight="1" ht="18.75">
      <c r="A3748" s="1">
        <v>45021</v>
      </c>
      <c r="B3748" s="12">
        <v>86.6</v>
      </c>
      <c r="C3748" s="7">
        <v>72</v>
      </c>
    </row>
    <row x14ac:dyDescent="0.25" r="3749" customHeight="1" ht="18.75">
      <c r="A3749" s="1">
        <v>45022</v>
      </c>
      <c r="B3749" s="12">
        <v>68.1</v>
      </c>
      <c r="C3749" s="7">
        <v>50</v>
      </c>
    </row>
    <row x14ac:dyDescent="0.25" r="3750" customHeight="1" ht="18.75">
      <c r="A3750" s="1">
        <v>45023</v>
      </c>
      <c r="B3750" s="12">
        <v>47.4</v>
      </c>
      <c r="C3750" s="7">
        <v>23</v>
      </c>
    </row>
    <row x14ac:dyDescent="0.25" r="3751" customHeight="1" ht="18.75">
      <c r="A3751" s="1">
        <v>45024</v>
      </c>
      <c r="B3751" s="12">
        <v>28.8</v>
      </c>
      <c r="C3751" s="7">
        <v>15</v>
      </c>
    </row>
    <row x14ac:dyDescent="0.25" r="3752" customHeight="1" ht="18.75">
      <c r="A3752" s="1">
        <v>45025</v>
      </c>
      <c r="B3752" s="12">
        <v>28.9</v>
      </c>
      <c r="C3752" s="7">
        <v>15</v>
      </c>
    </row>
    <row x14ac:dyDescent="0.25" r="3753" customHeight="1" ht="18.75">
      <c r="A3753" s="1">
        <v>45026</v>
      </c>
      <c r="B3753" s="12">
        <v>41.4</v>
      </c>
      <c r="C3753" s="7">
        <v>18</v>
      </c>
    </row>
    <row x14ac:dyDescent="0.25" r="3754" customHeight="1" ht="18.75">
      <c r="A3754" s="1">
        <v>45027</v>
      </c>
      <c r="B3754" s="12">
        <v>58.1</v>
      </c>
      <c r="C3754" s="7">
        <v>40</v>
      </c>
    </row>
    <row x14ac:dyDescent="0.25" r="3755" customHeight="1" ht="18.75">
      <c r="A3755" s="1">
        <v>45028</v>
      </c>
      <c r="B3755" s="12">
        <v>18.1</v>
      </c>
      <c r="C3755" s="7">
        <v>9</v>
      </c>
    </row>
    <row x14ac:dyDescent="0.25" r="3756" customHeight="1" ht="18.75">
      <c r="A3756" s="1">
        <v>45029</v>
      </c>
      <c r="B3756" s="12">
        <v>25.9</v>
      </c>
      <c r="C3756" s="7">
        <v>8</v>
      </c>
    </row>
    <row x14ac:dyDescent="0.25" r="3757" customHeight="1" ht="18.75">
      <c r="A3757" s="1">
        <v>45030</v>
      </c>
      <c r="B3757" s="12">
        <v>50.9</v>
      </c>
      <c r="C3757" s="7">
        <v>26</v>
      </c>
    </row>
    <row x14ac:dyDescent="0.25" r="3758" customHeight="1" ht="18.75">
      <c r="A3758" s="1">
        <v>45031</v>
      </c>
      <c r="B3758" s="12">
        <v>79.3</v>
      </c>
      <c r="C3758" s="7">
        <v>58</v>
      </c>
    </row>
    <row x14ac:dyDescent="0.25" r="3759" customHeight="1" ht="18.75">
      <c r="A3759" s="1">
        <v>45032</v>
      </c>
      <c r="B3759" s="12">
        <v>62.3</v>
      </c>
      <c r="C3759" s="7">
        <v>24</v>
      </c>
    </row>
    <row x14ac:dyDescent="0.25" r="3760" customHeight="1" ht="18.75">
      <c r="A3760" s="1">
        <v>45033</v>
      </c>
      <c r="B3760" s="12">
        <v>47.4</v>
      </c>
      <c r="C3760" s="7">
        <v>16</v>
      </c>
    </row>
    <row x14ac:dyDescent="0.25" r="3761" customHeight="1" ht="18.75">
      <c r="A3761" s="1">
        <v>45034</v>
      </c>
      <c r="B3761" s="12">
        <v>72.1</v>
      </c>
      <c r="C3761" s="7">
        <v>39</v>
      </c>
    </row>
    <row x14ac:dyDescent="0.25" r="3762" customHeight="1" ht="18.75">
      <c r="A3762" s="1">
        <v>45035</v>
      </c>
      <c r="B3762" s="12">
        <v>70.5</v>
      </c>
      <c r="C3762" s="7">
        <v>44</v>
      </c>
    </row>
    <row x14ac:dyDescent="0.25" r="3763" customHeight="1" ht="18.75">
      <c r="A3763" s="1">
        <v>45036</v>
      </c>
      <c r="B3763" s="12">
        <v>60.8</v>
      </c>
      <c r="C3763" s="7">
        <v>38</v>
      </c>
    </row>
    <row x14ac:dyDescent="0.25" r="3764" customHeight="1" ht="18.75">
      <c r="A3764" s="1">
        <v>45037</v>
      </c>
      <c r="B3764" s="12">
        <v>48.9</v>
      </c>
      <c r="C3764" s="7">
        <v>29</v>
      </c>
    </row>
    <row x14ac:dyDescent="0.25" r="3765" customHeight="1" ht="18.75">
      <c r="A3765" s="1">
        <v>45038</v>
      </c>
      <c r="B3765" s="7">
        <v>46</v>
      </c>
      <c r="C3765" s="7">
        <v>25</v>
      </c>
    </row>
    <row x14ac:dyDescent="0.25" r="3766" customHeight="1" ht="18.75">
      <c r="A3766" s="1">
        <v>45039</v>
      </c>
      <c r="B3766" s="12">
        <v>52.8</v>
      </c>
      <c r="C3766" s="7">
        <v>29</v>
      </c>
    </row>
    <row x14ac:dyDescent="0.25" r="3767" customHeight="1" ht="18.75">
      <c r="A3767" s="1">
        <v>45040</v>
      </c>
      <c r="B3767" s="12">
        <v>53.5</v>
      </c>
      <c r="C3767" s="7">
        <v>35</v>
      </c>
    </row>
    <row x14ac:dyDescent="0.25" r="3768" customHeight="1" ht="18.75">
      <c r="A3768" s="1">
        <v>45041</v>
      </c>
      <c r="B3768" s="7">
        <v>84</v>
      </c>
      <c r="C3768" s="7">
        <v>68</v>
      </c>
    </row>
    <row x14ac:dyDescent="0.25" r="3769" customHeight="1" ht="18.75">
      <c r="A3769" s="1">
        <v>45042</v>
      </c>
      <c r="B3769" s="12">
        <v>57.6</v>
      </c>
      <c r="C3769" s="7">
        <v>27</v>
      </c>
    </row>
    <row x14ac:dyDescent="0.25" r="3770" customHeight="1" ht="18.75">
      <c r="A3770" s="1">
        <v>45043</v>
      </c>
      <c r="B3770" s="12">
        <v>56.9</v>
      </c>
      <c r="C3770" s="7">
        <v>23</v>
      </c>
    </row>
    <row x14ac:dyDescent="0.25" r="3771" customHeight="1" ht="18.75">
      <c r="A3771" s="1">
        <v>45044</v>
      </c>
      <c r="B3771" s="12">
        <v>54.3</v>
      </c>
      <c r="C3771" s="7">
        <v>19</v>
      </c>
    </row>
    <row x14ac:dyDescent="0.25" r="3772" customHeight="1" ht="18.75">
      <c r="A3772" s="1">
        <v>45045</v>
      </c>
      <c r="B3772" s="12">
        <v>78.8</v>
      </c>
      <c r="C3772" s="7">
        <v>56</v>
      </c>
    </row>
    <row x14ac:dyDescent="0.25" r="3773" customHeight="1" ht="18.75">
      <c r="A3773" s="1">
        <v>45046</v>
      </c>
      <c r="B3773" s="7">
        <v>38</v>
      </c>
      <c r="C3773" s="7">
        <v>17</v>
      </c>
    </row>
    <row x14ac:dyDescent="0.25" r="3774" customHeight="1" ht="18.75">
      <c r="A3774" s="1">
        <v>45047</v>
      </c>
      <c r="B3774" s="12">
        <v>39.1</v>
      </c>
      <c r="C3774" s="7">
        <v>18</v>
      </c>
    </row>
    <row x14ac:dyDescent="0.25" r="3775" customHeight="1" ht="18.75">
      <c r="A3775" s="1">
        <v>45048</v>
      </c>
      <c r="B3775" s="12">
        <v>46.6</v>
      </c>
      <c r="C3775" s="7">
        <v>17</v>
      </c>
    </row>
    <row x14ac:dyDescent="0.25" r="3776" customHeight="1" ht="18.75">
      <c r="A3776" s="1">
        <v>45049</v>
      </c>
      <c r="B3776" s="12">
        <v>50.5</v>
      </c>
      <c r="C3776" s="7">
        <v>20</v>
      </c>
    </row>
    <row x14ac:dyDescent="0.25" r="3777" customHeight="1" ht="18.75">
      <c r="A3777" s="1">
        <v>45050</v>
      </c>
      <c r="B3777" s="7">
        <v>68</v>
      </c>
      <c r="C3777" s="7">
        <v>44</v>
      </c>
    </row>
    <row x14ac:dyDescent="0.25" r="3778" customHeight="1" ht="18.75">
      <c r="A3778" s="1">
        <v>45051</v>
      </c>
      <c r="B3778" s="12">
        <v>93.8</v>
      </c>
      <c r="C3778" s="7">
        <v>86</v>
      </c>
    </row>
    <row x14ac:dyDescent="0.25" r="3779" customHeight="1" ht="18.75">
      <c r="A3779" s="1">
        <v>45052</v>
      </c>
      <c r="B3779" s="12">
        <v>93.4</v>
      </c>
      <c r="C3779" s="7">
        <v>81</v>
      </c>
    </row>
    <row x14ac:dyDescent="0.25" r="3780" customHeight="1" ht="18.75">
      <c r="A3780" s="1">
        <v>45053</v>
      </c>
      <c r="B3780" s="12">
        <v>81.8</v>
      </c>
      <c r="C3780" s="7">
        <v>63</v>
      </c>
    </row>
    <row x14ac:dyDescent="0.25" r="3781" customHeight="1" ht="18.75">
      <c r="A3781" s="1">
        <v>45054</v>
      </c>
      <c r="B3781" s="12">
        <v>55.9</v>
      </c>
      <c r="C3781" s="7">
        <v>21</v>
      </c>
    </row>
    <row x14ac:dyDescent="0.25" r="3782" customHeight="1" ht="18.75">
      <c r="A3782" s="1">
        <v>45055</v>
      </c>
      <c r="B3782" s="12">
        <v>44.8</v>
      </c>
      <c r="C3782" s="7">
        <v>17</v>
      </c>
    </row>
    <row x14ac:dyDescent="0.25" r="3783" customHeight="1" ht="18.75">
      <c r="A3783" s="1">
        <v>45056</v>
      </c>
      <c r="B3783" s="12">
        <v>44.3</v>
      </c>
      <c r="C3783" s="7">
        <v>21</v>
      </c>
    </row>
    <row x14ac:dyDescent="0.25" r="3784" customHeight="1" ht="18.75">
      <c r="A3784" s="1">
        <v>45057</v>
      </c>
      <c r="B3784" s="12">
        <v>57.8</v>
      </c>
      <c r="C3784" s="7">
        <v>31</v>
      </c>
    </row>
    <row x14ac:dyDescent="0.25" r="3785" customHeight="1" ht="18.75">
      <c r="A3785" s="1">
        <v>45058</v>
      </c>
      <c r="B3785" s="12">
        <v>48.4</v>
      </c>
      <c r="C3785" s="7">
        <v>19</v>
      </c>
    </row>
    <row x14ac:dyDescent="0.25" r="3786" customHeight="1" ht="18.75">
      <c r="A3786" s="1">
        <v>45059</v>
      </c>
      <c r="B3786" s="12">
        <v>62.1</v>
      </c>
      <c r="C3786" s="7">
        <v>38</v>
      </c>
    </row>
    <row x14ac:dyDescent="0.25" r="3787" customHeight="1" ht="18.75">
      <c r="A3787" s="1">
        <v>45060</v>
      </c>
      <c r="B3787" s="12">
        <v>55.6</v>
      </c>
      <c r="C3787" s="7">
        <v>18</v>
      </c>
    </row>
    <row x14ac:dyDescent="0.25" r="3788" customHeight="1" ht="18.75">
      <c r="A3788" s="1">
        <v>45061</v>
      </c>
      <c r="B3788" s="12">
        <v>53.3</v>
      </c>
      <c r="C3788" s="7">
        <v>22</v>
      </c>
    </row>
    <row x14ac:dyDescent="0.25" r="3789" customHeight="1" ht="18.75">
      <c r="A3789" s="1">
        <v>45062</v>
      </c>
      <c r="B3789" s="7">
        <v>52</v>
      </c>
      <c r="C3789" s="7">
        <v>26</v>
      </c>
    </row>
    <row x14ac:dyDescent="0.25" r="3790" customHeight="1" ht="18.75">
      <c r="A3790" s="1">
        <v>45063</v>
      </c>
      <c r="B3790" s="12">
        <v>49.5</v>
      </c>
      <c r="C3790" s="7">
        <v>19</v>
      </c>
    </row>
    <row x14ac:dyDescent="0.25" r="3791" customHeight="1" ht="18.75">
      <c r="A3791" s="1">
        <v>45064</v>
      </c>
      <c r="B3791" s="12">
        <v>81.6</v>
      </c>
      <c r="C3791" s="7">
        <v>61</v>
      </c>
    </row>
    <row x14ac:dyDescent="0.25" r="3792" customHeight="1" ht="18.75">
      <c r="A3792" s="1">
        <v>45065</v>
      </c>
      <c r="B3792" s="12">
        <v>78.6</v>
      </c>
      <c r="C3792" s="7">
        <v>60</v>
      </c>
    </row>
    <row x14ac:dyDescent="0.25" r="3793" customHeight="1" ht="18.75">
      <c r="A3793" s="1">
        <v>45066</v>
      </c>
      <c r="B3793" s="12">
        <v>63.5</v>
      </c>
      <c r="C3793" s="7">
        <v>32</v>
      </c>
    </row>
    <row x14ac:dyDescent="0.25" r="3794" customHeight="1" ht="18.75">
      <c r="A3794" s="1">
        <v>45067</v>
      </c>
      <c r="B3794" s="7">
        <v>55</v>
      </c>
      <c r="C3794" s="7">
        <v>31</v>
      </c>
    </row>
    <row x14ac:dyDescent="0.25" r="3795" customHeight="1" ht="18.75">
      <c r="A3795" s="1">
        <v>45068</v>
      </c>
      <c r="B3795" s="7">
        <v>67</v>
      </c>
      <c r="C3795" s="7">
        <v>49</v>
      </c>
    </row>
    <row x14ac:dyDescent="0.25" r="3796" customHeight="1" ht="18.75">
      <c r="A3796" s="1">
        <v>45069</v>
      </c>
      <c r="B3796" s="7">
        <v>56</v>
      </c>
      <c r="C3796" s="7">
        <v>20</v>
      </c>
    </row>
    <row x14ac:dyDescent="0.25" r="3797" customHeight="1" ht="18.75">
      <c r="A3797" s="1">
        <v>45070</v>
      </c>
      <c r="B3797" s="12">
        <v>52.4</v>
      </c>
      <c r="C3797" s="7">
        <v>16</v>
      </c>
    </row>
    <row x14ac:dyDescent="0.25" r="3798" customHeight="1" ht="18.75">
      <c r="A3798" s="1">
        <v>45071</v>
      </c>
      <c r="B3798" s="12">
        <v>46.6</v>
      </c>
      <c r="C3798" s="7">
        <v>15</v>
      </c>
    </row>
    <row x14ac:dyDescent="0.25" r="3799" customHeight="1" ht="18.75">
      <c r="A3799" s="1">
        <v>45072</v>
      </c>
      <c r="B3799" s="12">
        <v>49.8</v>
      </c>
      <c r="C3799" s="7">
        <v>37</v>
      </c>
    </row>
    <row x14ac:dyDescent="0.25" r="3800" customHeight="1" ht="18.75">
      <c r="A3800" s="1">
        <v>45073</v>
      </c>
      <c r="B3800" s="12">
        <v>64.8</v>
      </c>
      <c r="C3800" s="7">
        <v>49</v>
      </c>
    </row>
    <row x14ac:dyDescent="0.25" r="3801" customHeight="1" ht="18.75">
      <c r="A3801" s="1">
        <v>45074</v>
      </c>
      <c r="B3801" s="12">
        <v>86.6</v>
      </c>
      <c r="C3801" s="7">
        <v>62</v>
      </c>
    </row>
    <row x14ac:dyDescent="0.25" r="3802" customHeight="1" ht="18.75">
      <c r="A3802" s="1">
        <v>45075</v>
      </c>
      <c r="B3802" s="12">
        <v>97.3</v>
      </c>
      <c r="C3802" s="7">
        <v>93</v>
      </c>
    </row>
    <row x14ac:dyDescent="0.25" r="3803" customHeight="1" ht="18.75">
      <c r="A3803" s="1">
        <v>45076</v>
      </c>
      <c r="B3803" s="12">
        <v>81.5</v>
      </c>
      <c r="C3803" s="7">
        <v>71</v>
      </c>
    </row>
    <row x14ac:dyDescent="0.25" r="3804" customHeight="1" ht="18.75">
      <c r="A3804" s="1">
        <v>45077</v>
      </c>
      <c r="B3804" s="12">
        <v>60.3</v>
      </c>
      <c r="C3804" s="7">
        <v>38</v>
      </c>
    </row>
    <row x14ac:dyDescent="0.25" r="3805" customHeight="1" ht="18.75">
      <c r="A3805" s="1">
        <v>45078</v>
      </c>
      <c r="B3805" s="7">
        <v>77</v>
      </c>
      <c r="C3805" s="7">
        <v>51</v>
      </c>
    </row>
    <row x14ac:dyDescent="0.25" r="3806" customHeight="1" ht="18.75">
      <c r="A3806" s="1">
        <v>45079</v>
      </c>
      <c r="B3806" s="12">
        <v>60.9</v>
      </c>
      <c r="C3806" s="7">
        <v>28</v>
      </c>
    </row>
    <row x14ac:dyDescent="0.25" r="3807" customHeight="1" ht="18.75">
      <c r="A3807" s="1">
        <v>45080</v>
      </c>
      <c r="B3807" s="12">
        <v>50.1</v>
      </c>
      <c r="C3807" s="7">
        <v>26</v>
      </c>
    </row>
    <row x14ac:dyDescent="0.25" r="3808" customHeight="1" ht="18.75">
      <c r="A3808" s="1">
        <v>45081</v>
      </c>
      <c r="B3808" s="12">
        <v>40.5</v>
      </c>
      <c r="C3808" s="7">
        <v>20</v>
      </c>
    </row>
    <row x14ac:dyDescent="0.25" r="3809" customHeight="1" ht="18.75">
      <c r="A3809" s="1">
        <v>45082</v>
      </c>
      <c r="B3809" s="12">
        <v>48.1</v>
      </c>
      <c r="C3809" s="7">
        <v>35</v>
      </c>
    </row>
    <row x14ac:dyDescent="0.25" r="3810" customHeight="1" ht="18.75">
      <c r="A3810" s="1">
        <v>45083</v>
      </c>
      <c r="B3810" s="12">
        <v>50.4</v>
      </c>
      <c r="C3810" s="7">
        <v>31</v>
      </c>
    </row>
    <row x14ac:dyDescent="0.25" r="3811" customHeight="1" ht="18.75">
      <c r="A3811" s="1">
        <v>45084</v>
      </c>
      <c r="B3811" s="12">
        <v>58.1</v>
      </c>
      <c r="C3811" s="7">
        <v>36</v>
      </c>
    </row>
    <row x14ac:dyDescent="0.25" r="3812" customHeight="1" ht="18.75">
      <c r="A3812" s="1">
        <v>45085</v>
      </c>
      <c r="B3812" s="12">
        <v>57.8</v>
      </c>
      <c r="C3812" s="7">
        <v>32</v>
      </c>
    </row>
    <row x14ac:dyDescent="0.25" r="3813" customHeight="1" ht="18.75">
      <c r="A3813" s="1">
        <v>45086</v>
      </c>
      <c r="B3813" s="12">
        <v>50.4</v>
      </c>
      <c r="C3813" s="7">
        <v>21</v>
      </c>
    </row>
    <row x14ac:dyDescent="0.25" r="3814" customHeight="1" ht="18.75">
      <c r="A3814" s="1">
        <v>45087</v>
      </c>
      <c r="B3814" s="7">
        <v>61</v>
      </c>
      <c r="C3814" s="7">
        <v>40</v>
      </c>
    </row>
    <row x14ac:dyDescent="0.25" r="3815" customHeight="1" ht="18.75">
      <c r="A3815" s="1">
        <v>45088</v>
      </c>
      <c r="B3815" s="12">
        <v>66.5</v>
      </c>
      <c r="C3815" s="7">
        <v>43</v>
      </c>
    </row>
    <row x14ac:dyDescent="0.25" r="3816" customHeight="1" ht="18.75">
      <c r="A3816" s="1">
        <v>45089</v>
      </c>
      <c r="B3816" s="12">
        <v>73.4</v>
      </c>
      <c r="C3816" s="7">
        <v>46</v>
      </c>
    </row>
    <row x14ac:dyDescent="0.25" r="3817" customHeight="1" ht="18.75">
      <c r="A3817" s="1">
        <v>45090</v>
      </c>
      <c r="B3817" s="12">
        <v>68.1</v>
      </c>
      <c r="C3817" s="7">
        <v>35</v>
      </c>
    </row>
    <row x14ac:dyDescent="0.25" r="3818" customHeight="1" ht="18.75">
      <c r="A3818" s="1">
        <v>45091</v>
      </c>
      <c r="B3818" s="12">
        <v>73.8</v>
      </c>
      <c r="C3818" s="7">
        <v>36</v>
      </c>
    </row>
    <row x14ac:dyDescent="0.25" r="3819" customHeight="1" ht="18.75">
      <c r="A3819" s="1">
        <v>45092</v>
      </c>
      <c r="B3819" s="7">
        <v>74</v>
      </c>
      <c r="C3819" s="7">
        <v>36</v>
      </c>
    </row>
    <row x14ac:dyDescent="0.25" r="3820" customHeight="1" ht="18.75">
      <c r="A3820" s="1">
        <v>45093</v>
      </c>
      <c r="B3820" s="12">
        <v>60.9</v>
      </c>
      <c r="C3820" s="7">
        <v>32</v>
      </c>
    </row>
    <row x14ac:dyDescent="0.25" r="3821" customHeight="1" ht="18.75">
      <c r="A3821" s="1">
        <v>45094</v>
      </c>
      <c r="B3821" s="12">
        <v>53.5</v>
      </c>
      <c r="C3821" s="7">
        <v>31</v>
      </c>
    </row>
    <row x14ac:dyDescent="0.25" r="3822" customHeight="1" ht="18.75">
      <c r="A3822" s="1">
        <v>45095</v>
      </c>
      <c r="B3822" s="12">
        <v>52.6</v>
      </c>
      <c r="C3822" s="7">
        <v>32</v>
      </c>
    </row>
    <row x14ac:dyDescent="0.25" r="3823" customHeight="1" ht="18.75">
      <c r="A3823" s="1">
        <v>45096</v>
      </c>
      <c r="B3823" s="12">
        <v>62.1</v>
      </c>
      <c r="C3823" s="7">
        <v>24</v>
      </c>
    </row>
    <row x14ac:dyDescent="0.25" r="3824" customHeight="1" ht="18.75">
      <c r="A3824" s="1">
        <v>45097</v>
      </c>
      <c r="B3824" s="12">
        <v>66.4</v>
      </c>
      <c r="C3824" s="7">
        <v>45</v>
      </c>
    </row>
    <row x14ac:dyDescent="0.25" r="3825" customHeight="1" ht="18.75">
      <c r="A3825" s="1">
        <v>45098</v>
      </c>
      <c r="B3825" s="12">
        <v>89.9</v>
      </c>
      <c r="C3825" s="7">
        <v>76</v>
      </c>
    </row>
    <row x14ac:dyDescent="0.25" r="3826" customHeight="1" ht="18.75">
      <c r="A3826" s="1">
        <v>45099</v>
      </c>
      <c r="B3826" s="12">
        <v>65.8</v>
      </c>
      <c r="C3826" s="7">
        <v>44</v>
      </c>
    </row>
    <row x14ac:dyDescent="0.25" r="3827" customHeight="1" ht="18.75">
      <c r="A3827" s="1">
        <v>45100</v>
      </c>
      <c r="B3827" s="12">
        <v>64.9</v>
      </c>
      <c r="C3827" s="7">
        <v>38</v>
      </c>
    </row>
    <row x14ac:dyDescent="0.25" r="3828" customHeight="1" ht="18.75">
      <c r="A3828" s="1">
        <v>45101</v>
      </c>
      <c r="B3828" s="7">
        <v>66</v>
      </c>
      <c r="C3828" s="7">
        <v>36</v>
      </c>
    </row>
    <row x14ac:dyDescent="0.25" r="3829" customHeight="1" ht="18.75">
      <c r="A3829" s="1">
        <v>45102</v>
      </c>
      <c r="B3829" s="12">
        <v>73.9</v>
      </c>
      <c r="C3829" s="7">
        <v>48</v>
      </c>
    </row>
    <row x14ac:dyDescent="0.25" r="3830" customHeight="1" ht="18.75">
      <c r="A3830" s="1">
        <v>45103</v>
      </c>
      <c r="B3830" s="12">
        <v>89.5</v>
      </c>
      <c r="C3830" s="7">
        <v>75</v>
      </c>
    </row>
    <row x14ac:dyDescent="0.25" r="3831" customHeight="1" ht="18.75">
      <c r="A3831" s="1">
        <v>45104</v>
      </c>
      <c r="B3831" s="12">
        <v>71.3</v>
      </c>
      <c r="C3831" s="7">
        <v>39</v>
      </c>
    </row>
    <row x14ac:dyDescent="0.25" r="3832" customHeight="1" ht="18.75">
      <c r="A3832" s="1">
        <v>45105</v>
      </c>
      <c r="B3832" s="12">
        <v>78.4</v>
      </c>
      <c r="C3832" s="7">
        <v>57</v>
      </c>
    </row>
    <row x14ac:dyDescent="0.25" r="3833" customHeight="1" ht="18.75">
      <c r="A3833" s="1">
        <v>45106</v>
      </c>
      <c r="B3833" s="12">
        <v>86.1</v>
      </c>
      <c r="C3833" s="7">
        <v>67</v>
      </c>
    </row>
    <row x14ac:dyDescent="0.25" r="3834" customHeight="1" ht="18.75">
      <c r="A3834" s="1">
        <v>45107</v>
      </c>
      <c r="B3834" s="12">
        <v>92.4</v>
      </c>
      <c r="C3834" s="7">
        <v>83</v>
      </c>
    </row>
    <row x14ac:dyDescent="0.25" r="3835" customHeight="1" ht="18.75">
      <c r="A3835" s="1">
        <v>45108</v>
      </c>
      <c r="B3835" s="12">
        <v>76.1</v>
      </c>
      <c r="C3835" s="7">
        <v>53</v>
      </c>
    </row>
    <row x14ac:dyDescent="0.25" r="3836" customHeight="1" ht="18.75">
      <c r="A3836" s="1">
        <v>45109</v>
      </c>
      <c r="B3836" s="7">
        <v>69</v>
      </c>
      <c r="C3836" s="7">
        <v>48</v>
      </c>
    </row>
    <row x14ac:dyDescent="0.25" r="3837" customHeight="1" ht="18.75">
      <c r="A3837" s="1">
        <v>45110</v>
      </c>
      <c r="B3837" s="12">
        <v>71.5</v>
      </c>
      <c r="C3837" s="7">
        <v>49</v>
      </c>
    </row>
    <row x14ac:dyDescent="0.25" r="3838" customHeight="1" ht="18.75">
      <c r="A3838" s="1">
        <v>45111</v>
      </c>
      <c r="B3838" s="12">
        <v>84.8</v>
      </c>
      <c r="C3838" s="7">
        <v>61</v>
      </c>
    </row>
    <row x14ac:dyDescent="0.25" r="3839" customHeight="1" ht="18.75">
      <c r="A3839" s="1">
        <v>45112</v>
      </c>
      <c r="B3839" s="12">
        <v>67.9</v>
      </c>
      <c r="C3839" s="7">
        <v>37</v>
      </c>
    </row>
    <row x14ac:dyDescent="0.25" r="3840" customHeight="1" ht="18.75">
      <c r="A3840" s="1">
        <v>45113</v>
      </c>
      <c r="B3840" s="12">
        <v>62.3</v>
      </c>
      <c r="C3840" s="7">
        <v>32</v>
      </c>
    </row>
    <row x14ac:dyDescent="0.25" r="3841" customHeight="1" ht="18.75">
      <c r="A3841" s="1">
        <v>45114</v>
      </c>
      <c r="B3841" s="12">
        <v>86.8</v>
      </c>
      <c r="C3841" s="7">
        <v>72</v>
      </c>
    </row>
    <row x14ac:dyDescent="0.25" r="3842" customHeight="1" ht="18.75">
      <c r="A3842" s="1">
        <v>45115</v>
      </c>
      <c r="B3842" s="12">
        <v>84.5</v>
      </c>
      <c r="C3842" s="7">
        <v>75</v>
      </c>
    </row>
    <row x14ac:dyDescent="0.25" r="3843" customHeight="1" ht="18.75">
      <c r="A3843" s="1">
        <v>45116</v>
      </c>
      <c r="B3843" s="7">
        <v>78</v>
      </c>
      <c r="C3843" s="7">
        <v>64</v>
      </c>
    </row>
    <row x14ac:dyDescent="0.25" r="3844" customHeight="1" ht="18.75">
      <c r="A3844" s="1">
        <v>45117</v>
      </c>
      <c r="B3844" s="12">
        <v>74.6</v>
      </c>
      <c r="C3844" s="7">
        <v>48</v>
      </c>
    </row>
    <row x14ac:dyDescent="0.25" r="3845" customHeight="1" ht="18.75">
      <c r="A3845" s="1">
        <v>45118</v>
      </c>
      <c r="B3845" s="12">
        <v>89.5</v>
      </c>
      <c r="C3845" s="7">
        <v>71</v>
      </c>
    </row>
    <row x14ac:dyDescent="0.25" r="3846" customHeight="1" ht="18.75">
      <c r="A3846" s="1">
        <v>45119</v>
      </c>
      <c r="B3846" s="12">
        <v>79.8</v>
      </c>
      <c r="C3846" s="7">
        <v>56</v>
      </c>
    </row>
    <row x14ac:dyDescent="0.25" r="3847" customHeight="1" ht="18.75">
      <c r="A3847" s="1">
        <v>45120</v>
      </c>
      <c r="B3847" s="12">
        <v>85.9</v>
      </c>
      <c r="C3847" s="7">
        <v>76</v>
      </c>
    </row>
    <row x14ac:dyDescent="0.25" r="3848" customHeight="1" ht="18.75">
      <c r="A3848" s="1">
        <v>45121</v>
      </c>
      <c r="B3848" s="12">
        <v>88.9</v>
      </c>
      <c r="C3848" s="7">
        <v>75</v>
      </c>
    </row>
    <row x14ac:dyDescent="0.25" r="3849" customHeight="1" ht="18.75">
      <c r="A3849" s="1">
        <v>45122</v>
      </c>
      <c r="B3849" s="12">
        <v>81.3</v>
      </c>
      <c r="C3849" s="7">
        <v>62</v>
      </c>
    </row>
    <row x14ac:dyDescent="0.25" r="3850" customHeight="1" ht="18.75">
      <c r="A3850" s="1">
        <v>45123</v>
      </c>
      <c r="B3850" s="12">
        <v>91.6</v>
      </c>
      <c r="C3850" s="7">
        <v>74</v>
      </c>
    </row>
    <row x14ac:dyDescent="0.25" r="3851" customHeight="1" ht="18.75">
      <c r="A3851" s="1">
        <v>45124</v>
      </c>
      <c r="B3851" s="12">
        <v>84.6</v>
      </c>
      <c r="C3851" s="7">
        <v>57</v>
      </c>
    </row>
    <row x14ac:dyDescent="0.25" r="3852" customHeight="1" ht="18.75">
      <c r="A3852" s="1">
        <v>45125</v>
      </c>
      <c r="B3852" s="12">
        <v>96.4</v>
      </c>
      <c r="C3852" s="7">
        <v>95</v>
      </c>
    </row>
    <row x14ac:dyDescent="0.25" r="3853" customHeight="1" ht="18.75">
      <c r="A3853" s="1">
        <v>45126</v>
      </c>
      <c r="B3853" s="12">
        <v>78.5</v>
      </c>
      <c r="C3853" s="7">
        <v>58</v>
      </c>
    </row>
    <row x14ac:dyDescent="0.25" r="3854" customHeight="1" ht="18.75">
      <c r="A3854" s="1">
        <v>45127</v>
      </c>
      <c r="B3854" s="12">
        <v>73.6</v>
      </c>
      <c r="C3854" s="7">
        <v>49</v>
      </c>
    </row>
    <row x14ac:dyDescent="0.25" r="3855" customHeight="1" ht="18.75">
      <c r="A3855" s="1">
        <v>45128</v>
      </c>
      <c r="B3855" s="12">
        <v>78.5</v>
      </c>
      <c r="C3855" s="7">
        <v>61</v>
      </c>
    </row>
    <row x14ac:dyDescent="0.25" r="3856" customHeight="1" ht="18.75">
      <c r="A3856" s="1">
        <v>45129</v>
      </c>
      <c r="B3856" s="12">
        <v>77.3</v>
      </c>
      <c r="C3856" s="7">
        <v>63</v>
      </c>
    </row>
    <row x14ac:dyDescent="0.25" r="3857" customHeight="1" ht="18.75">
      <c r="A3857" s="1">
        <v>45130</v>
      </c>
      <c r="B3857" s="12">
        <v>75.9</v>
      </c>
      <c r="C3857" s="7">
        <v>65</v>
      </c>
    </row>
    <row x14ac:dyDescent="0.25" r="3858" customHeight="1" ht="18.75">
      <c r="A3858" s="1">
        <v>45131</v>
      </c>
      <c r="B3858" s="12">
        <v>85.4</v>
      </c>
      <c r="C3858" s="7">
        <v>66</v>
      </c>
    </row>
    <row x14ac:dyDescent="0.25" r="3859" customHeight="1" ht="18.75">
      <c r="A3859" s="1">
        <v>45132</v>
      </c>
      <c r="B3859" s="12">
        <v>78.1</v>
      </c>
      <c r="C3859" s="7">
        <v>55</v>
      </c>
    </row>
    <row x14ac:dyDescent="0.25" r="3860" customHeight="1" ht="18.75">
      <c r="A3860" s="1">
        <v>45133</v>
      </c>
      <c r="B3860" s="12">
        <v>78.3</v>
      </c>
      <c r="C3860" s="7">
        <v>54</v>
      </c>
    </row>
    <row x14ac:dyDescent="0.25" r="3861" customHeight="1" ht="18.75">
      <c r="A3861" s="1">
        <v>45134</v>
      </c>
      <c r="B3861" s="7">
        <v>76</v>
      </c>
      <c r="C3861" s="7">
        <v>52</v>
      </c>
    </row>
    <row x14ac:dyDescent="0.25" r="3862" customHeight="1" ht="18.75">
      <c r="A3862" s="1">
        <v>45135</v>
      </c>
      <c r="B3862" s="12">
        <v>71.5</v>
      </c>
      <c r="C3862" s="7">
        <v>50</v>
      </c>
    </row>
    <row x14ac:dyDescent="0.25" r="3863" customHeight="1" ht="18.75">
      <c r="A3863" s="1">
        <v>45136</v>
      </c>
      <c r="B3863" s="12">
        <v>65.5</v>
      </c>
      <c r="C3863" s="7">
        <v>35</v>
      </c>
    </row>
    <row x14ac:dyDescent="0.25" r="3864" customHeight="1" ht="18.75">
      <c r="A3864" s="1">
        <v>45137</v>
      </c>
      <c r="B3864" s="12">
        <v>65.4</v>
      </c>
      <c r="C3864" s="7">
        <v>40</v>
      </c>
    </row>
    <row x14ac:dyDescent="0.25" r="3865" customHeight="1" ht="18.75">
      <c r="A3865" s="1">
        <v>45138</v>
      </c>
      <c r="B3865" s="12">
        <v>65.9</v>
      </c>
      <c r="C3865" s="7">
        <v>44</v>
      </c>
    </row>
    <row x14ac:dyDescent="0.25" r="3866" customHeight="1" ht="18.75">
      <c r="A3866" s="1">
        <v>45139</v>
      </c>
      <c r="B3866" s="12">
        <v>64.8</v>
      </c>
      <c r="C3866" s="7">
        <v>45</v>
      </c>
    </row>
    <row x14ac:dyDescent="0.25" r="3867" customHeight="1" ht="18.75">
      <c r="A3867" s="1">
        <v>45140</v>
      </c>
      <c r="B3867" s="12">
        <v>64.1</v>
      </c>
      <c r="C3867" s="7">
        <v>45</v>
      </c>
    </row>
    <row x14ac:dyDescent="0.25" r="3868" customHeight="1" ht="18.75">
      <c r="A3868" s="1">
        <v>45141</v>
      </c>
      <c r="B3868" s="12">
        <v>62.1</v>
      </c>
      <c r="C3868" s="7">
        <v>36</v>
      </c>
    </row>
    <row x14ac:dyDescent="0.25" r="3869" customHeight="1" ht="18.75">
      <c r="A3869" s="1">
        <v>45142</v>
      </c>
      <c r="B3869" s="7">
        <v>66</v>
      </c>
      <c r="C3869" s="7">
        <v>48</v>
      </c>
    </row>
    <row x14ac:dyDescent="0.25" r="3870" customHeight="1" ht="18.75">
      <c r="A3870" s="1">
        <v>45143</v>
      </c>
      <c r="B3870" s="12">
        <v>64.3</v>
      </c>
      <c r="C3870" s="7">
        <v>43</v>
      </c>
    </row>
    <row x14ac:dyDescent="0.25" r="3871" customHeight="1" ht="18.75">
      <c r="A3871" s="1">
        <v>45144</v>
      </c>
      <c r="B3871" s="12">
        <v>67.5</v>
      </c>
      <c r="C3871" s="7">
        <v>48</v>
      </c>
    </row>
    <row x14ac:dyDescent="0.25" r="3872" customHeight="1" ht="18.75">
      <c r="A3872" s="1">
        <v>45145</v>
      </c>
      <c r="B3872" s="12">
        <v>69.6</v>
      </c>
      <c r="C3872" s="7">
        <v>50</v>
      </c>
    </row>
    <row x14ac:dyDescent="0.25" r="3873" customHeight="1" ht="18.75">
      <c r="A3873" s="1">
        <v>45146</v>
      </c>
      <c r="B3873" s="12">
        <v>72.8</v>
      </c>
      <c r="C3873" s="7">
        <v>57</v>
      </c>
    </row>
    <row x14ac:dyDescent="0.25" r="3874" customHeight="1" ht="18.75">
      <c r="A3874" s="1">
        <v>45147</v>
      </c>
      <c r="B3874" s="12">
        <v>89.4</v>
      </c>
      <c r="C3874" s="7">
        <v>76</v>
      </c>
    </row>
    <row x14ac:dyDescent="0.25" r="3875" customHeight="1" ht="18.75">
      <c r="A3875" s="1">
        <v>45148</v>
      </c>
      <c r="B3875" s="12">
        <v>83.5</v>
      </c>
      <c r="C3875" s="7">
        <v>68</v>
      </c>
    </row>
    <row x14ac:dyDescent="0.25" r="3876" customHeight="1" ht="18.75">
      <c r="A3876" s="1">
        <v>45149</v>
      </c>
      <c r="B3876" s="12">
        <v>66.8</v>
      </c>
      <c r="C3876" s="7">
        <v>46</v>
      </c>
    </row>
    <row x14ac:dyDescent="0.25" r="3877" customHeight="1" ht="18.75">
      <c r="A3877" s="1">
        <v>45150</v>
      </c>
      <c r="B3877" s="12">
        <v>71.8</v>
      </c>
      <c r="C3877" s="7">
        <v>50</v>
      </c>
    </row>
    <row x14ac:dyDescent="0.25" r="3878" customHeight="1" ht="18.75">
      <c r="A3878" s="1">
        <v>45151</v>
      </c>
      <c r="B3878" s="12">
        <v>73.4</v>
      </c>
      <c r="C3878" s="7">
        <v>43</v>
      </c>
    </row>
    <row x14ac:dyDescent="0.25" r="3879" customHeight="1" ht="18.75">
      <c r="A3879" s="1">
        <v>45152</v>
      </c>
      <c r="B3879" s="12">
        <v>74.3</v>
      </c>
      <c r="C3879" s="7">
        <v>54</v>
      </c>
    </row>
    <row x14ac:dyDescent="0.25" r="3880" customHeight="1" ht="18.75">
      <c r="A3880" s="1">
        <v>45153</v>
      </c>
      <c r="B3880" s="12">
        <v>70.8</v>
      </c>
      <c r="C3880" s="7">
        <v>46</v>
      </c>
    </row>
    <row x14ac:dyDescent="0.25" r="3881" customHeight="1" ht="18.75">
      <c r="A3881" s="1">
        <v>45154</v>
      </c>
      <c r="B3881" s="12">
        <v>74.6</v>
      </c>
      <c r="C3881" s="7">
        <v>42</v>
      </c>
    </row>
    <row x14ac:dyDescent="0.25" r="3882" customHeight="1" ht="18.75">
      <c r="A3882" s="1">
        <v>45155</v>
      </c>
      <c r="B3882" s="12">
        <v>78.6</v>
      </c>
      <c r="C3882" s="7">
        <v>66</v>
      </c>
    </row>
    <row x14ac:dyDescent="0.25" r="3883" customHeight="1" ht="18.75">
      <c r="A3883" s="1">
        <v>45156</v>
      </c>
      <c r="B3883" s="7">
        <v>84</v>
      </c>
      <c r="C3883" s="7">
        <v>70</v>
      </c>
    </row>
    <row x14ac:dyDescent="0.25" r="3884" customHeight="1" ht="18.75">
      <c r="A3884" s="1">
        <v>45157</v>
      </c>
      <c r="B3884" s="7">
        <v>82</v>
      </c>
      <c r="C3884" s="7">
        <v>61</v>
      </c>
    </row>
    <row x14ac:dyDescent="0.25" r="3885" customHeight="1" ht="18.75">
      <c r="A3885" s="1">
        <v>45158</v>
      </c>
      <c r="B3885" s="12">
        <v>84.9</v>
      </c>
      <c r="C3885" s="7">
        <v>56</v>
      </c>
    </row>
    <row x14ac:dyDescent="0.25" r="3886" customHeight="1" ht="18.75">
      <c r="A3886" s="1">
        <v>45159</v>
      </c>
      <c r="B3886" s="12">
        <v>74.4</v>
      </c>
      <c r="C3886" s="7">
        <v>52</v>
      </c>
    </row>
    <row x14ac:dyDescent="0.25" r="3887" customHeight="1" ht="18.75">
      <c r="A3887" s="1">
        <v>45160</v>
      </c>
      <c r="B3887" s="12">
        <v>72.3</v>
      </c>
      <c r="C3887" s="7">
        <v>51</v>
      </c>
    </row>
    <row x14ac:dyDescent="0.25" r="3888" customHeight="1" ht="18.75">
      <c r="A3888" s="1">
        <v>45161</v>
      </c>
      <c r="B3888" s="12">
        <v>72.3</v>
      </c>
      <c r="C3888" s="7">
        <v>48</v>
      </c>
    </row>
    <row x14ac:dyDescent="0.25" r="3889" customHeight="1" ht="18.75">
      <c r="A3889" s="1">
        <v>45162</v>
      </c>
      <c r="B3889" s="12">
        <v>91.5</v>
      </c>
      <c r="C3889" s="7">
        <v>76</v>
      </c>
    </row>
    <row x14ac:dyDescent="0.25" r="3890" customHeight="1" ht="18.75">
      <c r="A3890" s="1">
        <v>45163</v>
      </c>
      <c r="B3890" s="12">
        <v>70.5</v>
      </c>
      <c r="C3890" s="7">
        <v>46</v>
      </c>
    </row>
    <row x14ac:dyDescent="0.25" r="3891" customHeight="1" ht="18.75">
      <c r="A3891" s="1">
        <v>45164</v>
      </c>
      <c r="B3891" s="12">
        <v>68.4</v>
      </c>
      <c r="C3891" s="7">
        <v>36</v>
      </c>
    </row>
    <row x14ac:dyDescent="0.25" r="3892" customHeight="1" ht="18.75">
      <c r="A3892" s="1">
        <v>45165</v>
      </c>
      <c r="B3892" s="12">
        <v>78.6</v>
      </c>
      <c r="C3892" s="7">
        <v>50</v>
      </c>
    </row>
    <row x14ac:dyDescent="0.25" r="3893" customHeight="1" ht="18.75">
      <c r="A3893" s="1">
        <v>45166</v>
      </c>
      <c r="B3893" s="12">
        <v>80.5</v>
      </c>
      <c r="C3893" s="7">
        <v>67</v>
      </c>
    </row>
    <row x14ac:dyDescent="0.25" r="3894" customHeight="1" ht="18.75">
      <c r="A3894" s="1">
        <v>45167</v>
      </c>
      <c r="B3894" s="12">
        <v>88.6</v>
      </c>
      <c r="C3894" s="7">
        <v>75</v>
      </c>
    </row>
    <row x14ac:dyDescent="0.25" r="3895" customHeight="1" ht="18.75">
      <c r="A3895" s="1">
        <v>45168</v>
      </c>
      <c r="B3895" s="7">
        <v>95</v>
      </c>
      <c r="C3895" s="7">
        <v>89</v>
      </c>
    </row>
    <row x14ac:dyDescent="0.25" r="3896" customHeight="1" ht="18.75">
      <c r="A3896" s="1">
        <v>45169</v>
      </c>
      <c r="B3896" s="12">
        <v>89.8</v>
      </c>
      <c r="C3896" s="7">
        <v>75</v>
      </c>
    </row>
    <row x14ac:dyDescent="0.25" r="3897" customHeight="1" ht="18.75">
      <c r="A3897" s="1">
        <v>45170</v>
      </c>
      <c r="B3897" s="12">
        <v>76.6</v>
      </c>
      <c r="C3897" s="7">
        <v>50</v>
      </c>
    </row>
    <row x14ac:dyDescent="0.25" r="3898" customHeight="1" ht="18.75">
      <c r="A3898" s="1">
        <v>45171</v>
      </c>
      <c r="B3898" s="12">
        <v>79.8</v>
      </c>
      <c r="C3898" s="7">
        <v>59</v>
      </c>
    </row>
    <row x14ac:dyDescent="0.25" r="3899" customHeight="1" ht="18.75">
      <c r="A3899" s="1">
        <v>45172</v>
      </c>
      <c r="B3899" s="12">
        <v>76.4</v>
      </c>
      <c r="C3899" s="7">
        <v>59</v>
      </c>
    </row>
    <row x14ac:dyDescent="0.25" r="3900" customHeight="1" ht="18.75">
      <c r="A3900" s="1">
        <v>45173</v>
      </c>
      <c r="B3900" s="12">
        <v>76.8</v>
      </c>
      <c r="C3900" s="7">
        <v>59</v>
      </c>
    </row>
    <row x14ac:dyDescent="0.25" r="3901" customHeight="1" ht="18.75">
      <c r="A3901" s="1">
        <v>45174</v>
      </c>
      <c r="B3901" s="12">
        <v>65.5</v>
      </c>
      <c r="C3901" s="7">
        <v>40</v>
      </c>
    </row>
    <row x14ac:dyDescent="0.25" r="3902" customHeight="1" ht="18.75">
      <c r="A3902" s="1">
        <v>45175</v>
      </c>
      <c r="B3902" s="12">
        <v>69.3</v>
      </c>
      <c r="C3902" s="7">
        <v>46</v>
      </c>
    </row>
    <row x14ac:dyDescent="0.25" r="3903" customHeight="1" ht="18.75">
      <c r="A3903" s="1">
        <v>45176</v>
      </c>
      <c r="B3903" s="12">
        <v>67.3</v>
      </c>
      <c r="C3903" s="7">
        <v>46</v>
      </c>
    </row>
    <row x14ac:dyDescent="0.25" r="3904" customHeight="1" ht="18.75">
      <c r="A3904" s="1">
        <v>45177</v>
      </c>
      <c r="B3904" s="12">
        <v>67.5</v>
      </c>
      <c r="C3904" s="7">
        <v>44</v>
      </c>
    </row>
    <row x14ac:dyDescent="0.25" r="3905" customHeight="1" ht="18.75">
      <c r="A3905" s="1">
        <v>45178</v>
      </c>
      <c r="B3905" s="12">
        <v>68.1</v>
      </c>
      <c r="C3905" s="7">
        <v>39</v>
      </c>
    </row>
    <row x14ac:dyDescent="0.25" r="3906" customHeight="1" ht="18.75">
      <c r="A3906" s="1">
        <v>45179</v>
      </c>
      <c r="B3906" s="12">
        <v>69.8</v>
      </c>
      <c r="C3906" s="7">
        <v>42</v>
      </c>
    </row>
    <row x14ac:dyDescent="0.25" r="3907" customHeight="1" ht="18.75">
      <c r="A3907" s="1">
        <v>45180</v>
      </c>
      <c r="B3907" s="12">
        <v>68.9</v>
      </c>
      <c r="C3907" s="7">
        <v>41</v>
      </c>
    </row>
    <row x14ac:dyDescent="0.25" r="3908" customHeight="1" ht="18.75">
      <c r="A3908" s="1">
        <v>45181</v>
      </c>
      <c r="B3908" s="12">
        <v>74.6</v>
      </c>
      <c r="C3908" s="7">
        <v>54</v>
      </c>
    </row>
    <row x14ac:dyDescent="0.25" r="3909" customHeight="1" ht="18.75">
      <c r="A3909" s="1">
        <v>45182</v>
      </c>
      <c r="B3909" s="12">
        <v>84.1</v>
      </c>
      <c r="C3909" s="7">
        <v>66</v>
      </c>
    </row>
    <row x14ac:dyDescent="0.25" r="3910" customHeight="1" ht="18.75">
      <c r="A3910" s="1">
        <v>45183</v>
      </c>
      <c r="B3910" s="12">
        <v>89.5</v>
      </c>
      <c r="C3910" s="7">
        <v>76</v>
      </c>
    </row>
    <row x14ac:dyDescent="0.25" r="3911" customHeight="1" ht="18.75">
      <c r="A3911" s="1">
        <v>45184</v>
      </c>
      <c r="B3911" s="12">
        <v>92.3</v>
      </c>
      <c r="C3911" s="7">
        <v>82</v>
      </c>
    </row>
    <row x14ac:dyDescent="0.25" r="3912" customHeight="1" ht="18.75">
      <c r="A3912" s="1">
        <v>45185</v>
      </c>
      <c r="B3912" s="12">
        <v>94.6</v>
      </c>
      <c r="C3912" s="7">
        <v>90</v>
      </c>
    </row>
    <row x14ac:dyDescent="0.25" r="3913" customHeight="1" ht="18.75">
      <c r="A3913" s="1">
        <v>45186</v>
      </c>
      <c r="B3913" s="7">
        <v>87</v>
      </c>
      <c r="C3913" s="7">
        <v>70</v>
      </c>
    </row>
    <row x14ac:dyDescent="0.25" r="3914" customHeight="1" ht="18.75">
      <c r="A3914" s="1">
        <v>45187</v>
      </c>
      <c r="B3914" s="12">
        <v>76.8</v>
      </c>
      <c r="C3914" s="7">
        <v>41</v>
      </c>
    </row>
    <row x14ac:dyDescent="0.25" r="3915" customHeight="1" ht="18.75">
      <c r="A3915" s="1">
        <v>45188</v>
      </c>
      <c r="B3915" s="12">
        <v>71.4</v>
      </c>
      <c r="C3915" s="7">
        <v>46</v>
      </c>
    </row>
    <row x14ac:dyDescent="0.25" r="3916" customHeight="1" ht="18.75">
      <c r="A3916" s="1">
        <v>45189</v>
      </c>
      <c r="B3916" s="12">
        <v>89.4</v>
      </c>
      <c r="C3916" s="7">
        <v>66</v>
      </c>
    </row>
    <row x14ac:dyDescent="0.25" r="3917" customHeight="1" ht="18.75">
      <c r="A3917" s="1">
        <v>45190</v>
      </c>
      <c r="B3917" s="7">
        <v>91</v>
      </c>
      <c r="C3917" s="7">
        <v>80</v>
      </c>
    </row>
    <row x14ac:dyDescent="0.25" r="3918" customHeight="1" ht="18.75">
      <c r="A3918" s="1">
        <v>45191</v>
      </c>
      <c r="B3918" s="12">
        <v>73.1</v>
      </c>
      <c r="C3918" s="7">
        <v>45</v>
      </c>
    </row>
    <row x14ac:dyDescent="0.25" r="3919" customHeight="1" ht="18.75">
      <c r="A3919" s="1">
        <v>45192</v>
      </c>
      <c r="B3919" s="7">
        <v>74</v>
      </c>
      <c r="C3919" s="7">
        <v>43</v>
      </c>
    </row>
    <row x14ac:dyDescent="0.25" r="3920" customHeight="1" ht="18.75">
      <c r="A3920" s="1">
        <v>45193</v>
      </c>
      <c r="B3920" s="12">
        <v>66.3</v>
      </c>
      <c r="C3920" s="7">
        <v>41</v>
      </c>
    </row>
    <row x14ac:dyDescent="0.25" r="3921" customHeight="1" ht="18.75">
      <c r="A3921" s="1">
        <v>45194</v>
      </c>
      <c r="B3921" s="12">
        <v>78.4</v>
      </c>
      <c r="C3921" s="7">
        <v>63</v>
      </c>
    </row>
    <row x14ac:dyDescent="0.25" r="3922" customHeight="1" ht="18.75">
      <c r="A3922" s="1">
        <v>45195</v>
      </c>
      <c r="B3922" s="7">
        <v>95</v>
      </c>
      <c r="C3922" s="7">
        <v>90</v>
      </c>
    </row>
    <row x14ac:dyDescent="0.25" r="3923" customHeight="1" ht="18.75">
      <c r="A3923" s="1">
        <v>45196</v>
      </c>
      <c r="B3923" s="12">
        <v>79.6</v>
      </c>
      <c r="C3923" s="7">
        <v>55</v>
      </c>
    </row>
    <row x14ac:dyDescent="0.25" r="3924" customHeight="1" ht="18.75">
      <c r="A3924" s="1">
        <v>45197</v>
      </c>
      <c r="B3924" s="12">
        <v>69.8</v>
      </c>
      <c r="C3924" s="7">
        <v>44</v>
      </c>
    </row>
    <row x14ac:dyDescent="0.25" r="3925" customHeight="1" ht="18.75">
      <c r="A3925" s="1">
        <v>45198</v>
      </c>
      <c r="B3925" s="12">
        <v>74.6</v>
      </c>
      <c r="C3925" s="7">
        <v>43</v>
      </c>
    </row>
    <row x14ac:dyDescent="0.25" r="3926" customHeight="1" ht="18.75">
      <c r="A3926" s="1">
        <v>45199</v>
      </c>
      <c r="B3926" s="12">
        <v>71.6</v>
      </c>
      <c r="C3926" s="7">
        <v>42</v>
      </c>
    </row>
    <row x14ac:dyDescent="0.25" r="3927" customHeight="1" ht="18.75">
      <c r="A3927" s="1">
        <v>45200</v>
      </c>
      <c r="B3927" s="12">
        <v>59.1</v>
      </c>
      <c r="C3927" s="7">
        <v>31</v>
      </c>
    </row>
    <row x14ac:dyDescent="0.25" r="3928" customHeight="1" ht="18.75">
      <c r="A3928" s="1">
        <v>45201</v>
      </c>
      <c r="B3928" s="12">
        <v>62.3</v>
      </c>
      <c r="C3928" s="7">
        <v>27</v>
      </c>
    </row>
    <row x14ac:dyDescent="0.25" r="3929" customHeight="1" ht="18.75">
      <c r="A3929" s="1">
        <v>45202</v>
      </c>
      <c r="B3929" s="12">
        <v>81.6</v>
      </c>
      <c r="C3929" s="7">
        <v>55</v>
      </c>
    </row>
    <row x14ac:dyDescent="0.25" r="3930" customHeight="1" ht="18.75">
      <c r="A3930" s="1">
        <v>45203</v>
      </c>
      <c r="B3930" s="12">
        <v>69.8</v>
      </c>
      <c r="C3930" s="7">
        <v>40</v>
      </c>
    </row>
    <row x14ac:dyDescent="0.25" r="3931" customHeight="1" ht="18.75">
      <c r="A3931" s="1">
        <v>45204</v>
      </c>
      <c r="B3931" s="12">
        <v>38.6</v>
      </c>
      <c r="C3931" s="7">
        <v>25</v>
      </c>
    </row>
    <row x14ac:dyDescent="0.25" r="3932" customHeight="1" ht="18.75">
      <c r="A3932" s="1">
        <v>45205</v>
      </c>
      <c r="B3932" s="12">
        <v>53.5</v>
      </c>
      <c r="C3932" s="7">
        <v>25</v>
      </c>
    </row>
    <row x14ac:dyDescent="0.25" r="3933" customHeight="1" ht="18.75">
      <c r="A3933" s="1">
        <v>45206</v>
      </c>
      <c r="B3933" s="12">
        <v>68.5</v>
      </c>
      <c r="C3933" s="7">
        <v>44</v>
      </c>
    </row>
    <row x14ac:dyDescent="0.25" r="3934" customHeight="1" ht="18.75">
      <c r="A3934" s="1">
        <v>45207</v>
      </c>
      <c r="B3934" s="12">
        <v>70.8</v>
      </c>
      <c r="C3934" s="7">
        <v>47</v>
      </c>
    </row>
    <row x14ac:dyDescent="0.25" r="3935" customHeight="1" ht="18.75">
      <c r="A3935" s="1">
        <v>45208</v>
      </c>
      <c r="B3935" s="12">
        <v>73.1</v>
      </c>
      <c r="C3935" s="7">
        <v>55</v>
      </c>
    </row>
    <row x14ac:dyDescent="0.25" r="3936" customHeight="1" ht="18.75">
      <c r="A3936" s="1">
        <v>45209</v>
      </c>
      <c r="B3936" s="7">
        <v>69</v>
      </c>
      <c r="C3936" s="7">
        <v>43</v>
      </c>
    </row>
    <row x14ac:dyDescent="0.25" r="3937" customHeight="1" ht="18.75">
      <c r="A3937" s="1">
        <v>45210</v>
      </c>
      <c r="B3937" s="12">
        <v>67.9</v>
      </c>
      <c r="C3937" s="7">
        <v>35</v>
      </c>
    </row>
    <row x14ac:dyDescent="0.25" r="3938" customHeight="1" ht="18.75">
      <c r="A3938" s="1">
        <v>45211</v>
      </c>
      <c r="B3938" s="12">
        <v>66.4</v>
      </c>
      <c r="C3938" s="7">
        <v>37</v>
      </c>
    </row>
    <row x14ac:dyDescent="0.25" r="3939" customHeight="1" ht="18.75">
      <c r="A3939" s="1">
        <v>45212</v>
      </c>
      <c r="B3939" s="7">
        <v>68</v>
      </c>
      <c r="C3939" s="7">
        <v>38</v>
      </c>
    </row>
    <row x14ac:dyDescent="0.25" r="3940" customHeight="1" ht="18.75">
      <c r="A3940" s="1">
        <v>45213</v>
      </c>
      <c r="B3940" s="12">
        <v>76.3</v>
      </c>
      <c r="C3940" s="7">
        <v>31</v>
      </c>
    </row>
    <row x14ac:dyDescent="0.25" r="3941" customHeight="1" ht="18.75">
      <c r="A3941" s="1">
        <v>45214</v>
      </c>
      <c r="B3941" s="12">
        <v>68.5</v>
      </c>
      <c r="C3941" s="7">
        <v>43</v>
      </c>
    </row>
    <row x14ac:dyDescent="0.25" r="3942" customHeight="1" ht="18.75">
      <c r="A3942" s="1">
        <v>45215</v>
      </c>
      <c r="B3942" s="7">
        <v>64</v>
      </c>
      <c r="C3942" s="7">
        <v>36</v>
      </c>
    </row>
    <row x14ac:dyDescent="0.25" r="3943" customHeight="1" ht="18.75">
      <c r="A3943" s="1">
        <v>45216</v>
      </c>
      <c r="B3943" s="12">
        <v>52.5</v>
      </c>
      <c r="C3943" s="7">
        <v>24</v>
      </c>
    </row>
    <row x14ac:dyDescent="0.25" r="3944" customHeight="1" ht="18.75">
      <c r="A3944" s="1">
        <v>45217</v>
      </c>
      <c r="B3944" s="12">
        <v>63.8</v>
      </c>
      <c r="C3944" s="7">
        <v>31</v>
      </c>
    </row>
    <row x14ac:dyDescent="0.25" r="3945" customHeight="1" ht="18.75">
      <c r="A3945" s="1">
        <v>45218</v>
      </c>
      <c r="B3945" s="7">
        <v>71</v>
      </c>
      <c r="C3945" s="7">
        <v>39</v>
      </c>
    </row>
    <row x14ac:dyDescent="0.25" r="3946" customHeight="1" ht="18.75">
      <c r="A3946" s="1">
        <v>45219</v>
      </c>
      <c r="B3946" s="12">
        <v>54.3</v>
      </c>
      <c r="C3946" s="7">
        <v>25</v>
      </c>
    </row>
    <row x14ac:dyDescent="0.25" r="3947" customHeight="1" ht="18.75">
      <c r="A3947" s="1">
        <v>45220</v>
      </c>
      <c r="B3947" s="12">
        <v>53.3</v>
      </c>
      <c r="C3947" s="7">
        <v>34</v>
      </c>
    </row>
    <row x14ac:dyDescent="0.25" r="3948" customHeight="1" ht="18.75">
      <c r="A3948" s="1">
        <v>45221</v>
      </c>
      <c r="B3948" s="12">
        <v>60.4</v>
      </c>
      <c r="C3948" s="7">
        <v>27</v>
      </c>
    </row>
    <row x14ac:dyDescent="0.25" r="3949" customHeight="1" ht="18.75">
      <c r="A3949" s="1">
        <v>45222</v>
      </c>
      <c r="B3949" s="12">
        <v>70.1</v>
      </c>
      <c r="C3949" s="7">
        <v>35</v>
      </c>
    </row>
    <row x14ac:dyDescent="0.25" r="3950" customHeight="1" ht="18.75">
      <c r="A3950" s="1">
        <v>45223</v>
      </c>
      <c r="B3950" s="7">
        <v>69</v>
      </c>
      <c r="C3950" s="7">
        <v>32</v>
      </c>
    </row>
    <row x14ac:dyDescent="0.25" r="3951" customHeight="1" ht="18.75">
      <c r="A3951" s="1">
        <v>45224</v>
      </c>
      <c r="B3951" s="12">
        <v>71.4</v>
      </c>
      <c r="C3951" s="7">
        <v>35</v>
      </c>
    </row>
    <row x14ac:dyDescent="0.25" r="3952" customHeight="1" ht="18.75">
      <c r="A3952" s="1">
        <v>45225</v>
      </c>
      <c r="B3952" s="12">
        <v>75.3</v>
      </c>
      <c r="C3952" s="7">
        <v>45</v>
      </c>
    </row>
    <row x14ac:dyDescent="0.25" r="3953" customHeight="1" ht="18.75">
      <c r="A3953" s="1">
        <v>45226</v>
      </c>
      <c r="B3953" s="12">
        <v>73.4</v>
      </c>
      <c r="C3953" s="7">
        <v>48</v>
      </c>
    </row>
    <row x14ac:dyDescent="0.25" r="3954" customHeight="1" ht="18.75">
      <c r="A3954" s="1">
        <v>45227</v>
      </c>
      <c r="B3954" s="12">
        <v>69.9</v>
      </c>
      <c r="C3954" s="7">
        <v>29</v>
      </c>
    </row>
    <row x14ac:dyDescent="0.25" r="3955" customHeight="1" ht="18.75">
      <c r="A3955" s="1">
        <v>45228</v>
      </c>
      <c r="B3955" s="12">
        <v>70.4</v>
      </c>
      <c r="C3955" s="7">
        <v>34</v>
      </c>
    </row>
    <row x14ac:dyDescent="0.25" r="3956" customHeight="1" ht="18.75">
      <c r="A3956" s="1">
        <v>45229</v>
      </c>
      <c r="B3956" s="7">
        <v>70</v>
      </c>
      <c r="C3956" s="7">
        <v>34</v>
      </c>
    </row>
    <row x14ac:dyDescent="0.25" r="3957" customHeight="1" ht="18.75">
      <c r="A3957" s="1">
        <v>45230</v>
      </c>
      <c r="B3957" s="12">
        <v>64.1</v>
      </c>
      <c r="C3957" s="7">
        <v>24</v>
      </c>
    </row>
    <row x14ac:dyDescent="0.25" r="3958" customHeight="1" ht="18.75">
      <c r="A3958" s="1">
        <v>45231</v>
      </c>
      <c r="B3958" s="12">
        <v>68.1</v>
      </c>
      <c r="C3958" s="7">
        <v>36</v>
      </c>
    </row>
    <row x14ac:dyDescent="0.25" r="3959" customHeight="1" ht="18.75">
      <c r="A3959" s="1">
        <v>45232</v>
      </c>
      <c r="B3959" s="12">
        <v>72.1</v>
      </c>
      <c r="C3959" s="7">
        <v>33</v>
      </c>
    </row>
    <row x14ac:dyDescent="0.25" r="3960" customHeight="1" ht="18.75">
      <c r="A3960" s="1">
        <v>45233</v>
      </c>
      <c r="B3960" s="12">
        <v>65.4</v>
      </c>
      <c r="C3960" s="7">
        <v>33</v>
      </c>
    </row>
    <row x14ac:dyDescent="0.25" r="3961" customHeight="1" ht="18.75">
      <c r="A3961" s="1">
        <v>45234</v>
      </c>
      <c r="B3961" s="12">
        <v>75.8</v>
      </c>
      <c r="C3961" s="7">
        <v>57</v>
      </c>
    </row>
    <row x14ac:dyDescent="0.25" r="3962" customHeight="1" ht="18.75">
      <c r="A3962" s="1">
        <v>45235</v>
      </c>
      <c r="B3962" s="12">
        <v>77.9</v>
      </c>
      <c r="C3962" s="7">
        <v>60</v>
      </c>
    </row>
    <row x14ac:dyDescent="0.25" r="3963" customHeight="1" ht="18.75">
      <c r="A3963" s="1">
        <v>45236</v>
      </c>
      <c r="B3963" s="12">
        <v>59.5</v>
      </c>
      <c r="C3963" s="7">
        <v>32</v>
      </c>
    </row>
    <row x14ac:dyDescent="0.25" r="3964" customHeight="1" ht="18.75">
      <c r="A3964" s="1">
        <v>45237</v>
      </c>
      <c r="B3964" s="12">
        <v>41.1</v>
      </c>
      <c r="C3964" s="7">
        <v>25</v>
      </c>
    </row>
    <row x14ac:dyDescent="0.25" r="3965" customHeight="1" ht="18.75">
      <c r="A3965" s="1">
        <v>45238</v>
      </c>
      <c r="B3965" s="12">
        <v>58.5</v>
      </c>
      <c r="C3965" s="7">
        <v>28</v>
      </c>
    </row>
    <row x14ac:dyDescent="0.25" r="3966" customHeight="1" ht="18.75">
      <c r="A3966" s="1">
        <v>45239</v>
      </c>
      <c r="B3966" s="7">
        <v>71</v>
      </c>
      <c r="C3966" s="7">
        <v>43</v>
      </c>
    </row>
    <row x14ac:dyDescent="0.25" r="3967" customHeight="1" ht="18.75">
      <c r="A3967" s="1">
        <v>45240</v>
      </c>
      <c r="B3967" s="12">
        <v>49.9</v>
      </c>
      <c r="C3967" s="7">
        <v>25</v>
      </c>
    </row>
    <row x14ac:dyDescent="0.25" r="3968" customHeight="1" ht="18.75">
      <c r="A3968" s="1">
        <v>45241</v>
      </c>
      <c r="B3968" s="12">
        <v>44.8</v>
      </c>
      <c r="C3968" s="7">
        <v>31</v>
      </c>
    </row>
    <row x14ac:dyDescent="0.25" r="3969" customHeight="1" ht="18.75">
      <c r="A3969" s="1">
        <v>45242</v>
      </c>
      <c r="B3969" s="12">
        <v>48.3</v>
      </c>
      <c r="C3969" s="7">
        <v>34</v>
      </c>
    </row>
    <row x14ac:dyDescent="0.25" r="3970" customHeight="1" ht="18.75">
      <c r="A3970" s="1">
        <v>45243</v>
      </c>
      <c r="B3970" s="12">
        <v>41.1</v>
      </c>
      <c r="C3970" s="7">
        <v>19</v>
      </c>
    </row>
    <row x14ac:dyDescent="0.25" r="3971" customHeight="1" ht="18.75">
      <c r="A3971" s="1">
        <v>45244</v>
      </c>
      <c r="B3971" s="12">
        <v>55.1</v>
      </c>
      <c r="C3971" s="7">
        <v>36</v>
      </c>
    </row>
    <row x14ac:dyDescent="0.25" r="3972" customHeight="1" ht="18.75">
      <c r="A3972" s="1">
        <v>45245</v>
      </c>
      <c r="B3972" s="12">
        <v>63.6</v>
      </c>
      <c r="C3972" s="7">
        <v>29</v>
      </c>
    </row>
    <row x14ac:dyDescent="0.25" r="3973" customHeight="1" ht="18.75">
      <c r="A3973" s="1">
        <v>45246</v>
      </c>
      <c r="B3973" s="12">
        <v>85.5</v>
      </c>
      <c r="C3973" s="7">
        <v>58</v>
      </c>
    </row>
    <row x14ac:dyDescent="0.25" r="3974" customHeight="1" ht="18.75">
      <c r="A3974" s="1">
        <v>45247</v>
      </c>
      <c r="B3974" s="7">
        <v>59</v>
      </c>
      <c r="C3974" s="7">
        <v>21</v>
      </c>
    </row>
    <row x14ac:dyDescent="0.25" r="3975" customHeight="1" ht="18.75">
      <c r="A3975" s="1">
        <v>45248</v>
      </c>
      <c r="B3975" s="12">
        <v>57.9</v>
      </c>
      <c r="C3975" s="7">
        <v>42</v>
      </c>
    </row>
    <row x14ac:dyDescent="0.25" r="3976" customHeight="1" ht="18.75">
      <c r="A3976" s="1">
        <v>45249</v>
      </c>
      <c r="B3976" s="12">
        <v>57.3</v>
      </c>
      <c r="C3976" s="7">
        <v>39</v>
      </c>
    </row>
    <row x14ac:dyDescent="0.25" r="3977" customHeight="1" ht="18.75">
      <c r="A3977" s="1">
        <v>45250</v>
      </c>
      <c r="B3977" s="12">
        <v>45.9</v>
      </c>
      <c r="C3977" s="7">
        <v>21</v>
      </c>
    </row>
    <row x14ac:dyDescent="0.25" r="3978" customHeight="1" ht="18.75">
      <c r="A3978" s="1">
        <v>45251</v>
      </c>
      <c r="B3978" s="12">
        <v>59.1</v>
      </c>
      <c r="C3978" s="7">
        <v>23</v>
      </c>
    </row>
    <row x14ac:dyDescent="0.25" r="3979" customHeight="1" ht="18.75">
      <c r="A3979" s="1">
        <v>45252</v>
      </c>
      <c r="B3979" s="12">
        <v>67.4</v>
      </c>
      <c r="C3979" s="7">
        <v>33</v>
      </c>
    </row>
    <row x14ac:dyDescent="0.25" r="3980" customHeight="1" ht="18.75">
      <c r="A3980" s="1">
        <v>45253</v>
      </c>
      <c r="B3980" s="12">
        <v>54.1</v>
      </c>
      <c r="C3980" s="7">
        <v>18</v>
      </c>
    </row>
    <row x14ac:dyDescent="0.25" r="3981" customHeight="1" ht="18.75">
      <c r="A3981" s="1">
        <v>45254</v>
      </c>
      <c r="B3981" s="12">
        <v>36.6</v>
      </c>
      <c r="C3981" s="7">
        <v>21</v>
      </c>
    </row>
    <row x14ac:dyDescent="0.25" r="3982" customHeight="1" ht="18.75">
      <c r="A3982" s="1">
        <v>45255</v>
      </c>
      <c r="B3982" s="7">
        <v>31</v>
      </c>
      <c r="C3982" s="7">
        <v>12</v>
      </c>
    </row>
    <row x14ac:dyDescent="0.25" r="3983" customHeight="1" ht="18.75">
      <c r="A3983" s="1">
        <v>45256</v>
      </c>
      <c r="B3983" s="12">
        <v>45.3</v>
      </c>
      <c r="C3983" s="7">
        <v>19</v>
      </c>
    </row>
    <row x14ac:dyDescent="0.25" r="3984" customHeight="1" ht="18.75">
      <c r="A3984" s="1">
        <v>45257</v>
      </c>
      <c r="B3984" s="12">
        <v>71.4</v>
      </c>
      <c r="C3984" s="7">
        <v>54</v>
      </c>
    </row>
    <row x14ac:dyDescent="0.25" r="3985" customHeight="1" ht="18.75">
      <c r="A3985" s="1">
        <v>45258</v>
      </c>
      <c r="B3985" s="12">
        <v>46.5</v>
      </c>
      <c r="C3985" s="7">
        <v>24</v>
      </c>
    </row>
    <row x14ac:dyDescent="0.25" r="3986" customHeight="1" ht="18.75">
      <c r="A3986" s="1">
        <v>45259</v>
      </c>
      <c r="B3986" s="12">
        <v>57.4</v>
      </c>
      <c r="C3986" s="7">
        <v>48</v>
      </c>
    </row>
    <row x14ac:dyDescent="0.25" r="3987" customHeight="1" ht="18.75">
      <c r="A3987" s="1">
        <v>45260</v>
      </c>
      <c r="B3987" s="12">
        <v>41.8</v>
      </c>
      <c r="C3987" s="7">
        <v>24</v>
      </c>
    </row>
    <row x14ac:dyDescent="0.25" r="3988" customHeight="1" ht="18.75">
      <c r="A3988" s="1">
        <v>45261</v>
      </c>
      <c r="B3988" s="12">
        <v>47.4</v>
      </c>
      <c r="C3988" s="7">
        <v>31</v>
      </c>
    </row>
    <row x14ac:dyDescent="0.25" r="3989" customHeight="1" ht="18.75">
      <c r="A3989" s="1">
        <v>45262</v>
      </c>
      <c r="B3989" s="12">
        <v>55.5</v>
      </c>
      <c r="C3989" s="7">
        <v>35</v>
      </c>
    </row>
    <row x14ac:dyDescent="0.25" r="3990" customHeight="1" ht="18.75">
      <c r="A3990" s="1">
        <v>45263</v>
      </c>
      <c r="B3990" s="12">
        <v>47.3</v>
      </c>
      <c r="C3990" s="7">
        <v>21</v>
      </c>
    </row>
    <row x14ac:dyDescent="0.25" r="3991" customHeight="1" ht="18.75">
      <c r="A3991" s="1">
        <v>45264</v>
      </c>
      <c r="B3991" s="12">
        <v>51.9</v>
      </c>
      <c r="C3991" s="7">
        <v>24</v>
      </c>
    </row>
    <row x14ac:dyDescent="0.25" r="3992" customHeight="1" ht="18.75">
      <c r="A3992" s="1">
        <v>45265</v>
      </c>
      <c r="B3992" s="12">
        <v>51.5</v>
      </c>
      <c r="C3992" s="7">
        <v>15</v>
      </c>
    </row>
    <row x14ac:dyDescent="0.25" r="3993" customHeight="1" ht="18.75">
      <c r="A3993" s="1">
        <v>45266</v>
      </c>
      <c r="B3993" s="12">
        <v>68.1</v>
      </c>
      <c r="C3993" s="7">
        <v>48</v>
      </c>
    </row>
    <row x14ac:dyDescent="0.25" r="3994" customHeight="1" ht="18.75">
      <c r="A3994" s="1">
        <v>45267</v>
      </c>
      <c r="B3994" s="12">
        <v>40.4</v>
      </c>
      <c r="C3994" s="7">
        <v>22</v>
      </c>
    </row>
    <row x14ac:dyDescent="0.25" r="3995" customHeight="1" ht="18.75">
      <c r="A3995" s="1">
        <v>45268</v>
      </c>
      <c r="B3995" s="12">
        <v>64.5</v>
      </c>
      <c r="C3995" s="7">
        <v>37</v>
      </c>
    </row>
    <row x14ac:dyDescent="0.25" r="3996" customHeight="1" ht="18.75">
      <c r="A3996" s="1">
        <v>45269</v>
      </c>
      <c r="B3996" s="12">
        <v>76.4</v>
      </c>
      <c r="C3996" s="7">
        <v>44</v>
      </c>
    </row>
    <row x14ac:dyDescent="0.25" r="3997" customHeight="1" ht="18.75">
      <c r="A3997" s="1">
        <v>45270</v>
      </c>
      <c r="B3997" s="12">
        <v>76.6</v>
      </c>
      <c r="C3997" s="7">
        <v>57</v>
      </c>
    </row>
    <row x14ac:dyDescent="0.25" r="3998" customHeight="1" ht="18.75">
      <c r="A3998" s="1">
        <v>45271</v>
      </c>
      <c r="B3998" s="12">
        <v>88.6</v>
      </c>
      <c r="C3998" s="7">
        <v>70</v>
      </c>
    </row>
    <row x14ac:dyDescent="0.25" r="3999" customHeight="1" ht="18.75">
      <c r="A3999" s="1">
        <v>45272</v>
      </c>
      <c r="B3999" s="7">
        <v>72</v>
      </c>
      <c r="C3999" s="7">
        <v>58</v>
      </c>
    </row>
    <row x14ac:dyDescent="0.25" r="4000" customHeight="1" ht="18.75">
      <c r="A4000" s="1">
        <v>45273</v>
      </c>
      <c r="B4000" s="12">
        <v>76.4</v>
      </c>
      <c r="C4000" s="7">
        <v>55</v>
      </c>
    </row>
    <row x14ac:dyDescent="0.25" r="4001" customHeight="1" ht="18.75">
      <c r="A4001" s="1">
        <v>45274</v>
      </c>
      <c r="B4001" s="12">
        <v>88.5</v>
      </c>
      <c r="C4001" s="7">
        <v>74</v>
      </c>
    </row>
    <row x14ac:dyDescent="0.25" r="4002" customHeight="1" ht="18.75">
      <c r="A4002" s="1">
        <v>45275</v>
      </c>
      <c r="B4002" s="12">
        <v>94.3</v>
      </c>
      <c r="C4002" s="7">
        <v>86</v>
      </c>
    </row>
    <row x14ac:dyDescent="0.25" r="4003" customHeight="1" ht="18.75">
      <c r="A4003" s="1">
        <v>45276</v>
      </c>
      <c r="B4003" s="7">
        <v>59</v>
      </c>
      <c r="C4003" s="7">
        <v>36</v>
      </c>
    </row>
    <row x14ac:dyDescent="0.25" r="4004" customHeight="1" ht="18.75">
      <c r="A4004" s="1">
        <v>45277</v>
      </c>
      <c r="B4004" s="12">
        <v>43.8</v>
      </c>
      <c r="C4004" s="7">
        <v>31</v>
      </c>
    </row>
    <row x14ac:dyDescent="0.25" r="4005" customHeight="1" ht="18.75">
      <c r="A4005" s="1">
        <v>45278</v>
      </c>
      <c r="B4005" s="12">
        <v>43.1</v>
      </c>
      <c r="C4005" s="7">
        <v>34</v>
      </c>
    </row>
    <row x14ac:dyDescent="0.25" r="4006" customHeight="1" ht="18.75">
      <c r="A4006" s="1">
        <v>45279</v>
      </c>
      <c r="B4006" s="12">
        <v>39.4</v>
      </c>
      <c r="C4006" s="7">
        <v>21</v>
      </c>
    </row>
    <row x14ac:dyDescent="0.25" r="4007" customHeight="1" ht="18.75">
      <c r="A4007" s="1">
        <v>45280</v>
      </c>
      <c r="B4007" s="12">
        <v>59.9</v>
      </c>
      <c r="C4007" s="7">
        <v>44</v>
      </c>
    </row>
    <row x14ac:dyDescent="0.25" r="4008" customHeight="1" ht="18.75">
      <c r="A4008" s="1">
        <v>45281</v>
      </c>
      <c r="B4008" s="12">
        <v>46.5</v>
      </c>
      <c r="C4008" s="7">
        <v>29</v>
      </c>
    </row>
    <row x14ac:dyDescent="0.25" r="4009" customHeight="1" ht="18.75">
      <c r="A4009" s="1">
        <v>45282</v>
      </c>
      <c r="B4009" s="12">
        <v>44.4</v>
      </c>
      <c r="C4009" s="7">
        <v>27</v>
      </c>
    </row>
    <row x14ac:dyDescent="0.25" r="4010" customHeight="1" ht="18.75">
      <c r="A4010" s="1">
        <v>45283</v>
      </c>
      <c r="B4010" s="12">
        <v>51.3</v>
      </c>
      <c r="C4010" s="7">
        <v>28</v>
      </c>
    </row>
    <row x14ac:dyDescent="0.25" r="4011" customHeight="1" ht="18.75">
      <c r="A4011" s="1">
        <v>45284</v>
      </c>
      <c r="B4011" s="12">
        <v>65.4</v>
      </c>
      <c r="C4011" s="7">
        <v>46</v>
      </c>
    </row>
    <row x14ac:dyDescent="0.25" r="4012" customHeight="1" ht="18.75">
      <c r="A4012" s="1">
        <v>45285</v>
      </c>
      <c r="B4012" s="12">
        <v>64.9</v>
      </c>
      <c r="C4012" s="7">
        <v>41</v>
      </c>
    </row>
    <row x14ac:dyDescent="0.25" r="4013" customHeight="1" ht="18.75">
      <c r="A4013" s="1">
        <v>45286</v>
      </c>
      <c r="B4013" s="12">
        <v>67.4</v>
      </c>
      <c r="C4013" s="7">
        <v>38</v>
      </c>
    </row>
    <row x14ac:dyDescent="0.25" r="4014" customHeight="1" ht="18.75">
      <c r="A4014" s="1">
        <v>45287</v>
      </c>
      <c r="B4014" s="12">
        <v>63.1</v>
      </c>
      <c r="C4014" s="7">
        <v>21</v>
      </c>
    </row>
    <row x14ac:dyDescent="0.25" r="4015" customHeight="1" ht="18.75">
      <c r="A4015" s="1">
        <v>45288</v>
      </c>
      <c r="B4015" s="12">
        <v>63.1</v>
      </c>
      <c r="C4015" s="7">
        <v>34</v>
      </c>
    </row>
    <row x14ac:dyDescent="0.25" r="4016" customHeight="1" ht="18.75">
      <c r="A4016" s="1">
        <v>45289</v>
      </c>
      <c r="B4016" s="12">
        <v>65.8</v>
      </c>
      <c r="C4016" s="7">
        <v>39</v>
      </c>
    </row>
    <row x14ac:dyDescent="0.25" r="4017" customHeight="1" ht="18.75">
      <c r="A4017" s="1">
        <v>45290</v>
      </c>
      <c r="B4017" s="12">
        <v>75.8</v>
      </c>
      <c r="C4017" s="7">
        <v>47</v>
      </c>
    </row>
    <row x14ac:dyDescent="0.25" r="4018" customHeight="1" ht="18.75">
      <c r="A4018" s="1">
        <v>45291</v>
      </c>
      <c r="B4018" s="12">
        <v>80.1</v>
      </c>
      <c r="C4018" s="7">
        <v>62</v>
      </c>
    </row>
    <row x14ac:dyDescent="0.25" r="4019" customHeight="1" ht="18.75">
      <c r="A4019" s="1">
        <v>45292</v>
      </c>
      <c r="B4019" s="12">
        <v>74.9</v>
      </c>
      <c r="C4019" s="7">
        <v>47</v>
      </c>
    </row>
    <row x14ac:dyDescent="0.25" r="4020" customHeight="1" ht="18.75">
      <c r="A4020" s="1">
        <v>45293</v>
      </c>
      <c r="B4020" s="7">
        <v>64</v>
      </c>
      <c r="C4020" s="7">
        <v>44</v>
      </c>
    </row>
    <row x14ac:dyDescent="0.25" r="4021" customHeight="1" ht="18.75">
      <c r="A4021" s="1">
        <v>45294</v>
      </c>
      <c r="B4021" s="12">
        <v>70.3</v>
      </c>
      <c r="C4021" s="7">
        <v>52</v>
      </c>
    </row>
    <row x14ac:dyDescent="0.25" r="4022" customHeight="1" ht="18.75">
      <c r="A4022" s="1">
        <v>45295</v>
      </c>
      <c r="B4022" s="12">
        <v>54.6</v>
      </c>
      <c r="C4022" s="7">
        <v>28</v>
      </c>
    </row>
    <row x14ac:dyDescent="0.25" r="4023" customHeight="1" ht="18.75">
      <c r="A4023" s="1">
        <v>45296</v>
      </c>
      <c r="B4023" s="7">
        <v>68</v>
      </c>
      <c r="C4023" s="7">
        <v>41</v>
      </c>
    </row>
    <row x14ac:dyDescent="0.25" r="4024" customHeight="1" ht="18.75">
      <c r="A4024" s="1">
        <v>45297</v>
      </c>
      <c r="B4024" s="12">
        <v>50.5</v>
      </c>
      <c r="C4024" s="7">
        <v>22</v>
      </c>
    </row>
    <row x14ac:dyDescent="0.25" r="4025" customHeight="1" ht="18.75">
      <c r="A4025" s="1">
        <v>45298</v>
      </c>
      <c r="B4025" s="7">
        <v>44</v>
      </c>
      <c r="C4025" s="7">
        <v>25</v>
      </c>
    </row>
    <row x14ac:dyDescent="0.25" r="4026" customHeight="1" ht="18.75">
      <c r="A4026" s="1">
        <v>45299</v>
      </c>
      <c r="B4026" s="12">
        <v>40.9</v>
      </c>
      <c r="C4026" s="7">
        <v>15</v>
      </c>
    </row>
    <row x14ac:dyDescent="0.25" r="4027" customHeight="1" ht="18.75">
      <c r="A4027" s="1">
        <v>45300</v>
      </c>
      <c r="B4027" s="12">
        <v>60.1</v>
      </c>
      <c r="C4027" s="7">
        <v>42</v>
      </c>
    </row>
    <row x14ac:dyDescent="0.25" r="4028" customHeight="1" ht="18.75">
      <c r="A4028" s="1">
        <v>45301</v>
      </c>
      <c r="B4028" s="12">
        <v>77.6</v>
      </c>
      <c r="C4028" s="7">
        <v>53</v>
      </c>
    </row>
    <row x14ac:dyDescent="0.25" r="4029" customHeight="1" ht="18.75">
      <c r="A4029" s="1">
        <v>45302</v>
      </c>
      <c r="B4029" s="12">
        <v>66.9</v>
      </c>
      <c r="C4029" s="7">
        <v>40</v>
      </c>
    </row>
    <row x14ac:dyDescent="0.25" r="4030" customHeight="1" ht="18.75">
      <c r="A4030" s="1">
        <v>45303</v>
      </c>
      <c r="B4030" s="12">
        <v>50.3</v>
      </c>
      <c r="C4030" s="7">
        <v>19</v>
      </c>
    </row>
    <row x14ac:dyDescent="0.25" r="4031" customHeight="1" ht="18.75">
      <c r="A4031" s="1">
        <v>45304</v>
      </c>
      <c r="B4031" s="12">
        <v>35.6</v>
      </c>
      <c r="C4031" s="7">
        <v>18</v>
      </c>
    </row>
    <row x14ac:dyDescent="0.25" r="4032" customHeight="1" ht="18.75">
      <c r="A4032" s="1">
        <v>45305</v>
      </c>
      <c r="B4032" s="12">
        <v>61.4</v>
      </c>
      <c r="C4032" s="7">
        <v>37</v>
      </c>
    </row>
    <row x14ac:dyDescent="0.25" r="4033" customHeight="1" ht="18.75">
      <c r="A4033" s="1">
        <v>45306</v>
      </c>
      <c r="B4033" s="12">
        <v>40.1</v>
      </c>
      <c r="C4033" s="7">
        <v>21</v>
      </c>
    </row>
    <row x14ac:dyDescent="0.25" r="4034" customHeight="1" ht="18.75">
      <c r="A4034" s="1">
        <v>45307</v>
      </c>
      <c r="B4034" s="12">
        <v>42.9</v>
      </c>
      <c r="C4034" s="7">
        <v>26</v>
      </c>
    </row>
    <row x14ac:dyDescent="0.25" r="4035" customHeight="1" ht="18.75">
      <c r="A4035" s="1">
        <v>45308</v>
      </c>
      <c r="B4035" s="12">
        <v>68.8</v>
      </c>
      <c r="C4035" s="7">
        <v>46</v>
      </c>
    </row>
    <row x14ac:dyDescent="0.25" r="4036" customHeight="1" ht="18.75">
      <c r="A4036" s="1">
        <v>45309</v>
      </c>
      <c r="B4036" s="12">
        <v>83.1</v>
      </c>
      <c r="C4036" s="7">
        <v>69</v>
      </c>
    </row>
    <row x14ac:dyDescent="0.25" r="4037" customHeight="1" ht="18.75">
      <c r="A4037" s="1">
        <v>45310</v>
      </c>
      <c r="B4037" s="12">
        <v>70.6</v>
      </c>
      <c r="C4037" s="7">
        <v>59</v>
      </c>
    </row>
    <row x14ac:dyDescent="0.25" r="4038" customHeight="1" ht="18.75">
      <c r="A4038" s="1">
        <v>45311</v>
      </c>
      <c r="B4038" s="12">
        <v>86.6</v>
      </c>
      <c r="C4038" s="7">
        <v>75</v>
      </c>
    </row>
    <row x14ac:dyDescent="0.25" r="4039" customHeight="1" ht="18.75">
      <c r="A4039" s="1">
        <v>45312</v>
      </c>
      <c r="B4039" s="12">
        <v>82.9</v>
      </c>
      <c r="C4039" s="7">
        <v>64</v>
      </c>
    </row>
    <row x14ac:dyDescent="0.25" r="4040" customHeight="1" ht="18.75">
      <c r="A4040" s="1">
        <v>45313</v>
      </c>
      <c r="B4040" s="12">
        <v>53.6</v>
      </c>
      <c r="C4040" s="7">
        <v>36</v>
      </c>
    </row>
    <row x14ac:dyDescent="0.25" r="4041" customHeight="1" ht="18.75">
      <c r="A4041" s="1">
        <v>45314</v>
      </c>
      <c r="B4041" s="7">
        <v>47</v>
      </c>
      <c r="C4041" s="7">
        <v>33</v>
      </c>
    </row>
    <row x14ac:dyDescent="0.25" r="4042" customHeight="1" ht="18.75">
      <c r="A4042" s="1">
        <v>45315</v>
      </c>
      <c r="B4042" s="7">
        <v>49</v>
      </c>
      <c r="C4042" s="7">
        <v>32</v>
      </c>
    </row>
    <row x14ac:dyDescent="0.25" r="4043" customHeight="1" ht="18.75">
      <c r="A4043" s="1">
        <v>45316</v>
      </c>
      <c r="B4043" s="12">
        <v>38.3</v>
      </c>
      <c r="C4043" s="7">
        <v>20</v>
      </c>
    </row>
    <row x14ac:dyDescent="0.25" r="4044" customHeight="1" ht="18.75">
      <c r="A4044" s="1">
        <v>45317</v>
      </c>
      <c r="B4044" s="7">
        <v>47</v>
      </c>
      <c r="C4044" s="7">
        <v>33</v>
      </c>
    </row>
    <row x14ac:dyDescent="0.25" r="4045" customHeight="1" ht="18.75">
      <c r="A4045" s="1">
        <v>45318</v>
      </c>
      <c r="B4045" s="12">
        <v>48.8</v>
      </c>
      <c r="C4045" s="7">
        <v>24</v>
      </c>
    </row>
    <row x14ac:dyDescent="0.25" r="4046" customHeight="1" ht="18.75">
      <c r="A4046" s="1">
        <v>45319</v>
      </c>
      <c r="B4046" s="12">
        <v>52.9</v>
      </c>
      <c r="C4046" s="7">
        <v>32</v>
      </c>
    </row>
    <row x14ac:dyDescent="0.25" r="4047" customHeight="1" ht="18.75">
      <c r="A4047" s="1">
        <v>45320</v>
      </c>
      <c r="B4047" s="12">
        <v>58.5</v>
      </c>
      <c r="C4047" s="7">
        <v>26</v>
      </c>
    </row>
    <row x14ac:dyDescent="0.25" r="4048" customHeight="1" ht="18.75">
      <c r="A4048" s="1">
        <v>45321</v>
      </c>
      <c r="B4048" s="12">
        <v>59.1</v>
      </c>
      <c r="C4048" s="7">
        <v>33</v>
      </c>
    </row>
    <row x14ac:dyDescent="0.25" r="4049" customHeight="1" ht="18.75">
      <c r="A4049" s="1">
        <v>45322</v>
      </c>
      <c r="B4049" s="12">
        <v>53.3</v>
      </c>
      <c r="C4049" s="7">
        <v>28</v>
      </c>
    </row>
    <row x14ac:dyDescent="0.25" r="4050" customHeight="1" ht="18.75">
      <c r="A4050" s="1">
        <v>45323</v>
      </c>
      <c r="B4050" s="12">
        <v>62.9</v>
      </c>
      <c r="C4050" s="7">
        <v>41</v>
      </c>
    </row>
    <row x14ac:dyDescent="0.25" r="4051" customHeight="1" ht="18.75">
      <c r="A4051" s="1">
        <v>45324</v>
      </c>
      <c r="B4051" s="12">
        <v>71.5</v>
      </c>
      <c r="C4051" s="7">
        <v>54</v>
      </c>
    </row>
    <row x14ac:dyDescent="0.25" r="4052" customHeight="1" ht="18.75">
      <c r="A4052" s="1">
        <v>45325</v>
      </c>
      <c r="B4052" s="12">
        <v>78.5</v>
      </c>
      <c r="C4052" s="7">
        <v>63</v>
      </c>
    </row>
    <row x14ac:dyDescent="0.25" r="4053" customHeight="1" ht="18.75">
      <c r="A4053" s="1">
        <v>45326</v>
      </c>
      <c r="B4053" s="12">
        <v>83.6</v>
      </c>
      <c r="C4053" s="7">
        <v>67</v>
      </c>
    </row>
    <row x14ac:dyDescent="0.25" r="4054" customHeight="1" ht="18.75">
      <c r="A4054" s="1">
        <v>45327</v>
      </c>
      <c r="B4054" s="12">
        <v>82.9</v>
      </c>
      <c r="C4054" s="7">
        <v>72</v>
      </c>
    </row>
    <row x14ac:dyDescent="0.25" r="4055" customHeight="1" ht="18.75">
      <c r="A4055" s="1">
        <v>45328</v>
      </c>
      <c r="B4055" s="12">
        <v>75.5</v>
      </c>
      <c r="C4055" s="7">
        <v>68</v>
      </c>
    </row>
    <row x14ac:dyDescent="0.25" r="4056" customHeight="1" ht="18.75">
      <c r="A4056" s="1">
        <v>45329</v>
      </c>
      <c r="B4056" s="12">
        <v>57.1</v>
      </c>
      <c r="C4056" s="7">
        <v>37</v>
      </c>
    </row>
    <row x14ac:dyDescent="0.25" r="4057" customHeight="1" ht="18.75">
      <c r="A4057" s="1">
        <v>45330</v>
      </c>
      <c r="B4057" s="12">
        <v>61.6</v>
      </c>
      <c r="C4057" s="7">
        <v>31</v>
      </c>
    </row>
    <row x14ac:dyDescent="0.25" r="4058" customHeight="1" ht="18.75">
      <c r="A4058" s="1">
        <v>45331</v>
      </c>
      <c r="B4058" s="12">
        <v>54.1</v>
      </c>
      <c r="C4058" s="7">
        <v>21</v>
      </c>
    </row>
    <row x14ac:dyDescent="0.25" r="4059" customHeight="1" ht="18.75">
      <c r="A4059" s="1">
        <v>45332</v>
      </c>
      <c r="B4059" s="12">
        <v>53.4</v>
      </c>
      <c r="C4059" s="7">
        <v>29</v>
      </c>
    </row>
    <row x14ac:dyDescent="0.25" r="4060" customHeight="1" ht="18.75">
      <c r="A4060" s="1">
        <v>45333</v>
      </c>
      <c r="B4060" s="12">
        <v>59.3</v>
      </c>
      <c r="C4060" s="7">
        <v>35</v>
      </c>
    </row>
    <row x14ac:dyDescent="0.25" r="4061" customHeight="1" ht="18.75">
      <c r="A4061" s="1">
        <v>45334</v>
      </c>
      <c r="B4061" s="12">
        <v>52.4</v>
      </c>
      <c r="C4061" s="7">
        <v>16</v>
      </c>
    </row>
    <row x14ac:dyDescent="0.25" r="4062" customHeight="1" ht="18.75">
      <c r="A4062" s="1">
        <v>45335</v>
      </c>
      <c r="B4062" s="12">
        <v>61.3</v>
      </c>
      <c r="C4062" s="7">
        <v>35</v>
      </c>
    </row>
    <row x14ac:dyDescent="0.25" r="4063" customHeight="1" ht="18.75">
      <c r="A4063" s="1">
        <v>45336</v>
      </c>
      <c r="B4063" s="12">
        <v>81.5</v>
      </c>
      <c r="C4063" s="7">
        <v>56</v>
      </c>
    </row>
    <row x14ac:dyDescent="0.25" r="4064" customHeight="1" ht="18.75">
      <c r="A4064" s="1">
        <v>45337</v>
      </c>
      <c r="B4064" s="12">
        <v>77.3</v>
      </c>
      <c r="C4064" s="7">
        <v>58</v>
      </c>
    </row>
    <row x14ac:dyDescent="0.25" r="4065" customHeight="1" ht="18.75">
      <c r="A4065" s="1">
        <v>45338</v>
      </c>
      <c r="B4065" s="12">
        <v>58.3</v>
      </c>
      <c r="C4065" s="7">
        <v>37</v>
      </c>
    </row>
    <row x14ac:dyDescent="0.25" r="4066" customHeight="1" ht="18.75">
      <c r="A4066" s="1">
        <v>45339</v>
      </c>
      <c r="B4066" s="12">
        <v>60.9</v>
      </c>
      <c r="C4066" s="7">
        <v>24</v>
      </c>
    </row>
    <row x14ac:dyDescent="0.25" r="4067" customHeight="1" ht="18.75">
      <c r="A4067" s="1">
        <v>45340</v>
      </c>
      <c r="B4067" s="12">
        <v>76.5</v>
      </c>
      <c r="C4067" s="7">
        <v>44</v>
      </c>
    </row>
    <row x14ac:dyDescent="0.25" r="4068" customHeight="1" ht="18.75">
      <c r="A4068" s="1">
        <v>45341</v>
      </c>
      <c r="B4068" s="12">
        <v>88.9</v>
      </c>
      <c r="C4068" s="7">
        <v>75</v>
      </c>
    </row>
    <row x14ac:dyDescent="0.25" r="4069" customHeight="1" ht="18.75">
      <c r="A4069" s="1">
        <v>45342</v>
      </c>
      <c r="B4069" s="7">
        <v>86</v>
      </c>
      <c r="C4069" s="7">
        <v>77</v>
      </c>
    </row>
    <row x14ac:dyDescent="0.25" r="4070" customHeight="1" ht="18.75">
      <c r="A4070" s="1">
        <v>45343</v>
      </c>
      <c r="B4070" s="12">
        <v>88.8</v>
      </c>
      <c r="C4070" s="7">
        <v>78</v>
      </c>
    </row>
    <row x14ac:dyDescent="0.25" r="4071" customHeight="1" ht="18.75">
      <c r="A4071" s="1">
        <v>45344</v>
      </c>
      <c r="B4071" s="12">
        <v>82.5</v>
      </c>
      <c r="C4071" s="7">
        <v>67</v>
      </c>
    </row>
    <row x14ac:dyDescent="0.25" r="4072" customHeight="1" ht="18.75">
      <c r="A4072" s="1">
        <v>45345</v>
      </c>
      <c r="B4072" s="12">
        <v>70.6</v>
      </c>
      <c r="C4072" s="7">
        <v>57</v>
      </c>
    </row>
    <row x14ac:dyDescent="0.25" r="4073" customHeight="1" ht="18.75">
      <c r="A4073" s="1">
        <v>45346</v>
      </c>
      <c r="B4073" s="12">
        <v>65.8</v>
      </c>
      <c r="C4073" s="7">
        <v>53</v>
      </c>
    </row>
    <row x14ac:dyDescent="0.25" r="4074" customHeight="1" ht="18.75">
      <c r="A4074" s="1">
        <v>45347</v>
      </c>
      <c r="B4074" s="12">
        <v>81.6</v>
      </c>
      <c r="C4074" s="7">
        <v>63</v>
      </c>
    </row>
    <row x14ac:dyDescent="0.25" r="4075" customHeight="1" ht="18.75">
      <c r="A4075" s="1">
        <v>45348</v>
      </c>
      <c r="B4075" s="12">
        <v>67.3</v>
      </c>
      <c r="C4075" s="7">
        <v>45</v>
      </c>
    </row>
    <row x14ac:dyDescent="0.25" r="4076" customHeight="1" ht="18.75">
      <c r="A4076" s="1">
        <v>45349</v>
      </c>
      <c r="B4076" s="12">
        <v>69.1</v>
      </c>
      <c r="C4076" s="7">
        <v>46</v>
      </c>
    </row>
    <row x14ac:dyDescent="0.25" r="4077" customHeight="1" ht="18.75">
      <c r="A4077" s="1">
        <v>45350</v>
      </c>
      <c r="B4077" s="12">
        <v>65.5</v>
      </c>
      <c r="C4077" s="7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월분석</vt:lpstr>
      <vt:lpstr>월별자료_피벗</vt:lpstr>
      <vt:lpstr>그래프</vt:lpstr>
      <vt:lpstr>월별자료</vt:lpstr>
      <vt:lpstr>이상고온판정</vt:lpstr>
      <vt:lpstr>일별기온공급량</vt:lpstr>
      <vt:lpstr>강수량</vt:lpstr>
      <vt:lpstr>바람</vt:lpstr>
      <vt:lpstr>습도</vt:lpstr>
      <vt:lpstr>일조일사</vt:lpstr>
      <vt:lpstr>월별기온공급량</vt:lpstr>
      <vt:lpstr>공휴일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2025-02-25T04:12:18.238Z</dcterms:created>
  <dcterms:modified xsi:type="dcterms:W3CDTF">2025-02-25T04:12:18.238Z</dcterms:modified>
</cp:coreProperties>
</file>